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 codeName="ThisWorkbook"/>
  <bookViews>
    <workbookView windowWidth="28800" windowHeight="12300"/>
  </bookViews>
  <sheets>
    <sheet name="Detail Data" sheetId="1" r:id="rId1"/>
    <sheet name="Acuan_Reference" sheetId="2" r:id="rId2"/>
  </sheets>
  <definedNames>
    <definedName name="_xlnm._FilterDatabase" localSheetId="0" hidden="1">'Detail Data'!$A$5:$BL$1237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Author</author>
  </authors>
  <commentList>
    <comment ref="AL5" authorId="0">
      <text>
        <r>
          <rPr>
            <sz val="9"/>
            <color rgb="FF000000"/>
            <rFont val="Tahoma"/>
            <charset val="134"/>
          </rPr>
          <t>Sesuai database PPIC</t>
        </r>
      </text>
    </comment>
    <comment ref="AM5" authorId="0">
      <text>
        <r>
          <rPr>
            <sz val="9"/>
            <color rgb="FF000000"/>
            <rFont val="Tahoma"/>
            <charset val="134"/>
          </rPr>
          <t>Sesuai database PPIC</t>
        </r>
      </text>
    </comment>
    <comment ref="AN5" authorId="0">
      <text>
        <r>
          <rPr>
            <sz val="9"/>
            <color rgb="FF000000"/>
            <rFont val="Tahoma"/>
            <charset val="134"/>
          </rPr>
          <t xml:space="preserve">Index Reguler * AMS3
</t>
        </r>
      </text>
    </comment>
    <comment ref="AY5" authorId="0">
      <text>
        <r>
          <rPr>
            <b/>
            <sz val="9"/>
            <color rgb="FF000000"/>
            <rFont val="Tahoma"/>
            <charset val="134"/>
          </rPr>
          <t>Rencana dropping dalam 1 bulan, angka ini tidak berubah disetiap running</t>
        </r>
        <r>
          <rPr>
            <sz val="9"/>
            <color rgb="FF000000"/>
            <rFont val="Tahoma"/>
            <charset val="134"/>
          </rPr>
          <t xml:space="preserve">
</t>
        </r>
      </text>
    </comment>
    <comment ref="AZ5" authorId="0">
      <text>
        <r>
          <rPr>
            <b/>
            <sz val="9"/>
            <color rgb="FF000000"/>
            <rFont val="Tahoma"/>
            <charset val="134"/>
          </rPr>
          <t>Rencana dropping yg dirunning sesuai jadwal dan mempertimbangkan stock cabang&amp;KPST</t>
        </r>
      </text>
    </comment>
    <comment ref="BB5" authorId="0">
      <text>
        <r>
          <rPr>
            <b/>
            <sz val="9"/>
            <color rgb="FF000000"/>
            <rFont val="Tahoma"/>
            <charset val="134"/>
          </rPr>
          <t>Data kubikasi dari sistem</t>
        </r>
        <r>
          <rPr>
            <sz val="9"/>
            <color rgb="FF000000"/>
            <rFont val="Tahoma"/>
            <charset val="134"/>
          </rPr>
          <t xml:space="preserve">
</t>
        </r>
      </text>
    </comment>
    <comment ref="BE5" authorId="0">
      <text>
        <r>
          <rPr>
            <b/>
            <sz val="9"/>
            <color rgb="FF000000"/>
            <rFont val="Tahoma"/>
            <charset val="134"/>
          </rPr>
          <t>Data kubikasi dari sistem</t>
        </r>
        <r>
          <rPr>
            <sz val="9"/>
            <color rgb="FF000000"/>
            <rFont val="Tahoma"/>
            <charset val="134"/>
          </rPr>
          <t xml:space="preserve">
</t>
        </r>
      </text>
    </comment>
    <comment ref="BJ5" authorId="0">
      <text>
        <r>
          <rPr>
            <b/>
            <sz val="9"/>
            <color rgb="FF000000"/>
            <rFont val="Tahoma"/>
            <charset val="134"/>
          </rPr>
          <t>dari master data</t>
        </r>
        <r>
          <rPr>
            <sz val="9"/>
            <color rgb="FF000000"/>
            <rFont val="Tahoma"/>
            <charset val="13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<sst xmlns="http://schemas.openxmlformats.org/spreadsheetml/2006/main" count="111671" uniqueCount="19814">
  <si>
    <t>DROPPING REPORT</t>
  </si>
  <si>
    <t>PERIOD</t>
  </si>
  <si>
    <t>2025-08</t>
  </si>
  <si>
    <t>All sales</t>
  </si>
  <si>
    <t>'=PO lines yang masih open - GIT</t>
  </si>
  <si>
    <t>=Cons stock available + On hand FGB cab &gt; 6 bln + GIT + PO Pending</t>
  </si>
  <si>
    <t>BRANCH</t>
  </si>
  <si>
    <t>NASIONAL</t>
  </si>
  <si>
    <t>UPTODATE</t>
  </si>
  <si>
    <t>01/09/2025</t>
  </si>
  <si>
    <t>Hanya SALES Reguler (diluar Promosi, Tender, Ecatalog)</t>
  </si>
  <si>
    <t>Akan dipakai di Pesta Online</t>
  </si>
  <si>
    <t>PM NAME</t>
  </si>
  <si>
    <t>SUPPLIER</t>
  </si>
  <si>
    <t>SALES GROUP</t>
  </si>
  <si>
    <t>PART NO</t>
  </si>
  <si>
    <t>DESCRIPTION</t>
  </si>
  <si>
    <t>CATEGORY</t>
  </si>
  <si>
    <t>DROPPING STATUS</t>
  </si>
  <si>
    <t>HNA UM</t>
  </si>
  <si>
    <t>2024-09</t>
  </si>
  <si>
    <t>2024-10</t>
  </si>
  <si>
    <t>2024-11</t>
  </si>
  <si>
    <t>2024-12</t>
  </si>
  <si>
    <t>2025-01</t>
  </si>
  <si>
    <t>2025-02</t>
  </si>
  <si>
    <t>2025-03</t>
  </si>
  <si>
    <t>2025-04</t>
  </si>
  <si>
    <t>2025-05</t>
  </si>
  <si>
    <t>2025-06</t>
  </si>
  <si>
    <t>2025-07</t>
  </si>
  <si>
    <t>AMS3
QTY</t>
  </si>
  <si>
    <t>AMS 2+1</t>
  </si>
  <si>
    <t>QTY SALES
YESTERDAY</t>
  </si>
  <si>
    <t>INITIAL
STOCK</t>
  </si>
  <si>
    <t>CONS STOCK
AVAILABLE</t>
  </si>
  <si>
    <t>ON HAND FGB CAB  
&gt; 6 bln</t>
  </si>
  <si>
    <t>ON HAND FGB CAB
 &lt;= 6 bln</t>
  </si>
  <si>
    <t>GIT</t>
  </si>
  <si>
    <t>PO
PENDING</t>
  </si>
  <si>
    <t>GROSS
STOCK</t>
  </si>
  <si>
    <t>DOI CAB (GROSS) 
to AMS3</t>
  </si>
  <si>
    <t>DOI OH</t>
  </si>
  <si>
    <t>STOCK KPST AVAILABLE
&gt; 6 bln</t>
  </si>
  <si>
    <t>STOCK KPST AVAILABLE
&lt;= 6 bln</t>
  </si>
  <si>
    <t>PO OUTSTANDING PRINCIPAL</t>
  </si>
  <si>
    <t>BEST ESTIMATE AUG</t>
  </si>
  <si>
    <t>FORECAST FINAL SEP</t>
  </si>
  <si>
    <t>INDEX REGULAR</t>
  </si>
  <si>
    <t>BUFFER</t>
  </si>
  <si>
    <t>MASTER BOX</t>
  </si>
  <si>
    <t>KELIPATAN KIRIM</t>
  </si>
  <si>
    <t>SOURCE (KPST/DIRECT)</t>
  </si>
  <si>
    <t>FREKUENSI
KIRIM</t>
  </si>
  <si>
    <t>LT</t>
  </si>
  <si>
    <t>MODA</t>
  </si>
  <si>
    <t>RENCANA DROPPING NOV</t>
  </si>
  <si>
    <t>RENCANA DROPPING NOV
(master box)</t>
  </si>
  <si>
    <t>DOI AFTER DROPPING 
(master box)</t>
  </si>
  <si>
    <t>DOI AFTER DROPPING 
(Kelipatan kirim)</t>
  </si>
  <si>
    <t>RENCANA
DROPPING</t>
  </si>
  <si>
    <t>DROPPING SESUAI
STOCK KPST</t>
  </si>
  <si>
    <t>PRIORITAS
DROPPING</t>
  </si>
  <si>
    <t>KUBIKASI</t>
  </si>
  <si>
    <t>TOTAL
KUBIKASI</t>
  </si>
  <si>
    <t>KUMULATIF
KUBIKASI</t>
  </si>
  <si>
    <t>BERAT</t>
  </si>
  <si>
    <t>TOTAL BERAT</t>
  </si>
  <si>
    <t>KUMULATIF
BERAT</t>
  </si>
  <si>
    <t>REFERENCE PO</t>
  </si>
  <si>
    <t>SPECIAL HANDLING</t>
  </si>
  <si>
    <t>ZONASI</t>
  </si>
  <si>
    <t>UOM
VOLUME</t>
  </si>
  <si>
    <t>UOM
WEIGHT</t>
  </si>
  <si>
    <t>BDG1</t>
  </si>
  <si>
    <t>SUHADI</t>
  </si>
  <si>
    <t>ULTRA SAKTI</t>
  </si>
  <si>
    <t>4P712</t>
  </si>
  <si>
    <t>P7100007</t>
  </si>
  <si>
    <t>Madu TJ Honey Comb 250 gr</t>
  </si>
  <si>
    <t>FOCUS</t>
  </si>
  <si>
    <t>DROPPING</t>
  </si>
  <si>
    <t>KPST</t>
  </si>
  <si>
    <t>NON UDARA</t>
  </si>
  <si>
    <t>SUHU NORMAL</t>
  </si>
  <si>
    <t>CPO1</t>
  </si>
  <si>
    <t>CM3</t>
  </si>
  <si>
    <t>G</t>
  </si>
  <si>
    <t>BGR1</t>
  </si>
  <si>
    <t>BJM1</t>
  </si>
  <si>
    <t>BKS1</t>
  </si>
  <si>
    <t>BLP1</t>
  </si>
  <si>
    <t>BTM1</t>
  </si>
  <si>
    <t>CRB1</t>
  </si>
  <si>
    <t>DPS1</t>
  </si>
  <si>
    <t>JAK1</t>
  </si>
  <si>
    <t>JBI1</t>
  </si>
  <si>
    <t>JKT3</t>
  </si>
  <si>
    <t>JMR1</t>
  </si>
  <si>
    <t>MDN1</t>
  </si>
  <si>
    <t>MDO1</t>
  </si>
  <si>
    <t>MKS1</t>
  </si>
  <si>
    <t>MLG1</t>
  </si>
  <si>
    <t>NAD1</t>
  </si>
  <si>
    <t>PDG1</t>
  </si>
  <si>
    <t>PKB1</t>
  </si>
  <si>
    <t>PLB1</t>
  </si>
  <si>
    <t>PTK1</t>
  </si>
  <si>
    <t>PWT1</t>
  </si>
  <si>
    <t>SBY1</t>
  </si>
  <si>
    <t>SLO1</t>
  </si>
  <si>
    <t>SMD1</t>
  </si>
  <si>
    <t>SMG1</t>
  </si>
  <si>
    <t>TGR1</t>
  </si>
  <si>
    <t>YGY1</t>
  </si>
  <si>
    <t>4P711</t>
  </si>
  <si>
    <t>P7100019</t>
  </si>
  <si>
    <t>FRESHCARE SMASH 8 ML</t>
  </si>
  <si>
    <t>FAST MOVING</t>
  </si>
  <si>
    <t>P7100021</t>
  </si>
  <si>
    <t>FRESHCARE SMASH MATCHA</t>
  </si>
  <si>
    <t>NEW PRODUCT</t>
  </si>
  <si>
    <t>P7100026</t>
  </si>
  <si>
    <t>FRESHCARE STRONG 15+5 ML</t>
  </si>
  <si>
    <t>DIRECT</t>
  </si>
  <si>
    <t>CPO2</t>
  </si>
  <si>
    <t>P7100031</t>
  </si>
  <si>
    <t>MADU TJ MURNI 875 GRAM</t>
  </si>
  <si>
    <t>M3</t>
  </si>
  <si>
    <t>P7100041</t>
  </si>
  <si>
    <t>FRESHCARE SMASH FRUITY</t>
  </si>
  <si>
    <t>P71FCGTL</t>
  </si>
  <si>
    <t>FRESH CARE GREEN TEA 10 ML</t>
  </si>
  <si>
    <t>P71FCLMT</t>
  </si>
  <si>
    <t>FRESH CARE CITRUS 10 ML</t>
  </si>
  <si>
    <t>P71FCLVL</t>
  </si>
  <si>
    <t>FRESH CARE LAVENDER 10 ML</t>
  </si>
  <si>
    <t>P71FCMAL</t>
  </si>
  <si>
    <t>FRESH CARE STRONG 10 ML</t>
  </si>
  <si>
    <t>P71FCMCS</t>
  </si>
  <si>
    <t>FRESHCARE MIX CITRUS</t>
  </si>
  <si>
    <t>P71FCMKP</t>
  </si>
  <si>
    <t>FRESHCARE MINYAK ANGIN KAYU PUTIH</t>
  </si>
  <si>
    <t>P71FCSFL</t>
  </si>
  <si>
    <t>FRESH CARE SPLASH FRUITY 10 ML</t>
  </si>
  <si>
    <t>P71FCSPT</t>
  </si>
  <si>
    <t>FRESH CARE SPORT 10 ML</t>
  </si>
  <si>
    <t>P71FCSWA</t>
  </si>
  <si>
    <t>FRESH CARE SANDALWOOD 10 ML</t>
  </si>
  <si>
    <t>P71FCTBG</t>
  </si>
  <si>
    <t>FRESHCARE TEENS BUBBLE GUM</t>
  </si>
  <si>
    <t>P71FCTHC</t>
  </si>
  <si>
    <t>FRESHCARE TEENS HAPPY CHERRY</t>
  </si>
  <si>
    <t>P71FCTPF</t>
  </si>
  <si>
    <t>FRESHCARE TEENS PASSION FRUIT</t>
  </si>
  <si>
    <t>P71FPRSB</t>
  </si>
  <si>
    <t>FRESHCARE PRESS &amp; RELAX STRONG</t>
  </si>
  <si>
    <t>P71JBM21</t>
  </si>
  <si>
    <t>TJ JOYBEE ORIGINAL 100 ML</t>
  </si>
  <si>
    <t>P71JGRW2</t>
  </si>
  <si>
    <t>TJ JOYBEE GROW EMULSION 200ML</t>
  </si>
  <si>
    <t>P71JOMS1</t>
  </si>
  <si>
    <t>TJ JOYBEE STRAWBERRY 100 ML</t>
  </si>
  <si>
    <t>P71MDJPD</t>
  </si>
  <si>
    <t>MADU TJ PANAS DALAM 150GR</t>
  </si>
  <si>
    <t>P71MHP25</t>
  </si>
  <si>
    <t>MADU TJ HITAM PAHIT 250 GR</t>
  </si>
  <si>
    <t>P71MJMM5</t>
  </si>
  <si>
    <t>MADU TJ JAHE MERAH MINT 500G</t>
  </si>
  <si>
    <t>P71MJMN1</t>
  </si>
  <si>
    <t>MADU TJ JAHE MERAH MINT 150 GR</t>
  </si>
  <si>
    <t>P71MJMN2</t>
  </si>
  <si>
    <t>MADU TJ JAHE MERAH MINT 250 GR</t>
  </si>
  <si>
    <t>P71MKT5A</t>
  </si>
  <si>
    <t>MADU KURMA TJ 250 GR</t>
  </si>
  <si>
    <t>P71MKTJA</t>
  </si>
  <si>
    <t>MADU KURMA TJ 150 GR</t>
  </si>
  <si>
    <t>P71MKTJB</t>
  </si>
  <si>
    <t>MADU KURMA TJ 500 GR</t>
  </si>
  <si>
    <t>P71MMRP5</t>
  </si>
  <si>
    <t>MADU TJ MURNI POUCH 500 GR</t>
  </si>
  <si>
    <t>P71MTJRA</t>
  </si>
  <si>
    <t>MADU TJ SACHET JERUK 20 GR</t>
  </si>
  <si>
    <t>P71MTJSA</t>
  </si>
  <si>
    <t>MADU TJ SACHET STRAWBERRY 20 GR</t>
  </si>
  <si>
    <t>P71MTM15</t>
  </si>
  <si>
    <t>MADU TJ MURNI 150GR</t>
  </si>
  <si>
    <t>P71MTM25</t>
  </si>
  <si>
    <t>MADU TJ MURNI 250GR</t>
  </si>
  <si>
    <t>P71MTM5A</t>
  </si>
  <si>
    <t>MADU TJ MURNI 500 GR</t>
  </si>
  <si>
    <t>P71MTS15</t>
  </si>
  <si>
    <t>MADU TJ SUPER 150GR</t>
  </si>
  <si>
    <t>P71MTS25</t>
  </si>
  <si>
    <t>MADU TJ SUPER 250GR</t>
  </si>
  <si>
    <t>P71MTS5A</t>
  </si>
  <si>
    <t>MADU TJ SUPER 500 GR</t>
  </si>
  <si>
    <t>P71PRKP1</t>
  </si>
  <si>
    <t>FRESHCARE PRESS &amp; RELAX MA KAYU P</t>
  </si>
  <si>
    <t>P71TEVIJ</t>
  </si>
  <si>
    <t>TJ JOYBEE JERUK 100 ML</t>
  </si>
  <si>
    <t>P71TJBBG</t>
  </si>
  <si>
    <t>TJ JOYBEE GUMMY</t>
  </si>
  <si>
    <t>P71TJMLA</t>
  </si>
  <si>
    <t>MADU LEMON TJ 150 GR</t>
  </si>
  <si>
    <t>P71TJMO2</t>
  </si>
  <si>
    <t>MADU TJ SACHET ORIGINAL 20 GR</t>
  </si>
  <si>
    <t>Zonasi Gudang</t>
  </si>
  <si>
    <t>Kode Sup</t>
  </si>
  <si>
    <t>Nama Sup</t>
  </si>
  <si>
    <t>Part No</t>
  </si>
  <si>
    <t>Part Description</t>
  </si>
  <si>
    <t>Lokasi BRG</t>
  </si>
  <si>
    <t>Produk Icepack</t>
  </si>
  <si>
    <t>Category Product</t>
  </si>
  <si>
    <t xml:space="preserve">zona </t>
  </si>
  <si>
    <t>Rak</t>
  </si>
  <si>
    <t>PIC</t>
  </si>
  <si>
    <t>Nama</t>
  </si>
  <si>
    <t>Inisial</t>
  </si>
  <si>
    <t>Sediaan</t>
  </si>
  <si>
    <t>USER HP PENATA</t>
  </si>
  <si>
    <t>P12</t>
  </si>
  <si>
    <t>P1200073</t>
  </si>
  <si>
    <t>BK010 WASHABLE NURSHING PAD 10cm</t>
  </si>
  <si>
    <t>B14</t>
  </si>
  <si>
    <t>LM</t>
  </si>
  <si>
    <t>LUKMAN MUTAKIM</t>
  </si>
  <si>
    <t>H1</t>
  </si>
  <si>
    <t>KPST-PNTGUD50</t>
  </si>
  <si>
    <t>P1200074</t>
  </si>
  <si>
    <t>BK012 WASHABLE NURSHING PAD 12cm</t>
  </si>
  <si>
    <t>P1200075</t>
  </si>
  <si>
    <t>BO03Y DINING CHAIR YELLOW</t>
  </si>
  <si>
    <t>P1200076</t>
  </si>
  <si>
    <t>BO03P DINING CHAIR PEACH</t>
  </si>
  <si>
    <t>P12BC06B</t>
  </si>
  <si>
    <t>HIPSEAT CARRIER NEWBORN (BLUE)</t>
  </si>
  <si>
    <t>P12G</t>
  </si>
  <si>
    <t>P12BC06G</t>
  </si>
  <si>
    <t>HIPSEAT CARRIER NEWBORN (GREEN)</t>
  </si>
  <si>
    <t>P12D</t>
  </si>
  <si>
    <t>P12BC06R</t>
  </si>
  <si>
    <t>HIPSEAT CARRIER NEWBORN (RED)</t>
  </si>
  <si>
    <t>P12BC08G</t>
  </si>
  <si>
    <t>BABY HIP SEAT</t>
  </si>
  <si>
    <t>P12BO02A</t>
  </si>
  <si>
    <t>POP N EAT BOOSTER GREEN</t>
  </si>
  <si>
    <t>P12E</t>
  </si>
  <si>
    <t>P12BO02B</t>
  </si>
  <si>
    <t>POP N EAT BOOSTER BLUE</t>
  </si>
  <si>
    <t>P12BT003</t>
  </si>
  <si>
    <t>FOLDABLE WASH BASIN</t>
  </si>
  <si>
    <t>P12HC006</t>
  </si>
  <si>
    <t>DELUXE HIGH CHAIR</t>
  </si>
  <si>
    <t>P12HC01A</t>
  </si>
  <si>
    <t>HIGH CHAIR MOTIF HC01A</t>
  </si>
  <si>
    <t>P12HC01C</t>
  </si>
  <si>
    <t>HIGH CHAIR JUNGLE HC01C</t>
  </si>
  <si>
    <t>P12HC05G</t>
  </si>
  <si>
    <t>HIGH CHAIR 3 IN 1 GREEN</t>
  </si>
  <si>
    <t>P12HC05P</t>
  </si>
  <si>
    <t>HIGH CHAIR 3 IN 1 PINK</t>
  </si>
  <si>
    <t>P12S501O</t>
  </si>
  <si>
    <t>SUNNY BABY STROLLER ORANGE</t>
  </si>
  <si>
    <t>P12H</t>
  </si>
  <si>
    <t>P12S501P</t>
  </si>
  <si>
    <t>SUNNY BABY STROLLER PURPLE</t>
  </si>
  <si>
    <t>P1200001</t>
  </si>
  <si>
    <t>DR006 DRYING RACK PORTABLE</t>
  </si>
  <si>
    <t>H2</t>
  </si>
  <si>
    <t>P1200004</t>
  </si>
  <si>
    <t>DR007 DRYING RACK STICKS</t>
  </si>
  <si>
    <t>P1200011</t>
  </si>
  <si>
    <t>BT009 RUBBER MAT LARGE</t>
  </si>
  <si>
    <t>P1200012</t>
  </si>
  <si>
    <t>MC004 MULTI LAYER CONTAINER</t>
  </si>
  <si>
    <t>P1200013</t>
  </si>
  <si>
    <t>BT010 BATH CUP</t>
  </si>
  <si>
    <t>P1200014</t>
  </si>
  <si>
    <t>BT011 STEP STOOL</t>
  </si>
  <si>
    <t>P1200015</t>
  </si>
  <si>
    <t>LB013 FORMULA MILK MACHINE</t>
  </si>
  <si>
    <t>P1200020</t>
  </si>
  <si>
    <t>DR08Y DRYING RACK YELLOW</t>
  </si>
  <si>
    <t>P1200021</t>
  </si>
  <si>
    <t>DR08B DRYING RACK BLUE</t>
  </si>
  <si>
    <t>P1200079</t>
  </si>
  <si>
    <t>BT12B FOLDABLE BATHTUB BLUE</t>
  </si>
  <si>
    <t>P1200080</t>
  </si>
  <si>
    <t>BT12Y FOLDABLE BATHTUB YELLOW</t>
  </si>
  <si>
    <t>P1226236</t>
  </si>
  <si>
    <t>BT13B BATHTUB BLUE</t>
  </si>
  <si>
    <t>P1226237</t>
  </si>
  <si>
    <t>BT13Y BATHTUB YELLOW</t>
  </si>
  <si>
    <t>P12BT008</t>
  </si>
  <si>
    <t>RUBBER MAT</t>
  </si>
  <si>
    <t>P12BT02B</t>
  </si>
  <si>
    <t>BATHTUB NEWBORN TO TODDLER BLUE</t>
  </si>
  <si>
    <t>P12BT02P</t>
  </si>
  <si>
    <t>BATHTUB NEWBORN TO TODDLER PINK</t>
  </si>
  <si>
    <t>P12BT02Y</t>
  </si>
  <si>
    <t>BATHTUB NEWBORN TO TODDLER YELLOW</t>
  </si>
  <si>
    <t>P12DR002</t>
  </si>
  <si>
    <t>DRYING RACK COVER DR 002</t>
  </si>
  <si>
    <t>P12DR003</t>
  </si>
  <si>
    <t>COLLAPSIBLE DRYING RACK</t>
  </si>
  <si>
    <t>P12DR05B</t>
  </si>
  <si>
    <t>DRYING RACK BLUE</t>
  </si>
  <si>
    <t>P12DR05G</t>
  </si>
  <si>
    <t>DRYING RACK GREEN</t>
  </si>
  <si>
    <t>P12HT001</t>
  </si>
  <si>
    <t>HAIR TRIMMER</t>
  </si>
  <si>
    <t>P12LB215</t>
  </si>
  <si>
    <t>BOTTLE WARMER LB-215</t>
  </si>
  <si>
    <t>P12LB216</t>
  </si>
  <si>
    <t>TWIN BOTTLE WARMER LB216</t>
  </si>
  <si>
    <t>P12MC001</t>
  </si>
  <si>
    <t>MILK COMPARTMENT SMALL</t>
  </si>
  <si>
    <t>P12MC002</t>
  </si>
  <si>
    <t>MILK COMPARTMENT LARGE</t>
  </si>
  <si>
    <t>P12MC003</t>
  </si>
  <si>
    <t>PREMIUM MILK CONTAINER</t>
  </si>
  <si>
    <t>P1200032</t>
  </si>
  <si>
    <t>CW001 COOKWARE NON ELECTRIC</t>
  </si>
  <si>
    <t>H3</t>
  </si>
  <si>
    <t>P1200077</t>
  </si>
  <si>
    <t>STE02 STERILIZER WITH DRYER</t>
  </si>
  <si>
    <t>P1200078</t>
  </si>
  <si>
    <t>LB318 STERILIZER</t>
  </si>
  <si>
    <t>P12BFS01</t>
  </si>
  <si>
    <t>FOOD SCISSOR</t>
  </si>
  <si>
    <t>P12LB007</t>
  </si>
  <si>
    <t>SLOW COOKER DIGITAL LB007</t>
  </si>
  <si>
    <t>P12LB008</t>
  </si>
  <si>
    <t>SLOW COOKER ON/OFF BUTTON LB008</t>
  </si>
  <si>
    <t>P12LB009</t>
  </si>
  <si>
    <t>SLOW COOKER LIGHT INDICATOR LB009</t>
  </si>
  <si>
    <t>P12LB011</t>
  </si>
  <si>
    <t>MULTI COOKER</t>
  </si>
  <si>
    <t>P12LB012</t>
  </si>
  <si>
    <t>FOOD MAKER 6IN1</t>
  </si>
  <si>
    <t>P12LB02B</t>
  </si>
  <si>
    <t>DIGITAL FOOD MAKER BLUE</t>
  </si>
  <si>
    <t>P12LB02P</t>
  </si>
  <si>
    <t>DIGITAL FOOD MAKER PURPLE</t>
  </si>
  <si>
    <t>P12LB06D</t>
  </si>
  <si>
    <t>SLOW COOKER 1.5L</t>
  </si>
  <si>
    <t>P12LB07M</t>
  </si>
  <si>
    <t>SLOW COOKER 1.2L</t>
  </si>
  <si>
    <t>P12LB309</t>
  </si>
  <si>
    <t>STERIL MULTI FUNCTION-LB309</t>
  </si>
  <si>
    <t>P12LB310</t>
  </si>
  <si>
    <t>MULTIFUNCTION STERILISER LED</t>
  </si>
  <si>
    <t>P12F</t>
  </si>
  <si>
    <t>P12LB317</t>
  </si>
  <si>
    <t>STERILISER - LB317</t>
  </si>
  <si>
    <t>P12LB609</t>
  </si>
  <si>
    <t>FOOD PROCESSOR/BLENDER LB 609</t>
  </si>
  <si>
    <t>P1200022</t>
  </si>
  <si>
    <t>FC002 FOOD CONTAINER 60ML</t>
  </si>
  <si>
    <t>H5</t>
  </si>
  <si>
    <t>P1200023</t>
  </si>
  <si>
    <t>FC003 FOOD CONTAINER 150ML</t>
  </si>
  <si>
    <t>P1200067</t>
  </si>
  <si>
    <t>FS801 FEEDING SET</t>
  </si>
  <si>
    <t>P1200068</t>
  </si>
  <si>
    <t>FS802  FEEDING SET</t>
  </si>
  <si>
    <t>P1200071</t>
  </si>
  <si>
    <t>FC006 GLASS CONTAINER 180ml</t>
  </si>
  <si>
    <t>P1200072</t>
  </si>
  <si>
    <t>FC008 GLASS CONTAINER 240ml</t>
  </si>
  <si>
    <t>P12FS606</t>
  </si>
  <si>
    <t>FEEDING SET RABBIT</t>
  </si>
  <si>
    <t>P12SS008</t>
  </si>
  <si>
    <t>LUNCH BOX 270ML</t>
  </si>
  <si>
    <t>P12B</t>
  </si>
  <si>
    <t>P12SS009</t>
  </si>
  <si>
    <t>LUNCH BOX 360ML</t>
  </si>
  <si>
    <t>P12SS010</t>
  </si>
  <si>
    <t>LUNCH BOX SEKAT 3</t>
  </si>
  <si>
    <t>P12SS011</t>
  </si>
  <si>
    <t>LUNCH BOX SEKAT 2</t>
  </si>
  <si>
    <t>P12STE01</t>
  </si>
  <si>
    <t>MULTI ELEC STERILIZER &amp; DRYER</t>
  </si>
  <si>
    <t>P12TER01</t>
  </si>
  <si>
    <t>TER01 VACUUM FLASK 350ML</t>
  </si>
  <si>
    <t>P12TER02</t>
  </si>
  <si>
    <t>TER02 VACUUM FLASK 500ML</t>
  </si>
  <si>
    <t>P12TER04</t>
  </si>
  <si>
    <t>TER04 VACUUM FLASK 500ML</t>
  </si>
  <si>
    <t>P12TER05</t>
  </si>
  <si>
    <t>FOOD JAR 400ML</t>
  </si>
  <si>
    <t>P1200018</t>
  </si>
  <si>
    <t>BC009 SAFE CARRIER</t>
  </si>
  <si>
    <t>H7</t>
  </si>
  <si>
    <t>P1200019</t>
  </si>
  <si>
    <t>BC010 M SHAPE CARRIER</t>
  </si>
  <si>
    <t>P1200039</t>
  </si>
  <si>
    <t>LB915 COMPLETE CARE SYSTEM</t>
  </si>
  <si>
    <t>P1200041</t>
  </si>
  <si>
    <t>FC04B CONTAINER BREASTPUMP</t>
  </si>
  <si>
    <t>P1200043</t>
  </si>
  <si>
    <t>FC04A CONTAINER 240ML</t>
  </si>
  <si>
    <t>P1200044</t>
  </si>
  <si>
    <t>FC005 CONTAINER 120ML</t>
  </si>
  <si>
    <t>P1200045</t>
  </si>
  <si>
    <t>MC005 MILK CONTAINER 1700 ML</t>
  </si>
  <si>
    <t>P1226222</t>
  </si>
  <si>
    <t>LB015 BABY FOOD MAKER</t>
  </si>
  <si>
    <t>P1226239</t>
  </si>
  <si>
    <t>LBD01 STERILIZE &amp; DRY WITH RACK</t>
  </si>
  <si>
    <t>P1226240</t>
  </si>
  <si>
    <t>LBS01 Multi Steamer</t>
  </si>
  <si>
    <t>P1226244</t>
  </si>
  <si>
    <t>LB016 SLOW COOKER 2 L</t>
  </si>
  <si>
    <t>P1226245</t>
  </si>
  <si>
    <t>LB218 BOTTLE WARMER</t>
  </si>
  <si>
    <t>P1226238</t>
  </si>
  <si>
    <t>HC008 HIGH CHAIR</t>
  </si>
  <si>
    <t>H8</t>
  </si>
  <si>
    <t>P1226248</t>
  </si>
  <si>
    <t>MC007 MILK CONTAINER 1200 ML</t>
  </si>
  <si>
    <t>P1226249</t>
  </si>
  <si>
    <t>LB017 SLOW COOKER 1.5L</t>
  </si>
  <si>
    <t>P1226250</t>
  </si>
  <si>
    <t>LBW01 TWIN BOTTLE WARMER</t>
  </si>
  <si>
    <t>P1226264</t>
  </si>
  <si>
    <t>LBV01 UV STERILIZER 10 L</t>
  </si>
  <si>
    <t>P12BIB02</t>
  </si>
  <si>
    <t>CRUMB CATCHER BIB</t>
  </si>
  <si>
    <t>B16</t>
  </si>
  <si>
    <t>ZA</t>
  </si>
  <si>
    <t>ZAKARIA</t>
  </si>
  <si>
    <t>A1</t>
  </si>
  <si>
    <t>P12A</t>
  </si>
  <si>
    <t>KPST-PNTGUD36</t>
  </si>
  <si>
    <t>P12BIB04</t>
  </si>
  <si>
    <t>SILICONE BIB</t>
  </si>
  <si>
    <t>P12BIB05</t>
  </si>
  <si>
    <t>LONG BIB</t>
  </si>
  <si>
    <t>P12BS369</t>
  </si>
  <si>
    <t>COMPLETE SET BRUSH</t>
  </si>
  <si>
    <t>P12DL114</t>
  </si>
  <si>
    <t>BRUSH &amp; COMB DL 1014</t>
  </si>
  <si>
    <t>P12FS405</t>
  </si>
  <si>
    <t>SIPPER CUP WITH WEIGHTED STRAW</t>
  </si>
  <si>
    <t>P12SK019</t>
  </si>
  <si>
    <t>CUP WITH STRAW (270ML)</t>
  </si>
  <si>
    <t>P12TT005</t>
  </si>
  <si>
    <t>COOLING TEETHER CASE</t>
  </si>
  <si>
    <t>MDD</t>
  </si>
  <si>
    <t>B03</t>
  </si>
  <si>
    <t>AL</t>
  </si>
  <si>
    <t>ALI</t>
  </si>
  <si>
    <t>CX</t>
  </si>
  <si>
    <t>MC2</t>
  </si>
  <si>
    <t>KPST-PNTGUD24</t>
  </si>
  <si>
    <t>P1200005</t>
  </si>
  <si>
    <t>DWN0S DOT WIDE NECK S (SMALL)</t>
  </si>
  <si>
    <t>A2</t>
  </si>
  <si>
    <t>P1200006</t>
  </si>
  <si>
    <t>DOT0S DOT REGULAR S (SMALL)</t>
  </si>
  <si>
    <t>P12DOT0L</t>
  </si>
  <si>
    <t>DOT SLIM L</t>
  </si>
  <si>
    <t>P12DOT0M</t>
  </si>
  <si>
    <t>DOT SLIM M</t>
  </si>
  <si>
    <t>P12DOTXL</t>
  </si>
  <si>
    <t>Dot regular XL</t>
  </si>
  <si>
    <t>P12DWN0L</t>
  </si>
  <si>
    <t>DOT WIDE NECK L</t>
  </si>
  <si>
    <t>P12DWN0M</t>
  </si>
  <si>
    <t>DOT WIDE NECK M</t>
  </si>
  <si>
    <t>P12DWNXL</t>
  </si>
  <si>
    <t>Dot wide neck XL</t>
  </si>
  <si>
    <t>P1200007</t>
  </si>
  <si>
    <t>FSD01 DUCK FEEDING SET</t>
  </si>
  <si>
    <t>A3</t>
  </si>
  <si>
    <t>P1200025</t>
  </si>
  <si>
    <t>FS607 DINO FEEDING SET</t>
  </si>
  <si>
    <t>P1200026</t>
  </si>
  <si>
    <t>FS608 PLANE FEEDING SET</t>
  </si>
  <si>
    <t>P12FS500</t>
  </si>
  <si>
    <t>FEEDING MEAL TIME</t>
  </si>
  <si>
    <t>P12FS601</t>
  </si>
  <si>
    <t>FEEDING SET 7 PCS</t>
  </si>
  <si>
    <t>P12FS602</t>
  </si>
  <si>
    <t>FEEDING SET 6 PCS</t>
  </si>
  <si>
    <t>P12FS603</t>
  </si>
  <si>
    <t>FEEDING SET 5 PCS</t>
  </si>
  <si>
    <t>P12FS64B</t>
  </si>
  <si>
    <t>Set meal blue</t>
  </si>
  <si>
    <t>P12FS64P</t>
  </si>
  <si>
    <t>Set meal pink</t>
  </si>
  <si>
    <t>P12FS65G</t>
  </si>
  <si>
    <t>Set meal green</t>
  </si>
  <si>
    <t>P1200008</t>
  </si>
  <si>
    <t>FSD02 DUCK PLATE</t>
  </si>
  <si>
    <t>A4</t>
  </si>
  <si>
    <t>P1200069</t>
  </si>
  <si>
    <t>B357G MEAL PLATE WITH COVER GREEN</t>
  </si>
  <si>
    <t>P1200070</t>
  </si>
  <si>
    <t>B357O MEAL PLATE WITH COVER ORANGE</t>
  </si>
  <si>
    <t>P12B348B</t>
  </si>
  <si>
    <t>SPOON &amp; FORK BLUE</t>
  </si>
  <si>
    <t>P12B348P</t>
  </si>
  <si>
    <t>SPOON &amp; FORK PINK</t>
  </si>
  <si>
    <t>P12B354B</t>
  </si>
  <si>
    <t>SUCTION BOWL BLUE</t>
  </si>
  <si>
    <t>P12B354U</t>
  </si>
  <si>
    <t>SUCTION BOWL PURPLE</t>
  </si>
  <si>
    <t>P12B355B</t>
  </si>
  <si>
    <t>FISH PLATE BLUE</t>
  </si>
  <si>
    <t>P12B356B</t>
  </si>
  <si>
    <t>MEAL BOWL BLUE</t>
  </si>
  <si>
    <t>P12B356G</t>
  </si>
  <si>
    <t>MEAL BOWL GREEN</t>
  </si>
  <si>
    <t>P12BS368</t>
  </si>
  <si>
    <t>SPONGE BRUSH</t>
  </si>
  <si>
    <t>P12FS403</t>
  </si>
  <si>
    <t>ANIMAL SHAPE BOWL</t>
  </si>
  <si>
    <t>P12FS404</t>
  </si>
  <si>
    <t>ANIMAL SHAPE PLATE</t>
  </si>
  <si>
    <t>P12SK001</t>
  </si>
  <si>
    <t>SK BOWL</t>
  </si>
  <si>
    <t>P12SK002</t>
  </si>
  <si>
    <t>SK PLATE</t>
  </si>
  <si>
    <t>P12SK003</t>
  </si>
  <si>
    <t>SK SPOON &amp; FORK</t>
  </si>
  <si>
    <t>P12SK005</t>
  </si>
  <si>
    <t>SK SPOUT BOTTLE</t>
  </si>
  <si>
    <t>P1200028</t>
  </si>
  <si>
    <t>WN06B BOTTLE HANDLE BLUE</t>
  </si>
  <si>
    <t>A5</t>
  </si>
  <si>
    <t>P1200029</t>
  </si>
  <si>
    <t>WN06G BOTTLE HANDLE GREEN</t>
  </si>
  <si>
    <t>P1200030</t>
  </si>
  <si>
    <t>WN06R BOTTLE HANDLE RED</t>
  </si>
  <si>
    <t>P1200047</t>
  </si>
  <si>
    <t>WN07V Bottle Wide Violet 120ml</t>
  </si>
  <si>
    <t>P1200048</t>
  </si>
  <si>
    <t>WN07O Bottle Wide Orange 120ml</t>
  </si>
  <si>
    <t>P1200049</t>
  </si>
  <si>
    <t>WNC2G Bottle Container Green</t>
  </si>
  <si>
    <t>P1200051</t>
  </si>
  <si>
    <t>WN07B Bottle Wide Blue 120ml</t>
  </si>
  <si>
    <t>P1200052</t>
  </si>
  <si>
    <t>WNC2B Bottle Container Blue</t>
  </si>
  <si>
    <t>P1200053</t>
  </si>
  <si>
    <t>WNC2P Bottle Container Pink</t>
  </si>
  <si>
    <t>P1200054</t>
  </si>
  <si>
    <t>WN07G Bottle Wide Green 120ml</t>
  </si>
  <si>
    <t>P1200083</t>
  </si>
  <si>
    <t>WNC3B BOTTLE CONTAINER BLUE</t>
  </si>
  <si>
    <t>P1200084</t>
  </si>
  <si>
    <t>WNC3G BOTTLE CONTAINER GREEN</t>
  </si>
  <si>
    <t>P1200085</t>
  </si>
  <si>
    <t>WNC3P BOTTLE CONTAINER PINK</t>
  </si>
  <si>
    <t>P1226219</t>
  </si>
  <si>
    <t>Bottle WN 150ml blue</t>
  </si>
  <si>
    <t>P1226220</t>
  </si>
  <si>
    <t>Bottle WN 150ml pink</t>
  </si>
  <si>
    <t>P1226221</t>
  </si>
  <si>
    <t>Bottle WN 150ml white</t>
  </si>
  <si>
    <t>P1226223</t>
  </si>
  <si>
    <t>BPE03 WEARABLE BREAST PUMP</t>
  </si>
  <si>
    <t>P1226224</t>
  </si>
  <si>
    <t>BPE04 PORTABLE BREAST PUMP</t>
  </si>
  <si>
    <t>P1226225</t>
  </si>
  <si>
    <t>WN02B Bottle WN 260ml blue</t>
  </si>
  <si>
    <t>P1226226</t>
  </si>
  <si>
    <t>WN02P Bottle WN 260ml pink</t>
  </si>
  <si>
    <t>P1226227</t>
  </si>
  <si>
    <t>WN02W Bottle WN 260ml white</t>
  </si>
  <si>
    <t>P1226234</t>
  </si>
  <si>
    <t>WNS01 BOTTLE SET 150 ML</t>
  </si>
  <si>
    <t>P1226235</t>
  </si>
  <si>
    <t>WNS02 BOTTLE SET 260ML</t>
  </si>
  <si>
    <t>P12BS367</t>
  </si>
  <si>
    <t>BOTTLE &amp; NIPPLE BRUSH BS 367</t>
  </si>
  <si>
    <t>P12JS001</t>
  </si>
  <si>
    <t>EMBOSSED LID BOTTLE 125ML</t>
  </si>
  <si>
    <t>P12JS002</t>
  </si>
  <si>
    <t>EMBOSSED LID BOTTLE 250ML</t>
  </si>
  <si>
    <t>P12JS003</t>
  </si>
  <si>
    <t>BOTTLE 125 ML</t>
  </si>
  <si>
    <t>P12JS004</t>
  </si>
  <si>
    <t>BOTTLE 250ML</t>
  </si>
  <si>
    <t>P12JS005</t>
  </si>
  <si>
    <t>BOTTLE HANDLE 250ML</t>
  </si>
  <si>
    <t>P12WN01B</t>
  </si>
  <si>
    <t>BOTTLE WN 125ML BLUE</t>
  </si>
  <si>
    <t>P12WN01P</t>
  </si>
  <si>
    <t>BOTTLE WN 125ML PINK</t>
  </si>
  <si>
    <t>P12WN01W</t>
  </si>
  <si>
    <t>BOTTLE WN 125ML WHITE</t>
  </si>
  <si>
    <t>P12WN02B</t>
  </si>
  <si>
    <t>BOTTLE WN 250ML BLUE</t>
  </si>
  <si>
    <t>P12WN02P</t>
  </si>
  <si>
    <t>BOTTLE WN 250ML PINK</t>
  </si>
  <si>
    <t>P12WN02W</t>
  </si>
  <si>
    <t>BOTTLE WN 250ML WHITE</t>
  </si>
  <si>
    <t>P12WN30B</t>
  </si>
  <si>
    <t>BOTTLE 3 STAGE BLUE</t>
  </si>
  <si>
    <t>P12WN30G</t>
  </si>
  <si>
    <t>BOTTLE 3 STAGE GREEN</t>
  </si>
  <si>
    <t>P12WN30P</t>
  </si>
  <si>
    <t>BOTTLE 3 STAGE PINK</t>
  </si>
  <si>
    <t>P12WNS01</t>
  </si>
  <si>
    <t>BOTTLE SET 125 ML</t>
  </si>
  <si>
    <t>P12WNS02</t>
  </si>
  <si>
    <t>BOTTLE SET 250 ML</t>
  </si>
  <si>
    <t>P1200046</t>
  </si>
  <si>
    <t>NAS03 PICKER NOSE &amp; EAR</t>
  </si>
  <si>
    <t>A6</t>
  </si>
  <si>
    <t>P1200058</t>
  </si>
  <si>
    <t>WC2BG Container Blue Green</t>
  </si>
  <si>
    <t>P1200059</t>
  </si>
  <si>
    <t>JP35B Milk Container Blue</t>
  </si>
  <si>
    <t>P1200060</t>
  </si>
  <si>
    <t>WC2PG Container Pink Green</t>
  </si>
  <si>
    <t>P1200061</t>
  </si>
  <si>
    <t>WC2OY Container Orange Yellow</t>
  </si>
  <si>
    <t>P1226251</t>
  </si>
  <si>
    <t>SWN01 SILICONE WEIGHTED STRAW</t>
  </si>
  <si>
    <t>P1226256</t>
  </si>
  <si>
    <t>JS04BLUE BOTTLE 260ml</t>
  </si>
  <si>
    <t>P1226257</t>
  </si>
  <si>
    <t>JS04PINK BOTTLE 260ml</t>
  </si>
  <si>
    <t>P1226258</t>
  </si>
  <si>
    <t>JS04GREEN BOTTLE 260ml</t>
  </si>
  <si>
    <t>P1226259</t>
  </si>
  <si>
    <t>JS04ORANGE BOTTLE 260ml</t>
  </si>
  <si>
    <t>P1226260</t>
  </si>
  <si>
    <t>JS05BLUE BOTTLE HANDLE 260ml</t>
  </si>
  <si>
    <t>P1226261</t>
  </si>
  <si>
    <t>JS05PINK BOTTLE HANDLE 260ml</t>
  </si>
  <si>
    <t>P1226262</t>
  </si>
  <si>
    <t>JS05GREEN BOTTLE HANDLE 260ml</t>
  </si>
  <si>
    <t>P1226263</t>
  </si>
  <si>
    <t>JS05ORANGE BOTTLE HANDLE 260ml</t>
  </si>
  <si>
    <t>P1226265</t>
  </si>
  <si>
    <t>WN10B Cup weighted straw</t>
  </si>
  <si>
    <t>P1226266</t>
  </si>
  <si>
    <t>WN10P Cup weighted straw</t>
  </si>
  <si>
    <t>P1226267</t>
  </si>
  <si>
    <t>WN10G Cup weighted straw</t>
  </si>
  <si>
    <t>P1226268</t>
  </si>
  <si>
    <t>BPE05 Wearable Breast Pump</t>
  </si>
  <si>
    <t>P12BP012</t>
  </si>
  <si>
    <t>BREASTPADS A BOX OF 12 PCS</t>
  </si>
  <si>
    <t>P12BP036</t>
  </si>
  <si>
    <t>BREASTPADS A BOX OF 36 PCS</t>
  </si>
  <si>
    <t>P12BP056</t>
  </si>
  <si>
    <t>BREASTPADS A BOX OF 56 PCS</t>
  </si>
  <si>
    <t>P12BPE01</t>
  </si>
  <si>
    <t>BREAST PUMP SINGLE</t>
  </si>
  <si>
    <t>P12BPE02</t>
  </si>
  <si>
    <t>BREAST PUMP DOUBLE</t>
  </si>
  <si>
    <t>P12BS512</t>
  </si>
  <si>
    <t>BABY SOCKS DUO BSS 0512</t>
  </si>
  <si>
    <t>P12BSS03</t>
  </si>
  <si>
    <t>BABY SOCK SLEEPING DOG(2)  BSS0503E</t>
  </si>
  <si>
    <t>P1226269</t>
  </si>
  <si>
    <t>FP02P BOWL WITH SUCTION PINK</t>
  </si>
  <si>
    <t>B17</t>
  </si>
  <si>
    <t>IS</t>
  </si>
  <si>
    <t>IWAN SETIAWAN</t>
  </si>
  <si>
    <t>I2</t>
  </si>
  <si>
    <t>KPST-PNTGUD38</t>
  </si>
  <si>
    <t>P1226270</t>
  </si>
  <si>
    <t>FP02B BOWL WITH SUCTION BIRU</t>
  </si>
  <si>
    <t>P12CPO01</t>
  </si>
  <si>
    <t>FOOD CHOPPER</t>
  </si>
  <si>
    <t>P1226242</t>
  </si>
  <si>
    <t>JP038 Training Cup 360</t>
  </si>
  <si>
    <t>P1200034</t>
  </si>
  <si>
    <t>JP033 FRUIT FREEDER</t>
  </si>
  <si>
    <t>I1</t>
  </si>
  <si>
    <t>P1200035</t>
  </si>
  <si>
    <t>BD058 BOTTLE  TONG</t>
  </si>
  <si>
    <t>P1200036</t>
  </si>
  <si>
    <t>BD059 BOTTLE  CLIPPER</t>
  </si>
  <si>
    <t>P1200037</t>
  </si>
  <si>
    <t>JS006 BOTTLE 60ML</t>
  </si>
  <si>
    <t>P1200050</t>
  </si>
  <si>
    <t>WN08V Bottle Wide Violet 250ml</t>
  </si>
  <si>
    <t>P1200055</t>
  </si>
  <si>
    <t>WN08B Bottle Wide Blue 250ml</t>
  </si>
  <si>
    <t>P1200056</t>
  </si>
  <si>
    <t>WN08G Bottle Wide Green 250ml</t>
  </si>
  <si>
    <t>P1200057</t>
  </si>
  <si>
    <t>WN08O Bottle Wide Orange 250ml</t>
  </si>
  <si>
    <t>P1226228</t>
  </si>
  <si>
    <t>WN04B BOTTLE BEAR 150 ML</t>
  </si>
  <si>
    <t>P1226229</t>
  </si>
  <si>
    <t>WN04G BOTTLE OWL 150 ML</t>
  </si>
  <si>
    <t>P1226230</t>
  </si>
  <si>
    <t>WN04P BOTTLE ELEPHANT 150 ML</t>
  </si>
  <si>
    <t>P1226231</t>
  </si>
  <si>
    <t>WN05B BOTTLE BEAR 260 ML</t>
  </si>
  <si>
    <t>P1226232</t>
  </si>
  <si>
    <t>WN05G BOTTLE OWL 260 ML</t>
  </si>
  <si>
    <t>P1226233</t>
  </si>
  <si>
    <t>WN05P BOTTLE ELEPHANT 260 ML</t>
  </si>
  <si>
    <t>P1226246</t>
  </si>
  <si>
    <t>WN09B BOTTLE WITH MILK CASE 260 ML</t>
  </si>
  <si>
    <t>P1226247</t>
  </si>
  <si>
    <t>WN09R BOTTLE WITH MILK CASE 260 ML</t>
  </si>
  <si>
    <t>P12AP001</t>
  </si>
  <si>
    <t>BOTTLE 125ML REGULAR</t>
  </si>
  <si>
    <t>P12AP002</t>
  </si>
  <si>
    <t>BOTTLE 250ML REGULAR</t>
  </si>
  <si>
    <t>P12AP004</t>
  </si>
  <si>
    <t>BOTTLE 250ML WIDE NECK</t>
  </si>
  <si>
    <t>P12AP013</t>
  </si>
  <si>
    <t>360 CUP WITH HANDLE</t>
  </si>
  <si>
    <t>P12B0371</t>
  </si>
  <si>
    <t>SIKAT BOTOL BD 037-1</t>
  </si>
  <si>
    <t>P12BD037</t>
  </si>
  <si>
    <t>SIKAT BOTOL BD 037</t>
  </si>
  <si>
    <t>P12BD03A</t>
  </si>
  <si>
    <t>SIKAT BOTOL BD 037-6</t>
  </si>
  <si>
    <t>P12JP002</t>
  </si>
  <si>
    <t>BOTTLE 125 ML JP 002</t>
  </si>
  <si>
    <t>P12JP003</t>
  </si>
  <si>
    <t>BOTTLE 250 ML JP 003</t>
  </si>
  <si>
    <t>P12JP005</t>
  </si>
  <si>
    <t>BOTTLE HANDLE JP005</t>
  </si>
  <si>
    <t>P12JP029</t>
  </si>
  <si>
    <t>BOTTLE SPOON JP029</t>
  </si>
  <si>
    <t>P12WN04B</t>
  </si>
  <si>
    <t>Bottle Bear 125 ml</t>
  </si>
  <si>
    <t>P12WN04G</t>
  </si>
  <si>
    <t>Bottle Owl 125 Ml</t>
  </si>
  <si>
    <t>P12WN04P</t>
  </si>
  <si>
    <t>Bottle Elephant 125 ml</t>
  </si>
  <si>
    <t>P12WN05B</t>
  </si>
  <si>
    <t>Bottle Bear 250 ml</t>
  </si>
  <si>
    <t>P12WN05G</t>
  </si>
  <si>
    <t>Bottle Owl 250 ml</t>
  </si>
  <si>
    <t>P12WN05P</t>
  </si>
  <si>
    <t>Bottle Elephant 250 ml</t>
  </si>
  <si>
    <t>P12BPM01</t>
  </si>
  <si>
    <t>BREASTPUMP MANUAL</t>
  </si>
  <si>
    <t>P12BPM02</t>
  </si>
  <si>
    <t>BREAST PUMP SILICONE 150ML</t>
  </si>
  <si>
    <t>P12BPM04</t>
  </si>
  <si>
    <t>BREAST SHIELD</t>
  </si>
  <si>
    <t>P12BPS16</t>
  </si>
  <si>
    <t>BREASTPADS ISI 16</t>
  </si>
  <si>
    <t>P12BPS60</t>
  </si>
  <si>
    <t>BREASTPADS ISI 60</t>
  </si>
  <si>
    <t>P12L9126</t>
  </si>
  <si>
    <t>C.B PLASTIK L POT 50   CB 9126</t>
  </si>
  <si>
    <t>I3</t>
  </si>
  <si>
    <t>P12L9128</t>
  </si>
  <si>
    <t>C.B PLASTIC L REF. 100 - 9128</t>
  </si>
  <si>
    <t>P12L9130</t>
  </si>
  <si>
    <t>C.B PLASTIK L POT 100  CB 9130</t>
  </si>
  <si>
    <t>P12L9131</t>
  </si>
  <si>
    <t>C.B PLASTIC S REF. 100 - 9131</t>
  </si>
  <si>
    <t>P12L9132</t>
  </si>
  <si>
    <t>C.B PLASTIK S POT 100  CB 9132</t>
  </si>
  <si>
    <t>P12L9134</t>
  </si>
  <si>
    <t>C.B PLASTIK S POT 50   CB 9134</t>
  </si>
  <si>
    <t>P12L9135</t>
  </si>
  <si>
    <t>C.B PLASTIC L REF. 50 - 9135</t>
  </si>
  <si>
    <t>P12L9136</t>
  </si>
  <si>
    <t>C.B PLASTIC S REF. 50 - 9136</t>
  </si>
  <si>
    <t>P12WL001</t>
  </si>
  <si>
    <t>WL001-WASLAP PERSEGI</t>
  </si>
  <si>
    <t>P12WL002</t>
  </si>
  <si>
    <t>WL002-WASLAP TANGAN</t>
  </si>
  <si>
    <t>P12WL003</t>
  </si>
  <si>
    <t>WL003-WASLAP</t>
  </si>
  <si>
    <t>P1200002</t>
  </si>
  <si>
    <t>BS347 INDICATOR SPOON ROUND</t>
  </si>
  <si>
    <t>I4</t>
  </si>
  <si>
    <t>P1200003</t>
  </si>
  <si>
    <t>BS348 INDICATOR SPOON SQUARE</t>
  </si>
  <si>
    <t>P1200009</t>
  </si>
  <si>
    <t>FSD03 DUCK BOWL</t>
  </si>
  <si>
    <t>P1200010</t>
  </si>
  <si>
    <t>FSD04 DUCK CUP</t>
  </si>
  <si>
    <t>P1200027</t>
  </si>
  <si>
    <t>SG001 SPOON &amp; FORK</t>
  </si>
  <si>
    <t>P1200031</t>
  </si>
  <si>
    <t>DWNCC SILICONE SPOUT</t>
  </si>
  <si>
    <t>P12AP005</t>
  </si>
  <si>
    <t>CUP WITH SILICONE SPOUT</t>
  </si>
  <si>
    <t>P12AP006</t>
  </si>
  <si>
    <t>CUP WITH HARD SPOUT</t>
  </si>
  <si>
    <t>P12AP008</t>
  </si>
  <si>
    <t>FOOD MASHER BOWL</t>
  </si>
  <si>
    <t>P12AP010</t>
  </si>
  <si>
    <t>DIVIDED BOWL WITH SPOON</t>
  </si>
  <si>
    <t>P12AP014</t>
  </si>
  <si>
    <t>GRINDER</t>
  </si>
  <si>
    <t>P12AP015</t>
  </si>
  <si>
    <t>CUP SOFT SPOUT</t>
  </si>
  <si>
    <t>P12BS349</t>
  </si>
  <si>
    <t>FLEXY HEADSPOON BS 349</t>
  </si>
  <si>
    <t>P12BS350</t>
  </si>
  <si>
    <t>FLEXY &amp; HEAT INDICATOR SPOON BS350</t>
  </si>
  <si>
    <t>P12BS351</t>
  </si>
  <si>
    <t>WEANING SPOONS</t>
  </si>
  <si>
    <t>P12BS352</t>
  </si>
  <si>
    <t>GRINDER BOWL BS 352</t>
  </si>
  <si>
    <t>P12BS353</t>
  </si>
  <si>
    <t>STAY PUT BOWL BS 353</t>
  </si>
  <si>
    <t>P12BS366</t>
  </si>
  <si>
    <t>SILICONE BOTTLE BRUSH</t>
  </si>
  <si>
    <t>P12CB050</t>
  </si>
  <si>
    <t>BABYSAFE COTTON BALLS CB 050</t>
  </si>
  <si>
    <t>P12JP019</t>
  </si>
  <si>
    <t>CUP WEIGHTED STRAW</t>
  </si>
  <si>
    <t>P12JP020</t>
  </si>
  <si>
    <t>STRAW CUP 300ML</t>
  </si>
  <si>
    <t>P12JP030</t>
  </si>
  <si>
    <t>FOOD FEEDER</t>
  </si>
  <si>
    <t>P1200033</t>
  </si>
  <si>
    <t>RKM104 MANICURE SET</t>
  </si>
  <si>
    <t>I5</t>
  </si>
  <si>
    <t>P1226241</t>
  </si>
  <si>
    <t>RKM105 Manicure Set</t>
  </si>
  <si>
    <t>P12B2497</t>
  </si>
  <si>
    <t>SCISSOR NAIL BD 249-7</t>
  </si>
  <si>
    <t>P12B3111</t>
  </si>
  <si>
    <t>GUNTING KUKU BD 331-11</t>
  </si>
  <si>
    <t>P12BD195</t>
  </si>
  <si>
    <t>SISIR BD 195</t>
  </si>
  <si>
    <t>P12MS103</t>
  </si>
  <si>
    <t>MANICURE SET</t>
  </si>
  <si>
    <t>P1200066</t>
  </si>
  <si>
    <t>JP034 CUP SPOUT 260ml</t>
  </si>
  <si>
    <t>I6</t>
  </si>
  <si>
    <t>P12AP009</t>
  </si>
  <si>
    <t>MULTI FOOD CONTAINER</t>
  </si>
  <si>
    <t>P12AP011</t>
  </si>
  <si>
    <t>MULTI USE CONTAINERS</t>
  </si>
  <si>
    <t>P12BPM05</t>
  </si>
  <si>
    <t>Nipple puller</t>
  </si>
  <si>
    <t>P12JP031</t>
  </si>
  <si>
    <t>MILK CONTAINER JP 031</t>
  </si>
  <si>
    <t>P12JP032</t>
  </si>
  <si>
    <t>MILK CONTAINER</t>
  </si>
  <si>
    <t>P1200081</t>
  </si>
  <si>
    <t>WCS01 FOOD CONTAINER  120 ml</t>
  </si>
  <si>
    <t>I7</t>
  </si>
  <si>
    <t>P1200082</t>
  </si>
  <si>
    <t>WCS02 FOOD CONTAINER 250 ml</t>
  </si>
  <si>
    <t>P12BS33A</t>
  </si>
  <si>
    <t>STACKED MILK CONTAINER BS 33A</t>
  </si>
  <si>
    <t>P12SC005</t>
  </si>
  <si>
    <t>SILICONE LUNCH BOX 2 PARTS</t>
  </si>
  <si>
    <t>P12SC006</t>
  </si>
  <si>
    <t>SILICONE LUNCH BOX 3 PARTS</t>
  </si>
  <si>
    <t>P12SC009</t>
  </si>
  <si>
    <t>SILICONE SPOON SET 2 PCS</t>
  </si>
  <si>
    <t>P12SC01P</t>
  </si>
  <si>
    <t>SILICONE CONTAINER 350ML PINK</t>
  </si>
  <si>
    <t>P12SC01T</t>
  </si>
  <si>
    <t>SILICONE CONTAINER 350ML TOSCA</t>
  </si>
  <si>
    <t>P12SC02G</t>
  </si>
  <si>
    <t>SILICONE CONTAINER 540ML GREEN</t>
  </si>
  <si>
    <t>P12SC02O</t>
  </si>
  <si>
    <t>SILICONE CONTAINER 540ML ORANGE</t>
  </si>
  <si>
    <t>P12SC03G</t>
  </si>
  <si>
    <t>SILICONE CONTAINER 350ML GREEN</t>
  </si>
  <si>
    <t>P12SC03O</t>
  </si>
  <si>
    <t>SILICONE CONTAINER 350ML ORANGE</t>
  </si>
  <si>
    <t>P12SC04T</t>
  </si>
  <si>
    <t>SILICONE CONTAINER 600ML TOSCA</t>
  </si>
  <si>
    <t>P12SC04Y</t>
  </si>
  <si>
    <t>SILICONE CONTAINER 600ML YELLOW</t>
  </si>
  <si>
    <t>P12SC07P</t>
  </si>
  <si>
    <t>SILICONE PLATE PINK</t>
  </si>
  <si>
    <t>P12SC07T</t>
  </si>
  <si>
    <t>SILICONE PLATE TOSCA</t>
  </si>
  <si>
    <t>P1200016</t>
  </si>
  <si>
    <t>PC01S PACIFIER 0 M+</t>
  </si>
  <si>
    <t>I8</t>
  </si>
  <si>
    <t>P1200017</t>
  </si>
  <si>
    <t>PC02M PACIFIER 6M+</t>
  </si>
  <si>
    <t>P1200024</t>
  </si>
  <si>
    <t>UF006 TOILET SEAT</t>
  </si>
  <si>
    <t>P1200038</t>
  </si>
  <si>
    <t>UF007 POTTY COW</t>
  </si>
  <si>
    <t>P1200040</t>
  </si>
  <si>
    <t>BPC01 BREAST MILK COLLECTOR</t>
  </si>
  <si>
    <t>P1200042</t>
  </si>
  <si>
    <t>FB001 FEEDING BOWL</t>
  </si>
  <si>
    <t>P1200064</t>
  </si>
  <si>
    <t>PC03S PACIFIER 0 M+</t>
  </si>
  <si>
    <t>P1200065</t>
  </si>
  <si>
    <t>PC04M PACIFIER 6 M+</t>
  </si>
  <si>
    <t>P1226243</t>
  </si>
  <si>
    <t>BPC02 Wearable Milk Collector</t>
  </si>
  <si>
    <t>P12BPM06</t>
  </si>
  <si>
    <t>BREAST MILK RELIEVER</t>
  </si>
  <si>
    <t>P12TRI01</t>
  </si>
  <si>
    <t>TRITAN CUP 350ML</t>
  </si>
  <si>
    <t>P12TRI03</t>
  </si>
  <si>
    <t>TRITAN SIPPER BOTTLE</t>
  </si>
  <si>
    <t>P12UF005</t>
  </si>
  <si>
    <t>STEP LADDER POTTY</t>
  </si>
  <si>
    <t>P1200062</t>
  </si>
  <si>
    <t>JP35R Milk  Container  Red</t>
  </si>
  <si>
    <t>I9</t>
  </si>
  <si>
    <t>P1200063</t>
  </si>
  <si>
    <t>JP35G Milk Container  Green</t>
  </si>
  <si>
    <t>P1226252</t>
  </si>
  <si>
    <t>JS03BLUE BOTTLE 150ml</t>
  </si>
  <si>
    <t>P1226253</t>
  </si>
  <si>
    <t>JS03PINK BOTTLE 150ml</t>
  </si>
  <si>
    <t>P1226254</t>
  </si>
  <si>
    <t>JS03GREEN BOTTLE 150ml</t>
  </si>
  <si>
    <t>P1226255</t>
  </si>
  <si>
    <t>JS03ORANGE BOTTLE 150ml</t>
  </si>
  <si>
    <t>P1226272</t>
  </si>
  <si>
    <t>NAS04 PICKER EAR WITH LIGHT</t>
  </si>
  <si>
    <t>P1226276</t>
  </si>
  <si>
    <t>FS609 TABLEWARE SET</t>
  </si>
  <si>
    <t>P1226277</t>
  </si>
  <si>
    <t>BS370 BOTTLE BRUSH</t>
  </si>
  <si>
    <t>P1226286</t>
  </si>
  <si>
    <t>PC5MB PACIFIER 6M+ BIRU</t>
  </si>
  <si>
    <t>P1226289</t>
  </si>
  <si>
    <t>BS371 SILICONE BRUSH</t>
  </si>
  <si>
    <t>P1226278</t>
  </si>
  <si>
    <t>WN11B Bottle 150ml biru</t>
  </si>
  <si>
    <t>P1226279</t>
  </si>
  <si>
    <t>WN11W Bottle 150ml putih</t>
  </si>
  <si>
    <t>P1226280</t>
  </si>
  <si>
    <t>WN11P Bottle 150ml ungu</t>
  </si>
  <si>
    <t>P1226281</t>
  </si>
  <si>
    <t>WN12B Bottle 260ml biru</t>
  </si>
  <si>
    <t>P1226282</t>
  </si>
  <si>
    <t>WN12W Bottle 260ml putih</t>
  </si>
  <si>
    <t>P1226283</t>
  </si>
  <si>
    <t>WN12P Bottle 260ml ungu</t>
  </si>
  <si>
    <t>P1226293</t>
  </si>
  <si>
    <t>DWS0M Wide Neck Nipple Size M</t>
  </si>
  <si>
    <t>P1226294</t>
  </si>
  <si>
    <t>DWS0L Wide Neck Nipple  Size L</t>
  </si>
  <si>
    <t>P1226295</t>
  </si>
  <si>
    <t>DWSXL  Wide Neck Nipple Size  XL</t>
  </si>
  <si>
    <t>P1226300</t>
  </si>
  <si>
    <t>JS08Blue Spoon bottle 250 ml</t>
  </si>
  <si>
    <t>P1226301</t>
  </si>
  <si>
    <t>JS08Cream Spoon bottle 250 ml</t>
  </si>
  <si>
    <t>P1226302</t>
  </si>
  <si>
    <t>JS07Blue Spoon bottle 125 ml</t>
  </si>
  <si>
    <t>P1226303</t>
  </si>
  <si>
    <t>JS07Cream Spoon bottle 125 ml</t>
  </si>
  <si>
    <t>P1226271</t>
  </si>
  <si>
    <t>KOM01 BREASTCARE THERMOPADS</t>
  </si>
  <si>
    <t>H4</t>
  </si>
  <si>
    <t>P1226290</t>
  </si>
  <si>
    <t>FC009 GLASS CONTAINER 300ML</t>
  </si>
  <si>
    <t>P1226291</t>
  </si>
  <si>
    <t>LBW02 MILK &amp; FOOD WARMER</t>
  </si>
  <si>
    <t>P1226304</t>
  </si>
  <si>
    <t>MF01Biru Medicine Feeder</t>
  </si>
  <si>
    <t>P1226305</t>
  </si>
  <si>
    <t>MF01Ungu Medicine Feeder</t>
  </si>
  <si>
    <t>P1226296</t>
  </si>
  <si>
    <t>WN13Blue Bottle Character 250ml</t>
  </si>
  <si>
    <t>P1226297</t>
  </si>
  <si>
    <t>WN13BGreen Bottle Character 250ml</t>
  </si>
  <si>
    <t>P1226298</t>
  </si>
  <si>
    <t>WN13Orange Bottle Character 250ml</t>
  </si>
  <si>
    <t>P1226299</t>
  </si>
  <si>
    <t>WN13Ungu Bottle Character 250ml</t>
  </si>
  <si>
    <t>P1226273</t>
  </si>
  <si>
    <t>BS40B HEATINDICTR SPOON&amp;FORK BIRU</t>
  </si>
  <si>
    <t>P1226274</t>
  </si>
  <si>
    <t>BS40P HEATINDICTR SPOON&amp;FORK PINK</t>
  </si>
  <si>
    <t>P1226275</t>
  </si>
  <si>
    <t>CUP01 BABY CUP</t>
  </si>
  <si>
    <t>P1226284</t>
  </si>
  <si>
    <t>PC5SB PACIFIER 0M+ BIRU</t>
  </si>
  <si>
    <t>P1226285</t>
  </si>
  <si>
    <t>PC5SP PACIFIER 0M+ PINK</t>
  </si>
  <si>
    <t>P1226287</t>
  </si>
  <si>
    <t>PC5MP PACIFIER 6M+ PINK</t>
  </si>
  <si>
    <t>P1226288</t>
  </si>
  <si>
    <t>BD060 BOTTLE CLIPPER</t>
  </si>
  <si>
    <t>P37</t>
  </si>
  <si>
    <t>P37RSBFA</t>
  </si>
  <si>
    <t>SELSUN_BLUE FIVE 120 ML</t>
  </si>
  <si>
    <t>B01</t>
  </si>
  <si>
    <t>AR</t>
  </si>
  <si>
    <t>ARIEF SETYANUDIN</t>
  </si>
  <si>
    <t>Z1</t>
  </si>
  <si>
    <t>P37O</t>
  </si>
  <si>
    <t>KPST-PNTGUD39</t>
  </si>
  <si>
    <t>P37RSBFB</t>
  </si>
  <si>
    <t>SELSUN_BLUE FIVE 200 ML</t>
  </si>
  <si>
    <t>P37RSBFE</t>
  </si>
  <si>
    <t>SELSUN BLUE FIVE 50 ML</t>
  </si>
  <si>
    <t>P37RSBLA</t>
  </si>
  <si>
    <t>SELSUN_BLUE 60 ML</t>
  </si>
  <si>
    <t>P37RSBLB</t>
  </si>
  <si>
    <t>SELSUN_BLUE 120 ML</t>
  </si>
  <si>
    <t>P37RSGOA</t>
  </si>
  <si>
    <t>SELSUN_GOLD 60 ML</t>
  </si>
  <si>
    <t>P37RSGOB</t>
  </si>
  <si>
    <t>SELSUN_GOLD 120 ML</t>
  </si>
  <si>
    <t>P37RSGOD</t>
  </si>
  <si>
    <t>SELSUN_GOLD 200 ML</t>
  </si>
  <si>
    <t>P37RSYDA</t>
  </si>
  <si>
    <t>YELLOW DOUBLE IMPACT 50ML</t>
  </si>
  <si>
    <t>P37RSYDB</t>
  </si>
  <si>
    <t>YELLOW DOUBLE IMPACT 100ML</t>
  </si>
  <si>
    <t>P37S7F06</t>
  </si>
  <si>
    <t>SELSUN 7 FLOWERS 60 ML</t>
  </si>
  <si>
    <t>P37S7F12</t>
  </si>
  <si>
    <t>SELSUN 7 FLOWERS 120 ML</t>
  </si>
  <si>
    <t>P37S7FW2</t>
  </si>
  <si>
    <t>SELSUN 7 FLOWERS 200 ML</t>
  </si>
  <si>
    <t>P37S7H06</t>
  </si>
  <si>
    <t>SELSUN 7 HERBAL 60 ML</t>
  </si>
  <si>
    <t>P37S7H12</t>
  </si>
  <si>
    <t>SELSUN 7 HERBAL 120 ML</t>
  </si>
  <si>
    <t>P37S7HB2</t>
  </si>
  <si>
    <t>SELSUN 7 HERBAL 200 ML</t>
  </si>
  <si>
    <t>P37SLCTB</t>
  </si>
  <si>
    <t>SELSUN CONDITIONER 100 GR</t>
  </si>
  <si>
    <t>P3700004</t>
  </si>
  <si>
    <t>SKIN AQUA UV MIST LIGHT MOIST 40 GR</t>
  </si>
  <si>
    <t>Z2</t>
  </si>
  <si>
    <t>P3700009</t>
  </si>
  <si>
    <t>SKIN AQUA MOIST + LIP ICE FAB PINK</t>
  </si>
  <si>
    <t>P3700010</t>
  </si>
  <si>
    <t>SKIN AQUA WHITE + KHAL CARAMEL</t>
  </si>
  <si>
    <t>P3700021</t>
  </si>
  <si>
    <t>SKIN AQUA MOIST GEL POUCH 40 GR</t>
  </si>
  <si>
    <t>P3700022</t>
  </si>
  <si>
    <t>SKIN AQUA MILD MILK POUCH 40 GR</t>
  </si>
  <si>
    <t>P3700023</t>
  </si>
  <si>
    <t>SKIN AQUA MOIST MILK POUCH 40 GR</t>
  </si>
  <si>
    <t>P3700024</t>
  </si>
  <si>
    <t>SKIN AQUA WHITENING MILK POUCH 40GR</t>
  </si>
  <si>
    <t>B02</t>
  </si>
  <si>
    <t>DN</t>
  </si>
  <si>
    <t>DIDIT NOPERIYANTO</t>
  </si>
  <si>
    <t>D1</t>
  </si>
  <si>
    <t>KPST-PNTGUD32</t>
  </si>
  <si>
    <t>P3700033</t>
  </si>
  <si>
    <t>SKIN AQUA NEXTA SHIELD SERUM UV 40G</t>
  </si>
  <si>
    <t>P37AUMM4</t>
  </si>
  <si>
    <t>SKIN AQUA UV MOISTURE MILK 40 GR</t>
  </si>
  <si>
    <t>P37P</t>
  </si>
  <si>
    <t>P37AUWM4</t>
  </si>
  <si>
    <t>SKIN AQUA UV WHITENING MILK 40 GR</t>
  </si>
  <si>
    <t>P37SATMG</t>
  </si>
  <si>
    <t>SKIN AQUA TONE UP MINT GREEN</t>
  </si>
  <si>
    <t>P37SATN4</t>
  </si>
  <si>
    <t>SKIN AQUA TONE UP 40 ML</t>
  </si>
  <si>
    <t>P37SUNTG</t>
  </si>
  <si>
    <t>SKIN AQUA UV MOISTURE GEL 40 GR</t>
  </si>
  <si>
    <t>P37SUVMM</t>
  </si>
  <si>
    <t>SKIN AQUA UV MILD MILK 40 GR</t>
  </si>
  <si>
    <t>P3700007</t>
  </si>
  <si>
    <t>ACNES CREAMY WSH100 + KHAL CARAMEL</t>
  </si>
  <si>
    <t>P3700008</t>
  </si>
  <si>
    <t>ACNES CREAMY WSH100 + KHAL V.HONEY</t>
  </si>
  <si>
    <t>P3700017</t>
  </si>
  <si>
    <t>ACNES CR WSH 100G + SEAL JEL 5G(12)</t>
  </si>
  <si>
    <t>P3700029</t>
  </si>
  <si>
    <t>SUNPLAY ULT PROTECT SUNSCREEN SPRAY</t>
  </si>
  <si>
    <t>P3700035</t>
  </si>
  <si>
    <t>MELANO CC VIT C BRIGHT TONER 170ML</t>
  </si>
  <si>
    <t>P3700036</t>
  </si>
  <si>
    <t>MELANO CC VIT C BRIGHT ESSENCE 20ML</t>
  </si>
  <si>
    <t>P3700041</t>
  </si>
  <si>
    <t>OXY 5 BPO GEL 5GR</t>
  </si>
  <si>
    <t>P37ACBSJ</t>
  </si>
  <si>
    <t>ANC CRM W 100G BUND ANC SEL JEL 5G</t>
  </si>
  <si>
    <t>P37A</t>
  </si>
  <si>
    <t>P37ACCWA</t>
  </si>
  <si>
    <t>ACNES CREAMY WASH 50 GR</t>
  </si>
  <si>
    <t>P37ACCWB</t>
  </si>
  <si>
    <t>ACNES CREAMY WASH 100 GR</t>
  </si>
  <si>
    <t>P37ACFW1</t>
  </si>
  <si>
    <t>OXY ACNE CLEANSER FACIAL WASH 50GR</t>
  </si>
  <si>
    <t>P37ACFW2</t>
  </si>
  <si>
    <t>OXY ACNE CLEANSER FACE WASH 100GR</t>
  </si>
  <si>
    <t>P37ACFWB</t>
  </si>
  <si>
    <t>ACNES FOAMING WASH 100 ML</t>
  </si>
  <si>
    <t>P37ACPLA</t>
  </si>
  <si>
    <t>ACNES POWDER LOTION 100 ML</t>
  </si>
  <si>
    <t>P37ACSJA</t>
  </si>
  <si>
    <t>ACNES SEALING JELL 9 GR</t>
  </si>
  <si>
    <t>P37ACSJB</t>
  </si>
  <si>
    <t>ACNES SEALING JELL 18 GR</t>
  </si>
  <si>
    <t>P37BMCFA</t>
  </si>
  <si>
    <t>COLLAGEN FIRMING 24 ML</t>
  </si>
  <si>
    <t>P37D</t>
  </si>
  <si>
    <t>P37BMDWA</t>
  </si>
  <si>
    <t>DOUBEL WHITENING 24 ML</t>
  </si>
  <si>
    <t>P37BMLMA</t>
  </si>
  <si>
    <t>LIFTING MOISTURE 24 ML</t>
  </si>
  <si>
    <t>P37BMPRA</t>
  </si>
  <si>
    <t>PORE REFINING 24 ML</t>
  </si>
  <si>
    <t>P37BMRPO</t>
  </si>
  <si>
    <t>BEAUTY MASK REVITALIZE PEEL OFF</t>
  </si>
  <si>
    <t>P37M</t>
  </si>
  <si>
    <t>P37BMYLA</t>
  </si>
  <si>
    <t>YOUTHFULL LOOKING 24 ML</t>
  </si>
  <si>
    <t>P37OCF50</t>
  </si>
  <si>
    <t>OXY OIL CONTROL FILM - 50'S</t>
  </si>
  <si>
    <t>P37N</t>
  </si>
  <si>
    <t>P37ODW10</t>
  </si>
  <si>
    <t>OXY DEEP WASH 100GR</t>
  </si>
  <si>
    <t>P37OPW05</t>
  </si>
  <si>
    <t>OXY PERFECT WASH 50 GR</t>
  </si>
  <si>
    <t>P37OPW10</t>
  </si>
  <si>
    <t>OXY PERFECT WASH 100 GR</t>
  </si>
  <si>
    <t>P37OX5B1</t>
  </si>
  <si>
    <t>OXY 5 BPO GEL 7GR</t>
  </si>
  <si>
    <t>P37PDW05</t>
  </si>
  <si>
    <t>OXY DEEP WASH 50GR</t>
  </si>
  <si>
    <t>P37SBML3</t>
  </si>
  <si>
    <t>SUNPLAY BABY MILD LOTION 30 ML</t>
  </si>
  <si>
    <t>P37SUPC3</t>
  </si>
  <si>
    <t>SUNPLAY COOL 30 ML</t>
  </si>
  <si>
    <t>P37R</t>
  </si>
  <si>
    <t>P37SYLO3</t>
  </si>
  <si>
    <t>SUNPLAY LOTION 30 GR</t>
  </si>
  <si>
    <t>P3700032</t>
  </si>
  <si>
    <t>HL SHIROJYUN PREM WHITE SERUM 20ML</t>
  </si>
  <si>
    <t>AT</t>
  </si>
  <si>
    <t>AHMAD TARMIZI</t>
  </si>
  <si>
    <t>TC</t>
  </si>
  <si>
    <t>KPST-PNTGUD41</t>
  </si>
  <si>
    <t>P37HSSPA</t>
  </si>
  <si>
    <t>HL SHIROJYUN STARTER PACK 20 GR</t>
  </si>
  <si>
    <t>P37H</t>
  </si>
  <si>
    <t>P37JYPL1</t>
  </si>
  <si>
    <t>HL SHIROJYUN PREMIUM LOTION 100 ML</t>
  </si>
  <si>
    <t>P37SE030</t>
  </si>
  <si>
    <t>HL SHIROJYUN ULT WHIT ESSENCE30GR</t>
  </si>
  <si>
    <t>P37SFC10</t>
  </si>
  <si>
    <t>HL SHIROJYUN ULT WHIT FW100ML</t>
  </si>
  <si>
    <t>P37SFW05</t>
  </si>
  <si>
    <t>HL SHIROJYUN ULT WHIT FW50ML</t>
  </si>
  <si>
    <t>P37SL100</t>
  </si>
  <si>
    <t>HL SHIROJYUN ULT WHIT LOTION100ML</t>
  </si>
  <si>
    <t>P37SMM10</t>
  </si>
  <si>
    <t>HL SHIROJYUN ULT WHIT MILK100ML</t>
  </si>
  <si>
    <t>P37SNC40</t>
  </si>
  <si>
    <t>HL SHIROJYUN ULT WHIT CREAM40GR</t>
  </si>
  <si>
    <t>P37USMSR</t>
  </si>
  <si>
    <t>HL ULTIMATE SHEET MASK SHIROJYUN</t>
  </si>
  <si>
    <t>P37HLTMA</t>
  </si>
  <si>
    <t>HL TAMAGOHADA FW MAKE UP R. 50 GR</t>
  </si>
  <si>
    <t>TD</t>
  </si>
  <si>
    <t>P37HLTMB</t>
  </si>
  <si>
    <t>HL TAMAGOHADA FW MAKE UP R. 100 GR</t>
  </si>
  <si>
    <t>P37HLTWA</t>
  </si>
  <si>
    <t>HL TAMAGOHADA FACE WASH 50 GR</t>
  </si>
  <si>
    <t>P37HLTWB</t>
  </si>
  <si>
    <t>HL TAMAGOHADA FACE WASH 100 GR</t>
  </si>
  <si>
    <t>P37TGHMP</t>
  </si>
  <si>
    <t>TAMAGOHADA MP LOTION 100 ML</t>
  </si>
  <si>
    <t>P3700006</t>
  </si>
  <si>
    <t>LIP ICE SPORT 4.6 GR</t>
  </si>
  <si>
    <t>TE</t>
  </si>
  <si>
    <t>P3700011</t>
  </si>
  <si>
    <t>LIPICE ADOR NUDE + LIPICE FAB PINK</t>
  </si>
  <si>
    <t>P3700012</t>
  </si>
  <si>
    <t>LIPICE BABY NUDE + LIPICE BABY RED</t>
  </si>
  <si>
    <t>P3700013</t>
  </si>
  <si>
    <t>LIPICE BABY PINK + LIPICE BABY RED</t>
  </si>
  <si>
    <t>P3700037</t>
  </si>
  <si>
    <t>LIP ICE FRUITY LEMON SPF 50 (NEW)</t>
  </si>
  <si>
    <t>P3700038</t>
  </si>
  <si>
    <t>LIP ICE FRUITY APPLE SPF 50 (NEW)</t>
  </si>
  <si>
    <t>P3700039</t>
  </si>
  <si>
    <t>LIP ICE FRUITY CHERRY SPF 50 (NEW)</t>
  </si>
  <si>
    <t>P3700040</t>
  </si>
  <si>
    <t>LIPICE FRUITY STRAWBERRY SPF50(NEW)</t>
  </si>
  <si>
    <t>P3700042</t>
  </si>
  <si>
    <t>LIP ICE REP &amp; TREAT LIP BALM POUCH</t>
  </si>
  <si>
    <t>P3700043</t>
  </si>
  <si>
    <t>LIP ICE REP &amp; TREAT LIP GEL POUCH</t>
  </si>
  <si>
    <t>P37BCBBN</t>
  </si>
  <si>
    <t>LIP ICE BABY COLOR BALM BABY  NUDE</t>
  </si>
  <si>
    <t>P37BCBBP</t>
  </si>
  <si>
    <t>LIP ICE BABY COLOR BALM BABY  PINK</t>
  </si>
  <si>
    <t>P37BCHOC</t>
  </si>
  <si>
    <t>LIP ICE BUTTER CHOCOLATE</t>
  </si>
  <si>
    <t>P37LIBWA</t>
  </si>
  <si>
    <t>LIP ICE SC BEE WAX STRAWBERRY</t>
  </si>
  <si>
    <t>P37L</t>
  </si>
  <si>
    <t>P37LIBWN</t>
  </si>
  <si>
    <t>LIP ICE SC BEE WAX NATURAL</t>
  </si>
  <si>
    <t>P37LIBWO</t>
  </si>
  <si>
    <t>LIP ICE SC BEE WAX ORANGE</t>
  </si>
  <si>
    <t>P37LICKO</t>
  </si>
  <si>
    <t>LIP ICE COLOUR KISSING ORANGE 2,2GR</t>
  </si>
  <si>
    <t>P37LICNR</t>
  </si>
  <si>
    <t>LIP ICE COLOUR NAUGHTY RED 2,2 GR</t>
  </si>
  <si>
    <t>P37LICPP</t>
  </si>
  <si>
    <t>LIP ICE COLOUR PRETTY PINK 2,2 GR</t>
  </si>
  <si>
    <t>P37LICRK</t>
  </si>
  <si>
    <t>LIP ICE COLOUR ROSY KISS 2,2 GR</t>
  </si>
  <si>
    <t>P37LIMAT</t>
  </si>
  <si>
    <t>LIP ICE MATCHA</t>
  </si>
  <si>
    <t>P37LIPRH</t>
  </si>
  <si>
    <t>LIP ICESHEER COLOUR ORIGN/NATURAL</t>
  </si>
  <si>
    <t>P37LIPRI</t>
  </si>
  <si>
    <t>LIP ICE SHR. COLOUR STRAWBERRY</t>
  </si>
  <si>
    <t>P37LIPRJ</t>
  </si>
  <si>
    <t>LIP ICE SHEER COLOUR ORANGE</t>
  </si>
  <si>
    <t>P37LIPRK</t>
  </si>
  <si>
    <t>LIP ICE SHEER COLOUR APPLE</t>
  </si>
  <si>
    <t>P37LIRTB</t>
  </si>
  <si>
    <t>LIP ICE REPAIR &amp;TREATMENT LIP BALM</t>
  </si>
  <si>
    <t>P37LIRTG</t>
  </si>
  <si>
    <t>LIP ICE REPAIR &amp; TREATMENT LIP GEL</t>
  </si>
  <si>
    <t>P37LISCB</t>
  </si>
  <si>
    <t>LIP ICE SC BUBBLE GUM 2 GR</t>
  </si>
  <si>
    <t>P37LRAP2</t>
  </si>
  <si>
    <t>LIP ICE REGULAR APPLE 2,2 GR</t>
  </si>
  <si>
    <t>P37LRCR2</t>
  </si>
  <si>
    <t>LIP ICE REGULAR CHERRY 2,2 GR</t>
  </si>
  <si>
    <t>P37LRLM2</t>
  </si>
  <si>
    <t>LIP ICE REGULAR LEMON 2,2 GR</t>
  </si>
  <si>
    <t>P37LRSB2</t>
  </si>
  <si>
    <t>LIP ICE REGULAR STRAWBERRY 2,2 GR</t>
  </si>
  <si>
    <t>P37LTFRP</t>
  </si>
  <si>
    <t>LIP ICE TINT FRUITY PINK</t>
  </si>
  <si>
    <t>P37LTPMR</t>
  </si>
  <si>
    <t>LIP ICE TINT POME RED</t>
  </si>
  <si>
    <t>P37LTRSP</t>
  </si>
  <si>
    <t>LIP ICE TINT ROSE PINK</t>
  </si>
  <si>
    <t>P37MCARN</t>
  </si>
  <si>
    <t>LIP ICE MATTE CREAM ADORABLE NUDE</t>
  </si>
  <si>
    <t>P37MCCMR</t>
  </si>
  <si>
    <t>LIP ICE MATTE CREAM CHARMING RED</t>
  </si>
  <si>
    <t>P37MCSWA</t>
  </si>
  <si>
    <t>LIP ICE MATTE COLOR SWEET PEACH</t>
  </si>
  <si>
    <t>P37MCSWN</t>
  </si>
  <si>
    <t>LIP ICE MATTE COLOR SWEET PINK</t>
  </si>
  <si>
    <t>P37MTNDE</t>
  </si>
  <si>
    <t>LIP ON LIP MATTE NUDE 2 GR</t>
  </si>
  <si>
    <t>P37MTPEY</t>
  </si>
  <si>
    <t>LIP ON LIP MATTE PEONY 2 GR</t>
  </si>
  <si>
    <t>P37MTPKH</t>
  </si>
  <si>
    <t>LIP ON LIP MATTE PINKISH 2 GR</t>
  </si>
  <si>
    <t>P37MTRDH</t>
  </si>
  <si>
    <t>LIP ON LIP MATTE REDDISH 2 GR</t>
  </si>
  <si>
    <t>P37MTRSE</t>
  </si>
  <si>
    <t>LIP ON LIP MATTE ROSIE 2 GR</t>
  </si>
  <si>
    <t>P37HLNB2</t>
  </si>
  <si>
    <t>HYDRATING LIPSTIK NUDE BROWN 2GR</t>
  </si>
  <si>
    <t>TF</t>
  </si>
  <si>
    <t>P37HLPB2</t>
  </si>
  <si>
    <t>HYDRATING LIPSTIK PINK BLOSSOM 2GR</t>
  </si>
  <si>
    <t>P37HLPP2</t>
  </si>
  <si>
    <t>HYDRATING LIPSTIK PINK PEACH 2GR</t>
  </si>
  <si>
    <t>P37HLRP2</t>
  </si>
  <si>
    <t>HYDRATING LIPSTICK RED PLUM 2GR</t>
  </si>
  <si>
    <t>P37HLRV2</t>
  </si>
  <si>
    <t>HYDRATING LIPSTIK RED VELVET 2GR</t>
  </si>
  <si>
    <t>P37KBLS2</t>
  </si>
  <si>
    <t>KHALISA BLOOMING LIPS 2.2 GR</t>
  </si>
  <si>
    <t>P37KPBG2</t>
  </si>
  <si>
    <t>KHALISA PINK BUBBLE GUM 2.2 GR</t>
  </si>
  <si>
    <t>P37J</t>
  </si>
  <si>
    <t>P37KRCP2</t>
  </si>
  <si>
    <t>KHALISA RED CHERRY PERPPER 2.2 GR</t>
  </si>
  <si>
    <t>P37ACOCB</t>
  </si>
  <si>
    <t>ACNES OIL CONTROL FILM 50 LBR</t>
  </si>
  <si>
    <t>B04</t>
  </si>
  <si>
    <t>PH</t>
  </si>
  <si>
    <t>PURWO HADI PRANOTO</t>
  </si>
  <si>
    <t>P1</t>
  </si>
  <si>
    <t>P37B</t>
  </si>
  <si>
    <t>KPST-PNTGUD31</t>
  </si>
  <si>
    <t>P37ACPNB</t>
  </si>
  <si>
    <t>ACNES COMPACT PWD NATURAL BEIGE 14G</t>
  </si>
  <si>
    <t>P37ACPSH</t>
  </si>
  <si>
    <t>ACNES COMPACT PWD SWEETY HONEY 14G</t>
  </si>
  <si>
    <t>P37ACSC3</t>
  </si>
  <si>
    <t>ACNES SOFT COTTON 35 GR</t>
  </si>
  <si>
    <t>P37ACTTA</t>
  </si>
  <si>
    <t>ACNES TEA TREE OIL CLAY MASK 50 GR</t>
  </si>
  <si>
    <t>P37AOCMP</t>
  </si>
  <si>
    <t>ACNES OIL CONTROL MASK 24 ML</t>
  </si>
  <si>
    <t>P37AWB80</t>
  </si>
  <si>
    <t>ACNES WASHING BAR 80GR</t>
  </si>
  <si>
    <t>P3700016</t>
  </si>
  <si>
    <t>ACNES COMP WHITE 100 + KHAL CARAMEL</t>
  </si>
  <si>
    <t>P2</t>
  </si>
  <si>
    <t>P3700044</t>
  </si>
  <si>
    <t>ACNES NAT OIL CTRL&amp;WHT CR POUCH 40G</t>
  </si>
  <si>
    <t>P37NCCWA</t>
  </si>
  <si>
    <t>ANC ACNES COMPLETE WHITE FW 50G</t>
  </si>
  <si>
    <t>P37C</t>
  </si>
  <si>
    <t>P37NCCWB</t>
  </si>
  <si>
    <t>ANC ACNES COMPLETE WHITE FW 100G</t>
  </si>
  <si>
    <t>P37NCDPA</t>
  </si>
  <si>
    <t>ANC ACNES DP CLEANSER FW 50G</t>
  </si>
  <si>
    <t>P37NCDPB</t>
  </si>
  <si>
    <t>ANC ACNES DP CLEANSER FW 100G</t>
  </si>
  <si>
    <t>P37NCOCA</t>
  </si>
  <si>
    <t>ANC ACNES OIL CONTROL FW 50G</t>
  </si>
  <si>
    <t>P37NCOCB</t>
  </si>
  <si>
    <t>ANC ACNES OIL CONTROL FW 100G</t>
  </si>
  <si>
    <t>P37NCYPA</t>
  </si>
  <si>
    <t>ANC ACNES YOGHURT PLUS FW 50G</t>
  </si>
  <si>
    <t>P37NCYPB</t>
  </si>
  <si>
    <t>ANC ACNES YOGHURT PLUS FW 100G</t>
  </si>
  <si>
    <t>P37OCMCA</t>
  </si>
  <si>
    <t>ANC  OIL CNTRL MILK CLEANS 110ML</t>
  </si>
  <si>
    <t>P37OCTNA</t>
  </si>
  <si>
    <t>ANC  OIL CONTROL TONER 110 ML</t>
  </si>
  <si>
    <t>P37WOCMA</t>
  </si>
  <si>
    <t>ANC WHITE &amp; OIL CNTRL MOIST 40GR</t>
  </si>
  <si>
    <t>P3700001</t>
  </si>
  <si>
    <t>Mentholatum Acne Cover</t>
  </si>
  <si>
    <t>P3</t>
  </si>
  <si>
    <t>P3700002</t>
  </si>
  <si>
    <t>Mentholatum AD Lotion</t>
  </si>
  <si>
    <t>P3700003</t>
  </si>
  <si>
    <t>Mentholatum AD Botanical Lotion</t>
  </si>
  <si>
    <t>P3700015</t>
  </si>
  <si>
    <t>KHALISA UV SKIN OASIS PNK BLUSH 40G</t>
  </si>
  <si>
    <t>P3700025</t>
  </si>
  <si>
    <t>KHALISA SUNSCREEN SKIN OASIS 40 GR</t>
  </si>
  <si>
    <t>P37KGCA1</t>
  </si>
  <si>
    <t>KHALISA GEL CLNSR SKIN OASIS 135GR</t>
  </si>
  <si>
    <t>P37KSCD3</t>
  </si>
  <si>
    <t>KHALISA SKIN CARE DAY MOIST 30GR</t>
  </si>
  <si>
    <t>P37KSCF5</t>
  </si>
  <si>
    <t>KHALISA SKIN CARE FACE WASH 50GR</t>
  </si>
  <si>
    <t>P37K</t>
  </si>
  <si>
    <t>P37KSCN3</t>
  </si>
  <si>
    <t>KHALISA SKIN CARE NIGHT CREAM 30GR</t>
  </si>
  <si>
    <t>P37KVSO4</t>
  </si>
  <si>
    <t>KHALISA UV SKIN OASIS 40 GR</t>
  </si>
  <si>
    <t>P37METLP</t>
  </si>
  <si>
    <t>MENTHOLATUM PORE STRIP</t>
  </si>
  <si>
    <t>P3700019</t>
  </si>
  <si>
    <t>ACNES DERMA ANTI-ACNE ESS 20ML</t>
  </si>
  <si>
    <t>B05</t>
  </si>
  <si>
    <t>RR</t>
  </si>
  <si>
    <t>RIVAL RINALDI</t>
  </si>
  <si>
    <t>RI</t>
  </si>
  <si>
    <t>KPST-PNTGUD51</t>
  </si>
  <si>
    <t>P3700020</t>
  </si>
  <si>
    <t>ACNES DERMA BOOSTER ESS 20ML</t>
  </si>
  <si>
    <t>P37ACNSP</t>
  </si>
  <si>
    <t>ACNES STARTER PACK</t>
  </si>
  <si>
    <t>P37ACPCA</t>
  </si>
  <si>
    <t>ACNES POINT CLEAR</t>
  </si>
  <si>
    <t>P37ACSCA</t>
  </si>
  <si>
    <t>ACNES SPORT CARE 12 GR</t>
  </si>
  <si>
    <t>P37ACUVA</t>
  </si>
  <si>
    <t>ACNES UV TINT 30 GR</t>
  </si>
  <si>
    <t>P37DMAB2</t>
  </si>
  <si>
    <t>ACNES DERMA ANTI BLEMISH ESS 20ML</t>
  </si>
  <si>
    <t>P37DMGC1</t>
  </si>
  <si>
    <t>ACNES DERMA GENT CLEANSER 120ML</t>
  </si>
  <si>
    <t>P37UVTNG</t>
  </si>
  <si>
    <t>ACNES UV TINT NATURAL GREEN 30GR</t>
  </si>
  <si>
    <t>P3700005</t>
  </si>
  <si>
    <t>HL GOKUJYUN ALFA PREMIUM 100 ML</t>
  </si>
  <si>
    <t>P3700014</t>
  </si>
  <si>
    <t>HL GJ FW 100G + OXY OIL CTRL FILM</t>
  </si>
  <si>
    <t>P3700030</t>
  </si>
  <si>
    <t>HL GOKUJYUN PREM MOIS EYE CRM 15GR</t>
  </si>
  <si>
    <t>P3700031</t>
  </si>
  <si>
    <t>HL GOKUJYUN PREM MOIS SERUM 20ML</t>
  </si>
  <si>
    <t>P3700034</t>
  </si>
  <si>
    <t>HL GOKUJYUN ALPHA ANTIAGING SRM20ML</t>
  </si>
  <si>
    <t>P37GFCM5</t>
  </si>
  <si>
    <t>HL GOKUJYUN FACE MIST 50 ML</t>
  </si>
  <si>
    <t>P37GLOT3</t>
  </si>
  <si>
    <t>HL GOKUJYUN LOTION 30 ML</t>
  </si>
  <si>
    <t>P37HASPA</t>
  </si>
  <si>
    <t>HL GOKUJYUN ALFA STARTER PACK 20GR</t>
  </si>
  <si>
    <t>P37HFW05</t>
  </si>
  <si>
    <t>HL GOKUJYUN ULT MOIST FW50ML</t>
  </si>
  <si>
    <t>P37HFW10</t>
  </si>
  <si>
    <t>HL GOKUJYUN ULT MOIST FW 100ML</t>
  </si>
  <si>
    <t>P37HGCOA</t>
  </si>
  <si>
    <t>HL GOKJ MA CLEANSING OIL 100ML</t>
  </si>
  <si>
    <t>P37HGKP1</t>
  </si>
  <si>
    <t>HADALABO GOKUJYUN PREMIUM 100ML</t>
  </si>
  <si>
    <t>P37HGML1</t>
  </si>
  <si>
    <t>HL GOKUJYUN ULT MOIST LOTION 100ML</t>
  </si>
  <si>
    <t>P37HGMLL</t>
  </si>
  <si>
    <t>HL GOKUJYUN ULT MOIST LIGHT.L100ML</t>
  </si>
  <si>
    <t>P37HGMM1</t>
  </si>
  <si>
    <t>HL GOKUJYUN ULT MOIST MILK100ML</t>
  </si>
  <si>
    <t>P37HGSPA</t>
  </si>
  <si>
    <t>HL GOKUJYUN STARTER PACK 20GR</t>
  </si>
  <si>
    <t>P37HL3D4</t>
  </si>
  <si>
    <t>HADA LABO 3 D 40GR</t>
  </si>
  <si>
    <t>P37HLGEA</t>
  </si>
  <si>
    <t>HL GOKUJYUN ALFA ESSENCE 30 GR</t>
  </si>
  <si>
    <t>P37HLGLA</t>
  </si>
  <si>
    <t>HL GOKUJYUN ALFA LOTION 100 ML</t>
  </si>
  <si>
    <t>P37HLGMA</t>
  </si>
  <si>
    <t>HL GOKUJYUN ALFA MILK 100 ML</t>
  </si>
  <si>
    <t>P37UMGAP</t>
  </si>
  <si>
    <t>HL ULTIMATE ST MASK GOKUJYUN ALPHA</t>
  </si>
  <si>
    <t>P37USHMG</t>
  </si>
  <si>
    <t>HL ULTIMATE SHEET MASK GOKUJYUN</t>
  </si>
  <si>
    <t>P3700060</t>
  </si>
  <si>
    <t>KHALISA ESS MOIST OASIS POUCH 30GR</t>
  </si>
  <si>
    <t>P3700045</t>
  </si>
  <si>
    <t>LIP ICE SERUM OCEAN GLOW 1,8 GR</t>
  </si>
  <si>
    <t>P3700046</t>
  </si>
  <si>
    <t>LIP ICE SERUM VIOLET GLOW 1,8 GR</t>
  </si>
  <si>
    <t>P3700047</t>
  </si>
  <si>
    <t>LIP ICE SERUM PURE GLOW 1,8 GR</t>
  </si>
  <si>
    <t>P3700050</t>
  </si>
  <si>
    <t>LIP ICE FRUITY LEMON SPF 50 POUCH</t>
  </si>
  <si>
    <t>P3700051</t>
  </si>
  <si>
    <t>LIP ICE FRUITY APPLE SPF 50 POUCH</t>
  </si>
  <si>
    <t>P3700052</t>
  </si>
  <si>
    <t>LIP ICE FRUITY CHERRY SPF 50 POUCH</t>
  </si>
  <si>
    <t>P3700053</t>
  </si>
  <si>
    <t>LIPICE FRUITY STWBERRY SPF 50 POUCH</t>
  </si>
  <si>
    <t>P3700054</t>
  </si>
  <si>
    <t>LIP ICE SPORT SS 4.6 GR POUCH</t>
  </si>
  <si>
    <t>P3700055</t>
  </si>
  <si>
    <t>LIP ICE SC ORIGN/NATURAL 2.2G POUCH</t>
  </si>
  <si>
    <t>P3700056</t>
  </si>
  <si>
    <t>LIP ICE SC APPLE 2.2G POUCH</t>
  </si>
  <si>
    <t>P3700057</t>
  </si>
  <si>
    <t>LIP ICE SC STRAWBERRY 2.2G POUCH</t>
  </si>
  <si>
    <t>P3700058</t>
  </si>
  <si>
    <t>LIP ICE SC CHERRY 2.2G POUCH</t>
  </si>
  <si>
    <t>P3700059</t>
  </si>
  <si>
    <t>LIP ICE SC MIXBERRIES 2.2G POUCH</t>
  </si>
  <si>
    <t>P3700061</t>
  </si>
  <si>
    <t>LIP ICE BUTTER MATCHA POUCH</t>
  </si>
  <si>
    <t>P3700048</t>
  </si>
  <si>
    <t>SKIN AQUA TONE UP ROSE 40 GR</t>
  </si>
  <si>
    <t>P3700049</t>
  </si>
  <si>
    <t>SKIN AQUA TONE UP LATTE BEIGE 40 GR</t>
  </si>
  <si>
    <t>P60</t>
  </si>
  <si>
    <t>P6000014</t>
  </si>
  <si>
    <t>PP WIDE-NECK F BOTTLE 150ML FALL(B)</t>
  </si>
  <si>
    <t>B08</t>
  </si>
  <si>
    <t>PS</t>
  </si>
  <si>
    <t>PANNES SITUMORANG</t>
  </si>
  <si>
    <t>C1</t>
  </si>
  <si>
    <t>KPST-PNTGUD30</t>
  </si>
  <si>
    <t>P6000015</t>
  </si>
  <si>
    <t>PP STANDARD NECK FEEDER 240ML(B)</t>
  </si>
  <si>
    <t>P6000023</t>
  </si>
  <si>
    <t>PP WIDE-NECK F BOT 270ML HANDLE(B)</t>
  </si>
  <si>
    <t>P6000024</t>
  </si>
  <si>
    <t>PP WIDE-NECK F BOT 270ML HANDLE(G)</t>
  </si>
  <si>
    <t>P6000025</t>
  </si>
  <si>
    <t>PP STNDR NECK FDR 240ML W HANDLE(G)</t>
  </si>
  <si>
    <t>P6000029</t>
  </si>
  <si>
    <t>PP WIDE-NECK F BOTTLE 150ML FALL(G)</t>
  </si>
  <si>
    <t>P6000030</t>
  </si>
  <si>
    <t>PP STANDARD NECK FEEDER 140ML(G)</t>
  </si>
  <si>
    <t>P6000031</t>
  </si>
  <si>
    <t>PP STANDARD NECK FEEDER 240ML(G)</t>
  </si>
  <si>
    <t>P6000039</t>
  </si>
  <si>
    <t>PP STANDARD NECK FEEDER 140ML(B)</t>
  </si>
  <si>
    <t>P6000040</t>
  </si>
  <si>
    <t>PP STNDR NECK FDR 240ML W HANDLE(B)</t>
  </si>
  <si>
    <t>P6000005</t>
  </si>
  <si>
    <t>SILKY NIPPLE WIDE NECK (L )</t>
  </si>
  <si>
    <t>P6000006</t>
  </si>
  <si>
    <t>SILKY NIPPLE STANDARD NECK (M)</t>
  </si>
  <si>
    <t>P6000010</t>
  </si>
  <si>
    <t>SILKY PPSU F BOT W HANDLE 270ML(B)</t>
  </si>
  <si>
    <t>P6000011</t>
  </si>
  <si>
    <t>SILKY PPSU STNDAR NECK F BOT240ML G</t>
  </si>
  <si>
    <t>P6000012</t>
  </si>
  <si>
    <t>SILKY PPSU STNDAR NECK F BOT140ML B</t>
  </si>
  <si>
    <t>P6000013</t>
  </si>
  <si>
    <t>SILKY PPSU STNDAR NECK F BOT140ML M</t>
  </si>
  <si>
    <t>P6000016</t>
  </si>
  <si>
    <t>SILKY NIPPLE WIDE NECK ( Y )</t>
  </si>
  <si>
    <t>P6000017</t>
  </si>
  <si>
    <t>SILKY NIPPLE STANDARD NECK (S)</t>
  </si>
  <si>
    <t>P6000018</t>
  </si>
  <si>
    <t>SILKY NIPPLE STANDARD NECK (Y)</t>
  </si>
  <si>
    <t>P6000021</t>
  </si>
  <si>
    <t>SLKY PPSU ST NECK F BOT HAND240ML B</t>
  </si>
  <si>
    <t>P6000022</t>
  </si>
  <si>
    <t>SLKY PPSU ST NECK F BOT HAND240ML G</t>
  </si>
  <si>
    <t>P6000026</t>
  </si>
  <si>
    <t>SILKY PPSU STNDAR NECK F BOT240ML B</t>
  </si>
  <si>
    <t>P6000028</t>
  </si>
  <si>
    <t>SILKY PPSU F BOT W HANDLE 270ML(G)</t>
  </si>
  <si>
    <t>P6000032</t>
  </si>
  <si>
    <t>SILKY NIPPLE WIDE NECK (S)</t>
  </si>
  <si>
    <t>P6000033</t>
  </si>
  <si>
    <t>SILKY NIPPLE WIDE NECK (M)</t>
  </si>
  <si>
    <t>P6000034</t>
  </si>
  <si>
    <t>SILKY NIPPLE STANDARD NECK (L)</t>
  </si>
  <si>
    <t>P6000037</t>
  </si>
  <si>
    <t>SILKY PPSU F BOTTLE 150ML( B )</t>
  </si>
  <si>
    <t>P6000038</t>
  </si>
  <si>
    <t>SILKY PPSU F BOTTLE 150ML(M )</t>
  </si>
  <si>
    <t>P6000051</t>
  </si>
  <si>
    <t>Pacifier Storage Box - Abu-Abu</t>
  </si>
  <si>
    <t>P6000052</t>
  </si>
  <si>
    <t>Bottle &amp; Nipple Brushes</t>
  </si>
  <si>
    <t>P6000053</t>
  </si>
  <si>
    <t>Washing Hair Hat - Biru</t>
  </si>
  <si>
    <t>P6000054</t>
  </si>
  <si>
    <t>Sponge Replaceable Brush - Biru</t>
  </si>
  <si>
    <t>P6000055</t>
  </si>
  <si>
    <t>Pacifier Storage Box - Kuning</t>
  </si>
  <si>
    <t>P6000056</t>
  </si>
  <si>
    <t>Sponge Replaceable Brush - Pink</t>
  </si>
  <si>
    <t>P6000057</t>
  </si>
  <si>
    <t>Pacifier Storage Box - Biru</t>
  </si>
  <si>
    <t>P6000058</t>
  </si>
  <si>
    <t>Milk Powder Container Medium BF183A</t>
  </si>
  <si>
    <t>P6000059</t>
  </si>
  <si>
    <t>Milk Powder Container Large BF183</t>
  </si>
  <si>
    <t>P6000060</t>
  </si>
  <si>
    <t>Comb &amp; Brush set - Biru - BF 150</t>
  </si>
  <si>
    <t>P6000061</t>
  </si>
  <si>
    <t>Comb &amp; Brush set - Pink - BF 150</t>
  </si>
  <si>
    <t>P6000062</t>
  </si>
  <si>
    <t>Comb &amp; Brush set - Hijau - BF 150A</t>
  </si>
  <si>
    <t>P6000063</t>
  </si>
  <si>
    <t>Pacifier Storage Box - Coklat</t>
  </si>
  <si>
    <t>P6000064</t>
  </si>
  <si>
    <t>Nipple Brushes</t>
  </si>
  <si>
    <t>P6000065</t>
  </si>
  <si>
    <t>Pacifier Clip - Pink BA-30004</t>
  </si>
  <si>
    <t>P6000066</t>
  </si>
  <si>
    <t>Pacifier Clip - Hijau BA-30005</t>
  </si>
  <si>
    <t>P6000067</t>
  </si>
  <si>
    <t>Washing Hair Hat - Pink</t>
  </si>
  <si>
    <t>P6000068</t>
  </si>
  <si>
    <t>Comb &amp; Brush set - Pink - BF 150A</t>
  </si>
  <si>
    <t>P6000069</t>
  </si>
  <si>
    <t>Lighting Ear Cleaner - Putih</t>
  </si>
  <si>
    <t>P6000070</t>
  </si>
  <si>
    <t>D Nail Clipper W Magnifier Hijau</t>
  </si>
  <si>
    <t>P6000071</t>
  </si>
  <si>
    <t>Lighting Ear Cleaner - Hijau</t>
  </si>
  <si>
    <t>P6000072</t>
  </si>
  <si>
    <t>Nose Cleaning Clip</t>
  </si>
  <si>
    <t>P6000073</t>
  </si>
  <si>
    <t>D Nail Clipper W Magnifier Pink</t>
  </si>
  <si>
    <t>P6000074</t>
  </si>
  <si>
    <t>Lighting Ear Cleaner - Pink</t>
  </si>
  <si>
    <t>P6000075</t>
  </si>
  <si>
    <t>Thin &amp; Short Blade Scissors</t>
  </si>
  <si>
    <t>P6000076</t>
  </si>
  <si>
    <t>Baby Food Scissors - Biru</t>
  </si>
  <si>
    <t>P6000077</t>
  </si>
  <si>
    <t>Baby Bowl - Pink</t>
  </si>
  <si>
    <t>P6000078</t>
  </si>
  <si>
    <t>Silicone Spoon - Pink</t>
  </si>
  <si>
    <t>P6000079</t>
  </si>
  <si>
    <t>Rainbow Spoon Set-Elder (4+) BF 237B</t>
  </si>
  <si>
    <t>P6000080</t>
  </si>
  <si>
    <t>Straw Drinking Cup 450ml - Pink</t>
  </si>
  <si>
    <t>P6000081</t>
  </si>
  <si>
    <t>PE-PA PLATE - Pink</t>
  </si>
  <si>
    <t>P6000082</t>
  </si>
  <si>
    <t>Rainbow Spoon Set-Elder  BF 237A</t>
  </si>
  <si>
    <t>P6000083</t>
  </si>
  <si>
    <t>Bon Bon Bowl - Hijau</t>
  </si>
  <si>
    <t>P6000084</t>
  </si>
  <si>
    <t>Silicone Spoon - Hijau</t>
  </si>
  <si>
    <t>P6000085</t>
  </si>
  <si>
    <t>Bon Bon Bowl - Pink</t>
  </si>
  <si>
    <t>P6000086</t>
  </si>
  <si>
    <t>Straw Drinking Cup 450ml - Biru</t>
  </si>
  <si>
    <t>P6000087</t>
  </si>
  <si>
    <t>Baby Food Scissors - Pink</t>
  </si>
  <si>
    <t>P6000088</t>
  </si>
  <si>
    <t>Food Grinder</t>
  </si>
  <si>
    <t>P6000089</t>
  </si>
  <si>
    <t>Baby Bowl - Biru</t>
  </si>
  <si>
    <t>P6000090</t>
  </si>
  <si>
    <t>PE-PA PLATE - Hijau</t>
  </si>
  <si>
    <t>P6000091</t>
  </si>
  <si>
    <t>Bon Bon Bowl - Biru</t>
  </si>
  <si>
    <t>P6000092</t>
  </si>
  <si>
    <t>Baby Bowl - Hijau</t>
  </si>
  <si>
    <t>P6000093</t>
  </si>
  <si>
    <t>PE-PA PLATE - Biru</t>
  </si>
  <si>
    <t>P6000094</t>
  </si>
  <si>
    <t>Pulpy Food Spoon</t>
  </si>
  <si>
    <t>P6000007</t>
  </si>
  <si>
    <t>MOM-FIT NIPPLE WIDE NECK 2PCS(L)</t>
  </si>
  <si>
    <t>P6000008</t>
  </si>
  <si>
    <t>MOM-FIT NIPPLE WIDE NECK 2PCS(+)</t>
  </si>
  <si>
    <t>P6000009</t>
  </si>
  <si>
    <t>MOM-FIT NIPPLE STNDAR NECK 2PCS(M)</t>
  </si>
  <si>
    <t>P6000019</t>
  </si>
  <si>
    <t>MOM-FIT NIPPLE STNDAR NECK 2PCS(S)</t>
  </si>
  <si>
    <t>P6000020</t>
  </si>
  <si>
    <t>MOM-FIT NIPPLE STNDAR NECK 2PCS(L)</t>
  </si>
  <si>
    <t>P6000027</t>
  </si>
  <si>
    <t>MOM-FIT NIPPLE STNDAR NECK 2PCS(+)</t>
  </si>
  <si>
    <t>P6000035</t>
  </si>
  <si>
    <t>MOM-FIT NIPPLE WIDE NECK 2PCS(S)</t>
  </si>
  <si>
    <t>P6000036</t>
  </si>
  <si>
    <t>MOM-FIT NIPPLE WIDE NECK 2PCS(M)</t>
  </si>
  <si>
    <t>P6000111</t>
  </si>
  <si>
    <t>F G n B Lpops Oral St-Pink</t>
  </si>
  <si>
    <t>P6000112</t>
  </si>
  <si>
    <t>F G n B Lpops Oral St-Hijau</t>
  </si>
  <si>
    <t>P6000113</t>
  </si>
  <si>
    <t>F G n B Lpops Oral St Frt Pop-Pink</t>
  </si>
  <si>
    <t>P6000114</t>
  </si>
  <si>
    <t>F G n B Lpops Oral St Frt Pop-Hijau</t>
  </si>
  <si>
    <t>P6000115</t>
  </si>
  <si>
    <t>F G n B Lpops Oral St Kln Pop-Pink</t>
  </si>
  <si>
    <t>P6000116</t>
  </si>
  <si>
    <t>F G n B Lpops Oral St Kln Pop-Hijau</t>
  </si>
  <si>
    <t>P6000117</t>
  </si>
  <si>
    <t>F Baby Fingers - Type Toothbrush</t>
  </si>
  <si>
    <t>P6000118</t>
  </si>
  <si>
    <t>F Doct J Edct  Smiley Teether-Hijau</t>
  </si>
  <si>
    <t>P6000119</t>
  </si>
  <si>
    <t>F Stage Baby Oral Hygiene St-Pink</t>
  </si>
  <si>
    <t>P6000120</t>
  </si>
  <si>
    <t>F Doct J Edct Smiley Teether-Pink</t>
  </si>
  <si>
    <t>P6000121</t>
  </si>
  <si>
    <t>F Aquarium  Slc Teether Crab-Biru</t>
  </si>
  <si>
    <t>P6000122</t>
  </si>
  <si>
    <t>F Aquarium  Slc Teether Crab-Hijau</t>
  </si>
  <si>
    <t>P6000123</t>
  </si>
  <si>
    <t>F Cherry Pacifier-Caramel BA10020M</t>
  </si>
  <si>
    <t>P6000124</t>
  </si>
  <si>
    <t>F Aquarium  Slc Teether Crab-Oranye</t>
  </si>
  <si>
    <t>P6000125</t>
  </si>
  <si>
    <t>F Stage Baby Oral Hygiene St-Biru</t>
  </si>
  <si>
    <t>P6000126</t>
  </si>
  <si>
    <t>F Aquarium  Slc Teether Crab-Ungu</t>
  </si>
  <si>
    <t>P6000127</t>
  </si>
  <si>
    <t>F Cherry Pacifier - Pink BA10020G</t>
  </si>
  <si>
    <t>P6000128</t>
  </si>
  <si>
    <t>F Cherry Pacifier-Biru BA10020B</t>
  </si>
  <si>
    <t>P6000129</t>
  </si>
  <si>
    <t>F Stage 1 - Tongue Cleaner</t>
  </si>
  <si>
    <t>P6000130</t>
  </si>
  <si>
    <t>F Stage 2 - Toothbrush Tranier</t>
  </si>
  <si>
    <t>P6000131</t>
  </si>
  <si>
    <t>F Stage 3 - Baby Toothbrush - Pink</t>
  </si>
  <si>
    <t>P6000132</t>
  </si>
  <si>
    <t>F Stage 3 - Baby Toothbrush - Biru</t>
  </si>
  <si>
    <t>P6000191</t>
  </si>
  <si>
    <t>FARLIN CHERRY PACIFIER 0M+ CARAMEL</t>
  </si>
  <si>
    <t>P6000192</t>
  </si>
  <si>
    <t>FARLIN CHERRY PACIFIER 0M+ BLUE</t>
  </si>
  <si>
    <t>P6000193</t>
  </si>
  <si>
    <t>FARLIN CHERRY PACIFIER 0M+ PINK</t>
  </si>
  <si>
    <t>P6000237</t>
  </si>
  <si>
    <t>MOTHERLOVE NAT WASH BTL CLEAN100mL</t>
  </si>
  <si>
    <t>C3</t>
  </si>
  <si>
    <t>P6000238</t>
  </si>
  <si>
    <t>MOTHERLOVE NAT WASH BTL CLEAN500mL</t>
  </si>
  <si>
    <t>P6000239</t>
  </si>
  <si>
    <t>MOTHERLOVE TENDERTOUCH DETER100mL</t>
  </si>
  <si>
    <t>P6000240</t>
  </si>
  <si>
    <t>MOTHERLOVE TENDERTOUCH DETER900mL</t>
  </si>
  <si>
    <t>P6000250</t>
  </si>
  <si>
    <t>MOTHERLOVE COOL COMFORT OIL 10ML</t>
  </si>
  <si>
    <t>FAR1</t>
  </si>
  <si>
    <t>B11</t>
  </si>
  <si>
    <t>FM</t>
  </si>
  <si>
    <t>Fildzah Masyhuri</t>
  </si>
  <si>
    <t>Y6</t>
  </si>
  <si>
    <t>KPST-PNTGUD10</t>
  </si>
  <si>
    <t>P6000251</t>
  </si>
  <si>
    <t>MOTHERLOVE EAZY BABY OIL 10ML</t>
  </si>
  <si>
    <t>P6000252</t>
  </si>
  <si>
    <t>MOTHERLOVE  MOTION MASTER OIL 10ML</t>
  </si>
  <si>
    <t>P6000257</t>
  </si>
  <si>
    <t>MOTHERLOVE  CALMING CREAM W+ 30GR</t>
  </si>
  <si>
    <t>P6000262</t>
  </si>
  <si>
    <t>F STAGE 3 TRAINING TOOTHBRUSH BLUE</t>
  </si>
  <si>
    <t>P6000263</t>
  </si>
  <si>
    <t>Farlin Disposable Floss Picks</t>
  </si>
  <si>
    <t>P6000264</t>
  </si>
  <si>
    <t>MTL 3N1 HAIR LTN COTTON CLOUD100ML</t>
  </si>
  <si>
    <t>P6000265</t>
  </si>
  <si>
    <t>MTL 3N1 HAIR LTN GENTLE PETAL100ML</t>
  </si>
  <si>
    <t>P6000266</t>
  </si>
  <si>
    <t>MTL HAIR&amp;SCALP SRM SPRAY100ML NEW</t>
  </si>
  <si>
    <t>P71</t>
  </si>
  <si>
    <t>P71BLTL2</t>
  </si>
  <si>
    <t>BALSEM TELON TJ 20 GR</t>
  </si>
  <si>
    <t>B06</t>
  </si>
  <si>
    <t>AM</t>
  </si>
  <si>
    <t>ABDUL MALIK</t>
  </si>
  <si>
    <t>S1</t>
  </si>
  <si>
    <t>KPST-PNTGUD49</t>
  </si>
  <si>
    <t>P71BLTL4</t>
  </si>
  <si>
    <t>BALSEM TELON TJ 40 GR</t>
  </si>
  <si>
    <t>P71MKPL1</t>
  </si>
  <si>
    <t>M. KAYU PUTIH LOS TJ 120 ML</t>
  </si>
  <si>
    <t>P71MKPL3</t>
  </si>
  <si>
    <t>M. KAYU PUTIH LOS TJ 30 ML</t>
  </si>
  <si>
    <t>P71MKPL6</t>
  </si>
  <si>
    <t>M. KAYU PUTIH LOS TJ 60 ML</t>
  </si>
  <si>
    <t>P71MGBJN</t>
  </si>
  <si>
    <t>MINYAK GOSOK BALJITOT 50 ML-NEW</t>
  </si>
  <si>
    <t>S2</t>
  </si>
  <si>
    <t>P71MT03B</t>
  </si>
  <si>
    <t>MYK TELON TJ 100 ML BAND.TELON 30</t>
  </si>
  <si>
    <t>P71MT060</t>
  </si>
  <si>
    <t>MINYAK TELON TJ 60 ML</t>
  </si>
  <si>
    <t>P71TGPC6</t>
  </si>
  <si>
    <t>TELON HERBAL PLUSS CITRONELLA 60ML</t>
  </si>
  <si>
    <t>P71TGPL6</t>
  </si>
  <si>
    <t>TELON HERBAL PLUSS LAVENDER 60ML</t>
  </si>
  <si>
    <t>P71TGPO6</t>
  </si>
  <si>
    <t>TELON HERBAL PLUSS ORANGE 60ML</t>
  </si>
  <si>
    <t>P71THPC3</t>
  </si>
  <si>
    <t>THP CITRONELLA 100ML BAND.TELON 30</t>
  </si>
  <si>
    <t>S3</t>
  </si>
  <si>
    <t>MD1</t>
  </si>
  <si>
    <t>MD5</t>
  </si>
  <si>
    <t>P71MJCB5</t>
  </si>
  <si>
    <t>MADU TJ C 1000</t>
  </si>
  <si>
    <t>S4</t>
  </si>
  <si>
    <t>S5</t>
  </si>
  <si>
    <t>TJ1</t>
  </si>
  <si>
    <t>B07</t>
  </si>
  <si>
    <t>AK</t>
  </si>
  <si>
    <t>AGUNG KURNIANTO</t>
  </si>
  <si>
    <t>N1</t>
  </si>
  <si>
    <t>KPST-PNTGUD27</t>
  </si>
  <si>
    <t>MD2</t>
  </si>
  <si>
    <t>P71SKTJ1</t>
  </si>
  <si>
    <t>SARI KURMA TJ 250 GR</t>
  </si>
  <si>
    <t>N2</t>
  </si>
  <si>
    <t>P7100011</t>
  </si>
  <si>
    <t>TJ OBH 150 GR</t>
  </si>
  <si>
    <t>N3</t>
  </si>
  <si>
    <t>P71TJMAN</t>
  </si>
  <si>
    <t>TJ MASUK ANGIN 140 GR</t>
  </si>
  <si>
    <t>NA</t>
  </si>
  <si>
    <t>P71MAN25</t>
  </si>
  <si>
    <t>MADU TJ MANUKA 250 GR</t>
  </si>
  <si>
    <t>P71FLELA</t>
  </si>
  <si>
    <t>FL ESS OIL EUCA-LAV 10 ML</t>
  </si>
  <si>
    <t>B09</t>
  </si>
  <si>
    <t>SS</t>
  </si>
  <si>
    <t>SENO SATRIYAWAN KADERI</t>
  </si>
  <si>
    <t>KPST-PNTGUD29</t>
  </si>
  <si>
    <t>P71FLLAV</t>
  </si>
  <si>
    <t>FL ESS OIL LAVENDER 10 ML</t>
  </si>
  <si>
    <t>P71FLMZ5</t>
  </si>
  <si>
    <t>FL MINYAK ZAITUN 50 ML</t>
  </si>
  <si>
    <t>P71FLPEP</t>
  </si>
  <si>
    <t>FL ESS OIL PEPPERMINT 10 ML</t>
  </si>
  <si>
    <t>P71FLZA8</t>
  </si>
  <si>
    <t>FL ZAITUN LOTION 80 GR</t>
  </si>
  <si>
    <t>P7100020</t>
  </si>
  <si>
    <t>LANYARD</t>
  </si>
  <si>
    <t>AP</t>
  </si>
  <si>
    <t>P71FCKAO</t>
  </si>
  <si>
    <t>KAOS FC</t>
  </si>
  <si>
    <t>P71FCMKR</t>
  </si>
  <si>
    <t>MASKER FC</t>
  </si>
  <si>
    <t>P71PLSFC</t>
  </si>
  <si>
    <t>POLO SHIRT FRESHCARE</t>
  </si>
  <si>
    <t>FRESH CARE GREEN TEA 10 ML - LMT</t>
  </si>
  <si>
    <t>B1</t>
  </si>
  <si>
    <t>MC1</t>
  </si>
  <si>
    <t>FRESH CARE 10 ML - LMT</t>
  </si>
  <si>
    <t>FRESH CARE LAVENDER 10 ML - LMT</t>
  </si>
  <si>
    <t>FRESH CARE MAA STRONG 10 ML - LMT</t>
  </si>
  <si>
    <t>FRESH CARE SPLASH FRUITY 10 ML-LMT</t>
  </si>
  <si>
    <t>P7100003</t>
  </si>
  <si>
    <t>FRESHCARE TELON PATCH</t>
  </si>
  <si>
    <t>B2</t>
  </si>
  <si>
    <t>P71FCEPT</t>
  </si>
  <si>
    <t>FRESHCARE EUCALYPTUS PATCH</t>
  </si>
  <si>
    <t>B3</t>
  </si>
  <si>
    <t>P71FCMEU</t>
  </si>
  <si>
    <t>FRESHCARE MIX EUCALYPTUS</t>
  </si>
  <si>
    <t>FRESHCARE TEENS BUBLE GUM</t>
  </si>
  <si>
    <t>B4</t>
  </si>
  <si>
    <t>P7100014</t>
  </si>
  <si>
    <t>FRESHLIVING BEBIO C&amp;F 9 ML</t>
  </si>
  <si>
    <t>S7</t>
  </si>
  <si>
    <t>P7100015</t>
  </si>
  <si>
    <t>FRESHLIVING BEBIO ITCHY 9 ML</t>
  </si>
  <si>
    <t>P7100016</t>
  </si>
  <si>
    <t>FRESHLIVING BEBIO TUMMY 9 ML</t>
  </si>
  <si>
    <t>P71MWD31</t>
  </si>
  <si>
    <t>MYWELL VITAMIN D3 1000 IU</t>
  </si>
  <si>
    <t>B10</t>
  </si>
  <si>
    <t>HS</t>
  </si>
  <si>
    <t>HENDRI SYAPUTRA</t>
  </si>
  <si>
    <t>FA1</t>
  </si>
  <si>
    <t>KPST-PNTGUD37</t>
  </si>
  <si>
    <t>P71WMUS5</t>
  </si>
  <si>
    <t>WELMOVE ULTRA STRIP@5 CAP/AMPLOP</t>
  </si>
  <si>
    <t>P7100008</t>
  </si>
  <si>
    <t>MINYAK HERBA WAHID 100 ML</t>
  </si>
  <si>
    <t>P71FITFK</t>
  </si>
  <si>
    <t>FITBES FORCE KAPLET @5 CAP/AMPLOP</t>
  </si>
  <si>
    <t>AB</t>
  </si>
  <si>
    <t>P71MVTCZ</t>
  </si>
  <si>
    <t>MYWELL VIT C + ZN</t>
  </si>
  <si>
    <t>P71OM3T3</t>
  </si>
  <si>
    <t>OM3HEART ISI 30</t>
  </si>
  <si>
    <t>P71OM3T6</t>
  </si>
  <si>
    <t>OM3HEART ISI 60</t>
  </si>
  <si>
    <t>P71WELMV</t>
  </si>
  <si>
    <t>WELMOVE STRIP@5 CAP/AMPLOP</t>
  </si>
  <si>
    <t>P71JOYGS</t>
  </si>
  <si>
    <t>TJ JOYBEE GUMMY SACHET</t>
  </si>
  <si>
    <t>GG</t>
  </si>
  <si>
    <t>P7100001</t>
  </si>
  <si>
    <t>TJ PROPOLIS @5 CAP/AMPLOP</t>
  </si>
  <si>
    <t>TJ JOYBEE MD MULTIVI ORIGINAL100ML</t>
  </si>
  <si>
    <t>S6</t>
  </si>
  <si>
    <t>TJ2</t>
  </si>
  <si>
    <t>TJ JOYBEE MD MULTIVI STRAW 100ML</t>
  </si>
  <si>
    <t>TJ JOYBEE MD MULTIVI JERUK 100 ML</t>
  </si>
  <si>
    <t>P71HCATB</t>
  </si>
  <si>
    <t>HOTIN CREAM AROMATHERAPY TUBE 120G</t>
  </si>
  <si>
    <t>PW</t>
  </si>
  <si>
    <t>PURWONO</t>
  </si>
  <si>
    <t>HT2</t>
  </si>
  <si>
    <t>KPST-PNTGUD33</t>
  </si>
  <si>
    <t>P71HCT12</t>
  </si>
  <si>
    <t>HOTIN CREAM TUBE 120 GR</t>
  </si>
  <si>
    <t>P71HOKYA</t>
  </si>
  <si>
    <t>HOTIN KOYO AROMATHERAPY</t>
  </si>
  <si>
    <t>P71HOSTT</t>
  </si>
  <si>
    <t>HOTIN STRONG TUBE 120 G</t>
  </si>
  <si>
    <t>P71HSBLA</t>
  </si>
  <si>
    <t>HOTIN STRONG BOTOL 120 ML</t>
  </si>
  <si>
    <t>P71HTAPC</t>
  </si>
  <si>
    <t>HOTIN AROMATHERAPY PUMP 120 ML</t>
  </si>
  <si>
    <t>P71HTNC2</t>
  </si>
  <si>
    <t>HOTIN CREAM 120 ML</t>
  </si>
  <si>
    <t>P71HTNC3</t>
  </si>
  <si>
    <t>HOTIN CREAM AROMATHERAPY 120 ML</t>
  </si>
  <si>
    <t>P71HTNCP</t>
  </si>
  <si>
    <t>HOTIN CREAM PUMP 120 ML</t>
  </si>
  <si>
    <t>P7100009</t>
  </si>
  <si>
    <t>HOTIN GO 100 GR</t>
  </si>
  <si>
    <t>AD</t>
  </si>
  <si>
    <t>P7100010</t>
  </si>
  <si>
    <t>HOTIN GO STRONG 100 GR</t>
  </si>
  <si>
    <t>P7100012</t>
  </si>
  <si>
    <t>HOTIN GO TUBE 50 GR</t>
  </si>
  <si>
    <t>B15</t>
  </si>
  <si>
    <t>RG</t>
  </si>
  <si>
    <t>RIYANDA GUNAWAN</t>
  </si>
  <si>
    <t>KPST-PNTGUD34</t>
  </si>
  <si>
    <t>P7100013</t>
  </si>
  <si>
    <t>HOTIN GO STRONG TUBE 50 GR</t>
  </si>
  <si>
    <t>P71HBEHC</t>
  </si>
  <si>
    <t>HOTIN BALSEM OTOT EXTRA HOT 20G+5G</t>
  </si>
  <si>
    <t>AA</t>
  </si>
  <si>
    <t>HT1</t>
  </si>
  <si>
    <t>P71HCATA</t>
  </si>
  <si>
    <t>HOTIN CREAM AROMATHERAPY TUBE 60 G</t>
  </si>
  <si>
    <t>P71HCS60</t>
  </si>
  <si>
    <t>HOTIN CREAM STRONG 60 GR</t>
  </si>
  <si>
    <t>P71HCT60</t>
  </si>
  <si>
    <t>HOTIN CREAM TUBE 60 GR</t>
  </si>
  <si>
    <t>P71HSGTA</t>
  </si>
  <si>
    <t>HOTIN STRONG TUBE 60 G</t>
  </si>
  <si>
    <t>P71HTA60</t>
  </si>
  <si>
    <t>HOTIN AROMATHERAPY 60 ML</t>
  </si>
  <si>
    <t>P71HTC60</t>
  </si>
  <si>
    <t>HOTIN CREAM 60 ML</t>
  </si>
  <si>
    <t>P71HGMC5</t>
  </si>
  <si>
    <t>HOTIN GIMICK SACHET 5s</t>
  </si>
  <si>
    <t>P7100030</t>
  </si>
  <si>
    <t>MYWELL VITAMIN D3 4000 IU ISI 20</t>
  </si>
  <si>
    <t>B5</t>
  </si>
  <si>
    <t>N4</t>
  </si>
  <si>
    <t>P7100023</t>
  </si>
  <si>
    <t>BEBIO BABY HAIR LOTION 100ML</t>
  </si>
  <si>
    <t>S8</t>
  </si>
  <si>
    <t>P7100024</t>
  </si>
  <si>
    <t>Bebio Head toToe Baby Wash 250ML</t>
  </si>
  <si>
    <t>P92</t>
  </si>
  <si>
    <t>P9200001</t>
  </si>
  <si>
    <t>23841 SPRSTY MAT INK 400 AS BD LTD</t>
  </si>
  <si>
    <t>DR</t>
  </si>
  <si>
    <t>P9200002</t>
  </si>
  <si>
    <t>90913 LS Sky High WTP VERY BLACK</t>
  </si>
  <si>
    <t>P9200003</t>
  </si>
  <si>
    <t>23827 SPRSTY MAT INK 390 AS BD LTD</t>
  </si>
  <si>
    <t>P9200004</t>
  </si>
  <si>
    <t>23889 SPRSTY MAT INK 425 AS BD LTD</t>
  </si>
  <si>
    <t>P9200009</t>
  </si>
  <si>
    <t>T3495 LINE TATOO CRY L BK AS-BLACK</t>
  </si>
  <si>
    <t>P9200010</t>
  </si>
  <si>
    <t>T3549 LINE TATOO CRY L DBR AS-BRWN</t>
  </si>
  <si>
    <t>P9200011</t>
  </si>
  <si>
    <t>03495 LINE TATOO CRY L BK AS-BLACK</t>
  </si>
  <si>
    <t>P9200012</t>
  </si>
  <si>
    <t>03549 LINE TATOO CRY L DBR AS-BRWN</t>
  </si>
  <si>
    <t>P9200013</t>
  </si>
  <si>
    <t>29522 TATTOO BROW 36H PEN NT BR AS</t>
  </si>
  <si>
    <t>P9200014</t>
  </si>
  <si>
    <t>29492 TATTOO BROW 36H PEN DK BR AS</t>
  </si>
  <si>
    <t>P9200015</t>
  </si>
  <si>
    <t>29508 TATTOO BROW 36H PEN GR BR AS</t>
  </si>
  <si>
    <t>P9200016</t>
  </si>
  <si>
    <t>29515 TATTOO BROW 36H PEN LT BR AS</t>
  </si>
  <si>
    <t>P9200017</t>
  </si>
  <si>
    <t>T9522 TATTOO BROW 36H PEN NT BR AS</t>
  </si>
  <si>
    <t>P9200018</t>
  </si>
  <si>
    <t>T9492 TATTOO BROW 36H PEN DK BR AS</t>
  </si>
  <si>
    <t>P9200019</t>
  </si>
  <si>
    <t>T9508 TATTOO BROW 36H PEN GR BR AS</t>
  </si>
  <si>
    <t>P9200020</t>
  </si>
  <si>
    <t>T9515 TATTOO BROW 36H PEN LT BR AS</t>
  </si>
  <si>
    <t>P9200021</t>
  </si>
  <si>
    <t>T7782 Crystal Cleanser 120ml</t>
  </si>
  <si>
    <t>P9200022</t>
  </si>
  <si>
    <t>28426 HSL EXTRM 36H SLV BK1 AS-BLK</t>
  </si>
  <si>
    <t>P9200023</t>
  </si>
  <si>
    <t>28433 HSL EXTRM 36H SLV BR1 AS-BRW</t>
  </si>
  <si>
    <t>P9200024</t>
  </si>
  <si>
    <t>T8426 HSL EXTRM 36H SLV BK1 AS-BLK</t>
  </si>
  <si>
    <t>P9200025</t>
  </si>
  <si>
    <t>T8433 HSL EXTRM 36H SLV BR1 AS-BRW</t>
  </si>
  <si>
    <t>P9200026</t>
  </si>
  <si>
    <t>17782 Crystal Cleanser 120ml</t>
  </si>
  <si>
    <t>P9200027</t>
  </si>
  <si>
    <t>T8086 UV DEFD Shaka 50ml AS</t>
  </si>
  <si>
    <t>P9200028</t>
  </si>
  <si>
    <t>18086 UV DEFD Shaka 50ml AS</t>
  </si>
  <si>
    <t>P9200029</t>
  </si>
  <si>
    <t>25272 TATTOO BROW 3D GEL MEDM BROWN</t>
  </si>
  <si>
    <t>P9200030</t>
  </si>
  <si>
    <t>32683 SUPERSTAY V INK 60 MISCH AS</t>
  </si>
  <si>
    <t>P9200031</t>
  </si>
  <si>
    <t>32737 SUPERSTAY V INK 50 WICKED AS</t>
  </si>
  <si>
    <t>P9200032</t>
  </si>
  <si>
    <t>32744 SUPERSTAY V INK 40 WITTY AS</t>
  </si>
  <si>
    <t>P9200033</t>
  </si>
  <si>
    <t>25258 TATTOO BROW 3D GEL DEEP BROWN</t>
  </si>
  <si>
    <t>P9200034</t>
  </si>
  <si>
    <t>32676 SUPERSTAY V INK 10 LIPPY AS</t>
  </si>
  <si>
    <t>P9200035</t>
  </si>
  <si>
    <t>32713 SUPERSTAY V INK 65 SAUCY AS</t>
  </si>
  <si>
    <t>P9200036</t>
  </si>
  <si>
    <t>32652 SUPERSTAY V INK 35 CHEEKY AS</t>
  </si>
  <si>
    <t>P9200037</t>
  </si>
  <si>
    <t>32690 SUPERSTAY V INK 15 PEACHY AS</t>
  </si>
  <si>
    <t>P9200038</t>
  </si>
  <si>
    <t>32720 SUPERSTAY V INK 30 UNRIVAL AS</t>
  </si>
  <si>
    <t>P9200039</t>
  </si>
  <si>
    <t>25265 TATTOO BROW 3D GEL GREY BROWN</t>
  </si>
  <si>
    <t>P9200040</t>
  </si>
  <si>
    <t>T2690 SUPERSTAY V INK 15 PEACHY AS</t>
  </si>
  <si>
    <t>P9200041</t>
  </si>
  <si>
    <t>T2737 SUPERSTAY V INK 50 WICKED AS</t>
  </si>
  <si>
    <t>P9200042</t>
  </si>
  <si>
    <t>T2676 SUPERSTAY V INK 10 LIPPY AS</t>
  </si>
  <si>
    <t>P9200043</t>
  </si>
  <si>
    <t>T2720 SUPERSTAY V INK 30 UNRIVAL AS</t>
  </si>
  <si>
    <t>P9200044</t>
  </si>
  <si>
    <t>T2744 SUPERSTAY V INK 40 WITTY AS</t>
  </si>
  <si>
    <t>P9200045</t>
  </si>
  <si>
    <t>T5258 TATTOO BROW 3D GEL DEEP BROWN</t>
  </si>
  <si>
    <t>P9200046</t>
  </si>
  <si>
    <t>T2652 SUPERSTAY V INK 35 CHEEKY AS</t>
  </si>
  <si>
    <t>P9200047</t>
  </si>
  <si>
    <t>T2713 SUPERSTAY V INK 65 SAUCY AS</t>
  </si>
  <si>
    <t>P9200048</t>
  </si>
  <si>
    <t>T5272 TATTOO BROW 3D GEL MEDM BROWN</t>
  </si>
  <si>
    <t>P9200049</t>
  </si>
  <si>
    <t>T2683 SUPERSTAY V INK 60 MISCH AS</t>
  </si>
  <si>
    <t>P9200050</t>
  </si>
  <si>
    <t>T5265 TATTOO BROW 3D GEL GREY BROWN</t>
  </si>
  <si>
    <t>P9200051</t>
  </si>
  <si>
    <t>26927 FIT ME FOUNDATION MATTE ? 190</t>
  </si>
  <si>
    <t>P9200052</t>
  </si>
  <si>
    <t>26910 FIT ME FOUNDATION MATTE ? 138</t>
  </si>
  <si>
    <t>P9200053</t>
  </si>
  <si>
    <t>46891 FITME FDTMAT PORE SPF 125 ASJ</t>
  </si>
  <si>
    <t>P9200054</t>
  </si>
  <si>
    <t>46877 FITME FDTMAT PORE SPF 120 ASJ</t>
  </si>
  <si>
    <t>P9200055</t>
  </si>
  <si>
    <t>28334 FIT ME MONO BLUSH 40 PROUD AS</t>
  </si>
  <si>
    <t>P9200056</t>
  </si>
  <si>
    <t>46969 FITME FDTMAT PR PUMP 235 ASJP</t>
  </si>
  <si>
    <t>P9200057</t>
  </si>
  <si>
    <t>28341 FIT ME MONO BLUSH 50 REVOL AS</t>
  </si>
  <si>
    <t>P9200058</t>
  </si>
  <si>
    <t>26897 FIT ME FOUNDATION MATTE ? 132</t>
  </si>
  <si>
    <t>P9200059</t>
  </si>
  <si>
    <t>46921 FITME FDTMAT PORE SPF 220 ASJ</t>
  </si>
  <si>
    <t>P9200060</t>
  </si>
  <si>
    <t>26859 FIT ME FOUNDATION MATTE ? 123</t>
  </si>
  <si>
    <t>P9200061</t>
  </si>
  <si>
    <t>74235 FIT ME FOUNDATION MATTE ? 115</t>
  </si>
  <si>
    <t>P9200062</t>
  </si>
  <si>
    <t>42302 FITME FDTMAT PORE SPF 228 ASJ</t>
  </si>
  <si>
    <t>P9200063</t>
  </si>
  <si>
    <t>28327 FITME MONO BLUSH 30 FIERCE AS</t>
  </si>
  <si>
    <t>P9200064</t>
  </si>
  <si>
    <t>34380 FIT ME FOUNDATION MATTE ? 111</t>
  </si>
  <si>
    <t>P9200065</t>
  </si>
  <si>
    <t>18338 FITME FDTMAT PORE SPF 128 ASJ</t>
  </si>
  <si>
    <t>P9200066</t>
  </si>
  <si>
    <t>28310 FIT ME MONO BLUSH 20 HOPE AS</t>
  </si>
  <si>
    <t>P9200067</t>
  </si>
  <si>
    <t>T4380 FIT ME FOUNDATION MATTE – 111</t>
  </si>
  <si>
    <t>P9200068</t>
  </si>
  <si>
    <t>T8334 FIT ME MONO BLUSH 40 PROUD AS</t>
  </si>
  <si>
    <t>P9200069</t>
  </si>
  <si>
    <t>T6877 FITME FDTMAT PORE SPF 120 ASJ</t>
  </si>
  <si>
    <t>P9200070</t>
  </si>
  <si>
    <t>T6927 FIT ME FOUNDATION MATTE – 190</t>
  </si>
  <si>
    <t>P9200071</t>
  </si>
  <si>
    <t>T8338 FITME FDTMAT PORE SPF 128 ASJ</t>
  </si>
  <si>
    <t>P9200072</t>
  </si>
  <si>
    <t>T2302 FITME FDTMAT PORE SPF 228 ASJ</t>
  </si>
  <si>
    <t>P9200073</t>
  </si>
  <si>
    <t>T8341 FIT ME MONO BLUSH 50 REVOL AS</t>
  </si>
  <si>
    <t>P9200074</t>
  </si>
  <si>
    <t>T6859 FIT ME FOUNDATION MATTE – 123</t>
  </si>
  <si>
    <t>P9200075</t>
  </si>
  <si>
    <t>T6969 FITME FDTMAT PR PUMP 235 ASJP</t>
  </si>
  <si>
    <t>P9200076</t>
  </si>
  <si>
    <t>T8327 FITME MONO BLUSH 30 FIERCE AS</t>
  </si>
  <si>
    <t>P9200077</t>
  </si>
  <si>
    <t>T6897 FIT ME FOUNDATION MATTE – 132</t>
  </si>
  <si>
    <t>P9200078</t>
  </si>
  <si>
    <t>T6910 FIT ME FOUNDATION MATTE – 138</t>
  </si>
  <si>
    <t>P9200079</t>
  </si>
  <si>
    <t>T6921 FITME FDTMAT PORE SPF 220 ASJ</t>
  </si>
  <si>
    <t>P9200080</t>
  </si>
  <si>
    <t>T8310 FIT ME MONO BLUSH 20 HOPE AS</t>
  </si>
  <si>
    <t>P9200081</t>
  </si>
  <si>
    <t>T4235 FIT ME FOUNDATION MATTE – 115</t>
  </si>
  <si>
    <t>P9200082</t>
  </si>
  <si>
    <t>T6891 FITME FDTMAT PORE SPF 125 ASJ</t>
  </si>
  <si>
    <t>P9200083</t>
  </si>
  <si>
    <t>17980 RV HA Eye Serum 20ML EBT</t>
  </si>
  <si>
    <t>P9200084</t>
  </si>
  <si>
    <t>T7980 RV HA Eye Serum 20ML EBT</t>
  </si>
  <si>
    <t>P9200085</t>
  </si>
  <si>
    <t>16518 GLYCO BRIT DAY CRM 15ML AS</t>
  </si>
  <si>
    <t>P9200086</t>
  </si>
  <si>
    <t>16556 GLYCO BRIT NIGHT CRM 15ML AS</t>
  </si>
  <si>
    <t>P9200087</t>
  </si>
  <si>
    <t>T6518 GLYCO BRIT DAY CRM 15ML AS</t>
  </si>
  <si>
    <t>P9200088</t>
  </si>
  <si>
    <t>T6556 GLYCO BRIT NIGHT CRM 15ML AS</t>
  </si>
  <si>
    <t>P9200089</t>
  </si>
  <si>
    <t>30528 FIT ME FRESH TINT SPF50 03 AS</t>
  </si>
  <si>
    <t>P9200090</t>
  </si>
  <si>
    <t>30542 FIT ME FRESH TINT SPF50 05 AS</t>
  </si>
  <si>
    <t>P9200091</t>
  </si>
  <si>
    <t>30559 FIT ME FRESH TINT SPF50 06 AS</t>
  </si>
  <si>
    <t>P9200092</t>
  </si>
  <si>
    <t>30566 FIT ME FRESH TINT SPF50 07 AS</t>
  </si>
  <si>
    <t>P9200093</t>
  </si>
  <si>
    <t>30580 FIT ME FRESH TINT SPF50 09 AS</t>
  </si>
  <si>
    <t>P9200094</t>
  </si>
  <si>
    <t>T0528 FIT ME FRESH TINT SPF50 03 AS</t>
  </si>
  <si>
    <t>P9200095</t>
  </si>
  <si>
    <t>T0542 FIT ME FRESH TINT SPF50 05 AS</t>
  </si>
  <si>
    <t>P9200096</t>
  </si>
  <si>
    <t>T0559 FIT ME FRESH TINT SPF50 06 AS</t>
  </si>
  <si>
    <t>P9200097</t>
  </si>
  <si>
    <t>T0566 FIT ME FRESH TINT SPF50 07 AS</t>
  </si>
  <si>
    <t>P9200098</t>
  </si>
  <si>
    <t>T0580 FIT ME FRESH TINT SPF50 09 AS</t>
  </si>
  <si>
    <t>P9200099</t>
  </si>
  <si>
    <t>74358 FIT ME FDT MAT PORE PUMP 235</t>
  </si>
  <si>
    <t>P9200100</t>
  </si>
  <si>
    <t>41241 SUPERSTAY V INK 61 RISKY AS</t>
  </si>
  <si>
    <t>P9200101</t>
  </si>
  <si>
    <t>41258 SUPERSTAY V INK 62 IRREST AS</t>
  </si>
  <si>
    <t>P9200102</t>
  </si>
  <si>
    <t>41265 SUPERSTAY V INK 63 INTRIG AS</t>
  </si>
  <si>
    <t>P9200103</t>
  </si>
  <si>
    <t>41524 SUPERSTAY V INK 115 PEPPY AS</t>
  </si>
  <si>
    <t>P9200104</t>
  </si>
  <si>
    <t>41531 SUPERSTAY V INK 120 PUNCHY AS</t>
  </si>
  <si>
    <t>P9200105</t>
  </si>
  <si>
    <t>41548 SUPERSTAY V INK 125 KEEN AS</t>
  </si>
  <si>
    <t>P9200106</t>
  </si>
  <si>
    <t>41555 SUPERSTAY V INK 130 EXTRA AS</t>
  </si>
  <si>
    <t>P9200107</t>
  </si>
  <si>
    <t>41562 SUPERSTAY V INK 100 CHARM AS</t>
  </si>
  <si>
    <t>P9200108</t>
  </si>
  <si>
    <t>32669 SUPERSTAY V INK 20 COY AS</t>
  </si>
  <si>
    <t>P9200109</t>
  </si>
  <si>
    <t>32706 SUPERSTAY V INK 25 REDHOT AS</t>
  </si>
  <si>
    <t>P9200110</t>
  </si>
  <si>
    <t>T4358 FIT ME FDT MAT PORE PUMP 235</t>
  </si>
  <si>
    <t>P9200111</t>
  </si>
  <si>
    <t>T1241 SUPERSTAY V INK 61 RISKY AS</t>
  </si>
  <si>
    <t>P9200112</t>
  </si>
  <si>
    <t>T1258 SUPERSTAY V INK 62 IRREST AS</t>
  </si>
  <si>
    <t>P9200113</t>
  </si>
  <si>
    <t>T1265 SUPERSTAY V INK 63 INTRIG AS</t>
  </si>
  <si>
    <t>P9200114</t>
  </si>
  <si>
    <t>T1524 SUPERSTAY V INK 115 PEPPY AS</t>
  </si>
  <si>
    <t>P9200115</t>
  </si>
  <si>
    <t>T1531 SUPERSTAY V INK 120 PUNCHY AS</t>
  </si>
  <si>
    <t>P9200116</t>
  </si>
  <si>
    <t>T1548 SUPERSTAY V INK 125 KEEN AS</t>
  </si>
  <si>
    <t>P9200117</t>
  </si>
  <si>
    <t>T1555 SUPERSTAY V INK 130 EXTRA AS</t>
  </si>
  <si>
    <t>P9200118</t>
  </si>
  <si>
    <t>T1562 SUPERSTAY V INK 100 CHARM AS</t>
  </si>
  <si>
    <t>P9200119</t>
  </si>
  <si>
    <t>T2669 SUPERSTAY V INK 20 COY AS</t>
  </si>
  <si>
    <t>P9200120</t>
  </si>
  <si>
    <t>T2706 SUPERSTAY V INK 25 REDHOT AS</t>
  </si>
  <si>
    <t>P9200121</t>
  </si>
  <si>
    <t>51291 INFALL 24H FW FDT 20 IVORY</t>
  </si>
  <si>
    <t>P9200122</t>
  </si>
  <si>
    <t>51444 INFALL 24H FW FDT 120 VANILA</t>
  </si>
  <si>
    <t>P9200123</t>
  </si>
  <si>
    <t>51543 INFALL 24H FW FDT 130 T BEIGE</t>
  </si>
  <si>
    <t>P9200124</t>
  </si>
  <si>
    <t>51598 INFALL 24H FW FDT 140 G BEIGE</t>
  </si>
  <si>
    <t>P9200125</t>
  </si>
  <si>
    <t>51895 INFALL 24H FW FDT 220 SAND</t>
  </si>
  <si>
    <t>P9200126</t>
  </si>
  <si>
    <t>51949 INFALL 24H FW FDT 245 G HONEY</t>
  </si>
  <si>
    <t>P9200127</t>
  </si>
  <si>
    <t>T1291 INFALL 24H FW FDT 20 IVORY</t>
  </si>
  <si>
    <t>P9200128</t>
  </si>
  <si>
    <t>T1444 INFALL 24H FW FDT 120 VANILA</t>
  </si>
  <si>
    <t>P9200129</t>
  </si>
  <si>
    <t>T1543 INFALL 24H FW FDT 130 T BEIGE</t>
  </si>
  <si>
    <t>P9200130</t>
  </si>
  <si>
    <t>T1598 INFALL 24H FW FDT 140 G BEIGE</t>
  </si>
  <si>
    <t>P9200131</t>
  </si>
  <si>
    <t>T1895 INFALL 24H FW FDT 220 SAND</t>
  </si>
  <si>
    <t>P9200132</t>
  </si>
  <si>
    <t>T1949 INFALL 24H FW FDT 245 G HONEY</t>
  </si>
  <si>
    <t>P9200133</t>
  </si>
  <si>
    <t>FREE 84371 ROUGE SIGNATURE EXT 147R</t>
  </si>
  <si>
    <t>P9200134</t>
  </si>
  <si>
    <t>FREE 84318 ROUGE SIGNATURE EXT 151</t>
  </si>
  <si>
    <t>P9200135</t>
  </si>
  <si>
    <t>FREE 66370 LOR MU LIPS MAG MATE-248</t>
  </si>
  <si>
    <t>P9200136</t>
  </si>
  <si>
    <t>FREE 42876 LMU LIP INF MCARONS838AS</t>
  </si>
  <si>
    <t>P9200137</t>
  </si>
  <si>
    <t>FREE 84418 ROUGE SIGNATURE EXT 151R</t>
  </si>
  <si>
    <t>P9200138</t>
  </si>
  <si>
    <t>FREE 84333 ROUGE SIGNATURE EXT 143</t>
  </si>
  <si>
    <t>P9200139</t>
  </si>
  <si>
    <t>FREE 88805 MYB LIP SSMI ROU 310 ACV</t>
  </si>
  <si>
    <t>P9200140</t>
  </si>
  <si>
    <t>FREE 24711LMU LIPS RO SIGN GLS124EM</t>
  </si>
  <si>
    <t>P9200141</t>
  </si>
  <si>
    <t>FREE 84340 ROUGE SIGNATURE EXT 144</t>
  </si>
  <si>
    <t>P9200142</t>
  </si>
  <si>
    <t>FREE 70841 LOR MU LIPCR BLCK MM-232</t>
  </si>
  <si>
    <t>P9200143</t>
  </si>
  <si>
    <t>FREE 66356 LOR MU LIPS MAG MATE-246</t>
  </si>
  <si>
    <t>P9200144</t>
  </si>
  <si>
    <t>FREE 84357 ROUGE SIGNATURE EXT 145</t>
  </si>
  <si>
    <t>P9200145</t>
  </si>
  <si>
    <t>FREE 24643 LMU LIPS R SIGN GLS116EX</t>
  </si>
  <si>
    <t>P9200146</t>
  </si>
  <si>
    <t>FREE 84401 ROUGE SIGNATURE EXT 150R</t>
  </si>
  <si>
    <t>P9200147</t>
  </si>
  <si>
    <t>FREE 24612 LMU LIP R SIGN GLS113DT</t>
  </si>
  <si>
    <t>P9200148</t>
  </si>
  <si>
    <t>FREE 95638 MYB BLIN FSH BROW P-BRWN</t>
  </si>
  <si>
    <t>P9200149</t>
  </si>
  <si>
    <t>FREE 37438 LIP SPRSTY CRYLAUG LOU40</t>
  </si>
  <si>
    <t>P9200150</t>
  </si>
  <si>
    <t>FREE 06465MYB SPRSTY M.INK INSP ASJP</t>
  </si>
  <si>
    <t>P9200151</t>
  </si>
  <si>
    <t>FREE 33821FIT ME M+PRLESPWD NATLBUF</t>
  </si>
  <si>
    <t>P9200152</t>
  </si>
  <si>
    <t>FREE 74593 MYB SPRSTY CONCEAL FAIR</t>
  </si>
  <si>
    <t>P9200153</t>
  </si>
  <si>
    <t>FREE 37421LIP SPRSTY MAKEITHAPPEN55</t>
  </si>
  <si>
    <t>P9200154</t>
  </si>
  <si>
    <t>FREE 82998LIP SPRSTY MATINK-VOYAGER</t>
  </si>
  <si>
    <t>P9200155</t>
  </si>
  <si>
    <t>FREE 71685LIP SPRSTY MAT INK 150ASZ</t>
  </si>
  <si>
    <t>P9200156</t>
  </si>
  <si>
    <t>FREE 85852MYB FITME CON 40CRML ASJP</t>
  </si>
  <si>
    <t>P9200157</t>
  </si>
  <si>
    <t>FREE 64871B.LIN TBRW INK PEN-DRKBRW</t>
  </si>
  <si>
    <t>P9200158</t>
  </si>
  <si>
    <t>FREE 34708#E.LNR LSTNG01 BLCK36H</t>
  </si>
  <si>
    <t>P9200159</t>
  </si>
  <si>
    <t>FREE 11422 E.LIN TAT H.IMP BK BLIST</t>
  </si>
  <si>
    <t>P9200160</t>
  </si>
  <si>
    <t>FREE 23011 SENS LIQ MATTE 03 AS Z</t>
  </si>
  <si>
    <t>P9200161</t>
  </si>
  <si>
    <t>FREE 71739LIP SPRSTY MAT INK 175ASZ</t>
  </si>
  <si>
    <t>P9200162</t>
  </si>
  <si>
    <t>FREE 11170MYB EBRW DEF.BL PNCL GRBR</t>
  </si>
  <si>
    <t>P9200163</t>
  </si>
  <si>
    <t>FREE 82875MYB SS MAT INK EXT RULER</t>
  </si>
  <si>
    <t>P9200164</t>
  </si>
  <si>
    <t>FREE 28160 MYB LIP CSEN SAT SYC 888</t>
  </si>
  <si>
    <t>P9200165</t>
  </si>
  <si>
    <t>FREE 37391LIP SPRSTY CR TRT YRSLF35</t>
  </si>
  <si>
    <t>P9200166</t>
  </si>
  <si>
    <t>FREE 23004 SENS LIQ MATTE 02 AS Z</t>
  </si>
  <si>
    <t>P9200167</t>
  </si>
  <si>
    <t>FREE 33807FITME M+PRLES PW BUFBEIGE</t>
  </si>
  <si>
    <t>P9200168</t>
  </si>
  <si>
    <t>FREE 49981MYB SPR FS LAST SPRY 60ML</t>
  </si>
  <si>
    <t>P9200169</t>
  </si>
  <si>
    <t>FREE 23035 SENS LIQ MATTE 04 AS Z</t>
  </si>
  <si>
    <t>P9200170</t>
  </si>
  <si>
    <t>FREE 71784LIP SPRSTY CRAY 90 ASJP Z</t>
  </si>
  <si>
    <t>P9200171</t>
  </si>
  <si>
    <t>FREE 80755CSENS LIP MAT CRM 673ASJP</t>
  </si>
  <si>
    <t>P9200172</t>
  </si>
  <si>
    <t>FREE 02046MYB PWD FIT ME LOOSE-MED</t>
  </si>
  <si>
    <t>P9200173</t>
  </si>
  <si>
    <t>FREE 81660MYB MSCR THEFAL LASWTRPRF</t>
  </si>
  <si>
    <t>P9200174</t>
  </si>
  <si>
    <t>FREE 71760LIP SPRSTY CRY 80ASJP Z</t>
  </si>
  <si>
    <t>P9200175</t>
  </si>
  <si>
    <t>FREE 82882MYB SS MATINK EXT SDCTRES</t>
  </si>
  <si>
    <t>P9200176</t>
  </si>
  <si>
    <t>FREE 03891 CSEN LIP MAT CRM 640ASJP</t>
  </si>
  <si>
    <t>P9200177</t>
  </si>
  <si>
    <t>FREE 02039MYB PWD FITME L-LIGHT MED</t>
  </si>
  <si>
    <t>P9200178</t>
  </si>
  <si>
    <t>FREE 77376INST AGE REWIN ERASE SAND</t>
  </si>
  <si>
    <t>P9200179</t>
  </si>
  <si>
    <t>FREE 62088 CON FS STROB CRM 18ML-PI</t>
  </si>
  <si>
    <t>P9200180</t>
  </si>
  <si>
    <t>FREE 18338MYB FDTFITME MAT PRPUM128</t>
  </si>
  <si>
    <t>P9200181</t>
  </si>
  <si>
    <t>FREE 37445LIP SPRST CRYSTY EXCPTL25</t>
  </si>
  <si>
    <t>P9200182</t>
  </si>
  <si>
    <t>FREE 82950LIP SPRSTY MAT INK-LOVER</t>
  </si>
  <si>
    <t>P9200183</t>
  </si>
  <si>
    <t>FREE 20934 MYB HYPRSHARP POWERBLACK</t>
  </si>
  <si>
    <t>P9200184</t>
  </si>
  <si>
    <t>FREE 87418 CON INSAGE REW ERASE-HNY</t>
  </si>
  <si>
    <t>P9200185</t>
  </si>
  <si>
    <t>FREE 37414LIP SPRSTY CRY LVONEDGE05</t>
  </si>
  <si>
    <t>P9200186</t>
  </si>
  <si>
    <t>FREEM73257 E.LIN HSHARP BLCK RENO</t>
  </si>
  <si>
    <t>P9200187</t>
  </si>
  <si>
    <t>Infal 24H Mat Cov Fond 147 N BEIGE</t>
  </si>
  <si>
    <t>P9200188</t>
  </si>
  <si>
    <t>FREE 85739MYB FDT SPRSTAY 220 ASJP</t>
  </si>
  <si>
    <t>P9200189</t>
  </si>
  <si>
    <t>FREE 06366MYB SPRST MATINK GLB ASJP</t>
  </si>
  <si>
    <t>P9200190</t>
  </si>
  <si>
    <t>FREE 53638 COLSEN CRMAT RCH RUBY AS</t>
  </si>
  <si>
    <t>P9200191</t>
  </si>
  <si>
    <t>FREE 10449 HPRCURL MSCR LIQ BLISTER</t>
  </si>
  <si>
    <t>P9200192</t>
  </si>
  <si>
    <t>FREE 21074 DEX WP NIGHT CRM 50ML</t>
  </si>
  <si>
    <t>P9200193</t>
  </si>
  <si>
    <t>FREE 17803 DEX RV DRMLFT CRM 50ML</t>
  </si>
  <si>
    <t>P9200194</t>
  </si>
  <si>
    <t>Infal 24H Mat Cov Fond 110 ROS VAN</t>
  </si>
  <si>
    <t>P9200195</t>
  </si>
  <si>
    <t>FREE 47106 DEX WP LSR WHT ES 30ML</t>
  </si>
  <si>
    <t>P9200196</t>
  </si>
  <si>
    <t>FREE 19516 DEX RV Y.MASK ELASTICITY</t>
  </si>
  <si>
    <t>P9200197</t>
  </si>
  <si>
    <t>FREEL22545 DEX UV WHT SPF50 30ML</t>
  </si>
  <si>
    <t>P9200198</t>
  </si>
  <si>
    <t>FREE 82078 LORDEX WP WHIPFOAM 100ML</t>
  </si>
  <si>
    <t>P9200199</t>
  </si>
  <si>
    <t>FREE 34489 DEXRV LFT C MCR ESS 65ML</t>
  </si>
  <si>
    <t>P9200200</t>
  </si>
  <si>
    <t>Infal 24H Mat Cov Fond 118 ROS LIN</t>
  </si>
  <si>
    <t>P9200201</t>
  </si>
  <si>
    <t>FREE 78148 LOR DEX HA MASK</t>
  </si>
  <si>
    <t>P9200202</t>
  </si>
  <si>
    <t>FREE 33268 DEX WP TONER 200ML</t>
  </si>
  <si>
    <t>P9200203</t>
  </si>
  <si>
    <t>FREE 42171 DEX P-AQ ES SPF50 30ML</t>
  </si>
  <si>
    <t>P9200204</t>
  </si>
  <si>
    <t>FREE 58614LOR DEXRV EYE CRM 15ML AS</t>
  </si>
  <si>
    <t>P9200205</t>
  </si>
  <si>
    <t>FREE 19615 DEXRV YOUTH MASK RDIANCE</t>
  </si>
  <si>
    <t>P9200206</t>
  </si>
  <si>
    <t>FREE 86988 DEX RV LIFT ESS WTR130ML</t>
  </si>
  <si>
    <t>P9200207</t>
  </si>
  <si>
    <t>FREE 93157 LMU PWD INFPRO MPORCLAIN</t>
  </si>
  <si>
    <t>P9200208</t>
  </si>
  <si>
    <t>FREE 48564LMU LE BAR B MAT 11ASJPCN</t>
  </si>
  <si>
    <t>P9200209</t>
  </si>
  <si>
    <t>FREE 93218LMU PW INF P.MAT-CLSC TAN</t>
  </si>
  <si>
    <t>P9200210</t>
  </si>
  <si>
    <t>FREE 24653 LOR MU PWD TM TWC-N4</t>
  </si>
  <si>
    <t>P9200211</t>
  </si>
  <si>
    <t>21069 FIT ME SETTING SPRAY 60ML AS</t>
  </si>
  <si>
    <t>P9200212</t>
  </si>
  <si>
    <t>T1069 FIT ME SETTING SPRAY 60ML AS</t>
  </si>
  <si>
    <t>P9200213</t>
  </si>
  <si>
    <t>T9170 GLYCO BR PEEL WATER 65ML EBT</t>
  </si>
  <si>
    <t>P9200214</t>
  </si>
  <si>
    <t>FREE 23073 SENS LIQ MATTE 06 AS Z</t>
  </si>
  <si>
    <t>P9200215</t>
  </si>
  <si>
    <t>FREE 45652 DEXREV LASER P.WTR 175ML</t>
  </si>
  <si>
    <t>P9200216</t>
  </si>
  <si>
    <t>FREE 33053 DEX GNT L&amp;E RMVR 125ML</t>
  </si>
  <si>
    <t>P9200217</t>
  </si>
  <si>
    <t>Infal 24H Mat Cov Fond 240 N HONEY</t>
  </si>
  <si>
    <t>P9200218</t>
  </si>
  <si>
    <t>09170 GLYCO BR PEEL WATER 65ML EBT</t>
  </si>
  <si>
    <t>P9200219</t>
  </si>
  <si>
    <t>T4379 YC PRE-ESS 30ML ET</t>
  </si>
  <si>
    <t>P9200220</t>
  </si>
  <si>
    <t>74379 YC PRE-ESS 30ML ET</t>
  </si>
  <si>
    <t>P9200224</t>
  </si>
  <si>
    <t>Infal 24H Mat Cov Fond 105 FAIR LN</t>
  </si>
  <si>
    <t>P9200231</t>
  </si>
  <si>
    <t>Infal 24H Mat Cov Fond 125 N ROSE</t>
  </si>
  <si>
    <t>P9200233</t>
  </si>
  <si>
    <t>T5737 INF 32H PROM FDT 110AS 30ML</t>
  </si>
  <si>
    <t>P9200234</t>
  </si>
  <si>
    <t>T5768 INF 32H PROM FDT 123AS 30ML</t>
  </si>
  <si>
    <t>P9200235</t>
  </si>
  <si>
    <t>T5775 INF 32H PROM FDT 125AS 30ML</t>
  </si>
  <si>
    <t>P9200236</t>
  </si>
  <si>
    <t>T5799 INF 32H PROM FDT 128AS 30ML</t>
  </si>
  <si>
    <t>P9200237</t>
  </si>
  <si>
    <t>T5805 INF 32H PROM FDT 140AS 30ML</t>
  </si>
  <si>
    <t>P9200238</t>
  </si>
  <si>
    <t>T5812 INF 32H PROM FDT 147AS 30ML</t>
  </si>
  <si>
    <t>P9200239</t>
  </si>
  <si>
    <t>T5836 INF 32H PROM FDT 240AS 30ML</t>
  </si>
  <si>
    <t>P9200240</t>
  </si>
  <si>
    <t>T5843 INF 32H PROM FDT 250AS 30ML</t>
  </si>
  <si>
    <t>P9200241</t>
  </si>
  <si>
    <t>T5874 INF 32H PROM FDT 257OSAS 30ML</t>
  </si>
  <si>
    <t>P9200242</t>
  </si>
  <si>
    <t>T5881 INF 32H PROM FDT 260OSAS 30ML</t>
  </si>
  <si>
    <t>P9200243</t>
  </si>
  <si>
    <t>T5898 INF 32H PROM FDT 30AS 30ML</t>
  </si>
  <si>
    <t>P9200244</t>
  </si>
  <si>
    <t>T5751 INF 32H PROM FDT 118OSAS 30ML</t>
  </si>
  <si>
    <t>P9200245</t>
  </si>
  <si>
    <t>45737 INF 32H PROM FDT 110AS 30ML</t>
  </si>
  <si>
    <t>P9200246</t>
  </si>
  <si>
    <t>45751 INF 32H PROM FDT 118OSAS 30ML</t>
  </si>
  <si>
    <t>P9200247</t>
  </si>
  <si>
    <t>45768 INF 32H PROM FDT 123AS 30ML</t>
  </si>
  <si>
    <t>P9200248</t>
  </si>
  <si>
    <t>Infal 24H Mat Cov Fond 250 R SAND</t>
  </si>
  <si>
    <t>P9200249</t>
  </si>
  <si>
    <t>45799 INF 32H PROM FDT 128AS 30ML</t>
  </si>
  <si>
    <t>P9200250</t>
  </si>
  <si>
    <t>45805 INF 32H PROM FDT 140AS 30ML</t>
  </si>
  <si>
    <t>P9200251</t>
  </si>
  <si>
    <t>45812 INF 32H PROM FDT 147AS 30ML</t>
  </si>
  <si>
    <t>P9200252</t>
  </si>
  <si>
    <t>45836 INF 32H PROM FDT 240AS 30ML</t>
  </si>
  <si>
    <t>P9200253</t>
  </si>
  <si>
    <t>45843 INF 32H PROM FDT 250AS 30ML</t>
  </si>
  <si>
    <t>P9200254</t>
  </si>
  <si>
    <t>45874 INF 32H PROM FDT 257OSAS 30ML</t>
  </si>
  <si>
    <t>P9200255</t>
  </si>
  <si>
    <t>Infal 24H Mat Cov Fond 140 G BEIGE</t>
  </si>
  <si>
    <t>P9200256</t>
  </si>
  <si>
    <t>45898 INF 32H PROM FDT 30AS 30ML</t>
  </si>
  <si>
    <t>P9200257</t>
  </si>
  <si>
    <t>FREE 88751MYB LIPS S.R 285 GRITTY</t>
  </si>
  <si>
    <t>P9200258</t>
  </si>
  <si>
    <t>FREE 88775MYB LIPS S.R 295 DAUNTLES</t>
  </si>
  <si>
    <t>P9200259</t>
  </si>
  <si>
    <t>FREE 88799MYB LIPS S.R 305 UNCONVEN</t>
  </si>
  <si>
    <t>P9200260</t>
  </si>
  <si>
    <t>FREE 88812MYB LIPST S.R 315 EXTRAOR</t>
  </si>
  <si>
    <t>P9200261</t>
  </si>
  <si>
    <t>FREE 06618MYB SPRST M.INK AMB ASJP</t>
  </si>
  <si>
    <t>P9200262</t>
  </si>
  <si>
    <t>Infal 24H Mat Cov Fond 257 TRU SUN</t>
  </si>
  <si>
    <t>P9200263</t>
  </si>
  <si>
    <t>FREE 06717MYB SPST M.INK DELIC ASJP</t>
  </si>
  <si>
    <t>P9200264</t>
  </si>
  <si>
    <t>FREE 06861MYB SPST M.INK SEEKERASJP</t>
  </si>
  <si>
    <t>P9200265</t>
  </si>
  <si>
    <t>FREE 07011MYB SPST M.INK TRANS ASJP</t>
  </si>
  <si>
    <t>P9200266</t>
  </si>
  <si>
    <t>FREE 20989BB CRM SPR COVER-02 30ML</t>
  </si>
  <si>
    <t>P9200267</t>
  </si>
  <si>
    <t>FREE 22427FDT FITME POR 18ML 125 AS</t>
  </si>
  <si>
    <t>P9200268</t>
  </si>
  <si>
    <t>FREE 22465FDT FITME POR 18ML 228 AS</t>
  </si>
  <si>
    <t>P9200269</t>
  </si>
  <si>
    <t>FREE 43750MYB MSCRCOL MAGNUM BLACK</t>
  </si>
  <si>
    <t>P9200270</t>
  </si>
  <si>
    <t>FREE 62461MYB FITME MATPOR C.PWD230</t>
  </si>
  <si>
    <t>P9200271</t>
  </si>
  <si>
    <t>FREE 71722LIPS SPRSTY M.INK 170 ASZ</t>
  </si>
  <si>
    <t>P9200272</t>
  </si>
  <si>
    <t>FREE 71777LIPS SPRSTY CRY 85ASJP Z</t>
  </si>
  <si>
    <t>P9200273</t>
  </si>
  <si>
    <t>FREE 72612LIPS COLSEN P.MAT-REDYRED</t>
  </si>
  <si>
    <t>P9200274</t>
  </si>
  <si>
    <t>FREE 72629LIPS COLSEN P.MAT-GETREDY</t>
  </si>
  <si>
    <t>P9200275</t>
  </si>
  <si>
    <t>FREE 72636LIPS COLSEN PWD CHERRYCHC</t>
  </si>
  <si>
    <t>P9200276</t>
  </si>
  <si>
    <t>FREE 80809CSEN LIP MAT CRM 702 ASJP</t>
  </si>
  <si>
    <t>P9200277</t>
  </si>
  <si>
    <t>FREE 82820MYB SS MATINK EXT FIGHTER</t>
  </si>
  <si>
    <t>P9200279</t>
  </si>
  <si>
    <t>Infal 24H Mat Cov Fond 260 G SUN</t>
  </si>
  <si>
    <t>P9200280</t>
  </si>
  <si>
    <t>FREE 09763LOR DEX RV DAYCR 50ML AS</t>
  </si>
  <si>
    <t>P9200281</t>
  </si>
  <si>
    <t>FREE 13126 DEX WP DM.VNS SPF17 50ML</t>
  </si>
  <si>
    <t>P9200282</t>
  </si>
  <si>
    <t>FREE 14420DEX REV DRMLFT N CRM 20ML</t>
  </si>
  <si>
    <t>P9200283</t>
  </si>
  <si>
    <t>FREE 16776DEX REV DRMLFT D CRM 20ML</t>
  </si>
  <si>
    <t>P9200284</t>
  </si>
  <si>
    <t>FREE 19714DEX RV Y.MASK SK PLUMPING</t>
  </si>
  <si>
    <t>P9200285</t>
  </si>
  <si>
    <t>FREE 24467 DEX WP LSR PWRDY CR 50ML</t>
  </si>
  <si>
    <t>P9200286</t>
  </si>
  <si>
    <t>FREE 12948BLST CRYSTAL ESSENCE 22ML</t>
  </si>
  <si>
    <t>P9200287</t>
  </si>
  <si>
    <t>FREE 33237DEX REV TONER 200ML</t>
  </si>
  <si>
    <t>P9200288</t>
  </si>
  <si>
    <t>FREE 34458DEX RV LIFT MIC ESS 130ML</t>
  </si>
  <si>
    <t>P9200289</t>
  </si>
  <si>
    <t>FREE 35061DEX CL MICL WTR 250ML-FRH</t>
  </si>
  <si>
    <t>P9200290</t>
  </si>
  <si>
    <t>FREE 35108DEX CL MICL WTR 250ML-NRS</t>
  </si>
  <si>
    <t>P9200291</t>
  </si>
  <si>
    <t>FREE 37788DEX WPLSR PWR NIT CR 50ML</t>
  </si>
  <si>
    <t>P9200292</t>
  </si>
  <si>
    <t>FREE 64677LOR DEX RVCRY MASK 1PC AS</t>
  </si>
  <si>
    <t>P9200293</t>
  </si>
  <si>
    <t>FREE 48472LOR MU UNB BRW D.BRWN 112</t>
  </si>
  <si>
    <t>P9200294</t>
  </si>
  <si>
    <t>FREE 11732 INF Lasting PWD 128 AS</t>
  </si>
  <si>
    <t>P9200295</t>
  </si>
  <si>
    <t>FREE 66701LOR DEX RVDER HA SER 30ML</t>
  </si>
  <si>
    <t>P9200296</t>
  </si>
  <si>
    <t>FREE 83921LOR DEX UVPERF FL 30ML AS</t>
  </si>
  <si>
    <t>P9200297</t>
  </si>
  <si>
    <t>FREE 32162 LOR DEX R.FOAM GEL100ML</t>
  </si>
  <si>
    <t>P9200298</t>
  </si>
  <si>
    <t>45775 INF 32H PROM FDT 125AS 30ML</t>
  </si>
  <si>
    <t>P9200299</t>
  </si>
  <si>
    <t>45881 INF 32H PROM FDT 260OSAS 30ML</t>
  </si>
  <si>
    <t>P9200514</t>
  </si>
  <si>
    <t>SUPERSTAY CRAYON 100 ASJP</t>
  </si>
  <si>
    <t>P9200538</t>
  </si>
  <si>
    <t>SUPERSTAY CRAYON 110 ASJP</t>
  </si>
  <si>
    <t>P9200552</t>
  </si>
  <si>
    <t>SUPERSTAY MATTE INK 335 AS Z</t>
  </si>
  <si>
    <t>P9200569</t>
  </si>
  <si>
    <t>SUPERSTAY MATTE INK 350 AS Z</t>
  </si>
  <si>
    <t>P9200576</t>
  </si>
  <si>
    <t>SUPERSTAY MATTE INK 355 AS Z</t>
  </si>
  <si>
    <t>P9200583</t>
  </si>
  <si>
    <t>SUPERSTAY MATTE INK 360 AS Z</t>
  </si>
  <si>
    <t>P9201192</t>
  </si>
  <si>
    <t>L01192 DEX WP SCRUB FOAM 100ML</t>
  </si>
  <si>
    <t>P920153A</t>
  </si>
  <si>
    <t>SENS LIQ MAT13 AS-UPBEAT CRIMS</t>
  </si>
  <si>
    <t>P9201552</t>
  </si>
  <si>
    <t>MYB BLUSH FIT ME MONO BLUSH CORAL</t>
  </si>
  <si>
    <t>P9201597</t>
  </si>
  <si>
    <t>SENS LIQ MAT21 AS-NUDE NUANCE</t>
  </si>
  <si>
    <t>P9201603</t>
  </si>
  <si>
    <t>SENS LIQ MAT22 AS-PEACH ADDICT</t>
  </si>
  <si>
    <t>P9201705</t>
  </si>
  <si>
    <t>MYB BLUSH FIT ME MONO BLUSH PEACH</t>
  </si>
  <si>
    <t>P9201774</t>
  </si>
  <si>
    <t>INFALLIBLE DIP IN LINER 101</t>
  </si>
  <si>
    <t>P9201781</t>
  </si>
  <si>
    <t>INFALLIBLE DIP IN LINER 102</t>
  </si>
  <si>
    <t>P9201798</t>
  </si>
  <si>
    <t>INFALLIBLE DIP IN LINER 103</t>
  </si>
  <si>
    <t>P9201859</t>
  </si>
  <si>
    <t>MYB BLUSH FIT ME MONO BLUSH ROSE</t>
  </si>
  <si>
    <t>P9201916</t>
  </si>
  <si>
    <t>MYB BLUSH MASTER CREATOR-BG</t>
  </si>
  <si>
    <t>P9201930</t>
  </si>
  <si>
    <t>MYB BLUSH MASTER CREATOR-PK</t>
  </si>
  <si>
    <t>P9201947</t>
  </si>
  <si>
    <t>MYB BLUSH MASTER CREATOR-RD</t>
  </si>
  <si>
    <t>P9202015</t>
  </si>
  <si>
    <t>MYB PWD FIT ME LOOSE-FAIR LIGHT</t>
  </si>
  <si>
    <t>P9202022</t>
  </si>
  <si>
    <t>MYB PWD FIT ME LOOSE-LIGHT</t>
  </si>
  <si>
    <t>P9202039</t>
  </si>
  <si>
    <t>MYB PWD FIT ME LOOSE-LIGHT MEDIUM</t>
  </si>
  <si>
    <t>P9202046</t>
  </si>
  <si>
    <t>MYB PWD FIT ME LOOSE-MEDIUM</t>
  </si>
  <si>
    <t>P9202891</t>
  </si>
  <si>
    <t>L02891 DEX REV LSR X3 DAY CR 50ML</t>
  </si>
  <si>
    <t>P9203074</t>
  </si>
  <si>
    <t>MYB FIT ME BLUSH RENO NUDE</t>
  </si>
  <si>
    <t>P9203098</t>
  </si>
  <si>
    <t>MYB FIT ME BLUSH RENO MAUVE</t>
  </si>
  <si>
    <t>P9203104</t>
  </si>
  <si>
    <t>MYB FIT ME BLUSH RENO PINK</t>
  </si>
  <si>
    <t>P9203111</t>
  </si>
  <si>
    <t>MYB FIT ME BLUSH RENO ROSE</t>
  </si>
  <si>
    <t>P9203135</t>
  </si>
  <si>
    <t>MYB FIT ME BLUSH RENO CORAL</t>
  </si>
  <si>
    <t>P9203142</t>
  </si>
  <si>
    <t>MYB FIT ME BLUSH RENO PEACH</t>
  </si>
  <si>
    <t>P9203515</t>
  </si>
  <si>
    <t>INFALLIBLE PROMAT  128 AS Nat Buff</t>
  </si>
  <si>
    <t>P9203522</t>
  </si>
  <si>
    <t>INFALLIBLE PROMAT 123AS Nat Vanila</t>
  </si>
  <si>
    <t>P9203539</t>
  </si>
  <si>
    <t>INFALL 24H MATT 95 AS Light Linen</t>
  </si>
  <si>
    <t>P9203546</t>
  </si>
  <si>
    <t>INFALL 24H MATT 253AS Caramel Sand</t>
  </si>
  <si>
    <t>P9203782</t>
  </si>
  <si>
    <t>CS ULTIMATTE SLV 299 AS</t>
  </si>
  <si>
    <t>P9203805</t>
  </si>
  <si>
    <t>CS ULTIMATTE SLV 499 AS</t>
  </si>
  <si>
    <t>P9203812</t>
  </si>
  <si>
    <t>CS ULTIMATTE SLV 599 AS</t>
  </si>
  <si>
    <t>P9203829</t>
  </si>
  <si>
    <t>CS ULTIMATTE SLV 699 AS</t>
  </si>
  <si>
    <t>P9203836</t>
  </si>
  <si>
    <t>CS ULTIMATTE SLV 799 AS</t>
  </si>
  <si>
    <t>P9203843</t>
  </si>
  <si>
    <t>CS ULTIMATTE SLV 899 AS</t>
  </si>
  <si>
    <t>P9203881</t>
  </si>
  <si>
    <t>L03881 DEX REV LSR X3 SERUM 30ML</t>
  </si>
  <si>
    <t>P920388B</t>
  </si>
  <si>
    <t>CS ULTIMATTE SLV 1199 AS</t>
  </si>
  <si>
    <t>P9203891</t>
  </si>
  <si>
    <t>CSENS LIP MAT CREAMS 640 ASJP</t>
  </si>
  <si>
    <t>P9203898</t>
  </si>
  <si>
    <t>CS ULTIMATTE SLV 1299 AS</t>
  </si>
  <si>
    <t>P9205458</t>
  </si>
  <si>
    <t>L05458 DEX REV LSR X3 E-CREAM 15ML</t>
  </si>
  <si>
    <t>P9205705</t>
  </si>
  <si>
    <t>U05705 LMU LIPST CO RICHE-R401</t>
  </si>
  <si>
    <t>P9205710</t>
  </si>
  <si>
    <t>LOR MU E.LNR FLASH CAT BLK</t>
  </si>
  <si>
    <t>P9205729</t>
  </si>
  <si>
    <t>U05729 LMU LIPST CO RICHE-R512</t>
  </si>
  <si>
    <t>P9205811</t>
  </si>
  <si>
    <t>U05811 LMU LIPST CO RICHE-P515</t>
  </si>
  <si>
    <t>P9205835</t>
  </si>
  <si>
    <t>U05835 LMU LIPST CO RICHE-M401</t>
  </si>
  <si>
    <t>P9205903</t>
  </si>
  <si>
    <t>U05903 LMU LIPST CO RICHE-CR402</t>
  </si>
  <si>
    <t>P9205934</t>
  </si>
  <si>
    <t>U05934 LMU LIPST CO RICHE-BP402</t>
  </si>
  <si>
    <t>P9206113</t>
  </si>
  <si>
    <t>MYB SUPERSTAY MATTE INK ARTIS ASJP</t>
  </si>
  <si>
    <t>P9206212</t>
  </si>
  <si>
    <t>MYB SUPERSTAY MATTE INK DANC ASJP</t>
  </si>
  <si>
    <t>P9206311</t>
  </si>
  <si>
    <t>MYB SUPERSTAY MATTE INK FOUND ASJP</t>
  </si>
  <si>
    <t>P9206366</t>
  </si>
  <si>
    <t>MYB SUPERSTAY MATTE INK GLOBE ASJP</t>
  </si>
  <si>
    <t>P9206410</t>
  </si>
  <si>
    <t>MYB SUPERSTAY MATTE INK GRDBR ASJP</t>
  </si>
  <si>
    <t>P9206431</t>
  </si>
  <si>
    <t>FIT ME ULTIMATTE TWC  112</t>
  </si>
  <si>
    <t>P9206448</t>
  </si>
  <si>
    <t>FIT ME ULTMT TWC SPF 118 AS</t>
  </si>
  <si>
    <t>P9206455</t>
  </si>
  <si>
    <t>FIT ME ULTIMATTE TWC  120</t>
  </si>
  <si>
    <t>P9206462</t>
  </si>
  <si>
    <t>FIT ME ULTMT TWC SPF 123 AS</t>
  </si>
  <si>
    <t>P9206465</t>
  </si>
  <si>
    <t>MYB SUPERSTAY MATTE INK INSP ASJP</t>
  </si>
  <si>
    <t>P9206479</t>
  </si>
  <si>
    <t>FIT ME ULTIMATTE TWC  128</t>
  </si>
  <si>
    <t>P9206493</t>
  </si>
  <si>
    <t>FIT ME ULTIMATTE TWC 220</t>
  </si>
  <si>
    <t>P9206509</t>
  </si>
  <si>
    <t>MYB FDT B.SKIN PINK TRANSSPF 30ML</t>
  </si>
  <si>
    <t>P920650A</t>
  </si>
  <si>
    <t>FIT ME ULTIMATTE TWC  228</t>
  </si>
  <si>
    <t>P9206516</t>
  </si>
  <si>
    <t>FIT ME ULTIMATTE TWC  230</t>
  </si>
  <si>
    <t>P9206564</t>
  </si>
  <si>
    <t>MYB SUPERSTAY MATTE INK SELFS ASJP</t>
  </si>
  <si>
    <t>P9206618</t>
  </si>
  <si>
    <t>MYB SUPERSTAY MATTE INK AMB ASJP</t>
  </si>
  <si>
    <t>P9206663</t>
  </si>
  <si>
    <t>MYB SUPERSTAY MATTE INK ASSER ASJP</t>
  </si>
  <si>
    <t>P9206717</t>
  </si>
  <si>
    <t>MYB SUPERSTAY MATTE INK DELIC ASJP</t>
  </si>
  <si>
    <t>P9206861</t>
  </si>
  <si>
    <t>MYB SUPERSTAY MATTE INK SEEKERASJP</t>
  </si>
  <si>
    <t>P9206960</t>
  </si>
  <si>
    <t>MYB SUPERSTAY MATTE INK TESTY ASJP</t>
  </si>
  <si>
    <t>P9207011</t>
  </si>
  <si>
    <t>MYB SUPERSTAY MATTE INK TRANS ASJP</t>
  </si>
  <si>
    <t>P9207066</t>
  </si>
  <si>
    <t>MYB SUPERSTAY MATTE INK VERS ASJP</t>
  </si>
  <si>
    <t>P9208503</t>
  </si>
  <si>
    <t>FIT ME PRIMER MATTE PORE SPF ASJP</t>
  </si>
  <si>
    <t>P9208702</t>
  </si>
  <si>
    <t>M08702 LOVE COL BLSTR-PNK LOLITA</t>
  </si>
  <si>
    <t>P9208764</t>
  </si>
  <si>
    <t>M08764 LOVE COL BLSTR-CHRRY KISS</t>
  </si>
  <si>
    <t>P9208788</t>
  </si>
  <si>
    <t>M08788 LOVE COL BLISTER-CORAL</t>
  </si>
  <si>
    <t>P9208801</t>
  </si>
  <si>
    <t>M08801 LOVE COL BLSTR-BRRY CRUSH</t>
  </si>
  <si>
    <t>P9208862</t>
  </si>
  <si>
    <t>SUPERSTAY MATTE INK 365 AS</t>
  </si>
  <si>
    <t>P9208879</t>
  </si>
  <si>
    <t>SUPERSTAY MATTE INK 370 AS</t>
  </si>
  <si>
    <t>P9208886</t>
  </si>
  <si>
    <t>SUPERSTAY MATTE INK 375 AS</t>
  </si>
  <si>
    <t>P9208893</t>
  </si>
  <si>
    <t>SUPERSTAY MATTE INK 380 AS</t>
  </si>
  <si>
    <t>P9208909</t>
  </si>
  <si>
    <t>SUPERSTAY MATTE INK 385 AS</t>
  </si>
  <si>
    <t>P9209111</t>
  </si>
  <si>
    <t>SUPERSTAY MAT INK FOUNDE AS ZD LTD</t>
  </si>
  <si>
    <t>P9209128</t>
  </si>
  <si>
    <t>SUPERSTAY MAT INK LOVER AS ZD LTD</t>
  </si>
  <si>
    <t>P9209135</t>
  </si>
  <si>
    <t>SUPERSTAY MAT INK PIONEE AS ZD LTD</t>
  </si>
  <si>
    <t>P9209142</t>
  </si>
  <si>
    <t>SUPERSTAY MAT INK RULER AS ZD LTD</t>
  </si>
  <si>
    <t>P9209159</t>
  </si>
  <si>
    <t>SUPERSTAY MAT INK SEDUC AS ZD LTD</t>
  </si>
  <si>
    <t>P9209166</t>
  </si>
  <si>
    <t>SUPERSTAY MAT INK BELIEV AS ZD LTD</t>
  </si>
  <si>
    <t>P9209341</t>
  </si>
  <si>
    <t>M09341 LIP&amp;EYE MAKE UP RMVR 40ML</t>
  </si>
  <si>
    <t>P9209763</t>
  </si>
  <si>
    <t>LOR DEX RV INTES DAY CREAM 50ML AS</t>
  </si>
  <si>
    <t>P9210154</t>
  </si>
  <si>
    <t>LIPST COL SEN CREAMY INMAT-MNU09</t>
  </si>
  <si>
    <t>P9210178</t>
  </si>
  <si>
    <t>LIPST COL SEN CREAMY MAT-MNU10</t>
  </si>
  <si>
    <t>P9210208</t>
  </si>
  <si>
    <t>LIPST COL SEN CREAMY MAT-MPK21</t>
  </si>
  <si>
    <t>P9210215</t>
  </si>
  <si>
    <t>LIPST COL SEN CREAMY INTI-MNU16</t>
  </si>
  <si>
    <t>P9210222</t>
  </si>
  <si>
    <t>LIPST COL SEN CREAMY MAT-MPK23</t>
  </si>
  <si>
    <t>P9210239</t>
  </si>
  <si>
    <t>LIPST COL SEN CREAMY MAT-MRD13</t>
  </si>
  <si>
    <t>P9210418</t>
  </si>
  <si>
    <t>F.BROW CREAM PENCIL BROWN BLISTER</t>
  </si>
  <si>
    <t>P9210425</t>
  </si>
  <si>
    <t>F.BROW CREAM PENCIL GREY BLISTER</t>
  </si>
  <si>
    <t>P9210431</t>
  </si>
  <si>
    <t>LOR DEX RL INTEN NIGHT CRM 50ML AS</t>
  </si>
  <si>
    <t>P9210449</t>
  </si>
  <si>
    <t>HYPERCURL MASCARA LIQUID BLISTER</t>
  </si>
  <si>
    <t>P9210470</t>
  </si>
  <si>
    <t>HYPERGLOSSY EYELINER LIQUID BLSTR</t>
  </si>
  <si>
    <t>P9210579</t>
  </si>
  <si>
    <t>MYB LIPBA B.LIPS CANDY WOW - PEACH</t>
  </si>
  <si>
    <t>P9210586</t>
  </si>
  <si>
    <t>MYB LIPBA B.LIPS CANDY WOW-CHERRY</t>
  </si>
  <si>
    <t>P9210623</t>
  </si>
  <si>
    <t>MYB LIPBA B.LIPS CANDY WOW - RASP</t>
  </si>
  <si>
    <t>P9210754</t>
  </si>
  <si>
    <t>MYB CLEAN MICELLAR WATER 200ML</t>
  </si>
  <si>
    <t>P9210906</t>
  </si>
  <si>
    <t>LIPBA B.LIPS CANDYWOW-B.BERRYBLIST</t>
  </si>
  <si>
    <t>P9210913</t>
  </si>
  <si>
    <t>LIPBA B.LIPS CANDYWOW-CINAMONBLIST</t>
  </si>
  <si>
    <t>P9211019</t>
  </si>
  <si>
    <t>MYB FASHION BROW CREAM DB BLISTER</t>
  </si>
  <si>
    <t>P9211026</t>
  </si>
  <si>
    <t>EYE LINER HYPER IMPACT-BLACK-BLIST</t>
  </si>
  <si>
    <t>P9211040</t>
  </si>
  <si>
    <t>MYB FASHION BROW CREAM BR BLISTER</t>
  </si>
  <si>
    <t>P9211047</t>
  </si>
  <si>
    <t>LORMU B.LIN S LNRBROW ARTIST-L BRO</t>
  </si>
  <si>
    <t>P9211156</t>
  </si>
  <si>
    <t>WP ACCESSIBLE VALUE PACK</t>
  </si>
  <si>
    <t>P9211163</t>
  </si>
  <si>
    <t>MYB E.BRW BLST DEF. BLND PNCL N BR</t>
  </si>
  <si>
    <t>P9211170</t>
  </si>
  <si>
    <t>MYB E.BRW BLST DEF. BLND PNCL GRBR</t>
  </si>
  <si>
    <t>P9211422</t>
  </si>
  <si>
    <t>E.LIN TATTOO HIGH IMPACT BK BLIST</t>
  </si>
  <si>
    <t>P9211688</t>
  </si>
  <si>
    <t>INF Lasting Powder 105 AS MTS</t>
  </si>
  <si>
    <t>P9211695</t>
  </si>
  <si>
    <t>INF Lasting Powder 110 AS</t>
  </si>
  <si>
    <t>P9211718</t>
  </si>
  <si>
    <t>INF Lasting Powder 123 AS</t>
  </si>
  <si>
    <t>P9211725</t>
  </si>
  <si>
    <t>INF Lasting Powder 125 AS OS</t>
  </si>
  <si>
    <t>P9211732</t>
  </si>
  <si>
    <t>INF Lasting Powder 128 AS</t>
  </si>
  <si>
    <t>P9211749</t>
  </si>
  <si>
    <t>INF Lasting Powder 240 AS</t>
  </si>
  <si>
    <t>P9211756</t>
  </si>
  <si>
    <t>INF Lasting Powder 250 AS</t>
  </si>
  <si>
    <t>P9211770</t>
  </si>
  <si>
    <t>INF Lasting Powder 95 AS</t>
  </si>
  <si>
    <t>P9212036</t>
  </si>
  <si>
    <t>SENS LIQ CUSH MAT SLV CM06 ASJP</t>
  </si>
  <si>
    <t>P9212043</t>
  </si>
  <si>
    <t>SENS LIQ CUSH MAT SLV CM07 ASJP</t>
  </si>
  <si>
    <t>P9212081</t>
  </si>
  <si>
    <t>SENS LIQ CUSH MAT SLV CM14 ASJP</t>
  </si>
  <si>
    <t>P9212098</t>
  </si>
  <si>
    <t>SENS LIQ CUSH MAT SLV CM15 ASJP</t>
  </si>
  <si>
    <t>P9212104</t>
  </si>
  <si>
    <t>SENS LIQ CUSH MAT SLV CM16 ASJP</t>
  </si>
  <si>
    <t>P9212111</t>
  </si>
  <si>
    <t>SENS LIQ CUSH MAT SLV CM17 ASJP</t>
  </si>
  <si>
    <t>P9212381</t>
  </si>
  <si>
    <t>LMU INFALLIBLE TRANSLUCENT POWDER</t>
  </si>
  <si>
    <t>P9213126</t>
  </si>
  <si>
    <t>L13126 DEX WP D M.VNS SPF17 50ML</t>
  </si>
  <si>
    <t>P9213454</t>
  </si>
  <si>
    <t>L13454 DEX REV DRMLFT N ESS 30ML</t>
  </si>
  <si>
    <t>P9213972</t>
  </si>
  <si>
    <t>FIT ME ULTMT TWC SPF REFILL 120 AS</t>
  </si>
  <si>
    <t>P9213996</t>
  </si>
  <si>
    <t>FIT ME ULTMT TWC SPF REFILL 128 AS</t>
  </si>
  <si>
    <t>P9214009</t>
  </si>
  <si>
    <t>FIT ME ULTMT TWC SPF REFILL 220 AS</t>
  </si>
  <si>
    <t>P9214016</t>
  </si>
  <si>
    <t>FIT ME ULTMT TWC SPF REFILL 228 AS</t>
  </si>
  <si>
    <t>P9214161</t>
  </si>
  <si>
    <t>U14161 LMU GELM SPR LINER-BROWN</t>
  </si>
  <si>
    <t>P9214286</t>
  </si>
  <si>
    <t>LMU LIPST INFALLIBLE CHOCCO-CDM842</t>
  </si>
  <si>
    <t>P9214330</t>
  </si>
  <si>
    <t>LMU LIPST INFALLIBLE CHOCCO-SWT844</t>
  </si>
  <si>
    <t>P9214385</t>
  </si>
  <si>
    <t>LMU LIPST INFALLIBLE CHOCCO-DSC848</t>
  </si>
  <si>
    <t>P9214406</t>
  </si>
  <si>
    <t>LOR WP DAY SPF17 PA++ 20ML EB</t>
  </si>
  <si>
    <t>P9214420</t>
  </si>
  <si>
    <t>L14420 DEX REV DRMLFT N CRM 20ML</t>
  </si>
  <si>
    <t>P9214484</t>
  </si>
  <si>
    <t>LMU LIPST INFALLIBLE CHOCCO-BTS854</t>
  </si>
  <si>
    <t>P9214538</t>
  </si>
  <si>
    <t>LMU LIPST INFALLIBLE CHOCCO-YM856</t>
  </si>
  <si>
    <t>P9214637</t>
  </si>
  <si>
    <t>LMU LIPST INFALLIBLE CHOCCO-GGB860</t>
  </si>
  <si>
    <t>P9214651</t>
  </si>
  <si>
    <t>LOR DEX UVP DEFD BRIT CLEAR 15ML</t>
  </si>
  <si>
    <t>P9214668</t>
  </si>
  <si>
    <t>LOR DEX UVP DEFD BRIT CLEAR 50ML</t>
  </si>
  <si>
    <t>P9214673</t>
  </si>
  <si>
    <t>U14673LORMU MSCR LASH BTTRFLY PPLN</t>
  </si>
  <si>
    <t>P9214682</t>
  </si>
  <si>
    <t>LMU LIPST INFALLIBLE CHOCCO-VLC862</t>
  </si>
  <si>
    <t>P921468A</t>
  </si>
  <si>
    <t>LOR DEX UVP DEFD CORCT PROTCT 50ML</t>
  </si>
  <si>
    <t>P9214699</t>
  </si>
  <si>
    <t>LOR DEX UVP DEFD MAT FRSH 15ML</t>
  </si>
  <si>
    <t>P9214705</t>
  </si>
  <si>
    <t>LOR DEX UVP DEFD MAT FRSH 50ML</t>
  </si>
  <si>
    <t>P9214722</t>
  </si>
  <si>
    <t>LOR MU B.LIN S LINER BROW ARTIST-GREY</t>
  </si>
  <si>
    <t>P9214743</t>
  </si>
  <si>
    <t>LOR DEX UVP DEFD MOIST FRSH 50ML</t>
  </si>
  <si>
    <t>P9214781</t>
  </si>
  <si>
    <t>LMU LIPST INFALLIBLE CHOCCO-TFM866</t>
  </si>
  <si>
    <t>P9216013</t>
  </si>
  <si>
    <t>HA Cleanser 100ml</t>
  </si>
  <si>
    <t>P9216525</t>
  </si>
  <si>
    <t>GLYCO BRIT DAY CRM 50ML AS</t>
  </si>
  <si>
    <t>P9216532</t>
  </si>
  <si>
    <t>GLYCO BRIT FOAM 100ML AS</t>
  </si>
  <si>
    <t>P9216549</t>
  </si>
  <si>
    <t>GLYCO BRIT FOAM 50ML AS</t>
  </si>
  <si>
    <t>P9216563</t>
  </si>
  <si>
    <t>GLYCO BRIT NIGHT CRM 50ML AS</t>
  </si>
  <si>
    <t>P9216570</t>
  </si>
  <si>
    <t>GLYCO BRIT SERUM 15ML AS</t>
  </si>
  <si>
    <t>P9216587</t>
  </si>
  <si>
    <t>GLYCO BRIT SERUM 30ML AS</t>
  </si>
  <si>
    <t>P9216693</t>
  </si>
  <si>
    <t>Crystal Gel Cream 50ml</t>
  </si>
  <si>
    <t>P9216709</t>
  </si>
  <si>
    <t>Crystal Gel Cream 15ml</t>
  </si>
  <si>
    <t>P9216776</t>
  </si>
  <si>
    <t>L16776 DEX REV DRMLFT D CRM 20ML</t>
  </si>
  <si>
    <t>P9217241</t>
  </si>
  <si>
    <t>U17241 LMU CONC TRUE M-FAIR LIGHT</t>
  </si>
  <si>
    <t>P9217296</t>
  </si>
  <si>
    <t>U17296 LMU CONC TRUE M-LIGHT MED</t>
  </si>
  <si>
    <t>P9217333</t>
  </si>
  <si>
    <t>U17333 LMU CONC TRUE M-MED DEEP</t>
  </si>
  <si>
    <t>P9217803</t>
  </si>
  <si>
    <t>L17803 DEX REV DRMLFT N CRM 50ML</t>
  </si>
  <si>
    <t>P9217810</t>
  </si>
  <si>
    <t>L17810 DEX REV DRMLFT EYE 15ML</t>
  </si>
  <si>
    <t>P9217827</t>
  </si>
  <si>
    <t>L17827LOR DEX REV DERM DAY CR 50ML</t>
  </si>
  <si>
    <t>P9218130</t>
  </si>
  <si>
    <t>LMU LIPST ROUGE SIGNATURE GLS103EJ</t>
  </si>
  <si>
    <t>P9218239</t>
  </si>
  <si>
    <t>LMU LIPST ROUGE SIGNATURE GLS105RL</t>
  </si>
  <si>
    <t>P9218252</t>
  </si>
  <si>
    <t>BLUSH FACESTUDIO MASTER BRONZE PAL</t>
  </si>
  <si>
    <t>P9218338</t>
  </si>
  <si>
    <t>MYB FDT FIT ME MAT PORE PUMP 128</t>
  </si>
  <si>
    <t>P9218383</t>
  </si>
  <si>
    <t>MYB FDT FIT ME MAT PORE PUMP 330</t>
  </si>
  <si>
    <t>P9219373</t>
  </si>
  <si>
    <t>LMU INFALL FDT 24H FMK 125NAT ROSE</t>
  </si>
  <si>
    <t>P9219380</t>
  </si>
  <si>
    <t>LMU INFALLFDT 24H FMK130 TRUEBEIGE</t>
  </si>
  <si>
    <t>P9219403</t>
  </si>
  <si>
    <t>LMU INFALLFDT 24H FMK140 GOLDBEIGE</t>
  </si>
  <si>
    <t>P9219434</t>
  </si>
  <si>
    <t>LMU INFALLFDT 24H FMK150 RAD BEIGE</t>
  </si>
  <si>
    <t>P9219441</t>
  </si>
  <si>
    <t>LMU INFALL FDT 24H FMK 20 IVORY</t>
  </si>
  <si>
    <t>P9219458</t>
  </si>
  <si>
    <t>LMU INFALLFDT 24H FMK 200GOLD SAND</t>
  </si>
  <si>
    <t>P9219465</t>
  </si>
  <si>
    <t>LMU INFALL FDT 24H FMK 220 SAND</t>
  </si>
  <si>
    <t>P9219516</t>
  </si>
  <si>
    <t>DEX RV YOUTHFUL MASK ELASTICITY</t>
  </si>
  <si>
    <t>P9219615</t>
  </si>
  <si>
    <t>DEX RV YOUTHFUL MASK RADIANCE</t>
  </si>
  <si>
    <t>P9219714</t>
  </si>
  <si>
    <t>DEX RV YOUTHFUL MASK SKIN PLUMPING</t>
  </si>
  <si>
    <t>P9219890</t>
  </si>
  <si>
    <t>M19890 E.LINER LIQ H.GLSY S-BLCK</t>
  </si>
  <si>
    <t>P9220222</t>
  </si>
  <si>
    <t>FIT ME CUSHION M&amp;P 220 AS</t>
  </si>
  <si>
    <t>P9220253</t>
  </si>
  <si>
    <t>FIT ME CUSHION M&amp;P 120 AS</t>
  </si>
  <si>
    <t>P9220277</t>
  </si>
  <si>
    <t>FIT ME CUSHION M&amp;P 128 AS</t>
  </si>
  <si>
    <t>P9220934</t>
  </si>
  <si>
    <t>MYB HYPERSHARP POWERBLACK</t>
  </si>
  <si>
    <t>P9220972</t>
  </si>
  <si>
    <t>BB CREAM SUPER COVER-01 30ML</t>
  </si>
  <si>
    <t>P9220976</t>
  </si>
  <si>
    <t>LIPST COL SEN POWDER MATTE-MNU11</t>
  </si>
  <si>
    <t>P9220983</t>
  </si>
  <si>
    <t>LIPST COL SEN POWDER MATTE-MNU12</t>
  </si>
  <si>
    <t>P9220989</t>
  </si>
  <si>
    <t>BB CREAM SUPER COVER-02 30ML</t>
  </si>
  <si>
    <t>P9220990</t>
  </si>
  <si>
    <t>LIPST COL SEN POWDER MATTE-MNU13</t>
  </si>
  <si>
    <t>P9221003</t>
  </si>
  <si>
    <t>LIPST COL SEN POWDER MATTE-MNU14</t>
  </si>
  <si>
    <t>P9221010</t>
  </si>
  <si>
    <t>LIPST COL SEN POWDER MATTE-MRD14</t>
  </si>
  <si>
    <t>P9221027</t>
  </si>
  <si>
    <t>LIPST COL SEN POWDER MATTE-MRD15</t>
  </si>
  <si>
    <t>P9221074</t>
  </si>
  <si>
    <t>L21074 DEX WP NIGHT CREAM 50ML</t>
  </si>
  <si>
    <t>P9222403</t>
  </si>
  <si>
    <t>FDT FITME MAT PORE TUBE18ML 115 AS</t>
  </si>
  <si>
    <t>P9222410</t>
  </si>
  <si>
    <t>FDT FITME MAT PORE TUBE18 120 ASOS</t>
  </si>
  <si>
    <t>P9222427</t>
  </si>
  <si>
    <t>FDT FITME MAT PORE TUBE18ML 125 AS</t>
  </si>
  <si>
    <t>P9222434</t>
  </si>
  <si>
    <t>FDT FITME MAT PORE TUBE18ML 128 AS</t>
  </si>
  <si>
    <t>P9222441</t>
  </si>
  <si>
    <t>FDT FITME MAT PORE TUBE18ML 130 AS</t>
  </si>
  <si>
    <t>P9222458</t>
  </si>
  <si>
    <t>FDT FITME MAT PORE TUBE18 220 ASOS</t>
  </si>
  <si>
    <t>P9222465</t>
  </si>
  <si>
    <t>FDTFIT ME MAT PORE TUBE18ML 228 AS</t>
  </si>
  <si>
    <t>P9222472</t>
  </si>
  <si>
    <t>FDT FITME MAT PORE TUBE18ML 230 AS</t>
  </si>
  <si>
    <t>P9222552</t>
  </si>
  <si>
    <t>L22552 DEX UV PRFECT PURPLE 30ML</t>
  </si>
  <si>
    <t>P9222563</t>
  </si>
  <si>
    <t>TTL TEMP MSCR WASHABLE V BLACK</t>
  </si>
  <si>
    <t>P9222679</t>
  </si>
  <si>
    <t>TTL TEMP MSCR WATERPROOF V BLACK</t>
  </si>
  <si>
    <t>P9223004</t>
  </si>
  <si>
    <t>SENSATIONAL LIQ MATTE 02 AS Z</t>
  </si>
  <si>
    <t>P9223011</t>
  </si>
  <si>
    <t>SENSATIONAL LIQ MATTE 03 AS Z</t>
  </si>
  <si>
    <t>P9223035</t>
  </si>
  <si>
    <t>SENSATIONAL LIQ MATTE 04 AS Z</t>
  </si>
  <si>
    <t>P9223042</t>
  </si>
  <si>
    <t>SENSATIONAL LIQ MATTE 05 AS Z</t>
  </si>
  <si>
    <t>P9223073</t>
  </si>
  <si>
    <t>SENSATIONAL LIQ MATTE 06 AS Z</t>
  </si>
  <si>
    <t>P9224467</t>
  </si>
  <si>
    <t>L24467 DEX WP LSR PWRDY CRM 50ML</t>
  </si>
  <si>
    <t>P9224585</t>
  </si>
  <si>
    <t>LOR MU PWD TM TWC-G1</t>
  </si>
  <si>
    <t>P9224592</t>
  </si>
  <si>
    <t>LOR MU PWD TM TWC-G2</t>
  </si>
  <si>
    <t>P9224605</t>
  </si>
  <si>
    <t>LMU LIPST ROUGE SIGNATURE GLS112AC</t>
  </si>
  <si>
    <t>P9224608</t>
  </si>
  <si>
    <t>LOR MU PWD TM TWC-G4</t>
  </si>
  <si>
    <t>P9224612</t>
  </si>
  <si>
    <t>LMU LIPST ROUGE SIGNATURE GLS113DT</t>
  </si>
  <si>
    <t>P9224615</t>
  </si>
  <si>
    <t>LOR MU PWD TM TWC-G5</t>
  </si>
  <si>
    <t>P9224622</t>
  </si>
  <si>
    <t>LOR MU PWD TM TWC-G6</t>
  </si>
  <si>
    <t>P9224629</t>
  </si>
  <si>
    <t>LMU LIPST ROUGE SIGNATURE GLS114RP</t>
  </si>
  <si>
    <t>P9224636</t>
  </si>
  <si>
    <t>LMU LIPST ROUGE SIGNATURE GLS115AM</t>
  </si>
  <si>
    <t>P9224639</t>
  </si>
  <si>
    <t>LOR MU PWD TM TWC-G8</t>
  </si>
  <si>
    <t>P9224643</t>
  </si>
  <si>
    <t>LMU LIPST ROUGE SIGNATURE GLS116EX</t>
  </si>
  <si>
    <t>P9224646</t>
  </si>
  <si>
    <t>LOR MU PWD TM TWC-N2</t>
  </si>
  <si>
    <t>P9224653</t>
  </si>
  <si>
    <t>LOR MU PWD TM TWC-N4</t>
  </si>
  <si>
    <t>P9224660</t>
  </si>
  <si>
    <t>LOR MU PWD TM TWC-N7</t>
  </si>
  <si>
    <t>P9224667</t>
  </si>
  <si>
    <t>LMU LIPST ROUGE SIGNATURE GLS119DR</t>
  </si>
  <si>
    <t>P9224677</t>
  </si>
  <si>
    <t>LOR MU PWD TM TWC-R2</t>
  </si>
  <si>
    <t>P9224681</t>
  </si>
  <si>
    <t>LMU LIPST ROUGE SIGNATURE GLS121CS</t>
  </si>
  <si>
    <t>P9224711</t>
  </si>
  <si>
    <t>LMU LIPST ROUGE SIGNATURE GLS124EM</t>
  </si>
  <si>
    <t>P9224851</t>
  </si>
  <si>
    <t>LOR MU LIPST CR SHINE STICK-902</t>
  </si>
  <si>
    <t>P9224882</t>
  </si>
  <si>
    <t>LOR MU LIPST CR SHINE STICK-905</t>
  </si>
  <si>
    <t>P9224899</t>
  </si>
  <si>
    <t>LOR MU LIPST CR SHINE STICK-906</t>
  </si>
  <si>
    <t>P9224905</t>
  </si>
  <si>
    <t>LOR MU LIPST CR SHINE STICK-907</t>
  </si>
  <si>
    <t>P9224929</t>
  </si>
  <si>
    <t>LOR MU LIPST CR SHINE STICK-909</t>
  </si>
  <si>
    <t>P9224936</t>
  </si>
  <si>
    <t>LOR MU LIPST CR SHINE STICK-910</t>
  </si>
  <si>
    <t>P9224943</t>
  </si>
  <si>
    <t>LOR MU LIPST CR SHINE STICK-911</t>
  </si>
  <si>
    <t>P9224981</t>
  </si>
  <si>
    <t>LOR MU LIPST CR SHINE STICK-915</t>
  </si>
  <si>
    <t>P9224998</t>
  </si>
  <si>
    <t>LOR MU LIPST CR SHINE STICK-916</t>
  </si>
  <si>
    <t>P9225596</t>
  </si>
  <si>
    <t>LOR MU PWD TM BLENDER BEG 4N AS</t>
  </si>
  <si>
    <t>P9225619</t>
  </si>
  <si>
    <t>LOR MU PWD TM BLENDER GDB 3D AS</t>
  </si>
  <si>
    <t>P9225688</t>
  </si>
  <si>
    <t>LOR MU PWD TM BLENDER RSV 2R AS</t>
  </si>
  <si>
    <t>P9225701</t>
  </si>
  <si>
    <t>LOR MU PWD TM BLENDER VNL 2N AS</t>
  </si>
  <si>
    <t>P9226913</t>
  </si>
  <si>
    <t>LMU BROW MIC TATTO 103 COOLB AS OS</t>
  </si>
  <si>
    <t>P9226937</t>
  </si>
  <si>
    <t>LMU BROW MIC TATTO 105 WARMB AS</t>
  </si>
  <si>
    <t>P9226985</t>
  </si>
  <si>
    <t>LOR MU PWD TM TWC REF-G1</t>
  </si>
  <si>
    <t>P9226992</t>
  </si>
  <si>
    <t>LOR MU PWD TM TWC REF-G2</t>
  </si>
  <si>
    <t>P9227012</t>
  </si>
  <si>
    <t>LOR MU PWD TM TWC REF-G5</t>
  </si>
  <si>
    <t>P9227029</t>
  </si>
  <si>
    <t>LOR MU PWD TM TWC REF-G6</t>
  </si>
  <si>
    <t>P9227036</t>
  </si>
  <si>
    <t>LOR MU PWD TM TWC REF-G8</t>
  </si>
  <si>
    <t>P9227043</t>
  </si>
  <si>
    <t>LOR MU PWD TM TWC REF-N2</t>
  </si>
  <si>
    <t>P9227067</t>
  </si>
  <si>
    <t>LOR MU PWD TM TWC REF-N7</t>
  </si>
  <si>
    <t>P9227989</t>
  </si>
  <si>
    <t>LMU E.SHDW LA PETITE PAL FEMINIST</t>
  </si>
  <si>
    <t>P9228016</t>
  </si>
  <si>
    <t>LMU E.SHDW LA PETITE PAL NUDIST</t>
  </si>
  <si>
    <t>P9228061</t>
  </si>
  <si>
    <t>MYB LIPST CSENS SATIN SYC 168</t>
  </si>
  <si>
    <t>P9228108</t>
  </si>
  <si>
    <t>MYB LIPST CSENS SATIN SYC 510</t>
  </si>
  <si>
    <t>P9228115</t>
  </si>
  <si>
    <t>MYB LIPST CSENS SATIN SYC 518</t>
  </si>
  <si>
    <t>P9228139</t>
  </si>
  <si>
    <t>MYB LIPST CSENS SATIN SYC 555</t>
  </si>
  <si>
    <t>P9228160</t>
  </si>
  <si>
    <t>MYB LIPST CSENS SATIN SYC 888</t>
  </si>
  <si>
    <t>P9228177</t>
  </si>
  <si>
    <t>MYB LIPST CSENS SATIN SYC 917</t>
  </si>
  <si>
    <t>P922948A</t>
  </si>
  <si>
    <t>BLST CRYSTAL ESSENCE 22ML</t>
  </si>
  <si>
    <t>P9229580</t>
  </si>
  <si>
    <t>E.SDW MINI PALETTE-URBAN JUNGLE</t>
  </si>
  <si>
    <t>P9229603</t>
  </si>
  <si>
    <t>E.SDW MINI PALET-CHILL BRUNCH NEUT</t>
  </si>
  <si>
    <t>P9229879</t>
  </si>
  <si>
    <t>COL SEN CREAMY MAT NUDE EMBRACE AS</t>
  </si>
  <si>
    <t>P9229886</t>
  </si>
  <si>
    <t>COL SEN CREAMY MAT DARING NUDE AS</t>
  </si>
  <si>
    <t>P9229893</t>
  </si>
  <si>
    <t>COL SEN CREAMY MAT TOUCH SPICE AS</t>
  </si>
  <si>
    <t>P9229909</t>
  </si>
  <si>
    <t>COL SEN CREAMY MAT LUST BLUSH AS</t>
  </si>
  <si>
    <t>P9229930</t>
  </si>
  <si>
    <t>COL SEN CREAMY MAT MES MAGENTA AS</t>
  </si>
  <si>
    <t>P9229947</t>
  </si>
  <si>
    <t>COL SEN CREAMY MAT CRAVINGCORAL AS</t>
  </si>
  <si>
    <t>P9229954</t>
  </si>
  <si>
    <t>COL SEN CREAMY MAT SIRENSCARLET AS</t>
  </si>
  <si>
    <t>P9229961</t>
  </si>
  <si>
    <t>COL SEN CREAMY MAT DIVINE WINE AS</t>
  </si>
  <si>
    <t>P9230173</t>
  </si>
  <si>
    <t>MYB MSCR MAGNUM BIG SHOT</t>
  </si>
  <si>
    <t>P9231248</t>
  </si>
  <si>
    <t>CONCEALER MASTER CAMO DUO STICK-03</t>
  </si>
  <si>
    <t>P9231262</t>
  </si>
  <si>
    <t>CONCEALER MASTER CAMO DUO STICK-05</t>
  </si>
  <si>
    <t>P9232112</t>
  </si>
  <si>
    <t>LMU LIPST CR MOIST MAT STK EXT 296</t>
  </si>
  <si>
    <t>P9232150</t>
  </si>
  <si>
    <t>LMU LIPST CR MOIST MAT STK EXT 300</t>
  </si>
  <si>
    <t>P9232167</t>
  </si>
  <si>
    <t>LMU LIPST CR MOIST MAT STK EXT 301</t>
  </si>
  <si>
    <t>P9232174</t>
  </si>
  <si>
    <t>LMU LIPST CR MOIST MAT STK EXT 302</t>
  </si>
  <si>
    <t>P9232198</t>
  </si>
  <si>
    <t>LMU LIPST CR MOIST MAT STK EXT 304</t>
  </si>
  <si>
    <t>P9232261</t>
  </si>
  <si>
    <t>LOR WP FOAM 50ML AS</t>
  </si>
  <si>
    <t>P9233053</t>
  </si>
  <si>
    <t>L33053 DEX GNTL L&amp;E RMVR 125ML</t>
  </si>
  <si>
    <t>P9233213</t>
  </si>
  <si>
    <t>L33213 DEX GNTL CLNSNG MLK 200ML</t>
  </si>
  <si>
    <t>P9233237</t>
  </si>
  <si>
    <t>L33237 DEX REV TONER 200ML</t>
  </si>
  <si>
    <t>P9233268</t>
  </si>
  <si>
    <t>L33268 DEX WP TONER 200ML</t>
  </si>
  <si>
    <t>P9233432</t>
  </si>
  <si>
    <t>FDT FIT ME MATTE PORE-115 IVORY</t>
  </si>
  <si>
    <t>P9233449</t>
  </si>
  <si>
    <t>FIT ME MATTE PORE FDN120CLASSIC IV</t>
  </si>
  <si>
    <t>P9233456</t>
  </si>
  <si>
    <t>FIT ME MATTE PORE FDN125NUDE BEIGE</t>
  </si>
  <si>
    <t>P9233463</t>
  </si>
  <si>
    <t>FDT FITME MATTEPORE-130 BUFF BEIGE</t>
  </si>
  <si>
    <t>P9233470</t>
  </si>
  <si>
    <t>FIT ME MATTE PORE FDN220NATURAL BE</t>
  </si>
  <si>
    <t>P9233487</t>
  </si>
  <si>
    <t>FIT ME MATTE PORE FDN230NATURAL BU</t>
  </si>
  <si>
    <t>P9233494</t>
  </si>
  <si>
    <t>FDT FITME MATTEPORE-235 PURE BEIGE</t>
  </si>
  <si>
    <t>P9233500</t>
  </si>
  <si>
    <t>FDT FITME MATTE PORE-310 SUN BEIGE</t>
  </si>
  <si>
    <t>P9233517</t>
  </si>
  <si>
    <t>FDT FIT ME MATTE PORE-330 TOFFEE</t>
  </si>
  <si>
    <t>P9233753</t>
  </si>
  <si>
    <t>PWD FITME MATTE+PORELESS-PORCELAIN</t>
  </si>
  <si>
    <t>P9233784</t>
  </si>
  <si>
    <t>FIT ME MATTE+PORELESS PWD CL IVORY</t>
  </si>
  <si>
    <t>P9233807</t>
  </si>
  <si>
    <t>FIT ME MATTE+PORELESSPWD BUFFBEIGE</t>
  </si>
  <si>
    <t>P9233814</t>
  </si>
  <si>
    <t>FIT ME MATTE+PORELESSPWD NAT BEIGE</t>
  </si>
  <si>
    <t>P9233821</t>
  </si>
  <si>
    <t>FIT ME MATTE+PORELESSPWD NATL BUFF</t>
  </si>
  <si>
    <t>P9233845</t>
  </si>
  <si>
    <t>PWD FITME MATTE+PORELESS-SUN BEIGE</t>
  </si>
  <si>
    <t>P9233965</t>
  </si>
  <si>
    <t>PWD FACE STUDIO V SHAPE-02 MEDDARK</t>
  </si>
  <si>
    <t>P9234458</t>
  </si>
  <si>
    <t>DEX RV LIFT CRYS MICRO ESS 130ML</t>
  </si>
  <si>
    <t>P9234489</t>
  </si>
  <si>
    <t>DEX RV LIFT CRYS MICRO ESS 65ML</t>
  </si>
  <si>
    <t>P9234746</t>
  </si>
  <si>
    <t>M34746 E.LNR GEL LSTNG02 BRWN36H</t>
  </si>
  <si>
    <t>P9235044</t>
  </si>
  <si>
    <t>LOR MU BLUSH-DELICATE PINK</t>
  </si>
  <si>
    <t>P9235061</t>
  </si>
  <si>
    <t>DEX CLEAN MICELLAR WATER 250ML-FRH</t>
  </si>
  <si>
    <t>P9235108</t>
  </si>
  <si>
    <t>DEX CLEAN MICELLAR WATER 250ML-NRS</t>
  </si>
  <si>
    <t>P9235151</t>
  </si>
  <si>
    <t>MYB FDT FIT ME MAT PORE PUMP 118</t>
  </si>
  <si>
    <t>P9235482</t>
  </si>
  <si>
    <t>LMU CONCEALER INFALLIBLE-CONC CONT</t>
  </si>
  <si>
    <t>P9235540</t>
  </si>
  <si>
    <t>MYB CONCEAL FIT ME 17 ALMOND AS</t>
  </si>
  <si>
    <t>P9235595</t>
  </si>
  <si>
    <t>MYB CONCEAL FIT ME 36 GOLDEN AS</t>
  </si>
  <si>
    <t>P9235830</t>
  </si>
  <si>
    <t>LMU CONCEAL INF MORE T 305-IVORY</t>
  </si>
  <si>
    <t>P9235854</t>
  </si>
  <si>
    <t>LMU CONCEAL INF MORE T307-CASHMERE</t>
  </si>
  <si>
    <t>P9235878</t>
  </si>
  <si>
    <t>LMU CONCEAL INF MORE T309-NAT ROSE</t>
  </si>
  <si>
    <t>P9235892</t>
  </si>
  <si>
    <t>LMU CONCEAL INF MORE T 311-CASHEW</t>
  </si>
  <si>
    <t>P9235908</t>
  </si>
  <si>
    <t>LMU CONCEAL INFALB MORE T312-AMBER</t>
  </si>
  <si>
    <t>P9235922</t>
  </si>
  <si>
    <t>LMU CONCEAL INFALB MORE T314-BEIGE</t>
  </si>
  <si>
    <t>P9236112</t>
  </si>
  <si>
    <t>MYB REMOVER LIP&amp;EYE MAKE UP 150ML</t>
  </si>
  <si>
    <t>P9236489</t>
  </si>
  <si>
    <t>LOR MU FDT INFALL PRO MATTE-101</t>
  </si>
  <si>
    <t>P9236496</t>
  </si>
  <si>
    <t>LOR MU FDT INFALL PRO MATTE-102</t>
  </si>
  <si>
    <t>P9236519</t>
  </si>
  <si>
    <t>LOR MU FDT INFALL PRO MATTE-104</t>
  </si>
  <si>
    <t>P9236526</t>
  </si>
  <si>
    <t>LOR MU FDT INFALL PRO MATTE-105</t>
  </si>
  <si>
    <t>P9236533</t>
  </si>
  <si>
    <t>LOR MU FDT INFALL PRO MATTE-106</t>
  </si>
  <si>
    <t>P9237384</t>
  </si>
  <si>
    <t>LIPST SUPERSTAY CRY OWNYR EMPIRE 50</t>
  </si>
  <si>
    <t>P9237391</t>
  </si>
  <si>
    <t>LIPST SUPERSTAY CRY TREAT YRSELF35</t>
  </si>
  <si>
    <t>P9237407</t>
  </si>
  <si>
    <t>LIPST SUPERSTAY CRY ENJOY VIEW 20</t>
  </si>
  <si>
    <t>P9237414</t>
  </si>
  <si>
    <t>LIPST SUPERSTAY CRY LIVE ON EDGE05</t>
  </si>
  <si>
    <t>P9237421</t>
  </si>
  <si>
    <t>LIPST SUPERSTAY CRY MAKEITHAPPEN55</t>
  </si>
  <si>
    <t>P9237438</t>
  </si>
  <si>
    <t>LIPST SUPERSTAY CRY LAUGH LOUDER40</t>
  </si>
  <si>
    <t>P9237445</t>
  </si>
  <si>
    <t>LIPST SUPERSTAY CRY STAYEXCPTL  25</t>
  </si>
  <si>
    <t>P9237476</t>
  </si>
  <si>
    <t>LIPST SUPERSTAY CRY HUSTLEINHEEL45</t>
  </si>
  <si>
    <t>P9237483</t>
  </si>
  <si>
    <t>LIPST SUPERSTAY CRY SEEK ADVTURE30</t>
  </si>
  <si>
    <t>P9237490</t>
  </si>
  <si>
    <t>LIPST SUPERSTAY CRY LEAD THE WAY15</t>
  </si>
  <si>
    <t>P9237788</t>
  </si>
  <si>
    <t>L37788 DEX WP LSR PWR NITE CR 50ML</t>
  </si>
  <si>
    <t>P9238161</t>
  </si>
  <si>
    <t>FIT ME MATTE PORE FDN 128WARM NUDE</t>
  </si>
  <si>
    <t>P9238178</t>
  </si>
  <si>
    <t>FIT ME MATTE PORE FDN 228SOFT TAN</t>
  </si>
  <si>
    <t>P9238185</t>
  </si>
  <si>
    <t>FDT FIT ME MATTE PORE-238 RICH TAN</t>
  </si>
  <si>
    <t>P9238192</t>
  </si>
  <si>
    <t>FDT FITME MATTEPORE-322 WARM HONEY</t>
  </si>
  <si>
    <t>P9238281</t>
  </si>
  <si>
    <t>CONCEALER FS MAST CHROME-MOLTENGLD</t>
  </si>
  <si>
    <t>P9238655</t>
  </si>
  <si>
    <t>FITME DEWY+SMOOTH FD IVORY</t>
  </si>
  <si>
    <t>P9238662</t>
  </si>
  <si>
    <t>FDT FIT ME DEWY&amp;SMOOTH-CLSC IVORY</t>
  </si>
  <si>
    <t>P9238679</t>
  </si>
  <si>
    <t>FITME DEWY+SMOOTH FD NUDE BEIGE</t>
  </si>
  <si>
    <t>P9238686</t>
  </si>
  <si>
    <t>FITME DEWY+SMOOTH FD BUFF BEIGE</t>
  </si>
  <si>
    <t>P9238709</t>
  </si>
  <si>
    <t>FDT FIT ME DEWY&amp;SMOOTH-SANDY BEIGE</t>
  </si>
  <si>
    <t>P9238716</t>
  </si>
  <si>
    <t>FITME DEWY+SMOOTH FD NATURAL BEIGE</t>
  </si>
  <si>
    <t>P9238730</t>
  </si>
  <si>
    <t>FITME DEWY+SMOOTH FD NATURAL BUFF</t>
  </si>
  <si>
    <t>P9238747</t>
  </si>
  <si>
    <t>FDT FIT ME DEWY&amp;SMOOTH-PURE BEIG</t>
  </si>
  <si>
    <t>P9238761</t>
  </si>
  <si>
    <t>FITME DEWY+SMOOTH FD SUN BEIGE</t>
  </si>
  <si>
    <t>P9238822</t>
  </si>
  <si>
    <t>FIT ME SET+SMOOTHPWD CLASSIC IVORY</t>
  </si>
  <si>
    <t>P9238839</t>
  </si>
  <si>
    <t>FIT ME SET+SMOOTH PWD NUDE BEIGE</t>
  </si>
  <si>
    <t>P9238846</t>
  </si>
  <si>
    <t>FIT ME SET+SMOOTH PWD BUFF BEIGE</t>
  </si>
  <si>
    <t>P9238877</t>
  </si>
  <si>
    <t>FIT ME SET+SMOOTHPWD NATURAL BEIGE</t>
  </si>
  <si>
    <t>P9239593</t>
  </si>
  <si>
    <t>SENSATIONAL LIQ MATTE 07 AS Z</t>
  </si>
  <si>
    <t>P9239609</t>
  </si>
  <si>
    <t>SENSATIONAL LIQ MATTE 08 AS Z</t>
  </si>
  <si>
    <t>P9239616</t>
  </si>
  <si>
    <t>SENSATIONAL LIQ MATTE 09 AS Z</t>
  </si>
  <si>
    <t>P9239630</t>
  </si>
  <si>
    <t>SENSATIONAL LIQ MATTE 10 AS Z</t>
  </si>
  <si>
    <t>P9239647</t>
  </si>
  <si>
    <t>SENSATIONAL LIQ MATTE 11 AS Z</t>
  </si>
  <si>
    <t>P9239697</t>
  </si>
  <si>
    <t>FDT FITME DEWY&amp;SMOOTH-GOLDEN BEIGE</t>
  </si>
  <si>
    <t>P9239744</t>
  </si>
  <si>
    <t>DEX UV PERF INSTA WHITE SPF50 30ML</t>
  </si>
  <si>
    <t>P9239918</t>
  </si>
  <si>
    <t>PWD FIT ME SET&amp;SMOOTH-GOLDEN BEIGE</t>
  </si>
  <si>
    <t>P9239967</t>
  </si>
  <si>
    <t>MYB E.SDW BLUSH NUDE PALETTE</t>
  </si>
  <si>
    <t>P9240759</t>
  </si>
  <si>
    <t>MYB FDT FIT ME DEWY PUMP 115</t>
  </si>
  <si>
    <t>P9240766</t>
  </si>
  <si>
    <t>MYB FDT FIT ME DEWY PUMP 120</t>
  </si>
  <si>
    <t>P9240773</t>
  </si>
  <si>
    <t>MYB FDT FIT ME DEWY PUMP 125</t>
  </si>
  <si>
    <t>P9240780</t>
  </si>
  <si>
    <t>MYB FDT FIT ME DEWY PUMP 130</t>
  </si>
  <si>
    <t>P9240803</t>
  </si>
  <si>
    <t>MYB FDT FIT ME DEWY PUMP 210</t>
  </si>
  <si>
    <t>P9240810</t>
  </si>
  <si>
    <t>MYB FDT FIT ME DEWY PUMP 220</t>
  </si>
  <si>
    <t>P9240834</t>
  </si>
  <si>
    <t>MYB FDT FIT ME DEWY PUMP 230</t>
  </si>
  <si>
    <t>P9240841</t>
  </si>
  <si>
    <t>MYB FDT FIT ME DEWY PUMP 235</t>
  </si>
  <si>
    <t>P9240992</t>
  </si>
  <si>
    <t>M40992 E.LNR C.SHOW BLACK</t>
  </si>
  <si>
    <t>P9242171</t>
  </si>
  <si>
    <t>L42171 DEX UV P-AQ ESS SPF50 30ML</t>
  </si>
  <si>
    <t>P9242203</t>
  </si>
  <si>
    <t>MYB FDT FIT ME MAT PORE PUMP 130</t>
  </si>
  <si>
    <t>P9242258</t>
  </si>
  <si>
    <t>MYB FDT FIT ME MAT PORE PUMP 222</t>
  </si>
  <si>
    <t>P9242302</t>
  </si>
  <si>
    <t>MYB FDT FIT ME MAT PORE PUMP 228</t>
  </si>
  <si>
    <t>P9242357</t>
  </si>
  <si>
    <t>MYB FDT FIT ME MAT PORE PUMP 238</t>
  </si>
  <si>
    <t>P9242394</t>
  </si>
  <si>
    <t>MYB BB CUSHION-2 14GR</t>
  </si>
  <si>
    <t>P9242400</t>
  </si>
  <si>
    <t>MYB BB CUSHION-3 14GR</t>
  </si>
  <si>
    <t>P9242401</t>
  </si>
  <si>
    <t>MYB FDT FIT ME MAT PORE PUMP 320</t>
  </si>
  <si>
    <t>P9242418</t>
  </si>
  <si>
    <t>MYB FDT FIT ME MAT PORE PUMP 322</t>
  </si>
  <si>
    <t>P9242432</t>
  </si>
  <si>
    <t>MYB FDT FIT ME MAT PORE PUMP 332</t>
  </si>
  <si>
    <t>P9242578</t>
  </si>
  <si>
    <t>MYB MASTER CHROME-MOLTEN ROSE GOLD</t>
  </si>
  <si>
    <t>P9242602</t>
  </si>
  <si>
    <t>LOR MU LIPST INFALL PROM GLOSS-300</t>
  </si>
  <si>
    <t>P9242619</t>
  </si>
  <si>
    <t>LOR MU LIPST INFALL PROM GLOSS-302</t>
  </si>
  <si>
    <t>P9242626</t>
  </si>
  <si>
    <t>LOR MU LIPST INFALL PROM GLOSS-304</t>
  </si>
  <si>
    <t>P9242633</t>
  </si>
  <si>
    <t>LOR MU LIPST INFALL PROM GLOSS-306</t>
  </si>
  <si>
    <t>P9242640</t>
  </si>
  <si>
    <t>LOR MU LIPST INFALL PROM GLOSS-308</t>
  </si>
  <si>
    <t>P9242657</t>
  </si>
  <si>
    <t>LOR MU LIPST INFALL PROM GLOSS-310</t>
  </si>
  <si>
    <t>P9242664</t>
  </si>
  <si>
    <t>LOR MU LIPST INFALL PROM GLOSS-312</t>
  </si>
  <si>
    <t>P9242671</t>
  </si>
  <si>
    <t>LOR MU LIPST INFALL PROM GLOSS-314</t>
  </si>
  <si>
    <t>P9242688</t>
  </si>
  <si>
    <t>LOR MU LIPST INFALL PROM GLOSS-316</t>
  </si>
  <si>
    <t>P9242695</t>
  </si>
  <si>
    <t>LOR MU LIPST INFALL PROM GLOSS-318</t>
  </si>
  <si>
    <t>P9242722</t>
  </si>
  <si>
    <t>LMU LIPST ROUGE SIGNATURE EXT 128</t>
  </si>
  <si>
    <t>P9242739</t>
  </si>
  <si>
    <t>LMU LIPST ROUGE SIGNATURE EXT 129</t>
  </si>
  <si>
    <t>P9242746</t>
  </si>
  <si>
    <t>LMU LIPST ROUGE SIGNATURE EXT 130</t>
  </si>
  <si>
    <t>P9242753</t>
  </si>
  <si>
    <t>LMU LIPST ROUGE SIGNATURE EXT 131</t>
  </si>
  <si>
    <t>P9242777</t>
  </si>
  <si>
    <t>LMU LIPST INFALL LES MACARONS818AS</t>
  </si>
  <si>
    <t>P9242784</t>
  </si>
  <si>
    <t>LMU LIPST INFALL LES MACARONS820AS</t>
  </si>
  <si>
    <t>P9242791</t>
  </si>
  <si>
    <t>LMU LIPST INFALL LES MACARONS822AS</t>
  </si>
  <si>
    <t>P9242807</t>
  </si>
  <si>
    <t>LMU LIPST INFALL LES MACARONS824AS</t>
  </si>
  <si>
    <t>P9242852</t>
  </si>
  <si>
    <t>LMU LIPST INFALL LES MACARONS834AS</t>
  </si>
  <si>
    <t>P9242869</t>
  </si>
  <si>
    <t>LMU LIPST INFALL LES MACARONS836AS</t>
  </si>
  <si>
    <t>P9242876</t>
  </si>
  <si>
    <t>LMU LIPST INFALL LES MACARONS838AS</t>
  </si>
  <si>
    <t>P9243326</t>
  </si>
  <si>
    <t>LOR MU MSCR LASH PARADISE</t>
  </si>
  <si>
    <t>P9243493</t>
  </si>
  <si>
    <t>MYB MSCR PUSH UP DRAMA-VERY BLACK</t>
  </si>
  <si>
    <t>P9243750</t>
  </si>
  <si>
    <t>MYB MSCR COL OS SAL MAGNUM BLACK</t>
  </si>
  <si>
    <t>P924489B</t>
  </si>
  <si>
    <t>P9244954</t>
  </si>
  <si>
    <t>B.LIN FASHION BROW ULTRAFLUFFY-BR1</t>
  </si>
  <si>
    <t>P9244978</t>
  </si>
  <si>
    <t>B.LIN FASHION BROW ULTRAFLUFFY-BR3</t>
  </si>
  <si>
    <t>P9244985</t>
  </si>
  <si>
    <t>B.LIN FASHION BROW ULTRAFLUFFY-BR4</t>
  </si>
  <si>
    <t>P9245043</t>
  </si>
  <si>
    <t>TTL TEMPTATIONEYE+HIGHLIGHTPALETTE</t>
  </si>
  <si>
    <t>P9245652</t>
  </si>
  <si>
    <t>LOR DEX REV LASER POWER WATER175ML</t>
  </si>
  <si>
    <t>P9246064</t>
  </si>
  <si>
    <t>L46064 DEX YOUTH C-PRE ESS 30ML</t>
  </si>
  <si>
    <t>P9246166</t>
  </si>
  <si>
    <t>U46166 LMU SPR LINER BLK LACQUER</t>
  </si>
  <si>
    <t>P924677B</t>
  </si>
  <si>
    <t>BDL CRYSTAL MASK , CRYSTAL 2ML</t>
  </si>
  <si>
    <t>P924677C</t>
  </si>
  <si>
    <t>P9246860</t>
  </si>
  <si>
    <t>MYB FDT FIT ME MAT PORE PUMP 115</t>
  </si>
  <si>
    <t>P9246877</t>
  </si>
  <si>
    <t>MYB FDT FIT ME MAT PORE PUMP 120</t>
  </si>
  <si>
    <t>P9246884</t>
  </si>
  <si>
    <t>MYB FDT FIT ME MAT PORE PUMP 122</t>
  </si>
  <si>
    <t>P9246891</t>
  </si>
  <si>
    <t>MYB FDT FIT ME MAT PORE PUMP 125</t>
  </si>
  <si>
    <t>P9246921</t>
  </si>
  <si>
    <t>MYB FDT FIT ME MAT PORE PUMP 220</t>
  </si>
  <si>
    <t>P9246952</t>
  </si>
  <si>
    <t>MYB FDT FIT ME MAT PORE PUMP 230</t>
  </si>
  <si>
    <t>P9246969</t>
  </si>
  <si>
    <t>MYB FDT FIT ME MAT PORE PUMP 235</t>
  </si>
  <si>
    <t>P9246983</t>
  </si>
  <si>
    <t>MYB FDT FIT ME MAT PORE PUMP 310</t>
  </si>
  <si>
    <t>P9247106</t>
  </si>
  <si>
    <t>L47106 DEX WP LSR WHITE ESENC 30ML</t>
  </si>
  <si>
    <t>P9247146</t>
  </si>
  <si>
    <t>FACE STUDIO STICK MEDIUM</t>
  </si>
  <si>
    <t>P9247153</t>
  </si>
  <si>
    <t>MNY FS SLIM STICK OC4 AS</t>
  </si>
  <si>
    <t>P9247626</t>
  </si>
  <si>
    <t>PWD FIT ME SET&amp;SMOOTH-MEDIUM BUFF</t>
  </si>
  <si>
    <t>P9247701</t>
  </si>
  <si>
    <t>FIT ME CONCEALER FAIR</t>
  </si>
  <si>
    <t>P9247718</t>
  </si>
  <si>
    <t>FIT ME CONCEALER LIGHT</t>
  </si>
  <si>
    <t>P9247725</t>
  </si>
  <si>
    <t>FIT ME CONCEALER MEDIUM</t>
  </si>
  <si>
    <t>P9247732</t>
  </si>
  <si>
    <t>FIT ME CONCEALER SAND</t>
  </si>
  <si>
    <t>P9247749</t>
  </si>
  <si>
    <t>FIT ME CONCEALER DEEP</t>
  </si>
  <si>
    <t>P9248472</t>
  </si>
  <si>
    <t>LOR MU UNBL BROW - DARK BRWN (112)</t>
  </si>
  <si>
    <t>P9248489</t>
  </si>
  <si>
    <t>LOR MU UNBL BROW - WARM BRWN (113)</t>
  </si>
  <si>
    <t>P9248496</t>
  </si>
  <si>
    <t>LOR MU UNBL BROW - LIGH BRWN (114)</t>
  </si>
  <si>
    <t>P9248557</t>
  </si>
  <si>
    <t>LMU LE BAR A BLUSH MAT 10 ASJPCN</t>
  </si>
  <si>
    <t>P9248564</t>
  </si>
  <si>
    <t>LMU LE BAR A BLUSH MAT 11 ASJPCN</t>
  </si>
  <si>
    <t>P9248601</t>
  </si>
  <si>
    <t>LMU LE BAR A BLUSH SHM 1 ASJPCN</t>
  </si>
  <si>
    <t>P9248625</t>
  </si>
  <si>
    <t>LMU LE BAR A BLUSH SHM 3 ASJPCN</t>
  </si>
  <si>
    <t>P9248724</t>
  </si>
  <si>
    <t>MYB CONCE IAR ERASER BUTTERSCOTCH</t>
  </si>
  <si>
    <t>P9249583</t>
  </si>
  <si>
    <t>M49583 B.LNR FASHION BROW PENBROW</t>
  </si>
  <si>
    <t>P9249590</t>
  </si>
  <si>
    <t>M49590 B.LNR FASHION BROW PENGRAY</t>
  </si>
  <si>
    <t>P9249731</t>
  </si>
  <si>
    <t>MYB MSCR BROW-DB</t>
  </si>
  <si>
    <t>P9249762</t>
  </si>
  <si>
    <t>MYB MSCR BROW-OB1</t>
  </si>
  <si>
    <t>P9249981</t>
  </si>
  <si>
    <t>MYB SPRAY FS LASTING SPRAY 60ML</t>
  </si>
  <si>
    <t>P9250030</t>
  </si>
  <si>
    <t>U50030LOR MU BROW ARTIST GENIUS DK</t>
  </si>
  <si>
    <t>P9253621</t>
  </si>
  <si>
    <t>COL SEN CREAMY MAT CLAY CRUSH AS</t>
  </si>
  <si>
    <t>P9253638</t>
  </si>
  <si>
    <t>COL SEN CREAMY MAT RICH RUBY AS</t>
  </si>
  <si>
    <t>P9253645</t>
  </si>
  <si>
    <t>COL SEN CREAMY MAT NUDE NUANC AS</t>
  </si>
  <si>
    <t>P9253683</t>
  </si>
  <si>
    <t>COL SEN CREAMY MAT VIBRANT VI AS</t>
  </si>
  <si>
    <t>P9253690</t>
  </si>
  <si>
    <t>COL SEN CREAMY MAT BURGUNDY AS</t>
  </si>
  <si>
    <t>P9254483</t>
  </si>
  <si>
    <t>LOR MU FDT INFALL PRO MATTE-107</t>
  </si>
  <si>
    <t>P9254506</t>
  </si>
  <si>
    <t>LOR MU FDT INFALL PRO MATTE-109</t>
  </si>
  <si>
    <t>P9254513</t>
  </si>
  <si>
    <t>LOR MU FDT INFALL PRO MATTE-110</t>
  </si>
  <si>
    <t>P9254533</t>
  </si>
  <si>
    <t>MYB LIPSTCOLSEN TINT LOLTA-01 PNCH</t>
  </si>
  <si>
    <t>P9254540</t>
  </si>
  <si>
    <t>MYB LIPSTCOL SEN TINT LOLTA-02 LPK</t>
  </si>
  <si>
    <t>P9254595</t>
  </si>
  <si>
    <t>MYB LIPSTCOLSEN TINT LOLTA-07 APCT</t>
  </si>
  <si>
    <t>P9254601</t>
  </si>
  <si>
    <t>MYB LIPSTCOL SEN TINT LOLTA-08 BER</t>
  </si>
  <si>
    <t>P9254632</t>
  </si>
  <si>
    <t>LIPST COL SEN TINT LOLTA-11 COR</t>
  </si>
  <si>
    <t>P9255097</t>
  </si>
  <si>
    <t>LOR MU FDT TM CUSHION-G1</t>
  </si>
  <si>
    <t>P9255103</t>
  </si>
  <si>
    <t>LOR MU FDT TM CUSHION-G3</t>
  </si>
  <si>
    <t>P9255127</t>
  </si>
  <si>
    <t>LOR MU FDT TM CUSHION-N1</t>
  </si>
  <si>
    <t>P9255738</t>
  </si>
  <si>
    <t>LIPST COL SEN TINT LOLTA-12 TM RED</t>
  </si>
  <si>
    <t>P9255837</t>
  </si>
  <si>
    <t>U55837LORMU FDTTM LIQ FDT-N3 N VAN</t>
  </si>
  <si>
    <t>P9255899</t>
  </si>
  <si>
    <t>LMU FDT TM LIQ FDT-G2GOLDPORCELAIN</t>
  </si>
  <si>
    <t>P9255905</t>
  </si>
  <si>
    <t>U55905LORMU FDT TMLIQ FDT-G3GLD BG</t>
  </si>
  <si>
    <t>P9255912</t>
  </si>
  <si>
    <t>U55912LOR MU FDT TM LIQ FDT-G4</t>
  </si>
  <si>
    <t>P9255929</t>
  </si>
  <si>
    <t>U55929LORMU FDTTM LIQ FDT-G5 H SND</t>
  </si>
  <si>
    <t>P9256186</t>
  </si>
  <si>
    <t>U56186 LMU SPR LINER ULTRA SHARP</t>
  </si>
  <si>
    <t>P925742T</t>
  </si>
  <si>
    <t>TM57427M.E.LIN LIQ HYP MATTE-BLACK</t>
  </si>
  <si>
    <t>P9257603</t>
  </si>
  <si>
    <t>MYB BLUSH FIT ME MONO GOLD ROSE</t>
  </si>
  <si>
    <t>P9257627</t>
  </si>
  <si>
    <t>MYB BLUSH FIT ME MONO NUDE PEACH</t>
  </si>
  <si>
    <t>P9257658</t>
  </si>
  <si>
    <t>MYB BLUSH FIT ME MONO SAND ROSE</t>
  </si>
  <si>
    <t>P9258614</t>
  </si>
  <si>
    <t>LOR DEX RV INTEN EYE CRM 15ML AS</t>
  </si>
  <si>
    <t>P9258777</t>
  </si>
  <si>
    <t>SS INK CRAYON LEAD THE WAY</t>
  </si>
  <si>
    <t>P9258784</t>
  </si>
  <si>
    <t>SS INK CRAYON ENJOY THE VIEW</t>
  </si>
  <si>
    <t>P9258791</t>
  </si>
  <si>
    <t>SS INK CRAYON STAY EXCEPTIONAL</t>
  </si>
  <si>
    <t>P9258838</t>
  </si>
  <si>
    <t>SS INK CRAYON HUSTLE IN HEELS</t>
  </si>
  <si>
    <t>P9258845</t>
  </si>
  <si>
    <t>SS INK CRAYON OWN YOUR EMPIRE</t>
  </si>
  <si>
    <t>P9258852</t>
  </si>
  <si>
    <t>SS INK CRAYON MAKE IT HAPPEN</t>
  </si>
  <si>
    <t>P9259247</t>
  </si>
  <si>
    <t>CONCEALER INST AGE RWIN ERASE-FAIR</t>
  </si>
  <si>
    <t>P9259278</t>
  </si>
  <si>
    <t>CONCEALER INST AGE RWIN ERASE-HNY</t>
  </si>
  <si>
    <t>P9259499</t>
  </si>
  <si>
    <t>L59499 DEX REV LSR X3 N-CREAM 50ML</t>
  </si>
  <si>
    <t>P9260646</t>
  </si>
  <si>
    <t>MYB FDT B.SKIN PORE SMOOTHER 22ML</t>
  </si>
  <si>
    <t>P9260815</t>
  </si>
  <si>
    <t>LORDEX RV MIC ESS CRY WTR130ML LTD</t>
  </si>
  <si>
    <t>P9262019</t>
  </si>
  <si>
    <t>CONCEALER FS STROBING STICK-NUDE</t>
  </si>
  <si>
    <t>P9262026</t>
  </si>
  <si>
    <t>CONCEALER FS STROBING STICK-PINK</t>
  </si>
  <si>
    <t>P9262071</t>
  </si>
  <si>
    <t>CONCEALER FS STROBING CREM 18ML-NU</t>
  </si>
  <si>
    <t>P9262088</t>
  </si>
  <si>
    <t>CONCEALER FS STROBING CREM 18ML-PI</t>
  </si>
  <si>
    <t>P9262393</t>
  </si>
  <si>
    <t>MYB FIT ME MAT+ POR COMPACT PWD112</t>
  </si>
  <si>
    <t>P9262409</t>
  </si>
  <si>
    <t>MYB FIT ME MAT+ POR COMPACT PWD115</t>
  </si>
  <si>
    <t>P9262416</t>
  </si>
  <si>
    <t>MYB FIT ME MAT+ POR COMPACT PWD118</t>
  </si>
  <si>
    <t>P9262423</t>
  </si>
  <si>
    <t>MYB FIT ME MAT+ POR COMPACT PWD120</t>
  </si>
  <si>
    <t>P9262430</t>
  </si>
  <si>
    <t>MYB FIT ME MAT+ POR COMPACT PWD128</t>
  </si>
  <si>
    <t>P9262461</t>
  </si>
  <si>
    <t>MYB FIT ME MAT+ POR COMPACT PWD230</t>
  </si>
  <si>
    <t>P9262838</t>
  </si>
  <si>
    <t>MASCARA PUSH UP ANGEL-VERY BLACK</t>
  </si>
  <si>
    <t>P9264677</t>
  </si>
  <si>
    <t>LOR DEX RV CRYSTAL MASK 1PC AS</t>
  </si>
  <si>
    <t>P9264871</t>
  </si>
  <si>
    <t>B.LIN TATTOOBROW INK PEN-DARKBROWN</t>
  </si>
  <si>
    <t>P9264888</t>
  </si>
  <si>
    <t>B.LIN TATTOOBROW INK PEN-RED BROWN</t>
  </si>
  <si>
    <t>P9266278</t>
  </si>
  <si>
    <t>SENSATIONAL LIQ MATTE LTD NU01 AS</t>
  </si>
  <si>
    <t>P9266285</t>
  </si>
  <si>
    <t>SENSATIONAL LIQ MATTE LTD NU02 AS</t>
  </si>
  <si>
    <t>P9266308</t>
  </si>
  <si>
    <t>SENSATIONAL LIQ MATTE LTD NU04 AS</t>
  </si>
  <si>
    <t>P9266315</t>
  </si>
  <si>
    <t>SENSATIONAL LIQ MATTE LTD NU05 AS</t>
  </si>
  <si>
    <t>P9266318</t>
  </si>
  <si>
    <t>LOR MU LIPST ROUGE MAGIC MATTE-242</t>
  </si>
  <si>
    <t>P9266325</t>
  </si>
  <si>
    <t>LOR MU LIPST ROUGE MAGIC MATTE-243</t>
  </si>
  <si>
    <t>P9266332</t>
  </si>
  <si>
    <t>LOR MU LIPST ROUGE MAGIC MATTE-244</t>
  </si>
  <si>
    <t>P9266339</t>
  </si>
  <si>
    <t>SENSATIONAL LIQ MATTE LTD NU07 AS</t>
  </si>
  <si>
    <t>P9266349</t>
  </si>
  <si>
    <t>LOR MU LIPST ROUGE MAGIC MATTE-245</t>
  </si>
  <si>
    <t>P9266356</t>
  </si>
  <si>
    <t>LOR MU LIPST ROUGE MAGIC MATTE-246</t>
  </si>
  <si>
    <t>P9266363</t>
  </si>
  <si>
    <t>LOR MU LIPST ROUGE MAGIC MATTE-247</t>
  </si>
  <si>
    <t>P9266370</t>
  </si>
  <si>
    <t>LOR MU LIPST ROUGE MAGIC MATTE-248</t>
  </si>
  <si>
    <t>P9266387</t>
  </si>
  <si>
    <t>LOR MU LIPST ROUGE MAGIC MATTE-249</t>
  </si>
  <si>
    <t>P9266394</t>
  </si>
  <si>
    <t>LOR MU LIPST ROUGE MAGIC MATTE-250</t>
  </si>
  <si>
    <t>P9266400</t>
  </si>
  <si>
    <t>LOR MU LIPST ROUGE MAGIC MATTE-251</t>
  </si>
  <si>
    <t>P9266454</t>
  </si>
  <si>
    <t>FDT FIT ME MATTE PORE-CREAMY BEIGE</t>
  </si>
  <si>
    <t>P9266461</t>
  </si>
  <si>
    <t>FDT FIT ME MATTE PORE-TRUE BEIGE</t>
  </si>
  <si>
    <t>P9266478</t>
  </si>
  <si>
    <t>FDT FIT ME MATTE PORE-320</t>
  </si>
  <si>
    <t>P9266547</t>
  </si>
  <si>
    <t>LMU B.LIN BROW ARTIST EXPERT-105BU</t>
  </si>
  <si>
    <t>P9266554</t>
  </si>
  <si>
    <t>LMU B.LIN BROW ARTIST EXPERT-106AB</t>
  </si>
  <si>
    <t>P9266578</t>
  </si>
  <si>
    <t>LMU B.LIN BROW ARTIST EXPERT-108WB</t>
  </si>
  <si>
    <t>P9266585</t>
  </si>
  <si>
    <t>LMU B.LIN BROW ARTIST EXPERT-109EB</t>
  </si>
  <si>
    <t>P9266677</t>
  </si>
  <si>
    <t>LOR MU FDT TM LIQ FDT-G2</t>
  </si>
  <si>
    <t>P9266684</t>
  </si>
  <si>
    <t>LOR MU FDT TM LIQ FDT-G4</t>
  </si>
  <si>
    <t>P9266691</t>
  </si>
  <si>
    <t>LOR MU FDT TM LIQ FDT-G6</t>
  </si>
  <si>
    <t>P9266701</t>
  </si>
  <si>
    <t>LOR DEX RV DERMA HA SERUM 30ML</t>
  </si>
  <si>
    <t>P9266707</t>
  </si>
  <si>
    <t>LOR MU FDT TM LIQ FDT-G7</t>
  </si>
  <si>
    <t>P9266721</t>
  </si>
  <si>
    <t>LOR MU FDT TM LIQ FDT-N2</t>
  </si>
  <si>
    <t>P9266738</t>
  </si>
  <si>
    <t>LOR MU FDT TM LIQ FDT-N3</t>
  </si>
  <si>
    <t>P9266745</t>
  </si>
  <si>
    <t>LOR MU FDT TM LIQ FDT-N5</t>
  </si>
  <si>
    <t>P9266790</t>
  </si>
  <si>
    <t>LOR BROW ARTIST POMADE 103 ASJP</t>
  </si>
  <si>
    <t>P9266806</t>
  </si>
  <si>
    <t>LOR BROW ARTIST POMADE 104 ASJP</t>
  </si>
  <si>
    <t>P9266813</t>
  </si>
  <si>
    <t>LOR BROW ARTIST POMADE 106 ASJP</t>
  </si>
  <si>
    <t>P9268578</t>
  </si>
  <si>
    <t>LMU LIPSTLEROUINFALL-FOREVERFUCHS</t>
  </si>
  <si>
    <t>P9268647</t>
  </si>
  <si>
    <t>ROUGE SIGNATURE EMPOWER 134 ASJPCN</t>
  </si>
  <si>
    <t>P9268654</t>
  </si>
  <si>
    <t>ROUGE SIGNATURE EMPOWER 135 ASJPCN</t>
  </si>
  <si>
    <t>P9268661</t>
  </si>
  <si>
    <t>ROUGE SIGNATURE EMPOWER 136 ASJPCN</t>
  </si>
  <si>
    <t>P9268685</t>
  </si>
  <si>
    <t>ROUGE SIGNATURE EMPOWER 138 ASJPCN</t>
  </si>
  <si>
    <t>P9268692</t>
  </si>
  <si>
    <t>ROUGE SIGNATURE EMPOWER 139 ASJPCN</t>
  </si>
  <si>
    <t>P9268708</t>
  </si>
  <si>
    <t>ROUGE SIGNATURE EMPOWER 140 ASJPCN</t>
  </si>
  <si>
    <t>P9268715</t>
  </si>
  <si>
    <t>ROUGE SIGNATURE EMPOWER 141 ASJPCN</t>
  </si>
  <si>
    <t>P9268869</t>
  </si>
  <si>
    <t>INFALL 24H MATT  30 AS Light Ivory</t>
  </si>
  <si>
    <t>P9269159</t>
  </si>
  <si>
    <t>M69159 LIP&amp;EYE MAKE UP RMVR 70ML</t>
  </si>
  <si>
    <t>P92700TT</t>
  </si>
  <si>
    <t>TESTER TRAY FITME COMPACT PWD</t>
  </si>
  <si>
    <t>P9270797</t>
  </si>
  <si>
    <t>LOR MU LIPST CR BLACK MM-220</t>
  </si>
  <si>
    <t>P9270841</t>
  </si>
  <si>
    <t>LOR MU LIPST CR BLACK MM-232</t>
  </si>
  <si>
    <t>P9270858</t>
  </si>
  <si>
    <t>LOR MU LIPST CR BLACK MM-233</t>
  </si>
  <si>
    <t>P9270896</t>
  </si>
  <si>
    <t>LOR MU LIPST CR BLACK MM-237</t>
  </si>
  <si>
    <t>P9270902</t>
  </si>
  <si>
    <t>LOR MU LIPST CR BLACK MM-238</t>
  </si>
  <si>
    <t>P9270919</t>
  </si>
  <si>
    <t>LOR MU LIPST CR BLACK MM-239</t>
  </si>
  <si>
    <t>P9270926</t>
  </si>
  <si>
    <t>LOR MU LIPST CR BLACK MM-240</t>
  </si>
  <si>
    <t>P9270933</t>
  </si>
  <si>
    <t>LOR MU LIPST CR BLACK MM-241</t>
  </si>
  <si>
    <t>P9270957</t>
  </si>
  <si>
    <t>LOR MU LIPST CR BLACK MM-269</t>
  </si>
  <si>
    <t>P9270971</t>
  </si>
  <si>
    <t>LOR MU LIPST CR BLACK MM-271</t>
  </si>
  <si>
    <t>P9270995</t>
  </si>
  <si>
    <t>LOR MU LIPST CR BLACK MM-273</t>
  </si>
  <si>
    <t>P9271008</t>
  </si>
  <si>
    <t>LOR MU LIPST CR BLACK MM-274</t>
  </si>
  <si>
    <t>P9271084</t>
  </si>
  <si>
    <t>LOR MU LIPST CR BLACK MM-282</t>
  </si>
  <si>
    <t>P9271107</t>
  </si>
  <si>
    <t>LOR MU LIPST CR BLACK MM-284</t>
  </si>
  <si>
    <t>P9271121</t>
  </si>
  <si>
    <t>LOR MU LIPST CR BLACK MM-286</t>
  </si>
  <si>
    <t>P9271138</t>
  </si>
  <si>
    <t>LOR MU LIPST CR BLACK MM-287</t>
  </si>
  <si>
    <t>P9271145</t>
  </si>
  <si>
    <t>LOR MU LIPST CR BLACK MM-288</t>
  </si>
  <si>
    <t>P9271151</t>
  </si>
  <si>
    <t>DEX PURE CLAY GLOW MASK ORG 50ML</t>
  </si>
  <si>
    <t>P9271152</t>
  </si>
  <si>
    <t>LOR MU LIPST CR BLACK MM-289</t>
  </si>
  <si>
    <t>P9271169</t>
  </si>
  <si>
    <t>LOR MU LIPST CR BLACK MM-202</t>
  </si>
  <si>
    <t>P9271183</t>
  </si>
  <si>
    <t>LOR MU LIPST CR BLACK MM-203</t>
  </si>
  <si>
    <t>P9271199</t>
  </si>
  <si>
    <t>DEX PURE CLAY PUR MASK GREEN 50ML</t>
  </si>
  <si>
    <t>P9271275</t>
  </si>
  <si>
    <t>LOR MU LIPST CR BLACK MM-206</t>
  </si>
  <si>
    <t>P9271312</t>
  </si>
  <si>
    <t>LOR MU LIPST CR BLACK MM-208</t>
  </si>
  <si>
    <t>P9271343</t>
  </si>
  <si>
    <t>LOR MU LIPST CR BLACK MM-211</t>
  </si>
  <si>
    <t>P9271374</t>
  </si>
  <si>
    <t>LOR MU LIPST CR BLACK MM-214</t>
  </si>
  <si>
    <t>P9271398</t>
  </si>
  <si>
    <t>LOR MU LIPST CR BLACK MM-216</t>
  </si>
  <si>
    <t>P9271411</t>
  </si>
  <si>
    <t>LOR MU LIPST CR BLACK MM-218</t>
  </si>
  <si>
    <t>P9271685</t>
  </si>
  <si>
    <t>LIPST SUPERSTAY MATTE INK 150 AS Z</t>
  </si>
  <si>
    <t>P9271692</t>
  </si>
  <si>
    <t>LIPST SUPERSTAY MATTE INK 155 AS Z</t>
  </si>
  <si>
    <t>P9271708</t>
  </si>
  <si>
    <t>LIPST SUPERSTAY MATTE INK 160 AS Z</t>
  </si>
  <si>
    <t>P9271722</t>
  </si>
  <si>
    <t>LIPST SUPERSTAY MATTE INK 170 AS Z</t>
  </si>
  <si>
    <t>P9271739</t>
  </si>
  <si>
    <t>LIPST SUPERSTAY MATTE INK 175 AS Z</t>
  </si>
  <si>
    <t>P9271760</t>
  </si>
  <si>
    <t>LIPST SUPERSTAY CRAYON 80ASJP Z</t>
  </si>
  <si>
    <t>P9271777</t>
  </si>
  <si>
    <t>LIPST SUPERSTAY CRAYON 85ASJP Z</t>
  </si>
  <si>
    <t>P9271784</t>
  </si>
  <si>
    <t>LIPST SUPERSTAY CRAYON 90 ASJP Z</t>
  </si>
  <si>
    <t>P9272452</t>
  </si>
  <si>
    <t>LIPST COL SEN POW MATTE-MAKEMEBLS</t>
  </si>
  <si>
    <t>P9272456</t>
  </si>
  <si>
    <t>M72456 MSCR VOL-EX TURBO BLACK</t>
  </si>
  <si>
    <t>P9272483</t>
  </si>
  <si>
    <t>LIPST COL SEN POW MATTE-TOUCHOFNU</t>
  </si>
  <si>
    <t>P9272520</t>
  </si>
  <si>
    <t>LIPST COL SEN POW MATTE-AVENUEC</t>
  </si>
  <si>
    <t>P9272568</t>
  </si>
  <si>
    <t>LIPST COL SEN POW MATTE-TECHPINK</t>
  </si>
  <si>
    <t>P9272575</t>
  </si>
  <si>
    <t>LIPST COL SEN POW MATTE-PINKPOT</t>
  </si>
  <si>
    <t>P9272582</t>
  </si>
  <si>
    <t>LIPST COL SEN POW MATTE-UPTODATE</t>
  </si>
  <si>
    <t>P9272599</t>
  </si>
  <si>
    <t>LIPST COL SEN POW MATTE-MAUVEITUP</t>
  </si>
  <si>
    <t>P9272605</t>
  </si>
  <si>
    <t>LIPST COL SEN POW MATTE-NOIRRED</t>
  </si>
  <si>
    <t>P9272612</t>
  </si>
  <si>
    <t>LIPST COL SEN POW MATTE-REDDYRED</t>
  </si>
  <si>
    <t>P9272629</t>
  </si>
  <si>
    <t>LIPST COL SEN POW MATTE-GETREDDY</t>
  </si>
  <si>
    <t>P9272636</t>
  </si>
  <si>
    <t>LIPST COL SEN PWDR MATTE-CHERRYCHC</t>
  </si>
  <si>
    <t>P9272643</t>
  </si>
  <si>
    <t>LIPST COL SEN POW MATTE-PLUMPRFCT</t>
  </si>
  <si>
    <t>P9273257</t>
  </si>
  <si>
    <t>M73257 E.LINER H.SHARP BLCK RENO</t>
  </si>
  <si>
    <t>P9274027</t>
  </si>
  <si>
    <t>LOR DEX WP ESSENCE LOTION-175ML</t>
  </si>
  <si>
    <t>P9274593</t>
  </si>
  <si>
    <t>MYB SUPERSTAY CONCEALER FAIR</t>
  </si>
  <si>
    <t>P9274609</t>
  </si>
  <si>
    <t>MYB SUPERSTAY CONCEALER LIGHT</t>
  </si>
  <si>
    <t>P9274616</t>
  </si>
  <si>
    <t>MYB SUPERSTAY CONCEALER LIGHT/MEDI</t>
  </si>
  <si>
    <t>P9274623</t>
  </si>
  <si>
    <t>MYB SUPERSTAY CONCEALER SAND</t>
  </si>
  <si>
    <t>P9274630</t>
  </si>
  <si>
    <t>MYB SUPERSTAY CONCEALER MEDIUM</t>
  </si>
  <si>
    <t>P9274647</t>
  </si>
  <si>
    <t>MYB SUPERSTAY CONCEALER HONEY</t>
  </si>
  <si>
    <t>P9275630</t>
  </si>
  <si>
    <t>LOR DEX DETOX CLAY MASK 50ML</t>
  </si>
  <si>
    <t>P9275637</t>
  </si>
  <si>
    <t>E.LIN FASH BROW CREAM BRUSH-BROWN</t>
  </si>
  <si>
    <t>P9277264</t>
  </si>
  <si>
    <t>LOR DEX REV HA SERUM 15ML</t>
  </si>
  <si>
    <t>P9277376</t>
  </si>
  <si>
    <t>INSTANT AGE REWIND ERASER SAND</t>
  </si>
  <si>
    <t>P9278148</t>
  </si>
  <si>
    <t>LOR DEX HA MASK</t>
  </si>
  <si>
    <t>P9280692</t>
  </si>
  <si>
    <t>FS V BLUSH PINK AS</t>
  </si>
  <si>
    <t>P9280694</t>
  </si>
  <si>
    <t>CSENS LIP MAT CREAMS 502 ASJP</t>
  </si>
  <si>
    <t>P9280731</t>
  </si>
  <si>
    <t>CSENS LIP MAT CREAMS 671 ASJP</t>
  </si>
  <si>
    <t>P9280755</t>
  </si>
  <si>
    <t>CSENS LIP MAT CREAMS 673 ASJP</t>
  </si>
  <si>
    <t>P9280809</t>
  </si>
  <si>
    <t>CSENS LIP MAT CREAMS 702 ASJP</t>
  </si>
  <si>
    <t>P9281193</t>
  </si>
  <si>
    <t>RV HA ACID DAY CREAM 15ML AS</t>
  </si>
  <si>
    <t>P9281209</t>
  </si>
  <si>
    <t>HA Day Cream 50ml</t>
  </si>
  <si>
    <t>P9281427</t>
  </si>
  <si>
    <t>LOR MU LIPST CR BLACK MM-266</t>
  </si>
  <si>
    <t>P9281469</t>
  </si>
  <si>
    <t>REV CRYSTAL MICELLAR WTR 95ML</t>
  </si>
  <si>
    <t>P9281476</t>
  </si>
  <si>
    <t>REV CRYSTAL MICELLAR WTR 400ML</t>
  </si>
  <si>
    <t>P9281660</t>
  </si>
  <si>
    <t>MYB MSCR THEFALS LASHLIFT WTRPROOF</t>
  </si>
  <si>
    <t>P9282078</t>
  </si>
  <si>
    <t>LOR DEX WP WHIP FOAM 100ML</t>
  </si>
  <si>
    <t>P9282806</t>
  </si>
  <si>
    <t>MYB SS MATTE INK EXT AMAZONIAN</t>
  </si>
  <si>
    <t>P9282820</t>
  </si>
  <si>
    <t>MYB SS MATTE INK EXT FIGHTER</t>
  </si>
  <si>
    <t>P9282837</t>
  </si>
  <si>
    <t>MYB SS MATTE INK EXT HUNTRESS</t>
  </si>
  <si>
    <t>P9282868</t>
  </si>
  <si>
    <t>MYB SS MATTE INK EXT PROTECTOR</t>
  </si>
  <si>
    <t>P9282875</t>
  </si>
  <si>
    <t>MYB SS MATTE INK EXT RULER</t>
  </si>
  <si>
    <t>P9282882</t>
  </si>
  <si>
    <t>MYB SS MATTE INK EXT SEDUCTRESS</t>
  </si>
  <si>
    <t>P9282905</t>
  </si>
  <si>
    <t>LIPST SUPERSTAY MATTE INK-BELIEVER</t>
  </si>
  <si>
    <t>P9282912</t>
  </si>
  <si>
    <t>LIPST SUPERSTAY MATTE INK-CREATOR</t>
  </si>
  <si>
    <t>P9282929</t>
  </si>
  <si>
    <t>LIPST SUPERSTAY MATTE INK-DREAMER</t>
  </si>
  <si>
    <t>P9282936</t>
  </si>
  <si>
    <t>LIPST SUPERSTAY MATTE INK-ESCAPIST</t>
  </si>
  <si>
    <t>P9282943</t>
  </si>
  <si>
    <t>LIPST SUPERSTAY MATTE INK-HEROINE</t>
  </si>
  <si>
    <t>P9282950</t>
  </si>
  <si>
    <t>LIPST SUPERSTAY MATTE INK-LOVER</t>
  </si>
  <si>
    <t>P9282974</t>
  </si>
  <si>
    <t>LIPST SUPERSTAY MATTE INK-PIONEER</t>
  </si>
  <si>
    <t>P9282981</t>
  </si>
  <si>
    <t>LIPST SUPERSTAY MATTE INK-ROMANTIC</t>
  </si>
  <si>
    <t>P9282998</t>
  </si>
  <si>
    <t>LIPST SUPERSTAY MATTE INK-VOYAGER</t>
  </si>
  <si>
    <t>P9283018</t>
  </si>
  <si>
    <t>TM CONCEALER 1N IVO ASJP</t>
  </si>
  <si>
    <t>P9283032</t>
  </si>
  <si>
    <t>TM CONCEALER 2N VAN ASJP</t>
  </si>
  <si>
    <t>P9283056</t>
  </si>
  <si>
    <t>TM CONCEALER 3DW GOL BE ASJP</t>
  </si>
  <si>
    <t>P9283063</t>
  </si>
  <si>
    <t>TM CONCEALER 3N CRE ASJP</t>
  </si>
  <si>
    <t>P9283070</t>
  </si>
  <si>
    <t>TM CONCEALER 3RC ROS BE ASJP</t>
  </si>
  <si>
    <t>P9283087</t>
  </si>
  <si>
    <t>TM CONCEALER 4N BEI ASJP</t>
  </si>
  <si>
    <t>P9283094</t>
  </si>
  <si>
    <t>TM CONCEALER 6DW GOL HON ASJP</t>
  </si>
  <si>
    <t>P9283100</t>
  </si>
  <si>
    <t>TM CONCEALER 7DW GOL AM ASJP</t>
  </si>
  <si>
    <t>P9283921</t>
  </si>
  <si>
    <t>LOR DEX UV PERF C&amp;F FLUID 30ML AS</t>
  </si>
  <si>
    <t>P9284206</t>
  </si>
  <si>
    <t>M84206 MSCR VOL-EX HYP CURL-BLCK</t>
  </si>
  <si>
    <t>P9284301</t>
  </si>
  <si>
    <t>ROUGE SIGNATURE EXT 150</t>
  </si>
  <si>
    <t>P9284318</t>
  </si>
  <si>
    <t>ROUGE SIGNATURE EXT 151</t>
  </si>
  <si>
    <t>P9284333</t>
  </si>
  <si>
    <t>ROUGE SIGNATURE EXT 143</t>
  </si>
  <si>
    <t>P9284340</t>
  </si>
  <si>
    <t>ROUGE SIGNATURE EXT 144</t>
  </si>
  <si>
    <t>P9284357</t>
  </si>
  <si>
    <t>ROUGE SIGNATURE EXT 145</t>
  </si>
  <si>
    <t>P9284370</t>
  </si>
  <si>
    <t>ROUGE SIGNATURE EXT 147</t>
  </si>
  <si>
    <t>P9284371</t>
  </si>
  <si>
    <t>ROUGE SIGNATURE EXT 147R</t>
  </si>
  <si>
    <t>P9284401</t>
  </si>
  <si>
    <t>ROUGE SIGNATURE EXT 150R</t>
  </si>
  <si>
    <t>P9284418</t>
  </si>
  <si>
    <t>ROUGE SIGNATURE EXT 151R</t>
  </si>
  <si>
    <t>P9285429</t>
  </si>
  <si>
    <t>TRAY POWDER MATTE LIPSTICK 50G</t>
  </si>
  <si>
    <t>P9285692</t>
  </si>
  <si>
    <t>MYB FDT SUPERSTAY 112 ASJP</t>
  </si>
  <si>
    <t>P9285708</t>
  </si>
  <si>
    <t>MYB FDT SUPERSTAY 120 ASJP</t>
  </si>
  <si>
    <t>P9285715</t>
  </si>
  <si>
    <t>MYB FDT SUPERSTAY 128 ASJP</t>
  </si>
  <si>
    <t>P9285722</t>
  </si>
  <si>
    <t>MYB FDT SUPERSTAY 130 ASJP</t>
  </si>
  <si>
    <t>P9285739</t>
  </si>
  <si>
    <t>MYB FDT SUPERSTAY 220 ASJP</t>
  </si>
  <si>
    <t>P9285746</t>
  </si>
  <si>
    <t>MYB FDT SUPERSTAY 310 ASJP</t>
  </si>
  <si>
    <t>P9285753</t>
  </si>
  <si>
    <t>MYB FDT SUPERSTAY 312 ASJP</t>
  </si>
  <si>
    <t>P9285760</t>
  </si>
  <si>
    <t>MYB FDT SUPERSTAY 320 ASJP</t>
  </si>
  <si>
    <t>P9285845</t>
  </si>
  <si>
    <t>MYB FIT ME CONCEAL 30 HONEY ASJP</t>
  </si>
  <si>
    <t>P9285852</t>
  </si>
  <si>
    <t>MYB FIT ME CONCEAL 40 CARAMEL ASJP</t>
  </si>
  <si>
    <t>P9285869</t>
  </si>
  <si>
    <t>MYB FIT ME CONCEAL 5 IVORY ASJP</t>
  </si>
  <si>
    <t>P9286063</t>
  </si>
  <si>
    <t>MYB LIPST CS LINER-TOTALLY TOFFEE</t>
  </si>
  <si>
    <t>P9286070</t>
  </si>
  <si>
    <t>MYB LIPST CS LINER-RICH CHOCOLATE</t>
  </si>
  <si>
    <t>P9286087</t>
  </si>
  <si>
    <t>MYB LIPST CS LINER-MAGNETIC MAUVE</t>
  </si>
  <si>
    <t>P9286094</t>
  </si>
  <si>
    <t>MYB LIPST CS LINER-DUSTY ROSE</t>
  </si>
  <si>
    <t>P9286117</t>
  </si>
  <si>
    <t>MYB LIPST CS LINER-PINK CORRAL</t>
  </si>
  <si>
    <t>P9286124</t>
  </si>
  <si>
    <t>MYB LIPST CS LINER-VERY CHERRY</t>
  </si>
  <si>
    <t>P9286131</t>
  </si>
  <si>
    <t>MYB LIPST CS LINER-BRICK RED</t>
  </si>
  <si>
    <t>P9286988</t>
  </si>
  <si>
    <t>LOR DEX RV LIFT ESS WTR 130ML</t>
  </si>
  <si>
    <t>P9287029</t>
  </si>
  <si>
    <t>MYB E.SDW 24K GOLD NUDE PALETTE</t>
  </si>
  <si>
    <t>P9287128</t>
  </si>
  <si>
    <t>MYB E.LIN HYPER IMPACT LINER-BLACK</t>
  </si>
  <si>
    <t>P9287401</t>
  </si>
  <si>
    <t>CONCEALER INST AGE RWN ERASE-FAIR</t>
  </si>
  <si>
    <t>P9287418</t>
  </si>
  <si>
    <t>CONCEALER INST AGE REWIN ERASE-HNY</t>
  </si>
  <si>
    <t>P9287425</t>
  </si>
  <si>
    <t>CONC INST AGE RWIN ERASE-LGHT-NEW</t>
  </si>
  <si>
    <t>P9287432</t>
  </si>
  <si>
    <t>CONC INST AGE RWIN ERASE-MEDI-NEW</t>
  </si>
  <si>
    <t>P9287449</t>
  </si>
  <si>
    <t>MYB CONCEALER IAR ERASER NEUTRAL</t>
  </si>
  <si>
    <t>P9288333</t>
  </si>
  <si>
    <t>PWDFITME MATTE+PORELESS-TRUE BEIGE</t>
  </si>
  <si>
    <t>P9288340</t>
  </si>
  <si>
    <t>PWD FIT ME MATTE+PORELESS-PURE BE</t>
  </si>
  <si>
    <t>P9288751</t>
  </si>
  <si>
    <t>MYB LIPST SSMI ROUGE 285 GRITTY</t>
  </si>
  <si>
    <t>P9288775</t>
  </si>
  <si>
    <t>MYB LIPST SSMI ROUGE 295 DAUNTLESS</t>
  </si>
  <si>
    <t>P9288799</t>
  </si>
  <si>
    <t>MYB LIPST SSMI ROUGE 305 UNCONVENT</t>
  </si>
  <si>
    <t>P9288805</t>
  </si>
  <si>
    <t>MYB LIPST SSMI ROUGE 310 ACHIEVER</t>
  </si>
  <si>
    <t>P9288812</t>
  </si>
  <si>
    <t>MYB LIPST SSMI ROUGE 315 EXTRAORD</t>
  </si>
  <si>
    <t>P9289898</t>
  </si>
  <si>
    <t>M89898 MSCR VOL-EX MAGNUM BLACK</t>
  </si>
  <si>
    <t>P9290478</t>
  </si>
  <si>
    <t>OAP GLYCO BRIT FACE MASK AS</t>
  </si>
  <si>
    <t>P9290579</t>
  </si>
  <si>
    <t>E.LIN FASH BROW CRM BRUSH-DRKBROWN</t>
  </si>
  <si>
    <t>P9290931</t>
  </si>
  <si>
    <t>MYB SHINE COMPULSION LUSCIOUSRED 3</t>
  </si>
  <si>
    <t>P9291013</t>
  </si>
  <si>
    <t>MYB SHINE COMPULSION CINNMONCKI14</t>
  </si>
  <si>
    <t>P9291051</t>
  </si>
  <si>
    <t>MYB SHINE COMPULSION ONYXGDDESS18</t>
  </si>
  <si>
    <t>P9291068</t>
  </si>
  <si>
    <t>MYB SHINE COMPULSION PLUM NIGHT19</t>
  </si>
  <si>
    <t>P9291075</t>
  </si>
  <si>
    <t>MYB SHINE COMPULSION MVE MAYHEM21</t>
  </si>
  <si>
    <t>P9291082</t>
  </si>
  <si>
    <t>MYB SHINE COMPULSION PLMSDCTION23</t>
  </si>
  <si>
    <t>P9292859</t>
  </si>
  <si>
    <t>MYB LIPST CS LINER-RICH WI</t>
  </si>
  <si>
    <t>P9293157</t>
  </si>
  <si>
    <t>LMU PWD INFALL PRO MATTE-PORCELAIN</t>
  </si>
  <si>
    <t>P9293164</t>
  </si>
  <si>
    <t>LMU PWD INFALL PRO MATTE-NAT BEIGE</t>
  </si>
  <si>
    <t>P9293171</t>
  </si>
  <si>
    <t>LMU PWD INFALL PRO MATTE-NUDEBEIGE</t>
  </si>
  <si>
    <t>P9293188</t>
  </si>
  <si>
    <t>LMU PWD INFALL PRO MATTE-TRUEBEIG</t>
  </si>
  <si>
    <t>P9293201</t>
  </si>
  <si>
    <t>LMU PWDINFALLPRO MATTE-GOLDENBEIGE</t>
  </si>
  <si>
    <t>P9293218</t>
  </si>
  <si>
    <t>LMU PWD INFALL PROMATTE-CLSC TAN</t>
  </si>
  <si>
    <t>P9294004</t>
  </si>
  <si>
    <t>MYB LIPST SSMI COFFEE LTD 255 AS</t>
  </si>
  <si>
    <t>P9294011</t>
  </si>
  <si>
    <t>MYB LIPST SSMI COFFEE LTD 260 AS</t>
  </si>
  <si>
    <t>P9294028</t>
  </si>
  <si>
    <t>MYB LIPST SSMI COFFEE LTD 265 AS</t>
  </si>
  <si>
    <t>P9294035</t>
  </si>
  <si>
    <t>MYB LIPST SSMI COFFEE LTD 270 AS</t>
  </si>
  <si>
    <t>P9294042</t>
  </si>
  <si>
    <t>MYB LIPST SSMI COFFEE LTD 275 AS</t>
  </si>
  <si>
    <t>P9294055</t>
  </si>
  <si>
    <t>INFALLIBLE PRO SPRAY &amp; SET MU EXTD</t>
  </si>
  <si>
    <t>P9294059</t>
  </si>
  <si>
    <t>MYB LIPST SSMI COFFEE LTD 280 AS</t>
  </si>
  <si>
    <t>P9294211</t>
  </si>
  <si>
    <t>LOR MU FDT TM NAT MINERALSOFTIVORY</t>
  </si>
  <si>
    <t>P9294303</t>
  </si>
  <si>
    <t>LOR MU FDT TM NAT MINERALBUFFBEIGE</t>
  </si>
  <si>
    <t>P9294891</t>
  </si>
  <si>
    <t>MYB REMOVER SUPERSTAY ERASER</t>
  </si>
  <si>
    <t>P9295581</t>
  </si>
  <si>
    <t>B.LIN TATTOO 7 DAYS-DARK BROWN</t>
  </si>
  <si>
    <t>P9295611</t>
  </si>
  <si>
    <t>B.LIN TATTOO 7 DAYS-LIGHT BROWN</t>
  </si>
  <si>
    <t>P9295638</t>
  </si>
  <si>
    <t>MYB B.LIN FSH BROW PALLETTE-BROWN</t>
  </si>
  <si>
    <t>P9295652</t>
  </si>
  <si>
    <t>MYB B.LIN FSHBROW PALLETTE-DRKGREY</t>
  </si>
  <si>
    <t>P9296793</t>
  </si>
  <si>
    <t>BLUSH FS FLUSH CREATOR CHEEK STICK</t>
  </si>
  <si>
    <t>P9297350</t>
  </si>
  <si>
    <t>MYB MINI PALETTE AVENUE FRENZY AS</t>
  </si>
  <si>
    <t>P9298555</t>
  </si>
  <si>
    <t>INF PROMATTE LIQ LIPS 352SHAKEDOWN</t>
  </si>
  <si>
    <t>P9298609</t>
  </si>
  <si>
    <t>INF PROMATTE LIQ LIPS 354 - NUDIST</t>
  </si>
  <si>
    <t>P9298708</t>
  </si>
  <si>
    <t>INF PROMATTE LIQ LIPS 358 - COWBOY</t>
  </si>
  <si>
    <t>P9298781</t>
  </si>
  <si>
    <t>SENS LIQ MAT NU01 AS BARE IT ALL</t>
  </si>
  <si>
    <t>P9298798</t>
  </si>
  <si>
    <t>SENS LIQ MAT NU02 AS -STRIP IT OFF</t>
  </si>
  <si>
    <t>P9298807</t>
  </si>
  <si>
    <t>INF PROMATTE LIQ LIPS 362 PLUM BUM</t>
  </si>
  <si>
    <t>P9298906</t>
  </si>
  <si>
    <t>INF PROMATTE LIQ LIPS 366 STIRRED</t>
  </si>
  <si>
    <t>P9298951</t>
  </si>
  <si>
    <t>INF PROMATTE LIQ LIPS 368 MATADOR</t>
  </si>
  <si>
    <t>P9299002</t>
  </si>
  <si>
    <t>INF PROMATTE LIQ LIPS 370ROSEBLOOD</t>
  </si>
  <si>
    <t>P9299057</t>
  </si>
  <si>
    <t>INF PROMATTE LIQ LIPS 372 PETALPOT</t>
  </si>
  <si>
    <t>P9299100</t>
  </si>
  <si>
    <t>20362 GLYCO EYE SERUM 20 ML</t>
  </si>
  <si>
    <t>P9299101</t>
  </si>
  <si>
    <t>30511 FIT ME FRESH TINT SPF50 02AS</t>
  </si>
  <si>
    <t>P9299102</t>
  </si>
  <si>
    <t>30535 FIT ME FRESH TINT SPF50 04AS</t>
  </si>
  <si>
    <t>P9299103</t>
  </si>
  <si>
    <t>30573 FIT ME FRESH TINT SPF50 08AS</t>
  </si>
  <si>
    <t>P9299104</t>
  </si>
  <si>
    <t>T0362 GLYCO EYE SERUM 20 ML</t>
  </si>
  <si>
    <t>P9299105</t>
  </si>
  <si>
    <t>T0511 FIT ME FRESH TINT SPF50 02AS</t>
  </si>
  <si>
    <t>P9299106</t>
  </si>
  <si>
    <t>T0535 FIT ME FRESH TINT SPF50 04AS</t>
  </si>
  <si>
    <t>P9299107</t>
  </si>
  <si>
    <t>T0573 FIT ME FRESH TINT SPF50 08AS</t>
  </si>
  <si>
    <t>P9299108</t>
  </si>
  <si>
    <t>T6590 INF MORETHAN CONCEAL 305AS Z</t>
  </si>
  <si>
    <t>P9299109</t>
  </si>
  <si>
    <t>T6613 INF MORETHAN CONCEAL 307AS Z</t>
  </si>
  <si>
    <t>P9299110</t>
  </si>
  <si>
    <t>T6637 INF MORETHAN CONCEAL 309AS Z</t>
  </si>
  <si>
    <t>P9299111</t>
  </si>
  <si>
    <t>26590 INF MORETHAN CONCEAL 305AS Z</t>
  </si>
  <si>
    <t>P9299112</t>
  </si>
  <si>
    <t>26613 INF MORETHAN CONCEAL 307AS Z</t>
  </si>
  <si>
    <t>P9299113</t>
  </si>
  <si>
    <t>26637 INF MORETHAN CONCEAL 309AS Z</t>
  </si>
  <si>
    <t>P9299114</t>
  </si>
  <si>
    <t>T4211 FIT ME FDT M PORE SPF 110 AS</t>
  </si>
  <si>
    <t>P9299115</t>
  </si>
  <si>
    <t>T4403 FIT ME FDT M PORE SPF 121MENA</t>
  </si>
  <si>
    <t>P9299116</t>
  </si>
  <si>
    <t>T4297 FIT ME FDT M PORE SPF 130 AS</t>
  </si>
  <si>
    <t>P9299117</t>
  </si>
  <si>
    <t>T4410 FIT ME FDT M PORE SPF 136MENA</t>
  </si>
  <si>
    <t>P9299118</t>
  </si>
  <si>
    <t>T6934 FIT ME FDT M PORE SPF 221MENA</t>
  </si>
  <si>
    <t>P9299119</t>
  </si>
  <si>
    <t>T6941 FIT ME FDT M PORE SPF 312MENA</t>
  </si>
  <si>
    <t>P9299120</t>
  </si>
  <si>
    <t>T4426 FIT ME FDT M PORE SPF 335 AS</t>
  </si>
  <si>
    <t>P9299121</t>
  </si>
  <si>
    <t>T4433 FIT ME FDT M PORE SPF 338 AS</t>
  </si>
  <si>
    <t>P9299122</t>
  </si>
  <si>
    <t>T4914 LINE TATTOO 48H LIQ PEN BK AS</t>
  </si>
  <si>
    <t>P9299123</t>
  </si>
  <si>
    <t>T3467 MBL EYE LIP REMOVER 150ML AS</t>
  </si>
  <si>
    <t>P9299124</t>
  </si>
  <si>
    <t>T7335 MBL EYE LIP REMOVER 70ML ASJP</t>
  </si>
  <si>
    <t>P9299125</t>
  </si>
  <si>
    <t>74211 FIT ME FDT M PORE SPF 110 AS</t>
  </si>
  <si>
    <t>P9299126</t>
  </si>
  <si>
    <t>34403 FIT ME FDT M PORE SPF 121MENA</t>
  </si>
  <si>
    <t>P9299127</t>
  </si>
  <si>
    <t>74297 FIT ME FDT M PORE SPF 130 AS</t>
  </si>
  <si>
    <t>P9299128</t>
  </si>
  <si>
    <t>34410 FIT ME FDT M PORE SPF 136MENA</t>
  </si>
  <si>
    <t>P9299129</t>
  </si>
  <si>
    <t>26934 FIT ME FDT M PORE SPF 221MENA</t>
  </si>
  <si>
    <t>P9299130</t>
  </si>
  <si>
    <t>26941 FIT ME FDT M PORE SPF 312MENA</t>
  </si>
  <si>
    <t>P9299131</t>
  </si>
  <si>
    <t>74426 FIT ME FDT M PORE SPF 335 AS</t>
  </si>
  <si>
    <t>P9299132</t>
  </si>
  <si>
    <t>74433 FIT ME FDT M PORE SPF 338 AS</t>
  </si>
  <si>
    <t>P9299133</t>
  </si>
  <si>
    <t>44914 LINE TATTOO 48H LIQ PEN BK AS</t>
  </si>
  <si>
    <t>P9299134</t>
  </si>
  <si>
    <t>43467 MBL EYE LIP REMOVER 150ML AS</t>
  </si>
  <si>
    <t>P9299135</t>
  </si>
  <si>
    <t>47335 MBL EYE LIP REMOVER 70ML ASJP</t>
  </si>
  <si>
    <t>P9299136</t>
  </si>
  <si>
    <t>FREE 77264 LOR DEX REV HA SRM 15ML</t>
  </si>
  <si>
    <t>P9299137</t>
  </si>
  <si>
    <t>P9299138</t>
  </si>
  <si>
    <t>FREE 34458 DEX RV LFT CRYS ES 130ML</t>
  </si>
  <si>
    <t>P9299139</t>
  </si>
  <si>
    <t>FREE 64677 LORDEX RV CR MASK 1PC AS</t>
  </si>
  <si>
    <t>P9299140</t>
  </si>
  <si>
    <t>FREE 16776 DEX REV DRMLFT DCRM 20ML</t>
  </si>
  <si>
    <t>P9299141</t>
  </si>
  <si>
    <t>FREE 32261 LOR WP FOAM 50ML AS</t>
  </si>
  <si>
    <t>P9299142</t>
  </si>
  <si>
    <t>FREE 66701 LOR DEX RVDR HA SRM 30ML</t>
  </si>
  <si>
    <t>P9299143</t>
  </si>
  <si>
    <t>FREE 22552 DEX UV PFECT PURPLE 30ML</t>
  </si>
  <si>
    <t>P9299144</t>
  </si>
  <si>
    <t>FREE B24467 DEX WP LSR PWDY CR 50ML</t>
  </si>
  <si>
    <t>P9299145</t>
  </si>
  <si>
    <t>FREE 2948A BLST CRYSTAL ESS 22ML</t>
  </si>
  <si>
    <t>P9299146</t>
  </si>
  <si>
    <t>FREE 13454 DEX REV DRMLFT N ES 30ML</t>
  </si>
  <si>
    <t>P9299147</t>
  </si>
  <si>
    <t>FREE 17827 LORDEX REDER DAY CR 50ML</t>
  </si>
  <si>
    <t>P9299148</t>
  </si>
  <si>
    <t>FREE 37788 DEX WP LSR PW NT CR 50ML</t>
  </si>
  <si>
    <t>P9299149</t>
  </si>
  <si>
    <t>FREE 33237 DEX REV TONER 200ML</t>
  </si>
  <si>
    <t>P9299150</t>
  </si>
  <si>
    <t>FREE 48472 LORMU BRW-DRK BRWN 112</t>
  </si>
  <si>
    <t>P9299151</t>
  </si>
  <si>
    <t>FREE 48489 LOR MU BROW WARM BRW 113</t>
  </si>
  <si>
    <t>P9299152</t>
  </si>
  <si>
    <t>FREE 66554 LMU BLIN BRW ART EX106AB</t>
  </si>
  <si>
    <t>P9299153</t>
  </si>
  <si>
    <t>FREE 43326 LOR MU MSCR LS PARADISE</t>
  </si>
  <si>
    <t>P9299154</t>
  </si>
  <si>
    <t>FREE 00248 Inf 24H MFnd 250R SAND</t>
  </si>
  <si>
    <t>P9299155</t>
  </si>
  <si>
    <t>FREE 00262 Inf 24H MFond 257TRUSUN</t>
  </si>
  <si>
    <t>P9299156</t>
  </si>
  <si>
    <t>FREE 00279 Inf 24H MFond 260G SUN</t>
  </si>
  <si>
    <t>P9299157</t>
  </si>
  <si>
    <t>FREE 00217 Inf 24H MFond 240N HONEY</t>
  </si>
  <si>
    <t>P9299158</t>
  </si>
  <si>
    <t>FREE 00231 Inf 24H MFond 125N ROSE</t>
  </si>
  <si>
    <t>P9299159</t>
  </si>
  <si>
    <t>FREE 00255 Inf 24H MFond 140G BEIGE</t>
  </si>
  <si>
    <t>P9299160</t>
  </si>
  <si>
    <t>FREE 00187 Inf 24H MFond 147N BEIGE</t>
  </si>
  <si>
    <t>P9299161</t>
  </si>
  <si>
    <t>FREE 00194 Inf 24H MFond 110 ROSVAN</t>
  </si>
  <si>
    <t>P9299162</t>
  </si>
  <si>
    <t>FREE 00200 Inf 24H MFond 118 ROSLIN</t>
  </si>
  <si>
    <t>P9299163</t>
  </si>
  <si>
    <t>FREE 00224 Inf 24H MFond 105 FAIRLN</t>
  </si>
  <si>
    <t>P9299164</t>
  </si>
  <si>
    <t>FREE 28016 LMU E.SHDW LA PET PALNUD</t>
  </si>
  <si>
    <t>P9299165</t>
  </si>
  <si>
    <t>FREE 88751 MYB LIPS SSMI 285GRITTY</t>
  </si>
  <si>
    <t>P9299166</t>
  </si>
  <si>
    <t>FREE 88799 MYB LIPST SSMI 305 UNCON</t>
  </si>
  <si>
    <t>P9299167</t>
  </si>
  <si>
    <t>FREE 00514 SPRSTY CRAYON 100 ASJP</t>
  </si>
  <si>
    <t>P9299168</t>
  </si>
  <si>
    <t>FREE 00538 SPRSTY CRAYON 110 ASJP</t>
  </si>
  <si>
    <t>P9299169</t>
  </si>
  <si>
    <t>FREE 01603 SENS LIQ MAT22 AS-PEACH</t>
  </si>
  <si>
    <t>P9299170</t>
  </si>
  <si>
    <t>FREE 98781 SENS LIQ MAT NU01 AS</t>
  </si>
  <si>
    <t>P9299171</t>
  </si>
  <si>
    <t>FREE 98798 SENS LIQ MAT NU02 AS</t>
  </si>
  <si>
    <t>P9299172</t>
  </si>
  <si>
    <t>FREE 03782 CS ULTIMATTE SLV 299 AS</t>
  </si>
  <si>
    <t>P9299173</t>
  </si>
  <si>
    <t>FREE 03805 CS ULTIMATTE SLV 499 AS</t>
  </si>
  <si>
    <t>P9299174</t>
  </si>
  <si>
    <t>FREE 06212 MYBSPRSTY MTINK DANCASJP</t>
  </si>
  <si>
    <t>P9299175</t>
  </si>
  <si>
    <t>FREE 00576 SPRSTY MATTE INK 355AS Z</t>
  </si>
  <si>
    <t>P9299176</t>
  </si>
  <si>
    <t>FREE 60646 MYB FDT SKN PORE SM 22ML</t>
  </si>
  <si>
    <t>P9299177</t>
  </si>
  <si>
    <t>FREE 82806 MYB SS MINK EXT AMAZON</t>
  </si>
  <si>
    <t>P9299178</t>
  </si>
  <si>
    <t>FREE 80694 CSENS LIPMAT CR 502 ASJP</t>
  </si>
  <si>
    <t>P9299179</t>
  </si>
  <si>
    <t>FREE 08764 LOVECOL BLS-CHRRY KISS</t>
  </si>
  <si>
    <t>P9299180</t>
  </si>
  <si>
    <t>FREE 57627 MYB BLUSH FITME NUDE PCH</t>
  </si>
  <si>
    <t>P9299181</t>
  </si>
  <si>
    <t>FREE 85708 MYB FDT SPRSTY 120ASJP</t>
  </si>
  <si>
    <t>P9299182</t>
  </si>
  <si>
    <t>FREE 62416 MYB FITME MT+PR CO PW118</t>
  </si>
  <si>
    <t>P9299183</t>
  </si>
  <si>
    <t>FREE 37384 LIPS SPRSTY CR NYR EMP50</t>
  </si>
  <si>
    <t>P9299184</t>
  </si>
  <si>
    <t>FREE 37407 LIPS SPRSTY CRY ENJ VW20</t>
  </si>
  <si>
    <t>P9299185</t>
  </si>
  <si>
    <t>FREE 43750 MYB MSCR COL  MAG BLACK</t>
  </si>
  <si>
    <t>P9299186</t>
  </si>
  <si>
    <t>FREE 85715 MYB FDT SPRSTY 128 ASJP</t>
  </si>
  <si>
    <t>P9299187</t>
  </si>
  <si>
    <t>FREE 47725 FIT ME CONCEALER MEDIUM</t>
  </si>
  <si>
    <t>P9299188</t>
  </si>
  <si>
    <t>FREE 62423 MYB FITME MAT+ PC PW120</t>
  </si>
  <si>
    <t>P9299189</t>
  </si>
  <si>
    <t>FREE 10431 LOR DEX NIGHT CR 50ML AS</t>
  </si>
  <si>
    <t>P9299190</t>
  </si>
  <si>
    <t>FREE 00583 SPRSTY MAT INK 360 AS Z</t>
  </si>
  <si>
    <t>P9299191</t>
  </si>
  <si>
    <t>FREE 62393 MYB FITME MAT+ POR PW112</t>
  </si>
  <si>
    <t>P9299192</t>
  </si>
  <si>
    <t>FREE 48496 LOR MU BROW-LIG BRWN 114</t>
  </si>
  <si>
    <t>P9299193</t>
  </si>
  <si>
    <t>20836 UVD ANTI AGING SERUM 30ML EBT</t>
  </si>
  <si>
    <t>P9299194</t>
  </si>
  <si>
    <t>20423 UV SHAKA 30 ML AS</t>
  </si>
  <si>
    <t>P9299195</t>
  </si>
  <si>
    <t>20416 UV MATTE &amp; FRESH 30 ML AS</t>
  </si>
  <si>
    <t>P9299196</t>
  </si>
  <si>
    <t>20409 UV BR &amp; CLR 30 ML AS</t>
  </si>
  <si>
    <t>P9299197</t>
  </si>
  <si>
    <t>T0836 UVD ANTI AGING SERUM 30ML EBT</t>
  </si>
  <si>
    <t>P9299198</t>
  </si>
  <si>
    <t>T0423 UV SHAKA 30 ML AS</t>
  </si>
  <si>
    <t>P9299199</t>
  </si>
  <si>
    <t>T0416 UV MATTE &amp; FRESH 30 ML AS</t>
  </si>
  <si>
    <t>P9299200</t>
  </si>
  <si>
    <t>T0409 UV BR &amp; CLR 30 ML AS</t>
  </si>
  <si>
    <t>P9299201</t>
  </si>
  <si>
    <t>52780 SPRSTY VINYL INK 110AWESTR AS</t>
  </si>
  <si>
    <t>P9299202</t>
  </si>
  <si>
    <t>52773 SPRSTY VINYL INK 105GOLDEN AS</t>
  </si>
  <si>
    <t>P9299203</t>
  </si>
  <si>
    <t>T2780 SPRSTY VINYL INK 110AWESTR AS</t>
  </si>
  <si>
    <t>P9299204</t>
  </si>
  <si>
    <t>T2773 SPRSTY VINYL INK 105GOLDEN AS</t>
  </si>
  <si>
    <t>P92C0228</t>
  </si>
  <si>
    <t>TM10228MYB FDT DREAMLIQ FDT HNY B2</t>
  </si>
  <si>
    <t>P92C0242</t>
  </si>
  <si>
    <t>TM10242MYB FDT DREAMLIQ FDT S B B3</t>
  </si>
  <si>
    <t>P92C0259</t>
  </si>
  <si>
    <t>TM10259MYB FDT DREAMLIQ FDT C N PO</t>
  </si>
  <si>
    <t>P92C0266</t>
  </si>
  <si>
    <t>TM10266MYB FDT DREAMLIQ FDT LG B00</t>
  </si>
  <si>
    <t>P92C0273</t>
  </si>
  <si>
    <t>TM10273MYB FDT DREAMLIQ FDT N B O1</t>
  </si>
  <si>
    <t>P92C1571</t>
  </si>
  <si>
    <t>TM71571MYB LC.SHW L M-M203 HOT CHI</t>
  </si>
  <si>
    <t>P92C1588</t>
  </si>
  <si>
    <t>TM71588MYB LC.SHW L M-M301 BRL NUD</t>
  </si>
  <si>
    <t>P92C1595</t>
  </si>
  <si>
    <t>TM71595MYB LC.SHW L M-M202 FRC RED</t>
  </si>
  <si>
    <t>P92C1601</t>
  </si>
  <si>
    <t>TM71601MYB LC.SHW L M-M103 R T CRL</t>
  </si>
  <si>
    <t>P92C1625</t>
  </si>
  <si>
    <t>TM71625MYB LC SHW L M-M101 PNK PWR</t>
  </si>
  <si>
    <t>P92C1649</t>
  </si>
  <si>
    <t>TM71649MYB LC.SHW L M-M102 P O PNK</t>
  </si>
  <si>
    <t>P92C1663</t>
  </si>
  <si>
    <t>TM71663MYB LC.SHW L M-M104 FLA FUC</t>
  </si>
  <si>
    <t>P92C1670</t>
  </si>
  <si>
    <t>TM71670MYB LC.SHW L M-M401 LIV VIO</t>
  </si>
  <si>
    <t>P92C1687</t>
  </si>
  <si>
    <t>TM71687MYB LC.SHW L M-M304 MYS MOC</t>
  </si>
  <si>
    <t>P92C1694</t>
  </si>
  <si>
    <t>TM71694MYB LC.SHW L M-M402 MAD MAG</t>
  </si>
  <si>
    <t>P92C2573</t>
  </si>
  <si>
    <t>TM22573MYB FASH BRW LNR D SHA-BRW</t>
  </si>
  <si>
    <t>P92C2580</t>
  </si>
  <si>
    <t>TM22580MYB FASH BRW LNR D SHA-GRY</t>
  </si>
  <si>
    <t>P92D2162</t>
  </si>
  <si>
    <t>L32162LOR DEX REV FOAMING GEL100ML</t>
  </si>
  <si>
    <t>P92F2573</t>
  </si>
  <si>
    <t>M22573MYB FASH BRW LNR D SHA - BRW</t>
  </si>
  <si>
    <t>P92F2580</t>
  </si>
  <si>
    <t>M22580MYB FASH BRW LNR D SHA - GRY</t>
  </si>
  <si>
    <t>P92L1074</t>
  </si>
  <si>
    <t>TL21074 TSTDEX WP NIGHT CREAM 50ML</t>
  </si>
  <si>
    <t>P92L1192</t>
  </si>
  <si>
    <t>TL01192 TSTDEX WP SCRUB FOAM 100ML</t>
  </si>
  <si>
    <t>P92L1901</t>
  </si>
  <si>
    <t>TL01901 TSTDEX REV DBL LFTG E 15ML</t>
  </si>
  <si>
    <t>P92L2148</t>
  </si>
  <si>
    <t>TL32148 TSTDEX WP FOAM 100ML</t>
  </si>
  <si>
    <t>P92L2162</t>
  </si>
  <si>
    <t>TL32162 TSTDEX REV FOAMG GEL 100ML</t>
  </si>
  <si>
    <t>P92L2254</t>
  </si>
  <si>
    <t>L22545LORDEX UVPERF WHT SPF50 30ML</t>
  </si>
  <si>
    <t>P92L2552</t>
  </si>
  <si>
    <t>TL22552 TSTDEX UV PRFCT PRPLE 30ML</t>
  </si>
  <si>
    <t>P92L3053</t>
  </si>
  <si>
    <t>TL33053 TSTDEX GNTL L&amp;E RMVR 125ML</t>
  </si>
  <si>
    <t>P92L3126</t>
  </si>
  <si>
    <t>TL13126 TSTDEX WP DMVNS SPF17 50ML</t>
  </si>
  <si>
    <t>P92L3213</t>
  </si>
  <si>
    <t>TL33213 TSTDEX GNTL CLNS MLK 200ML</t>
  </si>
  <si>
    <t>P92L3237</t>
  </si>
  <si>
    <t>TL33237 TSTDEX REV TONER 200ML</t>
  </si>
  <si>
    <t>P92L3268</t>
  </si>
  <si>
    <t>TL33268 TSTDEX WP TONER 200ML</t>
  </si>
  <si>
    <t>P92L3454</t>
  </si>
  <si>
    <t>TL13454 TSTDEX REV DRMLFTNESS 30ML</t>
  </si>
  <si>
    <t>P92L4420</t>
  </si>
  <si>
    <t>TL14420 TSTDEX REV DRMLFTNCRM 20ML</t>
  </si>
  <si>
    <t>P92L4467</t>
  </si>
  <si>
    <t>TL24467 TSTDEX WP LSR PDY CRM 50ML</t>
  </si>
  <si>
    <t>P92L6776</t>
  </si>
  <si>
    <t>TL16776 TSTDEX REV DRMLFTDCRM 20ML</t>
  </si>
  <si>
    <t>P92L6986</t>
  </si>
  <si>
    <t>L69863DEX UVP AQUA MIST BOX 1X6</t>
  </si>
  <si>
    <t>P92L7803</t>
  </si>
  <si>
    <t>TL17803 TSTDEX REV DRMLFTNCRM 50ML</t>
  </si>
  <si>
    <t>P92L7810</t>
  </si>
  <si>
    <t>TL17810 TSTDEX REV DRMLFT EYE 15ML</t>
  </si>
  <si>
    <t>P92L7827</t>
  </si>
  <si>
    <t>TL17827 TSTDEX REV D CRM SPF23 JAR</t>
  </si>
  <si>
    <t>P92LCSR1</t>
  </si>
  <si>
    <t>TU8190 LMU CSRED PURE FIRE-CSR1</t>
  </si>
  <si>
    <t>P92LCSR2</t>
  </si>
  <si>
    <t>TU8114 LMU CSRED PURE VERMEIL-CSR2</t>
  </si>
  <si>
    <t>P92LCSR4</t>
  </si>
  <si>
    <t>TU8176 LMU CSRED PURE GARNET-CSR4</t>
  </si>
  <si>
    <t>P92M0134</t>
  </si>
  <si>
    <t>TM40134 TSTCSPP NUDE-BEIGE</t>
  </si>
  <si>
    <t>P92M0172</t>
  </si>
  <si>
    <t>TM40172 TSTMSCR LASH STILETTO BLCK</t>
  </si>
  <si>
    <t>P92M0293</t>
  </si>
  <si>
    <t>TM80293 TSTE.SHDW CO TATTOO-COOL</t>
  </si>
  <si>
    <t>P92M0309</t>
  </si>
  <si>
    <t>TM80309 TSTE.SHDW CO TATTOO-GOLD</t>
  </si>
  <si>
    <t>P92M0316</t>
  </si>
  <si>
    <t>TM80316 TSTE.SHDW CO TTTOO-BRONZE</t>
  </si>
  <si>
    <t>P92M0347</t>
  </si>
  <si>
    <t>TM80347 TSTE.SHDW CO TTTOO-PURPLE</t>
  </si>
  <si>
    <t>P92M0354</t>
  </si>
  <si>
    <t>TM80354 TSTE.SHDW CO TTTOO-EMERALD</t>
  </si>
  <si>
    <t>P92M0361</t>
  </si>
  <si>
    <t>TM80361 TSTE.SHDOW CO TATTOO-TEAL</t>
  </si>
  <si>
    <t>P92M0378</t>
  </si>
  <si>
    <t>TM80378 TSTE.SHDW CO TTTOO-ASPHALT</t>
  </si>
  <si>
    <t>P92M0525</t>
  </si>
  <si>
    <t>TM00525 TSTNAIL C.SHW PINK VOLTAGE</t>
  </si>
  <si>
    <t>P92M0648</t>
  </si>
  <si>
    <t>TM00648 TSTNAIL C.SHW CORAL CRAZY</t>
  </si>
  <si>
    <t>P92M0693</t>
  </si>
  <si>
    <t>TM00693 TSTNAIL C.SHW DOWNTOWN RED</t>
  </si>
  <si>
    <t>P92M0761</t>
  </si>
  <si>
    <t>TM00761 TSTNAIL C.SHW SLK STOCKING</t>
  </si>
  <si>
    <t>P92M0961</t>
  </si>
  <si>
    <t>TM40961 TSTE.LNR C.SHW-07 INCA GLD</t>
  </si>
  <si>
    <t>P92M0978</t>
  </si>
  <si>
    <t>TM40978 TSTE.LNR C.SHW-09 CCO BRWN</t>
  </si>
  <si>
    <t>P92M0985</t>
  </si>
  <si>
    <t>TM40985 TSTE.LNR C.SHW-02 PCCK GRE</t>
  </si>
  <si>
    <t>P92M0992</t>
  </si>
  <si>
    <t>TM40992 TSTE.LNR C.SHW BLACK</t>
  </si>
  <si>
    <t>P92M1005</t>
  </si>
  <si>
    <t>TM41005 TSTE.LNR C.SHW-01 SPC ORNG</t>
  </si>
  <si>
    <t>P92M1012</t>
  </si>
  <si>
    <t>TM41012 TSTE.LNR C.SHW-06 NBL PRPL</t>
  </si>
  <si>
    <t>P92M1036</t>
  </si>
  <si>
    <t>TM41036 TSTE.LNR C.SHW-03 OCEAN BL</t>
  </si>
  <si>
    <t>P92M1107</t>
  </si>
  <si>
    <t>TM61107 TST CS REBEL BOU 02 AS</t>
  </si>
  <si>
    <t>P92M1533</t>
  </si>
  <si>
    <t>TM71533TST BIG EYE WTP MSCR BLK AS</t>
  </si>
  <si>
    <t>P92M1535</t>
  </si>
  <si>
    <t>TM01535 TSTE.BRW MCR FSHN-DRK BRWN</t>
  </si>
  <si>
    <t>P92M1571</t>
  </si>
  <si>
    <t>TM71571 TST CS LIP MATTE M203 AS</t>
  </si>
  <si>
    <t>P92M1588</t>
  </si>
  <si>
    <t>TM71588 TST CS LIP MATTE M301 AS</t>
  </si>
  <si>
    <t>P92M1595</t>
  </si>
  <si>
    <t>TM71595 TST CS LIP MATTE M202 AS</t>
  </si>
  <si>
    <t>P92M1601</t>
  </si>
  <si>
    <t>TM71601 TST CS LIP MATTE M103 AS</t>
  </si>
  <si>
    <t>P92M1625</t>
  </si>
  <si>
    <t>TM71625 TST CS LIP MATTE M101 AS</t>
  </si>
  <si>
    <t>P92M1649</t>
  </si>
  <si>
    <t>TM71649 TST CS LIP MATTE M102 AS</t>
  </si>
  <si>
    <t>P92M1663</t>
  </si>
  <si>
    <t>TM71663 TST CS LIP MATTE M104 AS</t>
  </si>
  <si>
    <t>P92M1670</t>
  </si>
  <si>
    <t>TM71670 TST CS LIP MATTE M401 AS</t>
  </si>
  <si>
    <t>P92M1687</t>
  </si>
  <si>
    <t>TM71687 TST CS LIP MATTE M304 AS</t>
  </si>
  <si>
    <t>P92M1694</t>
  </si>
  <si>
    <t>TM71694 TST CS LIP MATTE M402 AS</t>
  </si>
  <si>
    <t>P92M1759</t>
  </si>
  <si>
    <t>TM01759 TSTE.SHDW ES H.DIAMOND BR1</t>
  </si>
  <si>
    <t>P92M1773</t>
  </si>
  <si>
    <t>TM01773 TSTE.SHDW ES H.DIAMOND GY1</t>
  </si>
  <si>
    <t>P92M1797</t>
  </si>
  <si>
    <t>TM01797 TSTE.SHDW ES H.DIAMOND GN1</t>
  </si>
  <si>
    <t>P92M1810</t>
  </si>
  <si>
    <t>TM01810 TSTE.SHDW ES H.DIAMOND WN1</t>
  </si>
  <si>
    <t>P92M1834</t>
  </si>
  <si>
    <t>TM01834 TSTE.SHDW ES H.DIAMOND BR2</t>
  </si>
  <si>
    <t>P92M2014</t>
  </si>
  <si>
    <t>TM12014 TSTE.BROW LINER MSTR-BROWN</t>
  </si>
  <si>
    <t>P92M2182</t>
  </si>
  <si>
    <t>TM12182 TSTBB TWC SLK WHT-04 HONEY</t>
  </si>
  <si>
    <t>P92M2229</t>
  </si>
  <si>
    <t>TM12229 TSTBB TWC SLK WHT-01 LIGHT</t>
  </si>
  <si>
    <t>P92M2267</t>
  </si>
  <si>
    <t>TM12267 TSTBB TWC SLK WHT-03 NAT</t>
  </si>
  <si>
    <t>P92M2342</t>
  </si>
  <si>
    <t>TM12342 TSTBB TWC SLK WHT-05 S.BEG</t>
  </si>
  <si>
    <t>P92M2456</t>
  </si>
  <si>
    <t>TM72456 TSTMSCR VOL-EX TURBO BLACK</t>
  </si>
  <si>
    <t>P92M3029</t>
  </si>
  <si>
    <t>TM63029 TSTCS VELVET MTT-7 NUDE</t>
  </si>
  <si>
    <t>P92M3067</t>
  </si>
  <si>
    <t>TM63067 TSTCS VELVET MTT-6 RED</t>
  </si>
  <si>
    <t>P92M3181</t>
  </si>
  <si>
    <t>TM53181 TSTCOL SEN NUDE - NU325</t>
  </si>
  <si>
    <t>P92M3198</t>
  </si>
  <si>
    <t>TM53198 TSTCOL SEN NUDE - NU33S</t>
  </si>
  <si>
    <t>P92M3204</t>
  </si>
  <si>
    <t>TM53204 TSTCOL SEN NUDE - NU34S</t>
  </si>
  <si>
    <t>P92M3211</t>
  </si>
  <si>
    <t>TM53211 TSTCOL SEN NUDE - NU35S</t>
  </si>
  <si>
    <t>P92M3235</t>
  </si>
  <si>
    <t>TM53235 TSTCOL SEN NUDE - NU37S</t>
  </si>
  <si>
    <t>P92M3257</t>
  </si>
  <si>
    <t>TM73257 TSTE.LNR H.SHARP BLCK RENO</t>
  </si>
  <si>
    <t>P92M3397</t>
  </si>
  <si>
    <t>TM13397 TSTL.STCK C.SHW CRUSHD CND</t>
  </si>
  <si>
    <t>P92M3403</t>
  </si>
  <si>
    <t>TM13403 TSTL.STCK C.SHOW ORANG ICN</t>
  </si>
  <si>
    <t>P92M3427</t>
  </si>
  <si>
    <t>TM13427 TSTL.STICK C.SHOW PRT PINK</t>
  </si>
  <si>
    <t>P92M3441</t>
  </si>
  <si>
    <t>TM13441 TSTL.STCK C.SHW PNKLICIOUS</t>
  </si>
  <si>
    <t>P92M3458</t>
  </si>
  <si>
    <t>TM13458 TSTL.STCK C.SHW RD MY LPS</t>
  </si>
  <si>
    <t>P92M3465</t>
  </si>
  <si>
    <t>TM13465 TSTL.STCK C.SHW CHRR ON TO</t>
  </si>
  <si>
    <t>P92M3489</t>
  </si>
  <si>
    <t>TM13489 TSTL.STCK C.SHW TRUE TOFFE</t>
  </si>
  <si>
    <t>P92M3496</t>
  </si>
  <si>
    <t>TM13496 TSTL.STCK C.SHW DWNTWN RED</t>
  </si>
  <si>
    <t>P92M3519</t>
  </si>
  <si>
    <t>TM13519 TSTL.STICK C.SHW PLUMTSTIC</t>
  </si>
  <si>
    <t>P92M3526</t>
  </si>
  <si>
    <t>TM13526 TSTL.STCK C.SHW PLM PERFCT</t>
  </si>
  <si>
    <t>P92M3533</t>
  </si>
  <si>
    <t>TM13533 TSTL.STCK C.SHW PNK AVENUE</t>
  </si>
  <si>
    <t>P92M3571</t>
  </si>
  <si>
    <t>TM13571 TSTL.STCK C.SHW PNK PARADS</t>
  </si>
  <si>
    <t>P92M3588</t>
  </si>
  <si>
    <t>TM13588 TSTL.STICK C.SHW NUDE MCHA</t>
  </si>
  <si>
    <t>P92M3595</t>
  </si>
  <si>
    <t>TM13595 TSTL.STCK C.SHW PNK PLEASE</t>
  </si>
  <si>
    <t>P92M3623</t>
  </si>
  <si>
    <t>TM03623 TSTBB CREAM CS-02 NAT 18ML</t>
  </si>
  <si>
    <t>P92M4206</t>
  </si>
  <si>
    <t>TM84206 TSTMSCR VOL-EX HYP CL-BLCK</t>
  </si>
  <si>
    <t>P92M4345</t>
  </si>
  <si>
    <t>TM04345 TSTE.BRW MCR FSHN-RST BRWN</t>
  </si>
  <si>
    <t>P92M4596</t>
  </si>
  <si>
    <t>TM84596 TSTCSPP BASIC-HONEY</t>
  </si>
  <si>
    <t>P92M4602</t>
  </si>
  <si>
    <t>TM84602 TSTCSPP BASIC-NATURAL</t>
  </si>
  <si>
    <t>P92M4619</t>
  </si>
  <si>
    <t>TM84619 TSTCSPP BASIC-LIGHT</t>
  </si>
  <si>
    <t>P92M4708</t>
  </si>
  <si>
    <t>TM34708 TSTE.LNR G LSTNG01 BLCK36H</t>
  </si>
  <si>
    <t>P92M4746</t>
  </si>
  <si>
    <t>TM34746 TSTE.LNR G LSTNG02 BRWN36H</t>
  </si>
  <si>
    <t>P92M5327</t>
  </si>
  <si>
    <t>TM25327 TSTCHEEKYGLOW-03 CRM CNNMN</t>
  </si>
  <si>
    <t>P92M5365</t>
  </si>
  <si>
    <t>TM25365 TSTCHEEKYGLOW-04 FRESH CRL</t>
  </si>
  <si>
    <t>P92M5402</t>
  </si>
  <si>
    <t>TM25402 TSTCHEEKYGLOW-01 PCH SWEET</t>
  </si>
  <si>
    <t>P92M5436</t>
  </si>
  <si>
    <t>TM05436 TSTE.LINER ES CRAYON-BLACK</t>
  </si>
  <si>
    <t>P92M5440</t>
  </si>
  <si>
    <t>TM25440 TSTCHEEKYGLOW-02 WOODEN RS</t>
  </si>
  <si>
    <t>P92M5443</t>
  </si>
  <si>
    <t>TM05443 TSTE.LINER ES CRAYON-BROWN</t>
  </si>
  <si>
    <t>P92M5460</t>
  </si>
  <si>
    <t>TM05460 TSTCOL SEN PINK ALERT-PW 4</t>
  </si>
  <si>
    <t>P92M5477</t>
  </si>
  <si>
    <t>TM05477 TSTCOL SEN PINK ALERT-PW 1</t>
  </si>
  <si>
    <t>P92M5484</t>
  </si>
  <si>
    <t>TM05484 TSTCOL SEN PINK ALERT-PW 3</t>
  </si>
  <si>
    <t>P92M5490</t>
  </si>
  <si>
    <t>TM15490 TSTL.STICK C.SHW RED SIREN</t>
  </si>
  <si>
    <t>P92M5491</t>
  </si>
  <si>
    <t>TM05491 TSTCOL SEN PINK ALERT-PW 2</t>
  </si>
  <si>
    <t>P92M5827</t>
  </si>
  <si>
    <t>TM75827 TSTBLSH DRM BNCY-PEACH STN</t>
  </si>
  <si>
    <t>P92M5834</t>
  </si>
  <si>
    <t>TM75834 TSTBLSH DRM BNCY-PINK FROS</t>
  </si>
  <si>
    <t>P92M5841</t>
  </si>
  <si>
    <t>TM75841 TSTBLSH DRM BNCY-FRSH PINK</t>
  </si>
  <si>
    <t>P92M5863</t>
  </si>
  <si>
    <t>TM05863 TSTE.LINER MSTR LNR-BLACK</t>
  </si>
  <si>
    <t>P92M5865</t>
  </si>
  <si>
    <t>TM75865 TSTBLSH DRM BNCY-CANDY CRL</t>
  </si>
  <si>
    <t>P92M5870</t>
  </si>
  <si>
    <t>TM05870 TSTE.LINER MSTR LNR-BROWN</t>
  </si>
  <si>
    <t>P92M6013</t>
  </si>
  <si>
    <t>TM56013 TSTFDT LIQ DRM MATTE -NUDE</t>
  </si>
  <si>
    <t>P92M6020</t>
  </si>
  <si>
    <t>TM56020 TSTFDT LIQ DRM MTTE -C NAT</t>
  </si>
  <si>
    <t>P92M6044</t>
  </si>
  <si>
    <t>TM56044 TSTFDT LIQ DRM MTTE-S BEIG</t>
  </si>
  <si>
    <t>P92M6068</t>
  </si>
  <si>
    <t>TM56068 TSTFDT LIQ DRM MTTE-N BEIG</t>
  </si>
  <si>
    <t>P92M6099</t>
  </si>
  <si>
    <t>TM06099 TSTMSCR VOL-EX FALSS BLACK</t>
  </si>
  <si>
    <t>P92M6164</t>
  </si>
  <si>
    <t>TM76164 TSTFOUND CLEAR SMOTH GR-12</t>
  </si>
  <si>
    <t>P92M6171</t>
  </si>
  <si>
    <t>TM76171 TSTFOUND CLEAR SMOTH GR-13</t>
  </si>
  <si>
    <t>P92M6195</t>
  </si>
  <si>
    <t>TM76195 TSTFOUND CLEAR SMOTH GR-24</t>
  </si>
  <si>
    <t>P92M6430</t>
  </si>
  <si>
    <t>TM76430 TSTFOUND C SMOTH GR-14 SND</t>
  </si>
  <si>
    <t>P92M6660</t>
  </si>
  <si>
    <t>TM16660 TSTCSAIO PRIMARY 03 NATURL</t>
  </si>
  <si>
    <t>P92M6851</t>
  </si>
  <si>
    <t>TM16851 TSTSM. COBLOOM BLSTR-PEACH</t>
  </si>
  <si>
    <t>P92M6899</t>
  </si>
  <si>
    <t>TM16899 TSTSM. COBLOOM BLSTR-PINK</t>
  </si>
  <si>
    <t>P92M7126</t>
  </si>
  <si>
    <t>TM07126 TSTFDT MSSE DRM MTTE-NUDE</t>
  </si>
  <si>
    <t>P92M7133</t>
  </si>
  <si>
    <t>TM07133 TSTFDT MSSE DRM MTTE-C NAT</t>
  </si>
  <si>
    <t>P92M7140</t>
  </si>
  <si>
    <t>TM07140 TSTFDT MSSE DRM MTT-S BEIG</t>
  </si>
  <si>
    <t>P92M7284</t>
  </si>
  <si>
    <t>TM17284 TSTMSCR VOL-EX ROCKT BLACK</t>
  </si>
  <si>
    <t>P92M7306</t>
  </si>
  <si>
    <t>TM07306 TSTBABY LIPS-02 MIX BERRY</t>
  </si>
  <si>
    <t>P92M7313</t>
  </si>
  <si>
    <t>TM07313 TSTBABY LIPS-03 CHERRY</t>
  </si>
  <si>
    <t>P92M7320</t>
  </si>
  <si>
    <t>TM07320 TSTBABY LIPS-04 ORANGE</t>
  </si>
  <si>
    <t>P92M7380</t>
  </si>
  <si>
    <t>TM27380 TSTBB C.STCK CS-03 RADIANC</t>
  </si>
  <si>
    <t>P92M7397</t>
  </si>
  <si>
    <t>TM27397 TSTBB C.STCK CS-02 NATURAL</t>
  </si>
  <si>
    <t>P92M7551</t>
  </si>
  <si>
    <t>TM17551 TSTCSAIO REFILL 01 LIGHT</t>
  </si>
  <si>
    <t>P92M7568</t>
  </si>
  <si>
    <t>TM17568 TSTCSAIO REFILL 02 N.BEIGE</t>
  </si>
  <si>
    <t>P92M7575</t>
  </si>
  <si>
    <t>TM17575 TSTCSAIO REFILL 03 NATURAL</t>
  </si>
  <si>
    <t>P92M7582</t>
  </si>
  <si>
    <t>TM17582 TSTCSAIO REFILL 04 HONEY</t>
  </si>
  <si>
    <t>P92M7599</t>
  </si>
  <si>
    <t>TM17599 TSTCSAIO REFILL 05 S.BEIGE</t>
  </si>
  <si>
    <t>P92M7741</t>
  </si>
  <si>
    <t>TM37741 TSTFDT MSSE DRM MTT-N BEIG</t>
  </si>
  <si>
    <t>P92M7822</t>
  </si>
  <si>
    <t>TM07822 TSTWSF REFILL 04 HONEY</t>
  </si>
  <si>
    <t>P92M7839</t>
  </si>
  <si>
    <t>TM07839 TSTWSF REFILL 02 N.BEIGE</t>
  </si>
  <si>
    <t>P92M7853</t>
  </si>
  <si>
    <t>TM07853 TSTWSF REFILL 03 NATURAL</t>
  </si>
  <si>
    <t>P92M7891</t>
  </si>
  <si>
    <t>TM07891 TSTWSF REFILL 05 S.BEIGE</t>
  </si>
  <si>
    <t>P92M7914</t>
  </si>
  <si>
    <t>TM07914 TSTWSF REFILL 01 LIGHT</t>
  </si>
  <si>
    <t>P92M8240</t>
  </si>
  <si>
    <t>TM28240 TSTCOL SEN JWL-1432 R QRTZ</t>
  </si>
  <si>
    <t>P92M8256</t>
  </si>
  <si>
    <t>TM98256 TSTCOL SEN LC-035 PINK PNY</t>
  </si>
  <si>
    <t>P92M8263</t>
  </si>
  <si>
    <t>TM98263 TSTCOL SEN LC-045 PNK M UP</t>
  </si>
  <si>
    <t>P92M8270</t>
  </si>
  <si>
    <t>TM98270 TSTCOL SEN LC-055 PNKLICS</t>
  </si>
  <si>
    <t>P92M8287</t>
  </si>
  <si>
    <t>TM98287 TSTCOL SEN LC-065 HK O PNK</t>
  </si>
  <si>
    <t>P92M8288</t>
  </si>
  <si>
    <t>TM28288 TSTCOL SEN JWL-1433 PNK TR</t>
  </si>
  <si>
    <t>P92M8294</t>
  </si>
  <si>
    <t>TM98294 TSTCOL SEN LC-LET ME PINK</t>
  </si>
  <si>
    <t>P92M8315</t>
  </si>
  <si>
    <t>TM38315 TSTCS PWD FDT HONEY EXTR</t>
  </si>
  <si>
    <t>P92M8322</t>
  </si>
  <si>
    <t>TM38322 TSTCS PWD FDT NATURAL EXTR</t>
  </si>
  <si>
    <t>P92M8325</t>
  </si>
  <si>
    <t>TM28325 TSTCOL SEN JWL-994 FSCH CR</t>
  </si>
  <si>
    <t>P92M8331</t>
  </si>
  <si>
    <t>TM98331 TSTCOL SEN LC-135 MK M PNK</t>
  </si>
  <si>
    <t>P92M8339</t>
  </si>
  <si>
    <t>TM38339 TSTCS PWD FDT N BEIGE EXTR</t>
  </si>
  <si>
    <t>P92M8346</t>
  </si>
  <si>
    <t>TM38346 TSTCS PWD FDT S BEIGE EXTR</t>
  </si>
  <si>
    <t>P92M8353</t>
  </si>
  <si>
    <t>TM38353 TSTCS PWD FDT LIGHT EXTR</t>
  </si>
  <si>
    <t>P92M8355</t>
  </si>
  <si>
    <t>TM98355 TSTCOL SEN LC-155 PRTY PNK</t>
  </si>
  <si>
    <t>P92M8363</t>
  </si>
  <si>
    <t>TM28363 TSTCOL SEN JWL-996 BRR BRI</t>
  </si>
  <si>
    <t>P92M8379</t>
  </si>
  <si>
    <t>TM98379 TSTCOL SEN LC-BIT OF BRR</t>
  </si>
  <si>
    <t>P92M8416</t>
  </si>
  <si>
    <t>TM98416 TSTCOL SEN LC-PLUM PERFECT</t>
  </si>
  <si>
    <t>P92M8461</t>
  </si>
  <si>
    <t>TM98461 TSTCOL SEN LC-515 CRL CRSH</t>
  </si>
  <si>
    <t>P92M8478</t>
  </si>
  <si>
    <t>TM98478 TSTCOL SEN LC-525 PCHY SCN</t>
  </si>
  <si>
    <t>P92M8486</t>
  </si>
  <si>
    <t>TM28486 TSTCOL SEN JWL-630 RBLCS</t>
  </si>
  <si>
    <t>P92M8508</t>
  </si>
  <si>
    <t>TM98508 TSTCOL SEN LC-615 SMR SNST</t>
  </si>
  <si>
    <t>P92M8515</t>
  </si>
  <si>
    <t>TM98515 TSTCOL SEN LC-625 RU RD-DY</t>
  </si>
  <si>
    <t>P92M8522</t>
  </si>
  <si>
    <t>TM98522 TSTCOL SEN LC-VERY CHERRY</t>
  </si>
  <si>
    <t>P92M8539</t>
  </si>
  <si>
    <t>TM38539 TSTMU RMVR MRCL EXPR 70ML</t>
  </si>
  <si>
    <t>P92M8553</t>
  </si>
  <si>
    <t>TM98553 TSTCOL SEN LC-645 RD RVVL</t>
  </si>
  <si>
    <t>P92M8577</t>
  </si>
  <si>
    <t>TM98577 TSTCOL SEN LC-215 TTL TFF</t>
  </si>
  <si>
    <t>P92M8591</t>
  </si>
  <si>
    <t>TM98591 TSTCOL SEN LC-235 WRM M UP</t>
  </si>
  <si>
    <t>P92M8645</t>
  </si>
  <si>
    <t>TM98645 TSTCOL SEN LC-275 CRZ CFF</t>
  </si>
  <si>
    <t>P92M8702</t>
  </si>
  <si>
    <t>TM08702 TSTLOVE COL BLSTR-PNK LOLT</t>
  </si>
  <si>
    <t>P92M8764</t>
  </si>
  <si>
    <t>TM08764 TSTLOVE COL BLSTR-CHRRY KS</t>
  </si>
  <si>
    <t>P92M8788</t>
  </si>
  <si>
    <t>TM08788 TSTLOVE COL BLISTER-CORAL</t>
  </si>
  <si>
    <t>P92M8801</t>
  </si>
  <si>
    <t>TM08801 TSTLOVE COL BLSTR-BRR CRSH</t>
  </si>
  <si>
    <t>P92M9058</t>
  </si>
  <si>
    <t>TM89058 TSTBB CR CS FR01 LGHT 18ML</t>
  </si>
  <si>
    <t>P92M9159</t>
  </si>
  <si>
    <t>TM69159 TSTLIP&amp;EYE MK UP RMVR 70ML</t>
  </si>
  <si>
    <t>P92M9184</t>
  </si>
  <si>
    <t>M19184MYB EYE  SHADOW PALETTE NUDE</t>
  </si>
  <si>
    <t>P92M9341</t>
  </si>
  <si>
    <t>TM09341 TSTLIP&amp;EYE MK UP RMVR 40ML</t>
  </si>
  <si>
    <t>P92M9423</t>
  </si>
  <si>
    <t>TM89423 TSTMSCR VOL-EX CATEYE-BLCK</t>
  </si>
  <si>
    <t>P92M9596</t>
  </si>
  <si>
    <t>TM59596 TSTCOL SEN B.MTT-1 CRL 323</t>
  </si>
  <si>
    <t>P92M9602</t>
  </si>
  <si>
    <t>TM59602 TSTCOL SEN B.MTT-2 CRL 326</t>
  </si>
  <si>
    <t>P92M9633</t>
  </si>
  <si>
    <t>TM59633 TSTCOL SEN B.MTT-5 RED 692</t>
  </si>
  <si>
    <t>P92M9890</t>
  </si>
  <si>
    <t>TM19890 TSTE.LNR LIQ H.GLSY S-BLCK</t>
  </si>
  <si>
    <t>P92M9898</t>
  </si>
  <si>
    <t>TM89898 TSTMSCR VOL-EX MAGNUM BLCK</t>
  </si>
  <si>
    <t>P92T0009</t>
  </si>
  <si>
    <t>LMU E.LIN S LIN V-SCULP-V04BRONZE</t>
  </si>
  <si>
    <t>P92T0023</t>
  </si>
  <si>
    <t>RL LASER COSMETIC WATER 175ML AS</t>
  </si>
  <si>
    <t>P92T0030</t>
  </si>
  <si>
    <t>T50030LOR MU BROW ARTIST GENIUS DK</t>
  </si>
  <si>
    <t>P92T0033</t>
  </si>
  <si>
    <t>INFALLIBLE LIP 2STEP TIMELESS ROSE</t>
  </si>
  <si>
    <t>P92T0050</t>
  </si>
  <si>
    <t>TST SUPER LINER GEL INTZ 1 PROFOUND</t>
  </si>
  <si>
    <t>P92T0056</t>
  </si>
  <si>
    <t>TST TINT CARESSE LIP B07</t>
  </si>
  <si>
    <t>P92T0058</t>
  </si>
  <si>
    <t>TST TINT CARESSE LIP B05</t>
  </si>
  <si>
    <t>P92T0063</t>
  </si>
  <si>
    <t>COL SHOW BIG RED RED REVOL TST</t>
  </si>
  <si>
    <t>P92T0071</t>
  </si>
  <si>
    <t>INFALLIBLE 2STEP EVERLASTINGCRML</t>
  </si>
  <si>
    <t>P92T0075</t>
  </si>
  <si>
    <t>TST MYB MCLR SEN 95ML</t>
  </si>
  <si>
    <t>P92T0088</t>
  </si>
  <si>
    <t>INFALLIBLE 2STEP FLAMBOYANFLAMINGO</t>
  </si>
  <si>
    <t>P92T0092</t>
  </si>
  <si>
    <t>COLOR SEN LIPS VIVID MAT 12</t>
  </si>
  <si>
    <t>P92T0102</t>
  </si>
  <si>
    <t>TST TRUE MATCH TWC N2</t>
  </si>
  <si>
    <t>P92T0108</t>
  </si>
  <si>
    <t>COLOR SEN LIPS VIVID MAT 13</t>
  </si>
  <si>
    <t>P92T0142</t>
  </si>
  <si>
    <t>TST LM BLUSH 04SG ASJP-SUNSET GLOW</t>
  </si>
  <si>
    <t>P92T0144</t>
  </si>
  <si>
    <t>TST LM BLUSH 03 BK ASJP-BLUSH KISS</t>
  </si>
  <si>
    <t>P92T0145</t>
  </si>
  <si>
    <t>TST LM BLUSH 01 DR ASJP-DUCHE ROSE</t>
  </si>
  <si>
    <t>P92T0154</t>
  </si>
  <si>
    <t>P92T0155</t>
  </si>
  <si>
    <t>TST LOREAL Double Extension Curl</t>
  </si>
  <si>
    <t>P92T0159</t>
  </si>
  <si>
    <t>TST FIT ME MATTE PORELESS FDT T</t>
  </si>
  <si>
    <t>P92T0170</t>
  </si>
  <si>
    <t>P92T0173</t>
  </si>
  <si>
    <t>P92T0178</t>
  </si>
  <si>
    <t>P92T0187</t>
  </si>
  <si>
    <t>P92T0194</t>
  </si>
  <si>
    <t>P92T0200</t>
  </si>
  <si>
    <t>P92T0207</t>
  </si>
  <si>
    <t>TST COLOR RICHE R401 AS</t>
  </si>
  <si>
    <t>P92T0213</t>
  </si>
  <si>
    <t>TST COLOR RICHE P511 AS</t>
  </si>
  <si>
    <t>P92T0214</t>
  </si>
  <si>
    <t>TST COLOR RICHE C402 AS</t>
  </si>
  <si>
    <t>P92T0215</t>
  </si>
  <si>
    <t>P92T0217</t>
  </si>
  <si>
    <t>P92T0218</t>
  </si>
  <si>
    <t>TST COLOR RICHE CR402 AS</t>
  </si>
  <si>
    <t>P92T0222</t>
  </si>
  <si>
    <t>LOR MU CRLIPMOIST BR219 ROSE FONDU</t>
  </si>
  <si>
    <t>P92T0224</t>
  </si>
  <si>
    <t>P92T0225</t>
  </si>
  <si>
    <t>TST CR MOIST MATTE R517 AS</t>
  </si>
  <si>
    <t>P92T022A</t>
  </si>
  <si>
    <t>P92T0231</t>
  </si>
  <si>
    <t>P92T0239</t>
  </si>
  <si>
    <t>LOR MU CRLIPMOIST BR 220CHOCOROUGE</t>
  </si>
  <si>
    <t>P92T0248</t>
  </si>
  <si>
    <t>P92T0251</t>
  </si>
  <si>
    <t>TST HF CREAMY FOAM AS 100 ML EBT</t>
  </si>
  <si>
    <t>P92T0253</t>
  </si>
  <si>
    <t>TST HF ANTI SHINE TONER 200ML EBT</t>
  </si>
  <si>
    <t>P92T0255</t>
  </si>
  <si>
    <t>P92T025A</t>
  </si>
  <si>
    <t>P92T0262</t>
  </si>
  <si>
    <t>P92T0277</t>
  </si>
  <si>
    <t>P92T027A</t>
  </si>
  <si>
    <t>P92T0283</t>
  </si>
  <si>
    <t>TST OAP MAT MGQ AIO REF G2 AS</t>
  </si>
  <si>
    <t>P92T0288</t>
  </si>
  <si>
    <t>TST TMN MINERAL FND BUFF BEIGE</t>
  </si>
  <si>
    <t>P92T0294</t>
  </si>
  <si>
    <t>TST CARESSE LIQ LIP GLOSS 611 ASJP</t>
  </si>
  <si>
    <t>P92T0296</t>
  </si>
  <si>
    <t>TST CARESSE LIQ LIP GLOSS 613 ASJP</t>
  </si>
  <si>
    <t>P92T0297</t>
  </si>
  <si>
    <t>TST CR COLLECTION PRIVEE M406 MR ASJP</t>
  </si>
  <si>
    <t>P92T0298</t>
  </si>
  <si>
    <t>TST CR COLLEC PRIVEE B302 SN ASJP</t>
  </si>
  <si>
    <t>P92T0299</t>
  </si>
  <si>
    <t>TST CR COLLECTION PRIVEE B406 CB ASJP</t>
  </si>
  <si>
    <t>P92T0301</t>
  </si>
  <si>
    <t>TST SUPER LINER GELM GOLD ASJP</t>
  </si>
  <si>
    <t>P92T0304</t>
  </si>
  <si>
    <t>TST INF2STEPCAPTIVATED CERISE</t>
  </si>
  <si>
    <t>P92T0307</t>
  </si>
  <si>
    <t>TST OAP VINYL LINER CN V2</t>
  </si>
  <si>
    <t>P92T0312</t>
  </si>
  <si>
    <t>TST LUCENT MAG TWC G1 VI REF ASJP</t>
  </si>
  <si>
    <t>P92T0323</t>
  </si>
  <si>
    <t>INFALLIBLE LIP 2STEP INFALLIBLERED</t>
  </si>
  <si>
    <t>P92T0335</t>
  </si>
  <si>
    <t>TST LM FDT PURE PORCELAIN N2 30ML</t>
  </si>
  <si>
    <t>P92T0339</t>
  </si>
  <si>
    <t>TST CR LES OMB ES PREC M-ROSE ASJP</t>
  </si>
  <si>
    <t>P92T0353</t>
  </si>
  <si>
    <t>TST CR LES OMB ES PREC JADE-M ASJP</t>
  </si>
  <si>
    <t>P92T0378</t>
  </si>
  <si>
    <t>INFALLIBLE LIP 2STEP LASTINGGINGER</t>
  </si>
  <si>
    <t>P92T0395</t>
  </si>
  <si>
    <t>TST CR EXTRAORDINAIRE #102 ASJP</t>
  </si>
  <si>
    <t>P92T0396</t>
  </si>
  <si>
    <t>TST CR EXTRAORDINAIRE #301 ASJP</t>
  </si>
  <si>
    <t>P92T0397</t>
  </si>
  <si>
    <t>TST CR EXTRAORDINAIRE #400 ASJP</t>
  </si>
  <si>
    <t>P92T0398</t>
  </si>
  <si>
    <t>TST CR EXTRAORDINAIRE #106 ASJP</t>
  </si>
  <si>
    <t>P92T0399</t>
  </si>
  <si>
    <t>TST CR EXTRAORDINAIRE #202 ASJP</t>
  </si>
  <si>
    <t>P92T0401</t>
  </si>
  <si>
    <t>TST CR EXTRAORDINAIRE #101 ASJP</t>
  </si>
  <si>
    <t>P92T0402</t>
  </si>
  <si>
    <t>TST CR EXTRAORDINAIRE 300 ASJP</t>
  </si>
  <si>
    <t>P92T0403</t>
  </si>
  <si>
    <t>TST CR EXTRAORDINAIRE 303 ASJP</t>
  </si>
  <si>
    <t>P92T0408</t>
  </si>
  <si>
    <t>INFALLIBLE 2STEP MESMERIZINGMERLOT</t>
  </si>
  <si>
    <t>P92T0413</t>
  </si>
  <si>
    <t>TST CR STAR RED FREIDA AS</t>
  </si>
  <si>
    <t>P92T0421</t>
  </si>
  <si>
    <t>TST INF 2STEP HEAVEN TO HENNA</t>
  </si>
  <si>
    <t>P92T0431</t>
  </si>
  <si>
    <t>P92T0439</t>
  </si>
  <si>
    <t>INFALLIBLE LIP 2 STEP BERRY CHIC</t>
  </si>
  <si>
    <t>P92T0457</t>
  </si>
  <si>
    <t>MYB B.LIN FASH BROW POMADE CRY-BR1</t>
  </si>
  <si>
    <t>P92T0463</t>
  </si>
  <si>
    <t>LMU FDT INFALL PROGLOW-NAT BEIGE</t>
  </si>
  <si>
    <t>P92T0464</t>
  </si>
  <si>
    <t>MYB B.LIN FASH BROW POMADE CRY-BR2</t>
  </si>
  <si>
    <t>P92T0470</t>
  </si>
  <si>
    <t>P92T0471</t>
  </si>
  <si>
    <t>B.LIN FASH BROW POMADE CRAYON-BR3</t>
  </si>
  <si>
    <t>P92T0478</t>
  </si>
  <si>
    <t>P92T0488</t>
  </si>
  <si>
    <t>MYB B.LIN FASH BROW POMADE CRY-BR4</t>
  </si>
  <si>
    <t>P92T0494</t>
  </si>
  <si>
    <t>LMU FDT INFALL PROGLOW-SAND BEIGE</t>
  </si>
  <si>
    <t>P92T0502</t>
  </si>
  <si>
    <t>TST INFALLIBLE LIP LINER ROSE</t>
  </si>
  <si>
    <t>P92T0514</t>
  </si>
  <si>
    <t>P92T0519</t>
  </si>
  <si>
    <t>TST MAT MAGIQUE SPLASH N1 MTS</t>
  </si>
  <si>
    <t>P92T0521</t>
  </si>
  <si>
    <t>TST MAT MAGIQUE SPLASH R1 MTS</t>
  </si>
  <si>
    <t>P92T0538</t>
  </si>
  <si>
    <t>P92T0549</t>
  </si>
  <si>
    <t>TST SUPER LINER V-DESIGN BK</t>
  </si>
  <si>
    <t>P92T0552</t>
  </si>
  <si>
    <t>TST BROW ARTIST GENIUS LT</t>
  </si>
  <si>
    <t>P92T0554</t>
  </si>
  <si>
    <t>MYB E.LIN COLOR SHOW-18 BLUE</t>
  </si>
  <si>
    <t>P92T0555</t>
  </si>
  <si>
    <t>TST COL RICHE PALETTE NUDE BEIG</t>
  </si>
  <si>
    <t>P92T0556</t>
  </si>
  <si>
    <t>TST TM FDT G1 30ML</t>
  </si>
  <si>
    <t>P92T0557</t>
  </si>
  <si>
    <t>TST TM FDT RENO G2 30ML</t>
  </si>
  <si>
    <t>P92T0558</t>
  </si>
  <si>
    <t>TST TM FDT G3 30ML</t>
  </si>
  <si>
    <t>P92T055A</t>
  </si>
  <si>
    <t>P92T0561</t>
  </si>
  <si>
    <t>MYB E.LIN COLOR SHOW-16 CORAL</t>
  </si>
  <si>
    <t>P92T0562</t>
  </si>
  <si>
    <t>TST TM FDT N3 30ML</t>
  </si>
  <si>
    <t>P92T0563</t>
  </si>
  <si>
    <t>TST TM FDT RENO N4 30ML</t>
  </si>
  <si>
    <t>P92T0564</t>
  </si>
  <si>
    <t>TST TM FDT N7 30ML</t>
  </si>
  <si>
    <t>P92T0565</t>
  </si>
  <si>
    <t>TST TM BLUR 30ML</t>
  </si>
  <si>
    <t>P92T0567</t>
  </si>
  <si>
    <t>TST COL RICHE EXTRAORDI V109</t>
  </si>
  <si>
    <t>P92T0569</t>
  </si>
  <si>
    <t>P92T0571</t>
  </si>
  <si>
    <t>TST COL RICHE EXTRAORDI V107</t>
  </si>
  <si>
    <t>P92T0572</t>
  </si>
  <si>
    <t>TST COL RICHE EXTRAORDI V112</t>
  </si>
  <si>
    <t>P92T0573</t>
  </si>
  <si>
    <t>TST COL RICHE EXTRAORDI V103</t>
  </si>
  <si>
    <t>P92T0574</t>
  </si>
  <si>
    <t>TST COL RICHE EXTRAORDI V104</t>
  </si>
  <si>
    <t>P92T0576</t>
  </si>
  <si>
    <t>TST COL RICHE EXTRAORDI V102</t>
  </si>
  <si>
    <t>P92T0578</t>
  </si>
  <si>
    <t>MYB E.LIN COLOR SHOW-17 MINT</t>
  </si>
  <si>
    <t>P92T057A</t>
  </si>
  <si>
    <t>P92T0581</t>
  </si>
  <si>
    <t>TST TINT CARESSE LIP B04</t>
  </si>
  <si>
    <t>P92T0582</t>
  </si>
  <si>
    <t>TST TINT CARESSE LIP B02</t>
  </si>
  <si>
    <t>P92T0583</t>
  </si>
  <si>
    <t>TST TINT CARESSE LIP B08</t>
  </si>
  <si>
    <t>P92T0584</t>
  </si>
  <si>
    <t>TST TINT CARESSE LIP B03</t>
  </si>
  <si>
    <t>P92T0585</t>
  </si>
  <si>
    <t>MYB E.LIN COLOR SHOW-15 PINK</t>
  </si>
  <si>
    <t>P92T0586</t>
  </si>
  <si>
    <t>P92T0587</t>
  </si>
  <si>
    <t>TST TM CONCEALER FAIR/LIGHT</t>
  </si>
  <si>
    <t>P92T0588</t>
  </si>
  <si>
    <t>TST TM CONCEALER LIGHT /MEDIUM</t>
  </si>
  <si>
    <t>P92T0589</t>
  </si>
  <si>
    <t>TST TM CONCEALER MEDIUM /DEEP</t>
  </si>
  <si>
    <t>P92T058A</t>
  </si>
  <si>
    <t>P92T0603</t>
  </si>
  <si>
    <t>TST FALSE LASH SUPERSTAR MASCAR</t>
  </si>
  <si>
    <t>P92T0609</t>
  </si>
  <si>
    <t>TST DEX REVITALIFT FILLER CREAM</t>
  </si>
  <si>
    <t>P92T0611</t>
  </si>
  <si>
    <t>TST TM TWC SILVER G1 REF ASJP</t>
  </si>
  <si>
    <t>P92T0612</t>
  </si>
  <si>
    <t>TST TM TWC SILVER N4 REF ASJP</t>
  </si>
  <si>
    <t>P92T0613</t>
  </si>
  <si>
    <t>TST TM TWC SILVER N7 REF ASJP</t>
  </si>
  <si>
    <t>P92T0614</t>
  </si>
  <si>
    <t>TST TM TWC SILVER R2 REF ASJP</t>
  </si>
  <si>
    <t>P92T0615</t>
  </si>
  <si>
    <t>TST TM TWC SILVER G1 ASJP</t>
  </si>
  <si>
    <t>P92T0616</t>
  </si>
  <si>
    <t>TST TM TWC SILVER N4 ASJP</t>
  </si>
  <si>
    <t>P92T0617</t>
  </si>
  <si>
    <t>TST TM TWC SILVER N7 NUDE AMBER</t>
  </si>
  <si>
    <t>P92T0618</t>
  </si>
  <si>
    <t>TST TM TWC SILVER R2 APRICOT IV</t>
  </si>
  <si>
    <t>P92T0619</t>
  </si>
  <si>
    <t>TST LM FDT GOLD BRONZE G7 30ML</t>
  </si>
  <si>
    <t>P92T0621</t>
  </si>
  <si>
    <t>TST LM FDT PURE BRONZE N7 30ML</t>
  </si>
  <si>
    <t>P92T0622</t>
  </si>
  <si>
    <t>TST HYPERSHARP POWERBLACK</t>
  </si>
  <si>
    <t>P92T0624</t>
  </si>
  <si>
    <t>TST INFALLIBLE LIP LINER RED/WI</t>
  </si>
  <si>
    <t>P92T0625</t>
  </si>
  <si>
    <t>TST TM GENIUS TWC G2 AS MTS</t>
  </si>
  <si>
    <t>P92T0626</t>
  </si>
  <si>
    <t>TST TM GENIUS TWC G3 AS MTS</t>
  </si>
  <si>
    <t>P92T0627</t>
  </si>
  <si>
    <t>TST TM GENIUS TWC G4 GOLD BEIGE</t>
  </si>
  <si>
    <t>P92T0628</t>
  </si>
  <si>
    <t>TST TM GENIUS TWC N1 AS MTS</t>
  </si>
  <si>
    <t>P92T0629</t>
  </si>
  <si>
    <t>TST INF LIP 2 STEP BERRY CHIC</t>
  </si>
  <si>
    <t>P92T0631</t>
  </si>
  <si>
    <t>TST TM BB SILVER GOLD 30ML</t>
  </si>
  <si>
    <t>P92T0632</t>
  </si>
  <si>
    <t>TST TM SUPER BB FRESH IVORY 30M</t>
  </si>
  <si>
    <t>P92T0633</t>
  </si>
  <si>
    <t>TST CR MM LIP STAR ROSE AI</t>
  </si>
  <si>
    <t>P92T0634</t>
  </si>
  <si>
    <t>TST CR MM LIP STAR ROSE BK</t>
  </si>
  <si>
    <t>P92T0635</t>
  </si>
  <si>
    <t>TST CR MM LIP STAR ROSE DO</t>
  </si>
  <si>
    <t>P92T0636</t>
  </si>
  <si>
    <t>TST CR MM LIP STAR ROSE EVA</t>
  </si>
  <si>
    <t>P92T0637</t>
  </si>
  <si>
    <t>COLOR SEN LIPS ROSY MAT CO1 TST</t>
  </si>
  <si>
    <t>P92T0638</t>
  </si>
  <si>
    <t>TST CR MM LIP STAR ROSE LIYA</t>
  </si>
  <si>
    <t>P92T0639</t>
  </si>
  <si>
    <t>COLOR SEN LIPS ROSY MAT PK1 TST</t>
  </si>
  <si>
    <t>P92T0640</t>
  </si>
  <si>
    <t>TMLOR MUMSCR FALSELASH SPRSTAR DUO</t>
  </si>
  <si>
    <t>P92T0641</t>
  </si>
  <si>
    <t>COLOR SEN LIPS ROSY MAT PK2 TST</t>
  </si>
  <si>
    <t>P92T0642</t>
  </si>
  <si>
    <t>TST DEX WP CLINICAL DERM WHITE</t>
  </si>
  <si>
    <t>P92T0646</t>
  </si>
  <si>
    <t>P92T0651</t>
  </si>
  <si>
    <t>CSENS LIPS VIVID MAT 14 TST</t>
  </si>
  <si>
    <t>P92T0652</t>
  </si>
  <si>
    <t>TST SL BROW ARTIST LIGHT</t>
  </si>
  <si>
    <t>P92T0653</t>
  </si>
  <si>
    <t>TST SL BROW ARTIST DARK BROWN</t>
  </si>
  <si>
    <t>P92T0654</t>
  </si>
  <si>
    <t>TST LUCENT MAG TWC R3 AI 7.5G</t>
  </si>
  <si>
    <t>P92T0655</t>
  </si>
  <si>
    <t>TST LUCENT MAG TWC G3 GI 7.5G</t>
  </si>
  <si>
    <t>P92T0665</t>
  </si>
  <si>
    <t>TST MNY FS SLIM STICK OC3 AS</t>
  </si>
  <si>
    <t>P92T0667</t>
  </si>
  <si>
    <t>TST FS V BLUSH RED AS</t>
  </si>
  <si>
    <t>P92T0675</t>
  </si>
  <si>
    <t>TST CR LIP MOIST BR 219 ROS</t>
  </si>
  <si>
    <t>P92T0676</t>
  </si>
  <si>
    <t>TST CR LIP MOIST BR 220 CHC</t>
  </si>
  <si>
    <t>P92T0677</t>
  </si>
  <si>
    <t>TST MAT MAGIQUE FDT TUBE G3 AS</t>
  </si>
  <si>
    <t>P92T0678</t>
  </si>
  <si>
    <t>FS V BLUSH ORG AS MTS</t>
  </si>
  <si>
    <t>P92T0679</t>
  </si>
  <si>
    <t>TST MAT MAGIQUE FDT TUBE N3 AS</t>
  </si>
  <si>
    <t>P92T0681</t>
  </si>
  <si>
    <t>TST MAT MAGIQUE FDT TUBE N4 AS</t>
  </si>
  <si>
    <t>P92T0682</t>
  </si>
  <si>
    <t>TST MAT MAGIQUE FDT TUBE N5 AS</t>
  </si>
  <si>
    <t>P92T0684</t>
  </si>
  <si>
    <t>TST INFALLIBLE LIP 2 STEP TIME</t>
  </si>
  <si>
    <t>P92T0685</t>
  </si>
  <si>
    <t>FS V BLUSH PEA AS</t>
  </si>
  <si>
    <t>P92T0686</t>
  </si>
  <si>
    <t>TST INFALLIBLE2STEP FLAMBOYANT</t>
  </si>
  <si>
    <t>P92T0688</t>
  </si>
  <si>
    <t>TST INFALLIBLE LIP2 STEP RED</t>
  </si>
  <si>
    <t>P92T0689</t>
  </si>
  <si>
    <t>TST INF. PRO CONTOUR PAL MED</t>
  </si>
  <si>
    <t>P92T0691</t>
  </si>
  <si>
    <t>TST INF LIP 2STEP LASTING GINGE</t>
  </si>
  <si>
    <t>P92T0692</t>
  </si>
  <si>
    <t>P92T0694</t>
  </si>
  <si>
    <t>P92T0697</t>
  </si>
  <si>
    <t>TST INFALLIBLE LIP LINER BROWN</t>
  </si>
  <si>
    <t>P92T0701</t>
  </si>
  <si>
    <t>TST INFALLIBLE LIP LINER NUDE</t>
  </si>
  <si>
    <t>P92T0706</t>
  </si>
  <si>
    <t>TST INF LIP 2 STEP ALWAYS ALMON</t>
  </si>
  <si>
    <t>P92T0707</t>
  </si>
  <si>
    <t>TST INF. PRO CONTOUR PAL DEEP</t>
  </si>
  <si>
    <t>P92T0708</t>
  </si>
  <si>
    <t>FS V BLUSH RED AS</t>
  </si>
  <si>
    <t>P92T0709</t>
  </si>
  <si>
    <t>TST MAGIC LUMI HIGHLIGHTER FAIR</t>
  </si>
  <si>
    <t>P92T0711</t>
  </si>
  <si>
    <t>TST INFALLIBLE LIP2STEP PERM</t>
  </si>
  <si>
    <t>P92T0712</t>
  </si>
  <si>
    <t>TST MAGIC LUMI HIGHLIGHTER MED</t>
  </si>
  <si>
    <t>P92T0713</t>
  </si>
  <si>
    <t>TST COL RICHE PALETTE OMBREE</t>
  </si>
  <si>
    <t>P92T0714</t>
  </si>
  <si>
    <t>TST INFALLIBLE PRO SPRAY &amp; SET</t>
  </si>
  <si>
    <t>P92T0731</t>
  </si>
  <si>
    <t>P92T0735</t>
  </si>
  <si>
    <t>TST TM BLUSH DELICATE PINK</t>
  </si>
  <si>
    <t>P92T0736</t>
  </si>
  <si>
    <t>TST TM BLUSH PINK GRAPEFRUIT</t>
  </si>
  <si>
    <t>P92T0737</t>
  </si>
  <si>
    <t>TST TM BLUSH ROSE GUIMAUVE</t>
  </si>
  <si>
    <t>P92T0738</t>
  </si>
  <si>
    <t>TST TM BLUSH ROSEWOOD</t>
  </si>
  <si>
    <t>P92T0739</t>
  </si>
  <si>
    <t>TST TM BLUSH TRUE ROSE</t>
  </si>
  <si>
    <t>P92T0741</t>
  </si>
  <si>
    <t>TST CR MONOS PARIS BEACH</t>
  </si>
  <si>
    <t>P92T0742</t>
  </si>
  <si>
    <t>TST CR MONOS SUNSET SEINE</t>
  </si>
  <si>
    <t>P92T0743</t>
  </si>
  <si>
    <t>TST CR MONOS CAFE AU LAIT</t>
  </si>
  <si>
    <t>P92T0745</t>
  </si>
  <si>
    <t>TST CR MONOS NOIR CEST NO</t>
  </si>
  <si>
    <t>P92T0746</t>
  </si>
  <si>
    <t>TST CR MONOS MADEMOISELLE</t>
  </si>
  <si>
    <t>P92T0747</t>
  </si>
  <si>
    <t>TST CR MONOS LITTLE BEIGE</t>
  </si>
  <si>
    <t>P92T0748</t>
  </si>
  <si>
    <t>TST CR MONOS PAIN AU CHOC</t>
  </si>
  <si>
    <t>P92T0751</t>
  </si>
  <si>
    <t>TST CR MONOS MEET ME IN P</t>
  </si>
  <si>
    <t>P92T0752</t>
  </si>
  <si>
    <t>TST CR MONOS GREEN PROMEN</t>
  </si>
  <si>
    <t>P92T0753</t>
  </si>
  <si>
    <t>TST CR MONOS TEAL COUTURE</t>
  </si>
  <si>
    <t>P92T0754</t>
  </si>
  <si>
    <t>P92T0755</t>
  </si>
  <si>
    <t>TST MBL MCLR WTR SEN 200 ML</t>
  </si>
  <si>
    <t>P92T0759</t>
  </si>
  <si>
    <t>P92T075A</t>
  </si>
  <si>
    <t>P92T0766</t>
  </si>
  <si>
    <t>P92T0773</t>
  </si>
  <si>
    <t>TST DEX RV LASER SERUM 30ML</t>
  </si>
  <si>
    <t>P92T0777</t>
  </si>
  <si>
    <t>TST DEX UVP AQUA ESS 64GR</t>
  </si>
  <si>
    <t>P92T0780</t>
  </si>
  <si>
    <t>LOR MU LIPST CR BLACK MM-219</t>
  </si>
  <si>
    <t>P92T0781</t>
  </si>
  <si>
    <t>TST COL SEN LIP GRAD PK2167 PINK1</t>
  </si>
  <si>
    <t>P92T0789</t>
  </si>
  <si>
    <t>TST BABYLIPS CANDY BLACKBERRY</t>
  </si>
  <si>
    <t>P92T0791</t>
  </si>
  <si>
    <t>TST BABYLIPS CANDY CINNAMON</t>
  </si>
  <si>
    <t>P92T0797</t>
  </si>
  <si>
    <t>P92T0803</t>
  </si>
  <si>
    <t>P92T0807</t>
  </si>
  <si>
    <t>TST LE ROUGE INF. CHARISMATIC C</t>
  </si>
  <si>
    <t>P92T0809</t>
  </si>
  <si>
    <t>TST LE ROUGE INF. UNENDING KISS</t>
  </si>
  <si>
    <t>P92T080A</t>
  </si>
  <si>
    <t>P92T0810</t>
  </si>
  <si>
    <t>P92T0811</t>
  </si>
  <si>
    <t>TST LE ROUGE INF. FOREVER FUSCH</t>
  </si>
  <si>
    <t>P92T0812</t>
  </si>
  <si>
    <t>TST LE ROUGE INF. EVERLASTING P</t>
  </si>
  <si>
    <t>P92T0813</t>
  </si>
  <si>
    <t>TST LE ROUGE INF. PERSISTENT PL</t>
  </si>
  <si>
    <t>P92T0814</t>
  </si>
  <si>
    <t>TST LE ROUGE INF. RAVISHING RED</t>
  </si>
  <si>
    <t>P92T0815</t>
  </si>
  <si>
    <t>TST LE ROUGE INF. REFINED RUBY</t>
  </si>
  <si>
    <t>P92T0817</t>
  </si>
  <si>
    <t>TST LE ROUGE INF. BOLD BORDEAUX</t>
  </si>
  <si>
    <t>P92T0821</t>
  </si>
  <si>
    <t>TST DREAM TWC O1 LIT</t>
  </si>
  <si>
    <t>P92T0832</t>
  </si>
  <si>
    <t>TST FASHION BROW CREAM BRUSH DB</t>
  </si>
  <si>
    <t>P92T0834</t>
  </si>
  <si>
    <t>P92T0841</t>
  </si>
  <si>
    <t>P92T0858</t>
  </si>
  <si>
    <t>P92T0865</t>
  </si>
  <si>
    <t>LOR MU LIPST CR BLACK MM-234</t>
  </si>
  <si>
    <t>P92T0896</t>
  </si>
  <si>
    <t>P92T0902</t>
  </si>
  <si>
    <t>P92T0906</t>
  </si>
  <si>
    <t>P92T0913</t>
  </si>
  <si>
    <t>P92T0919</t>
  </si>
  <si>
    <t>P92T0926</t>
  </si>
  <si>
    <t>P92T0931</t>
  </si>
  <si>
    <t>P92T0934</t>
  </si>
  <si>
    <t>P92T0948</t>
  </si>
  <si>
    <t xml:space="preserve">MYB SHINE COMPULSION PRVCTIVERED4 </t>
  </si>
  <si>
    <t>P92T0957</t>
  </si>
  <si>
    <t>P92T0971</t>
  </si>
  <si>
    <t>P92T0972</t>
  </si>
  <si>
    <t>P92T0976</t>
  </si>
  <si>
    <t>P92T0977</t>
  </si>
  <si>
    <t>TST INF TOTAL COVER FD CARAM</t>
  </si>
  <si>
    <t>P92T0983</t>
  </si>
  <si>
    <t>P92T0985</t>
  </si>
  <si>
    <t>TST INFALLIBLE LIP PAINTS BEWIT</t>
  </si>
  <si>
    <t>P92T0987</t>
  </si>
  <si>
    <t>TST INFALLIBLE LIP PAINTS TAUPE</t>
  </si>
  <si>
    <t>P92T0988</t>
  </si>
  <si>
    <t>TST INFALLIBLE LIP PAINTS NUDE</t>
  </si>
  <si>
    <t>P92T0989</t>
  </si>
  <si>
    <t>P92T0990</t>
  </si>
  <si>
    <t>P92T0991</t>
  </si>
  <si>
    <t>TST INFALLIBLE LIP PAINTS DIY R</t>
  </si>
  <si>
    <t>P92T0992</t>
  </si>
  <si>
    <t>TST INFALLIBLE LIP PAINTS FEARL</t>
  </si>
  <si>
    <t>P92T0993</t>
  </si>
  <si>
    <t>TST INFALLIBLE LIP PAINTS WILD</t>
  </si>
  <si>
    <t>P92T1003</t>
  </si>
  <si>
    <t>P92T1008</t>
  </si>
  <si>
    <t>P92T1010</t>
  </si>
  <si>
    <t>P92T1013</t>
  </si>
  <si>
    <t xml:space="preserve">MYB SHINE COMPULSION CINNMONCKI14 </t>
  </si>
  <si>
    <t>P92T1015</t>
  </si>
  <si>
    <t>MYB MU E.SDW COL SEN-DIAMOND BLUE</t>
  </si>
  <si>
    <t>P92T1018</t>
  </si>
  <si>
    <t>TST TRUE MATCH TWC G5</t>
  </si>
  <si>
    <t>P92T1019</t>
  </si>
  <si>
    <t>TST TRUE MATCH TWC G6</t>
  </si>
  <si>
    <t>P92T1021</t>
  </si>
  <si>
    <t>TST TRUE MATCH TWC G8</t>
  </si>
  <si>
    <t>P92T1022</t>
  </si>
  <si>
    <t>MYB MU E.SDW COL SEN-DIAMOND GOLD</t>
  </si>
  <si>
    <t>P92T1027</t>
  </si>
  <si>
    <t>P92T1029</t>
  </si>
  <si>
    <t>TM41029 E.LIN C.SHOW 04SHINY BEIGE</t>
  </si>
  <si>
    <t>P92T1030</t>
  </si>
  <si>
    <t>TMLORMU B.LIN S LNRBROW ARTIS-DBRO</t>
  </si>
  <si>
    <t>P92T1039</t>
  </si>
  <si>
    <t>MYB MU E.SDW C SENS-DIAMOND PINK</t>
  </si>
  <si>
    <t>P92T1040</t>
  </si>
  <si>
    <t>P92T1043</t>
  </si>
  <si>
    <t>TM41043 E.LIN C.SHOW 05 SNOW WHITE</t>
  </si>
  <si>
    <t>P92T1046</t>
  </si>
  <si>
    <t>MYB MU E.SDW C SENS-DIAMOND PURPLE</t>
  </si>
  <si>
    <t>P92T1047</t>
  </si>
  <si>
    <t>TMLORMU B.LIN S LNRBROW ARTIS-LBRO</t>
  </si>
  <si>
    <t>P92T1051</t>
  </si>
  <si>
    <t xml:space="preserve">MYB SHINE COMPULSION ONYXGDDESS18 </t>
  </si>
  <si>
    <t>P92T1068</t>
  </si>
  <si>
    <t xml:space="preserve">MYB SHINE COMPULSION PLUM NIGHT19 </t>
  </si>
  <si>
    <t>P92T1075</t>
  </si>
  <si>
    <t xml:space="preserve">MYB SHINE COMPULSION MVE MAYHEM21 </t>
  </si>
  <si>
    <t>P92T1082</t>
  </si>
  <si>
    <t xml:space="preserve">MYB SHINE COMPULSION PLMSDCTION23 </t>
  </si>
  <si>
    <t>P92T1084</t>
  </si>
  <si>
    <t>P92T1086</t>
  </si>
  <si>
    <t>TST CR METAL OBS LTD 629 ASJP</t>
  </si>
  <si>
    <t>P92T1087</t>
  </si>
  <si>
    <t>TST CR METAL OBS LTD 630 ASJP</t>
  </si>
  <si>
    <t>P92T1088</t>
  </si>
  <si>
    <t>TST CR METAL OBS LTD 631 ASJP</t>
  </si>
  <si>
    <t>P92T1089</t>
  </si>
  <si>
    <t>TST CR METAL OBS LTD 632 ASJP</t>
  </si>
  <si>
    <t>P92T1107</t>
  </si>
  <si>
    <t>P92T1112</t>
  </si>
  <si>
    <t>MYB SHINE COMPULSION POPPINCRL666</t>
  </si>
  <si>
    <t>P92T1117</t>
  </si>
  <si>
    <t>P92T1121</t>
  </si>
  <si>
    <t>P92T1138</t>
  </si>
  <si>
    <t>P92T1145</t>
  </si>
  <si>
    <t>P92T1151</t>
  </si>
  <si>
    <t>P92T1152</t>
  </si>
  <si>
    <t>P92T1158</t>
  </si>
  <si>
    <t>TST CR BLACK RM 251</t>
  </si>
  <si>
    <t>P92T1163</t>
  </si>
  <si>
    <t>P92T1169</t>
  </si>
  <si>
    <t>P92T1170</t>
  </si>
  <si>
    <t>BB CREAM SUPER FRESHMAT-01FRESH 30</t>
  </si>
  <si>
    <t>P92T1181</t>
  </si>
  <si>
    <t>TST CR MAT BLACK MM 235</t>
  </si>
  <si>
    <t>P92T1183</t>
  </si>
  <si>
    <t>P92T1193</t>
  </si>
  <si>
    <t>RV HA Acid Day Cream 15ml AS</t>
  </si>
  <si>
    <t>P92T1199</t>
  </si>
  <si>
    <t>DEX PURE CLAY PUR MASK GREEN 50 ML</t>
  </si>
  <si>
    <t>P92T1206</t>
  </si>
  <si>
    <t>TST CR MAT BLACK MM R516</t>
  </si>
  <si>
    <t>P92T1208</t>
  </si>
  <si>
    <t>TST CR MAT BLACK MM R519</t>
  </si>
  <si>
    <t>P92T1209</t>
  </si>
  <si>
    <t>TST CR MAT BLACK MM RW512</t>
  </si>
  <si>
    <t>P92T120A</t>
  </si>
  <si>
    <t>P92T1212</t>
  </si>
  <si>
    <t>TST CR MAT BLACK MM 263</t>
  </si>
  <si>
    <t>P92T1224</t>
  </si>
  <si>
    <t>BB CREAM SUPER FRESHMAT-02NAT 30ML</t>
  </si>
  <si>
    <t>P92T1244</t>
  </si>
  <si>
    <t>TST FALSE LASH BUTTERFLY WTP</t>
  </si>
  <si>
    <t>P92T1275</t>
  </si>
  <si>
    <t>P92T1298</t>
  </si>
  <si>
    <t>TSL MU LIPST CR BLACK MM-906</t>
  </si>
  <si>
    <t>P92T1301</t>
  </si>
  <si>
    <t>TSL MU LIPST INFALL PROM GLOSS-354</t>
  </si>
  <si>
    <t>P92T1302</t>
  </si>
  <si>
    <t>TSL MU LIPST INFALL PROM GLOSS-358</t>
  </si>
  <si>
    <t>P92T1312</t>
  </si>
  <si>
    <t>P92T1322</t>
  </si>
  <si>
    <t>BOM DEX REVITALIFT DAY CREAM SP</t>
  </si>
  <si>
    <t>P92T1343</t>
  </si>
  <si>
    <t>P92T1374</t>
  </si>
  <si>
    <t>P92T1398</t>
  </si>
  <si>
    <t>P92T1404</t>
  </si>
  <si>
    <t>TMLORMU E.LIN SPRLINER SPRSTARFELT</t>
  </si>
  <si>
    <t>P92T1411</t>
  </si>
  <si>
    <t>P92T1422</t>
  </si>
  <si>
    <t>P92T1427</t>
  </si>
  <si>
    <t>P92T1435</t>
  </si>
  <si>
    <t>FASHION BROW CREAM GR</t>
  </si>
  <si>
    <t>P92T1469</t>
  </si>
  <si>
    <t>P92T1471</t>
  </si>
  <si>
    <t>LMU LIPST ROUGE MGC MATE-932 BEI 2</t>
  </si>
  <si>
    <t>P92T1476</t>
  </si>
  <si>
    <t>P92T1527</t>
  </si>
  <si>
    <t>TSL WING LINER</t>
  </si>
  <si>
    <t>P92T1535</t>
  </si>
  <si>
    <t>P92T1552</t>
  </si>
  <si>
    <t>P92T1587</t>
  </si>
  <si>
    <t>TST MNY FIT ME MATTE PORE FDN 1</t>
  </si>
  <si>
    <t>P92T1589</t>
  </si>
  <si>
    <t>TMMYB LIPSTCOLSEN VIVID MAT4 R.ORG</t>
  </si>
  <si>
    <t>P92T1591</t>
  </si>
  <si>
    <t>TST FIT ME MATTE PORELESS FDT 3</t>
  </si>
  <si>
    <t>P92T1592</t>
  </si>
  <si>
    <t>P92T1593</t>
  </si>
  <si>
    <t>TST FIT ME MATTE PORELESS FDT 2</t>
  </si>
  <si>
    <t>P92T1595</t>
  </si>
  <si>
    <t>TST FITME MATTE+PORELESS FD CR</t>
  </si>
  <si>
    <t>P92T1596</t>
  </si>
  <si>
    <t>TMMYB LIPSTCOLSEN VIVID MAT2 N.PIN</t>
  </si>
  <si>
    <t>P92T1597</t>
  </si>
  <si>
    <t>TST FIT ME MATTE AND PORELESS 3</t>
  </si>
  <si>
    <t>P92T1599</t>
  </si>
  <si>
    <t>T FDT FIT ME DEWY&amp;SMOOTH-CLC IVORY</t>
  </si>
  <si>
    <t>P92T159A</t>
  </si>
  <si>
    <t>P92T1602</t>
  </si>
  <si>
    <t>TMMYB LIPSTCOLSEN VIVID MAT3 V.PIN</t>
  </si>
  <si>
    <t>P92T160A</t>
  </si>
  <si>
    <t>P92T1618</t>
  </si>
  <si>
    <t>TSM BLUSH MASTER PALETTE</t>
  </si>
  <si>
    <t>P92T1660</t>
  </si>
  <si>
    <t>P92T1677</t>
  </si>
  <si>
    <t>TST CSENS LIPS CREAMY INTI MNU15AS</t>
  </si>
  <si>
    <t>P92T1685</t>
  </si>
  <si>
    <t>P92T1688</t>
  </si>
  <si>
    <t>P92T1695</t>
  </si>
  <si>
    <t>P92T1701</t>
  </si>
  <si>
    <t>TST SUPERSTAY MATTE INK BELIEVER</t>
  </si>
  <si>
    <t>P92T1703</t>
  </si>
  <si>
    <t>TST SUPERSTAY MATTE INK DREAMER</t>
  </si>
  <si>
    <t>P92T1705</t>
  </si>
  <si>
    <t>TST SUPERSTAY MATTE INK HEROINE</t>
  </si>
  <si>
    <t>P92T1706</t>
  </si>
  <si>
    <t>TST SUPERSTAY MATTE INK LOVER</t>
  </si>
  <si>
    <t>P92T1707</t>
  </si>
  <si>
    <t>TST SUPERSTAY MATTE INK LOYALIST</t>
  </si>
  <si>
    <t>P92T1708</t>
  </si>
  <si>
    <t>TST SUPERSTAY MATTE INK PIONEER</t>
  </si>
  <si>
    <t>P92T1711</t>
  </si>
  <si>
    <t>TST SUPERSTAY MATTE INK VOYAGER</t>
  </si>
  <si>
    <t>P92T1712</t>
  </si>
  <si>
    <t>TSL DOUBLE EXT BEAUTY AS V4</t>
  </si>
  <si>
    <t>P92T1718</t>
  </si>
  <si>
    <t>P92T1723</t>
  </si>
  <si>
    <t>TSL BLUSH FBAR MAT 10</t>
  </si>
  <si>
    <t>P92T1724</t>
  </si>
  <si>
    <t>TSL BLUSH FBAR MAT 11</t>
  </si>
  <si>
    <t>P92T1725</t>
  </si>
  <si>
    <t>TSL BLUSH FBAR SHM 1</t>
  </si>
  <si>
    <t>P92T1726</t>
  </si>
  <si>
    <t>TSL BLUSH FBAR SHM 3</t>
  </si>
  <si>
    <t>P92T172A</t>
  </si>
  <si>
    <t>P92T1732</t>
  </si>
  <si>
    <t>P92T1749</t>
  </si>
  <si>
    <t>P92T1756</t>
  </si>
  <si>
    <t>P92T1760</t>
  </si>
  <si>
    <t>P92T1770</t>
  </si>
  <si>
    <t>P92T1774</t>
  </si>
  <si>
    <t>P92T1777</t>
  </si>
  <si>
    <t>P92T1781</t>
  </si>
  <si>
    <t>P92T1784</t>
  </si>
  <si>
    <t>P92T1798</t>
  </si>
  <si>
    <t>P92T1859</t>
  </si>
  <si>
    <t>P92T1910</t>
  </si>
  <si>
    <t>TL1910DEXREV LSR X3 CTR SPF27 50ML</t>
  </si>
  <si>
    <t>P92T1916</t>
  </si>
  <si>
    <t>P92T1930</t>
  </si>
  <si>
    <t>P92T1947</t>
  </si>
  <si>
    <t>P92T2009</t>
  </si>
  <si>
    <t>TSM CSENS LIPS CREAMY MAT 681 AS</t>
  </si>
  <si>
    <t>P92T2014</t>
  </si>
  <si>
    <t>TM12014TST MBL MST BROW LNR BR-1RN</t>
  </si>
  <si>
    <t>P92T2015</t>
  </si>
  <si>
    <t>P92T2019</t>
  </si>
  <si>
    <t>P92T2022</t>
  </si>
  <si>
    <t>P92T2026</t>
  </si>
  <si>
    <t>P92T2036</t>
  </si>
  <si>
    <t>P92T2039</t>
  </si>
  <si>
    <t>P92T2043</t>
  </si>
  <si>
    <t>P92T2046</t>
  </si>
  <si>
    <t>P92T2051</t>
  </si>
  <si>
    <t>TSM IAR ERASER HONEY ASCN</t>
  </si>
  <si>
    <t>P92T2067</t>
  </si>
  <si>
    <t>TSM SHINE COMPULSION SOR29 ASJP</t>
  </si>
  <si>
    <t>P92T2071</t>
  </si>
  <si>
    <t>P92T2078</t>
  </si>
  <si>
    <t>P92T2081</t>
  </si>
  <si>
    <t>P92T2088</t>
  </si>
  <si>
    <t>P92T2095</t>
  </si>
  <si>
    <t>TSM FIT ME FDT MAT PORE TUBE18M</t>
  </si>
  <si>
    <t>P92T2098</t>
  </si>
  <si>
    <t>P92T2104</t>
  </si>
  <si>
    <t>P92T2111</t>
  </si>
  <si>
    <t>P92T2112</t>
  </si>
  <si>
    <t>P92T2115</t>
  </si>
  <si>
    <t>LMU E.LIN SUPER LNR EXP NIST-BLACK</t>
  </si>
  <si>
    <t>P92T2150</t>
  </si>
  <si>
    <t>P92T2154</t>
  </si>
  <si>
    <t>TSM CSENS LIPS STATE YOUR COLOR168</t>
  </si>
  <si>
    <t>P92T2163</t>
  </si>
  <si>
    <t>TSM BROW MECHAN PENCIL N BR ASCN</t>
  </si>
  <si>
    <t>P92T2164</t>
  </si>
  <si>
    <t>TSM BROW MECHANPENCIL GREY BR ASCN</t>
  </si>
  <si>
    <t>P92T2167</t>
  </si>
  <si>
    <t>P92T2174</t>
  </si>
  <si>
    <t>P92T2198</t>
  </si>
  <si>
    <t>P92T2203</t>
  </si>
  <si>
    <t>P92T2236</t>
  </si>
  <si>
    <t>LIPST COLSEN MAT METALLIC-20HOTLAV</t>
  </si>
  <si>
    <t>P92T2250</t>
  </si>
  <si>
    <t>LIPST COLSEN MAT METALLIC-15COPSPA</t>
  </si>
  <si>
    <t>P92T2254</t>
  </si>
  <si>
    <t>T22545LORDEX UVPERF WHT SPF50 30ML</t>
  </si>
  <si>
    <t>P92T2258</t>
  </si>
  <si>
    <t>P92T2261</t>
  </si>
  <si>
    <t>P92T2267</t>
  </si>
  <si>
    <t>LIPST COLSEN MAT METALLIC-30MOLTEN</t>
  </si>
  <si>
    <t>P92T2281</t>
  </si>
  <si>
    <t>LIPST COLSEN MAT METALLIC-40SILKST</t>
  </si>
  <si>
    <t>P92T2291</t>
  </si>
  <si>
    <t>MYB LIPST COL SEN LOADED BOLD-02</t>
  </si>
  <si>
    <t>P92T2302</t>
  </si>
  <si>
    <t>P92T2304</t>
  </si>
  <si>
    <t>LIPST COLSEN MAT METALLIC-25COPROS</t>
  </si>
  <si>
    <t>P92T2307</t>
  </si>
  <si>
    <t>MYB LIPST COL SEN LOADED BOLD-03</t>
  </si>
  <si>
    <t>P92T2314</t>
  </si>
  <si>
    <t>MYB LIPST COL SEN LOADED BOLD-04</t>
  </si>
  <si>
    <t>P92T2321</t>
  </si>
  <si>
    <t>MYB LIPST COL SEN LOADED BOLD-05</t>
  </si>
  <si>
    <t>P92T2342</t>
  </si>
  <si>
    <t>LIPST COLSEN MAT METALLIC-57SPIRAL</t>
  </si>
  <si>
    <t>P92T2345</t>
  </si>
  <si>
    <t>MYB LIPST COL SEN LOADED BOLD-07</t>
  </si>
  <si>
    <t>P92T2352</t>
  </si>
  <si>
    <t>MYB LIPST COL SEN LOADED BOLD-08</t>
  </si>
  <si>
    <t>P92T2357</t>
  </si>
  <si>
    <t>P92T2369</t>
  </si>
  <si>
    <t>MYB LIPST COL SEN LOADED BOLD-09</t>
  </si>
  <si>
    <t>P92T2373</t>
  </si>
  <si>
    <t>LIPST COLSEN MAT METALLIC-60FIREQU</t>
  </si>
  <si>
    <t>P92T2376</t>
  </si>
  <si>
    <t>MYB LIPST COL SEN LOADED BOLD-10</t>
  </si>
  <si>
    <t>P92T2381</t>
  </si>
  <si>
    <t>P92T2383</t>
  </si>
  <si>
    <t>MYB LIPST COL SEN LOADED BOLD-11</t>
  </si>
  <si>
    <t>P92T2393</t>
  </si>
  <si>
    <t>P92T2394</t>
  </si>
  <si>
    <t>TM2394 MYB BB CUSHION-2</t>
  </si>
  <si>
    <t>P92T2400</t>
  </si>
  <si>
    <t>TM2400 MYB BB CUSHION-3</t>
  </si>
  <si>
    <t>P92T2401</t>
  </si>
  <si>
    <t>P92T2403</t>
  </si>
  <si>
    <t>P92T2406</t>
  </si>
  <si>
    <t>MYB LIPST COL SEN LOADED BOLD-13</t>
  </si>
  <si>
    <t>P92T2409</t>
  </si>
  <si>
    <t>P92T2410</t>
  </si>
  <si>
    <t>P92T2416</t>
  </si>
  <si>
    <t>P92T2417</t>
  </si>
  <si>
    <t>FDT BB CUSHION REF-4 NB</t>
  </si>
  <si>
    <t>P92T2418</t>
  </si>
  <si>
    <t>P92T2420</t>
  </si>
  <si>
    <t>MYB LIPST COL SEN LOADED BOLD-15</t>
  </si>
  <si>
    <t>P92T2423</t>
  </si>
  <si>
    <t>P92T2424</t>
  </si>
  <si>
    <t>FDT BB CUSHION REF-6 SB</t>
  </si>
  <si>
    <t>P92T2427</t>
  </si>
  <si>
    <t>P92T2430</t>
  </si>
  <si>
    <t>P92T2432</t>
  </si>
  <si>
    <t>P92T2434</t>
  </si>
  <si>
    <t>P92T2437</t>
  </si>
  <si>
    <t>MYB LIPST COL SEN LOADED BOLD-16</t>
  </si>
  <si>
    <t>P92T2441</t>
  </si>
  <si>
    <t>P92T2452</t>
  </si>
  <si>
    <t>P92T2458</t>
  </si>
  <si>
    <t>P92T2461</t>
  </si>
  <si>
    <t>P92T2465</t>
  </si>
  <si>
    <t>P92T2469</t>
  </si>
  <si>
    <t>LIPST COL SEN POW MATTE-BARELYTHR</t>
  </si>
  <si>
    <t>P92T2472</t>
  </si>
  <si>
    <t>P92T2476</t>
  </si>
  <si>
    <t>LIPST COL SEN POW MATTE-NUDEILLU</t>
  </si>
  <si>
    <t>P92T2483</t>
  </si>
  <si>
    <t>P92T2489</t>
  </si>
  <si>
    <t>FDT FITME MAT PORE TUBE18ML 310 AS</t>
  </si>
  <si>
    <t>P92T2490</t>
  </si>
  <si>
    <t>LIPST COL SEN POW MATTE-ORANGETRT</t>
  </si>
  <si>
    <t>P92T2506</t>
  </si>
  <si>
    <t>LIPST COL SEN POW MATTE-CORALPASS</t>
  </si>
  <si>
    <t>P92T2513</t>
  </si>
  <si>
    <t>LIPST COL SEN POW MATTE-ORANGEOBS</t>
  </si>
  <si>
    <t>P92T2520</t>
  </si>
  <si>
    <t>P92T2537</t>
  </si>
  <si>
    <t>LIPST COL SEN POW MATTE-ORANGESHT</t>
  </si>
  <si>
    <t>P92T2544</t>
  </si>
  <si>
    <t>LIPST COL SEN POW MATTE-PINKSHT</t>
  </si>
  <si>
    <t>P92T2551</t>
  </si>
  <si>
    <t>LIPST COL SEN POW MATTE-FUCHSIAFL</t>
  </si>
  <si>
    <t>P92T2563</t>
  </si>
  <si>
    <t xml:space="preserve">TTL TEMP MSCR WASHABLE V BLACK </t>
  </si>
  <si>
    <t>P92T2568</t>
  </si>
  <si>
    <t>P92T2575</t>
  </si>
  <si>
    <t>P92T2578</t>
  </si>
  <si>
    <t>P92T2582</t>
  </si>
  <si>
    <t>P92T2599</t>
  </si>
  <si>
    <t>P92T2602</t>
  </si>
  <si>
    <t>P92T2605</t>
  </si>
  <si>
    <t>P92T2612</t>
  </si>
  <si>
    <t>P92T2619</t>
  </si>
  <si>
    <t>P92T2626</t>
  </si>
  <si>
    <t>P92T2629</t>
  </si>
  <si>
    <t>P92T2633</t>
  </si>
  <si>
    <t>P92T2636</t>
  </si>
  <si>
    <t>P92T2640</t>
  </si>
  <si>
    <t>P92T2643</t>
  </si>
  <si>
    <t>P92T2657</t>
  </si>
  <si>
    <t>P92T2664</t>
  </si>
  <si>
    <t>P92T2671</t>
  </si>
  <si>
    <t>P92T2679</t>
  </si>
  <si>
    <t xml:space="preserve">TTL TEMP MSCR WATERPROOF V BLACK </t>
  </si>
  <si>
    <t>P92T2688</t>
  </si>
  <si>
    <t>P92T2695</t>
  </si>
  <si>
    <t>P92T2722</t>
  </si>
  <si>
    <t>P92T2739</t>
  </si>
  <si>
    <t>P92T2746</t>
  </si>
  <si>
    <t>P92T2753</t>
  </si>
  <si>
    <t>P92T2777</t>
  </si>
  <si>
    <t>P92T2784</t>
  </si>
  <si>
    <t>P92T2791</t>
  </si>
  <si>
    <t>P92T2806</t>
  </si>
  <si>
    <t>P92T2807</t>
  </si>
  <si>
    <t>P92T2813</t>
  </si>
  <si>
    <t>TSM SS MATTE INK EXT DRIVER</t>
  </si>
  <si>
    <t>P92T2820</t>
  </si>
  <si>
    <t>TSM SS MATTE INK EXT FIGHTER</t>
  </si>
  <si>
    <t>P92T2837</t>
  </si>
  <si>
    <t>TSM SS MATTE INK EXT HUNTRESS</t>
  </si>
  <si>
    <t>P92T2838</t>
  </si>
  <si>
    <t>P92T2844</t>
  </si>
  <si>
    <t>TSM SS MATTE INK EXT PHILOSOPHER</t>
  </si>
  <si>
    <t>P92T2851</t>
  </si>
  <si>
    <t>TSM SS MATTE INK EXT POET</t>
  </si>
  <si>
    <t>P92T2852</t>
  </si>
  <si>
    <t>P92T2859</t>
  </si>
  <si>
    <t>P92T2868</t>
  </si>
  <si>
    <t>TSM SS MATTE INK EXT PROTECTOR</t>
  </si>
  <si>
    <t>P92T2869</t>
  </si>
  <si>
    <t>P92T2875</t>
  </si>
  <si>
    <t>TSM SS MATTE INK EXT RULER</t>
  </si>
  <si>
    <t>P92T2876</t>
  </si>
  <si>
    <t>P92T2882</t>
  </si>
  <si>
    <t>TSM SS MATTE INK EXT SEDUCTRESS</t>
  </si>
  <si>
    <t>P92T2891</t>
  </si>
  <si>
    <t>DEX REV LSR X3 DAY CR 50ML</t>
  </si>
  <si>
    <t>P92T2892</t>
  </si>
  <si>
    <t>TSM FIT ME FDT MAT PORE PUMP 33</t>
  </si>
  <si>
    <t>P92T2899</t>
  </si>
  <si>
    <t>TSM SS MATTE INK EXT VISIONARY</t>
  </si>
  <si>
    <t>P92T2905</t>
  </si>
  <si>
    <t>P92T2912</t>
  </si>
  <si>
    <t>P92T2917</t>
  </si>
  <si>
    <t>TST SUPER STAY CONCEALER SAND</t>
  </si>
  <si>
    <t>P92T2918</t>
  </si>
  <si>
    <t>TST SUPER STAY CONCEALER FAIR</t>
  </si>
  <si>
    <t>P92T2919</t>
  </si>
  <si>
    <t>TST SUPER STAY CONCEALER LIGHT</t>
  </si>
  <si>
    <t>P92T2921</t>
  </si>
  <si>
    <t>TST SUPER STAY CONCL LIGHT/MED</t>
  </si>
  <si>
    <t>P92T2922</t>
  </si>
  <si>
    <t>TST SUPER STAY CONCEALER MEDIUM</t>
  </si>
  <si>
    <t>P92T2923</t>
  </si>
  <si>
    <t>TST SUPER STAY CONCEALER HONEY</t>
  </si>
  <si>
    <t>P92T2929</t>
  </si>
  <si>
    <t>P92T2936</t>
  </si>
  <si>
    <t>P92T2939</t>
  </si>
  <si>
    <t>TST SUPERSTAY MATTE INK 175 AS</t>
  </si>
  <si>
    <t>P92T2941</t>
  </si>
  <si>
    <t>TST SUPERSTAY MATTE INK 155 AS</t>
  </si>
  <si>
    <t>P92T2942</t>
  </si>
  <si>
    <t>TST SUPERSTAY CRAYON 90 ASJP Z</t>
  </si>
  <si>
    <t>P92T2945</t>
  </si>
  <si>
    <t>TST SUPERSTAY CRAYON 85 ASJP Z</t>
  </si>
  <si>
    <t>P92T2946</t>
  </si>
  <si>
    <t>TST SPRSTY MATTE INK 150 AS</t>
  </si>
  <si>
    <t>P92T2947</t>
  </si>
  <si>
    <t>TST SUPERSTAY MATTE INK 170 AS</t>
  </si>
  <si>
    <t>P92T2948</t>
  </si>
  <si>
    <t>TST SUPERSTAY CRAYON 80 ASJP Z</t>
  </si>
  <si>
    <t>P92T2950</t>
  </si>
  <si>
    <t>P92T2952</t>
  </si>
  <si>
    <t>TST SUPERSTAY MATTE INK 160 AS</t>
  </si>
  <si>
    <t>P92T2974</t>
  </si>
  <si>
    <t>P92T2981</t>
  </si>
  <si>
    <t>P92T2986</t>
  </si>
  <si>
    <t>MYB E.LIN HYPER INK BK</t>
  </si>
  <si>
    <t>P92T2990</t>
  </si>
  <si>
    <t>LMU FDT INFALL PROMATTE-CLSC  IVOR</t>
  </si>
  <si>
    <t>P92T3003</t>
  </si>
  <si>
    <t>LMU FDT INFALL PROMATTE-SHELLBEIGE</t>
  </si>
  <si>
    <t>P92T3004</t>
  </si>
  <si>
    <t>P92T3011</t>
  </si>
  <si>
    <t>P92T3018</t>
  </si>
  <si>
    <t>P92T3032</t>
  </si>
  <si>
    <t>P92T3035</t>
  </si>
  <si>
    <t>P92T3041</t>
  </si>
  <si>
    <t>LMU FDT INFALL PRO MATTE-NAT BEIGE</t>
  </si>
  <si>
    <t>P92T3042</t>
  </si>
  <si>
    <t>P92T3047</t>
  </si>
  <si>
    <t>LMU FDT INFALL PROGLOW-NUDE BEIGE</t>
  </si>
  <si>
    <t>P92T3056</t>
  </si>
  <si>
    <t>P92T3063</t>
  </si>
  <si>
    <t>P92T3065</t>
  </si>
  <si>
    <t>LMU FDT INFALL PROMATTE-FRESHBEIGE</t>
  </si>
  <si>
    <t>P92T3070</t>
  </si>
  <si>
    <t>P92T3073</t>
  </si>
  <si>
    <t>P92T3074</t>
  </si>
  <si>
    <t>TSM BLUSH FIT ME MONO-NUDE</t>
  </si>
  <si>
    <t>P92T3087</t>
  </si>
  <si>
    <t>P92T3089</t>
  </si>
  <si>
    <t>LMU FDT INFALL PRO MATTE-CLASSIC T</t>
  </si>
  <si>
    <t>P92T3094</t>
  </si>
  <si>
    <t>P92T3096</t>
  </si>
  <si>
    <t>LMU FDT INFALL PRO MATTE-CRÈME CAF</t>
  </si>
  <si>
    <t>P92T3098</t>
  </si>
  <si>
    <t>TSM BLUSH FIT ME MONO-MAUVE RENO</t>
  </si>
  <si>
    <t>P92T3100</t>
  </si>
  <si>
    <t>P92T3104</t>
  </si>
  <si>
    <t>TSM BLUSH FIT ME MONO-PINK</t>
  </si>
  <si>
    <t>P92T3111</t>
  </si>
  <si>
    <t>TSM BLUSH FIT ME MONO-ROSE</t>
  </si>
  <si>
    <t>P92T3135</t>
  </si>
  <si>
    <t>TSM BLUSH FIT ME MONO-CORAL</t>
  </si>
  <si>
    <t>P92T3142</t>
  </si>
  <si>
    <t>TSM BLUSH FIT ME MONO-PEACH</t>
  </si>
  <si>
    <t>P92T3157</t>
  </si>
  <si>
    <t>P92T3164</t>
  </si>
  <si>
    <t>P92T3171</t>
  </si>
  <si>
    <t>P92T3188</t>
  </si>
  <si>
    <t>LMU PWD INFALL PRO MATTE-TRUEBEIGE</t>
  </si>
  <si>
    <t>P92T3192</t>
  </si>
  <si>
    <t>LMU LIPST CR PALETTE LIP CHEEK</t>
  </si>
  <si>
    <t>P92T3201</t>
  </si>
  <si>
    <t>P92T3215</t>
  </si>
  <si>
    <t>RICHE EXTRAORDI V109</t>
  </si>
  <si>
    <t>P92T3218</t>
  </si>
  <si>
    <t>P92T3222</t>
  </si>
  <si>
    <t>RICHE EXTRAORDI V111</t>
  </si>
  <si>
    <t>P92T3260</t>
  </si>
  <si>
    <t>RICHE EXTRAORDI V107</t>
  </si>
  <si>
    <t>P92T3277</t>
  </si>
  <si>
    <t>RICHE EXTRAORDI V112</t>
  </si>
  <si>
    <t>P92T3284</t>
  </si>
  <si>
    <t>RICHE EXTRAORDI V104</t>
  </si>
  <si>
    <t>P92T3314</t>
  </si>
  <si>
    <t>RICHE EXTRAORDI V103</t>
  </si>
  <si>
    <t>P92T3326</t>
  </si>
  <si>
    <t>P92T3391</t>
  </si>
  <si>
    <t>TU3391FLS LASH MISS MANGA MSCR WTP</t>
  </si>
  <si>
    <t>P92T3397</t>
  </si>
  <si>
    <t>TM13397 COLOR SHOW LIPS 103 TT</t>
  </si>
  <si>
    <t>P92T3403</t>
  </si>
  <si>
    <t>TM13403 COLOR SHOW LIPS 308 TT</t>
  </si>
  <si>
    <t>P92T3407</t>
  </si>
  <si>
    <t>LMU LIGHTTOUR 1 CONC PANDUL ASJP</t>
  </si>
  <si>
    <t>P92T3414</t>
  </si>
  <si>
    <t>LMU LIGHTTOUR 2 CONC REDACN ASJP</t>
  </si>
  <si>
    <t>P92T3421</t>
  </si>
  <si>
    <t>LMU LIGHTTOUR 3 BLUC SUNAFT ASJP</t>
  </si>
  <si>
    <t>P92T3427</t>
  </si>
  <si>
    <t>TM13427 COLOR SHOW LIPS 108 TT</t>
  </si>
  <si>
    <t>P92T3432</t>
  </si>
  <si>
    <t>P92T3438</t>
  </si>
  <si>
    <t>LMU LIGHTTOUR 4 BLUC DAWAFT ASJP</t>
  </si>
  <si>
    <t>P92T3441</t>
  </si>
  <si>
    <t>TM13441 COLOR SHOW LIPS 105 TT</t>
  </si>
  <si>
    <t>P92T3449</t>
  </si>
  <si>
    <t>P92T3452</t>
  </si>
  <si>
    <t>LMU LIGHTTOUR 6 HIGHL MOOPIN ASJP</t>
  </si>
  <si>
    <t>P92T3456</t>
  </si>
  <si>
    <t>P92T3458</t>
  </si>
  <si>
    <t>TM13458 COLOR SHOW LIPS 202 TT</t>
  </si>
  <si>
    <t>P92T3463</t>
  </si>
  <si>
    <t>P92T3465</t>
  </si>
  <si>
    <t>TM13465 COLOR SHOW LIPS 203 TT</t>
  </si>
  <si>
    <t>P92T3470</t>
  </si>
  <si>
    <t>P92T3487</t>
  </si>
  <si>
    <t>P92T3489</t>
  </si>
  <si>
    <t>TM13489 COLOR SHOW LIPS 301 TT</t>
  </si>
  <si>
    <t>P92T3493</t>
  </si>
  <si>
    <t>P92T3494</t>
  </si>
  <si>
    <t>P92T3496</t>
  </si>
  <si>
    <t>TM13496 COLOR SHOW LIPS 201 TT</t>
  </si>
  <si>
    <t>P92T3500</t>
  </si>
  <si>
    <t>P92T3515</t>
  </si>
  <si>
    <t>P92T3517</t>
  </si>
  <si>
    <t>P92T3519</t>
  </si>
  <si>
    <t>TM13519 COLOR SHOW LIPS 402 TT</t>
  </si>
  <si>
    <t>P92T3522</t>
  </si>
  <si>
    <t>P92T3526</t>
  </si>
  <si>
    <t>TM13526 COLOR SHOW LIPS 403 TT</t>
  </si>
  <si>
    <t>P92T3533</t>
  </si>
  <si>
    <t>TM13533 COLOR SHOW LIPS 101 TT</t>
  </si>
  <si>
    <t>P92T3539</t>
  </si>
  <si>
    <t>P92T3546</t>
  </si>
  <si>
    <t>P92T3559</t>
  </si>
  <si>
    <t>P92T3571</t>
  </si>
  <si>
    <t>TM13571 COLOR SHOW LIPS 107 TT</t>
  </si>
  <si>
    <t>P92T3588</t>
  </si>
  <si>
    <t>TM13588 COLOR SHOW LIPS 305 TT</t>
  </si>
  <si>
    <t>P92T3590</t>
  </si>
  <si>
    <t>P92T3592</t>
  </si>
  <si>
    <t>P92T3595</t>
  </si>
  <si>
    <t>TM13595 COLOR SHOW LIPS 104 TT</t>
  </si>
  <si>
    <t>P92T3621</t>
  </si>
  <si>
    <t>P92T3638</t>
  </si>
  <si>
    <t>P92T3645</t>
  </si>
  <si>
    <t>P92T3690</t>
  </si>
  <si>
    <t>P92T3750</t>
  </si>
  <si>
    <t>P92T3753</t>
  </si>
  <si>
    <t>P92T3782</t>
  </si>
  <si>
    <t>P92T3784</t>
  </si>
  <si>
    <t>P92T3805</t>
  </si>
  <si>
    <t>P92T3807</t>
  </si>
  <si>
    <t>P92T3812</t>
  </si>
  <si>
    <t>P92T3814</t>
  </si>
  <si>
    <t>P92T3821</t>
  </si>
  <si>
    <t>P92T3829</t>
  </si>
  <si>
    <t>P92T3836</t>
  </si>
  <si>
    <t>P92T3843</t>
  </si>
  <si>
    <t>P92T3845</t>
  </si>
  <si>
    <t>P92T3866</t>
  </si>
  <si>
    <t>TMMYBMSCR MAGN BARBIE WTRPROOF-BLK</t>
  </si>
  <si>
    <t>P92T3881</t>
  </si>
  <si>
    <t>P92T388B</t>
  </si>
  <si>
    <t>P92T3891</t>
  </si>
  <si>
    <t>P92T3898</t>
  </si>
  <si>
    <t>P92T3916</t>
  </si>
  <si>
    <t>TM03916 CS LIP POLISH - GLAM 4</t>
  </si>
  <si>
    <t>P92T3921</t>
  </si>
  <si>
    <t>P92T3923</t>
  </si>
  <si>
    <t>TM03923 CS LIP POLISH - GLAM 1</t>
  </si>
  <si>
    <t>P92T3930</t>
  </si>
  <si>
    <t>LOR MU LIPST CR MOIST MATTE-237</t>
  </si>
  <si>
    <t>P92T3941</t>
  </si>
  <si>
    <t>PWD FACE STUDIO V SHAPE-01LIGHTMED</t>
  </si>
  <si>
    <t>P92T3947</t>
  </si>
  <si>
    <t>LOR MU LIPST CR MOIST MATTE-238</t>
  </si>
  <si>
    <t>P92T3954</t>
  </si>
  <si>
    <t>LOR MU LIPST CR MOIST MATTE-239</t>
  </si>
  <si>
    <t>P92T3961</t>
  </si>
  <si>
    <t>LOR MU LIPST CR MOIST MATTE-240</t>
  </si>
  <si>
    <t>P92T3965</t>
  </si>
  <si>
    <t>P92T3972</t>
  </si>
  <si>
    <t>P92T3978</t>
  </si>
  <si>
    <t>LOR MU LIPST CR MOIST MATTE-241</t>
  </si>
  <si>
    <t>P92T3996</t>
  </si>
  <si>
    <t>MYB CLEAN MICELLAR WATER 95ML</t>
  </si>
  <si>
    <t>P92T4004</t>
  </si>
  <si>
    <t>P92T4009</t>
  </si>
  <si>
    <t>P92T4011</t>
  </si>
  <si>
    <t>P92T4016</t>
  </si>
  <si>
    <t>P92T4027</t>
  </si>
  <si>
    <t>P92T4028</t>
  </si>
  <si>
    <t>P92T4035</t>
  </si>
  <si>
    <t>P92T4042</t>
  </si>
  <si>
    <t>P92T4052</t>
  </si>
  <si>
    <t>LMU LIPST ROUGE MGC MATE-901 BRN 1</t>
  </si>
  <si>
    <t>P92T4055</t>
  </si>
  <si>
    <t>P92T4059</t>
  </si>
  <si>
    <t>P92T4069</t>
  </si>
  <si>
    <t>LMU LIPST ROUGE MGC MATE-904 BRN 4</t>
  </si>
  <si>
    <t>P92T4076</t>
  </si>
  <si>
    <t>LMU LIPST ROUGE MGC MATE-905 PRP 1</t>
  </si>
  <si>
    <t>P92T4077</t>
  </si>
  <si>
    <t>P92T4078</t>
  </si>
  <si>
    <t>P92T4083</t>
  </si>
  <si>
    <t>LMU LIPST ROUGE MGC MATE-907 PRP 3</t>
  </si>
  <si>
    <t>P92T4084</t>
  </si>
  <si>
    <t>P92T4108</t>
  </si>
  <si>
    <t>LOR MU E.SDW CR EASY SMOKY-A2</t>
  </si>
  <si>
    <t>P92T4115</t>
  </si>
  <si>
    <t>LOR MU E.SDW CR EASY SMOKY-A3</t>
  </si>
  <si>
    <t>P92T4122</t>
  </si>
  <si>
    <t>LOR MU E.SDW CR EASY SMOKY-A4</t>
  </si>
  <si>
    <t>P92T4137</t>
  </si>
  <si>
    <t>LMU LIPST ROUGE MGC MATE-917 COR 3</t>
  </si>
  <si>
    <t>P92T4144</t>
  </si>
  <si>
    <t>LMU LIPST ROUGE MGC MATE-918 COR 4</t>
  </si>
  <si>
    <t>P92T4146</t>
  </si>
  <si>
    <t>LOR MU E.SDW CR EASY SMOKY-A6</t>
  </si>
  <si>
    <t>P92T4177</t>
  </si>
  <si>
    <t>LOR MU E.SDW CR EASY SMOKY-A9</t>
  </si>
  <si>
    <t>P92T4184</t>
  </si>
  <si>
    <t>LOR MU E.SDW CR EASY SMOKY-B1</t>
  </si>
  <si>
    <t>P92T4191</t>
  </si>
  <si>
    <t>LOR MU E.SDW CR EASY SMOKY-B2</t>
  </si>
  <si>
    <t>P92T4199</t>
  </si>
  <si>
    <t>LMU LIPST ROUGE MGC MATE-925 MAU 6</t>
  </si>
  <si>
    <t>P92T4205</t>
  </si>
  <si>
    <t>LMU LIPST ROUGE MGC MATE-930 MAU11</t>
  </si>
  <si>
    <t>P92T4207</t>
  </si>
  <si>
    <t>LOR MU E.SDW CR EASY SMOKY-B3</t>
  </si>
  <si>
    <t>P92T4211</t>
  </si>
  <si>
    <t>P92T4212</t>
  </si>
  <si>
    <t>LMU LIPST ROUGE MGC MATE-931 BEI 1</t>
  </si>
  <si>
    <t>P92T4217</t>
  </si>
  <si>
    <t>T42171LDEXUVPERF AQ ESS SPF50 30ML</t>
  </si>
  <si>
    <t>P92T4221</t>
  </si>
  <si>
    <t>LOR MU E.SDW CR EASY SMOKY-B5</t>
  </si>
  <si>
    <t>P92T4245</t>
  </si>
  <si>
    <t>LOR MU E.SDW CR EASY SMOKY-B7</t>
  </si>
  <si>
    <t>P92T4273</t>
  </si>
  <si>
    <t>TU4273LOR MU FDT TM NTRL MNL-ND BG</t>
  </si>
  <si>
    <t>P92T4286</t>
  </si>
  <si>
    <t>P92T4297</t>
  </si>
  <si>
    <t>TU4297MU FDT TM NTRL MNRL-NT. BG</t>
  </si>
  <si>
    <t>P92T4303</t>
  </si>
  <si>
    <t>P92T4330</t>
  </si>
  <si>
    <t>P92T4333</t>
  </si>
  <si>
    <t>P92T4340</t>
  </si>
  <si>
    <t>P92T4357</t>
  </si>
  <si>
    <t>P92T43650</t>
  </si>
  <si>
    <t>MYB LIPST SSMI EXT SEDUCTRESS</t>
  </si>
  <si>
    <t>P92T4371</t>
  </si>
  <si>
    <t>P92T43711</t>
  </si>
  <si>
    <t>MYB LIPST SSMI EXT AMAZONIAN</t>
  </si>
  <si>
    <t>P92T4385</t>
  </si>
  <si>
    <t>P92T4401</t>
  </si>
  <si>
    <t>P92T4406</t>
  </si>
  <si>
    <t>P92T4418</t>
  </si>
  <si>
    <t>P92T4427</t>
  </si>
  <si>
    <t>MYB E.SDW COL SEN DMND MATE-PK BRN</t>
  </si>
  <si>
    <t>P92T4434</t>
  </si>
  <si>
    <t>COLOR SENSATION MYSTERIOUS MAUVE</t>
  </si>
  <si>
    <t>P92T4458</t>
  </si>
  <si>
    <t xml:space="preserve">DEX RV LIFT CRYS MICRO ESS 130ML </t>
  </si>
  <si>
    <t>P92T4483</t>
  </si>
  <si>
    <t>P92T4484</t>
  </si>
  <si>
    <t>P92T4489</t>
  </si>
  <si>
    <t xml:space="preserve">DEX RV LIFT CRYS MICRO ESS 65ML </t>
  </si>
  <si>
    <t>P92T4506</t>
  </si>
  <si>
    <t>P92T4513</t>
  </si>
  <si>
    <t>P92T4533</t>
  </si>
  <si>
    <t>P92T4538</t>
  </si>
  <si>
    <t>P92T4540</t>
  </si>
  <si>
    <t>P92T4593</t>
  </si>
  <si>
    <t>P92T4595</t>
  </si>
  <si>
    <t>P92T4601</t>
  </si>
  <si>
    <t>P92T4605</t>
  </si>
  <si>
    <t>P92T4609</t>
  </si>
  <si>
    <t>P92T4612</t>
  </si>
  <si>
    <t>P92T4616</t>
  </si>
  <si>
    <t>P92T4623</t>
  </si>
  <si>
    <t>LOR MU E.SDW LA PALETTE-GOLD</t>
  </si>
  <si>
    <t>P92T4629</t>
  </si>
  <si>
    <t>P92T4630</t>
  </si>
  <si>
    <t>P92T4632</t>
  </si>
  <si>
    <t>P92T4636</t>
  </si>
  <si>
    <t>P92T4637</t>
  </si>
  <si>
    <t>P92T4643</t>
  </si>
  <si>
    <t>P92T4647</t>
  </si>
  <si>
    <t>P92T4651</t>
  </si>
  <si>
    <t>P92T4667</t>
  </si>
  <si>
    <t>P92T4668</t>
  </si>
  <si>
    <t>P92T4673</t>
  </si>
  <si>
    <t>T14673LORMU MSCR LASH BTTRFLY PPLN</t>
  </si>
  <si>
    <t>P92T4681</t>
  </si>
  <si>
    <t>P92T4682</t>
  </si>
  <si>
    <t>P92T468A</t>
  </si>
  <si>
    <t>P92T4699</t>
  </si>
  <si>
    <t>P92T4705</t>
  </si>
  <si>
    <t>P92T4710</t>
  </si>
  <si>
    <t>T47106LORDEX WP LS W ESS 30ML 1X12</t>
  </si>
  <si>
    <t>P92T4711</t>
  </si>
  <si>
    <t>P92T4722</t>
  </si>
  <si>
    <t>P92T4743</t>
  </si>
  <si>
    <t>P92T4781</t>
  </si>
  <si>
    <t>P92T4831</t>
  </si>
  <si>
    <t>L24831 DEX YOUTH C-LUM ESS 30ML</t>
  </si>
  <si>
    <t>P92T48472</t>
  </si>
  <si>
    <t>P92T48489</t>
  </si>
  <si>
    <t>P92T48496</t>
  </si>
  <si>
    <t>P92T4851</t>
  </si>
  <si>
    <t>P92T4871</t>
  </si>
  <si>
    <t>P92T4882</t>
  </si>
  <si>
    <t>P92T4888</t>
  </si>
  <si>
    <t>P92T4891</t>
  </si>
  <si>
    <t>P92T4899</t>
  </si>
  <si>
    <t>P92T4905</t>
  </si>
  <si>
    <t>P92T4929</t>
  </si>
  <si>
    <t>P92T4936</t>
  </si>
  <si>
    <t>P92T4943</t>
  </si>
  <si>
    <t>P92T4954</t>
  </si>
  <si>
    <t>P92T4978</t>
  </si>
  <si>
    <t>P92T4981</t>
  </si>
  <si>
    <t>P92T4985</t>
  </si>
  <si>
    <t>P92T4998</t>
  </si>
  <si>
    <t>P92T5031</t>
  </si>
  <si>
    <t>DEX REVITALIFT FILLER SERUM 15ML</t>
  </si>
  <si>
    <t>P92T5037</t>
  </si>
  <si>
    <t>LOR MU BLUSH-ROSE GUIMAUVE</t>
  </si>
  <si>
    <t>P92T5043</t>
  </si>
  <si>
    <t>P92T5051</t>
  </si>
  <si>
    <t>LOR MU BLUSH-ROSEWOOD</t>
  </si>
  <si>
    <t>P92T5061</t>
  </si>
  <si>
    <t>P92T5082</t>
  </si>
  <si>
    <t>LOR MU BLUSH-PINK GRAPEFRUIT</t>
  </si>
  <si>
    <t>P92T5097</t>
  </si>
  <si>
    <t>P92T5100</t>
  </si>
  <si>
    <t>INFALLIBLE PRS POWDER CNASJP</t>
  </si>
  <si>
    <t>P92T5103</t>
  </si>
  <si>
    <t>P92T5108</t>
  </si>
  <si>
    <t>P92T5127</t>
  </si>
  <si>
    <t>P92T5151</t>
  </si>
  <si>
    <t>P92T5175</t>
  </si>
  <si>
    <t>TU5175MU E.SDW CR L.OMBRS-I2 CH LV</t>
  </si>
  <si>
    <t>P92T5406</t>
  </si>
  <si>
    <t>LMU FDT INFALL TTL COVER-NAT BEIGE</t>
  </si>
  <si>
    <t>P92T5420</t>
  </si>
  <si>
    <t>LMU FDT INFALL TTL COVER-SANDBEIGE</t>
  </si>
  <si>
    <t>P92T5437</t>
  </si>
  <si>
    <t>LMU FDT INFALL TTL COVER-SUN BEIGE</t>
  </si>
  <si>
    <t>P92T5444</t>
  </si>
  <si>
    <t>LMU FDT INFALL TTL COVER-CRMLBEIGE</t>
  </si>
  <si>
    <t>P92T5455</t>
  </si>
  <si>
    <t>MYB BB CUSHION FRESH MAT SPF 2</t>
  </si>
  <si>
    <t>P92T5458</t>
  </si>
  <si>
    <t>P92T5462</t>
  </si>
  <si>
    <t>MYB BB CUSHION FRESH MAT SPF 3</t>
  </si>
  <si>
    <t>P92T5470</t>
  </si>
  <si>
    <t>TM75470MYBLIPBA BABY LIPS CW-BERRY</t>
  </si>
  <si>
    <t>P92T5487</t>
  </si>
  <si>
    <t>TM75487MYB LIPBA BABY LIPS CW-RASP</t>
  </si>
  <si>
    <t>P92T5490</t>
  </si>
  <si>
    <t>TM15490 COLOR SHOW LIPS 205 TT</t>
  </si>
  <si>
    <t>P92T5500</t>
  </si>
  <si>
    <t>TM75500MYBLIPBA BABY LIPS CW-PEACH</t>
  </si>
  <si>
    <t>P92T5517</t>
  </si>
  <si>
    <t>TM75517MYBLIPBA BABY LIPS CW-CHERY</t>
  </si>
  <si>
    <t>P92T5524</t>
  </si>
  <si>
    <t>TM75524MYBLIPBA BABY LIPS CWORANGE</t>
  </si>
  <si>
    <t>P92T5540</t>
  </si>
  <si>
    <t>P92T5581</t>
  </si>
  <si>
    <t>P92T5596</t>
  </si>
  <si>
    <t>P92T5611</t>
  </si>
  <si>
    <t>P92T5619</t>
  </si>
  <si>
    <t>P92T5637</t>
  </si>
  <si>
    <t>P92T5638</t>
  </si>
  <si>
    <t>P92T5640</t>
  </si>
  <si>
    <t>LOR MU PWD TM BLENDER GDN 4D AS</t>
  </si>
  <si>
    <t>P92T5652</t>
  </si>
  <si>
    <t>P92T5657</t>
  </si>
  <si>
    <t>LOR MU PWD TM BLENDER GDS 5D AS</t>
  </si>
  <si>
    <t>P92T5688</t>
  </si>
  <si>
    <t>P92T5690</t>
  </si>
  <si>
    <t>TM45690TST CLEAN EXP MRCL WTR120ML</t>
  </si>
  <si>
    <t>P92T5692</t>
  </si>
  <si>
    <t>P92T5694</t>
  </si>
  <si>
    <t>MYB REMOVER CLEAN EXPRESSWIPES X25</t>
  </si>
  <si>
    <t>P92T5701</t>
  </si>
  <si>
    <t>P92T5708</t>
  </si>
  <si>
    <t>P92T5710</t>
  </si>
  <si>
    <t>P92T5715</t>
  </si>
  <si>
    <t>P92T5722</t>
  </si>
  <si>
    <t>P92T5738</t>
  </si>
  <si>
    <t>P92T5739</t>
  </si>
  <si>
    <t>P92T5743</t>
  </si>
  <si>
    <t>COLOR RICHE BP401 AS</t>
  </si>
  <si>
    <t>P92T5746</t>
  </si>
  <si>
    <t>P92T5753</t>
  </si>
  <si>
    <t>P92T5760</t>
  </si>
  <si>
    <t>P92T5830</t>
  </si>
  <si>
    <t>P92T5837</t>
  </si>
  <si>
    <t>T55837LORMU FDTTM LIQ FDT-N3 N VAN</t>
  </si>
  <si>
    <t>P92T5845</t>
  </si>
  <si>
    <t>TSM FIT ME CONCEAL 30 HONEY ASJP</t>
  </si>
  <si>
    <t>P92T5852</t>
  </si>
  <si>
    <t>TSM FIT ME CONC 40 CARAMEL ASJP</t>
  </si>
  <si>
    <t>P92T5854</t>
  </si>
  <si>
    <t>P92T5866</t>
  </si>
  <si>
    <t>COLOR RICHE F402 AS</t>
  </si>
  <si>
    <t>P92T5869</t>
  </si>
  <si>
    <t>TSM FIT ME CONC 5 IVORY ASJP</t>
  </si>
  <si>
    <t>P92T5878</t>
  </si>
  <si>
    <t>P92T5892</t>
  </si>
  <si>
    <t>P92T5905</t>
  </si>
  <si>
    <t>T55905LORMU FDT TMLIQ FDT-G3GLD BG</t>
  </si>
  <si>
    <t>P92T5908</t>
  </si>
  <si>
    <t>MYB LIPST STUD COL JOLT MATTE-10</t>
  </si>
  <si>
    <t>P92T5912</t>
  </si>
  <si>
    <t>T55912LOR MU FDT TM LIQ FDT-G4</t>
  </si>
  <si>
    <t>P92T5915</t>
  </si>
  <si>
    <t>MYB LIPST STUD COL JOLT MATTE-12</t>
  </si>
  <si>
    <t>P92T5922</t>
  </si>
  <si>
    <t>MYB LIPST STUD COL JOLT MATTE-13</t>
  </si>
  <si>
    <t>P92T5927</t>
  </si>
  <si>
    <t>COLOR RICHE P403 AS</t>
  </si>
  <si>
    <t>P92T5928</t>
  </si>
  <si>
    <t>LOR MU FDT INFALLIBLE 24H LIQ-115</t>
  </si>
  <si>
    <t>P92T5929</t>
  </si>
  <si>
    <t>T55929LORMU FDTTM LIQ FDT-G5 H SND</t>
  </si>
  <si>
    <t>P92T5935</t>
  </si>
  <si>
    <t>MYB MSCR LASH SENSATIONAL</t>
  </si>
  <si>
    <t>P92T5939</t>
  </si>
  <si>
    <t>MYB LIPST STUD COL JOLT MATTE-14</t>
  </si>
  <si>
    <t>P92T5942</t>
  </si>
  <si>
    <t>LOR MU FDT INFALLIBLE 24H LIQ-125</t>
  </si>
  <si>
    <t>P92T5946</t>
  </si>
  <si>
    <t>MYB LIPST STUD COL JOLT MATTE-15</t>
  </si>
  <si>
    <t>P92T5966</t>
  </si>
  <si>
    <t>LOR MU FDT INFALLIBLE 24H LIQ-140</t>
  </si>
  <si>
    <t>P92T5973</t>
  </si>
  <si>
    <t>LOR MU FDT INFALLIBLE 24H LIQ-150</t>
  </si>
  <si>
    <t>P92T5980</t>
  </si>
  <si>
    <t>LOR MU FDT INFALLIBLE 24H LIQ-200</t>
  </si>
  <si>
    <t>P92T5997</t>
  </si>
  <si>
    <t>LOR MU FDT INFALLIBLE 24H LIQ-220</t>
  </si>
  <si>
    <t>P92T6013</t>
  </si>
  <si>
    <t>P92T6063</t>
  </si>
  <si>
    <t>P92T6070</t>
  </si>
  <si>
    <t>P92T6081</t>
  </si>
  <si>
    <t>P92T6087</t>
  </si>
  <si>
    <t>P92T6094</t>
  </si>
  <si>
    <t>P92T6112</t>
  </si>
  <si>
    <t>TMMYB REMOVER LIP&amp;EYE MAKE UP150ML</t>
  </si>
  <si>
    <t>P92T6113</t>
  </si>
  <si>
    <t>P92T6117</t>
  </si>
  <si>
    <t>P92T6124</t>
  </si>
  <si>
    <t>P92T6131</t>
  </si>
  <si>
    <t>P92T6159</t>
  </si>
  <si>
    <t>LOR MU FDT TM GENIUS TWC-G1</t>
  </si>
  <si>
    <t>P92T6166</t>
  </si>
  <si>
    <t>LOR MU E.LIN SPR LINER BLK LACQUER</t>
  </si>
  <si>
    <t>P92T6173</t>
  </si>
  <si>
    <t>LOR MU FDT TM GENIUS TWC-G3</t>
  </si>
  <si>
    <t>P92T6180</t>
  </si>
  <si>
    <t>LOR MU FDT TM GENIUS TWC-G4</t>
  </si>
  <si>
    <t>P92T6196</t>
  </si>
  <si>
    <t>MYB LIPST STUD COL JOLT MATTE-11</t>
  </si>
  <si>
    <t>P92T6197</t>
  </si>
  <si>
    <t>LOR MU FDT TM GENIUS TWC-N1</t>
  </si>
  <si>
    <t>P92T6212</t>
  </si>
  <si>
    <t>P92T6227</t>
  </si>
  <si>
    <t>T16227LOR TM GENIUS TWC R2 AS MTS</t>
  </si>
  <si>
    <t>P92T6278</t>
  </si>
  <si>
    <t>P92T6285</t>
  </si>
  <si>
    <t>P92T6295</t>
  </si>
  <si>
    <t>TM56295TST HPRSHARP LNR FLAT BK AS</t>
  </si>
  <si>
    <t>P92T6308</t>
  </si>
  <si>
    <t>P92T6311</t>
  </si>
  <si>
    <t>P92T6315</t>
  </si>
  <si>
    <t>P92T6318</t>
  </si>
  <si>
    <t>P92T6325</t>
  </si>
  <si>
    <t>P92T6332</t>
  </si>
  <si>
    <t>P92T6339</t>
  </si>
  <si>
    <t>P92T6349</t>
  </si>
  <si>
    <t>P92T6356</t>
  </si>
  <si>
    <t>P92T6363</t>
  </si>
  <si>
    <t>P92T6366</t>
  </si>
  <si>
    <t>P92T636N</t>
  </si>
  <si>
    <t>COLOR SEN LIPS ROSY MAT BG1 TST</t>
  </si>
  <si>
    <t>P92T6370</t>
  </si>
  <si>
    <t>P92T6387</t>
  </si>
  <si>
    <t>P92T638N</t>
  </si>
  <si>
    <t>COLOR SEN LIPS ROSY MAT PEA1 TS</t>
  </si>
  <si>
    <t>P92T6394</t>
  </si>
  <si>
    <t>P92T6410</t>
  </si>
  <si>
    <t>P92T6412</t>
  </si>
  <si>
    <t>LMUPWD INFALL PROCONTOR PALETLIGHT</t>
  </si>
  <si>
    <t>P92T6429</t>
  </si>
  <si>
    <t>LMUPWD INFALL PROCONTOR PALET-MED</t>
  </si>
  <si>
    <t>P92T6431</t>
  </si>
  <si>
    <t>P92T6436</t>
  </si>
  <si>
    <t>LMUPWD INFALL PROCONTOR PALET-DEEP</t>
  </si>
  <si>
    <t>P92T6448</t>
  </si>
  <si>
    <t>P92T6454</t>
  </si>
  <si>
    <t>P92T6455</t>
  </si>
  <si>
    <t>P92T6461</t>
  </si>
  <si>
    <t>P92T6462</t>
  </si>
  <si>
    <t>P92T6465</t>
  </si>
  <si>
    <t>P92T6478</t>
  </si>
  <si>
    <t>P92T6479</t>
  </si>
  <si>
    <t>P92T6489</t>
  </si>
  <si>
    <t>P92T6493</t>
  </si>
  <si>
    <t>P92T6496</t>
  </si>
  <si>
    <t>P92T6509</t>
  </si>
  <si>
    <t>P92T650A</t>
  </si>
  <si>
    <t>P92T6516</t>
  </si>
  <si>
    <t>P92T6519</t>
  </si>
  <si>
    <t>P92T6525</t>
  </si>
  <si>
    <t>P92T6526</t>
  </si>
  <si>
    <t>P92T6532</t>
  </si>
  <si>
    <t>P92T6533</t>
  </si>
  <si>
    <t>P92T6547</t>
  </si>
  <si>
    <t>P92T6549</t>
  </si>
  <si>
    <t>P92T6554</t>
  </si>
  <si>
    <t>P92T6563</t>
  </si>
  <si>
    <t>P92T6564</t>
  </si>
  <si>
    <t>P92T6570</t>
  </si>
  <si>
    <t>P92T6578</t>
  </si>
  <si>
    <t>TU6578MU E.SDW CR L.OMBRS-R6 DI GR</t>
  </si>
  <si>
    <t>P92T6582</t>
  </si>
  <si>
    <t>B.LIN PRECISE VOLUMIZER-SOFT BROWN</t>
  </si>
  <si>
    <t>P92T6587</t>
  </si>
  <si>
    <t>P92T6592</t>
  </si>
  <si>
    <t>LMU LIPST CREXTRAORDI101ROSEMELODY</t>
  </si>
  <si>
    <t>P92T6599</t>
  </si>
  <si>
    <t>B.LIN PRECISE VOLUMIZER-MED BROWN</t>
  </si>
  <si>
    <t>P92T6605</t>
  </si>
  <si>
    <t>B.LIN PRECISE VOLUMIZER-DEEP BROWN</t>
  </si>
  <si>
    <t>P92T6608</t>
  </si>
  <si>
    <t>RICHE EXTRAORDI V102</t>
  </si>
  <si>
    <t>P92T6618</t>
  </si>
  <si>
    <t>P92T6621</t>
  </si>
  <si>
    <t>LOR MU LIPST CR LE ROUGE-628</t>
  </si>
  <si>
    <t>P92T6638</t>
  </si>
  <si>
    <t>LOR MU LIPST CR LE ROUGE-603</t>
  </si>
  <si>
    <t>P92T6639</t>
  </si>
  <si>
    <t>LMU LIPSTCREXTRAORDI301 ROUGESOPRA</t>
  </si>
  <si>
    <t>P92T6652</t>
  </si>
  <si>
    <t>LOR MU LIPST CR LE ROUGE-605</t>
  </si>
  <si>
    <t>P92T6660</t>
  </si>
  <si>
    <t>LMU LIPST CREXTRAORDI400 PLUMQUART</t>
  </si>
  <si>
    <t>P92T6663</t>
  </si>
  <si>
    <t>P92T6676</t>
  </si>
  <si>
    <t>LOR MU LIPST CR LE ROUGE-607</t>
  </si>
  <si>
    <t>P92T6677</t>
  </si>
  <si>
    <t>P92T6683</t>
  </si>
  <si>
    <t>LOR MU LIPST CR LE ROUGE-608</t>
  </si>
  <si>
    <t>P92T6684</t>
  </si>
  <si>
    <t>P92T6690</t>
  </si>
  <si>
    <t>LOR MU LIPST CR LE ROUGE-609</t>
  </si>
  <si>
    <t>P92T6691</t>
  </si>
  <si>
    <t>LMU LIPST CREXTRAORDI106 FUCHSIAOR</t>
  </si>
  <si>
    <t>P92T6693</t>
  </si>
  <si>
    <t>P92T6701</t>
  </si>
  <si>
    <t>P92T6706</t>
  </si>
  <si>
    <t>LOR MU LIPST CR LE ROUGE-610</t>
  </si>
  <si>
    <t>P92T6707</t>
  </si>
  <si>
    <t>P92T6709</t>
  </si>
  <si>
    <t>P92T6713</t>
  </si>
  <si>
    <t>LOR MU LIPST CR LE ROUGE-611</t>
  </si>
  <si>
    <t>P92T6717</t>
  </si>
  <si>
    <t>P92T6720</t>
  </si>
  <si>
    <t>LOR MU LIPST CR LE ROUGE-612</t>
  </si>
  <si>
    <t>P92T6721</t>
  </si>
  <si>
    <t>LMU LIPST CREXTRAORDI 300ORANGETEM</t>
  </si>
  <si>
    <t>P92T6738</t>
  </si>
  <si>
    <t>LMULIPST CR EXTRAORD202 CORALENCOR</t>
  </si>
  <si>
    <t>P92T6751</t>
  </si>
  <si>
    <t>LOR MU LIPST CR LE ROUGE-615</t>
  </si>
  <si>
    <t>P92T6768</t>
  </si>
  <si>
    <t>LOR MU LIPST CR LE ROUGE-616</t>
  </si>
  <si>
    <t>P92T677B</t>
  </si>
  <si>
    <t>BDL CRYSTAL MASK + CRYSTAL 2ML</t>
  </si>
  <si>
    <t>P92T6782</t>
  </si>
  <si>
    <t>LOR MU LIPST CR LE ROUGE-618</t>
  </si>
  <si>
    <t>P92T6790</t>
  </si>
  <si>
    <t>P92T6793</t>
  </si>
  <si>
    <t>P92T6799</t>
  </si>
  <si>
    <t>LOR MU LIPST CR LE ROUGE-619</t>
  </si>
  <si>
    <t>P92T6806</t>
  </si>
  <si>
    <t>P92T6812</t>
  </si>
  <si>
    <t>LOR MU LIPST CR LE ROUGE-621</t>
  </si>
  <si>
    <t>P92T6813</t>
  </si>
  <si>
    <t>P92T6829</t>
  </si>
  <si>
    <t>LOR MU LIPST CR LE ROUGE-622</t>
  </si>
  <si>
    <t>P92T6836</t>
  </si>
  <si>
    <t>LOR MU LIPST CR LE ROUGE-623</t>
  </si>
  <si>
    <t>P92T6843</t>
  </si>
  <si>
    <t>LOR MU LIPST CR LE ROUGE-624</t>
  </si>
  <si>
    <t>P92T6850</t>
  </si>
  <si>
    <t>LOR MU LIPST CR LE ROUGE-625</t>
  </si>
  <si>
    <t>P92T6860</t>
  </si>
  <si>
    <t>P92T6861</t>
  </si>
  <si>
    <t>P92T6877</t>
  </si>
  <si>
    <t>P92T6884</t>
  </si>
  <si>
    <t>P92T6891</t>
  </si>
  <si>
    <t>P92T6913</t>
  </si>
  <si>
    <t>P92T6921</t>
  </si>
  <si>
    <t>P92T6937</t>
  </si>
  <si>
    <t>P92T6952</t>
  </si>
  <si>
    <t>P92T6960</t>
  </si>
  <si>
    <t>P92T6969</t>
  </si>
  <si>
    <t>P92T6983</t>
  </si>
  <si>
    <t>P92T6986</t>
  </si>
  <si>
    <t>T69863DEX UVP AQUA MIST BOX 1X6</t>
  </si>
  <si>
    <t>P92T6988</t>
  </si>
  <si>
    <t>MYB E.SDW ROCK NUDE PALETTE</t>
  </si>
  <si>
    <t>P92T7011</t>
  </si>
  <si>
    <t>P92T7029</t>
  </si>
  <si>
    <t>P92T7066</t>
  </si>
  <si>
    <t>P92T7089</t>
  </si>
  <si>
    <t>MYB E.LIN HYPERINK ANI GLITZ-BLK</t>
  </si>
  <si>
    <t>P92T7096</t>
  </si>
  <si>
    <t>MYB E.LIN HYPERINK ANI GLITZ-BUR</t>
  </si>
  <si>
    <t>P92T7102</t>
  </si>
  <si>
    <t>MYB E.LIN HYPERINK ANI GLITZ-GOL</t>
  </si>
  <si>
    <t>P92T7105</t>
  </si>
  <si>
    <t>LMUCR MOISTMATTE PM412ARABIANNIGHT</t>
  </si>
  <si>
    <t>P92T7109</t>
  </si>
  <si>
    <t>COLOR RICHE MM LIP STAR ROSE AI</t>
  </si>
  <si>
    <t>P92T7119</t>
  </si>
  <si>
    <t>MYB E.LIN HYPERINK ANI GLITZ-GRE</t>
  </si>
  <si>
    <t>P92T7123</t>
  </si>
  <si>
    <t>COLOR RICHE MM LIP STAR ROSE BK</t>
  </si>
  <si>
    <t>P92T7128</t>
  </si>
  <si>
    <t>P92T7133</t>
  </si>
  <si>
    <t>MYB E.LIN HYPERINK ANI GLITZ-SAP</t>
  </si>
  <si>
    <t>P92T7146</t>
  </si>
  <si>
    <t>P92T7147</t>
  </si>
  <si>
    <t>COLOR RICHE MM LIP STAR ROSE DOU</t>
  </si>
  <si>
    <t>P92T7153</t>
  </si>
  <si>
    <t>P92T7154</t>
  </si>
  <si>
    <t>COLOR RICHE MM LIP STAR ROSE EVA</t>
  </si>
  <si>
    <t>P92T7161</t>
  </si>
  <si>
    <t>COLOR RICHE MM LIP STAR ROSE JLO</t>
  </si>
  <si>
    <t>P92T7174</t>
  </si>
  <si>
    <t>LMU CR MOIST MATTE P501SAKURAPETAL</t>
  </si>
  <si>
    <t>P92T7178</t>
  </si>
  <si>
    <t>COLOR RICHE MM LIP STAR ROSE LIYA</t>
  </si>
  <si>
    <t>P92T7211</t>
  </si>
  <si>
    <t>LMU CR MOIST MATTE R518FLAMINGKISS</t>
  </si>
  <si>
    <t>P92T7235</t>
  </si>
  <si>
    <t>LMU CR MOISTMATTE RW512 BLOODYMARY</t>
  </si>
  <si>
    <t>P92T7241</t>
  </si>
  <si>
    <t>P92T7273</t>
  </si>
  <si>
    <t>LMU CR MOISTMATTE C511 ORANGEPOWER</t>
  </si>
  <si>
    <t>P92T7296</t>
  </si>
  <si>
    <t>P92T7333</t>
  </si>
  <si>
    <t>P92T7350</t>
  </si>
  <si>
    <t>P92T7376</t>
  </si>
  <si>
    <t>P92T7384</t>
  </si>
  <si>
    <t>P92T7391</t>
  </si>
  <si>
    <t>P92T7407</t>
  </si>
  <si>
    <t>P92T7414</t>
  </si>
  <si>
    <t>P92T7418</t>
  </si>
  <si>
    <t>P92T7421</t>
  </si>
  <si>
    <t>P92T7425</t>
  </si>
  <si>
    <t>P92T7432</t>
  </si>
  <si>
    <t>P92T7438</t>
  </si>
  <si>
    <t>P92T7445</t>
  </si>
  <si>
    <t>LIPST SUPERSTAY CRY STAYEXCPTL  25</t>
  </si>
  <si>
    <t>P92T7449</t>
  </si>
  <si>
    <t>P92T7455</t>
  </si>
  <si>
    <t>MYB E.SDW TONE ON TONE-PINKS</t>
  </si>
  <si>
    <t>P92T7462</t>
  </si>
  <si>
    <t>P92T7476</t>
  </si>
  <si>
    <t>P92T7479</t>
  </si>
  <si>
    <t>MYB E.SDW TONE ON TONE-SANDS</t>
  </si>
  <si>
    <t>P92T7483</t>
  </si>
  <si>
    <t>P92T7490</t>
  </si>
  <si>
    <t>P92T7493</t>
  </si>
  <si>
    <t>MYB E.SDW TONE ON TONE-SMOKES</t>
  </si>
  <si>
    <t>P92T7516</t>
  </si>
  <si>
    <t>MYB E.SDW TONE ON TONE-TAUPES</t>
  </si>
  <si>
    <t>P92T7582</t>
  </si>
  <si>
    <t>MYB COL SEN LIPSROSY MAT1 NATBEIGE</t>
  </si>
  <si>
    <t>P92T7599</t>
  </si>
  <si>
    <t>MYB COLORSENLIPSROSY MAT5 SOFTPINK</t>
  </si>
  <si>
    <t>P92T7603</t>
  </si>
  <si>
    <t>P92T7626</t>
  </si>
  <si>
    <t>P92T7627</t>
  </si>
  <si>
    <t>P92T7629</t>
  </si>
  <si>
    <t>MYB COL SENLIPSROSY MAT3 ROSYPEACH</t>
  </si>
  <si>
    <t>P92T7643</t>
  </si>
  <si>
    <t>MYBCOLSENLIPSROSYMAT4 APRICOTBEIGE</t>
  </si>
  <si>
    <t>P92T7650</t>
  </si>
  <si>
    <t>MYB COLSENLIPSROSY MAT2 SALMONPINK</t>
  </si>
  <si>
    <t>P92T7658</t>
  </si>
  <si>
    <t>P92T7667</t>
  </si>
  <si>
    <t>TMMYB LIPSTCOLSEN VIVID MAT1 S.RED</t>
  </si>
  <si>
    <t>P92T7701</t>
  </si>
  <si>
    <t>P92T7718</t>
  </si>
  <si>
    <t>P92T7725</t>
  </si>
  <si>
    <t>P92T77264</t>
  </si>
  <si>
    <t>P92T7732</t>
  </si>
  <si>
    <t>P92T7749</t>
  </si>
  <si>
    <t>P92T7788</t>
  </si>
  <si>
    <t>P92T78148</t>
  </si>
  <si>
    <t>P92T7947</t>
  </si>
  <si>
    <t>TM47947 HYP GLS METALLIC SILVER</t>
  </si>
  <si>
    <t>P92T7954</t>
  </si>
  <si>
    <t>TM47954 HYP GLS METALLIC GREEN</t>
  </si>
  <si>
    <t>P92T7961</t>
  </si>
  <si>
    <t>TM47961 HYP GLS METALLIC MAROON</t>
  </si>
  <si>
    <t>P92T7978</t>
  </si>
  <si>
    <t>TM47978 HYP GLS METALLIC D-BLUE</t>
  </si>
  <si>
    <t>P92T7985</t>
  </si>
  <si>
    <t>TM47985 HYP GLS METALLIC GOLD</t>
  </si>
  <si>
    <t>P92T7989</t>
  </si>
  <si>
    <t>P92T8009</t>
  </si>
  <si>
    <t>LMUE.SHDW LA PETITE PAL MAXIMALIST</t>
  </si>
  <si>
    <t>P92T8016</t>
  </si>
  <si>
    <t>P92T8078</t>
  </si>
  <si>
    <t>TM78078 CS LIP POLISH - POP 6</t>
  </si>
  <si>
    <t>P92T8089</t>
  </si>
  <si>
    <t>MYB LIPST STUD COL JOLT SHINY-01</t>
  </si>
  <si>
    <t>P92T8091</t>
  </si>
  <si>
    <t>TU8091 MU CS RED PURE BRICK - CSR8</t>
  </si>
  <si>
    <t>P92T8096</t>
  </si>
  <si>
    <t>MYB LIPST STUD COL JOLT SHINY-02</t>
  </si>
  <si>
    <t>P92T8102</t>
  </si>
  <si>
    <t>MYB LIPST STUD COL JOLT SHINY-03</t>
  </si>
  <si>
    <t>P92T8108</t>
  </si>
  <si>
    <t>P92T8115</t>
  </si>
  <si>
    <t>P92T8119</t>
  </si>
  <si>
    <t>MYB LIPST STUD COL JOLT SHINY-04</t>
  </si>
  <si>
    <t>P92T8122</t>
  </si>
  <si>
    <t>TM78122 CS LIP POLISH - POP 4</t>
  </si>
  <si>
    <t>P92T8126</t>
  </si>
  <si>
    <t>MYB LIPST STUD COL JOLT SHINY-05</t>
  </si>
  <si>
    <t>P92T8130</t>
  </si>
  <si>
    <t>P92T8133</t>
  </si>
  <si>
    <t>MYB LIPST STUD COL JOLT SHINY-06</t>
  </si>
  <si>
    <t>P92T8136</t>
  </si>
  <si>
    <t>MYB LIPST COL SEN LIP FLUSH-OR01</t>
  </si>
  <si>
    <t>P92T8139</t>
  </si>
  <si>
    <t>P92T8140</t>
  </si>
  <si>
    <t>MYB LIPST STUD COL JOLT SHINY-07</t>
  </si>
  <si>
    <t>P92T8143</t>
  </si>
  <si>
    <t>MYB LIPST COL SEN LIP FLUSH-PK03</t>
  </si>
  <si>
    <t>P92T8146</t>
  </si>
  <si>
    <t>TM78146 CS LIP POLISH - GLAM 9</t>
  </si>
  <si>
    <t>P92T8157</t>
  </si>
  <si>
    <t>MYB LIPST STUD COL JOLT SHINY-08</t>
  </si>
  <si>
    <t>P92T8160</t>
  </si>
  <si>
    <t>P92T8161</t>
  </si>
  <si>
    <t>P92T8164</t>
  </si>
  <si>
    <t>MYB LIPST STUD COL JOLT SHINY-09</t>
  </si>
  <si>
    <t>P92T8169</t>
  </si>
  <si>
    <t>TU8169MU CS RED PURE MRNTHE - CSR3</t>
  </si>
  <si>
    <t>P92T8176</t>
  </si>
  <si>
    <t>T58176LORMU L CR COL AIS RED SONAM</t>
  </si>
  <si>
    <t>P92T8177</t>
  </si>
  <si>
    <t>P92T8178</t>
  </si>
  <si>
    <t>P92T8181</t>
  </si>
  <si>
    <t>MYB LIPST COL SEN LIP FLUSH-RD02</t>
  </si>
  <si>
    <t>P92T8183</t>
  </si>
  <si>
    <t>TU8183 MU CS RED PURE ROUGE - CSR7</t>
  </si>
  <si>
    <t>P92T8185</t>
  </si>
  <si>
    <t>P92T8190</t>
  </si>
  <si>
    <t>T58190LOR MU L CR COL AIS RED LBB</t>
  </si>
  <si>
    <t>P92T8191</t>
  </si>
  <si>
    <t>TM78191 CS LIP POLISH - GLAM 7</t>
  </si>
  <si>
    <t>P92T8192</t>
  </si>
  <si>
    <t>P92T8198</t>
  </si>
  <si>
    <t>MYB LIPST COL SEN LIP FLUSH-RD01</t>
  </si>
  <si>
    <t>P92T8204</t>
  </si>
  <si>
    <t>MYB LIPST COL SEN LIP FLUSH-PK04</t>
  </si>
  <si>
    <t>P92T8239</t>
  </si>
  <si>
    <t>P92T8252</t>
  </si>
  <si>
    <t>P92T8256</t>
  </si>
  <si>
    <t>MYB LIPST STUD COL JOLT MATTE-01</t>
  </si>
  <si>
    <t>P92T8263</t>
  </si>
  <si>
    <t>MYB LIPST STUD COL JOLT MATTE-02</t>
  </si>
  <si>
    <t>P92T8270</t>
  </si>
  <si>
    <t>MYB LIPST STUD COL JOLT MATTE-03</t>
  </si>
  <si>
    <t>P92T8281</t>
  </si>
  <si>
    <t>P92T8287</t>
  </si>
  <si>
    <t>MYB LIPST STUD COL JOLT MATTE-04</t>
  </si>
  <si>
    <t>P92T8294</t>
  </si>
  <si>
    <t>MYB LIPST STUD COL JOLT MATTE-05</t>
  </si>
  <si>
    <t>P92T8300</t>
  </si>
  <si>
    <t>MYB LIPST STUD COL JOLT MATTE-06</t>
  </si>
  <si>
    <t>P92T8317</t>
  </si>
  <si>
    <t>MYB LIPST STUD COL JOLT MATTE-07</t>
  </si>
  <si>
    <t>P92T8324</t>
  </si>
  <si>
    <t>MYB LIPST STUD COL JOLT MATTE-08</t>
  </si>
  <si>
    <t>P92T8330</t>
  </si>
  <si>
    <t>LORDEXUVPERFECTCITIMUNE SPF50 30ML</t>
  </si>
  <si>
    <t>P92T8333</t>
  </si>
  <si>
    <t>P92T8338</t>
  </si>
  <si>
    <t>P92T8340</t>
  </si>
  <si>
    <t>P92T8383</t>
  </si>
  <si>
    <t>P92T8424</t>
  </si>
  <si>
    <t>LMU LIPSTLEROUINFALL-CHARISMTICCOR</t>
  </si>
  <si>
    <t>P92T8431</t>
  </si>
  <si>
    <t>MYB LIPST COL SEN LIP GRAD-COR389</t>
  </si>
  <si>
    <t>P92T8448</t>
  </si>
  <si>
    <t>MYB LIPST COL SEN LIP GRAD-FUCHS63</t>
  </si>
  <si>
    <t>P92T8462</t>
  </si>
  <si>
    <t>MYB LIPST COL SEN LIP GRAD-MAUV350</t>
  </si>
  <si>
    <t>P92T8486</t>
  </si>
  <si>
    <t>LIPST COL SEN LIP GRAD-OG230 ORNG1</t>
  </si>
  <si>
    <t>P92T8493</t>
  </si>
  <si>
    <t>LMU LIPSTLEROUINFALL-FOREVERFRAPPE</t>
  </si>
  <si>
    <t>P92T8503</t>
  </si>
  <si>
    <t>P92T8509</t>
  </si>
  <si>
    <t>LIPST COL SEN LIP GRAD-PK2168PINK2</t>
  </si>
  <si>
    <t>P92T8530</t>
  </si>
  <si>
    <t>LMU LIPSTLEROU INFALL-UNENDINGKISS</t>
  </si>
  <si>
    <t>P92T8547</t>
  </si>
  <si>
    <t>LIPST COL SEN LIP GRAD-RED800 RED1</t>
  </si>
  <si>
    <t>P92T8554</t>
  </si>
  <si>
    <t>LIPST COL SEN LIP GRAD-RED801 RED2</t>
  </si>
  <si>
    <t>P92T8555</t>
  </si>
  <si>
    <t>P92T8557</t>
  </si>
  <si>
    <t>P92T8564</t>
  </si>
  <si>
    <t>P92T8578</t>
  </si>
  <si>
    <t>LMU LIPSTLEROUINFALL-FOREVERFUCHSI</t>
  </si>
  <si>
    <t>P92T8585</t>
  </si>
  <si>
    <t>LMU LIPSTLEROUINFALL-EVERLSTNG PLU</t>
  </si>
  <si>
    <t>P92T8601</t>
  </si>
  <si>
    <t>P92T8609</t>
  </si>
  <si>
    <t>P92T8614</t>
  </si>
  <si>
    <t>P92T8615</t>
  </si>
  <si>
    <t>LMU LIPSTLEROUINFALL-PERSISTNT PLU</t>
  </si>
  <si>
    <t>P92T8622</t>
  </si>
  <si>
    <t>LMU LIPSTLEROUINFALL-RAVISHING RED</t>
  </si>
  <si>
    <t>P92T8625</t>
  </si>
  <si>
    <t>P92T8639</t>
  </si>
  <si>
    <t>LMU LIPSTLEROU INFALL-REFINED RUBY</t>
  </si>
  <si>
    <t>P92T8646</t>
  </si>
  <si>
    <t>LMU LIPSTLEROUINFALL-RAMBLING ROSE</t>
  </si>
  <si>
    <t>P92T8647</t>
  </si>
  <si>
    <t>P92T8654</t>
  </si>
  <si>
    <t>P92T8655</t>
  </si>
  <si>
    <t>P92T8660</t>
  </si>
  <si>
    <t>LMU LIPSTLEROUINFALL-BOLD BORDEAUX</t>
  </si>
  <si>
    <t>P92T8661</t>
  </si>
  <si>
    <t>P92T8662</t>
  </si>
  <si>
    <t>P92T8679</t>
  </si>
  <si>
    <t>P92T8685</t>
  </si>
  <si>
    <t>P92T8686</t>
  </si>
  <si>
    <t>P92T8692</t>
  </si>
  <si>
    <t>P92T8698</t>
  </si>
  <si>
    <t>P92T8708</t>
  </si>
  <si>
    <t>P92T8709</t>
  </si>
  <si>
    <t>P92T8715</t>
  </si>
  <si>
    <t>P92T8716</t>
  </si>
  <si>
    <t>P92T8724</t>
  </si>
  <si>
    <t>P92T8730</t>
  </si>
  <si>
    <t>P92T8747</t>
  </si>
  <si>
    <t>P92T8751</t>
  </si>
  <si>
    <t>P92T8761</t>
  </si>
  <si>
    <t>P92T8775</t>
  </si>
  <si>
    <t>P92T8777</t>
  </si>
  <si>
    <t>P92T8781</t>
  </si>
  <si>
    <t>P92T8784</t>
  </si>
  <si>
    <t>P92T8791</t>
  </si>
  <si>
    <t>P92T8798</t>
  </si>
  <si>
    <t>P92T8799</t>
  </si>
  <si>
    <t>P92T8805</t>
  </si>
  <si>
    <t>P92T8807</t>
  </si>
  <si>
    <t>P92T8812</t>
  </si>
  <si>
    <t>P92T8822</t>
  </si>
  <si>
    <t>P92T8838</t>
  </si>
  <si>
    <t>P92T8839</t>
  </si>
  <si>
    <t>P92T8845</t>
  </si>
  <si>
    <t>P92T8846</t>
  </si>
  <si>
    <t>P92T8852</t>
  </si>
  <si>
    <t>P92T8862</t>
  </si>
  <si>
    <t>P92T8869</t>
  </si>
  <si>
    <t>P92T8877</t>
  </si>
  <si>
    <t>P92T8879</t>
  </si>
  <si>
    <t>P92T8886</t>
  </si>
  <si>
    <t>P92T8893</t>
  </si>
  <si>
    <t>P92T8906</t>
  </si>
  <si>
    <t>P92T8909</t>
  </si>
  <si>
    <t>P92T8915</t>
  </si>
  <si>
    <t>MYB LIPST CS BIG APPLEREDMAT-BRGUNDY</t>
  </si>
  <si>
    <t>P92T8922</t>
  </si>
  <si>
    <t>MYB LIPST CS BIG APPLE RED MAT-211</t>
  </si>
  <si>
    <t>P92T8946</t>
  </si>
  <si>
    <t>MYB LIPST CS BIG APPLE RED MAT-209</t>
  </si>
  <si>
    <t>P92T894B</t>
  </si>
  <si>
    <t>DEX WP MAGIC WHITE EYE BLUR1X12</t>
  </si>
  <si>
    <t>P92T8951</t>
  </si>
  <si>
    <t>P92T8953</t>
  </si>
  <si>
    <t>MYB LIPST CS BIG APPLE RED MAT-207</t>
  </si>
  <si>
    <t>P92T8960</t>
  </si>
  <si>
    <t>MYB LIPST CS BIG APPLE RED MAT-208</t>
  </si>
  <si>
    <t>P92T9002</t>
  </si>
  <si>
    <t>P92T9057</t>
  </si>
  <si>
    <t>P92T9066</t>
  </si>
  <si>
    <t>E.LIN LIQ HYPER TIGHT LINER</t>
  </si>
  <si>
    <t>P92T9081</t>
  </si>
  <si>
    <t>LMU PWD GLOW ILLUMINATOR-W102 GOLD</t>
  </si>
  <si>
    <t>P92T9098</t>
  </si>
  <si>
    <t>LMU PWD GLOW ILLUMINATOR-C302 ICE</t>
  </si>
  <si>
    <t>P92T9111</t>
  </si>
  <si>
    <t>P92T9128</t>
  </si>
  <si>
    <t>P92T9135</t>
  </si>
  <si>
    <t>P92T9142</t>
  </si>
  <si>
    <t>P92T9159</t>
  </si>
  <si>
    <t>P92T9166</t>
  </si>
  <si>
    <t>P92T9184</t>
  </si>
  <si>
    <t>TM19184MYB EYE  SHADOW PALETE NUDE</t>
  </si>
  <si>
    <t>P92T9195</t>
  </si>
  <si>
    <t>MYB LIPST CS FLUSH BITTEN LIP-RD03</t>
  </si>
  <si>
    <t>P92T9218</t>
  </si>
  <si>
    <t>MYB LIPST CS FLUSH BITTEN LIP-OR01</t>
  </si>
  <si>
    <t>P92T9232</t>
  </si>
  <si>
    <t>MYB LIPST CS FLUSH BITTEN LIP-PK01</t>
  </si>
  <si>
    <t>P92T9247</t>
  </si>
  <si>
    <t>P92T9254</t>
  </si>
  <si>
    <t>CONCEALER INST AGE RWIN ERASE-LGHT</t>
  </si>
  <si>
    <t>P92T9256</t>
  </si>
  <si>
    <t>MYB LIPST CS FLUSH BITTEN LIP-RD01</t>
  </si>
  <si>
    <t>P92T9261</t>
  </si>
  <si>
    <t>CONCEALER INST AGE RWIN ERASE-MEDI</t>
  </si>
  <si>
    <t>P92T9278</t>
  </si>
  <si>
    <t>P92T9355</t>
  </si>
  <si>
    <t>LMU LIPST ROUGE MGC MATE-902 BRN 2</t>
  </si>
  <si>
    <t>P92T9362</t>
  </si>
  <si>
    <t>LMU LIPST ROUGE MGC MATE-903 BRN 3</t>
  </si>
  <si>
    <t>P92T9373</t>
  </si>
  <si>
    <t>P92T9380</t>
  </si>
  <si>
    <t>P92T9386</t>
  </si>
  <si>
    <t>LMU LIPST ROUGE MGC MATE-908 PRP 4</t>
  </si>
  <si>
    <t>P92T9403</t>
  </si>
  <si>
    <t>P92T9416</t>
  </si>
  <si>
    <t>LMU LIPST ROUGE MGC MATE-914 RED 5</t>
  </si>
  <si>
    <t>P92T9423</t>
  </si>
  <si>
    <t>LMU LIPST ROUGE MGC MATE-915 COR 1</t>
  </si>
  <si>
    <t>P92T9434</t>
  </si>
  <si>
    <t>P92T9441</t>
  </si>
  <si>
    <t>P92T9458</t>
  </si>
  <si>
    <t>P92T9465</t>
  </si>
  <si>
    <t>P92T948A</t>
  </si>
  <si>
    <t>P92T9499</t>
  </si>
  <si>
    <t>LOR DEX REV LASER X3 NIGHT CR 50ML</t>
  </si>
  <si>
    <t>P92T9516</t>
  </si>
  <si>
    <t>P92T9580</t>
  </si>
  <si>
    <t>P92T9583</t>
  </si>
  <si>
    <t>TM49583TST BROW WOOD PEN BROWN ENG</t>
  </si>
  <si>
    <t>P92T9590</t>
  </si>
  <si>
    <t>TM49590 TST BROW WOOD PEN GREY ENG</t>
  </si>
  <si>
    <t>P92T9593</t>
  </si>
  <si>
    <t>P92T9603</t>
  </si>
  <si>
    <t>P92T9609</t>
  </si>
  <si>
    <t>P92T9615</t>
  </si>
  <si>
    <t>P92T9616</t>
  </si>
  <si>
    <t>P92T9630</t>
  </si>
  <si>
    <t>P92T9647</t>
  </si>
  <si>
    <t>P92T9688</t>
  </si>
  <si>
    <t>LMU LIPST INFALL PAINTS-BEWITCHIN</t>
  </si>
  <si>
    <t>P92T9697</t>
  </si>
  <si>
    <t>P92T9701</t>
  </si>
  <si>
    <t>LMU LIPST INFALL PAINTS-TAUPELESS</t>
  </si>
  <si>
    <t>P92T9714</t>
  </si>
  <si>
    <t>P92T9718</t>
  </si>
  <si>
    <t>LMU LIPST INFALL PAINTS-NUDE STAR</t>
  </si>
  <si>
    <t>P92T9725</t>
  </si>
  <si>
    <t>LMU LIPST INFALL PAINTS-SULTRYSAN</t>
  </si>
  <si>
    <t>P92T9731</t>
  </si>
  <si>
    <t>P92T9732</t>
  </si>
  <si>
    <t>LMU LIPST INFALL PAINTS-DIY RED</t>
  </si>
  <si>
    <t>P92T9744</t>
  </si>
  <si>
    <t>P92T9756</t>
  </si>
  <si>
    <t>LMU LIPST INFALL PAINTS-FEARLESSF</t>
  </si>
  <si>
    <t>P92T9762</t>
  </si>
  <si>
    <t>P92T9763</t>
  </si>
  <si>
    <t>LMU LIPST INFALL PAINTS-WILD ROSE</t>
  </si>
  <si>
    <t>P92T9771</t>
  </si>
  <si>
    <t>DEX WP MAGIC WHITE 50ML</t>
  </si>
  <si>
    <t>P92T9829</t>
  </si>
  <si>
    <t>COLOR SEN LIPS VIVID MAT 5</t>
  </si>
  <si>
    <t>P92T9836</t>
  </si>
  <si>
    <t>COLOR SEN LIPS VIVID MAT 6</t>
  </si>
  <si>
    <t>P92T9843</t>
  </si>
  <si>
    <t>COLOR SEN LIPS VIVID MAT 7</t>
  </si>
  <si>
    <t>P92T9850</t>
  </si>
  <si>
    <t>COLOR SEN LIPS VIVID MAT 8</t>
  </si>
  <si>
    <t>P92T9867</t>
  </si>
  <si>
    <t>COLOR SEN LIPS VIVID MAT 9</t>
  </si>
  <si>
    <t>P92T9874</t>
  </si>
  <si>
    <t>COLOR SEN LIPS VIVID MAT 10</t>
  </si>
  <si>
    <t>P92T9879</t>
  </si>
  <si>
    <t>P92T9886</t>
  </si>
  <si>
    <t>P92T9893</t>
  </si>
  <si>
    <t>P92T9909</t>
  </si>
  <si>
    <t>P92T9918</t>
  </si>
  <si>
    <t>P92T9930</t>
  </si>
  <si>
    <t>P92T9947</t>
  </si>
  <si>
    <t>P92T9954</t>
  </si>
  <si>
    <t>P92T9961</t>
  </si>
  <si>
    <t>P92T9967</t>
  </si>
  <si>
    <t>TMMYB E.SDW BLUSH NUDE PALETTE</t>
  </si>
  <si>
    <t>P92T9973</t>
  </si>
  <si>
    <t>LMU E.LIN S LINER V-SCULP-V01BLACK</t>
  </si>
  <si>
    <t>P92T9981</t>
  </si>
  <si>
    <t>P92TCL13</t>
  </si>
  <si>
    <t>TST CS LIP SUM #NEON NUDE 113 AS</t>
  </si>
  <si>
    <t>P92TCL14</t>
  </si>
  <si>
    <t>TST CS LIP SUM #NEON PINK 114 AS</t>
  </si>
  <si>
    <t>P92TCL22</t>
  </si>
  <si>
    <t>TST CS LIP SUM #NEON RED 212  AS</t>
  </si>
  <si>
    <t>P92TCLB7</t>
  </si>
  <si>
    <t>TST CS LIQ LIP BERRY #POP 7 AS</t>
  </si>
  <si>
    <t>P92TCLB8</t>
  </si>
  <si>
    <t>TST CS LIQ LIP BERRY #POP 8 AS</t>
  </si>
  <si>
    <t>P92TCLB9</t>
  </si>
  <si>
    <t>TST CS LIQ LIP BERRY #POP 9 AS</t>
  </si>
  <si>
    <t>P92TCLM4</t>
  </si>
  <si>
    <t>TST CS LIQ LIP VELVET M400</t>
  </si>
  <si>
    <t>P92TCLM5</t>
  </si>
  <si>
    <t>TST CS LIQ LIP VELVET M500</t>
  </si>
  <si>
    <t>P92TCLV1</t>
  </si>
  <si>
    <t>TST CS LIQ LIP VELVET FUCHSIA AS</t>
  </si>
  <si>
    <t>P92TCLV2</t>
  </si>
  <si>
    <t>TST CS LIQ LIP VELVET N-RED AS</t>
  </si>
  <si>
    <t>P92TCLV3</t>
  </si>
  <si>
    <t>TST CS LIQ LIP VELVET PINK AS</t>
  </si>
  <si>
    <t>P92TCLV4</t>
  </si>
  <si>
    <t>TST CS LIQ LIP VELVET P-RED AS</t>
  </si>
  <si>
    <t>P92TCLV5</t>
  </si>
  <si>
    <t>TST CS LIQ LIP VELVET RED A AS</t>
  </si>
  <si>
    <t>P92TCLV6</t>
  </si>
  <si>
    <t>TST CS LIQ LIP VELVET ROSE AS</t>
  </si>
  <si>
    <t>P92TCLV7</t>
  </si>
  <si>
    <t>TST CS LIQ LIP VELVET TANGE AS</t>
  </si>
  <si>
    <t>P92TCLV8</t>
  </si>
  <si>
    <t>TST CS LIQ LIP VELVET WINE AS</t>
  </si>
  <si>
    <t>P92TCMNR</t>
  </si>
  <si>
    <t>TST CS MILKY NAIL REMOVER 70ML AS</t>
  </si>
  <si>
    <t>P92TCRB1</t>
  </si>
  <si>
    <t>TST CS REBEL BOU 01 AS</t>
  </si>
  <si>
    <t>P92TCRB2</t>
  </si>
  <si>
    <t>TST CS REBEL BOU 02 AS</t>
  </si>
  <si>
    <t>P92TCRB5</t>
  </si>
  <si>
    <t>TST CS REBEL BOU 05 AS</t>
  </si>
  <si>
    <t>P92TCRB6</t>
  </si>
  <si>
    <t>TST CS REBEL BOU 06 AS</t>
  </si>
  <si>
    <t>P92TCRB8</t>
  </si>
  <si>
    <t>TST CS REBEL BOU 08 AS</t>
  </si>
  <si>
    <t>P92TCRB9</t>
  </si>
  <si>
    <t>TST CS REBEL BOU 09 AS</t>
  </si>
  <si>
    <t>P92TCRBA</t>
  </si>
  <si>
    <t>TST CS REBEL BOU 10 AS</t>
  </si>
  <si>
    <t>P92TD003</t>
  </si>
  <si>
    <t>TST SUPER LINER GELM BLUE ASJP</t>
  </si>
  <si>
    <t>P92TD239</t>
  </si>
  <si>
    <t>TST RL LASER COSM WATER 175ML AS</t>
  </si>
  <si>
    <t>P92TD253</t>
  </si>
  <si>
    <t>P92TD297</t>
  </si>
  <si>
    <t>TST CR COLLECT PRIVEE M406 MR ASJP</t>
  </si>
  <si>
    <t>P92TD421</t>
  </si>
  <si>
    <t>TST RL MAGIC BLUR MOIST 50 ML ENG</t>
  </si>
  <si>
    <t>P92TD519</t>
  </si>
  <si>
    <t>P92TD552</t>
  </si>
  <si>
    <t>P92TD554</t>
  </si>
  <si>
    <t>TST COL RICHE PALETTE NUDE ROSE</t>
  </si>
  <si>
    <t>P92TD706</t>
  </si>
  <si>
    <t>TST TM LUMI PWDRGLOW ILMNTRN202</t>
  </si>
  <si>
    <t>P92TD711</t>
  </si>
  <si>
    <t>TST MAGIC LUMI HIGHLIGHTER LIGH</t>
  </si>
  <si>
    <t>P92TD983</t>
  </si>
  <si>
    <t>TST INF PAINTS BLUSH PALETTE</t>
  </si>
  <si>
    <t>P92TD989</t>
  </si>
  <si>
    <t>TST INFALLIBLE LIP PAINTS SULTR</t>
  </si>
  <si>
    <t>P92TDC1L</t>
  </si>
  <si>
    <t>TST DREAM TWC 01 LIT AS</t>
  </si>
  <si>
    <t>P92TDC2N</t>
  </si>
  <si>
    <t>TST DREAM TWC 02 NBG AS</t>
  </si>
  <si>
    <t>P92TDC3N</t>
  </si>
  <si>
    <t>TST DREAM TWC 03 NAT AS</t>
  </si>
  <si>
    <t>P92TDC4H</t>
  </si>
  <si>
    <t>TST DREAM TWC 04 HNY AS</t>
  </si>
  <si>
    <t>P92TDC5S</t>
  </si>
  <si>
    <t>TST DREAM TWC 05 SBG AS</t>
  </si>
  <si>
    <t>P92TDT02</t>
  </si>
  <si>
    <t>P92TDT03</t>
  </si>
  <si>
    <t>P92TE630</t>
  </si>
  <si>
    <t>P92TLBF1</t>
  </si>
  <si>
    <t>TST CS LIQ LIP BERRY #GLAM 21 AS</t>
  </si>
  <si>
    <t>P92TLBF8</t>
  </si>
  <si>
    <t>TST CS LIQ LIP BERRY #GLAM 18 AS</t>
  </si>
  <si>
    <t>P92TM222</t>
  </si>
  <si>
    <t>P92TM239</t>
  </si>
  <si>
    <t>P92TM578</t>
  </si>
  <si>
    <t>P92TM585</t>
  </si>
  <si>
    <t>P92TM635</t>
  </si>
  <si>
    <t xml:space="preserve">TM635MYB FDT WSF LIQPWDR-B5 HONEY </t>
  </si>
  <si>
    <t>P92TM658</t>
  </si>
  <si>
    <t>TM958MYBLIPST COLSEN LIQ VLVT-MAT7</t>
  </si>
  <si>
    <t>P92TM659</t>
  </si>
  <si>
    <t>TM659MYB FDT WSF LIQ PWDR-N2 IVORY</t>
  </si>
  <si>
    <t>P92TM666</t>
  </si>
  <si>
    <t>TM666MYB FDT WSF LIQ PWDR-N3 NAT</t>
  </si>
  <si>
    <t>P92TM673</t>
  </si>
  <si>
    <t>TM673MYBFDT WSF LIQPWDR-B4 SND BEI</t>
  </si>
  <si>
    <t>P92TM677</t>
  </si>
  <si>
    <t>P92TM721</t>
  </si>
  <si>
    <t>P92TM738</t>
  </si>
  <si>
    <t>P92TM880</t>
  </si>
  <si>
    <t>TM880MYBLIPST COLSENLIQ VLVT-MAT11</t>
  </si>
  <si>
    <t>P92TM897</t>
  </si>
  <si>
    <t>TM897MYBLIPST COLSENLIQ VLVT-MAT12</t>
  </si>
  <si>
    <t>P92TM910</t>
  </si>
  <si>
    <t>TM910MYBLIPST COLSENLIQ VLVT-MAT10</t>
  </si>
  <si>
    <t>P92TM927</t>
  </si>
  <si>
    <t>TM927MYBLIPST COLSEN LIQ VLVT-MAT8</t>
  </si>
  <si>
    <t>P92TM941</t>
  </si>
  <si>
    <t>TM941MYBLIPST COLSEN LIQ VLVT-MAT2</t>
  </si>
  <si>
    <t>P92TM965</t>
  </si>
  <si>
    <t>TM965MYBLIPST COLSEN LIQ VLVT-MAT9</t>
  </si>
  <si>
    <t>P92TM972</t>
  </si>
  <si>
    <t>TM972MYBLIPST COLSEN LIQ VLVT-MAT1</t>
  </si>
  <si>
    <t>P92TM989</t>
  </si>
  <si>
    <t>TM989MYBLIPST COLSEN LIQ VLVT-MAT5</t>
  </si>
  <si>
    <t>P92TM996</t>
  </si>
  <si>
    <t>TM996MYBLIPST COLSEN LIQ VLVT-MAT6</t>
  </si>
  <si>
    <t>P92TMBEO</t>
  </si>
  <si>
    <t>TST MBL B.LIPS ELECTRO ORANGE</t>
  </si>
  <si>
    <t>P92TMBEP</t>
  </si>
  <si>
    <t>TST MBL B.LIPS ELECTRO PINK</t>
  </si>
  <si>
    <t>P92TMMER</t>
  </si>
  <si>
    <t>TST MBL MASTER EYELINER RN12 WHITE</t>
  </si>
  <si>
    <t>P92TP463</t>
  </si>
  <si>
    <t>LMU BLUSH INFALL PAINTS PALETTE</t>
  </si>
  <si>
    <t>P92TS996</t>
  </si>
  <si>
    <t>P92TT763</t>
  </si>
  <si>
    <t>P92U1125</t>
  </si>
  <si>
    <t>TU11125 TSTLMU MSCR LSH ARCHTCT 4D</t>
  </si>
  <si>
    <t>P92U2075</t>
  </si>
  <si>
    <t>TU12075 TSTLMU LIPGL LQ SHN CRS600</t>
  </si>
  <si>
    <t>P92U2112</t>
  </si>
  <si>
    <t>TU12112 TSTLMU LIPGL LQ SHN CRS604</t>
  </si>
  <si>
    <t>P92U2129</t>
  </si>
  <si>
    <t>TU12129 TSTLMU LIPGL LQ SHN CRS605</t>
  </si>
  <si>
    <t>P92U2136</t>
  </si>
  <si>
    <t>TU12136 TSTLMU LIPGL LQ SHN CRS606</t>
  </si>
  <si>
    <t>P92U2181</t>
  </si>
  <si>
    <t>TU12181 TSTLMU LIPGL LQ SHN CRS702</t>
  </si>
  <si>
    <t>P92U2631</t>
  </si>
  <si>
    <t>TU12631 TSTLMU PWD LCNT MG TWC RR3</t>
  </si>
  <si>
    <t>P92U2686</t>
  </si>
  <si>
    <t>TU12686 TSTLMU PWD LCNT MG TWC RG1</t>
  </si>
  <si>
    <t>P92U2693</t>
  </si>
  <si>
    <t>TU12693 TSTLMU PWD LCNT MG TWC RG3</t>
  </si>
  <si>
    <t>P92U2836</t>
  </si>
  <si>
    <t>TU52836 TSTLMU SPR LINER BLK LCQR</t>
  </si>
  <si>
    <t>P92U2889</t>
  </si>
  <si>
    <t>TU32889 TSTLMU FDT LCNT MG-GLD BRO</t>
  </si>
  <si>
    <t>P92U2902</t>
  </si>
  <si>
    <t>TU32902 TSTLMU FDT LCNT MG-PRE BRO</t>
  </si>
  <si>
    <t>P92U2919</t>
  </si>
  <si>
    <t>TU32919 TSTLMU FDT LCNT MG-PRE HON</t>
  </si>
  <si>
    <t>P92U2940</t>
  </si>
  <si>
    <t>TU32940 TSTLMU FDT LCNT MG-PRE POR</t>
  </si>
  <si>
    <t>P92U3391</t>
  </si>
  <si>
    <t>U73391FLS LASH MISS MANGA MSCR WTP</t>
  </si>
  <si>
    <t>P92U3544</t>
  </si>
  <si>
    <t>TU03544 TSTLMU E.SDW L.MBRS-F BRNZ</t>
  </si>
  <si>
    <t>P92U3559</t>
  </si>
  <si>
    <t>TU63559 TSTLMU MSCR CRL IMPCT COLL</t>
  </si>
  <si>
    <t>P92U3575</t>
  </si>
  <si>
    <t>TU03575 TSTLMU E.SDW L.MBRS-R MEMO</t>
  </si>
  <si>
    <t>P92U3759</t>
  </si>
  <si>
    <t>TU23759 TSTLMU SPR LNR BLCK BUSETR</t>
  </si>
  <si>
    <t>P92U3769</t>
  </si>
  <si>
    <t>TU73769 TSTLMU LQ SPR LNR AN D BRN</t>
  </si>
  <si>
    <t>P92U3775</t>
  </si>
  <si>
    <t>TU13775 TSTLMU BLUSH LCNT MG 01-DC</t>
  </si>
  <si>
    <t>P92U3782</t>
  </si>
  <si>
    <t>TU13782 TSTLMU BLUSH LCNT MG 02-FC</t>
  </si>
  <si>
    <t>P92U3783</t>
  </si>
  <si>
    <t>TU73783 TSTLMU LQ SPR LNER AN GREY</t>
  </si>
  <si>
    <t>P92U3799</t>
  </si>
  <si>
    <t>TU13799 TSTLMU BLUSH LCNT MG 03-BL</t>
  </si>
  <si>
    <t>P92U3805</t>
  </si>
  <si>
    <t>TU13805 TSTLMU BLUSH LCNT MG 04-SN</t>
  </si>
  <si>
    <t>P92U4154</t>
  </si>
  <si>
    <t>TU14154 TSTLMU GELM SPR LNR-BLACK</t>
  </si>
  <si>
    <t>P92U4161</t>
  </si>
  <si>
    <t>TU14161 TSTLMU GELM SPR LNR-BROWN</t>
  </si>
  <si>
    <t>P92U4185</t>
  </si>
  <si>
    <t>TU14185 TSTLMU GELM SPR LNR-SILVER</t>
  </si>
  <si>
    <t>P92U4208</t>
  </si>
  <si>
    <t>TU14208 TSTLMU GELM SPR LNR-TURBO</t>
  </si>
  <si>
    <t>P92U4273</t>
  </si>
  <si>
    <t>U94273LOR MU FDT TM NTRL MNL-ND BG</t>
  </si>
  <si>
    <t>P92U4297</t>
  </si>
  <si>
    <t>U94297MU FDT TM NTRL MNRL-NT. BG</t>
  </si>
  <si>
    <t>P92U4416</t>
  </si>
  <si>
    <t>TU34416 TSTLMU FDT TM LIQ FDTN3 ND</t>
  </si>
  <si>
    <t>P92U5100</t>
  </si>
  <si>
    <t>TU15100 TSTLMU PWD MAT MG TWC RG2</t>
  </si>
  <si>
    <t>P92U5105</t>
  </si>
  <si>
    <t>TU75105 TSTLMU FDT TM LIQ FDTN4 NB</t>
  </si>
  <si>
    <t>P92U5124</t>
  </si>
  <si>
    <t>TU15124 TSTLMU PWD MAT MG TWC PN2</t>
  </si>
  <si>
    <t>P92U5131</t>
  </si>
  <si>
    <t>TU15131 TSTLMU PWD MAT MG TWC RN2</t>
  </si>
  <si>
    <t>P92U5143</t>
  </si>
  <si>
    <t>TU75143 TSTLMU FDT TM LIQ FDTR2 AP</t>
  </si>
  <si>
    <t>P92U5155</t>
  </si>
  <si>
    <t>TU15155 TSTLMU PWD MAT MG TWC RN1</t>
  </si>
  <si>
    <t>P92U5162</t>
  </si>
  <si>
    <t>TU15162 TSTLMU PWD MAT MG TWC PN1</t>
  </si>
  <si>
    <t>P92U5312</t>
  </si>
  <si>
    <t>TU15312 TSTLMU PWD TM TWC PRIR2 AP</t>
  </si>
  <si>
    <t>P92U5343</t>
  </si>
  <si>
    <t>TU15343 TSTLMU PWD TM TWC PRIG1 VN</t>
  </si>
  <si>
    <t>P92U5350</t>
  </si>
  <si>
    <t>TU15350 TSTLMU PWD TM TWC PRIN4 ND</t>
  </si>
  <si>
    <t>P92U5367</t>
  </si>
  <si>
    <t>TU15367 TSTLMU PWD TM TWC PRIN7 NA</t>
  </si>
  <si>
    <t>P92U5413</t>
  </si>
  <si>
    <t>TU55413 TSTLMU BB CRM TM BB CL GLW</t>
  </si>
  <si>
    <t>P92U5637</t>
  </si>
  <si>
    <t>TU05637 TSTLMU LIPST CO RICH-R514</t>
  </si>
  <si>
    <t>P92U5699</t>
  </si>
  <si>
    <t>TU05699 TSTLMU LIPST CO RICH-F401</t>
  </si>
  <si>
    <t>P92U5705</t>
  </si>
  <si>
    <t>TU05705 TSTLMU LIPST CO RICH-R401</t>
  </si>
  <si>
    <t>P92U5712</t>
  </si>
  <si>
    <t>TU05712 TSTLMU LIPST CO RICH-M405</t>
  </si>
  <si>
    <t>P92U5729</t>
  </si>
  <si>
    <t>TU05729 TSTLMU LIPST CO RICH-R512</t>
  </si>
  <si>
    <t>P92U5743</t>
  </si>
  <si>
    <t>TU05743 TSTLMU LIPST CO RICH-B404</t>
  </si>
  <si>
    <t>P92U5789</t>
  </si>
  <si>
    <t>TU55789 TSTLMU BB CRM TM BB FRESH</t>
  </si>
  <si>
    <t>P92U5811</t>
  </si>
  <si>
    <t>TU05811 TSTLMU LIPST CO RICH-P515</t>
  </si>
  <si>
    <t>P92U5835</t>
  </si>
  <si>
    <t>TU05835 TSTLMU LIPST CO RICH-M401</t>
  </si>
  <si>
    <t>P92U5903</t>
  </si>
  <si>
    <t>TU05903 TSTLMU LIPST CO RICH-CR402</t>
  </si>
  <si>
    <t>P92U5934</t>
  </si>
  <si>
    <t>TU05934 TSTLMU LIPST CO RICH-BP402</t>
  </si>
  <si>
    <t>P92U6186</t>
  </si>
  <si>
    <t>TU56186 TSTLMU SPR LNR ULTRA SHARP</t>
  </si>
  <si>
    <t>P92U7112</t>
  </si>
  <si>
    <t>TU07112 TSTLMU LIPST CR MO MA-B511</t>
  </si>
  <si>
    <t>P92U7129</t>
  </si>
  <si>
    <t>TU07129 TSTLMU LIPST CR MO MA-M511</t>
  </si>
  <si>
    <t>P92U7136</t>
  </si>
  <si>
    <t>TU07136 TSTLMU LIPST CR MO M-PR511</t>
  </si>
  <si>
    <t>P92U7143</t>
  </si>
  <si>
    <t>TU07143 TSTLMU LIPST CR MO MA-C501</t>
  </si>
  <si>
    <t>P92U7150</t>
  </si>
  <si>
    <t>TU07150 TSTLMU LIPST CR MO MA-R517</t>
  </si>
  <si>
    <t>P92U7167</t>
  </si>
  <si>
    <t>TU07167 TSTLMU LIPST CR MO M-BP501</t>
  </si>
  <si>
    <t>P92U7181</t>
  </si>
  <si>
    <t>TU07181 TSTLMU LIPST CR MO MA-R516</t>
  </si>
  <si>
    <t>P92U7198</t>
  </si>
  <si>
    <t>TU07198 TSTLMU LIPST CR MO MA-P502</t>
  </si>
  <si>
    <t>P92U7204</t>
  </si>
  <si>
    <t>TU07204 TSTLMU LIPST CR MO M-PM414</t>
  </si>
  <si>
    <t>P92U7242</t>
  </si>
  <si>
    <t>TU07242 TSTLMU LIPST CR MO MA-R519</t>
  </si>
  <si>
    <t>P92U9014</t>
  </si>
  <si>
    <t>TU69014 TSTLMU MISS PRD BLM CH-910</t>
  </si>
  <si>
    <t>P92U9021</t>
  </si>
  <si>
    <t>TU69021 TSTLMU MISS PRD BLM CH-911</t>
  </si>
  <si>
    <t>P92U9043</t>
  </si>
  <si>
    <t>TU09043 TSTLMU PWD TM TWC REFN7 NA</t>
  </si>
  <si>
    <t>P92U9045</t>
  </si>
  <si>
    <t>TU69045 TSTLMU MISS PRD BLM CH-912</t>
  </si>
  <si>
    <t>P92U9050</t>
  </si>
  <si>
    <t>TU09050 TSTLMU PWD TM TWC REFR2 AP</t>
  </si>
  <si>
    <t>P92U9067</t>
  </si>
  <si>
    <t>TU09067 TSTLMU PWD TM TWC REFG1 VN</t>
  </si>
  <si>
    <t>P92U9074</t>
  </si>
  <si>
    <t>TU09074 TSTLMU PWD TM TWC REFN4 ND</t>
  </si>
  <si>
    <t>P92U9076</t>
  </si>
  <si>
    <t>TU69076 TSTLMU MISS PRD BLM CH-909</t>
  </si>
  <si>
    <t>P9299213</t>
  </si>
  <si>
    <t>53275 LE MATTE RESIS NUDE 115 AS X</t>
  </si>
  <si>
    <t>P9299214</t>
  </si>
  <si>
    <t>53282 LE MATTE RESIS NUDE 120 AS X</t>
  </si>
  <si>
    <t>P9299215</t>
  </si>
  <si>
    <t>53299 LE MATTE RESIS NUDE 150 AS X</t>
  </si>
  <si>
    <t>P9299216</t>
  </si>
  <si>
    <t>53305 LE MATTE RESIS PINK 210 AS X</t>
  </si>
  <si>
    <t>P9299217</t>
  </si>
  <si>
    <t>53312 LE MATTE RESIS PINK 230 AS X</t>
  </si>
  <si>
    <t>P9299218</t>
  </si>
  <si>
    <t>53336 LE MATTE RESIS PINK 245 AS X</t>
  </si>
  <si>
    <t>P9299219</t>
  </si>
  <si>
    <t>53343 LE MATTE RES PLUM 500MTS ASX</t>
  </si>
  <si>
    <t>P9299220</t>
  </si>
  <si>
    <t>53367 LE MATTE RESIS RED 420 AS X</t>
  </si>
  <si>
    <t>P9299221</t>
  </si>
  <si>
    <t>27465 GAR CLR NAT HAIR-1 NAT BLACK</t>
  </si>
  <si>
    <t>P9299222</t>
  </si>
  <si>
    <t>38515 GAR CLR NAT ASEAN KITS 5.32</t>
  </si>
  <si>
    <t>P9299223</t>
  </si>
  <si>
    <t>39314 GAR CLR NAT KIT GOLD BRWN7.3</t>
  </si>
  <si>
    <t>P9299224</t>
  </si>
  <si>
    <t>40068 GAR CLR NAT ASEAN 5.32 BOX</t>
  </si>
  <si>
    <t>P9299225</t>
  </si>
  <si>
    <t>40112 GAR CLR NAT ASEAN 6.64 BOX</t>
  </si>
  <si>
    <t>P9299226</t>
  </si>
  <si>
    <t>09910 GAR CLR NAT EX 1 SCH BOX</t>
  </si>
  <si>
    <t>P9299227</t>
  </si>
  <si>
    <t>09897 GAR CLR NAT EX 3 SCH BOX</t>
  </si>
  <si>
    <t>P9299228</t>
  </si>
  <si>
    <t>11715 GAR CLR NAT EX 3.16 SCH BOX</t>
  </si>
  <si>
    <t>P9299229</t>
  </si>
  <si>
    <t>30113 GAR CLR NAT EX 4 SCH BOX</t>
  </si>
  <si>
    <t>P9299230</t>
  </si>
  <si>
    <t>39567 GAR CLR NAT GLDN BRWN 7.3BOX</t>
  </si>
  <si>
    <t>P9299231</t>
  </si>
  <si>
    <t>39468 GAR CLR NAT MIDN BLU 3.1 BOX</t>
  </si>
  <si>
    <t>P9299232</t>
  </si>
  <si>
    <t>98342 GAR CLR NAT PASTELS ASH SRP</t>
  </si>
  <si>
    <t>P9299233</t>
  </si>
  <si>
    <t>98359 GAR CLR NAT PASTELS BLUE SRP</t>
  </si>
  <si>
    <t>P9299234</t>
  </si>
  <si>
    <t>98373 GAR CLR NAT PASTELS PINK SRP</t>
  </si>
  <si>
    <t>P9299235</t>
  </si>
  <si>
    <t>11773 LOR ELS COL PR COND 170ML AS</t>
  </si>
  <si>
    <t>P9299236</t>
  </si>
  <si>
    <t>11810 LOR ELS COL PR SHP 280ML AS</t>
  </si>
  <si>
    <t>P9299237</t>
  </si>
  <si>
    <t>11576 LOR ELS EXTR OIL GOLD 100ML</t>
  </si>
  <si>
    <t>P9299238</t>
  </si>
  <si>
    <t>20834 LOR ELS FR MASK 200ML</t>
  </si>
  <si>
    <t>P9299239</t>
  </si>
  <si>
    <t>19076 LOR ELS HYALUR CDR 280ml AS</t>
  </si>
  <si>
    <t>P9299240</t>
  </si>
  <si>
    <t>19090 LOR ELS HYALUR NC 150 ml AS</t>
  </si>
  <si>
    <t>P9299241</t>
  </si>
  <si>
    <t>19120 LOR ELS HYALUR SHP 280 ml AS</t>
  </si>
  <si>
    <t>P9299242</t>
  </si>
  <si>
    <t>28208 LOR ELS TR5 COND 165ML</t>
  </si>
  <si>
    <t>P9299243</t>
  </si>
  <si>
    <t>38108 LOR ELS TR5 MASK 200ML</t>
  </si>
  <si>
    <t>P9299244</t>
  </si>
  <si>
    <t>10125 LOR ELS TR5 SHP 170ML</t>
  </si>
  <si>
    <t>P9299245</t>
  </si>
  <si>
    <t>11995 LOR ELS TR5 SHP 280ML AS</t>
  </si>
  <si>
    <t>P9299246</t>
  </si>
  <si>
    <t>24368 LOR ELS TR5 SHP 450ML</t>
  </si>
  <si>
    <t>P9299247</t>
  </si>
  <si>
    <t>00154 LOR EXC CREME-#1 NAT BLACK</t>
  </si>
  <si>
    <t>P9299248</t>
  </si>
  <si>
    <t>00178 LOR EXC CRM-#3 N DARK BROWN</t>
  </si>
  <si>
    <t>P9299249</t>
  </si>
  <si>
    <t>00215 LOR EXC CREME-#4 NAT BROWN</t>
  </si>
  <si>
    <t>P9299256</t>
  </si>
  <si>
    <t>39614 GAR MEN AC FIGHT WASABI 100ML</t>
  </si>
  <si>
    <t>P9299257</t>
  </si>
  <si>
    <t>39607 GAR MEN AC FIGHT WASABI 50ML</t>
  </si>
  <si>
    <t>P9299258</t>
  </si>
  <si>
    <t>47435 GAR MEN POWER WHT SDUO 100ML</t>
  </si>
  <si>
    <t>P9299259</t>
  </si>
  <si>
    <t>47411 GAR MEN POWER WHT SDUO 50ML</t>
  </si>
  <si>
    <t>P9299260</t>
  </si>
  <si>
    <t>09143 GAR MEN TL OIL CTRL FM 50ML</t>
  </si>
  <si>
    <t>P9299261</t>
  </si>
  <si>
    <t>09204 GAR MEN TL OIL CT SCRUB 100ML</t>
  </si>
  <si>
    <t>P9299262</t>
  </si>
  <si>
    <t>15139 GAR BRIGHT ANTIANC 3IN1 50ML</t>
  </si>
  <si>
    <t>P9299263</t>
  </si>
  <si>
    <t>00029 GAR BRIGHT COMP FOAM 100ML EB</t>
  </si>
  <si>
    <t>P9299264</t>
  </si>
  <si>
    <t>10293 GAR BRIGHT 12HR CRM 20ML EB</t>
  </si>
  <si>
    <t>P9299265</t>
  </si>
  <si>
    <t>94774 GAR BRIGHT NIGHT YOGHURT 50ML</t>
  </si>
  <si>
    <t>P9299266</t>
  </si>
  <si>
    <t>19562 GAR PURE ACTIVE SCRUB 100ML</t>
  </si>
  <si>
    <t>P9299267</t>
  </si>
  <si>
    <t>47152 GAR SAKURA GLOW FOAM 100ML EB</t>
  </si>
  <si>
    <t>P9299268</t>
  </si>
  <si>
    <t>10721 GAR SAKURA GL BOOST SRM 30ML</t>
  </si>
  <si>
    <t>P9299269</t>
  </si>
  <si>
    <t>02429 GAR BRIGHT SPF36 YUZU 20ML</t>
  </si>
  <si>
    <t>P9299270</t>
  </si>
  <si>
    <t>61139 GAR CL MICELLAR BIPHASE-125ML</t>
  </si>
  <si>
    <t>P9299271</t>
  </si>
  <si>
    <t>29589 GAR CL MICELLAR WTR 400ML-PNK</t>
  </si>
  <si>
    <t>P9299272</t>
  </si>
  <si>
    <t>14451 GAR BRIGHT WSPEED SPT SC 7ML</t>
  </si>
  <si>
    <t>P9299273</t>
  </si>
  <si>
    <t>49743 GAR SAKURA TALC UV SPT 7ML 3L</t>
  </si>
  <si>
    <t>P9299274</t>
  </si>
  <si>
    <t>82009 GAR SAKURA WH WHIP FOAM 50ML</t>
  </si>
  <si>
    <t>P9299275</t>
  </si>
  <si>
    <t>46933 GAR SAKURA GL NIGHT CRM 50ML</t>
  </si>
  <si>
    <t>P9299276</t>
  </si>
  <si>
    <t>09022 GAR BRIGHT CP WHIP FOAM 50ML</t>
  </si>
  <si>
    <t>P9299277</t>
  </si>
  <si>
    <t>13746 GAR BRIGHT DARK SPT SRM 15ML</t>
  </si>
  <si>
    <t>P9299278</t>
  </si>
  <si>
    <t>02672 GAR BRIGHT NIGHT YOGHURT 7ML</t>
  </si>
  <si>
    <t>P9299279</t>
  </si>
  <si>
    <t>11575 GAR SAKURA SERUM7.5 ML SC BOX</t>
  </si>
  <si>
    <t>P9299280</t>
  </si>
  <si>
    <t>47190 GAR SAKURA GL TL TCH UV 20ML</t>
  </si>
  <si>
    <t>P9299281</t>
  </si>
  <si>
    <t>18284 GAR BRIGHT ANTIANC SERUM 15ML</t>
  </si>
  <si>
    <t>P9299282</t>
  </si>
  <si>
    <t>11476 GAR BRIGHT COMP UV MATTE 15ML</t>
  </si>
  <si>
    <t>P9299283</t>
  </si>
  <si>
    <t>29572 GAR CL MICELLAR WTR 125ML-PNK</t>
  </si>
  <si>
    <t>P9299284</t>
  </si>
  <si>
    <t>19656 GAR MCLR SALICYLIC BLUE 125ML</t>
  </si>
  <si>
    <t>P9299285</t>
  </si>
  <si>
    <t>20669 GAR BRIGHT OVRNIGHT SRM 7.5ML</t>
  </si>
  <si>
    <t>P9299286</t>
  </si>
  <si>
    <t>13524 GAR SAKURA GL BOOST SRM 15ML</t>
  </si>
  <si>
    <t>P9299287</t>
  </si>
  <si>
    <t>33872 GAR SAKURA GLOW SPF30 50ML EB</t>
  </si>
  <si>
    <t>P9299288</t>
  </si>
  <si>
    <t>47183 GAR SAKURA GL TL TCH UV 40ML</t>
  </si>
  <si>
    <t>P9299289</t>
  </si>
  <si>
    <t>10316 GAR BRIGHT WHT SPEED SRM 40ML</t>
  </si>
  <si>
    <t>P9299290</t>
  </si>
  <si>
    <t>14217 GAR MICELLAR ROSE 400ML</t>
  </si>
  <si>
    <t>P9299291</t>
  </si>
  <si>
    <t>47169 GAR SAKURA GLOW FOAM 50ML EB</t>
  </si>
  <si>
    <t>P9299292</t>
  </si>
  <si>
    <t>18291 GAR BRIGHT ANTIANC SERUM 30ML</t>
  </si>
  <si>
    <t>P9299293</t>
  </si>
  <si>
    <t>94767 GAR BRIGHT NIGHT CRM 20ML</t>
  </si>
  <si>
    <t>P9299294</t>
  </si>
  <si>
    <t>54419 GAR BRIGHT SPF36 YUZU 50ML</t>
  </si>
  <si>
    <t>P9299295</t>
  </si>
  <si>
    <t>02005 GAR CL MICELLAR BIPHASE-400ML</t>
  </si>
  <si>
    <t>P9299296</t>
  </si>
  <si>
    <t>09050 GAR CL MICELLAR WTR 50ML-PNK</t>
  </si>
  <si>
    <t>P9299297</t>
  </si>
  <si>
    <t>14194 GAR MICELLAR ROSE 125ML</t>
  </si>
  <si>
    <t>P9299298</t>
  </si>
  <si>
    <t>19670 GAR MCLR SALICYLIC BLUE 400ML</t>
  </si>
  <si>
    <t>P9299299</t>
  </si>
  <si>
    <t>19524 GAR PURE ACTIVE FOAM 100ML</t>
  </si>
  <si>
    <t>P9299300</t>
  </si>
  <si>
    <t>01194 GAR BRIGHT COMP FOAM 9ML</t>
  </si>
  <si>
    <t>P9299301</t>
  </si>
  <si>
    <t>10004 GAR BRIGHT YUZU ES 7.5 ML SCH</t>
  </si>
  <si>
    <t>P9299302</t>
  </si>
  <si>
    <t>09534 GAR SAKURA WH WHIP FOAM 100ML</t>
  </si>
  <si>
    <t>P9299303</t>
  </si>
  <si>
    <t>46940 GAR SAKURA GL NIGHT CRM 20ML</t>
  </si>
  <si>
    <t>P9299304</t>
  </si>
  <si>
    <t>09015 GAR BRIGHT CP WHIP FOAM 100ML</t>
  </si>
  <si>
    <t>P9299305</t>
  </si>
  <si>
    <t>00036 GAR BRIGHT COMP FOAM 50ML EB</t>
  </si>
  <si>
    <t>P9299306</t>
  </si>
  <si>
    <t>00609 GAR BRIGHT CP SCRUB 100ML EB</t>
  </si>
  <si>
    <t>P9299307</t>
  </si>
  <si>
    <t>00593 GAR BRIGHT CP SCRUB 50ML EBT</t>
  </si>
  <si>
    <t>P9299308</t>
  </si>
  <si>
    <t>11377 GAR BRIGHT DARK SP SERUM 30ML</t>
  </si>
  <si>
    <t>P9299309</t>
  </si>
  <si>
    <t>17881 GAR CL MICELLAR BIPHASE 50ML</t>
  </si>
  <si>
    <t>P9299310</t>
  </si>
  <si>
    <t>13845 GAR MCLR BRIGHT VIT C 125 ML</t>
  </si>
  <si>
    <t>P9299311</t>
  </si>
  <si>
    <t>03662 GAR SAKURA GLOW SPF30 20ML EB</t>
  </si>
  <si>
    <t>P9299312</t>
  </si>
  <si>
    <t>18314 GAR BRIGHT ANTIANC SRM 7.5ML</t>
  </si>
  <si>
    <t>P9299313</t>
  </si>
  <si>
    <t>13869 GAR MCLR BRIGHT VIT C 400 ML</t>
  </si>
  <si>
    <t>P9299314</t>
  </si>
  <si>
    <t>10101 LOR ELS COL PROTECT SHP 170ML</t>
  </si>
  <si>
    <t>P9299315</t>
  </si>
  <si>
    <t>18222 GAR BRIGHT ANTIACNE FM100ML</t>
  </si>
  <si>
    <t>P9299316</t>
  </si>
  <si>
    <t>15298 GAR MEN AC FIGHT FOAM 100ML</t>
  </si>
  <si>
    <t>P9299317</t>
  </si>
  <si>
    <t>16967 GAR MEN AC FIGHT FOAM 50ML</t>
  </si>
  <si>
    <t>P9299318</t>
  </si>
  <si>
    <t>09167 GAR MEN OIL CTRL FOAM 100ML</t>
  </si>
  <si>
    <t>P9299319</t>
  </si>
  <si>
    <t>09181 GAR MEN OIL CT ICY SCRUB 50ML</t>
  </si>
  <si>
    <t>P9299320</t>
  </si>
  <si>
    <t>01323 GAR MEN 3IN1 CHARCOAL 100ML</t>
  </si>
  <si>
    <t>P9299321</t>
  </si>
  <si>
    <t>01378 GAR MEN 3IN1 CHARCOAL 50ML</t>
  </si>
  <si>
    <t>P9299322</t>
  </si>
  <si>
    <t>47428 GAR MEN BR+SDUO FOAM 100ML</t>
  </si>
  <si>
    <t>P9299323</t>
  </si>
  <si>
    <t>47442 GAR MEN BR+SDUO FOAM 50ML</t>
  </si>
  <si>
    <t>P9299325</t>
  </si>
  <si>
    <t>12480 LOR ELS FR SHP 170ML AS</t>
  </si>
  <si>
    <t>P9299326</t>
  </si>
  <si>
    <t>12497 LOR ELS FR SHP 280ML AS</t>
  </si>
  <si>
    <t>P9299327</t>
  </si>
  <si>
    <t>31281 LOR ELS FR SHP 450ML</t>
  </si>
  <si>
    <t>P9299331</t>
  </si>
  <si>
    <t>58928 SUPERSTAY V INK 145 ROGUE ASX</t>
  </si>
  <si>
    <t>P9299332</t>
  </si>
  <si>
    <t>58935 SUPERSTAY V INK 150 STRIK ASX</t>
  </si>
  <si>
    <t>P9299333</t>
  </si>
  <si>
    <t>58942 SUPERSTAY V INK 160SULTRY ASX</t>
  </si>
  <si>
    <t>P9299334</t>
  </si>
  <si>
    <t>58959 SUPERSTAY V INK 175 TEMPT ASX</t>
  </si>
  <si>
    <t>P9299335</t>
  </si>
  <si>
    <t>58966 SUPERSTAY V INK 180TENACI ASX</t>
  </si>
  <si>
    <t>P9299336</t>
  </si>
  <si>
    <t>70019 SUPERSTAY V INK 170 UNAFR ASX</t>
  </si>
  <si>
    <t>P9299337</t>
  </si>
  <si>
    <t>70026 SUPERSTAY V INK 155UPBEAT ASX</t>
  </si>
  <si>
    <t>P9299338</t>
  </si>
  <si>
    <t>70965 SUPERSTAY VINYL INK 55 ROYAL</t>
  </si>
  <si>
    <t>P9299347</t>
  </si>
  <si>
    <t>23325 GAR UV SPR SERUM SPF50 30ML</t>
  </si>
  <si>
    <t>P9299349</t>
  </si>
  <si>
    <t>39666 GAR COLNAT ULT COLOUR 6.62SCH</t>
  </si>
  <si>
    <t>P9299350</t>
  </si>
  <si>
    <t>50632 LOR ELS EXTRA OIL PINK 100ML</t>
  </si>
  <si>
    <t>P9299351</t>
  </si>
  <si>
    <t>68072 LOR ELS EXO SHP 170ML AS NEW</t>
  </si>
  <si>
    <t>P9299352</t>
  </si>
  <si>
    <t>85177 LOR EXC Bleach EBT</t>
  </si>
  <si>
    <t>P9299353</t>
  </si>
  <si>
    <t>85757 LOR EXC FASHION ASH 6.11 EBT</t>
  </si>
  <si>
    <t>P9299354</t>
  </si>
  <si>
    <t>23926 LOR EXC FSH-#5.62 VIOL BROWN</t>
  </si>
  <si>
    <t>P9299355</t>
  </si>
  <si>
    <t>78504 GAR MEN SHAMPOO COLOR-SH1</t>
  </si>
  <si>
    <t>P9299363</t>
  </si>
  <si>
    <t>48783 L PARADISE WTRPROOF MASCARA</t>
  </si>
  <si>
    <t>P9299364</t>
  </si>
  <si>
    <t>80421 SUPERSTAY V INK 95 CAPTIVATED</t>
  </si>
  <si>
    <t>P9299365</t>
  </si>
  <si>
    <t>50588 LOR ELS EXTRAOR OIL GOLD 30ML</t>
  </si>
  <si>
    <t>P9299369</t>
  </si>
  <si>
    <t>38443 MYB FEEL RAMADHAN BUNDLE 2024</t>
  </si>
  <si>
    <t>P9299370</t>
  </si>
  <si>
    <t>80445 SPRSTY V INK 135 FEARLESS</t>
  </si>
  <si>
    <t>P9299371</t>
  </si>
  <si>
    <t>81008 VOL PANORAMA MSCR BLACK 9.4ML</t>
  </si>
  <si>
    <t>P9299375</t>
  </si>
  <si>
    <t>25404 GARNIER MLCR BLUE 50 ML</t>
  </si>
  <si>
    <t>P9299377</t>
  </si>
  <si>
    <t>71863 LS SKY HIGH COSMIC BLACK</t>
  </si>
  <si>
    <t>P9299378</t>
  </si>
  <si>
    <t>54368 SS MATTE INK EXT 60 POET</t>
  </si>
  <si>
    <t>P9299379</t>
  </si>
  <si>
    <t>57782 SSMI PINKS 160 MOVER</t>
  </si>
  <si>
    <t>P9299380</t>
  </si>
  <si>
    <t>58949 SSMI SP ED 325 SHOT CALLER</t>
  </si>
  <si>
    <t>P9299381</t>
  </si>
  <si>
    <t>57784 SSMI PINKS 180 REVOLUTIONARY</t>
  </si>
  <si>
    <t>P9299382</t>
  </si>
  <si>
    <t>58952 SSMI SP ED 340 EXHILARATOR</t>
  </si>
  <si>
    <t>P9299389</t>
  </si>
  <si>
    <t>27496 GAR COLNAT 4 COKLAT</t>
  </si>
  <si>
    <t>P9299390</t>
  </si>
  <si>
    <t>27472 GAR COLNAT 3 DARK BROWN</t>
  </si>
  <si>
    <t>P9299391</t>
  </si>
  <si>
    <t>98366 GAR COLNAT DEEP LAVENDER SACH</t>
  </si>
  <si>
    <t>P9299392</t>
  </si>
  <si>
    <t>39611 GAR COLNAT 6.26 PLUM RED SACH</t>
  </si>
  <si>
    <t>P9299393</t>
  </si>
  <si>
    <t>39512 GAR COLNAT 7.65 RASP RED SACH</t>
  </si>
  <si>
    <t>P9299394</t>
  </si>
  <si>
    <t>27489 GAR COLNAT 3.16 MRH BURGUNDY</t>
  </si>
  <si>
    <t>P9299395</t>
  </si>
  <si>
    <t>38560 GAR COLNAT 6.64 MERAH BERRY</t>
  </si>
  <si>
    <t>P9299396</t>
  </si>
  <si>
    <t>39215 GAR COLNAT 3.1 MIDNIGHT BLUE</t>
  </si>
  <si>
    <t>P9299397</t>
  </si>
  <si>
    <t>39369 GAR COLNAT 6.26 PLUM RED</t>
  </si>
  <si>
    <t>P9299398</t>
  </si>
  <si>
    <t>39413 GAR COLNAT 6.62 CRANBERRY RED</t>
  </si>
  <si>
    <t>P9299399</t>
  </si>
  <si>
    <t>39260 GAR COLNAT 7.65 RASPBERRY RED</t>
  </si>
  <si>
    <t>P9299400</t>
  </si>
  <si>
    <t>11872 LOR ELS FR 3X COND 155ML</t>
  </si>
  <si>
    <t>P9299401</t>
  </si>
  <si>
    <t>11940 LOR ELS TR 5 COND 170ML</t>
  </si>
  <si>
    <t>P9299402</t>
  </si>
  <si>
    <t>11834 LOR ELS XO OIL COND 170ML</t>
  </si>
  <si>
    <t>P9299403</t>
  </si>
  <si>
    <t>23258 GAR BRIGHT VITC AMP 12X1.5ML</t>
  </si>
  <si>
    <t>P9299404</t>
  </si>
  <si>
    <t>20744 GAR BRIGHT OVERNIGHT SRM 30ML</t>
  </si>
  <si>
    <t>P9299405</t>
  </si>
  <si>
    <t>01187 GAR SAKURA GLOW FW 6SACH @9ML</t>
  </si>
  <si>
    <t>P9299406</t>
  </si>
  <si>
    <t>12549 GAR BRIGHT EX MOIST SRM 400ML</t>
  </si>
  <si>
    <t>P9299407</t>
  </si>
  <si>
    <t>02979 GAR SAKURA GLOW BLOTION 400ML</t>
  </si>
  <si>
    <t>P9299416</t>
  </si>
  <si>
    <t>73441 GAR MEN TBRIGHT SHAV FM 100ML</t>
  </si>
  <si>
    <t>P9299417</t>
  </si>
  <si>
    <t>96778 GAR MEN OILCT MATCHA GEL 50ML</t>
  </si>
  <si>
    <t>P9299418</t>
  </si>
  <si>
    <t>70958 LOR INF MAT RES 601 WORTH IT</t>
  </si>
  <si>
    <t>P9299419</t>
  </si>
  <si>
    <t>70965 LOR INF MAT RES 625 SUM FLING</t>
  </si>
  <si>
    <t>P9299420</t>
  </si>
  <si>
    <t>70972 LOR INF MAT RES 630 ROSE HEAT</t>
  </si>
  <si>
    <t>P9299421</t>
  </si>
  <si>
    <t>70989 LORINF MATRES 635 WORTHIT MED</t>
  </si>
  <si>
    <t>P9299422</t>
  </si>
  <si>
    <t>71009 LOR INF MAT RES 665 FIRSTMOVE</t>
  </si>
  <si>
    <t>P9299423</t>
  </si>
  <si>
    <t>42044  LS SKY HIGH COSMIC BLACK</t>
  </si>
  <si>
    <t>P9299424</t>
  </si>
  <si>
    <t>53510 IAR ERASER CONCEALER 120</t>
  </si>
  <si>
    <t>P9299425</t>
  </si>
  <si>
    <t>53527 IAR ERASER CONCEALER 122</t>
  </si>
  <si>
    <t>P9299426</t>
  </si>
  <si>
    <t>53534 IAR ERASER CONCEALER 130</t>
  </si>
  <si>
    <t>P9299427</t>
  </si>
  <si>
    <t>53541 IAR ERASER CONCEALER 140</t>
  </si>
  <si>
    <t>P9299428</t>
  </si>
  <si>
    <t>53596 IAR ERASER CONCEALER 150</t>
  </si>
  <si>
    <t>P9299429</t>
  </si>
  <si>
    <t>25664 GAR BRIGHT VIT C WTRGEL 50ML</t>
  </si>
  <si>
    <t>P9299430</t>
  </si>
  <si>
    <t>25749 GAR BRIGHT VIT C WTRGEL 20ML</t>
  </si>
  <si>
    <t>P9299431</t>
  </si>
  <si>
    <t>25107 GAR SAKURA CERAMIDE GEL 50ML</t>
  </si>
  <si>
    <t>P9299432</t>
  </si>
  <si>
    <t>25183 GAR SAKURA CERAMIDE GEL 20ML</t>
  </si>
  <si>
    <t>P9299448</t>
  </si>
  <si>
    <t>70033 SS LUMI MATTE FDT 110 35ML</t>
  </si>
  <si>
    <t>P9299449</t>
  </si>
  <si>
    <t>70040 SS LUMI MATTE FDT 111 35ML</t>
  </si>
  <si>
    <t>P9299450</t>
  </si>
  <si>
    <t>70057 SS LUMI MATTE FDT 115 35ML</t>
  </si>
  <si>
    <t>P9299451</t>
  </si>
  <si>
    <t>70064 SS LUMI MATTE FDT 119 35ML</t>
  </si>
  <si>
    <t>P9299452</t>
  </si>
  <si>
    <t>70071 SS LUMI MATTE FDT 120 35ML</t>
  </si>
  <si>
    <t>P9299453</t>
  </si>
  <si>
    <t>70095 SS LUMI MATTE FDT 123 35ML</t>
  </si>
  <si>
    <t>P9299454</t>
  </si>
  <si>
    <t>70101 SS LUMI MATTE FDT 125 35ML</t>
  </si>
  <si>
    <t>P9299455</t>
  </si>
  <si>
    <t>70118 SS LUMI MATTE FDT 128 35ML</t>
  </si>
  <si>
    <t>P9299456</t>
  </si>
  <si>
    <t>70156 SS LUMI MATTE FDT 220 35ML</t>
  </si>
  <si>
    <t>P9299457</t>
  </si>
  <si>
    <t>70163 SS LUMI MATTE FDT 228 35ML</t>
  </si>
  <si>
    <t>P9299458</t>
  </si>
  <si>
    <t>70170 SS LUMI MATTE FDT 230 35ML</t>
  </si>
  <si>
    <t>P9299459</t>
  </si>
  <si>
    <t>70217 SS LUMI MATTE FDT 330 35ML</t>
  </si>
  <si>
    <t>P9299472</t>
  </si>
  <si>
    <t>28919 GCN RADIANT BLUEBERRY SACHET</t>
  </si>
  <si>
    <t>P9299473</t>
  </si>
  <si>
    <t>31605 GCN ULTRA COOL ASH SACHET</t>
  </si>
  <si>
    <t>P9299474</t>
  </si>
  <si>
    <t>70835 COL RICHE 601 WORTH IT</t>
  </si>
  <si>
    <t>P9299475</t>
  </si>
  <si>
    <t>70842 COL RICHE 520 LE NUDE DEFIANT</t>
  </si>
  <si>
    <t>P9299476</t>
  </si>
  <si>
    <t>70859 COL RICHE 540 LE NUDE UNSTOP</t>
  </si>
  <si>
    <t>P9299477</t>
  </si>
  <si>
    <t>70873 COL RICHE 570 WORTH IT INTENS</t>
  </si>
  <si>
    <t>P9299478</t>
  </si>
  <si>
    <t>70880 COL RICHE 590 LE NUDE ASSERTV</t>
  </si>
  <si>
    <t>P9299479</t>
  </si>
  <si>
    <t>71351 COL RICHE 129 I LEAD</t>
  </si>
  <si>
    <t>P9299480</t>
  </si>
  <si>
    <t>71375 COL RICHE 276 LE LEATHER LIBE</t>
  </si>
  <si>
    <t>P9299481</t>
  </si>
  <si>
    <t>71405 COL RICHE 610 LIGHT OOLONG</t>
  </si>
  <si>
    <t>P9299482</t>
  </si>
  <si>
    <t>71412 COL RICHE 611 NAKED HAWTHORN</t>
  </si>
  <si>
    <t>P9299483</t>
  </si>
  <si>
    <t>71429 COL RICHE 613 ICED LITCHI</t>
  </si>
  <si>
    <t>P9299484</t>
  </si>
  <si>
    <t>72242 SPRSTY TEDDY 15 SKINNYDIP</t>
  </si>
  <si>
    <t>P9299485</t>
  </si>
  <si>
    <t>72150 SPRSTY TEDDY 25 BABY TEE</t>
  </si>
  <si>
    <t>P9299486</t>
  </si>
  <si>
    <t>72181 SPRSTY TEDDY 30 COQUETTISH</t>
  </si>
  <si>
    <t>P9299487</t>
  </si>
  <si>
    <t>72198 SPRSTY TEDDY 35 JULY FOREVER</t>
  </si>
  <si>
    <t>P9299488</t>
  </si>
  <si>
    <t>72167 SPRSTY TEDDY 55 KNEEHIGH</t>
  </si>
  <si>
    <t>P9299489</t>
  </si>
  <si>
    <t>72174 SPRSTY TEDDY 60 COOL GRUNGE</t>
  </si>
  <si>
    <t>P9299490</t>
  </si>
  <si>
    <t>72204 SPRSTY TEDDY 65 PINKIE BESTI</t>
  </si>
  <si>
    <t>P9299491</t>
  </si>
  <si>
    <t>72211 SPRSTY TEDDY 70 THE A+</t>
  </si>
  <si>
    <t>P9299492</t>
  </si>
  <si>
    <t>72228 SPRSTY TEDDY 75 LATTE TO GO</t>
  </si>
  <si>
    <t>P9299493</t>
  </si>
  <si>
    <t>72235 SPRSTY TEDDY 80 KEEP IT COZY</t>
  </si>
  <si>
    <t>P9299494</t>
  </si>
  <si>
    <t>00972 GA INV MIST SNSCRN AE75 SPF50</t>
  </si>
  <si>
    <t>P9299495</t>
  </si>
  <si>
    <t>72518 LS FIREWORK MSCR VERY BLACK</t>
  </si>
  <si>
    <t>P9299496</t>
  </si>
  <si>
    <t>72853 SUPERSTAY VINYL 185 CARAMEL</t>
  </si>
  <si>
    <t>P9299497</t>
  </si>
  <si>
    <t>72860 SUPERSTAY VINYL 190 SWEETSOUR</t>
  </si>
  <si>
    <t>P9299498</t>
  </si>
  <si>
    <t>72877 SUPERSTAY VINYL 195 BARBECUE</t>
  </si>
  <si>
    <t>P9299499</t>
  </si>
  <si>
    <t>72884 SUPERSTAY VINYL 200 SALSA</t>
  </si>
  <si>
    <t>P9299500</t>
  </si>
  <si>
    <t>72907 SUPERSTAY VINYL 210 POMODORO</t>
  </si>
  <si>
    <t>P9299515</t>
  </si>
  <si>
    <t>26913 GLYCO DARKSP SPF50 DUS 50ML</t>
  </si>
  <si>
    <t>PB5</t>
  </si>
  <si>
    <t>PB500014</t>
  </si>
  <si>
    <t>PRO BC SALMON LABU MADU BOX 120GR</t>
  </si>
  <si>
    <t>B13</t>
  </si>
  <si>
    <t>TH</t>
  </si>
  <si>
    <t>TRI HARJONO</t>
  </si>
  <si>
    <t>T1</t>
  </si>
  <si>
    <t>KPST-PNTGUD35</t>
  </si>
  <si>
    <t>PB5ACCAA</t>
  </si>
  <si>
    <t>PRO Arrowroot Cookies Coklat New 1</t>
  </si>
  <si>
    <t>PB5AKBKP</t>
  </si>
  <si>
    <t>PRO BC Ayam K. Brokoli Keju 120gr</t>
  </si>
  <si>
    <t>PB5MBMBA</t>
  </si>
  <si>
    <t>PRO BC MILKY BERAS MERAH BOX 120 g</t>
  </si>
  <si>
    <t>PB5MBMPB</t>
  </si>
  <si>
    <t>PRO BC Milky Beras Merah 20 gr</t>
  </si>
  <si>
    <t>PB5PSBAA</t>
  </si>
  <si>
    <t>PRO BC BANANA MILK BOX 120 gr</t>
  </si>
  <si>
    <t>PB5SKHBA</t>
  </si>
  <si>
    <t>PRO BC SMOOTH KACANG HIJAU BOX 120</t>
  </si>
  <si>
    <t>PB5SKHPB</t>
  </si>
  <si>
    <t>PRO BC Smooth Kacang Hijau 20 gr</t>
  </si>
  <si>
    <t>PB5TSWPB</t>
  </si>
  <si>
    <t>PRO BC Tim Sapi Wortel 120 gr</t>
  </si>
  <si>
    <t>PB5AKAPB</t>
  </si>
  <si>
    <t>PRO BTI Ati Ayam Kampung 100gr</t>
  </si>
  <si>
    <t>T2</t>
  </si>
  <si>
    <t>PB5AKKPP</t>
  </si>
  <si>
    <t>PRO BTI Ayam K.Kacang Polong 100gr</t>
  </si>
  <si>
    <t>PB5AKTWP</t>
  </si>
  <si>
    <t>PRO BTI Ayam K.Tomat Wortel 100 gr</t>
  </si>
  <si>
    <t>PB5DBAPB</t>
  </si>
  <si>
    <t>PRO BTI Daging &amp; Brokoli 100gr</t>
  </si>
  <si>
    <t>PB5DBSPB</t>
  </si>
  <si>
    <t>PRO BTI Daging Brokoli Sach 25 gr</t>
  </si>
  <si>
    <t>PB5SNBPB</t>
  </si>
  <si>
    <t>PRO BTI SALMON NORWEGIA BOX 100 GR</t>
  </si>
  <si>
    <t>PB500017</t>
  </si>
  <si>
    <t>PRO RICE CRACKERS MIXED BERRIES 20G</t>
  </si>
  <si>
    <t>T3</t>
  </si>
  <si>
    <t>PB500018</t>
  </si>
  <si>
    <t>PRO  SOFTCORN STRAWBERRY YOGURT 15G</t>
  </si>
  <si>
    <t>PB500019</t>
  </si>
  <si>
    <t>PROMINA SOFTCORN BUTTERMILK 15G</t>
  </si>
  <si>
    <t>PB5ACKAA</t>
  </si>
  <si>
    <t>PRO Arrowroot Cookies Keju New 110</t>
  </si>
  <si>
    <t>PB5ATKW1</t>
  </si>
  <si>
    <t>PRO NASI TIM AYAM KAMPUNG W.T.</t>
  </si>
  <si>
    <t>PB5BMSPB</t>
  </si>
  <si>
    <t>PRO BC Banana Milk Sachet 20 gr</t>
  </si>
  <si>
    <t>PB5CAVAA</t>
  </si>
  <si>
    <t>PRO SWEET CHOCOLATE AVOCADO BOX</t>
  </si>
  <si>
    <t>PB5HMABL</t>
  </si>
  <si>
    <t>PRO HOMEMADE AYAM BROKOLI LABU</t>
  </si>
  <si>
    <t>PB5HSAKW</t>
  </si>
  <si>
    <t>PRO HOMEMADE SALMON KENTANG WORTEL</t>
  </si>
  <si>
    <t>PB5PBRAA</t>
  </si>
  <si>
    <t>PRO Marie Roll/Special Box</t>
  </si>
  <si>
    <t>PB5PPSTA</t>
  </si>
  <si>
    <t>PRO Silky Puding Strawberry 100 gr</t>
  </si>
  <si>
    <t>PB5RUSN1</t>
  </si>
  <si>
    <t>PRO RUSK SUSU NEW 130 GR</t>
  </si>
  <si>
    <t>PB5SKPDB</t>
  </si>
  <si>
    <t>PRO SILKY PUDING COKLAT 100 GR</t>
  </si>
  <si>
    <t>PB500002</t>
  </si>
  <si>
    <t>PROMINA PUFFS PEACH 15 G</t>
  </si>
  <si>
    <t>T4</t>
  </si>
  <si>
    <t>PB500003</t>
  </si>
  <si>
    <t>PROMINA PASTA CRMY CHCKN SPINACH60G</t>
  </si>
  <si>
    <t>PB500004</t>
  </si>
  <si>
    <t>PROMINA MI BATITA AYAM KAMPUNG 75G</t>
  </si>
  <si>
    <t>PB500005</t>
  </si>
  <si>
    <t>PROMINA BABY CRUNCH SEAWEED 20G</t>
  </si>
  <si>
    <t>PB500006</t>
  </si>
  <si>
    <t>PROMINA BABY CRUNCH CH BROCOLI 20G</t>
  </si>
  <si>
    <t>PB500013</t>
  </si>
  <si>
    <t>PROMINA RICE CRACKERS BROCCOLI&amp;KALE</t>
  </si>
  <si>
    <t>PB5BCRKP</t>
  </si>
  <si>
    <t>PROMINA Baby Crunchies Keju</t>
  </si>
  <si>
    <t>PB5PPBBA</t>
  </si>
  <si>
    <t>PROMINA PUFFS BLUEBERRY 15 GR</t>
  </si>
  <si>
    <t>PB5PPMCA</t>
  </si>
  <si>
    <t>PROMINA PASTA MAC AND CHEESE</t>
  </si>
  <si>
    <t>PB5PPPSA</t>
  </si>
  <si>
    <t>PROMINA PUFFS PISANG 15 GR</t>
  </si>
  <si>
    <t>PB5PPSAB</t>
  </si>
  <si>
    <t>PROMINA PUFFS STRAW APEL 15 GR</t>
  </si>
  <si>
    <t>PB5PSMAS</t>
  </si>
  <si>
    <t>PROMINA SUP MI AYAM &amp; SAYUR</t>
  </si>
  <si>
    <t>PB5PSMDS</t>
  </si>
  <si>
    <t>PROMINA SUP MI DAGING &amp; SAYUR</t>
  </si>
  <si>
    <t>PB5SBBW1</t>
  </si>
  <si>
    <t>SUN BC SUSU BROKOLI WORTEL 120 GR</t>
  </si>
  <si>
    <t>T5</t>
  </si>
  <si>
    <t>PB5SBCKH</t>
  </si>
  <si>
    <t>SUN BC KACANG HIJAU EKONOMIS</t>
  </si>
  <si>
    <t>PB5SBCPE</t>
  </si>
  <si>
    <t>SUN BC PISANG EKONOMIS</t>
  </si>
  <si>
    <t>PB5SBME1</t>
  </si>
  <si>
    <t>SUN BERAS MERAH EKONOMIS 120 GR</t>
  </si>
  <si>
    <t>PB5SHKAA</t>
  </si>
  <si>
    <t>Sun BC Susu Kacang Hijau Kotak</t>
  </si>
  <si>
    <t>PB5SMKAA</t>
  </si>
  <si>
    <t>SUN BC SUSU BERAS MERAH KOTAK</t>
  </si>
  <si>
    <t>PB5SPSSB</t>
  </si>
  <si>
    <t>Sun BC Susu Pisang Susu Kotak</t>
  </si>
  <si>
    <t>PB5SUKAA</t>
  </si>
  <si>
    <t>SUN BC UBI UNGU KOTAK</t>
  </si>
  <si>
    <t>PB5SUUSA</t>
  </si>
  <si>
    <t>Sun BC Susu Ubi Ungu Sachet</t>
  </si>
  <si>
    <t>PB500007</t>
  </si>
  <si>
    <t>SUN BC SUSU KURMA BOX 120G</t>
  </si>
  <si>
    <t>T6</t>
  </si>
  <si>
    <t>PB500008</t>
  </si>
  <si>
    <t>SUN MP SEREAL BERAS MERAH SACH 20G</t>
  </si>
  <si>
    <t>PB500009</t>
  </si>
  <si>
    <t>SUN MP SEREAL KCG HIJAU SACH 20G</t>
  </si>
  <si>
    <t>PB500010</t>
  </si>
  <si>
    <t>SUN MP SEREAL PISANG SACHET 20G</t>
  </si>
  <si>
    <t>PB500012</t>
  </si>
  <si>
    <t>MP ASI BISKUIT 18 GR</t>
  </si>
  <si>
    <t>PB500015</t>
  </si>
  <si>
    <t>SUN BS SUSU D SAPI&amp;KC MRH BOX 120GR</t>
  </si>
  <si>
    <t>PB500016</t>
  </si>
  <si>
    <t>SUN MARIE KEJU 80 GR</t>
  </si>
  <si>
    <t>PB5MBRKA</t>
  </si>
  <si>
    <t>Sun Marie Roll Kecil New</t>
  </si>
  <si>
    <t>PB5RUSSM</t>
  </si>
  <si>
    <t>SUN RUSK SUSU MADU</t>
  </si>
  <si>
    <t>PB5SAB10</t>
  </si>
  <si>
    <t>SUN MP - ASI BISKUIT 12GR</t>
  </si>
  <si>
    <t>PB5SAESB</t>
  </si>
  <si>
    <t>Sun BC Sup Ayam Ekonomis</t>
  </si>
  <si>
    <t>PB5SAKBS</t>
  </si>
  <si>
    <t>Sun BC Susu Ayam Kampung Bayam</t>
  </si>
  <si>
    <t>PB5SBKB1</t>
  </si>
  <si>
    <t>SUN BC AYAM KAMPUNG BAYAM 120 GR</t>
  </si>
  <si>
    <t>PB5SBMSS</t>
  </si>
  <si>
    <t>Sun BC Susu Beras Merah Sachet</t>
  </si>
  <si>
    <t>PB5SFJMA</t>
  </si>
  <si>
    <t>Sun FOC Ati Ayam Jagung Manis</t>
  </si>
  <si>
    <t>PB5SIHCA</t>
  </si>
  <si>
    <t>SUSU SUN IBU HAMIL COKLAT NEW 150</t>
  </si>
  <si>
    <t>PB5SIHSA</t>
  </si>
  <si>
    <t>SUSU SUN IBU HAMIL STRAWBERRY VANI</t>
  </si>
  <si>
    <t>PB5SIMCA</t>
  </si>
  <si>
    <t>Susu SUN IBU MENYUSUI Coklat Alpuk</t>
  </si>
  <si>
    <t>PB5SKHSS</t>
  </si>
  <si>
    <t>Sun BC Susu Kacang Hijau Sachet</t>
  </si>
  <si>
    <t>PB5SMRBN</t>
  </si>
  <si>
    <t>SUN MARIE ROLL BESAR NEW</t>
  </si>
  <si>
    <t>PB5SPSSS</t>
  </si>
  <si>
    <t>Sun BC Susu Pisang Susu Sachet</t>
  </si>
  <si>
    <t>PB5SRPAA</t>
  </si>
  <si>
    <t>Sun Baby Rusk Pisang New</t>
  </si>
  <si>
    <t>PB5SSIAA</t>
  </si>
  <si>
    <t>SUN FOC AYAM SAYUR KOTAK NEW</t>
  </si>
  <si>
    <t>PB500020</t>
  </si>
  <si>
    <t>SUN BABY PUFFS KEJU 10 SAC @10G</t>
  </si>
  <si>
    <t>PB500021</t>
  </si>
  <si>
    <t>SUN BABY PUFFS STROBERI 10 SAC @10G</t>
  </si>
  <si>
    <t>PB8</t>
  </si>
  <si>
    <t>PB800034</t>
  </si>
  <si>
    <t>SCY965/02 TEAT NAT 3.0 T5 2P</t>
  </si>
  <si>
    <t>YE</t>
  </si>
  <si>
    <t>PB800035</t>
  </si>
  <si>
    <t>SCY962/02 TEAT NAT 3.0 T2 2P</t>
  </si>
  <si>
    <t>PB800036</t>
  </si>
  <si>
    <t>SCY762/02 TEAT AIRFLEX T2 2 PACK</t>
  </si>
  <si>
    <t>PB800037</t>
  </si>
  <si>
    <t>SCY763/02 TEAT AIRFLEX T3 2 PACK</t>
  </si>
  <si>
    <t>PB800038</t>
  </si>
  <si>
    <t>SCY964/02 TEAT NAT 3.0 T4 2P</t>
  </si>
  <si>
    <t>PB800039</t>
  </si>
  <si>
    <t>SCY963/02 TEAT NAT 3.0 T3 2P</t>
  </si>
  <si>
    <t>PB800040</t>
  </si>
  <si>
    <t>SCY761/02 TEAT AIRFLEX T1 2P</t>
  </si>
  <si>
    <t>PB800041</t>
  </si>
  <si>
    <t>SCY103/02 BOTTLE ANTI-COLIC 9OZ 2P</t>
  </si>
  <si>
    <t>PB800042</t>
  </si>
  <si>
    <t>SCY903/01 BOTTLE NAT 3.0 9OZ 1P</t>
  </si>
  <si>
    <t>PB800043</t>
  </si>
  <si>
    <t>SCY100/01 BOTTLE ANTI-COLIC 4OZ 1P</t>
  </si>
  <si>
    <t>PB800044</t>
  </si>
  <si>
    <t>SCY903/02 BOTTLE NAT 3.0 9OZ 2P</t>
  </si>
  <si>
    <t>PB800045</t>
  </si>
  <si>
    <t>SCY100/02 BOTTLE ANTI-COLIC 4OZ 2P</t>
  </si>
  <si>
    <t>PB800046</t>
  </si>
  <si>
    <t>SCY900/01 BOTTLE NAT 3.0 4OZ 1P</t>
  </si>
  <si>
    <t>PB800047</t>
  </si>
  <si>
    <t>SCY903/11 BOTTLE NAT 3.0 9OZ PNK 1P</t>
  </si>
  <si>
    <t>PB800048</t>
  </si>
  <si>
    <t>SCY900/02 BOTTLE NAT 3.0 4OZ 2P</t>
  </si>
  <si>
    <t>PB800049</t>
  </si>
  <si>
    <t>SCY903/67 BOTTLE NAT 3.0 DECO 7 1P</t>
  </si>
  <si>
    <t>PB800050</t>
  </si>
  <si>
    <t>SCY903/66 BOTTLE NAT 3.0 DECO 6 1P</t>
  </si>
  <si>
    <t>PB800051</t>
  </si>
  <si>
    <t>SCY103/01 BOTTLE ANTI-COLIC 9OZ 1P</t>
  </si>
  <si>
    <t>PB800052</t>
  </si>
  <si>
    <t>SCD838/11 SET NAT 3.0 BASIC START</t>
  </si>
  <si>
    <t>PB800054</t>
  </si>
  <si>
    <t>SCY764/02 TEAT AIRFLEX T4 2PACK</t>
  </si>
  <si>
    <t>PB800055</t>
  </si>
  <si>
    <t>SCY966/12 TEAT NAT 3.0 9M+ 2P</t>
  </si>
  <si>
    <t>PB800056</t>
  </si>
  <si>
    <t>SCY903/21 BOTTLE NAT 3.0 9OZ BLUE1P</t>
  </si>
  <si>
    <t>PB800002</t>
  </si>
  <si>
    <t>SCF080/17 STHR AIR COLL 0-6M FRUIT</t>
  </si>
  <si>
    <t>YA</t>
  </si>
  <si>
    <t>PB800003</t>
  </si>
  <si>
    <t>SCF080/18 STHR AIR COLL 6-18M LEMON</t>
  </si>
  <si>
    <t>PB800008</t>
  </si>
  <si>
    <t>SCF085/01 STHR AIR 0-6M ELEP/LION</t>
  </si>
  <si>
    <t>PB800009</t>
  </si>
  <si>
    <t>SCF085/02 STHR AIR 0-6M OWL/DEER</t>
  </si>
  <si>
    <t>PB800010</t>
  </si>
  <si>
    <t>SCF085/03 STHR AIR 6-18M PAW/BEAR</t>
  </si>
  <si>
    <t>PB800011</t>
  </si>
  <si>
    <t>SCF085/04 STHR AIR 6-18 WHALE/STAR</t>
  </si>
  <si>
    <t>PB800012</t>
  </si>
  <si>
    <t>SCF222/01 STHR 0-6MBOY DC HEL/BOAT</t>
  </si>
  <si>
    <t>PB800013</t>
  </si>
  <si>
    <t>SCF222/02 STHR 0-6MGIRLDCDREA/SWAN</t>
  </si>
  <si>
    <t>PB800014</t>
  </si>
  <si>
    <t>SCF223/03 STHR 6-18MBOYDCWHAL/STAR</t>
  </si>
  <si>
    <t>PB8F5MBH</t>
  </si>
  <si>
    <t>SCF528/01 STHR SOFT 6-18M BOYHELLO</t>
  </si>
  <si>
    <t>PB8F5MGD</t>
  </si>
  <si>
    <t>SCF529/01 STHR SOFT 6-18M GIRL</t>
  </si>
  <si>
    <t>PB8F5SBH</t>
  </si>
  <si>
    <t>SCF522/01 STHR SOFT 0-6M BOY HELLO</t>
  </si>
  <si>
    <t>PB8F5SGD</t>
  </si>
  <si>
    <t>SCF527/01 STHR SOFT 0-6M GIRLDREAM</t>
  </si>
  <si>
    <t>PB8SACB1</t>
  </si>
  <si>
    <t>SCF080/01 STHR AIR COLL 0-6M BOY</t>
  </si>
  <si>
    <t>PB8SANB0</t>
  </si>
  <si>
    <t>SCF376/11 STHR AIR NIGHT BOY 0-6</t>
  </si>
  <si>
    <t>PB86</t>
  </si>
  <si>
    <t>PB8SANG0</t>
  </si>
  <si>
    <t>SCF376/12 STHR AIR NIGHT GRL 0-6</t>
  </si>
  <si>
    <t>PB800004</t>
  </si>
  <si>
    <t>SCF099/21 CURVED SOOTHIE BOY 0-6M</t>
  </si>
  <si>
    <t>YB</t>
  </si>
  <si>
    <t>PB800005</t>
  </si>
  <si>
    <t>SCF099/22 CURVED SOOTHIE GIRL 0-6M</t>
  </si>
  <si>
    <t>PB8BCP01</t>
  </si>
  <si>
    <t>SCF563/17 BOTTCLASIC PP 260/9OZSGL</t>
  </si>
  <si>
    <t>PB81</t>
  </si>
  <si>
    <t>PB8BCP02</t>
  </si>
  <si>
    <t>SCF560/17 BOTTCLASIC PP125/4OZ SGL</t>
  </si>
  <si>
    <t>PB8BCP03</t>
  </si>
  <si>
    <t>SCF563/27 BOTTCLASIC PP260/9OZTWIN</t>
  </si>
  <si>
    <t>PB8BCP05</t>
  </si>
  <si>
    <t>SCF560/27 BOTTCLASIC PP125/4OZTWIN</t>
  </si>
  <si>
    <t>PB8BTB01</t>
  </si>
  <si>
    <t>SCF145/06 BTL &amp; TEAT BRUSH GENERAL</t>
  </si>
  <si>
    <t>PB82</t>
  </si>
  <si>
    <t>PB8F291S</t>
  </si>
  <si>
    <t>SCF291/00 STERILIZERS</t>
  </si>
  <si>
    <t>PB8F5631</t>
  </si>
  <si>
    <t>SCF563/18 BTLCLASPLUS PP 260ML/9OZ</t>
  </si>
  <si>
    <t>PB8NTB03</t>
  </si>
  <si>
    <t>SCF695/23 NAT 9OZ BOTTLE BLUE TWIN</t>
  </si>
  <si>
    <t>PB83</t>
  </si>
  <si>
    <t>PB8NTB06</t>
  </si>
  <si>
    <t>SCD290/11 NBORN STARTSET NAT STAND</t>
  </si>
  <si>
    <t>PB8SC513</t>
  </si>
  <si>
    <t>SCF551/03 CLASSIC SPOUT CUP 7OZ SIN</t>
  </si>
  <si>
    <t>PB84</t>
  </si>
  <si>
    <t>PB8SC515</t>
  </si>
  <si>
    <t>SCF551/05 CLASSIC SPOUT CUP 7OZ SIN</t>
  </si>
  <si>
    <t>PB8TST01</t>
  </si>
  <si>
    <t>SCF563/17 BOTTCLASIC PP260 -TESTER</t>
  </si>
  <si>
    <t>PB8BN905</t>
  </si>
  <si>
    <t>SCF693/13 BOTTNAT 260ML/9OZ SGLPAC</t>
  </si>
  <si>
    <t>YC</t>
  </si>
  <si>
    <t>PB8BN906</t>
  </si>
  <si>
    <t>SCF693/23 BOTTNAT260ML/9OZ TWINPAC</t>
  </si>
  <si>
    <t>PB8BNZ01</t>
  </si>
  <si>
    <t>SCF690/13 BOTTNAT125ML/4OZ SGL PAC</t>
  </si>
  <si>
    <t>PB8BNZ02</t>
  </si>
  <si>
    <t>SCF690/23 BOTTNAT125ML/4OZ TWINPAC</t>
  </si>
  <si>
    <t>PB8SWC02</t>
  </si>
  <si>
    <t>SCF798/02 STRAWCUP 10OZ SINGLEGIRL</t>
  </si>
  <si>
    <t>PB8SWC03</t>
  </si>
  <si>
    <t xml:space="preserve">SCF798/00 STRAWCUP10OZ SINGLE MIX </t>
  </si>
  <si>
    <t>PB8SWC04</t>
  </si>
  <si>
    <t>SCF796/01 STRAW CUP 7OZ SINGLE BOY</t>
  </si>
  <si>
    <t>PB8SWC05</t>
  </si>
  <si>
    <t>SCF796/02 STRAWCUP 7OZ SINGLE GIRL</t>
  </si>
  <si>
    <t>PB85</t>
  </si>
  <si>
    <t>PB8SWC06</t>
  </si>
  <si>
    <t>SCF796/00 STRAW CUP 7OZ SINGLE MIX</t>
  </si>
  <si>
    <t>PB8TBN3M</t>
  </si>
  <si>
    <t>SCF653/23 TEATNAT MED FLOW 3M+2PC</t>
  </si>
  <si>
    <t>PB8TFW4H</t>
  </si>
  <si>
    <t>SCF634/27 TEATFAST FLOW,4H AIRFLEX</t>
  </si>
  <si>
    <t>PB8TMF3H</t>
  </si>
  <si>
    <t>SCF633/27 TEAT MED FLOW 3H AIRFLEX</t>
  </si>
  <si>
    <t>PB8TNB1H</t>
  </si>
  <si>
    <t>SCF631/27 TEATNBORN 1H AIRFLEX</t>
  </si>
  <si>
    <t>PB8TNM6M</t>
  </si>
  <si>
    <t>SCF654/23 TEATNAT MED FLOW 6M+2PCS</t>
  </si>
  <si>
    <t>PB8TNN0M</t>
  </si>
  <si>
    <t>SCF651/23 TEATNAT NBORN 0M+2PC</t>
  </si>
  <si>
    <t>PB8TNS1M</t>
  </si>
  <si>
    <t>SCF652/23 TEATNAT SLOW FLOW 1M+2PC</t>
  </si>
  <si>
    <t>PB8TSF2H</t>
  </si>
  <si>
    <t>SCF632/27 TEATSLOWFLOW 2H AIRFLEX</t>
  </si>
  <si>
    <t>PB800001</t>
  </si>
  <si>
    <t>SCF430/01 MANUAL BPUMP ENTRY LEVEL</t>
  </si>
  <si>
    <t>YD</t>
  </si>
  <si>
    <t>PB800006</t>
  </si>
  <si>
    <t>SCF391/11 SINGLE ELECTRIC BP RCA</t>
  </si>
  <si>
    <t>PB800007</t>
  </si>
  <si>
    <t>SCF393/11 TWIN ELECTRIC BP MID END</t>
  </si>
  <si>
    <t>PB800015</t>
  </si>
  <si>
    <t>SCF581/10 NAT PPSU BOTTLE 4OZ 1PC</t>
  </si>
  <si>
    <t>PB800016</t>
  </si>
  <si>
    <t>SCF581/20 NAT PPSU BOTTLE 4OZ 2PC</t>
  </si>
  <si>
    <t>PB800017</t>
  </si>
  <si>
    <t>SCF582/10 NAT PPSU BOTTLE 9OZ 1PC</t>
  </si>
  <si>
    <t>PB800018</t>
  </si>
  <si>
    <t>SCF582/20 NAT PPSU BOTTLE 9OZ 2PC</t>
  </si>
  <si>
    <t>PB800019</t>
  </si>
  <si>
    <t>SCF627/40 BTL NAT 9OZ TIGER NATUR</t>
  </si>
  <si>
    <t>PB800020</t>
  </si>
  <si>
    <t>SCF627/41 BTL NAT 9OZ FLAMINGO NA</t>
  </si>
  <si>
    <t>PB800021</t>
  </si>
  <si>
    <t>SCF627/42 BTL NAT 9OZ HIPPO NATUR</t>
  </si>
  <si>
    <t>PB800022</t>
  </si>
  <si>
    <t>SCF223/02 STHR 6-18M GIRL DC HEL/</t>
  </si>
  <si>
    <t>PB800023</t>
  </si>
  <si>
    <t>SCF355/09 FAST BOTTLE WARMER</t>
  </si>
  <si>
    <t>PB800024</t>
  </si>
  <si>
    <t>6003139 NEWBORN SET</t>
  </si>
  <si>
    <t>PB800025</t>
  </si>
  <si>
    <t>6003140 BREASTFEEDING SET</t>
  </si>
  <si>
    <t>PB800026</t>
  </si>
  <si>
    <t>6003191 BREASTFEEDING SET</t>
  </si>
  <si>
    <t>PB800027</t>
  </si>
  <si>
    <t>6003141 BREASTFEEDING PREMIUM SET</t>
  </si>
  <si>
    <t>PB800028</t>
  </si>
  <si>
    <t>6003192 BREASTFEEDING PREMIUM SET</t>
  </si>
  <si>
    <t>PB8BMSCA</t>
  </si>
  <si>
    <t>SCF618/10 BREAST MILKSTOR CUP180ML</t>
  </si>
  <si>
    <t>PB8CF603</t>
  </si>
  <si>
    <t>SCF603/25 BREAST MILK BAGS 6OZ/18</t>
  </si>
  <si>
    <t>PB8F2SEB</t>
  </si>
  <si>
    <t>SCF332/31 SINGLE ELECTRIC BP STD</t>
  </si>
  <si>
    <t>PB8F3557</t>
  </si>
  <si>
    <t>SCF355/07 FAST BOTTLE WARMER</t>
  </si>
  <si>
    <t>PB8F358G</t>
  </si>
  <si>
    <t>SCF358/00 SUNSHINE BTL WARMER GENE</t>
  </si>
  <si>
    <t>PB8F8620</t>
  </si>
  <si>
    <t>SCF862/02 ESSENTIAL STEAMERBLENDER</t>
  </si>
  <si>
    <t>PB8MPWDG</t>
  </si>
  <si>
    <t>SCF135/06 MILK POWDER DISP GENERAL</t>
  </si>
  <si>
    <t>PB8SACG1</t>
  </si>
  <si>
    <t>SCF080/02 STHR AIR COLL 0-6M GIRL</t>
  </si>
  <si>
    <t>PB8SADM1</t>
  </si>
  <si>
    <t>SCF349/10 STHR AIRDECO 18M PL MIX1</t>
  </si>
  <si>
    <t>PB8SADM2</t>
  </si>
  <si>
    <t>SCF349/13 STHR AIRDECO 18M PL MIX2</t>
  </si>
  <si>
    <t>PB8SANB6</t>
  </si>
  <si>
    <t>SCF376/21 STHR AIR NIGHT BOY 6-18</t>
  </si>
  <si>
    <t>PB8SANG6</t>
  </si>
  <si>
    <t>SCF376/22 STHR AIR NIGHT GRL 6-18</t>
  </si>
  <si>
    <t>PB8SC695</t>
  </si>
  <si>
    <t>SCF619/05 BREASTMILKREFILL 180ML/6</t>
  </si>
  <si>
    <t>PB8SF34T</t>
  </si>
  <si>
    <t>SCF334/31 TWIN ELECTRIC BP GENERAL</t>
  </si>
  <si>
    <t>PB8SWC01</t>
  </si>
  <si>
    <t>SCF798/01 STRAW CUP 10OZ SINGLEBOY</t>
  </si>
  <si>
    <t>PB800057</t>
  </si>
  <si>
    <t>SCF883/01 4IN1 HEALT BABY FOODMAKER</t>
  </si>
  <si>
    <t>PB800058</t>
  </si>
  <si>
    <t>SCF091/09 STHR SOFT 0-6M G DC9</t>
  </si>
  <si>
    <t>PB800059</t>
  </si>
  <si>
    <t>SCF091/07 STHR SOFT 0-6M BOY DC7</t>
  </si>
  <si>
    <t>PB800060</t>
  </si>
  <si>
    <t>SCF086/03 STHR AIR 1P 0-6M BOY DC03</t>
  </si>
  <si>
    <t>PB800061</t>
  </si>
  <si>
    <t>SCF086/04 STHR AIR 1P 0-6M GRL DC04</t>
  </si>
  <si>
    <t>PB800062</t>
  </si>
  <si>
    <t>SCF086/05 STHR AIR 1P 6-18M BOYDC05</t>
  </si>
  <si>
    <t>PB800063</t>
  </si>
  <si>
    <t>SCF086/06 STHR AIR 1P 6-18M GRLDC06</t>
  </si>
  <si>
    <t>PB800064</t>
  </si>
  <si>
    <t>SCF376/18 STHR AIRNIGHT 0-6M B DC18</t>
  </si>
  <si>
    <t>PB800065</t>
  </si>
  <si>
    <t>SCF376/13 STHR AIRNIGHT 6-18M BX2</t>
  </si>
  <si>
    <t>PB800066</t>
  </si>
  <si>
    <t>SCF376/19 STHR AIRNIGHT 0-6M B DC19</t>
  </si>
  <si>
    <t>PB800067</t>
  </si>
  <si>
    <t>SCF376/01 STHR AIRNIGHT 18M+ NEU</t>
  </si>
  <si>
    <t>PC7</t>
  </si>
  <si>
    <t>PC7HBTS5</t>
  </si>
  <si>
    <t>HERBATUSAUDA 5 STRIP</t>
  </si>
  <si>
    <t>MA</t>
  </si>
  <si>
    <t>PC7LAPDH</t>
  </si>
  <si>
    <t>LANCAR ASI PLUS DHA</t>
  </si>
  <si>
    <t>PC7LCA38</t>
  </si>
  <si>
    <t>LANCAR ASI 30 @ 800 MG</t>
  </si>
  <si>
    <t>PC700001</t>
  </si>
  <si>
    <t>LASERIN 30 ML (EDISI KHUSUS)</t>
  </si>
  <si>
    <t>MB</t>
  </si>
  <si>
    <t>PC700002</t>
  </si>
  <si>
    <t>LASERIN 60 ML (EDISI KHUSUS)</t>
  </si>
  <si>
    <t>PC700003</t>
  </si>
  <si>
    <t>LASERIN 110 ML (EDISI KHUSUS)</t>
  </si>
  <si>
    <t>PC700004</t>
  </si>
  <si>
    <t>LASERIN 10 S/POUCH (EDISI KHUSUS)</t>
  </si>
  <si>
    <t>PC7LSR10</t>
  </si>
  <si>
    <t>LASERIN 10 SACHET / POUCH</t>
  </si>
  <si>
    <t>PC7LSR11</t>
  </si>
  <si>
    <t>LASERIN 110 ML</t>
  </si>
  <si>
    <t>PC7LSR30</t>
  </si>
  <si>
    <t>LASERIN 30 ML</t>
  </si>
  <si>
    <t>PC7LSR60</t>
  </si>
  <si>
    <t>LASERIN 60 ML</t>
  </si>
  <si>
    <t>PC7LSSD1</t>
  </si>
  <si>
    <t>LASERIN SACHET 10S</t>
  </si>
  <si>
    <t>PC700005</t>
  </si>
  <si>
    <t>LASERIN MADU  30ML</t>
  </si>
  <si>
    <t>PC700006</t>
  </si>
  <si>
    <t>LASERIN MADU 60ML</t>
  </si>
  <si>
    <t>PC700007</t>
  </si>
  <si>
    <t>LASERIN MADU 100ML</t>
  </si>
  <si>
    <t>PC700008</t>
  </si>
  <si>
    <t>LASERIN MADU ORANGE  30ML</t>
  </si>
  <si>
    <t>PC700009</t>
  </si>
  <si>
    <t>LASERIN MADU ORANGE  60ML</t>
  </si>
  <si>
    <t>PC700010</t>
  </si>
  <si>
    <t>LASERIN MADU ORANGE 100ML</t>
  </si>
  <si>
    <t>PC700020</t>
  </si>
  <si>
    <t>LASERIN MASUK ANGIN 10 SACHET/BOX</t>
  </si>
  <si>
    <t>PC700011</t>
  </si>
  <si>
    <t>MECOVIT C 500 MG 30 S</t>
  </si>
  <si>
    <t>MC</t>
  </si>
  <si>
    <t>PC700012</t>
  </si>
  <si>
    <t>MECOVIT D3 1000 IU TAB 30 S</t>
  </si>
  <si>
    <t>PC700013</t>
  </si>
  <si>
    <t>MECOVIT GO 30 S</t>
  </si>
  <si>
    <t>PC700014</t>
  </si>
  <si>
    <t>MECOVIT GAIN 100ML</t>
  </si>
  <si>
    <t>PC700015</t>
  </si>
  <si>
    <t>MECOVIT GROW 100ML</t>
  </si>
  <si>
    <t>PC700016</t>
  </si>
  <si>
    <t>MECOVIT IMMUNE BOCAH SEHAT 100ML</t>
  </si>
  <si>
    <t>PC700017</t>
  </si>
  <si>
    <t>MECOVIT C +ZINC ORANGE 24S</t>
  </si>
  <si>
    <t>PC700018</t>
  </si>
  <si>
    <t>MECOVIT C +ZINC BLACKCURRANT 24S</t>
  </si>
  <si>
    <t>PC700019</t>
  </si>
  <si>
    <t>MECOVIT CALCI 30 S</t>
  </si>
  <si>
    <t>PC700044</t>
  </si>
  <si>
    <t>MECOWELL NORMOTEN 30 S</t>
  </si>
  <si>
    <t>PD8</t>
  </si>
  <si>
    <t>PD800007</t>
  </si>
  <si>
    <t>ATODERM CREME ULTRA 500 ML (PUMP)</t>
  </si>
  <si>
    <t>B12</t>
  </si>
  <si>
    <t>AS</t>
  </si>
  <si>
    <t>AGUS SUKARNA</t>
  </si>
  <si>
    <t>KPST-PNTGUD28</t>
  </si>
  <si>
    <t>PD800008</t>
  </si>
  <si>
    <t>ATODERM CREME ULTRA 200 ML (TUBE)</t>
  </si>
  <si>
    <t>PD8ATD01</t>
  </si>
  <si>
    <t>ATODERM CREME (bottle pump) 500ml</t>
  </si>
  <si>
    <t>PD8ATD02</t>
  </si>
  <si>
    <t>ATODERM CREME (tube) 200ml</t>
  </si>
  <si>
    <t>PD8ATD03</t>
  </si>
  <si>
    <t>ATODERM GEL DOUCHE 100ML</t>
  </si>
  <si>
    <t>PD8ATD04</t>
  </si>
  <si>
    <t>ATODERM GEL DOUCHE 200ML</t>
  </si>
  <si>
    <t>PD8ATD05</t>
  </si>
  <si>
    <t>ATODERM INTENSIVE BAUME 200ML</t>
  </si>
  <si>
    <t>PD8ATD06</t>
  </si>
  <si>
    <t>ATODERM INTENSIVE BAUME 75ML</t>
  </si>
  <si>
    <t>PD8ATD07</t>
  </si>
  <si>
    <t>ATODERM INTENSIVE GEL MOUS 500ML</t>
  </si>
  <si>
    <t>PD8ATD08</t>
  </si>
  <si>
    <t>ATODERM INTENSIVE GEL (TUBE) 200ML</t>
  </si>
  <si>
    <t>PD8ATD09</t>
  </si>
  <si>
    <t>ATODERM PP BAUME 200ML</t>
  </si>
  <si>
    <t>PD8ATDB5</t>
  </si>
  <si>
    <t>ATODERM PP BAUME 500ML</t>
  </si>
  <si>
    <t>PD8ATDBM</t>
  </si>
  <si>
    <t>PD8ATDG5</t>
  </si>
  <si>
    <t>ATODERM GEL DOUCHE 500ML</t>
  </si>
  <si>
    <t>PD8ATDH1</t>
  </si>
  <si>
    <t>ATODERM HUILE DE DOUCHE 1000ML</t>
  </si>
  <si>
    <t>PD8ATDH2</t>
  </si>
  <si>
    <t>ATODERM HUILE DE DOUCHE 200ML</t>
  </si>
  <si>
    <t>PD8ATDI5</t>
  </si>
  <si>
    <t>ATODERM INTENSIVE BAUME 500ML</t>
  </si>
  <si>
    <t>PD8ATDT1</t>
  </si>
  <si>
    <t>ATODERM CREME / Cream 8ml tube</t>
  </si>
  <si>
    <t>PD8ATDT2</t>
  </si>
  <si>
    <t>ATODERM GEL DOUCH T8ML P25</t>
  </si>
  <si>
    <t>PD8ATDT3</t>
  </si>
  <si>
    <t>ATODERM HUILE DE DOUCHE T8ML P25</t>
  </si>
  <si>
    <t>PD8ATDT4</t>
  </si>
  <si>
    <t>ATODERM INTENSIVE BAUME 45ML</t>
  </si>
  <si>
    <t>PD8ATDT5</t>
  </si>
  <si>
    <t>ATODERM INTENSIVE BAUME 8ML</t>
  </si>
  <si>
    <t>PD8ATDT6</t>
  </si>
  <si>
    <t>ATODERM INTENSIVE GEL (TUBE) 8ML</t>
  </si>
  <si>
    <t>PD8ATDT7</t>
  </si>
  <si>
    <t>ATODERM PP BAUME 8ML</t>
  </si>
  <si>
    <t>PD8ATDT8</t>
  </si>
  <si>
    <t>ATODERM STICK LEVRES 4GR</t>
  </si>
  <si>
    <t>PD8SBH2B</t>
  </si>
  <si>
    <t>BIODERMA SENSIBIO H2O 500(P)+250ML</t>
  </si>
  <si>
    <t>PD800006</t>
  </si>
  <si>
    <t>CICABIO CREME 40 ML</t>
  </si>
  <si>
    <t>PD8HDR01</t>
  </si>
  <si>
    <t>HYDRABIO BRUME 300ML</t>
  </si>
  <si>
    <t>PD8HDR02</t>
  </si>
  <si>
    <t>HYDRABIO ESSENCE LOTION 200ML</t>
  </si>
  <si>
    <t>PD8HDR03</t>
  </si>
  <si>
    <t>HYDRABIO GEL CREME 40ML</t>
  </si>
  <si>
    <t>PD8HDR04</t>
  </si>
  <si>
    <t>HYDRABIO H2O 100ML</t>
  </si>
  <si>
    <t>PD8HDR05</t>
  </si>
  <si>
    <t>HYDRABIO H2O 250ML</t>
  </si>
  <si>
    <t>PD8HDR06</t>
  </si>
  <si>
    <t>HYDRABIO SERUM 40ML</t>
  </si>
  <si>
    <t>PD8HDR07</t>
  </si>
  <si>
    <t>HYDRABIO TONIQUE 250ML</t>
  </si>
  <si>
    <t>PD8HYDT1</t>
  </si>
  <si>
    <t>HYDRABIO ESSENCE LOTION 10ML</t>
  </si>
  <si>
    <t>PD8HYDT2</t>
  </si>
  <si>
    <t>HYDRABIO ESSENCE LOTION 50ML</t>
  </si>
  <si>
    <t>PD8HYDT3</t>
  </si>
  <si>
    <t>HYDRABIO GEL CREME 5ML</t>
  </si>
  <si>
    <t>PD8HYDT4</t>
  </si>
  <si>
    <t>HYDRABIO GEL CREME 15ML</t>
  </si>
  <si>
    <t>PD8HYDT5</t>
  </si>
  <si>
    <t>HYDRABIO H2O 20ML</t>
  </si>
  <si>
    <t>PD8HYDT6</t>
  </si>
  <si>
    <t>HYDRABIO SERUM 15ML</t>
  </si>
  <si>
    <t>PD8HYDT7</t>
  </si>
  <si>
    <t>HYDRABIO SERUM 5ML</t>
  </si>
  <si>
    <t>PD800002</t>
  </si>
  <si>
    <t>PHOTODERM MAX FLUIDE SPF100 40ML V2</t>
  </si>
  <si>
    <t>PD8PGTS1</t>
  </si>
  <si>
    <t>PHOTODERM SPOT-AGE SPF50+ T40ML</t>
  </si>
  <si>
    <t>PD8PHTDK</t>
  </si>
  <si>
    <t>PHOTODERM KID 100ml</t>
  </si>
  <si>
    <t>PD8PTD01</t>
  </si>
  <si>
    <t>PHOTODERM AKN MAT SPF30 40ML</t>
  </si>
  <si>
    <t>PD8PTDT1</t>
  </si>
  <si>
    <t>PHOTODERM AKN MAT SPF30 5ML</t>
  </si>
  <si>
    <t>PD8PTDT2</t>
  </si>
  <si>
    <t>PHOTODERM MAX FLUIDE SPF100 5ML</t>
  </si>
  <si>
    <t>PD8PTDT3</t>
  </si>
  <si>
    <t>PHOTODERM SPOT-AGE SPF50+ T5ML</t>
  </si>
  <si>
    <t>PD800001</t>
  </si>
  <si>
    <t>SEBIUM GEL MOUSSANT ACTIF T200ML</t>
  </si>
  <si>
    <t>PD800004</t>
  </si>
  <si>
    <t>Sebium Double H2O 250ml+500ml(PUMP)</t>
  </si>
  <si>
    <t>PD8SBBL1</t>
  </si>
  <si>
    <t>SEBIUM LOTION 200ML</t>
  </si>
  <si>
    <t>PD8SBGT1</t>
  </si>
  <si>
    <t>SEBIUM GEL MOUSSANT FOAM GEL 15ml</t>
  </si>
  <si>
    <t>PD8SBGT2</t>
  </si>
  <si>
    <t>SEBIUM GEL MOUSSANT  FOAM GEL 45ml</t>
  </si>
  <si>
    <t>PD8SBGT3</t>
  </si>
  <si>
    <t>SEBIUM GEL MOUSSANT  FOAM GEL 8ml</t>
  </si>
  <si>
    <t>PD8SBGT4</t>
  </si>
  <si>
    <t>SEBIUM GLOBAL 5ml tube</t>
  </si>
  <si>
    <t>PD8SBGT5</t>
  </si>
  <si>
    <t>SEBIUM H2O 10ML</t>
  </si>
  <si>
    <t>PD8SBGT6</t>
  </si>
  <si>
    <t>SEBIUM H2O 20ML</t>
  </si>
  <si>
    <t>PD8SBGT7</t>
  </si>
  <si>
    <t>SEBIUM H2O 500ML (PUMP)</t>
  </si>
  <si>
    <t>PD8SBGT8</t>
  </si>
  <si>
    <t>SEBIUM HYDRA 5ML</t>
  </si>
  <si>
    <t>PD8SBGT9</t>
  </si>
  <si>
    <t>SEBIUM LOTION 50ML</t>
  </si>
  <si>
    <t>PD8SBGTA</t>
  </si>
  <si>
    <t>SEBIUM MAT CONTROL T15ML</t>
  </si>
  <si>
    <t>PD8SBGTB</t>
  </si>
  <si>
    <t>SEBIUM MAT CONTROL T5ML P25</t>
  </si>
  <si>
    <t>PD8SBGTC</t>
  </si>
  <si>
    <t>SEBIUM PORE REFINER 15ml tube</t>
  </si>
  <si>
    <t>PD8SBGTD</t>
  </si>
  <si>
    <t>SEBIUM PORE REFINER 5ml tube</t>
  </si>
  <si>
    <t>PD8SBGTE</t>
  </si>
  <si>
    <t>SEBIUM SENSITIVE T5ML P25</t>
  </si>
  <si>
    <t>PD8SBM01</t>
  </si>
  <si>
    <t>SEBIUM GEL GOM EXFO PUR GEL 100ML</t>
  </si>
  <si>
    <t>PD8SBM02</t>
  </si>
  <si>
    <t>SEBIUM GEL MOUSSANT FOAM GEL 100ML</t>
  </si>
  <si>
    <t>PD8SBM03</t>
  </si>
  <si>
    <t>SEBIUM GEL MOUSSANT FOAM GEL 200ML</t>
  </si>
  <si>
    <t>PD8SBM04</t>
  </si>
  <si>
    <t>SEBIUM GLOBAL 30ml</t>
  </si>
  <si>
    <t>PD8SBM05</t>
  </si>
  <si>
    <t>SEBIUM H2O 100ML</t>
  </si>
  <si>
    <t>PD8SBM06</t>
  </si>
  <si>
    <t>SEBIUM H2O 250ML</t>
  </si>
  <si>
    <t>PD8SBM07</t>
  </si>
  <si>
    <t>SEBIUM H2O 500ML</t>
  </si>
  <si>
    <t>PD8SBM08</t>
  </si>
  <si>
    <t>SEBIUM HYDRA 40ML</t>
  </si>
  <si>
    <t>PD8SBM09</t>
  </si>
  <si>
    <t>SEBIUM PORE REFINER 30ml</t>
  </si>
  <si>
    <t>PD8SBMST</t>
  </si>
  <si>
    <t>SEBIUM SENSITIVE TE30ML</t>
  </si>
  <si>
    <t>PD8SBNCT</t>
  </si>
  <si>
    <t>SEBIUM MAT CONTROL TE30ML</t>
  </si>
  <si>
    <t>PD800003</t>
  </si>
  <si>
    <t>SENSIBIO DEFENSIVE T40ML</t>
  </si>
  <si>
    <t>PD800005</t>
  </si>
  <si>
    <t>SENSIBIO H2O EYE 125ML</t>
  </si>
  <si>
    <t>PD800015</t>
  </si>
  <si>
    <t>SEBIUM KERATO+ TE 30ML</t>
  </si>
  <si>
    <t>PD800016</t>
  </si>
  <si>
    <t>TWO GO SKIN BARRIER PROTECTION CLS</t>
  </si>
  <si>
    <t>PD800017</t>
  </si>
  <si>
    <t>PHOTODERM AKN MAT SPF30 T40ML</t>
  </si>
  <si>
    <t>PD800018</t>
  </si>
  <si>
    <t>PHOTODERM PEDIATRICS SPF50 T100ML</t>
  </si>
  <si>
    <t>PD800019</t>
  </si>
  <si>
    <t>Barrier Repair Starter Kit</t>
  </si>
  <si>
    <t>PD800020</t>
  </si>
  <si>
    <t>Powerful Face, Eye&amp;Lips micellar wt</t>
  </si>
  <si>
    <t>PD800021</t>
  </si>
  <si>
    <t>HYDRABIO HYALU+ SERUM F30ML</t>
  </si>
  <si>
    <t>PD800022</t>
  </si>
  <si>
    <t>SEBIUM SERUM F30ML</t>
  </si>
  <si>
    <t>PD800023</t>
  </si>
  <si>
    <t>PHOTODERM LAITULTRA SPF50 T100ML</t>
  </si>
  <si>
    <t>PD800024</t>
  </si>
  <si>
    <t>PHOTODERM AQUAFLUIDE SPF50 T40ML</t>
  </si>
  <si>
    <t>PD800025</t>
  </si>
  <si>
    <t>DRY &amp; ITCHY SKIN RELIEVERS</t>
  </si>
  <si>
    <t>PD8SBGTF</t>
  </si>
  <si>
    <t>SENSIBIO EYE CONTOUR GEL 2ML</t>
  </si>
  <si>
    <t>PD8SBGTG</t>
  </si>
  <si>
    <t>SENSIBIO GEL MOUSSANT 45ML</t>
  </si>
  <si>
    <t>PD8SBGTH</t>
  </si>
  <si>
    <t>SENSIBIO GEL MOUSSANT 8ML</t>
  </si>
  <si>
    <t>PD8SBGTI</t>
  </si>
  <si>
    <t>SENSIBIO H2O 10ML</t>
  </si>
  <si>
    <t>PD8SBGTJ</t>
  </si>
  <si>
    <t>SENSIBIO H2O 20ML</t>
  </si>
  <si>
    <t>PD8SBGTK</t>
  </si>
  <si>
    <t>SENSIBIO H2O 500ML (PUMP)</t>
  </si>
  <si>
    <t>PD8SBGTL</t>
  </si>
  <si>
    <t>SENSIBIO LIGHT 15ML</t>
  </si>
  <si>
    <t>PD8SBGTM</t>
  </si>
  <si>
    <t>SENSIBIO LIGHT 5ML</t>
  </si>
  <si>
    <t>PD8SBGTN</t>
  </si>
  <si>
    <t>SENSIBIO TONIQUE 10ML</t>
  </si>
  <si>
    <t>PD8SSB01</t>
  </si>
  <si>
    <t>SENSIBIO EYE CONTOUR GEL 15ML</t>
  </si>
  <si>
    <t>PD8SSB02</t>
  </si>
  <si>
    <t>SENSIBIO FORTE  40ml</t>
  </si>
  <si>
    <t>PD8SSB03</t>
  </si>
  <si>
    <t>SENSIBIO GEL MOUSSANT 200ML</t>
  </si>
  <si>
    <t>PD8SSB04</t>
  </si>
  <si>
    <t>SENSIBIO H2O 100ML</t>
  </si>
  <si>
    <t>PD8SSB05</t>
  </si>
  <si>
    <t>SENSIBIO H2O 250ML</t>
  </si>
  <si>
    <t>PD8SSB06</t>
  </si>
  <si>
    <t>SENSIBIO H2O 500ML</t>
  </si>
  <si>
    <t>PD8SSB07</t>
  </si>
  <si>
    <t>SENSIBIO LIGHT 40ML</t>
  </si>
  <si>
    <t>PD8SSB08</t>
  </si>
  <si>
    <t>SENSIBIO TONIQUE 100ML</t>
  </si>
  <si>
    <t>PD8SSB09</t>
  </si>
  <si>
    <t>SENSIBIO TONIQUE 250ML</t>
  </si>
  <si>
    <t>PD8SSBGM</t>
  </si>
  <si>
    <t>SENSIBIO GEL MOUSSANT 100ML</t>
  </si>
  <si>
    <t>PD800010</t>
  </si>
  <si>
    <t>FAMILY EDITION - DAILY MOSTUR CARE</t>
  </si>
  <si>
    <t>PD800011</t>
  </si>
  <si>
    <t>SENSITIVE SKIN DOUBLE CLEANS PACK</t>
  </si>
  <si>
    <t>PD800012</t>
  </si>
  <si>
    <t>DERMATOLOGICAL MOIS CLN FOR FAMILY</t>
  </si>
  <si>
    <t>PD800013</t>
  </si>
  <si>
    <t>SOOTHING MICELLAR WATER VALUE KIT</t>
  </si>
  <si>
    <t>PD800014</t>
  </si>
  <si>
    <t>DERMATOLOGICAL MICELLAR W M TWINPK</t>
  </si>
  <si>
    <t>PD800026</t>
  </si>
  <si>
    <t>Derm Sens Skin Clean &amp; Protec</t>
  </si>
  <si>
    <t>PD800027</t>
  </si>
  <si>
    <t>Derm Oil to Acne/Pro Ski Cle&amp;Pro</t>
  </si>
  <si>
    <t>PD800028</t>
  </si>
  <si>
    <t>Oily Rebalanc Double Clean Set</t>
  </si>
  <si>
    <t>PD800029</t>
  </si>
  <si>
    <t>Soothing Double Cleansing Set</t>
  </si>
  <si>
    <t>PD800030</t>
  </si>
  <si>
    <t>Derm Ultra Mois Clean</t>
  </si>
  <si>
    <t>PE2</t>
  </si>
  <si>
    <t>PE200001</t>
  </si>
  <si>
    <t>Otogard-GLO Wash &amp; Shine Pouch720ml</t>
  </si>
  <si>
    <t>RA</t>
  </si>
  <si>
    <t>PE200002</t>
  </si>
  <si>
    <t>Otogard-GLO Wash &amp; Wax Pouch 720ml</t>
  </si>
  <si>
    <t>PE200003</t>
  </si>
  <si>
    <t>GLO WASH &amp; SHINE (SAMPLE)</t>
  </si>
  <si>
    <t>PE200004</t>
  </si>
  <si>
    <t>GLO WASH &amp; WAX (SAMPLE)</t>
  </si>
  <si>
    <t>PE200006</t>
  </si>
  <si>
    <t>GLO W &amp; S (BUND GLO W &amp; S) 720 ML</t>
  </si>
  <si>
    <t>PE200007</t>
  </si>
  <si>
    <t>GLO W &amp; W (BUND GLO W &amp; W) 720 ML</t>
  </si>
  <si>
    <t>PE200008</t>
  </si>
  <si>
    <t>GLO HYPER BLACK TIRE SHINE 165ML</t>
  </si>
  <si>
    <t>PE200009</t>
  </si>
  <si>
    <t>GLO CRYSTAL CLEAR WIPER FLUID 400ML</t>
  </si>
  <si>
    <t>PE3</t>
  </si>
  <si>
    <t>PE300001</t>
  </si>
  <si>
    <t>KUNYIT ASAM</t>
  </si>
  <si>
    <t>RB</t>
  </si>
  <si>
    <t>PE300002</t>
  </si>
  <si>
    <t>SM SARI KULIT MANGGIS</t>
  </si>
  <si>
    <t>PE300003</t>
  </si>
  <si>
    <t>KUKU BIMA TL FORMULA B PLUS TRIBLS</t>
  </si>
  <si>
    <t>PE300004</t>
  </si>
  <si>
    <t>RED GINSENG</t>
  </si>
  <si>
    <t>PE300005</t>
  </si>
  <si>
    <t>SARI KUNYIT</t>
  </si>
  <si>
    <t>PE300006</t>
  </si>
  <si>
    <t>SARI TEMULAWAK</t>
  </si>
  <si>
    <t>PE300007</t>
  </si>
  <si>
    <t>JAHE MERAH</t>
  </si>
  <si>
    <t>PE300008</t>
  </si>
  <si>
    <t>TOLAK ANGIN MINT SOFT CAPSULE</t>
  </si>
  <si>
    <t>PE300009</t>
  </si>
  <si>
    <t>TOLAK LINU SOFT CAPSULE</t>
  </si>
  <si>
    <t>PE300010</t>
  </si>
  <si>
    <t>SEHAT BERSALIN KAPSUL</t>
  </si>
  <si>
    <t>PE300011</t>
  </si>
  <si>
    <t>LIBIDIONE</t>
  </si>
  <si>
    <t>PE300012</t>
  </si>
  <si>
    <t>SARI KUNYIT PUTIH</t>
  </si>
  <si>
    <t>PE300013</t>
  </si>
  <si>
    <t>HERBAMIX5</t>
  </si>
  <si>
    <t>PE300014</t>
  </si>
  <si>
    <t>SAMBILOTO</t>
  </si>
  <si>
    <t>PE300015</t>
  </si>
  <si>
    <t>SUPRASI</t>
  </si>
  <si>
    <t>PE300016</t>
  </si>
  <si>
    <t>GARLIC</t>
  </si>
  <si>
    <t>PE300017</t>
  </si>
  <si>
    <t>ANAK SEHAT ANGGUR</t>
  </si>
  <si>
    <t>PE300018</t>
  </si>
  <si>
    <t>ANAK SEHAT STARWBERRY</t>
  </si>
  <si>
    <t>PE300019</t>
  </si>
  <si>
    <t>ANAK SEHAT COKLAT</t>
  </si>
  <si>
    <t>PE300020</t>
  </si>
  <si>
    <t>ANAK SEHAT JAMBU MERAH</t>
  </si>
  <si>
    <t>PE300021</t>
  </si>
  <si>
    <t>ANAK SEHAT JERUK</t>
  </si>
  <si>
    <t>PE300022</t>
  </si>
  <si>
    <t>SARI KUNYIT PLUS BTL 50S</t>
  </si>
  <si>
    <t>PE300023</t>
  </si>
  <si>
    <t>SARI DAUN KELOR 50KAPS</t>
  </si>
  <si>
    <t>PE300024</t>
  </si>
  <si>
    <t>FATRAPER 30KAPS</t>
  </si>
  <si>
    <t>PE300025</t>
  </si>
  <si>
    <t>GINKGO BILOBA 30KAPS</t>
  </si>
  <si>
    <t>PE300026</t>
  </si>
  <si>
    <t>RICASID 30KAPS</t>
  </si>
  <si>
    <t>PE300027</t>
  </si>
  <si>
    <t>CELERY 30 KAP</t>
  </si>
  <si>
    <t>PE300028</t>
  </si>
  <si>
    <t>FEMALE BALANCE 30 KAP</t>
  </si>
  <si>
    <t>PE300029</t>
  </si>
  <si>
    <t>MALE BALANCE 30 KAP</t>
  </si>
  <si>
    <t>PE300030</t>
  </si>
  <si>
    <t>LINGZHI 30 KAP</t>
  </si>
  <si>
    <t>PE4</t>
  </si>
  <si>
    <t>PE400001</t>
  </si>
  <si>
    <t>GLO WASH &amp; WAX (BUND WIPER FLUID)</t>
  </si>
  <si>
    <t>RC</t>
  </si>
  <si>
    <t>PE400002</t>
  </si>
  <si>
    <t>GLO WASH &amp; SHINE POUCH720ML</t>
  </si>
  <si>
    <t>PE400003</t>
  </si>
  <si>
    <t>GLO WASH &amp; WAX POUCH 720ML</t>
  </si>
  <si>
    <t>PE400004</t>
  </si>
  <si>
    <t>PE400005</t>
  </si>
  <si>
    <t>PE5</t>
  </si>
  <si>
    <t>PE500005</t>
  </si>
  <si>
    <t>LOLUNA FACE&amp;BODY BABY LOTION 200ML</t>
  </si>
  <si>
    <t>PE500006</t>
  </si>
  <si>
    <t>LOLUNA CERAPAIR BABY RASH CRM 30ML</t>
  </si>
  <si>
    <t>PE500001</t>
  </si>
  <si>
    <t>LOLUNA HEAD TO TOE BABY WASH 100ML</t>
  </si>
  <si>
    <t>PE500002</t>
  </si>
  <si>
    <t>LOLUNA HEAD TO TOE BABY WASH 300ML</t>
  </si>
  <si>
    <t>PE500003</t>
  </si>
  <si>
    <t>LOLUNA FACE &amp; BODY BABY LOTION 80ML</t>
  </si>
  <si>
    <t>PE500004</t>
  </si>
  <si>
    <t>LOLUNA BABY HAIR LOTION 100ML</t>
  </si>
  <si>
    <t>PE500007</t>
  </si>
  <si>
    <t>LOLUNA BABY CALMING CREAM 40ML</t>
  </si>
  <si>
    <t>PE500008</t>
  </si>
  <si>
    <t>LOLUNA HEAD TO TOE BABY WASH 450ML</t>
  </si>
  <si>
    <t>PE6</t>
  </si>
  <si>
    <t>PE600001</t>
  </si>
  <si>
    <t>MUGWORT PURIFYING MICELLAR WTR 75ML</t>
  </si>
  <si>
    <t>SK</t>
  </si>
  <si>
    <t>PE600002</t>
  </si>
  <si>
    <t>66554 SKINTIFIC 5X CER MOIS GEL 30G</t>
  </si>
  <si>
    <t>PE600003</t>
  </si>
  <si>
    <t>70414 SKINTIFIC 5X CER L PH CL 15ML</t>
  </si>
  <si>
    <t>PE600004</t>
  </si>
  <si>
    <t>67162 SKTFC-2% SALICYLIC SERUM 20ML</t>
  </si>
  <si>
    <t>PE600005</t>
  </si>
  <si>
    <t>69524 SKTFC-SYMWHITE377 SERUM 20ML</t>
  </si>
  <si>
    <t>PE600006</t>
  </si>
  <si>
    <t>70938 SKTFC-MUGWORT MICEL WTR 300ML</t>
  </si>
  <si>
    <t>PE600007</t>
  </si>
  <si>
    <t>66240 SKTFC-MUGWORT ACN CL MASK 55G</t>
  </si>
  <si>
    <t>PE600008</t>
  </si>
  <si>
    <t>70792 SKTFC-10%VITC GLOW SERUM 20ML</t>
  </si>
  <si>
    <t>PE600009</t>
  </si>
  <si>
    <t>70044SKTFC-5XCERAMIDE SRMSPF50 30ML</t>
  </si>
  <si>
    <t>PE600010</t>
  </si>
  <si>
    <t>70327 SKTFC-OUTDOOR SPR SPF50 250ML</t>
  </si>
  <si>
    <t>PE600011</t>
  </si>
  <si>
    <t>68398 SKTFC-5X CERAMIDE TONER 80ML</t>
  </si>
  <si>
    <t>PE600012</t>
  </si>
  <si>
    <t>70471 SKTFC-ALLDAY MIST SPF50 120ML</t>
  </si>
  <si>
    <t>PE600013</t>
  </si>
  <si>
    <t>70136 SKTFC-MSH NIACINAMIDE GEL 30G</t>
  </si>
  <si>
    <t>PE600014</t>
  </si>
  <si>
    <t>72562 SKTFC-GLYCOLICACID TONER 80ml</t>
  </si>
  <si>
    <t>PE600015</t>
  </si>
  <si>
    <t>70457 SKTFC-3%TRANEXAMIC SERUM 20ML</t>
  </si>
  <si>
    <t>PE600016</t>
  </si>
  <si>
    <t>70686 SKTFC-PURECENTELLA TONER 80ML</t>
  </si>
  <si>
    <t>PE600017</t>
  </si>
  <si>
    <t>71336 SKTFC-5XCERAMIDE MOIS GEL 80G</t>
  </si>
  <si>
    <t>PE600018</t>
  </si>
  <si>
    <t>70464 SKTFC-TRUFFLEBIOME MOIST 30G</t>
  </si>
  <si>
    <t>PE600019</t>
  </si>
  <si>
    <t>65946 SKTFC-4DHYALURONIC TONR 100ML</t>
  </si>
  <si>
    <t>PE600020</t>
  </si>
  <si>
    <t>65328 SKTFC-10%NIACINAMIDE SRM 20ML</t>
  </si>
  <si>
    <t>PE600021</t>
  </si>
  <si>
    <t>70723 SKTFC-PANTHENOL CLEANS 120ML</t>
  </si>
  <si>
    <t>PE600022</t>
  </si>
  <si>
    <t>70716 SKTFC-SYMWHITE377 MOISGEL 30G</t>
  </si>
  <si>
    <t>PE600023</t>
  </si>
  <si>
    <t>71954 SKTFC-ALL DAY MIST SPF50 50ML</t>
  </si>
  <si>
    <t>PE600024</t>
  </si>
  <si>
    <t>65632 SKTFC-AHA BHA EXFO TONER 80ML</t>
  </si>
  <si>
    <t>PE600025</t>
  </si>
  <si>
    <t>67476 SKTFC-360 CRYSTAL EYE CRM 20G</t>
  </si>
  <si>
    <t>PE600026</t>
  </si>
  <si>
    <t>70341 SKTFC-MUGWORT AC CL STICK 40G</t>
  </si>
  <si>
    <t>PE600027</t>
  </si>
  <si>
    <t>68916 SKTFC-5X CERAMIDE SERUM 20ML</t>
  </si>
  <si>
    <t>PE600028</t>
  </si>
  <si>
    <t>70259 SKTFC-ALASKAVOLCANO STICK 40G</t>
  </si>
  <si>
    <t>PE600029</t>
  </si>
  <si>
    <t>70693 SKTFC-5%PANTHENOL WTR GEL 45G</t>
  </si>
  <si>
    <t>PE600030</t>
  </si>
  <si>
    <t>65014 SKTFC-5XCERAMIDE CLEANS 80ML</t>
  </si>
  <si>
    <t>PE600031</t>
  </si>
  <si>
    <t>70211 SKTFC-CUSH SPF35 04 BEIGE 11G</t>
  </si>
  <si>
    <t>PE600032</t>
  </si>
  <si>
    <t>70235 SKTFC-CUSH SPF35 05 SAND 11G</t>
  </si>
  <si>
    <t>PE600033</t>
  </si>
  <si>
    <t>70150 SKTFC-CUSH SPF35 01VANILA 11G</t>
  </si>
  <si>
    <t>PE600034</t>
  </si>
  <si>
    <t>70082 SKTFC-5X CERAMIDE TRAVEL KIT</t>
  </si>
  <si>
    <t>PE600035</t>
  </si>
  <si>
    <t>70174 SKTFC-CUSH SPF35 02IVORY 11G</t>
  </si>
  <si>
    <t>PE600036</t>
  </si>
  <si>
    <t>70198 SKTFC-CUSH SPF35 03PETAL 11G</t>
  </si>
  <si>
    <t>PE600037</t>
  </si>
  <si>
    <t>70488 SKTFC-CUSH SPF35 03AALMON 11G</t>
  </si>
  <si>
    <t>PE600038</t>
  </si>
  <si>
    <t>70501 SKTFC-CUSH SPF35 06HONEY 11G</t>
  </si>
  <si>
    <t>PE600039</t>
  </si>
  <si>
    <t>70808 SKTFC-AD SR FOND 00PORCE 25ML</t>
  </si>
  <si>
    <t>PE600040</t>
  </si>
  <si>
    <t>70815 SKTFC-AD SR FOND 00ASHEL 25ML</t>
  </si>
  <si>
    <t>PE600041</t>
  </si>
  <si>
    <t>70822 SKTFC-AD SR FOND 01VANIL 25ML</t>
  </si>
  <si>
    <t>PE600042</t>
  </si>
  <si>
    <t>70839 SKTFC-AD SR FOND 01ACREM 25ML</t>
  </si>
  <si>
    <t>PE600043</t>
  </si>
  <si>
    <t>70846 SKTFC-AD SR FOND 02IVORY 25ML</t>
  </si>
  <si>
    <t>PE600044</t>
  </si>
  <si>
    <t>70853 SKTFC-AD SR FOND 03PETAL 25ML</t>
  </si>
  <si>
    <t>PE600045</t>
  </si>
  <si>
    <t>70860 SKTFC-AD SR FOND 03AALMD 25ML</t>
  </si>
  <si>
    <t>PE600046</t>
  </si>
  <si>
    <t>70877 SKTFC-AD SR FOND 04BEIGE 25ML</t>
  </si>
  <si>
    <t>PE600047</t>
  </si>
  <si>
    <t>70006 SKTFC-LIGHT SR SUNSCREEN 25ML</t>
  </si>
  <si>
    <t>PE600048</t>
  </si>
  <si>
    <t>68602 SKTFC-4D HYALURONIC SR 20ML</t>
  </si>
  <si>
    <t>PE600049</t>
  </si>
  <si>
    <t>70143 SKTFC-NIACIAMIDE ESS TR 80ML</t>
  </si>
  <si>
    <t>PE600050</t>
  </si>
  <si>
    <t>71022 SKTFC-PURIFYING ICR BALM 40G</t>
  </si>
  <si>
    <t>PE600051</t>
  </si>
  <si>
    <t>70099 SKTFC-CERAMIDE SHT MASK 26ML</t>
  </si>
  <si>
    <t>PE600052</t>
  </si>
  <si>
    <t>69838 SKTFC-CERAMIDE BAR MOISGEL 6G</t>
  </si>
  <si>
    <t>PE600053</t>
  </si>
  <si>
    <t>72258 SKTFC-AMINO ACID MOUSSE 100ML</t>
  </si>
  <si>
    <t>PE600054</t>
  </si>
  <si>
    <t>70037 SKTFC-ALASKA VOLCANO MASK 55G</t>
  </si>
  <si>
    <t>PE600055</t>
  </si>
  <si>
    <t>71640 SKTFC-5X CERAMIDE STH TR 20ML</t>
  </si>
  <si>
    <t>PE600056</t>
  </si>
  <si>
    <t>72876 SKTFC-WHITE TRUFF ESS 80ML</t>
  </si>
  <si>
    <t>PE600057</t>
  </si>
  <si>
    <t>70167 SKTFC-REF CUSH 01 VANILLA 11G</t>
  </si>
  <si>
    <t>PE600058</t>
  </si>
  <si>
    <t>70181 SKTFC-REF CUSH 02 IVORY 11G</t>
  </si>
  <si>
    <t>PE600059</t>
  </si>
  <si>
    <t>70204 SKTFC-REF CUSH 03 PETAL 11G</t>
  </si>
  <si>
    <t>PE600060</t>
  </si>
  <si>
    <t>70495 SKTFC-REF CUSH 03A ALMOND 11G</t>
  </si>
  <si>
    <t>PE600061</t>
  </si>
  <si>
    <t>70228 SKTFC-REF CUSH 04 BEIGE 11G</t>
  </si>
  <si>
    <t>PE600062</t>
  </si>
  <si>
    <t>70242 SKTFC-REF CUSH 05 SAND 11G</t>
  </si>
  <si>
    <t>PE600063</t>
  </si>
  <si>
    <t>70518 SKTFC-REF CUSH 06 HONEY 11G</t>
  </si>
  <si>
    <t>PE600064</t>
  </si>
  <si>
    <t>71188 SKTFC DAILY SUNSCRN SPF35 13G</t>
  </si>
  <si>
    <t>PE600065</t>
  </si>
  <si>
    <t>71133 SKTFC-ICESORBET MU REMOV 100G</t>
  </si>
  <si>
    <t>PE600066</t>
  </si>
  <si>
    <t>71140 SKTFC-LACTIC AS EXFO SRM 20ML</t>
  </si>
  <si>
    <t>PE600067</t>
  </si>
  <si>
    <t>70983 SKTFC-DAILY SUNSCR SPF35 30G</t>
  </si>
  <si>
    <t>PE600068</t>
  </si>
  <si>
    <t>70020 SKTFC-GENT-A RETINOL SRM 20ML</t>
  </si>
  <si>
    <t>PE600069</t>
  </si>
  <si>
    <t>70044 SKTFC-5X CERA SRM SPF50 30ML</t>
  </si>
  <si>
    <t>PE7</t>
  </si>
  <si>
    <t>PE700001</t>
  </si>
  <si>
    <t>BLUEBERRY 5% CERAMIDE MOIST 30GR</t>
  </si>
  <si>
    <t>SA</t>
  </si>
  <si>
    <t>PE700002</t>
  </si>
  <si>
    <t>CENTELLA ALL SOOTH GEL MOIST 55 G</t>
  </si>
  <si>
    <t>PE700006</t>
  </si>
  <si>
    <t>79018 G2G POM5% NIACIAMIDE MOIS 30G</t>
  </si>
  <si>
    <t>PE700015</t>
  </si>
  <si>
    <t>08936 G2G CENTELLA ALLA GELMOIS 30G</t>
  </si>
  <si>
    <t>PE700021</t>
  </si>
  <si>
    <t>76491 G2G YUJA SYMWHTE377 MOIS 30GR</t>
  </si>
  <si>
    <t>PE700004</t>
  </si>
  <si>
    <t>CENTELLA OVERNIGHT ACNE SPOT 5 G</t>
  </si>
  <si>
    <t>SB</t>
  </si>
  <si>
    <t>PE700005</t>
  </si>
  <si>
    <t>21349 G2G POM10% NIACIAMIDE SR 17ML</t>
  </si>
  <si>
    <t>PE700008</t>
  </si>
  <si>
    <t>97302 G2G CENT 2% SALICYLIC SR 17ML</t>
  </si>
  <si>
    <t>PE700009</t>
  </si>
  <si>
    <t>07546 G2G BERRY PEPTIDE EYE CR 15GR</t>
  </si>
  <si>
    <t>PE700011</t>
  </si>
  <si>
    <t>69576 G2G JEJU TANGERINE  C SR 17ML</t>
  </si>
  <si>
    <t>PE700013</t>
  </si>
  <si>
    <t>14944 G2G LIGHT SUNSCREEN SPF50 30G</t>
  </si>
  <si>
    <t>PE700014</t>
  </si>
  <si>
    <t>38963 G2G YUJA SYM WHT 377 SRM 17ML</t>
  </si>
  <si>
    <t>PE700017</t>
  </si>
  <si>
    <t>29977 G2G CENTSALICY NGHT PATCH 12S</t>
  </si>
  <si>
    <t>PE700018</t>
  </si>
  <si>
    <t>67450 G2G CENT SALICY DAY PATCH 18S</t>
  </si>
  <si>
    <t>PE700007</t>
  </si>
  <si>
    <t>53670 G2G CENT2% CERAMIDE TNR 40ML</t>
  </si>
  <si>
    <t>SC</t>
  </si>
  <si>
    <t>PE700010</t>
  </si>
  <si>
    <t>76543 G2G BB CERAMIDE GEL CLS 70ML</t>
  </si>
  <si>
    <t>PE700019</t>
  </si>
  <si>
    <t>87342 G2G AMINO ACID GENT CLS 80GR</t>
  </si>
  <si>
    <t>PE700020</t>
  </si>
  <si>
    <t>69651 G2G CHERY BLOS MCLR WTR 130ML</t>
  </si>
  <si>
    <t>PE700003</t>
  </si>
  <si>
    <t>REAL MUGWORT CLAY MASK STICK 25 G</t>
  </si>
  <si>
    <t>SD</t>
  </si>
  <si>
    <t>PE700012</t>
  </si>
  <si>
    <t>69545 G2G REAL MUGWORT CL MASK 30G</t>
  </si>
  <si>
    <t>PE700016</t>
  </si>
  <si>
    <t>76489 G2G VOLCANO 3D CL STICK 25GR</t>
  </si>
  <si>
    <t>PE700023</t>
  </si>
  <si>
    <t>37891 G2G PEACH RETINOL MOIST 30GR</t>
  </si>
  <si>
    <t>PE700022</t>
  </si>
  <si>
    <t>87342 G2G MILK AMINO ACIDS CL 80GR</t>
  </si>
  <si>
    <t>PE700024</t>
  </si>
  <si>
    <t>98705 G2G CENTELLA SALI GEL CL 70G</t>
  </si>
  <si>
    <t>PE700025</t>
  </si>
  <si>
    <t>07356 G2G MUGWORT SA MCLR WTR 130ML</t>
  </si>
  <si>
    <t>PE700026</t>
  </si>
  <si>
    <t>07981 G2G YUJA VITC MCLR WTR 130ML</t>
  </si>
  <si>
    <t>PE700027</t>
  </si>
  <si>
    <t>07455 G2G TREMELLA P MCLR WTR 130ML</t>
  </si>
  <si>
    <t>PE700030</t>
  </si>
  <si>
    <t>57306 G2G BB AHABHAPHA XFO TR 180ML</t>
  </si>
  <si>
    <t>PE700033</t>
  </si>
  <si>
    <t>76543 G2G TREMELLA SNS CLS GEL 70ML</t>
  </si>
  <si>
    <t>PE700031</t>
  </si>
  <si>
    <t>37530 G2G POME NIAC CLAY STICK 40GR</t>
  </si>
  <si>
    <t>PE700032</t>
  </si>
  <si>
    <t>73345 G2G CHERRY BLOS MIC WTR 300ML</t>
  </si>
  <si>
    <t>SE</t>
  </si>
  <si>
    <t>P02</t>
  </si>
  <si>
    <t>P02APRZ1</t>
  </si>
  <si>
    <t>ALPRAZOLAM TAB 1 MG***</t>
  </si>
  <si>
    <t>WS</t>
  </si>
  <si>
    <t>Wisnu Saputra</t>
  </si>
  <si>
    <t>GX</t>
  </si>
  <si>
    <t>KPST-PNTGUD19</t>
  </si>
  <si>
    <t>P02APRZ5</t>
  </si>
  <si>
    <t>ALPRAZOLAM TAB 0.5 MG***</t>
  </si>
  <si>
    <t>P02OPZO1</t>
  </si>
  <si>
    <t>OPIZOLAM TABLET 0.5MG***</t>
  </si>
  <si>
    <t>P02OPZO2</t>
  </si>
  <si>
    <t>OPIZOLAM TABLET 1MG***</t>
  </si>
  <si>
    <t>P02TASBI</t>
  </si>
  <si>
    <t>ASABIUM TAB BOX/100'S***</t>
  </si>
  <si>
    <t>P02KORSA</t>
  </si>
  <si>
    <t>ORASIC KAPSUL 50'S*</t>
  </si>
  <si>
    <t>BV</t>
  </si>
  <si>
    <t>P02TDXSE</t>
  </si>
  <si>
    <t>DEXTROSIN BOX 100**</t>
  </si>
  <si>
    <t>P02TFDRA</t>
  </si>
  <si>
    <t>TRIFEDRIN PLUS KAPLET**</t>
  </si>
  <si>
    <t>P02TFLZP</t>
  </si>
  <si>
    <t>FLUZEP KAPLET**</t>
  </si>
  <si>
    <t>P02TRAMC</t>
  </si>
  <si>
    <t>TRAMADOL HCL CAIR INJ 50 MG/ML*</t>
  </si>
  <si>
    <t>P02TRAMK</t>
  </si>
  <si>
    <t>TRAMADOL HCL KAPS 50 MG/ML (OPI)*</t>
  </si>
  <si>
    <t>P02TTFDR</t>
  </si>
  <si>
    <t>TRIFEDRIN TABLET**</t>
  </si>
  <si>
    <t>P02LDXSA</t>
  </si>
  <si>
    <t>DEXTROSIN SYRUP 60 ML **</t>
  </si>
  <si>
    <t>BW</t>
  </si>
  <si>
    <t>FA2</t>
  </si>
  <si>
    <t>P02LDXSB</t>
  </si>
  <si>
    <t>DEXTROSIN SYRUP 120 ML **</t>
  </si>
  <si>
    <t>P02LTFDR</t>
  </si>
  <si>
    <t>TRIFEDRIN SYRUP**</t>
  </si>
  <si>
    <t>P02TDXSD</t>
  </si>
  <si>
    <t>DEXTROSIN ANAK SYRUP**</t>
  </si>
  <si>
    <t>P02TFDCS</t>
  </si>
  <si>
    <t>TRIFEDRIN CUM EXPECTORANT SIRUP**</t>
  </si>
  <si>
    <t>P02AORSA</t>
  </si>
  <si>
    <t>ORASIC INJEKSI 5 AMP*</t>
  </si>
  <si>
    <t>BX</t>
  </si>
  <si>
    <t>FA3</t>
  </si>
  <si>
    <t>P0200001</t>
  </si>
  <si>
    <t>STINOPI</t>
  </si>
  <si>
    <t>AE</t>
  </si>
  <si>
    <t>Aries Erlangga</t>
  </si>
  <si>
    <t>AI</t>
  </si>
  <si>
    <t>KPST-PNTGUD52</t>
  </si>
  <si>
    <t>P02AML05</t>
  </si>
  <si>
    <t>AMLODIPINE TABLET 5 MG - OPI</t>
  </si>
  <si>
    <t>OS</t>
  </si>
  <si>
    <t>Oki Saktiawan</t>
  </si>
  <si>
    <t>KPST-PNTGUD13</t>
  </si>
  <si>
    <t>P02AML10</t>
  </si>
  <si>
    <t>AMLODIPINE TABLET 10 MG - OPI</t>
  </si>
  <si>
    <t>P02BSPL5</t>
  </si>
  <si>
    <t>BISOPROLOL TAB 5 MG</t>
  </si>
  <si>
    <t>P02CBTCA</t>
  </si>
  <si>
    <t>BETASIN CREAM 5 GR</t>
  </si>
  <si>
    <t>P02COTGA</t>
  </si>
  <si>
    <t>OTTOGENTA CREAM 5 GR</t>
  </si>
  <si>
    <t>P02CTRG1</t>
  </si>
  <si>
    <t>CETIRGI TAB 10 MG</t>
  </si>
  <si>
    <t>P02FNFBA</t>
  </si>
  <si>
    <t>FENOFIBRATE 160 mg</t>
  </si>
  <si>
    <t>P02FNOPA</t>
  </si>
  <si>
    <t>FENOPI 160 mg</t>
  </si>
  <si>
    <t>P02GAPET</t>
  </si>
  <si>
    <t>GABAPENTIN KAPSUL 300 MG OBG</t>
  </si>
  <si>
    <t>P02GLET2</t>
  </si>
  <si>
    <t>GLIARIDE TABLET 2 MG</t>
  </si>
  <si>
    <t>P02GLET3</t>
  </si>
  <si>
    <t>GLIARIDE TABLET 3 MG</t>
  </si>
  <si>
    <t>P02IBST1</t>
  </si>
  <si>
    <t>IRBESARTAN 150 OPI</t>
  </si>
  <si>
    <t>P02IBST3</t>
  </si>
  <si>
    <t>IRBESARTAN 300 OPI</t>
  </si>
  <si>
    <t>P02KBLCB</t>
  </si>
  <si>
    <t xml:space="preserve">BIOLINCOM 500 MG 100'S </t>
  </si>
  <si>
    <t>P02KGRDA</t>
  </si>
  <si>
    <t>GERDILIUM FILM COATED</t>
  </si>
  <si>
    <t>P02KOPMA</t>
  </si>
  <si>
    <t>OPICLAM KAPSUL 150 BOX 50'S</t>
  </si>
  <si>
    <t>P02KOPPB</t>
  </si>
  <si>
    <t>OPIPHEN KAP 500 MG 100'S</t>
  </si>
  <si>
    <t>P02MENCL</t>
  </si>
  <si>
    <t>METFORMIN HCL 500 XR</t>
  </si>
  <si>
    <t>P02METP4</t>
  </si>
  <si>
    <t>METHYLPREDNISOLONE TAB 4MG (OPI)</t>
  </si>
  <si>
    <t>P02MLXCA</t>
  </si>
  <si>
    <t>MELOXICAM 7.5 MG TAB 50/BOX (OPI)</t>
  </si>
  <si>
    <t>P02MLXCB</t>
  </si>
  <si>
    <t>MELOXICAM 15 MG TAB 50/BOX (OPI)</t>
  </si>
  <si>
    <t>P02MPRTA</t>
  </si>
  <si>
    <t>GLIMEPIRIDE TAB 2 MG (OPI)</t>
  </si>
  <si>
    <t>P02MPRTB</t>
  </si>
  <si>
    <t>GLIMEPIRIDE TAB 3 MG (OPI)</t>
  </si>
  <si>
    <t>P02MTHT1</t>
  </si>
  <si>
    <t>METHOPI TABLET 500MG</t>
  </si>
  <si>
    <t>P02ODS1S</t>
  </si>
  <si>
    <t>ONDANSETRON TSS 4 MG</t>
  </si>
  <si>
    <t>P02ODS2S</t>
  </si>
  <si>
    <t>ONDANSETRON TSS 8 MG</t>
  </si>
  <si>
    <t>P02PGTZN</t>
  </si>
  <si>
    <t>PIOGLITAZONE TABLET 15 MG</t>
  </si>
  <si>
    <t>P02PIGLZ</t>
  </si>
  <si>
    <t>PIOGLITAZONE TABLET 30 mg</t>
  </si>
  <si>
    <t>P02PRL2A</t>
  </si>
  <si>
    <t>OPIPROL TABLET 2.5 MG</t>
  </si>
  <si>
    <t>P02PRL5B</t>
  </si>
  <si>
    <t>OPIPROL TABLET 5 MG</t>
  </si>
  <si>
    <t>P02SMTNA</t>
  </si>
  <si>
    <t>METONATE 0.05 % TUBE 10 GR</t>
  </si>
  <si>
    <t>P02SPL10</t>
  </si>
  <si>
    <t>SPIRONOLACTONE TABLET 100 MG - OPI</t>
  </si>
  <si>
    <t>P02SPL25</t>
  </si>
  <si>
    <t>SPIRONOLACTONE TABLET 25 MG</t>
  </si>
  <si>
    <t>P02TDXFA</t>
  </si>
  <si>
    <t>DEXTAFEN KAPLET</t>
  </si>
  <si>
    <t>P02TMGMA</t>
  </si>
  <si>
    <t xml:space="preserve">MAGTRAL TABL. MINT </t>
  </si>
  <si>
    <t>P02TMGSA</t>
  </si>
  <si>
    <t>MAGTRAL TABL. STRAWBERRY</t>
  </si>
  <si>
    <t>P02TMXCA</t>
  </si>
  <si>
    <t>MOXIC TABLET</t>
  </si>
  <si>
    <t>P02TMXCB</t>
  </si>
  <si>
    <t>MOXIC FORTE TABLET</t>
  </si>
  <si>
    <t>P02TOSNB</t>
  </si>
  <si>
    <t>OPISTAN KAPS 500 MG 100'S</t>
  </si>
  <si>
    <t>P02TPRFA</t>
  </si>
  <si>
    <t xml:space="preserve">PERIFAS TABLET 100'S </t>
  </si>
  <si>
    <t>P02TPRLA</t>
  </si>
  <si>
    <t xml:space="preserve">PIRALEN TABLET 10 MG 100'S </t>
  </si>
  <si>
    <t>P02TTLSA</t>
  </si>
  <si>
    <t>TILSAN 25 TABLET</t>
  </si>
  <si>
    <t>P02TVOPA</t>
  </si>
  <si>
    <t>VIOPOR - M FORTE</t>
  </si>
  <si>
    <t>P02TVOPR</t>
  </si>
  <si>
    <t>VIOPOR -M</t>
  </si>
  <si>
    <t>P02TVPRA</t>
  </si>
  <si>
    <t>VIOPOR KAPLET</t>
  </si>
  <si>
    <t>P02VMG1S</t>
  </si>
  <si>
    <t>VOMIGO 4 MG TAB SALUT SELAPUT</t>
  </si>
  <si>
    <t>P02VMG2S</t>
  </si>
  <si>
    <t>VOMIGO 8 MG TAB SALUT SELAPUT</t>
  </si>
  <si>
    <t>P02LEZMB</t>
  </si>
  <si>
    <t>ELSAZYM ANAK BOX/10</t>
  </si>
  <si>
    <t>AJ</t>
  </si>
  <si>
    <t>P02AZM5H</t>
  </si>
  <si>
    <t>AZITROMYCIN 500 MG (HJ)</t>
  </si>
  <si>
    <t>CL</t>
  </si>
  <si>
    <t>DELISTING</t>
  </si>
  <si>
    <t>P02CFDCH</t>
  </si>
  <si>
    <t>CEFADROXIL CAP 500 MG (H)</t>
  </si>
  <si>
    <t>P02PEDBH</t>
  </si>
  <si>
    <t>PEDAB TABLET 100S (H)</t>
  </si>
  <si>
    <t>P02TDFLO</t>
  </si>
  <si>
    <t>DIFLOXIN</t>
  </si>
  <si>
    <t>P02TDNSR</t>
  </si>
  <si>
    <t xml:space="preserve">DANSERA TABLET 100'S </t>
  </si>
  <si>
    <t>P02THDOB</t>
  </si>
  <si>
    <t>HEAD-O BOX (25 X 4 KAPLET)</t>
  </si>
  <si>
    <t>P02TVTAM</t>
  </si>
  <si>
    <t>VITAMULTI BOX/100'S KAPLET</t>
  </si>
  <si>
    <t>P02ACILB</t>
  </si>
  <si>
    <t>ACILAZ 30 MG KAPSUL</t>
  </si>
  <si>
    <t>CM</t>
  </si>
  <si>
    <t>P0200003</t>
  </si>
  <si>
    <t>PREGABALIN KAPSUL 75 MG</t>
  </si>
  <si>
    <t>CN</t>
  </si>
  <si>
    <t>P0200004</t>
  </si>
  <si>
    <t>PREGABALIN KAPSUL 150 MG</t>
  </si>
  <si>
    <t>P0200009</t>
  </si>
  <si>
    <t>VARDIPIN 10/160 MG</t>
  </si>
  <si>
    <t>P02AZTR5</t>
  </si>
  <si>
    <t>AZITROMYCIN 500 MG</t>
  </si>
  <si>
    <t>P02CEFD5</t>
  </si>
  <si>
    <t>CEFADROXIL CAP 500 MG</t>
  </si>
  <si>
    <t>P02CLATS</t>
  </si>
  <si>
    <t>CLAMIXIN TABLET SALUT SELAPUT</t>
  </si>
  <si>
    <t>P02CMYCO</t>
  </si>
  <si>
    <t>MYCODERM KRIM</t>
  </si>
  <si>
    <t>P02DEXF2</t>
  </si>
  <si>
    <t>DEXPROFEN 25 MG</t>
  </si>
  <si>
    <t>P02DHASC</t>
  </si>
  <si>
    <t>VITAMULTI DHA SOFT CAPSULE</t>
  </si>
  <si>
    <t>P02DINXR</t>
  </si>
  <si>
    <t>DIAFORMIN XR</t>
  </si>
  <si>
    <t>P02FLXRK</t>
  </si>
  <si>
    <t>FLOXARIS KAPLET</t>
  </si>
  <si>
    <t>P02HBNKA</t>
  </si>
  <si>
    <t>Hi-Bone Kids</t>
  </si>
  <si>
    <t>P02HBOCG</t>
  </si>
  <si>
    <t>HI-BONE ACTIVE CHEW GRAPE</t>
  </si>
  <si>
    <t>P02HBOCS</t>
  </si>
  <si>
    <t>HI-BONE ACTIVE CHEW STRAWBERRY</t>
  </si>
  <si>
    <t>P02HVD31</t>
  </si>
  <si>
    <t>HIVITD3 1000</t>
  </si>
  <si>
    <t>P02HVD32</t>
  </si>
  <si>
    <t>HIVITD3 5000</t>
  </si>
  <si>
    <t>P02KOPCB</t>
  </si>
  <si>
    <t>OPICEF KAPSUL 500 MG 50'S</t>
  </si>
  <si>
    <t>P02KZITL</t>
  </si>
  <si>
    <t>ZITROLIN KAPLET</t>
  </si>
  <si>
    <t>P02LIPR1</t>
  </si>
  <si>
    <t>LISINOPRIL TAB 10 MG</t>
  </si>
  <si>
    <t>P02LIPR5</t>
  </si>
  <si>
    <t>LISINOPRIL TAB 5 MG</t>
  </si>
  <si>
    <t>P02OASK1</t>
  </si>
  <si>
    <t>OPIVASK TABLET 10 MG</t>
  </si>
  <si>
    <t>P02OASK5</t>
  </si>
  <si>
    <t>OPIVASK TABLET 5 MG</t>
  </si>
  <si>
    <t>P02OGLTA</t>
  </si>
  <si>
    <t>OPIGLIT TABLET 15 MG</t>
  </si>
  <si>
    <t>P02OPCO4</t>
  </si>
  <si>
    <t>OPICORT TABLET 4 MG</t>
  </si>
  <si>
    <t>P02OPIGL</t>
  </si>
  <si>
    <t>OPIGLIT TABLET 30 mg</t>
  </si>
  <si>
    <t>P02PTNK3</t>
  </si>
  <si>
    <t>OPIPENTIN KAPSUL 300 MG</t>
  </si>
  <si>
    <t>P02TBONE</t>
  </si>
  <si>
    <t>HI-BONE</t>
  </si>
  <si>
    <t>P02TBONF</t>
  </si>
  <si>
    <t>HI-BONE 600 KAPLET SALUT SELAPUT</t>
  </si>
  <si>
    <t>P02TCBXA</t>
  </si>
  <si>
    <t xml:space="preserve">CEBEX CAPL. 100'S </t>
  </si>
  <si>
    <t>P02TCLDD</t>
  </si>
  <si>
    <t>CALCIDIN FILM COATED TABLET</t>
  </si>
  <si>
    <t>P02TFOLC</t>
  </si>
  <si>
    <t>FOLAC TABLET</t>
  </si>
  <si>
    <t>P02TGRN1</t>
  </si>
  <si>
    <t>GRANOPI TAB 1 MG</t>
  </si>
  <si>
    <t>P02TLNOV</t>
  </si>
  <si>
    <t>LANOVIT KAPLET BOX/50</t>
  </si>
  <si>
    <t>P02TMURA</t>
  </si>
  <si>
    <t xml:space="preserve">MUCERA TABLET 100'S </t>
  </si>
  <si>
    <t>P02TNITA</t>
  </si>
  <si>
    <t xml:space="preserve">NAIRET TABLET 2.5MG 100'S </t>
  </si>
  <si>
    <t>P02TOMT1</t>
  </si>
  <si>
    <t>TORAMINE TABLET 10 MG</t>
  </si>
  <si>
    <t>P02TOPTC</t>
  </si>
  <si>
    <t>OPITHROCIN DULCET TABLET 60TAB</t>
  </si>
  <si>
    <t>P02TOPXB</t>
  </si>
  <si>
    <t>OPIMOX 500 MG. KAPLET 100 S</t>
  </si>
  <si>
    <t>P02TPEDA</t>
  </si>
  <si>
    <t xml:space="preserve">PEDAB TABLET 100'S </t>
  </si>
  <si>
    <t>P02TPRD4</t>
  </si>
  <si>
    <t>PREDNICORT 4</t>
  </si>
  <si>
    <t>P02TPRD8</t>
  </si>
  <si>
    <t>PREDNICORT 8</t>
  </si>
  <si>
    <t>P02TRVDA</t>
  </si>
  <si>
    <t xml:space="preserve">ROVADIN TABLET 500 MG 100'S </t>
  </si>
  <si>
    <t>P02TTGLA</t>
  </si>
  <si>
    <t xml:space="preserve">TROGYL TABL. 500 MG 50'S </t>
  </si>
  <si>
    <t>P02TTQNB</t>
  </si>
  <si>
    <t xml:space="preserve">TEQUINOL TAB 500 MG 30'S </t>
  </si>
  <si>
    <t>P02VARD1</t>
  </si>
  <si>
    <t>VARDIPIN 5/80 mg</t>
  </si>
  <si>
    <t>P02VARD2</t>
  </si>
  <si>
    <t>VARDIPIN 5/160 mg</t>
  </si>
  <si>
    <t>P02LIVOP</t>
  </si>
  <si>
    <t>LIVOPI</t>
  </si>
  <si>
    <t>CO</t>
  </si>
  <si>
    <t>P02LPXMA</t>
  </si>
  <si>
    <t>OPIXIME SYRUP KERING</t>
  </si>
  <si>
    <t>SF</t>
  </si>
  <si>
    <t>Syarifudin</t>
  </si>
  <si>
    <t>BB</t>
  </si>
  <si>
    <t>KPST-PNTGUD18</t>
  </si>
  <si>
    <t>P02VSB60</t>
  </si>
  <si>
    <t>VISEBAD PLUS SUSPENSI 60ML</t>
  </si>
  <si>
    <t>P02VASMS</t>
  </si>
  <si>
    <t>VALPROATE SODIUM SIRUP 250 MG/5 ML</t>
  </si>
  <si>
    <t>BC</t>
  </si>
  <si>
    <t>P0200002</t>
  </si>
  <si>
    <t>OXOPI SYR 60 ML</t>
  </si>
  <si>
    <t>BD</t>
  </si>
  <si>
    <t>P02CLAFS</t>
  </si>
  <si>
    <t>CLAMIXIN FORTE SIRUP KERING</t>
  </si>
  <si>
    <t>P02CLASK</t>
  </si>
  <si>
    <t>CLAMIXIN SIRUP KERING</t>
  </si>
  <si>
    <t>P02CTG5S</t>
  </si>
  <si>
    <t>CETIRGI SYRUP 5mg/5ml</t>
  </si>
  <si>
    <t>P02HBVS1</t>
  </si>
  <si>
    <t>HERBIVI SIRUP 100 ML</t>
  </si>
  <si>
    <t>P02LBLCA</t>
  </si>
  <si>
    <t xml:space="preserve">BIOLINCOM SYR. 60 ML </t>
  </si>
  <si>
    <t>P02LFZDA</t>
  </si>
  <si>
    <t>FUZIDE SUSPENSI 60 ML</t>
  </si>
  <si>
    <t>P02LGRDA</t>
  </si>
  <si>
    <t>GERDILIUM SUSPENSI 60 ML</t>
  </si>
  <si>
    <t>P02LGRDB</t>
  </si>
  <si>
    <t>GERDILIUM DROP</t>
  </si>
  <si>
    <t>P02LHXDA</t>
  </si>
  <si>
    <t xml:space="preserve">HEXADOL SOLUTION 120 ML </t>
  </si>
  <si>
    <t>P02LHXDB</t>
  </si>
  <si>
    <t>HEXADOL SOLUTION BTL/60 ML</t>
  </si>
  <si>
    <t>P02LHXDC</t>
  </si>
  <si>
    <t>HEXADOL MINT 100 ML</t>
  </si>
  <si>
    <t>P02LMGMC</t>
  </si>
  <si>
    <t>MAGTRAL SUSPENSI MINT 120 ML</t>
  </si>
  <si>
    <t>P02LMGMD</t>
  </si>
  <si>
    <t>MAGTRAL FORTE SUSPENSI MINT 120 ML</t>
  </si>
  <si>
    <t>P02LMURB</t>
  </si>
  <si>
    <t>MUCERA DROPS</t>
  </si>
  <si>
    <t>P02LMURC</t>
  </si>
  <si>
    <t>MUCERA SYRUP</t>
  </si>
  <si>
    <t>P02LMURD</t>
  </si>
  <si>
    <t>MUCERA FORTE SYRUP</t>
  </si>
  <si>
    <t>P02LOODA</t>
  </si>
  <si>
    <t>OTTOPAN ORAL DROPS 15 ML</t>
  </si>
  <si>
    <t>P02LOPCA</t>
  </si>
  <si>
    <t>OPICEF DRY SYRUP 60 CC</t>
  </si>
  <si>
    <t>P02LOPCB</t>
  </si>
  <si>
    <t>OPICEF DRY SYRUP FORTE 60CC</t>
  </si>
  <si>
    <t>P02LOPDR</t>
  </si>
  <si>
    <t>OPIDIAR SUSPENSI</t>
  </si>
  <si>
    <t>P02LOPXA</t>
  </si>
  <si>
    <t>OPIMOX D.S 60 ML</t>
  </si>
  <si>
    <t>P02LOPXB</t>
  </si>
  <si>
    <t>OPIMOX D.S FORTE 60 ML</t>
  </si>
  <si>
    <t>P02LOSRA</t>
  </si>
  <si>
    <t>OSTARIN SUSPENSI</t>
  </si>
  <si>
    <t>P02LOSRB</t>
  </si>
  <si>
    <t>OSTARIN FORTE SUSPENSI</t>
  </si>
  <si>
    <t>P02LOTPA</t>
  </si>
  <si>
    <t>OTTOPAN SYRUP 60 ML</t>
  </si>
  <si>
    <t>P02LPIXA</t>
  </si>
  <si>
    <t>OPILAX SYRUP 60 ML</t>
  </si>
  <si>
    <t>P02LPIXB</t>
  </si>
  <si>
    <t>OPILAX SYRUP 120 ML</t>
  </si>
  <si>
    <t>P02LRVDB</t>
  </si>
  <si>
    <t>ROVADIN SYRUP 100 ML</t>
  </si>
  <si>
    <t>P02LTGLA</t>
  </si>
  <si>
    <t>TROGYL SUSPENSI</t>
  </si>
  <si>
    <t>P02LVALS</t>
  </si>
  <si>
    <t>VALEPTIK SIRUP</t>
  </si>
  <si>
    <t>P02LVSBA</t>
  </si>
  <si>
    <t>VISEBAD DROPS 15 ML</t>
  </si>
  <si>
    <t>P02MTHS1</t>
  </si>
  <si>
    <t>METHOPI SIRUP 250MG/5ML</t>
  </si>
  <si>
    <t>P02VOMGS</t>
  </si>
  <si>
    <t>VOMIGO SIRUP 4MG/5ML</t>
  </si>
  <si>
    <t>P02OPZLA</t>
  </si>
  <si>
    <t>OMEPRAZOLE SERBUK INJEKSI 10's</t>
  </si>
  <si>
    <t>BS</t>
  </si>
  <si>
    <t>Budi Santoso</t>
  </si>
  <si>
    <t>EP</t>
  </si>
  <si>
    <t>KPST-PNTGUD8</t>
  </si>
  <si>
    <t>P02PPZBH</t>
  </si>
  <si>
    <t>PANTOPRAZOLE SERBUK INJ STRL(H)</t>
  </si>
  <si>
    <t>EQ</t>
  </si>
  <si>
    <t>P02MTPDA</t>
  </si>
  <si>
    <t>METHYLPREDNISOLONE 125 MG INJ</t>
  </si>
  <si>
    <t>ER</t>
  </si>
  <si>
    <t>P02PPZIA</t>
  </si>
  <si>
    <t>PANTOPRAZOLE SERBUK INJ STRL(OPI)</t>
  </si>
  <si>
    <t>P02OPZSI</t>
  </si>
  <si>
    <t>OMEPRAZOLE SERBUK INJEKSI STERIL</t>
  </si>
  <si>
    <t>EW</t>
  </si>
  <si>
    <t>P02PRDNA</t>
  </si>
  <si>
    <t>PREDNICORT 125 MG INJ</t>
  </si>
  <si>
    <t>P02RFSPS</t>
  </si>
  <si>
    <t>ROFIDEN SUPOSITORIA</t>
  </si>
  <si>
    <t>P02TRGOA</t>
  </si>
  <si>
    <t>TROGYSTATIN OVULA</t>
  </si>
  <si>
    <t>P02HYNBH</t>
  </si>
  <si>
    <t>HYOCINE-N-BUTYLBROMIDE INJEKSI (H)</t>
  </si>
  <si>
    <t>HA</t>
  </si>
  <si>
    <t>P02KROCA</t>
  </si>
  <si>
    <t>ROCER</t>
  </si>
  <si>
    <t>P02ROC40</t>
  </si>
  <si>
    <t>ROCER SERBUK INJEKSI STERIL 40MG/V</t>
  </si>
  <si>
    <t>P02ESMP4</t>
  </si>
  <si>
    <t>ESOMEPRAZOLE SERBUK INJ STERIL 40</t>
  </si>
  <si>
    <t>HB</t>
  </si>
  <si>
    <t>P02GST03</t>
  </si>
  <si>
    <t>GRANISETRON 3 ML INJEKSI</t>
  </si>
  <si>
    <t>P02HYO05</t>
  </si>
  <si>
    <t>HYOCINE-N-BUTYLBROMIDE INJEKSI</t>
  </si>
  <si>
    <t>P02KET30</t>
  </si>
  <si>
    <t>KETOROLAC 30 INJEKSI</t>
  </si>
  <si>
    <t>P0200005</t>
  </si>
  <si>
    <t>HISPAMIN INJEKSI</t>
  </si>
  <si>
    <t>HD</t>
  </si>
  <si>
    <t>P0200010</t>
  </si>
  <si>
    <t>CEFTRIAXONE SODIUM SERBUK INJ 1 GR</t>
  </si>
  <si>
    <t>P02ANITA</t>
  </si>
  <si>
    <t xml:space="preserve">NAIRET INJEKSI @ 5 AMPUL </t>
  </si>
  <si>
    <t>P02AOTGB</t>
  </si>
  <si>
    <t>OTTOGENTA INJ. 80 MG 5 AMP</t>
  </si>
  <si>
    <t>P02APRLA</t>
  </si>
  <si>
    <t xml:space="preserve">PIRALEN INJEKSI 5 AMP </t>
  </si>
  <si>
    <t>P02ATORB</t>
  </si>
  <si>
    <t>TORAMINE 30 INJEKSI</t>
  </si>
  <si>
    <t>P02BATSI</t>
  </si>
  <si>
    <t>BACTRAZ SERBUK INJ STERIL</t>
  </si>
  <si>
    <t>P02BCE01</t>
  </si>
  <si>
    <t>BIOCEPIME INJEKSI 1 GR</t>
  </si>
  <si>
    <t>P02BIOR1</t>
  </si>
  <si>
    <t>BIORAZON INJEKSI 1GR/VIAL</t>
  </si>
  <si>
    <t>P02BOPXA</t>
  </si>
  <si>
    <t>OPIMOX INJEKSI BOX/10</t>
  </si>
  <si>
    <t>P02BPM01</t>
  </si>
  <si>
    <t>BIOPROM INJEKSI 1 GR</t>
  </si>
  <si>
    <t>P02DXPRF</t>
  </si>
  <si>
    <t>DEXPROFEN  INJEKSI 25 mg/ml</t>
  </si>
  <si>
    <t>P02ESSS4</t>
  </si>
  <si>
    <t>ESOMAX SERBUK INJEKSI STERIL 40MG</t>
  </si>
  <si>
    <t>P02FLXRI</t>
  </si>
  <si>
    <t>FLOXARIS INFUS</t>
  </si>
  <si>
    <t>P02GST01</t>
  </si>
  <si>
    <t>GRANISETRON 1 ML INJEKSI</t>
  </si>
  <si>
    <t>P02LEVIN</t>
  </si>
  <si>
    <t>LEVIN INFUS</t>
  </si>
  <si>
    <t>P02LOTPC</t>
  </si>
  <si>
    <t>OTTOPAN Infus 100 ml</t>
  </si>
  <si>
    <t>P02NCDHI</t>
  </si>
  <si>
    <t>NICARDIPINE HYDROCHLORIDE INJ. 1 ML</t>
  </si>
  <si>
    <t>P02OPM10</t>
  </si>
  <si>
    <t>OPIMER 1000 SERBUK INJEKSI</t>
  </si>
  <si>
    <t>P02TRG50</t>
  </si>
  <si>
    <t>TROGYL INFUS 500MG/100ML</t>
  </si>
  <si>
    <t>P02TTQNC</t>
  </si>
  <si>
    <t>TEQUINOL INFUS 200MG/100ML</t>
  </si>
  <si>
    <t>P02VBCFA</t>
  </si>
  <si>
    <t>BIOCEF INJEKSI</t>
  </si>
  <si>
    <t>P02VBOZA</t>
  </si>
  <si>
    <t>BIOZIM INJEKSI</t>
  </si>
  <si>
    <t>P02VBXON</t>
  </si>
  <si>
    <t>BIOXON INJEKSI</t>
  </si>
  <si>
    <t>P02VCMC5</t>
  </si>
  <si>
    <t>VANCOMYCIN 500MG SERBUK INJEKSI</t>
  </si>
  <si>
    <t>P02VDFA1</t>
  </si>
  <si>
    <t>VERDIF INJEKSI 1 MG/ML</t>
  </si>
  <si>
    <t>P02VERF1</t>
  </si>
  <si>
    <t>VERDIF INJEKSI 1 mg/ml</t>
  </si>
  <si>
    <t>P02VMG1A</t>
  </si>
  <si>
    <t>VOMIGO 4 MG /2 ML INJEKSI</t>
  </si>
  <si>
    <t>P02VMG2A</t>
  </si>
  <si>
    <t>VOMIGO 8 MG /4 ML INJEKSI</t>
  </si>
  <si>
    <t>P0200011</t>
  </si>
  <si>
    <t>DEXKETOPROFEN INJEKSI</t>
  </si>
  <si>
    <t>P0200012</t>
  </si>
  <si>
    <t>ATORVASTATIN TAB 20 MG</t>
  </si>
  <si>
    <t>P0200013</t>
  </si>
  <si>
    <t>HISPAMIN PLUS KAPLET SALUT SELAPUT</t>
  </si>
  <si>
    <t>P0200014</t>
  </si>
  <si>
    <t>HISPAMIN TABLET SALUT SELAPUT</t>
  </si>
  <si>
    <t>P0200015</t>
  </si>
  <si>
    <t>CEFOTAXIME INJEKSI 1 GR</t>
  </si>
  <si>
    <t>P0200016</t>
  </si>
  <si>
    <t>DOMPERIDONE TSS 10 MG</t>
  </si>
  <si>
    <t>P0200017</t>
  </si>
  <si>
    <t>ETORIA TAB 60 MG</t>
  </si>
  <si>
    <t>P0200018</t>
  </si>
  <si>
    <t>ETORIA TAB 90 MG</t>
  </si>
  <si>
    <t>P03</t>
  </si>
  <si>
    <t>P03UVICE</t>
  </si>
  <si>
    <t>ULVICE</t>
  </si>
  <si>
    <t>Abdul Rohim</t>
  </si>
  <si>
    <t>BG</t>
  </si>
  <si>
    <t>KPST-PNTGUD2</t>
  </si>
  <si>
    <t>P03APN15</t>
  </si>
  <si>
    <t>ALLOPURINOL 100 (PA) R5</t>
  </si>
  <si>
    <t>Agus Susilo</t>
  </si>
  <si>
    <t>BI</t>
  </si>
  <si>
    <t>KPST-PNTGUD4</t>
  </si>
  <si>
    <t>P03APN1P</t>
  </si>
  <si>
    <t>ALLOPURINOL 100 (PA) RP</t>
  </si>
  <si>
    <t>P03CRZ11</t>
  </si>
  <si>
    <t>CETIRIZINE KAPSUL R1</t>
  </si>
  <si>
    <t>P03CRZ13</t>
  </si>
  <si>
    <t>CETIRIZINE KAPSUL R3</t>
  </si>
  <si>
    <t>P03CRZ14</t>
  </si>
  <si>
    <t>CETIRIZINE KAPSUL R4</t>
  </si>
  <si>
    <t>P03CRZ15</t>
  </si>
  <si>
    <t>CETIRIZINE KAPSUL R5</t>
  </si>
  <si>
    <t>P03CRZ1P</t>
  </si>
  <si>
    <t>CETIRIZINE KAPSUL RP</t>
  </si>
  <si>
    <t>P03SVS1P</t>
  </si>
  <si>
    <t>SIMVASTATIN 10 MG TABLET/3X10S RP</t>
  </si>
  <si>
    <t>P03TCPT4</t>
  </si>
  <si>
    <t>CAPTOPRIL 25 MG TAB (PA) R4</t>
  </si>
  <si>
    <t>P03TCPTP</t>
  </si>
  <si>
    <t>CAPTOPRIL 25 MG TAB (PA) RP</t>
  </si>
  <si>
    <t>P03IR154</t>
  </si>
  <si>
    <t>IRBESARTAN 150 FILMCOATTAB. PA R4</t>
  </si>
  <si>
    <t>BJ</t>
  </si>
  <si>
    <t>P03IR155</t>
  </si>
  <si>
    <t>IRBESARTAN 150 FILM COAT TAB. PA R5</t>
  </si>
  <si>
    <t>P03IR15P</t>
  </si>
  <si>
    <t>IRBESARTAN 150 FILM COAT TAB. PA RP</t>
  </si>
  <si>
    <t>P03IR304</t>
  </si>
  <si>
    <t>IRBESARTAN 300 FILMCOATTAB. PA R4</t>
  </si>
  <si>
    <t>P03IR305</t>
  </si>
  <si>
    <t>IRBESARTAN 300 FILM COAT TAB. PA R5</t>
  </si>
  <si>
    <t>P03IR30P</t>
  </si>
  <si>
    <t>IRBESARTAN 300 FILM COAT TAB. PA RP</t>
  </si>
  <si>
    <t>P03COP75</t>
  </si>
  <si>
    <t>COPIDREL 75 MG 30S ASKES</t>
  </si>
  <si>
    <t>BK</t>
  </si>
  <si>
    <t>P03COPDA</t>
  </si>
  <si>
    <t>P03KOPTH</t>
  </si>
  <si>
    <t>OPTHA-LL KAPSUL</t>
  </si>
  <si>
    <t>P0300001</t>
  </si>
  <si>
    <t>HALOWELL D3 1000 tabletkunyah/2X10S</t>
  </si>
  <si>
    <t>BL</t>
  </si>
  <si>
    <t>P0300002</t>
  </si>
  <si>
    <t>ULVID 1000 IU</t>
  </si>
  <si>
    <t>P0300003</t>
  </si>
  <si>
    <t>VILIRON NEO</t>
  </si>
  <si>
    <t>P03AMD14</t>
  </si>
  <si>
    <t>AMLODIPINE 10 MG - PA R4</t>
  </si>
  <si>
    <t>P03AMD15</t>
  </si>
  <si>
    <t>AMLODIPINE 10 MG - PA R5</t>
  </si>
  <si>
    <t>P03AMD1P</t>
  </si>
  <si>
    <t>AMLODIPINE 10 MG - PA RP</t>
  </si>
  <si>
    <t>P03AMGL2</t>
  </si>
  <si>
    <t>AMAGLU 2</t>
  </si>
  <si>
    <t>P03AML1A</t>
  </si>
  <si>
    <t>AMLODIPINE 10 MG - PA</t>
  </si>
  <si>
    <t>P03AML5A</t>
  </si>
  <si>
    <t>AMLODIPINE 5 MG - PA</t>
  </si>
  <si>
    <t>P03ASF6S</t>
  </si>
  <si>
    <t>ASTRIA FORCE 6mg Soft Cap. 2x6s</t>
  </si>
  <si>
    <t>P03ASMCA</t>
  </si>
  <si>
    <t>ASMEF 500 MG FILM-COATED CAPLET</t>
  </si>
  <si>
    <t>P03AST4S</t>
  </si>
  <si>
    <t>ASTRIA 4 MG SOFT CAPSULE/2X6`S-RS</t>
  </si>
  <si>
    <t>P03ASTBW</t>
  </si>
  <si>
    <t>ASTRIA 4MG SOFTCAP/2X6BUNDLING (W)</t>
  </si>
  <si>
    <t>P03ASTC4</t>
  </si>
  <si>
    <t>ASTRIA CATCH COVER 4's</t>
  </si>
  <si>
    <t>P03ASTSF</t>
  </si>
  <si>
    <t>ASTRIA 4 MG SOFT CAPSULE/2x6S</t>
  </si>
  <si>
    <t>P03ATMXD</t>
  </si>
  <si>
    <t>ARTIMAX</t>
  </si>
  <si>
    <t>P03BSOPL</t>
  </si>
  <si>
    <t>BISOPROLOL TABLET 5 MG</t>
  </si>
  <si>
    <t>P03CIMTB</t>
  </si>
  <si>
    <t>CIMETIDINE TABLET 200 MG</t>
  </si>
  <si>
    <t>P03CLKLB</t>
  </si>
  <si>
    <t>LANAKELOID-E CREAM 10 GR PA</t>
  </si>
  <si>
    <t>P03COP30</t>
  </si>
  <si>
    <t>COPIDREL 75 MG 30S</t>
  </si>
  <si>
    <t>P03COR30</t>
  </si>
  <si>
    <t>CORMEGA SOFT CAPS</t>
  </si>
  <si>
    <t>P03CORB3</t>
  </si>
  <si>
    <t>CORMEGA BLISTER</t>
  </si>
  <si>
    <t>P03DBHCL</t>
  </si>
  <si>
    <t>DOBUTAMINE HCL 250 MG/5ML</t>
  </si>
  <si>
    <t>RH</t>
  </si>
  <si>
    <t>Rahmat Hidayat</t>
  </si>
  <si>
    <t>KPST-PNTGUD15</t>
  </si>
  <si>
    <t>P03DOM60</t>
  </si>
  <si>
    <t>DOMPERIDONE SYRUP BOTOL 60 ML</t>
  </si>
  <si>
    <t>P03FAST2</t>
  </si>
  <si>
    <t>FASTRO 100 MG CAPSULE/2X10S</t>
  </si>
  <si>
    <t>P03GLIP2</t>
  </si>
  <si>
    <t>GLIMEPIRIDE 2 MG</t>
  </si>
  <si>
    <t>P03GLIP3</t>
  </si>
  <si>
    <t>GLIMEPIRIDE 3 MG</t>
  </si>
  <si>
    <t>P03GRC03</t>
  </si>
  <si>
    <t>GERAC POWDER 3 SACHET 18.06 GR</t>
  </si>
  <si>
    <t>P03GRC10</t>
  </si>
  <si>
    <t>GERAC POWDER 10 SACHET 60.2 GR</t>
  </si>
  <si>
    <t>P03HWVC1</t>
  </si>
  <si>
    <t>HALOWELL VIT- C 500 KAPLET 30s</t>
  </si>
  <si>
    <t>P03IR151</t>
  </si>
  <si>
    <t>IRBESARTAN 150 FILM COAT TAB. PA R1</t>
  </si>
  <si>
    <t>P03IR152</t>
  </si>
  <si>
    <t>IRBESARTAN 150 FILM COAT TAB. PA R2</t>
  </si>
  <si>
    <t>P03IR153</t>
  </si>
  <si>
    <t>IRBESARTAN 150 FILM COAT TAB. PA R3</t>
  </si>
  <si>
    <t>P03IR301</t>
  </si>
  <si>
    <t>IRBESARTAN 300 FILM COAT TAB. PA R1</t>
  </si>
  <si>
    <t>P03IR302</t>
  </si>
  <si>
    <t>IRBESARTAN 300 FILM COAT TAB. PA R2</t>
  </si>
  <si>
    <t>P03IR303</t>
  </si>
  <si>
    <t>IRBESARTAN 300 FILM COAT TAB. PA R3</t>
  </si>
  <si>
    <t>P03IRB15</t>
  </si>
  <si>
    <t>IRBESARTAN 150 FILM COATED TAB. PA</t>
  </si>
  <si>
    <t>P03IRB30</t>
  </si>
  <si>
    <t>IRBESARTAN 300 FILM COATED TAB. PA</t>
  </si>
  <si>
    <t>P03KHEPA</t>
  </si>
  <si>
    <t xml:space="preserve">HEPACHOL KAPSUL 50'S </t>
  </si>
  <si>
    <t>P03KKOLA</t>
  </si>
  <si>
    <t xml:space="preserve">LANAGINKOLA KAPSUL 50'S </t>
  </si>
  <si>
    <t>P03KLGGA</t>
  </si>
  <si>
    <t xml:space="preserve">LANAGOGUM KAPSUL 100'S </t>
  </si>
  <si>
    <t>P03KLKLA</t>
  </si>
  <si>
    <t>LANAKELOID KAPLET 30 MG 100S</t>
  </si>
  <si>
    <t>P03KLNBL</t>
  </si>
  <si>
    <t>LANABAL</t>
  </si>
  <si>
    <t>P03KLNFX</t>
  </si>
  <si>
    <t>LANFIX KAPSUL</t>
  </si>
  <si>
    <t>P03KLNKK</t>
  </si>
  <si>
    <t>LANAKALK 500 MG CAPL</t>
  </si>
  <si>
    <t>P03KLRMB</t>
  </si>
  <si>
    <t xml:space="preserve">LANAREUMA 20 MG 100'S </t>
  </si>
  <si>
    <t>P03KLSLF</t>
  </si>
  <si>
    <t>LESICHOL 300 SOFT CAPS</t>
  </si>
  <si>
    <t>P03KLSLG</t>
  </si>
  <si>
    <t>LESICHOL 600 SOFT CAPS</t>
  </si>
  <si>
    <t>P03KNRCA</t>
  </si>
  <si>
    <t xml:space="preserve">NEUROCHOL CAPS. 50'S </t>
  </si>
  <si>
    <t>P03KOMPA</t>
  </si>
  <si>
    <t>OMEPRAZOLE 20 MG - PA</t>
  </si>
  <si>
    <t>P03KPLSA</t>
  </si>
  <si>
    <t>PLASMIN DUS</t>
  </si>
  <si>
    <t>P03KPVPA</t>
  </si>
  <si>
    <t xml:space="preserve">PROVITAL PLUS 50'S </t>
  </si>
  <si>
    <t>P03KPZAA</t>
  </si>
  <si>
    <t>PROZA KAPLET</t>
  </si>
  <si>
    <t>P03KVITB</t>
  </si>
  <si>
    <t>VITACHOL SOFT KAPSUL BOX/50KAP</t>
  </si>
  <si>
    <t>P03KVSCA</t>
  </si>
  <si>
    <t>VOSSECAL</t>
  </si>
  <si>
    <t>P03KWDRX</t>
  </si>
  <si>
    <t>WIDROX KAPSUL</t>
  </si>
  <si>
    <t>P03KWMXA</t>
  </si>
  <si>
    <t>WIAMOX 500</t>
  </si>
  <si>
    <t>P03LANF2</t>
  </si>
  <si>
    <t>LANFIX-200 @ 10 CAPS</t>
  </si>
  <si>
    <t>P03LANVY</t>
  </si>
  <si>
    <t>LANVY SYRUP 100 ML</t>
  </si>
  <si>
    <t>P03LCTZA</t>
  </si>
  <si>
    <t>CETIRIZINE KAPSUL</t>
  </si>
  <si>
    <t>P03LITA3</t>
  </si>
  <si>
    <t>PIOGLITAZONE 30 mg</t>
  </si>
  <si>
    <t>P03LLNPA</t>
  </si>
  <si>
    <t>LANPEPSA</t>
  </si>
  <si>
    <t>P03LNFRT</t>
  </si>
  <si>
    <t>LANAVIR TABLET</t>
  </si>
  <si>
    <t>P03LNSCB</t>
  </si>
  <si>
    <t>LANSICLAV</t>
  </si>
  <si>
    <t>P03LNVBC</t>
  </si>
  <si>
    <t>LANA VISION BILBERRY CAPSULE/2X6S</t>
  </si>
  <si>
    <t>P03LOR50</t>
  </si>
  <si>
    <t>LORATADINE 10 MG TAB 50S (PA)</t>
  </si>
  <si>
    <t>P03LSCHF</t>
  </si>
  <si>
    <t>LESICHOL FORCE</t>
  </si>
  <si>
    <t>P03MOL30</t>
  </si>
  <si>
    <t>MOLINFA SOFT CAPS 30S</t>
  </si>
  <si>
    <t>P03MSPNS</t>
  </si>
  <si>
    <t>METHISOPRINOL SYRUP 250 MG/5ML</t>
  </si>
  <si>
    <t>P03MSPNT</t>
  </si>
  <si>
    <t>METHISOPRINOL TAB 500 MG</t>
  </si>
  <si>
    <t>P03ODNS4</t>
  </si>
  <si>
    <t>ONDANSETRON TABLET 4 MG</t>
  </si>
  <si>
    <t>P03ODST8</t>
  </si>
  <si>
    <t>ONDANSETRON TABLET 8 MG</t>
  </si>
  <si>
    <t>P03OMPRV</t>
  </si>
  <si>
    <t>OMEPRAZOLE INJEKSI ( PA )</t>
  </si>
  <si>
    <t>P03PIOLA</t>
  </si>
  <si>
    <t>PIO-LN 30</t>
  </si>
  <si>
    <t>P03PIOLN</t>
  </si>
  <si>
    <t>PIO-LN 15</t>
  </si>
  <si>
    <t>P03POGZ1</t>
  </si>
  <si>
    <t>PIOGLITAZONE 15 MG</t>
  </si>
  <si>
    <t>P03RESA1</t>
  </si>
  <si>
    <t>RENOSTERIL CAPLET /100S</t>
  </si>
  <si>
    <t>P03RGLXR</t>
  </si>
  <si>
    <t>REGLUS XR</t>
  </si>
  <si>
    <t>P03SIM10</t>
  </si>
  <si>
    <t>SIMVASTATIN 10 MG TABLET/3X10S</t>
  </si>
  <si>
    <t>P03SMO05</t>
  </si>
  <si>
    <t>STAMOTEN 5 MG</t>
  </si>
  <si>
    <t>P03SMO10</t>
  </si>
  <si>
    <t>STAMOTEN 10 MG</t>
  </si>
  <si>
    <t>P03SVS12</t>
  </si>
  <si>
    <t>SIMVASTATIN 10 MG TABLET/3X10S R2</t>
  </si>
  <si>
    <t>P03SVS13</t>
  </si>
  <si>
    <t>SIMVASTATIN 10 MG TABLET/3X10S R3</t>
  </si>
  <si>
    <t>P03SVS14</t>
  </si>
  <si>
    <t>SIMVASTATIN 10 MG TABLET/3X10S R4</t>
  </si>
  <si>
    <t>P03SVS15</t>
  </si>
  <si>
    <t>SIMVASTATIN 10 MG TABLET/3X10S R5</t>
  </si>
  <si>
    <t>P03SYNCO</t>
  </si>
  <si>
    <t>SYNCORE</t>
  </si>
  <si>
    <t>P03TADRA</t>
  </si>
  <si>
    <t xml:space="preserve">ADROME TABL. 100'S </t>
  </si>
  <si>
    <t>P03TALPB</t>
  </si>
  <si>
    <t>ALLOPURINOL 100 (PA)</t>
  </si>
  <si>
    <t>P03TAMFA</t>
  </si>
  <si>
    <t>ASAM MEFENAMAT TAB.100S - PA</t>
  </si>
  <si>
    <t>P03TCPT1</t>
  </si>
  <si>
    <t>CAPTOPRIL 25 MG TAB (PA) R1</t>
  </si>
  <si>
    <t>P03TCPT2</t>
  </si>
  <si>
    <t>CAPTOPRIL 25 MG TAB (PA) R2</t>
  </si>
  <si>
    <t>P03TCPT3</t>
  </si>
  <si>
    <t>CAPTOPRIL 25 MG TAB (PA) R3</t>
  </si>
  <si>
    <t>P03TCPT5</t>
  </si>
  <si>
    <t>CAPTOPRIL 25 MG TAB (PA) R5</t>
  </si>
  <si>
    <t>P03TCPTA</t>
  </si>
  <si>
    <t>CAPTOPRIL 25 MG TAB (PA)</t>
  </si>
  <si>
    <t>P03TFOLS</t>
  </si>
  <si>
    <t>FOLAS</t>
  </si>
  <si>
    <t>P03TISOA</t>
  </si>
  <si>
    <t>ISOSORBIDE DINITRAT 5 MG 100'S</t>
  </si>
  <si>
    <t>P03TLDXB</t>
  </si>
  <si>
    <t xml:space="preserve">LANADEXON KAPLET 100'S </t>
  </si>
  <si>
    <t>P03TLEXA</t>
  </si>
  <si>
    <t>LEXA KAPLET</t>
  </si>
  <si>
    <t>P03TLMCA</t>
  </si>
  <si>
    <t>LAMETIC</t>
  </si>
  <si>
    <t>P03TLMLA</t>
  </si>
  <si>
    <t xml:space="preserve">LANAMOL 500 MG 100'S </t>
  </si>
  <si>
    <t>P03TLNOL</t>
  </si>
  <si>
    <t>LANCOLIN TAB</t>
  </si>
  <si>
    <t>P03TLTEB</t>
  </si>
  <si>
    <t>LANTUROL - 400 MG 100'S</t>
  </si>
  <si>
    <t>P03TLTEC</t>
  </si>
  <si>
    <t>LANTUROL - 200 MG 100'S</t>
  </si>
  <si>
    <t>P03TPRVL</t>
  </si>
  <si>
    <t xml:space="preserve">PROVITAL TABLET 100'S </t>
  </si>
  <si>
    <t>P03TPULA</t>
  </si>
  <si>
    <t xml:space="preserve">PULNA 100'S </t>
  </si>
  <si>
    <t>P03TRCOP</t>
  </si>
  <si>
    <t>RETICOPEN KAPLET</t>
  </si>
  <si>
    <t>P03TRECA</t>
  </si>
  <si>
    <t>RECUSTEIN KAPSUL</t>
  </si>
  <si>
    <t>P03TRGTA</t>
  </si>
  <si>
    <t>REGIT TABLET</t>
  </si>
  <si>
    <t>P03TSBTA</t>
  </si>
  <si>
    <t xml:space="preserve">SCOBUTRIN DRAGEE 100'S </t>
  </si>
  <si>
    <t>P03TSBTB</t>
  </si>
  <si>
    <t>SCOBUTRIN 10 MG TAB 100</t>
  </si>
  <si>
    <t>P03TSIRA</t>
  </si>
  <si>
    <t>TENSIRA 150 MG FILM COATED TAB/30S</t>
  </si>
  <si>
    <t>P03TSIRB</t>
  </si>
  <si>
    <t>TENSIRA 300 MG FILM COATED TAB/30S</t>
  </si>
  <si>
    <t>P03TTSOA</t>
  </si>
  <si>
    <t>TISON 4</t>
  </si>
  <si>
    <t>P03TVLSA</t>
  </si>
  <si>
    <t>VALANSIM 10 MG</t>
  </si>
  <si>
    <t>P03TWFXB</t>
  </si>
  <si>
    <t>WIAFLOX - 500 20'S</t>
  </si>
  <si>
    <t>P03TWTMA</t>
  </si>
  <si>
    <t xml:space="preserve">WIATRIM ADULT 100'S </t>
  </si>
  <si>
    <t>P03VE200</t>
  </si>
  <si>
    <t>HALOWELL VIT-E 200IU SOFT CAP/2X6S</t>
  </si>
  <si>
    <t>P0300004</t>
  </si>
  <si>
    <t>GERAC 3 SACHET</t>
  </si>
  <si>
    <t>BM</t>
  </si>
  <si>
    <t>P03BNTOB</t>
  </si>
  <si>
    <t>NUTRICHOL 14 GR 30 SACHET</t>
  </si>
  <si>
    <t>P03GERPD</t>
  </si>
  <si>
    <t>GERAC POWDER</t>
  </si>
  <si>
    <t>P03KLFXA</t>
  </si>
  <si>
    <t>LANFIX DRY SYRUP</t>
  </si>
  <si>
    <t>P03LBYCA</t>
  </si>
  <si>
    <t xml:space="preserve">BYCOLEN SYRUP 100 ML </t>
  </si>
  <si>
    <t>P03LLTOA</t>
  </si>
  <si>
    <t>LANTULOS 60 ML</t>
  </si>
  <si>
    <t>P03LMLFA</t>
  </si>
  <si>
    <t>MELAFOS SYRUP</t>
  </si>
  <si>
    <t>P03LMTSY</t>
  </si>
  <si>
    <t>LAMETIC SYRUP</t>
  </si>
  <si>
    <t>P03LPZAA</t>
  </si>
  <si>
    <t>PROZA SYRUP</t>
  </si>
  <si>
    <t>P03LRGTB</t>
  </si>
  <si>
    <t>REGIT SYRUP 60 ML</t>
  </si>
  <si>
    <t>P03LRGTC</t>
  </si>
  <si>
    <t>REGIT DROP 10 ML</t>
  </si>
  <si>
    <t>P03REC60</t>
  </si>
  <si>
    <t>RECUSTEIN DRY SYRUP 60ML</t>
  </si>
  <si>
    <t>P03ACETB</t>
  </si>
  <si>
    <t>CETAZUM INJ + API 1G VIAL</t>
  </si>
  <si>
    <t>BN</t>
  </si>
  <si>
    <t>P03AGRN3</t>
  </si>
  <si>
    <t>GRANESIS 3 MG</t>
  </si>
  <si>
    <t>P03ALEXB</t>
  </si>
  <si>
    <t>LEXA INFUS</t>
  </si>
  <si>
    <t>P03ALEXC</t>
  </si>
  <si>
    <t>LEXA INFUS 750MG/150 ML</t>
  </si>
  <si>
    <t>P03ALNBL</t>
  </si>
  <si>
    <t>LANABAL INJEKSI</t>
  </si>
  <si>
    <t>P03ALNCB</t>
  </si>
  <si>
    <t>LANCEF INJ. + API 1G VIAL</t>
  </si>
  <si>
    <t>P03ALNOA</t>
  </si>
  <si>
    <t>LANCOLIN INJ 500 MG/4 ML</t>
  </si>
  <si>
    <t>P03ANRTD</t>
  </si>
  <si>
    <t>NOTROTAM INJEKSI</t>
  </si>
  <si>
    <t>P03ATRIB</t>
  </si>
  <si>
    <t>TRIJEC INJ. + API 1G VIAL</t>
  </si>
  <si>
    <t>P03FCZIN</t>
  </si>
  <si>
    <t>FCZ INFUS BTL/100ML</t>
  </si>
  <si>
    <t>P03FLUIN</t>
  </si>
  <si>
    <t>FLUCONAZOLE INFUS BTL/100ML</t>
  </si>
  <si>
    <t>P03LIV05</t>
  </si>
  <si>
    <t>LIVOLA INFUS 0.5 MG/ML BOX/5AMP</t>
  </si>
  <si>
    <t>P03LIV10</t>
  </si>
  <si>
    <t>LIVOLA GRANUL</t>
  </si>
  <si>
    <t>P03NICDI</t>
  </si>
  <si>
    <t>NICARDIPINE INJ (PA)</t>
  </si>
  <si>
    <t>P03TLMCB</t>
  </si>
  <si>
    <t>LAMETIC INJEKSI 4MG</t>
  </si>
  <si>
    <t>P03TLMCC</t>
  </si>
  <si>
    <t>LAMETIC INJEKSI 8MG/4ML</t>
  </si>
  <si>
    <t>P03TLTDX</t>
  </si>
  <si>
    <t>LANTIDEX INJ</t>
  </si>
  <si>
    <t>P03VLNMA</t>
  </si>
  <si>
    <t>LANMER INJ 1 G</t>
  </si>
  <si>
    <t>P03VMAXA</t>
  </si>
  <si>
    <t>MAXILAN INJ.</t>
  </si>
  <si>
    <t>P03EPZ41</t>
  </si>
  <si>
    <t>ESOMEPRAZOLE INJEKSI 40 MG/VIAL</t>
  </si>
  <si>
    <t>P03PPRA4</t>
  </si>
  <si>
    <t>PANTOPRAZOLE INJ. (PA)</t>
  </si>
  <si>
    <t>P03ALNXA</t>
  </si>
  <si>
    <t>LANXIUM 40 MG</t>
  </si>
  <si>
    <t>P03PLOC4</t>
  </si>
  <si>
    <t>PANLOC</t>
  </si>
  <si>
    <t>P03LBVTA</t>
  </si>
  <si>
    <t xml:space="preserve">BEVITRAN SYRUP 120 ML </t>
  </si>
  <si>
    <t>P03VKNSY</t>
  </si>
  <si>
    <t>VALKENE SYRUP 120 ML</t>
  </si>
  <si>
    <t>P03ZOINJ</t>
  </si>
  <si>
    <t>ZOLLOCID INJEKSI</t>
  </si>
  <si>
    <t>P03ULCET</t>
  </si>
  <si>
    <t>ULCETRA *</t>
  </si>
  <si>
    <t>P0300007</t>
  </si>
  <si>
    <t>ASTRIA FORCE 6MG SOFT CAP. 2X6S (F)</t>
  </si>
  <si>
    <t>P0300008</t>
  </si>
  <si>
    <t>ASTRIA 4MG SOFTCAP. 2X6S (F)</t>
  </si>
  <si>
    <t>P0300009</t>
  </si>
  <si>
    <t>LANAMOL 500 MG 100S (C)</t>
  </si>
  <si>
    <t>P0300010</t>
  </si>
  <si>
    <t>HEPACHOL KAPSUL 30 S</t>
  </si>
  <si>
    <t>P0300015</t>
  </si>
  <si>
    <t>LANTICORT CREAM</t>
  </si>
  <si>
    <t>P03CVTR2</t>
  </si>
  <si>
    <t>COVETOR 20</t>
  </si>
  <si>
    <t>P06</t>
  </si>
  <si>
    <t>P06CFTMA</t>
  </si>
  <si>
    <t>CEFTRIMET INJ</t>
  </si>
  <si>
    <t>AG</t>
  </si>
  <si>
    <t>AGUNG</t>
  </si>
  <si>
    <t>KPST-PNTGUD3</t>
  </si>
  <si>
    <t>P06MEPNI</t>
  </si>
  <si>
    <t>METPENEM INJ</t>
  </si>
  <si>
    <t>P06PAETI</t>
  </si>
  <si>
    <t>PANTOMET INJEKSI</t>
  </si>
  <si>
    <t>P0600013</t>
  </si>
  <si>
    <t>ANTITEN-A 0.4 ML INJEKSI</t>
  </si>
  <si>
    <t>EX</t>
  </si>
  <si>
    <t>P0600014</t>
  </si>
  <si>
    <t>ANTITEN-A 0.6 ML INJEKSI</t>
  </si>
  <si>
    <t>P06METXI</t>
  </si>
  <si>
    <t>METXIME INJ</t>
  </si>
  <si>
    <t>P06MTPA6</t>
  </si>
  <si>
    <t>METOPAIN INJEKSI / 6 AMPUL</t>
  </si>
  <si>
    <t>P06ONDM8</t>
  </si>
  <si>
    <t>ONDAMET 8</t>
  </si>
  <si>
    <t>P06RILVO</t>
  </si>
  <si>
    <t>RILEVO INFUS</t>
  </si>
  <si>
    <t>P0600001</t>
  </si>
  <si>
    <t>IMUMAX</t>
  </si>
  <si>
    <t>GA</t>
  </si>
  <si>
    <t>P0600002</t>
  </si>
  <si>
    <t>CALSICAL NEW</t>
  </si>
  <si>
    <t>P0600003</t>
  </si>
  <si>
    <t>CLAVOMET</t>
  </si>
  <si>
    <t>P0600005</t>
  </si>
  <si>
    <t>CLAVOMET DRY SYRUP</t>
  </si>
  <si>
    <t>P06ASTKS</t>
  </si>
  <si>
    <t>ASTAFIT KAPSUL</t>
  </si>
  <si>
    <t>P06BIMTS</t>
  </si>
  <si>
    <t>BIOMETIS Kapsul</t>
  </si>
  <si>
    <t>P06BION3</t>
  </si>
  <si>
    <t>BIOSAN STRIP</t>
  </si>
  <si>
    <t>P06BOSHD</t>
  </si>
  <si>
    <t>Biosan HD</t>
  </si>
  <si>
    <t>P06D1K10</t>
  </si>
  <si>
    <t>D1K 100`S</t>
  </si>
  <si>
    <t>P06FXIMC</t>
  </si>
  <si>
    <t>FIXIMCA KAPSUL</t>
  </si>
  <si>
    <t>P06KGRFA</t>
  </si>
  <si>
    <t>GRAFOLA KAPLET 30'S</t>
  </si>
  <si>
    <t>P06KTISB</t>
  </si>
  <si>
    <t>TISACEF KAPSUL 500 MG</t>
  </si>
  <si>
    <t>P06KXPZD</t>
  </si>
  <si>
    <t>XEPAZYM</t>
  </si>
  <si>
    <t>P06MVTC3</t>
  </si>
  <si>
    <t>MEVIT - C</t>
  </si>
  <si>
    <t>P06PENAG</t>
  </si>
  <si>
    <t>PENAGON 10 STRIP @ 10 KAPLET</t>
  </si>
  <si>
    <t>P06QHART</t>
  </si>
  <si>
    <t>Q-HART</t>
  </si>
  <si>
    <t>P06RILVK</t>
  </si>
  <si>
    <t>RILEVO KAPLET</t>
  </si>
  <si>
    <t>P06SREKL</t>
  </si>
  <si>
    <t>SUN RECOME KAPSUL</t>
  </si>
  <si>
    <t>P06TALGN</t>
  </si>
  <si>
    <t>ANALSPEC 500 MG KAPS. 100'S</t>
  </si>
  <si>
    <t>P06TASAX</t>
  </si>
  <si>
    <t>ASAMNEX 500 MG TAB BOX/30'S</t>
  </si>
  <si>
    <t>P06TGTMN</t>
  </si>
  <si>
    <t xml:space="preserve">GESTAMAG TABLET 100'S </t>
  </si>
  <si>
    <t>P06TKADB</t>
  </si>
  <si>
    <t>KADIFLAM TAB 50 MG 50 TABLET</t>
  </si>
  <si>
    <t>P06TKSOL</t>
  </si>
  <si>
    <t>KOLESKOL 10 MG</t>
  </si>
  <si>
    <t>P06TLCAN</t>
  </si>
  <si>
    <t>TYLONIC TABLET 100 MG 100'S</t>
  </si>
  <si>
    <t>P06TLCBN</t>
  </si>
  <si>
    <t>TYLONIC TABLET 300 MG 100'S</t>
  </si>
  <si>
    <t>P06TMLSP</t>
  </si>
  <si>
    <t>MEFLOSIN 500 MG KAPLET BOX/30S</t>
  </si>
  <si>
    <t>P06TMTAN</t>
  </si>
  <si>
    <t>MESTAMOX 500 MG KAPS. 100'S</t>
  </si>
  <si>
    <t>P06TRFDP</t>
  </si>
  <si>
    <t>TRIFID PLUS</t>
  </si>
  <si>
    <t>P06TTHIB</t>
  </si>
  <si>
    <t>THISLACOL KAPS.500 MG 100'S</t>
  </si>
  <si>
    <t>P06TTMBN</t>
  </si>
  <si>
    <t>TISMAMISIN 500MG KAPS.100'S</t>
  </si>
  <si>
    <t>P06TTMLN</t>
  </si>
  <si>
    <t>TISMALIN TABLET 100'S</t>
  </si>
  <si>
    <t>P06TTZAL</t>
  </si>
  <si>
    <t xml:space="preserve">TISMAZOL 500 MG TAB. 100'S </t>
  </si>
  <si>
    <t>P06TXBON</t>
  </si>
  <si>
    <t xml:space="preserve">XEPABION KAPLET 100'S </t>
  </si>
  <si>
    <t>P06TXERB</t>
  </si>
  <si>
    <t>XERADINE 150 MG. TAB. 30</t>
  </si>
  <si>
    <t>P06TXNRN</t>
  </si>
  <si>
    <t xml:space="preserve">XEPANEURON KAPSUL 100'S </t>
  </si>
  <si>
    <t>P06TXPAV</t>
  </si>
  <si>
    <t>XEPAVIT 100'S</t>
  </si>
  <si>
    <t>P06TXPLA</t>
  </si>
  <si>
    <t>XEPALIUM 5MG 5 STRIP @10 TABLET</t>
  </si>
  <si>
    <t>P06TXPLB</t>
  </si>
  <si>
    <t>XEPALIUM 10 MG 5 STRIP @10 TABLET</t>
  </si>
  <si>
    <t>P06TXPRN</t>
  </si>
  <si>
    <t xml:space="preserve">XEPARE TABLET 100'S </t>
  </si>
  <si>
    <t>P06XPMOL</t>
  </si>
  <si>
    <t>XEPAMOL TABLET</t>
  </si>
  <si>
    <t>P0600006</t>
  </si>
  <si>
    <t>PEDILIS 100 ML</t>
  </si>
  <si>
    <t>GB</t>
  </si>
  <si>
    <t>P06LGTMA</t>
  </si>
  <si>
    <t xml:space="preserve">GESTAMAG SYRUP 100 ML </t>
  </si>
  <si>
    <t>P06LKDTN</t>
  </si>
  <si>
    <t xml:space="preserve">KANDISTATIN SYRUP 12 ML </t>
  </si>
  <si>
    <t>P06LMTCN</t>
  </si>
  <si>
    <t xml:space="preserve">MESTAMOX DS 125 MG 60 ML </t>
  </si>
  <si>
    <t>P06LPDRN</t>
  </si>
  <si>
    <t xml:space="preserve">PEDIMIN DROPS 15 ML </t>
  </si>
  <si>
    <t>P06LPEDA</t>
  </si>
  <si>
    <t xml:space="preserve">PEDILIS SYRUP 60 ML </t>
  </si>
  <si>
    <t>P06LTISA</t>
  </si>
  <si>
    <t>TISACEF DS SYR 125</t>
  </si>
  <si>
    <t>P06LXMLN</t>
  </si>
  <si>
    <t xml:space="preserve">XEPAMOL DROPS 15 ML </t>
  </si>
  <si>
    <t>P06METCE</t>
  </si>
  <si>
    <t>METCE</t>
  </si>
  <si>
    <t>P06XMLSR</t>
  </si>
  <si>
    <t>XEPAMOL SYRUP 60 ML</t>
  </si>
  <si>
    <t>P06XPFFS</t>
  </si>
  <si>
    <t>XEPAFEN FORTE SUSPENSI</t>
  </si>
  <si>
    <t>P06TTMZD</t>
  </si>
  <si>
    <t>TRAMAZED *</t>
  </si>
  <si>
    <t>P06LCEPA</t>
  </si>
  <si>
    <t>COUGH EN PLUS SYRUP 60 ML**</t>
  </si>
  <si>
    <t>P0600015</t>
  </si>
  <si>
    <t>HAPPYLAC SACHET</t>
  </si>
  <si>
    <t>P07</t>
  </si>
  <si>
    <t>P07ATVCA</t>
  </si>
  <si>
    <t>ACTIVECLEAR 15 GR</t>
  </si>
  <si>
    <t>AO</t>
  </si>
  <si>
    <t>P07KIMUA</t>
  </si>
  <si>
    <t>IMUMAX KAPLET 30'S</t>
  </si>
  <si>
    <t>P07KVNRA</t>
  </si>
  <si>
    <t xml:space="preserve">VENARON KAPSUL 100'S </t>
  </si>
  <si>
    <t>P07NOS10</t>
  </si>
  <si>
    <t>NOSIRAX CAPSUL BOX/100S</t>
  </si>
  <si>
    <t>P07SLX10</t>
  </si>
  <si>
    <t>SORLEX 10 GR</t>
  </si>
  <si>
    <t>P07SORLE</t>
  </si>
  <si>
    <t>SORLEX (HOT) 30 GRAM</t>
  </si>
  <si>
    <t>P07TCLBN</t>
  </si>
  <si>
    <t>CALOSBON</t>
  </si>
  <si>
    <t>P07VNRCC</t>
  </si>
  <si>
    <t>VENARON CATCH COVER 20S</t>
  </si>
  <si>
    <t>P07WACPA</t>
  </si>
  <si>
    <t>WACOPA</t>
  </si>
  <si>
    <t>P07XEPGL</t>
  </si>
  <si>
    <t>XEPAGEL</t>
  </si>
  <si>
    <t>P07LXANA</t>
  </si>
  <si>
    <t>XANDA SYRUP 120 ML MF</t>
  </si>
  <si>
    <t>P07LXANB</t>
  </si>
  <si>
    <t>XANDA SYRUP 60 ML</t>
  </si>
  <si>
    <t>P07LXANC</t>
  </si>
  <si>
    <t>XANDA DS</t>
  </si>
  <si>
    <t>P07SMX12</t>
  </si>
  <si>
    <t>SISMAX 120 ML</t>
  </si>
  <si>
    <t>P07SMX60</t>
  </si>
  <si>
    <t>SISMAX 60 ML</t>
  </si>
  <si>
    <t>P20</t>
  </si>
  <si>
    <t>P20NPGB5</t>
  </si>
  <si>
    <t>BSS BAG NGP 500 ML</t>
  </si>
  <si>
    <t>SY</t>
  </si>
  <si>
    <t>EF</t>
  </si>
  <si>
    <t>P23</t>
  </si>
  <si>
    <t>P2300001</t>
  </si>
  <si>
    <t>Vico Beauty</t>
  </si>
  <si>
    <t>P2300003</t>
  </si>
  <si>
    <t>LAVIGEN S Kapsul</t>
  </si>
  <si>
    <t>P23CYZ10</t>
  </si>
  <si>
    <t>CYCOZAM 100 MG</t>
  </si>
  <si>
    <t>P23CYZ25</t>
  </si>
  <si>
    <t>CYCOZAM 25 MG</t>
  </si>
  <si>
    <t>P23CZP10</t>
  </si>
  <si>
    <t>CLOZAPINE 100 MG</t>
  </si>
  <si>
    <t>P23CZP25</t>
  </si>
  <si>
    <t>CLOZAPINE 25 MG</t>
  </si>
  <si>
    <t>P23KLONA</t>
  </si>
  <si>
    <t>LONENE 200 MG</t>
  </si>
  <si>
    <t>P23KLONB</t>
  </si>
  <si>
    <t>LONENE 300 MG</t>
  </si>
  <si>
    <t>P23VISK3</t>
  </si>
  <si>
    <t>VISTAT 120MG KAPSUL</t>
  </si>
  <si>
    <t>P23ZAPN2</t>
  </si>
  <si>
    <t>CLOZAPINE 25 MG (E)</t>
  </si>
  <si>
    <t>P23ZAPN3</t>
  </si>
  <si>
    <t>CLOZAPINE 100 MG (E)</t>
  </si>
  <si>
    <t>P2300004</t>
  </si>
  <si>
    <t>EUFORISS 2 MG TAB***</t>
  </si>
  <si>
    <t>P23LRZP2</t>
  </si>
  <si>
    <t>LORAZEPAM 2 MG ***</t>
  </si>
  <si>
    <t>P23TAPIA</t>
  </si>
  <si>
    <t>APISATE TABLET***</t>
  </si>
  <si>
    <t>P23TATIA</t>
  </si>
  <si>
    <t>ATIVAN TABLET 0.5 MG***</t>
  </si>
  <si>
    <t>P23TATIB</t>
  </si>
  <si>
    <t>ATIVAN TABLET 1.0 MG***</t>
  </si>
  <si>
    <t>P23TATIC</t>
  </si>
  <si>
    <t>ATIVAN TABLET 2.0 MG***</t>
  </si>
  <si>
    <t>P23TCMLB</t>
  </si>
  <si>
    <t>CALMLET 0.50 MG***</t>
  </si>
  <si>
    <t>P23TCMLC</t>
  </si>
  <si>
    <t>CALMLET 1.00 MG***</t>
  </si>
  <si>
    <t>P23ZEP2M</t>
  </si>
  <si>
    <t>LORAZEPAM 2 MG *** (E)</t>
  </si>
  <si>
    <t>P37OMTRO</t>
  </si>
  <si>
    <t>OBAT MATA ROHTO 7 ML</t>
  </si>
  <si>
    <t>GE</t>
  </si>
  <si>
    <t>P37T</t>
  </si>
  <si>
    <t>P37RCOL7</t>
  </si>
  <si>
    <t>ROHTO COOL 7 ML</t>
  </si>
  <si>
    <t>P37RDRFH</t>
  </si>
  <si>
    <t>ROHTO DRY FRESH 7 ML</t>
  </si>
  <si>
    <t>P37REFLU</t>
  </si>
  <si>
    <t>ROHTO EYE FLUSH 150 ML</t>
  </si>
  <si>
    <t>P37RVEXR</t>
  </si>
  <si>
    <t>ROHTO V EXTRA 7 ML</t>
  </si>
  <si>
    <t>P37SYOCA</t>
  </si>
  <si>
    <t>SELSUN YELLOW (OTC) 60 ML</t>
  </si>
  <si>
    <t>GF</t>
  </si>
  <si>
    <t>P37SYOCB</t>
  </si>
  <si>
    <t>SELSUN YELLOW (OTC) 120 ML</t>
  </si>
  <si>
    <t>P40</t>
  </si>
  <si>
    <t>P40LAKHA</t>
  </si>
  <si>
    <t>ALKOHOL SOLUTION 100 ML</t>
  </si>
  <si>
    <t>BP</t>
  </si>
  <si>
    <t>Boston Pandiangan</t>
  </si>
  <si>
    <t>EL</t>
  </si>
  <si>
    <t>KPST-PNTGUD7</t>
  </si>
  <si>
    <t>P40LAKHB</t>
  </si>
  <si>
    <t>ALKOHOL SOLUTION 300 ML</t>
  </si>
  <si>
    <t>P40LAKHC</t>
  </si>
  <si>
    <t>ALKOHOL SOLUTION 1 LITER</t>
  </si>
  <si>
    <t>P4000001</t>
  </si>
  <si>
    <t>MOLEXFLU PE KAPLET</t>
  </si>
  <si>
    <t>EM</t>
  </si>
  <si>
    <t>P4000002</t>
  </si>
  <si>
    <t>LEXATRON TABLET 4 MG</t>
  </si>
  <si>
    <t>P4000003</t>
  </si>
  <si>
    <t>PRAFENTA TABLET</t>
  </si>
  <si>
    <t>P4000004</t>
  </si>
  <si>
    <t>PRITAMOX 500 KAPLET</t>
  </si>
  <si>
    <t>P4000009</t>
  </si>
  <si>
    <t>MOLAVIT C 500MG</t>
  </si>
  <si>
    <t>P4000010</t>
  </si>
  <si>
    <t>LEXTATIN TAB 10 MG</t>
  </si>
  <si>
    <t>P4000011</t>
  </si>
  <si>
    <t>LEXIGO TAB 100S</t>
  </si>
  <si>
    <t>P4000012</t>
  </si>
  <si>
    <t>LEXTATIN TAB 20 MG</t>
  </si>
  <si>
    <t>P4000013</t>
  </si>
  <si>
    <t>CIPROLEX KAPS SALUT SELAPUT</t>
  </si>
  <si>
    <t>P4000015</t>
  </si>
  <si>
    <t>CEFALEX KAPSUL</t>
  </si>
  <si>
    <t>P40ASDTA</t>
  </si>
  <si>
    <t>ANTASIDA DOEN TAB 100S</t>
  </si>
  <si>
    <t>P40CBVLA</t>
  </si>
  <si>
    <t>BEVALEX KRIM</t>
  </si>
  <si>
    <t>P40CKLRF</t>
  </si>
  <si>
    <t>KLORFESON KRIM</t>
  </si>
  <si>
    <t>P40CLATT</t>
  </si>
  <si>
    <t>CLATATIN TAB</t>
  </si>
  <si>
    <t>P40CLXTA</t>
  </si>
  <si>
    <t>LEXACORTON KRIM</t>
  </si>
  <si>
    <t>P40CMODA</t>
  </si>
  <si>
    <t>MOLADERM CREAM</t>
  </si>
  <si>
    <t>P40DXMTA</t>
  </si>
  <si>
    <t>DEXAMETHASONE TAB 0.5 MG</t>
  </si>
  <si>
    <t>P40FEXCR</t>
  </si>
  <si>
    <t>FEXAZOL CREAM 5 GRAM</t>
  </si>
  <si>
    <t>P40FUK5G</t>
  </si>
  <si>
    <t>FUCILEX KRIM 5 GRAM</t>
  </si>
  <si>
    <t>P40GEX05</t>
  </si>
  <si>
    <t>GENTALEX CREAM 5 GR</t>
  </si>
  <si>
    <t>P40GTSFC</t>
  </si>
  <si>
    <t>GENTAMICIN SULFATE KRIM</t>
  </si>
  <si>
    <t>P40KALPA</t>
  </si>
  <si>
    <t>ALPHAMOL KAPLET 150'S</t>
  </si>
  <si>
    <t>P40KLXVA</t>
  </si>
  <si>
    <t>LEXAVIT KAPLET</t>
  </si>
  <si>
    <t>P40KMOLK</t>
  </si>
  <si>
    <t>MOLAKRIM KRIM</t>
  </si>
  <si>
    <t>P40KMOLS</t>
  </si>
  <si>
    <t>MOLASIC KAPLET</t>
  </si>
  <si>
    <t>P40KPRIC</t>
  </si>
  <si>
    <t>PRITAGESIC KAPLET</t>
  </si>
  <si>
    <t>P40KPRMA</t>
  </si>
  <si>
    <t>PRITAMOX 500 KAPSUL</t>
  </si>
  <si>
    <t>P40KPRTV</t>
  </si>
  <si>
    <t>PRITAVIT KAPLET</t>
  </si>
  <si>
    <t>P40KTHFA</t>
  </si>
  <si>
    <t>THIAMFILEX 500 KAPSUL</t>
  </si>
  <si>
    <t>P40KVTLX</t>
  </si>
  <si>
    <t>VITALEX KAPSUL</t>
  </si>
  <si>
    <t>P40LEP20</t>
  </si>
  <si>
    <t>LEXAPROFEN-200 TAB</t>
  </si>
  <si>
    <t>P40LEP40</t>
  </si>
  <si>
    <t>LEXAPROFEN-400 TAB</t>
  </si>
  <si>
    <t>P40LEXCA</t>
  </si>
  <si>
    <t>LEXACORT TABLET 100S</t>
  </si>
  <si>
    <t>P40LEXD5</t>
  </si>
  <si>
    <t>LEXADON TABLET</t>
  </si>
  <si>
    <t>P40LEXT1</t>
  </si>
  <si>
    <t>LEXCOMET-16 TAB</t>
  </si>
  <si>
    <t>P40LEXT4</t>
  </si>
  <si>
    <t>LEXCOMET-4 TAB</t>
  </si>
  <si>
    <t>P40LEXTA</t>
  </si>
  <si>
    <t>LEXIGO TABLET</t>
  </si>
  <si>
    <t>P40LXC10</t>
  </si>
  <si>
    <t>LEXICAM 10 KAPSUL</t>
  </si>
  <si>
    <t>P40LXC20</t>
  </si>
  <si>
    <t>LEXICAM 20 KAPSUL</t>
  </si>
  <si>
    <t>P40LXT50</t>
  </si>
  <si>
    <t>LEXATRANS 500 KAP SALUT SELAPUT</t>
  </si>
  <si>
    <t>P40LXTR5</t>
  </si>
  <si>
    <t>LEXATRANS 250 KAP</t>
  </si>
  <si>
    <t>P40MEP10</t>
  </si>
  <si>
    <t>METHYL PREDNISOLONE TAB 100S</t>
  </si>
  <si>
    <t>P40MFELC</t>
  </si>
  <si>
    <t>MOFULEX KRIM</t>
  </si>
  <si>
    <t>P40MLC50</t>
  </si>
  <si>
    <t>MELOCID TAB</t>
  </si>
  <si>
    <t>P40MLXMT</t>
  </si>
  <si>
    <t>LEXAMET TABLET</t>
  </si>
  <si>
    <t>P40MOK50</t>
  </si>
  <si>
    <t>MOLAVIR KRIM 5 GRAM</t>
  </si>
  <si>
    <t>P40MOLAS</t>
  </si>
  <si>
    <t>MOLASMA TABLET</t>
  </si>
  <si>
    <t>P40MOLN5</t>
  </si>
  <si>
    <t>MOLANEURON TABLET 50S</t>
  </si>
  <si>
    <t>P40OMEYT</t>
  </si>
  <si>
    <t>OMEYUS TABLET</t>
  </si>
  <si>
    <t>P40PRK50</t>
  </si>
  <si>
    <t>PRITALINC 500 KAPSUL</t>
  </si>
  <si>
    <t>P40PRT30</t>
  </si>
  <si>
    <t>PRITANOL 300 TABLET</t>
  </si>
  <si>
    <t>P40RADK1</t>
  </si>
  <si>
    <t>RADIVIT KAPLET</t>
  </si>
  <si>
    <t>P40TDCLB</t>
  </si>
  <si>
    <t>DICLOFLAM 50 TABLET</t>
  </si>
  <si>
    <t>P40TIFTA</t>
  </si>
  <si>
    <t>INFATRIM TABLET</t>
  </si>
  <si>
    <t>P40TIFTB</t>
  </si>
  <si>
    <t>INFATRIM KAPLET FORTE</t>
  </si>
  <si>
    <t>P40TLEXD</t>
  </si>
  <si>
    <t>LEXADIUM TABLET</t>
  </si>
  <si>
    <t>P40TLXCO</t>
  </si>
  <si>
    <t>LEXACROL TAB</t>
  </si>
  <si>
    <t>P40TLXGA</t>
  </si>
  <si>
    <t>LEXAGIN TABLET</t>
  </si>
  <si>
    <t>P40TLXHA</t>
  </si>
  <si>
    <t>LEXAHIST TABLET 200'S</t>
  </si>
  <si>
    <t>P40TLXMA</t>
  </si>
  <si>
    <t>LEXMODINE 20 MG TAB 30'S</t>
  </si>
  <si>
    <t>P40TLXPA</t>
  </si>
  <si>
    <t>LEXAPRAM TABLET</t>
  </si>
  <si>
    <t>P40TMOCA</t>
  </si>
  <si>
    <t>MOLACORT 0.5 TABLET</t>
  </si>
  <si>
    <t>P40TMOCB</t>
  </si>
  <si>
    <t>MOLACORT 0.75 TABLET</t>
  </si>
  <si>
    <t>P40TMOLG</t>
  </si>
  <si>
    <t>MOLAGIT TABLET</t>
  </si>
  <si>
    <t>P40TMOPA</t>
  </si>
  <si>
    <t>MOLAPECT TABLET</t>
  </si>
  <si>
    <t>P40TMOZA</t>
  </si>
  <si>
    <t>MOLAZOL 500 MG</t>
  </si>
  <si>
    <t>P40TPRCO</t>
  </si>
  <si>
    <t>PRITACORT TABLET</t>
  </si>
  <si>
    <t>P40TPRIM</t>
  </si>
  <si>
    <t>PRITASMA TABLET</t>
  </si>
  <si>
    <t>P40TPRTO</t>
  </si>
  <si>
    <t>PRITANOL TABLET</t>
  </si>
  <si>
    <t>P40VITNZ</t>
  </si>
  <si>
    <t>VITNER-Z KAPLET</t>
  </si>
  <si>
    <t>P4000014</t>
  </si>
  <si>
    <t>CEFALEX DS 60 ML</t>
  </si>
  <si>
    <t>EN</t>
  </si>
  <si>
    <t>P40KPRMB</t>
  </si>
  <si>
    <t>PRITAMOX DS 125MG/5ML</t>
  </si>
  <si>
    <t>P40LALPC</t>
  </si>
  <si>
    <t>ALPHAMOL SYRUP</t>
  </si>
  <si>
    <t>P40LALPD</t>
  </si>
  <si>
    <t>ALPHAMOL DROPS</t>
  </si>
  <si>
    <t>P40LEPS6</t>
  </si>
  <si>
    <t>LEXAPROFEN SUSPENSI 60 ML</t>
  </si>
  <si>
    <t>P40LEXDS</t>
  </si>
  <si>
    <t>LEXADON SYRUP</t>
  </si>
  <si>
    <t>P40LIFTC</t>
  </si>
  <si>
    <t>INFATRIM SUSPENSI</t>
  </si>
  <si>
    <t>P40LLFSA</t>
  </si>
  <si>
    <t>LEXACROL FORTE SUSPENSI 100ML</t>
  </si>
  <si>
    <t>P40LLXPB</t>
  </si>
  <si>
    <t>LEXAPRAM SYRUP</t>
  </si>
  <si>
    <t>P40LLXVA</t>
  </si>
  <si>
    <t>LEXAVON SYRUP</t>
  </si>
  <si>
    <t>P40LMOMW</t>
  </si>
  <si>
    <t>MOLEXDINE MW</t>
  </si>
  <si>
    <t>P40LMOPB</t>
  </si>
  <si>
    <t>MOLAPECT SIRUP 30 MG/5 ML</t>
  </si>
  <si>
    <t>P40LMOPC</t>
  </si>
  <si>
    <t>MOLAPECT SIRUP 15 MG/5 ML</t>
  </si>
  <si>
    <t>P40LMOXB</t>
  </si>
  <si>
    <t>MOLEXDINE SOLUTION 1 LITER</t>
  </si>
  <si>
    <t>P40LMOXC</t>
  </si>
  <si>
    <t>MOLEXDINE SOLUTION 60 ML</t>
  </si>
  <si>
    <t>P40LMOXD</t>
  </si>
  <si>
    <t>MOLEXDINE SOLUTION 15 ML</t>
  </si>
  <si>
    <t>P40LMXDY</t>
  </si>
  <si>
    <t>MOLEXDRYL SIRUP</t>
  </si>
  <si>
    <t>P40LNEOM</t>
  </si>
  <si>
    <t>NEOKAOMINAL SUSPENSI</t>
  </si>
  <si>
    <t>P40LRVNA</t>
  </si>
  <si>
    <t>RIVANOL SOLUTION 100 ML</t>
  </si>
  <si>
    <t>P40LRVNB</t>
  </si>
  <si>
    <t>RIVANOL SOLUTION 300 ML</t>
  </si>
  <si>
    <t>P40LTHFA</t>
  </si>
  <si>
    <t>THIAMFILEX DRY SYRUP 125MG</t>
  </si>
  <si>
    <t>P40LVCLA</t>
  </si>
  <si>
    <t>VICAL SUSPENSI 60 ML</t>
  </si>
  <si>
    <t>P40LVCLB</t>
  </si>
  <si>
    <t>VICAL SUSPENSI 100 ML</t>
  </si>
  <si>
    <t>P40MLATE</t>
  </si>
  <si>
    <t>MOLAFATE SUSPENSI</t>
  </si>
  <si>
    <t>P40MLFS5</t>
  </si>
  <si>
    <t>MOLAFATE SUSPENSI 500 mg/5 ml</t>
  </si>
  <si>
    <t>P40OBHMS</t>
  </si>
  <si>
    <t>OBH MOLEX SIRUP</t>
  </si>
  <si>
    <t>P4000008</t>
  </si>
  <si>
    <t>ALPHAMOL INFUS</t>
  </si>
  <si>
    <t>EO</t>
  </si>
  <si>
    <t>P40CXSD1</t>
  </si>
  <si>
    <t>CEFTRIAXONE SODIUM Inj</t>
  </si>
  <si>
    <t>P40ESOSD</t>
  </si>
  <si>
    <t>ESOMEPRAZOLE SERBUK INJEKSI 40 MG</t>
  </si>
  <si>
    <t>P40MRTD1</t>
  </si>
  <si>
    <t>MEROPENEM TRIHYDRATE SERBUK INJ.1G</t>
  </si>
  <si>
    <t>P40LDXML</t>
  </si>
  <si>
    <t>DEXMOLEX SIRUP *</t>
  </si>
  <si>
    <t>P4000006</t>
  </si>
  <si>
    <t>ALPARA PE KAPLET**</t>
  </si>
  <si>
    <t>P40KDXTA</t>
  </si>
  <si>
    <t>DEXTRAL KAPLET**</t>
  </si>
  <si>
    <t>P40KDXTB</t>
  </si>
  <si>
    <t>DEXTRAL FORTE KAPSUL**</t>
  </si>
  <si>
    <t>P40KLPRA</t>
  </si>
  <si>
    <t>ALPARA KAPLET**</t>
  </si>
  <si>
    <t>P40KMXFA</t>
  </si>
  <si>
    <t>MOLEXFLU KAPLET**</t>
  </si>
  <si>
    <t>P40LDXTA</t>
  </si>
  <si>
    <t>DEXTRAL SIRUP 60 ML**</t>
  </si>
  <si>
    <t>P40LDXTB</t>
  </si>
  <si>
    <t>DEXTRAL SIRUP 100 ML**</t>
  </si>
  <si>
    <t>P40LLPRB</t>
  </si>
  <si>
    <t>ALPARA SYRUP**</t>
  </si>
  <si>
    <t>P40LMXFB</t>
  </si>
  <si>
    <t>MOLEXFLU SIRUP**</t>
  </si>
  <si>
    <t>P4000016</t>
  </si>
  <si>
    <t>MOLAZOL INFUS 500 mg/100 mL I.V.</t>
  </si>
  <si>
    <t>P60ICLIA</t>
  </si>
  <si>
    <t>CLIAD TABLET /BOX TAB***</t>
  </si>
  <si>
    <t>P60IPMDC</t>
  </si>
  <si>
    <t>PROMEDEX TABLET 100 TAB/BOX *</t>
  </si>
  <si>
    <t>P60IANDA</t>
  </si>
  <si>
    <t>ANADEX DRAGEE/BOX 100 (N)**</t>
  </si>
  <si>
    <t>P60ITFDB</t>
  </si>
  <si>
    <t>TRIFED TABLET 50 TAB/BOX**</t>
  </si>
  <si>
    <t>P60IALCA</t>
  </si>
  <si>
    <t>ALCO ORAL DROPS 15 ML**</t>
  </si>
  <si>
    <t>P60IALCB</t>
  </si>
  <si>
    <t>ALCO PLUS DMP SYRUP 100 ML**</t>
  </si>
  <si>
    <t>P60IALCC</t>
  </si>
  <si>
    <t>ALCO PLUS SYRUP 100 ML**</t>
  </si>
  <si>
    <t>P60IANAA</t>
  </si>
  <si>
    <t>ANADEX SYR/BTL 60 ML (N)**</t>
  </si>
  <si>
    <t>P60ITFDA</t>
  </si>
  <si>
    <t>TRIFED SYRUP 60 ML/BTL**</t>
  </si>
  <si>
    <t>P60IPMDA</t>
  </si>
  <si>
    <t>PROMEDEX SYRUP 60 ML/BTL *</t>
  </si>
  <si>
    <t>P6000098</t>
  </si>
  <si>
    <t>TRAMADOL 100 mg/2ML INJ * (INT)</t>
  </si>
  <si>
    <t>P6000166</t>
  </si>
  <si>
    <t>D T DEODORANT COCONUT OIL &amp; ESS OIL</t>
  </si>
  <si>
    <t>DT</t>
  </si>
  <si>
    <t>P6000049</t>
  </si>
  <si>
    <t>INTERLAC + VIT D3</t>
  </si>
  <si>
    <t>FC</t>
  </si>
  <si>
    <t>KPST-PNTGUD16</t>
  </si>
  <si>
    <t>P6000133</t>
  </si>
  <si>
    <t>INTERLAC PRO-D APPLE (C)</t>
  </si>
  <si>
    <t>RN</t>
  </si>
  <si>
    <t>Ridwan Najib</t>
  </si>
  <si>
    <t>FO</t>
  </si>
  <si>
    <t>P60AVTPC</t>
  </si>
  <si>
    <t>AVITER POWDER ( C )</t>
  </si>
  <si>
    <t>P60DD310</t>
  </si>
  <si>
    <t>DAILY D3 1000 TABLET ( C )</t>
  </si>
  <si>
    <t>P60INCSH</t>
  </si>
  <si>
    <t>INTERLAC 30 SACH @ 0.3 G</t>
  </si>
  <si>
    <t>P60INLACC</t>
  </si>
  <si>
    <t>INLACTA WITH DHA LICAPS  ( C )</t>
  </si>
  <si>
    <t>P60ITLPD</t>
  </si>
  <si>
    <t>INTERLAC PRO D 30s</t>
  </si>
  <si>
    <t>P60ITLSK</t>
  </si>
  <si>
    <t>INTERLAC STRAW KUNYAH TAB/30 (C)</t>
  </si>
  <si>
    <t>P60ROSGC</t>
  </si>
  <si>
    <t>ROSAGEN (C )</t>
  </si>
  <si>
    <t>P60VTZEC</t>
  </si>
  <si>
    <t>VITAZET 30 KAPLET ( C )</t>
  </si>
  <si>
    <t>P6000103</t>
  </si>
  <si>
    <t>ACITRAL CHEWABLE TABLET</t>
  </si>
  <si>
    <t>FP</t>
  </si>
  <si>
    <t>P60B</t>
  </si>
  <si>
    <t>P6000138</t>
  </si>
  <si>
    <t>CANDESARTAN CILEXETIL 8MG TAB (INT)</t>
  </si>
  <si>
    <t>FT</t>
  </si>
  <si>
    <t>P6000139</t>
  </si>
  <si>
    <t>CANDESARTAN CILEXETIL 16MG TAB(INT)</t>
  </si>
  <si>
    <t>P6000140</t>
  </si>
  <si>
    <t>CEFADROXIL 500 MG KAPSUL (INT)</t>
  </si>
  <si>
    <t>P6000142</t>
  </si>
  <si>
    <t>BLOPIN 8 MG TAB</t>
  </si>
  <si>
    <t>P6000143</t>
  </si>
  <si>
    <t>BLOPIN 16 MG TAB</t>
  </si>
  <si>
    <t>P6000149</t>
  </si>
  <si>
    <t>CEPTIK 100 KAPLET</t>
  </si>
  <si>
    <t>P6000187</t>
  </si>
  <si>
    <t>BIOCORE CAPS</t>
  </si>
  <si>
    <t>P6000200</t>
  </si>
  <si>
    <t>COMVITA-C KAPLET</t>
  </si>
  <si>
    <t>P6000201</t>
  </si>
  <si>
    <t>DAILY C 1000 MG</t>
  </si>
  <si>
    <t>P6000214</t>
  </si>
  <si>
    <t>D3-MORE 5000 IU TAB</t>
  </si>
  <si>
    <t>P60CLGIN</t>
  </si>
  <si>
    <t>CLOGIN TABLET 75 MG</t>
  </si>
  <si>
    <t>P60DAYD3</t>
  </si>
  <si>
    <t>DAILY D3 1000 IU</t>
  </si>
  <si>
    <t>P60GALSR</t>
  </si>
  <si>
    <t>GALSTAR</t>
  </si>
  <si>
    <t>P60HES01</t>
  </si>
  <si>
    <t>HESMIN FC 30 CAP/BOX</t>
  </si>
  <si>
    <t>P60IANRB</t>
  </si>
  <si>
    <t>ANTRAIN TABLET 100 TAB/BOX</t>
  </si>
  <si>
    <t>P60IAVIT</t>
  </si>
  <si>
    <t>AVITER</t>
  </si>
  <si>
    <t>P60ICEPC</t>
  </si>
  <si>
    <t>CEPTIK 200 MG TAB/10</t>
  </si>
  <si>
    <t>P60ICLAA</t>
  </si>
  <si>
    <t>CLABAT 500 MG 20 CAP/BOX</t>
  </si>
  <si>
    <t>P60ICLIC</t>
  </si>
  <si>
    <t>CLINIUM 300 MG / BOX 100</t>
  </si>
  <si>
    <t>P60ICOBA</t>
  </si>
  <si>
    <t>COBAZIM CAP 1000 MG 100 CAP/BOX</t>
  </si>
  <si>
    <t>P60ICOBB</t>
  </si>
  <si>
    <t>COBAZIM CAP 3000 MG 100 CAP/BOX</t>
  </si>
  <si>
    <t>P60ICOTA</t>
  </si>
  <si>
    <t>COTEN LICAPS 30 MG 30 KAPSUL/BOX</t>
  </si>
  <si>
    <t>P60ICTMA</t>
  </si>
  <si>
    <t>CORTAMINE TABLET</t>
  </si>
  <si>
    <t>P60IDIFB</t>
  </si>
  <si>
    <t>DIFLAM 50 / BOX 5 STRIP @ 10 TAB</t>
  </si>
  <si>
    <t>P60IERDA</t>
  </si>
  <si>
    <t>ERDOBAT KAPSUL</t>
  </si>
  <si>
    <t>P60IFERB</t>
  </si>
  <si>
    <t>FERTIN TAB/ BOX 10 TAB</t>
  </si>
  <si>
    <t>P60IFINA</t>
  </si>
  <si>
    <t>FINPRO BOX 30 TABLET</t>
  </si>
  <si>
    <t>P60IFRIA</t>
  </si>
  <si>
    <t>FRILADAR 2 MG 30 TAB/BOX</t>
  </si>
  <si>
    <t>P60IFRIB</t>
  </si>
  <si>
    <t>FRILADAR 3 MG 30 TAB/BOX</t>
  </si>
  <si>
    <t>P60IGASC</t>
  </si>
  <si>
    <t>GASTRIDIN TABLET 100 TAB/BOX</t>
  </si>
  <si>
    <t>P60IGITB</t>
  </si>
  <si>
    <t>GITAS PLUS 50 KAPLET</t>
  </si>
  <si>
    <t>P60IGITC</t>
  </si>
  <si>
    <t>DIAGIT TABLET 100 TAB/BOX</t>
  </si>
  <si>
    <t>P60IHYRA</t>
  </si>
  <si>
    <t>HYRIC 50 CAP/BTL</t>
  </si>
  <si>
    <t>P60KCOTE</t>
  </si>
  <si>
    <t>COTEN 100 MG 30 CAP /BOX</t>
  </si>
  <si>
    <t>P6000050</t>
  </si>
  <si>
    <t>INTERLAC + VIT D3 (F)</t>
  </si>
  <si>
    <t>FB</t>
  </si>
  <si>
    <t>P60C</t>
  </si>
  <si>
    <t>P6000097</t>
  </si>
  <si>
    <t>INTERLAC PRO D APPLE (F)</t>
  </si>
  <si>
    <t>FQ</t>
  </si>
  <si>
    <t>P6000107</t>
  </si>
  <si>
    <t>IMMUCELL KAPSUL</t>
  </si>
  <si>
    <t>P6000150</t>
  </si>
  <si>
    <t>INTERPRIL 5 MG TABLET (INT)</t>
  </si>
  <si>
    <t>P6000151</t>
  </si>
  <si>
    <t>INTERPRIL 10 MG TABLET (INT)</t>
  </si>
  <si>
    <t>P6000194</t>
  </si>
  <si>
    <t>INLACTA GOLD DHA</t>
  </si>
  <si>
    <t>P6000199</t>
  </si>
  <si>
    <t>INTIDROL 8 MG</t>
  </si>
  <si>
    <t>P60IICLA</t>
  </si>
  <si>
    <t>INCELIN 500 MG 30 TABLET</t>
  </si>
  <si>
    <t>P60IICVA</t>
  </si>
  <si>
    <t>INCLOVIR 500 MG</t>
  </si>
  <si>
    <t>P60IIDRA</t>
  </si>
  <si>
    <t>INTIDROL 50 TAB/BOX</t>
  </si>
  <si>
    <t>P60IIDRB</t>
  </si>
  <si>
    <t>INTIDROL TAB 16 MG/20'S/BOX</t>
  </si>
  <si>
    <t>P60IIMCC</t>
  </si>
  <si>
    <t>IMMU-CEA 5X6 KAPLET</t>
  </si>
  <si>
    <t>P60IINBA</t>
  </si>
  <si>
    <t>INBION CAPSUL 100 TAB/BOX</t>
  </si>
  <si>
    <t>P60IINCA</t>
  </si>
  <si>
    <t>INCLARIN TABLET 50 TAB/BOX</t>
  </si>
  <si>
    <t>P60IINDC</t>
  </si>
  <si>
    <t>INDEXON TABLET 100 TAB/BOX</t>
  </si>
  <si>
    <t>P60IINKA</t>
  </si>
  <si>
    <t>INKURIN 5X6 TABLET</t>
  </si>
  <si>
    <t>P60IINLA</t>
  </si>
  <si>
    <t>INLACTA 500 DHA LICAPS 30 KAPSUL/B</t>
  </si>
  <si>
    <t>P60IINLB</t>
  </si>
  <si>
    <t>INTERNOLOL TAB 50 MG 30 TAB/BOX</t>
  </si>
  <si>
    <t>P60IINTA</t>
  </si>
  <si>
    <t>INTERBI 250 MG BOX 12 TAB</t>
  </si>
  <si>
    <t>P60IITDA</t>
  </si>
  <si>
    <t>INTERDOXIN 50 MG 20 CAP/BOX</t>
  </si>
  <si>
    <t>P60IITDB</t>
  </si>
  <si>
    <t>INTERDOXIN 100 MG 20 CAP/BOX</t>
  </si>
  <si>
    <t>P60IITFC</t>
  </si>
  <si>
    <t>INTIFEN TABLET 100 TAB/BOX</t>
  </si>
  <si>
    <t>P60IITHB</t>
  </si>
  <si>
    <t>INTERHISTIN TABLET 100 TAB/BOX</t>
  </si>
  <si>
    <t>P60IITLA</t>
  </si>
  <si>
    <t>INTERFLOX CAP 500 MG 12 CAP/BOX</t>
  </si>
  <si>
    <t>P60IITMD</t>
  </si>
  <si>
    <t>INTERMOXIL 500 MG 100 CAP/BOX</t>
  </si>
  <si>
    <t>P60IITPC</t>
  </si>
  <si>
    <t>INTERPEC 30 MG 100 TABLET/BOX</t>
  </si>
  <si>
    <t>P60IITVA</t>
  </si>
  <si>
    <t>INTERVASK 10/BOX 3 BLISTER @ 10 TA</t>
  </si>
  <si>
    <t>P60IITVB</t>
  </si>
  <si>
    <t>INTERVASK 5/BOX 3 BLISTER @ 10 TAB</t>
  </si>
  <si>
    <t>P60IITXA</t>
  </si>
  <si>
    <t>INTERXANTHIN</t>
  </si>
  <si>
    <t>P60IITZD</t>
  </si>
  <si>
    <t>INTERZOL TAB 200 MG 50 TAB/BOX</t>
  </si>
  <si>
    <t>P60IIVMA</t>
  </si>
  <si>
    <t>INVOMIT TABLET 4 MG TAB/18</t>
  </si>
  <si>
    <t>P60IIVMB</t>
  </si>
  <si>
    <t>INVOMIT TABLET 8 MG TAB/18</t>
  </si>
  <si>
    <t>P60IIZDC</t>
  </si>
  <si>
    <t>INTRIZIN TAB 30'S</t>
  </si>
  <si>
    <t>P60IKRIL</t>
  </si>
  <si>
    <t>INTERKRILL</t>
  </si>
  <si>
    <t>P60INTCO</t>
  </si>
  <si>
    <t>INTERCO KAPSUL</t>
  </si>
  <si>
    <t>P60ISRCA</t>
  </si>
  <si>
    <t>ISORIC 100 MG 50 TABLET/BOX</t>
  </si>
  <si>
    <t>P60ISRCB</t>
  </si>
  <si>
    <t>ISORIC 300 MG 50 TABLET/BOX</t>
  </si>
  <si>
    <t>P60ITLDF</t>
  </si>
  <si>
    <t>INTERLAC PRO-D (F)</t>
  </si>
  <si>
    <t>P60ITLSW</t>
  </si>
  <si>
    <t>INTERLAC STRAW KUNYAH TAB/30 (F)</t>
  </si>
  <si>
    <t>P60IZNCT</t>
  </si>
  <si>
    <t>INTERZINC DISPERSIBLE TAB BOX/100</t>
  </si>
  <si>
    <t>P6000109</t>
  </si>
  <si>
    <t>TENSOR KAPLET 160mg</t>
  </si>
  <si>
    <t>FR</t>
  </si>
  <si>
    <t>P6000135</t>
  </si>
  <si>
    <t>XYBAT 5 MG TABLET</t>
  </si>
  <si>
    <t>P6000141</t>
  </si>
  <si>
    <t>ZINC 20 MG TAB (INT)</t>
  </si>
  <si>
    <t>P6000144</t>
  </si>
  <si>
    <t>THEOBRON CAPSUL 40 CAP/BOX</t>
  </si>
  <si>
    <t>P6000189</t>
  </si>
  <si>
    <t>ROSAGEN FLEX</t>
  </si>
  <si>
    <t>P6000190</t>
  </si>
  <si>
    <t>ROSAGEN FORCE</t>
  </si>
  <si>
    <t>P6000209</t>
  </si>
  <si>
    <t>RICOXA TAB 90 MG</t>
  </si>
  <si>
    <t>P6000210</t>
  </si>
  <si>
    <t>RICOXA TAB 120 MG</t>
  </si>
  <si>
    <t>P6000211</t>
  </si>
  <si>
    <t>LAXON SACHETS</t>
  </si>
  <si>
    <t>P6000212</t>
  </si>
  <si>
    <t>OSTEOGEN SACHETS</t>
  </si>
  <si>
    <t>P6000217</t>
  </si>
  <si>
    <t>TENSOR 80 MG</t>
  </si>
  <si>
    <t>P60IIOAB</t>
  </si>
  <si>
    <t>OA FORTE 50 CAPLET / BTL</t>
  </si>
  <si>
    <t>P60D</t>
  </si>
  <si>
    <t>P60ILCAB</t>
  </si>
  <si>
    <t>LYCALVIT TABLET 100 TAB/BOX</t>
  </si>
  <si>
    <t>P60IMFTB</t>
  </si>
  <si>
    <t>MEFINTER 500 MG 100 CAP/BOX</t>
  </si>
  <si>
    <t>P60IMLXA</t>
  </si>
  <si>
    <t>MELOXIN 15 MG / BOX 50 TAB</t>
  </si>
  <si>
    <t>P60IMLXB</t>
  </si>
  <si>
    <t>MELOXIN 7.5 MG/BOX 50 TAB</t>
  </si>
  <si>
    <t>P60IMYOA</t>
  </si>
  <si>
    <t>MYOBAT</t>
  </si>
  <si>
    <t>P60INRBB</t>
  </si>
  <si>
    <t>NEUROBAT DRAGEE 100TAB/BOX</t>
  </si>
  <si>
    <t>P60IOCUB</t>
  </si>
  <si>
    <t>OCULEX 30 CAP/BOX</t>
  </si>
  <si>
    <t>P60IOSVB</t>
  </si>
  <si>
    <t>OSSOVIT 60 KAPLET</t>
  </si>
  <si>
    <t>P60IPOLA</t>
  </si>
  <si>
    <t>PRESTRENOL TABLET</t>
  </si>
  <si>
    <t>P60IPROA</t>
  </si>
  <si>
    <t>PROMENO 30 TABLET</t>
  </si>
  <si>
    <t>P60IPTPA</t>
  </si>
  <si>
    <t>PROTOP CAPSUL 14 CAP/BOX</t>
  </si>
  <si>
    <t>P60IPVNA</t>
  </si>
  <si>
    <t>PRAVINAT 10 MG 60 TAB/BOX</t>
  </si>
  <si>
    <t>P60IPVNB</t>
  </si>
  <si>
    <t>PRAVINAT 20 MG 60 TAB/BOX</t>
  </si>
  <si>
    <t>P60IRENA</t>
  </si>
  <si>
    <t>RENAX 50 KAPSUL/BOX</t>
  </si>
  <si>
    <t>P60ISCNA</t>
  </si>
  <si>
    <t>SPYROCON CAPSUL 12 CAP/BOX</t>
  </si>
  <si>
    <t>P60ISEDA</t>
  </si>
  <si>
    <t>SEDROFEN 500 MG 30 CAP/BOX</t>
  </si>
  <si>
    <t>P60ISRRA</t>
  </si>
  <si>
    <t>SPIRANTER 500 MG / 1,5 MIU 100/BOX</t>
  </si>
  <si>
    <t>P60ITDCA</t>
  </si>
  <si>
    <t>TRIAMCORT 100 TAB/BOX</t>
  </si>
  <si>
    <t>P60ITDNB</t>
  </si>
  <si>
    <t>TILIDON TAB 10 MG 30 TAB/BOX</t>
  </si>
  <si>
    <t>P60ITHCA</t>
  </si>
  <si>
    <t>THIAMYCIN 1000 MG 50 CAP/BOX</t>
  </si>
  <si>
    <t>P60ITHCC</t>
  </si>
  <si>
    <t>THIAMYCIN 500 MG 100 CAP/BOX</t>
  </si>
  <si>
    <t>P60IVTZA</t>
  </si>
  <si>
    <t>VITAZET 30 KAPLET /BTL</t>
  </si>
  <si>
    <t>P60IZTRC</t>
  </si>
  <si>
    <t>ZOTER TAB 400 MG 12 TAB/BOX</t>
  </si>
  <si>
    <t>P60IZYCA</t>
  </si>
  <si>
    <t>ZYCIN 500</t>
  </si>
  <si>
    <t>P60KLECA</t>
  </si>
  <si>
    <t>LECITROL LICAPS BOX / 30 KAPS</t>
  </si>
  <si>
    <t>P60MOXIB</t>
  </si>
  <si>
    <t>MOXIBAT</t>
  </si>
  <si>
    <t>P60OCLAX</t>
  </si>
  <si>
    <t>OCULEX AX</t>
  </si>
  <si>
    <t>P60PAML1</t>
  </si>
  <si>
    <t>PAMOL TABLET 10x10 tab/Box (F)</t>
  </si>
  <si>
    <t>P60PTOP4</t>
  </si>
  <si>
    <t>PANTOPUMP 40 TAB</t>
  </si>
  <si>
    <t>P60ROSAN</t>
  </si>
  <si>
    <t>ROSAGEN</t>
  </si>
  <si>
    <t>P60ROVAS</t>
  </si>
  <si>
    <t>ROVASTAR 10 MG</t>
  </si>
  <si>
    <t>P60ROVS2</t>
  </si>
  <si>
    <t>Rovastar Tablet 20 mg</t>
  </si>
  <si>
    <t>P60TORDX</t>
  </si>
  <si>
    <t>TORDEX TABLET</t>
  </si>
  <si>
    <t>P60URINK</t>
  </si>
  <si>
    <t>URINTER KAPLET 100 CAP/BOX</t>
  </si>
  <si>
    <t>P60VOL01</t>
  </si>
  <si>
    <t>VOLOX FC 500 MG 10 CAP/BOX</t>
  </si>
  <si>
    <t>P60COLME</t>
  </si>
  <si>
    <t>COLME 250 MG 100 CAP/BOX (A)</t>
  </si>
  <si>
    <t>FS</t>
  </si>
  <si>
    <t>P60E</t>
  </si>
  <si>
    <t>P60IINEF</t>
  </si>
  <si>
    <t>INERSON SALEP 15 GR TUBE (A)</t>
  </si>
  <si>
    <t>P60IINLC</t>
  </si>
  <si>
    <t>INTERNOLOL TAB 50 MG 30 (A)</t>
  </si>
  <si>
    <t>P60IITHF</t>
  </si>
  <si>
    <t>INTERHISTIN TABLET 100 TAB/BOX (A)</t>
  </si>
  <si>
    <t>P60IITRF</t>
  </si>
  <si>
    <t>INTERPRIL TAB 10 MG 30 TAB/BOX (A)</t>
  </si>
  <si>
    <t>P60INCSF</t>
  </si>
  <si>
    <t>INTERLAC SACHET MINIPACK 0,3 GR(F)</t>
  </si>
  <si>
    <t>P6000003</t>
  </si>
  <si>
    <t>DAILY C 500MG (INT)</t>
  </si>
  <si>
    <t>P60J</t>
  </si>
  <si>
    <t>P6000102</t>
  </si>
  <si>
    <t>PANTOPRAZOLE 40MG FC KAPLET (INT)</t>
  </si>
  <si>
    <t>P6000108</t>
  </si>
  <si>
    <t>VALSARTAN 160mg FC KAPLET (INT)</t>
  </si>
  <si>
    <t>P6000134</t>
  </si>
  <si>
    <t>LEVOCETIRIZINE 5MG TABLET (INT)</t>
  </si>
  <si>
    <t>P6000197</t>
  </si>
  <si>
    <t>METHYLPREDNISOLONE TAB 4 MG  (INT)</t>
  </si>
  <si>
    <t>P6000198</t>
  </si>
  <si>
    <t>METHYLPREDNISOLONE TAB 8 MG (INT)</t>
  </si>
  <si>
    <t>P6000207</t>
  </si>
  <si>
    <t>ETORICOXIB 90 MG TAB (INT)</t>
  </si>
  <si>
    <t>P6000208</t>
  </si>
  <si>
    <t>ETORICOXIB 120 MG TAB (INT)</t>
  </si>
  <si>
    <t>P6000218</t>
  </si>
  <si>
    <t>VALSARTAN 80 MG (INT)</t>
  </si>
  <si>
    <t>P60APRN1</t>
  </si>
  <si>
    <t>ALLOPURINOL 100MG (INT)</t>
  </si>
  <si>
    <t>P60APRN2</t>
  </si>
  <si>
    <t>ALLOPURINOL 300MG (INT)</t>
  </si>
  <si>
    <t>P60OALDA</t>
  </si>
  <si>
    <t>AMLODIPINE 5 MG TAB (INT)</t>
  </si>
  <si>
    <t>P60OALDB</t>
  </si>
  <si>
    <t>AMLODIPINE 10MG TAB (INT)</t>
  </si>
  <si>
    <t>P60OCG75</t>
  </si>
  <si>
    <t>CLOPIDOGREL 75MG TAB (INT)</t>
  </si>
  <si>
    <t>P60ODST1</t>
  </si>
  <si>
    <t>ONDANSETRON TABLET 4mg (INT)</t>
  </si>
  <si>
    <t>P60ODST2</t>
  </si>
  <si>
    <t>ONDANSETRON TABLET 8mg (INT)</t>
  </si>
  <si>
    <t>P60ODXPT</t>
  </si>
  <si>
    <t>DEXKETOPROFEN 25 MG TAB (INT)</t>
  </si>
  <si>
    <t>P60ORSVT</t>
  </si>
  <si>
    <t>ROSUVASTATIN 20 MG TAB (INT)</t>
  </si>
  <si>
    <t>P60REBPD</t>
  </si>
  <si>
    <t>REBAMIPIDE 100 mg TABLET (INT)</t>
  </si>
  <si>
    <t>P6000202</t>
  </si>
  <si>
    <t>MTL ARNICA GEL W OR CALENDULA</t>
  </si>
  <si>
    <t>Y9</t>
  </si>
  <si>
    <t>P6000041</t>
  </si>
  <si>
    <t>MSL GENTLE CLEANSING GEL 750ML</t>
  </si>
  <si>
    <t>DA</t>
  </si>
  <si>
    <t>P6000042</t>
  </si>
  <si>
    <t>MOTHERLOVE NURTURING COMFORT GEL</t>
  </si>
  <si>
    <t>P6000044</t>
  </si>
  <si>
    <t>MOTHERLOVE AP SANITIZING WATER 60ML</t>
  </si>
  <si>
    <t>P6000045</t>
  </si>
  <si>
    <t>MOTHERLOVE AP Sanitizing Water200ml</t>
  </si>
  <si>
    <t>P6000110</t>
  </si>
  <si>
    <t>LADERMA CREAM</t>
  </si>
  <si>
    <t>P6000136</t>
  </si>
  <si>
    <t>MSL HAIR STYLER &amp; SKIN FRESHENER</t>
  </si>
  <si>
    <t>P6000137</t>
  </si>
  <si>
    <t>ML GNTL TOOTHPASTE F MOM GOLDENKIWI</t>
  </si>
  <si>
    <t>C2</t>
  </si>
  <si>
    <t>P6000145</t>
  </si>
  <si>
    <t>MSL HYDRA BEBE BODYLOT 300ML LIMEDT</t>
  </si>
  <si>
    <t>P6000146</t>
  </si>
  <si>
    <t>MSL GNTLE CLNSING GEL 500ML LIMEDT</t>
  </si>
  <si>
    <t>P6000147</t>
  </si>
  <si>
    <t>MSL STLPA EMOLLIENT CRM300ML LIMEDT</t>
  </si>
  <si>
    <t>P6000148</t>
  </si>
  <si>
    <t>MSL STLPA CLNSING OIL 500ML LIMEDT</t>
  </si>
  <si>
    <t>P60CLSG3</t>
  </si>
  <si>
    <t>MUSTELA CLEANSING GEL 300 ML</t>
  </si>
  <si>
    <t>P60CUFSC</t>
  </si>
  <si>
    <t>CURFOS SYRUP 100ML (C)</t>
  </si>
  <si>
    <t>P60IMCEC</t>
  </si>
  <si>
    <t>IMMU-CEA SYRUP 60ML ( C )</t>
  </si>
  <si>
    <t>P60MAUUS</t>
  </si>
  <si>
    <t>MUSTELA MUSTI EAU DE SOIN D F 50ML</t>
  </si>
  <si>
    <t>P60MBARC</t>
  </si>
  <si>
    <t>MUSTELA BARRIER CREAM 50 ML</t>
  </si>
  <si>
    <t>P60MBC10</t>
  </si>
  <si>
    <t>MUSTELA BARRIER CREAM 100 ML</t>
  </si>
  <si>
    <t>P60MBOIL</t>
  </si>
  <si>
    <t>MUSTELA BABY OIL 100 ML</t>
  </si>
  <si>
    <t>P60MBS2B</t>
  </si>
  <si>
    <t>MUSTELA BEBE GENTLE SHAMPOO 200 ML</t>
  </si>
  <si>
    <t>P60MCGC1</t>
  </si>
  <si>
    <t>MOTHERLOVE Calming Cream 30 GR</t>
  </si>
  <si>
    <t>P60MCTMC</t>
  </si>
  <si>
    <t>MUSTELA CICASTELA MOISTURE CREA</t>
  </si>
  <si>
    <t>P60MDC20</t>
  </si>
  <si>
    <t>MUSTELA BEBE GENT CLEANS GEL 200ML</t>
  </si>
  <si>
    <t>P60MDC50</t>
  </si>
  <si>
    <t>MUSTELA BEBE GENT CLEANS GEL 500ML</t>
  </si>
  <si>
    <t>P60MFS15</t>
  </si>
  <si>
    <t>MSL STLPA FOAM SHAMPOO 150ML</t>
  </si>
  <si>
    <t>P60MGSCR</t>
  </si>
  <si>
    <t>MSL GENTLE SOAP W COLD CREAM 100 G</t>
  </si>
  <si>
    <t>P60MHBL3</t>
  </si>
  <si>
    <t>MUSTELA HYDRA BEBE BODY LOT 300 ML</t>
  </si>
  <si>
    <t>P60MHBW2</t>
  </si>
  <si>
    <t>MUSTELA 2 IN 1 CLEANSING GEL 200ML</t>
  </si>
  <si>
    <t>P60MHFC4</t>
  </si>
  <si>
    <t>MUSTELA HYDRA BEBE FACIAL CR 40 ML</t>
  </si>
  <si>
    <t>P60MHYDB</t>
  </si>
  <si>
    <t>MSL HYDRABEBE BODY LOTION 500 ML</t>
  </si>
  <si>
    <t>P60MNRCW</t>
  </si>
  <si>
    <t>MUSTELA NR CLEANSING WATER 300 ML</t>
  </si>
  <si>
    <t>P60MOSC4</t>
  </si>
  <si>
    <t>MUSTELA MOISTURIZING CREAM 40 ML</t>
  </si>
  <si>
    <t>P60MOSL2</t>
  </si>
  <si>
    <t>MUSTELA MOISTURIZING LOTION 200 ML</t>
  </si>
  <si>
    <t>P60MPSLA</t>
  </si>
  <si>
    <t>MSL HIGH PROTECT SUN LOTION 40 ML</t>
  </si>
  <si>
    <t>P60MPSLB</t>
  </si>
  <si>
    <t>MSL HIGH PROTECT SUN LOTION 100 ML</t>
  </si>
  <si>
    <t>P60MSBUA</t>
  </si>
  <si>
    <t>MSL MULTISENSORY BUBBLEBATH 200 ML</t>
  </si>
  <si>
    <t>P60MSMSR</t>
  </si>
  <si>
    <t>MUSTELA STRECH MARKS SERUM 45 ML</t>
  </si>
  <si>
    <t>P60MSVB4</t>
  </si>
  <si>
    <t>MUSTELA SOOTHING COMFORT BALM 40ML</t>
  </si>
  <si>
    <t>P60MTNCB</t>
  </si>
  <si>
    <t>MUSTELA NURSING COMFORT BALM 30ML</t>
  </si>
  <si>
    <t>P60MTPS5</t>
  </si>
  <si>
    <t>MOTHERLOVE Toothpaste Straw 50g</t>
  </si>
  <si>
    <t>P60MTPV5</t>
  </si>
  <si>
    <t>MOTHERLOVE Toothpaste Fr Vani 50g</t>
  </si>
  <si>
    <t>P60MTVK4</t>
  </si>
  <si>
    <t>MUSTELA TRAVEL KIT (4S)</t>
  </si>
  <si>
    <t>P60NCCDR</t>
  </si>
  <si>
    <t>MSL NOURISH CREAM WITH COLDCRM40ML</t>
  </si>
  <si>
    <t>P60NLWCD</t>
  </si>
  <si>
    <t>MSL NOURISH LOT WITH COLDCRM 200ML</t>
  </si>
  <si>
    <t>P60NOSCG</t>
  </si>
  <si>
    <t>MSL NOURISH CLN GEL W COLDCRM300ML</t>
  </si>
  <si>
    <t>P60NRSCC</t>
  </si>
  <si>
    <t>MUSTELA NOURISH STICK COLD CR 9.2G</t>
  </si>
  <si>
    <t>P60SLEMC</t>
  </si>
  <si>
    <t>STELATOPIA EMOLLIENT CRM Imp</t>
  </si>
  <si>
    <t>P60STCLG</t>
  </si>
  <si>
    <t>MSL STELATOPIA CLEANSING GEL 200ML</t>
  </si>
  <si>
    <t>P60STEMB</t>
  </si>
  <si>
    <t>MSL STELATOPIA EMOLLIENT BALM200ML</t>
  </si>
  <si>
    <t>P60STEMF</t>
  </si>
  <si>
    <t>MSL STELATOPIA EMOLLIENT FACE 40ML</t>
  </si>
  <si>
    <t>P60STLPA</t>
  </si>
  <si>
    <t>MSL STLPA CLEANSING OIL 500ml</t>
  </si>
  <si>
    <t>P60STMC3</t>
  </si>
  <si>
    <t>MSL STRETCH MARKS CRM 3in1 150ML</t>
  </si>
  <si>
    <t>P602HBD2</t>
  </si>
  <si>
    <t>MUSTELA 2 IN 1 CLEANS GEL 200ML(F)</t>
  </si>
  <si>
    <t>DE</t>
  </si>
  <si>
    <t>P60A</t>
  </si>
  <si>
    <t>P60BBHCG</t>
  </si>
  <si>
    <t>MUSTELA BB GENT CLEAN GEL 500ML(F)</t>
  </si>
  <si>
    <t>P60BBYS2</t>
  </si>
  <si>
    <t>MUSTELA BB GNTLE SHAMPOO 200 ML(F)</t>
  </si>
  <si>
    <t>P60DENC2</t>
  </si>
  <si>
    <t>MUSTELA BB GENT CLEAN GEL 200ML(F)</t>
  </si>
  <si>
    <t>P60HDBL5</t>
  </si>
  <si>
    <t>MUSTELA HYDRABB BODY LOT 500ML(F)</t>
  </si>
  <si>
    <t>P60HPSL1</t>
  </si>
  <si>
    <t>MUSTELA HIGH PRO SUN LOT 100ML(F)</t>
  </si>
  <si>
    <t>P60HPSL4</t>
  </si>
  <si>
    <t>MUSTELA HIGH PRO SUN LOT 40ML(F)</t>
  </si>
  <si>
    <t>P60HYBBL</t>
  </si>
  <si>
    <t>MUSTELA HYDRA BB BDY LOT 300 ML(F)</t>
  </si>
  <si>
    <t>P60HYBFC</t>
  </si>
  <si>
    <t>MUSTELA HYDRA BB FAC CR 40 ML (F)</t>
  </si>
  <si>
    <t>P60IMTLD</t>
  </si>
  <si>
    <t>MUSTELA STELA EMOL CR 200 ML (F)</t>
  </si>
  <si>
    <t>P60MBC5A</t>
  </si>
  <si>
    <t>MUSTELA BARRIER CREAM 50 ML (F)</t>
  </si>
  <si>
    <t>P60MBYOI</t>
  </si>
  <si>
    <t>MUSTELA BABY OIL 100 ML ( F )</t>
  </si>
  <si>
    <t>P60MEDS5</t>
  </si>
  <si>
    <t>MUSTELA MUSTI EAU DE SOIN 50ML(F)</t>
  </si>
  <si>
    <t>P60MSAGF</t>
  </si>
  <si>
    <t>MUSTELA STELA CLEANS GEL 200ML (F)</t>
  </si>
  <si>
    <t>P60MSMSS</t>
  </si>
  <si>
    <t>MUSTELA STRECH MARKS SM 45ml (F)</t>
  </si>
  <si>
    <t>P60MTBTH</t>
  </si>
  <si>
    <t>MUSTELA MULTISEN BB BATH 200 ML(F)</t>
  </si>
  <si>
    <t>P60MU123</t>
  </si>
  <si>
    <t>MUSTELA BARRIER CREAM 100 ML (F)</t>
  </si>
  <si>
    <t>P60NCLC4</t>
  </si>
  <si>
    <t>MSL NOURISH COLD CR 40 ML (F)</t>
  </si>
  <si>
    <t>P60NLCC2</t>
  </si>
  <si>
    <t>MSL NOURISH LOT COLD CR 200 ML (F)</t>
  </si>
  <si>
    <t>P60NRCWT</t>
  </si>
  <si>
    <t>MUSTELA NR CLEAN WATER 300 ML(F)</t>
  </si>
  <si>
    <t>P60NRGC3</t>
  </si>
  <si>
    <t>MSL NOURISH GEL COLD CR 300 ML (F)</t>
  </si>
  <si>
    <t>P60SLCO1</t>
  </si>
  <si>
    <t>MUSTELA STELA CLEANS OIL 500ML(F)</t>
  </si>
  <si>
    <t>P60SLEB2</t>
  </si>
  <si>
    <t>MUSTELA STELA  EMOL BALM 200ML(F)</t>
  </si>
  <si>
    <t>P60SOTCB</t>
  </si>
  <si>
    <t>MUSTELA SOOTHING COMF BALM 40ML(F)</t>
  </si>
  <si>
    <t>P6000048</t>
  </si>
  <si>
    <t>KIN GINGIVAL MOUTHWASH 250 ML</t>
  </si>
  <si>
    <t>DI</t>
  </si>
  <si>
    <t>P6000105</t>
  </si>
  <si>
    <t>KIN GINGIVAL TOOTHPASTE 75ML</t>
  </si>
  <si>
    <t>P6000182</t>
  </si>
  <si>
    <t>KIN WHITENING TOOTHPASTE 75 ML</t>
  </si>
  <si>
    <t>P60KB5TP</t>
  </si>
  <si>
    <t>KIN B5 TOOTHPASTE</t>
  </si>
  <si>
    <t>P60KBMW5</t>
  </si>
  <si>
    <t>KIN B5 MOUTHWASH 500 ML</t>
  </si>
  <si>
    <t>P6000101</t>
  </si>
  <si>
    <t>DAILY MUNE SYRUP 60ML</t>
  </si>
  <si>
    <t>DJ</t>
  </si>
  <si>
    <t>P60G</t>
  </si>
  <si>
    <t>P6000152</t>
  </si>
  <si>
    <t>INADRYL 50 ML SYRUP (INT)</t>
  </si>
  <si>
    <t>P6000153</t>
  </si>
  <si>
    <t>INADRYL 100 ML SYRUP (INT)</t>
  </si>
  <si>
    <t>P60ERBDS</t>
  </si>
  <si>
    <t>ERDOBAT DRY SYRUP 175 MG</t>
  </si>
  <si>
    <t>P60IACIA</t>
  </si>
  <si>
    <t>ACITRAL LIQUID 120/BTL</t>
  </si>
  <si>
    <t>P60ICEPB</t>
  </si>
  <si>
    <t>CEPTIK SIRUP KERING 30 ML</t>
  </si>
  <si>
    <t>P60ICLAB</t>
  </si>
  <si>
    <t>CLABAT DRY SYRUP 60 ML/BTL</t>
  </si>
  <si>
    <t>P60ICLAC</t>
  </si>
  <si>
    <t>CLABAT FORTE DRY SYR 60 ML/BTL</t>
  </si>
  <si>
    <t>P60ICOLB</t>
  </si>
  <si>
    <t>COLME EAR DROPS 8 ML/BTL</t>
  </si>
  <si>
    <t>P60ICORA</t>
  </si>
  <si>
    <t>CORTAMINE SYR 60 ML</t>
  </si>
  <si>
    <t>P60ICURA</t>
  </si>
  <si>
    <t>CURFOS SYRUP 100 ML</t>
  </si>
  <si>
    <t>P60IFENA</t>
  </si>
  <si>
    <t>FENRIS SUSP.JERUK 60 ML/BTL</t>
  </si>
  <si>
    <t>P60IIMCA</t>
  </si>
  <si>
    <t>IMMU-CEA SYRUP 60 ML</t>
  </si>
  <si>
    <t>P60IINXB</t>
  </si>
  <si>
    <t>INTERMOXIL SYRUP 60 ML/BTL</t>
  </si>
  <si>
    <t>P60IITHA</t>
  </si>
  <si>
    <t>INTERHISTIN SYRUP 60 ML/BTL</t>
  </si>
  <si>
    <t>P60IITPA</t>
  </si>
  <si>
    <t>INTERPEC 15 EXILIR/BTL 60 ML</t>
  </si>
  <si>
    <t>P60IITPB</t>
  </si>
  <si>
    <t>INTERPEC 30 ELIXIR/BTL 60 ML</t>
  </si>
  <si>
    <t>P60IIZDA</t>
  </si>
  <si>
    <t>INTRIZIN DROPS 15 ML</t>
  </si>
  <si>
    <t>P60IIZDB</t>
  </si>
  <si>
    <t>INTRIZIN SIRUP 60 ML</t>
  </si>
  <si>
    <t>P60ILCAA</t>
  </si>
  <si>
    <t>LYCALVIT SYRUP 60ML/BTL</t>
  </si>
  <si>
    <t>P60ILVSA</t>
  </si>
  <si>
    <t>LYVIT SYRUP 60 ML/BTL</t>
  </si>
  <si>
    <t>P60IOSVA</t>
  </si>
  <si>
    <t>OSSOVIT 100 ML SYRUP</t>
  </si>
  <si>
    <t>P60IPMEA</t>
  </si>
  <si>
    <t>PROME EXPECTORANT 100ML/BTL</t>
  </si>
  <si>
    <t>P60IPMEB</t>
  </si>
  <si>
    <t>PROME EXPECTORANT 60ML/BTL</t>
  </si>
  <si>
    <t>P60IPMLC</t>
  </si>
  <si>
    <t>PAMOL SYRUP 60 ML/BTL</t>
  </si>
  <si>
    <t>P60IPMLE</t>
  </si>
  <si>
    <t>PAMOL ORAL DROP 15ML</t>
  </si>
  <si>
    <t>P60ISEDB</t>
  </si>
  <si>
    <t>SEDROFEN SYRUP BTL 60 ML</t>
  </si>
  <si>
    <t>P60ISEDC</t>
  </si>
  <si>
    <t>SEDROFEN FORTE SIROP KERING</t>
  </si>
  <si>
    <t>P60ITBNB</t>
  </si>
  <si>
    <t>THEOBRON EXILIR 100 ML/BTL</t>
  </si>
  <si>
    <t>P60ITDNA</t>
  </si>
  <si>
    <t>TILIDON SYRUP BTL/60 ML</t>
  </si>
  <si>
    <t>P60ITHCD</t>
  </si>
  <si>
    <t>THIAMYCIN FORTE SYRUP BTL/60 ML</t>
  </si>
  <si>
    <t>P60ITHCE</t>
  </si>
  <si>
    <t>THIAMYCIN SYRUP 60 ML/BTL</t>
  </si>
  <si>
    <t>P60ITHNB</t>
  </si>
  <si>
    <t>ERYTHRIN DRY SYRUP 60 ML/BTL</t>
  </si>
  <si>
    <t>P60ITZSA</t>
  </si>
  <si>
    <t>INTERZINC SYRUP BTL/60ML</t>
  </si>
  <si>
    <t>P60PMHWB</t>
  </si>
  <si>
    <t>PERIOKIN MOUTHWASH</t>
  </si>
  <si>
    <t>P60PRKNS</t>
  </si>
  <si>
    <t>PERIOKIN Spray 40ml</t>
  </si>
  <si>
    <t>P60RPTS6</t>
  </si>
  <si>
    <t>RESPITUSS SYR 120 ml</t>
  </si>
  <si>
    <t>P60SUCB1</t>
  </si>
  <si>
    <t>SUCRALBAT SUSPENSI 500 MG</t>
  </si>
  <si>
    <t>P60VOLED</t>
  </si>
  <si>
    <t>VOLOX EYE DROPS 5 ML</t>
  </si>
  <si>
    <t>P6000154</t>
  </si>
  <si>
    <t>D T  BODYLOTION COCONUT OIL &amp; ESS O</t>
  </si>
  <si>
    <t>P6000155</t>
  </si>
  <si>
    <t>D T BODYLOTION LAVENDER ESS OIL</t>
  </si>
  <si>
    <t>P6000156</t>
  </si>
  <si>
    <t>D T BODYLOTION EUCALYPTUS&amp;SPEARMINT</t>
  </si>
  <si>
    <t>P6000157</t>
  </si>
  <si>
    <t>D T BODY SCRUB W LAVENDER</t>
  </si>
  <si>
    <t>P6000158</t>
  </si>
  <si>
    <t>D T PINK HIMALAYAN SALT SCRUB</t>
  </si>
  <si>
    <t>P6000159</t>
  </si>
  <si>
    <t>D T BODY SCRUB EUCALYPTUS &amp; SPRMINT</t>
  </si>
  <si>
    <t>P6000160</t>
  </si>
  <si>
    <t>D T BODYWASH W EUCALYPTUS&amp;SPEARMINT</t>
  </si>
  <si>
    <t>P6000161</t>
  </si>
  <si>
    <t>D T BODYWASH W LAVENDER</t>
  </si>
  <si>
    <t>P6000162</t>
  </si>
  <si>
    <t>D T PINK HIMALAYAN BODY WASH REFRSH</t>
  </si>
  <si>
    <t>P6000163</t>
  </si>
  <si>
    <t>D T BODYWASH W COCONUT OIL</t>
  </si>
  <si>
    <t>P6000164</t>
  </si>
  <si>
    <t>D T BODYWASH W ROSE ESSENTIAL OILS</t>
  </si>
  <si>
    <t>P6000165</t>
  </si>
  <si>
    <t>D T DEODORANT LAVENDER VANILLA ESS</t>
  </si>
  <si>
    <t>P6000167</t>
  </si>
  <si>
    <t>D T SALT SOAKING  EUC&amp;SPRMINT 450G</t>
  </si>
  <si>
    <t>P6000168</t>
  </si>
  <si>
    <t>D T SALT SOAKING LAVENDER 450G</t>
  </si>
  <si>
    <t>P6000169</t>
  </si>
  <si>
    <t>D T  SALT SOAKING SULFT&amp;MTHL 1360G</t>
  </si>
  <si>
    <t>P6000170</t>
  </si>
  <si>
    <t>D T SALT SOAKING VIT C&amp;CITRUS 1360G</t>
  </si>
  <si>
    <t>P6000171</t>
  </si>
  <si>
    <t>D T  SALT SOAKING EUC&amp;SPRMINT 1360G</t>
  </si>
  <si>
    <t>P6000172</t>
  </si>
  <si>
    <t>D T SALT SOAKING  COCONUT OIL 1360G</t>
  </si>
  <si>
    <t>P6000173</t>
  </si>
  <si>
    <t>D T SALK SOAKING LAVENDER 1360G</t>
  </si>
  <si>
    <t>P6000174</t>
  </si>
  <si>
    <t>D T SALK SOAKING ROSE ESS 1360G</t>
  </si>
  <si>
    <t>P6000175</t>
  </si>
  <si>
    <t>D T FOAMINGBATH COCONUT NURTURE&amp;REV</t>
  </si>
  <si>
    <t>P6000176</t>
  </si>
  <si>
    <t>D T FOAMINGBATH EUCALYPTUS&amp;SPRMINT</t>
  </si>
  <si>
    <t>P6000177</t>
  </si>
  <si>
    <t>D T FOAMINGBATH ROSE ESSENTIAL OIL</t>
  </si>
  <si>
    <t>P6000178</t>
  </si>
  <si>
    <t>D T PINK HIMALAYAN FOAMING BATH</t>
  </si>
  <si>
    <t>P6000179</t>
  </si>
  <si>
    <t>D T FOAMINGBATH WITH LAVENDER</t>
  </si>
  <si>
    <t>P6000180</t>
  </si>
  <si>
    <t>D T FOOT CREAM SHEA BUTTER&amp;ALOEVERA</t>
  </si>
  <si>
    <t>P6000181</t>
  </si>
  <si>
    <t>D T FOOT SOAK COOLING PEPPERMINT</t>
  </si>
  <si>
    <t>P6000220</t>
  </si>
  <si>
    <t>D T BODYLOTION MOIS SLEEP BLEND</t>
  </si>
  <si>
    <t>P6000221</t>
  </si>
  <si>
    <t>D T BODYLOTION GLOW &amp; RADIANCE</t>
  </si>
  <si>
    <t>P6000222</t>
  </si>
  <si>
    <t>D T PINKHIMA SALTSCRUB GLOW&amp;RAD</t>
  </si>
  <si>
    <t>P6000223</t>
  </si>
  <si>
    <t>D T BODYWASH GLOW &amp; RADIANCE VIT C</t>
  </si>
  <si>
    <t>P6000224</t>
  </si>
  <si>
    <t>D T DEODORANT ROSE &amp; MILK &amp; ESS O</t>
  </si>
  <si>
    <t>P6000225</t>
  </si>
  <si>
    <t>D T DEODORANT EUCALYPTUS&amp;ESS OIL</t>
  </si>
  <si>
    <t>P6000226</t>
  </si>
  <si>
    <t>D T PURE EPSOMSALT SLEEP SOAK</t>
  </si>
  <si>
    <t>P6000227</t>
  </si>
  <si>
    <t>D T PURE EPSOMSALT COMFORT&amp;CALM</t>
  </si>
  <si>
    <t>P6000228</t>
  </si>
  <si>
    <t>D T PURE EPSOMSALT FRAGRANCE FREE</t>
  </si>
  <si>
    <t>P6000229</t>
  </si>
  <si>
    <t>D T FOAMINGBATH SLEEP BATH</t>
  </si>
  <si>
    <t>P6000230</t>
  </si>
  <si>
    <t>D T FOAMINGBATH COMFORT &amp; CALM</t>
  </si>
  <si>
    <t>P6000231</t>
  </si>
  <si>
    <t>D T FOAMINGBATH GLOW &amp; RADIANCE</t>
  </si>
  <si>
    <t>P6000232</t>
  </si>
  <si>
    <t>D T SHEASUGAR SCRUB SLEEP SCRUB</t>
  </si>
  <si>
    <t>P6000233</t>
  </si>
  <si>
    <t>D T SHEASUGAR SCRUB BUTTER&amp;ALMOND</t>
  </si>
  <si>
    <t>P6000234</t>
  </si>
  <si>
    <t>D T SHEASUGAR SCRUB ROSE ESSENTIAL</t>
  </si>
  <si>
    <t>P6000235</t>
  </si>
  <si>
    <t>D T SHEASUGAR SCRUB CITRUS ESSE</t>
  </si>
  <si>
    <t>P6000236</t>
  </si>
  <si>
    <t>D T SHEASUGAR SCRUB PREBIO LEMON</t>
  </si>
  <si>
    <t>P6000104</t>
  </si>
  <si>
    <t>MOTHERLOVE HAIR&amp;SCLP SERUM SPR100ML</t>
  </si>
  <si>
    <t>P6000106</t>
  </si>
  <si>
    <t>ML GNTL TOOTHPASTE F MOM BLUEBERRY</t>
  </si>
  <si>
    <t>P6000184</t>
  </si>
  <si>
    <t>MOTHERLOVE NURT COMF G 50GR(BONUS)</t>
  </si>
  <si>
    <t>P60DRMC1</t>
  </si>
  <si>
    <t>DERMIA CREAM 15 GR (C)</t>
  </si>
  <si>
    <t>RD</t>
  </si>
  <si>
    <t>Rusdiyanto</t>
  </si>
  <si>
    <t>DF</t>
  </si>
  <si>
    <t>KPST-PNTGUD17</t>
  </si>
  <si>
    <t>P60EPVAS</t>
  </si>
  <si>
    <t>EPIVAS INJEKSI</t>
  </si>
  <si>
    <t>DD</t>
  </si>
  <si>
    <t>P60IANKB</t>
  </si>
  <si>
    <t>PIRABRAIN INJ 3 GRAM 4 AMP</t>
  </si>
  <si>
    <t>P60IANRA</t>
  </si>
  <si>
    <t>ANTRAIN INJ 2 ML/5</t>
  </si>
  <si>
    <t>P60IEXTA</t>
  </si>
  <si>
    <t>EXTIMON INJ 1 GRAM</t>
  </si>
  <si>
    <t>P60IFERA</t>
  </si>
  <si>
    <t>FERZOBAT INJEKSI 1 GRAM</t>
  </si>
  <si>
    <t>P60IGASA</t>
  </si>
  <si>
    <t>GASTRIDIN INJ 50 MG 5 AMP / BOX</t>
  </si>
  <si>
    <t>P60IGITA</t>
  </si>
  <si>
    <t>GITAS INJ. 5 AMPUL</t>
  </si>
  <si>
    <t>P60IICLB</t>
  </si>
  <si>
    <t>INCELIN INJEKSI 250 MG</t>
  </si>
  <si>
    <t>P60IICLC</t>
  </si>
  <si>
    <t>INCELIN INJEKSI 500 MG</t>
  </si>
  <si>
    <t>P60IICLD</t>
  </si>
  <si>
    <t>INCELIN INJEKSI 1000 MG</t>
  </si>
  <si>
    <t>P60IINDA</t>
  </si>
  <si>
    <t>INDEXON INJEKSI 5 MG 5 AMP / BOX</t>
  </si>
  <si>
    <t>P60IINT5</t>
  </si>
  <si>
    <t>INTERCO INJEKSI</t>
  </si>
  <si>
    <t>P60IINVA</t>
  </si>
  <si>
    <t>INVOMIT INJEKSI 4 MG 5 AMP</t>
  </si>
  <si>
    <t>P60IINVB</t>
  </si>
  <si>
    <t>INVOMIT INJEKSI 8 MG 5 AMP</t>
  </si>
  <si>
    <t>P60IINXA</t>
  </si>
  <si>
    <t>INTERMOXIL INJEKSI 10 VIAL</t>
  </si>
  <si>
    <t>P60IITPI</t>
  </si>
  <si>
    <t>INTERPIM 1 GR</t>
  </si>
  <si>
    <t>P60IKETB</t>
  </si>
  <si>
    <t>KETROBAT 30 INJ 5 AMP</t>
  </si>
  <si>
    <t>P60INEFA</t>
  </si>
  <si>
    <t>NEUROBAT FORTE INJ 3 ML</t>
  </si>
  <si>
    <t>P60IOXTA</t>
  </si>
  <si>
    <t>OXTERCID INJEKSI 750 MG</t>
  </si>
  <si>
    <t>P60IRYCA</t>
  </si>
  <si>
    <t>RYCEF INJEKSI 1 GR</t>
  </si>
  <si>
    <t>P60ISAJA</t>
  </si>
  <si>
    <t>SALTICIN INJ 80 MG 5 AMP / BOX</t>
  </si>
  <si>
    <t>P60ISTAA</t>
  </si>
  <si>
    <t>STARXON INJ 1 GR</t>
  </si>
  <si>
    <t>P60ITDLV</t>
  </si>
  <si>
    <t>INTIDROL INJ 125 MG</t>
  </si>
  <si>
    <t>P60ITOMA</t>
  </si>
  <si>
    <t>TOMIT INJ 2 ML</t>
  </si>
  <si>
    <t>P60MRB1G</t>
  </si>
  <si>
    <t>MEROBAT 1GR</t>
  </si>
  <si>
    <t>P60TIM10</t>
  </si>
  <si>
    <t>TIMIPEN INJEKSI BOX/1VIAL 1000MG</t>
  </si>
  <si>
    <t>P60TORDA</t>
  </si>
  <si>
    <t>Tordex Injeksi 25mg /ml</t>
  </si>
  <si>
    <t>P60VLX75</t>
  </si>
  <si>
    <t>VOLOX 750 MG INFUS</t>
  </si>
  <si>
    <t>P60VXIVA</t>
  </si>
  <si>
    <t>VOLOX INFUS INTRAVENA</t>
  </si>
  <si>
    <t>P60DRMIC</t>
  </si>
  <si>
    <t>DERMIA CREAM 15 GR</t>
  </si>
  <si>
    <t>P60LDERA</t>
  </si>
  <si>
    <t>LADERMA CREAM ( F )</t>
  </si>
  <si>
    <t>P60ICLID</t>
  </si>
  <si>
    <t>CLINIUM GEL 10 MG TUBE 15 GR</t>
  </si>
  <si>
    <t>P60IINEA</t>
  </si>
  <si>
    <t>INERSON SALEP 15 GR TUBE</t>
  </si>
  <si>
    <t>P60IINFB</t>
  </si>
  <si>
    <t>INFELD GEL</t>
  </si>
  <si>
    <t>P60IITQB</t>
  </si>
  <si>
    <t>INTERQUIN 5%</t>
  </si>
  <si>
    <t>P60IMDRA</t>
  </si>
  <si>
    <t>MOISDERM 10%/TUBE 20 GR</t>
  </si>
  <si>
    <t>P60IMDRB</t>
  </si>
  <si>
    <t>MOISDERM 20%/TUBE 20 GR</t>
  </si>
  <si>
    <t>P60FSBC1</t>
  </si>
  <si>
    <t>FUSIBAT CREAM 10gr</t>
  </si>
  <si>
    <t>P60F</t>
  </si>
  <si>
    <t>P60IDERA</t>
  </si>
  <si>
    <t>DERMANIDE CREAM TUBE 10 GR</t>
  </si>
  <si>
    <t>P60IDIGA</t>
  </si>
  <si>
    <t>DIGENTA CREAM 10 GR/TUBE</t>
  </si>
  <si>
    <t>P60IINTB</t>
  </si>
  <si>
    <t>INTERBI CREAM TUBE 5 GR</t>
  </si>
  <si>
    <t>P60IITCA</t>
  </si>
  <si>
    <t>INTERCON CREAM 10 GR</t>
  </si>
  <si>
    <t>P60IITCB</t>
  </si>
  <si>
    <t>INTERCON OINTMENT 10 GR</t>
  </si>
  <si>
    <t>P60IITZA</t>
  </si>
  <si>
    <t>INTERZOL CREAM 5 GR/TUBE</t>
  </si>
  <si>
    <t>P60ILOTC</t>
  </si>
  <si>
    <t>LOTASBAT CREAM TUBE 10 GR</t>
  </si>
  <si>
    <t>P60ILOTO</t>
  </si>
  <si>
    <t>LOTASBAT OINTMENT TUBE 10 GR</t>
  </si>
  <si>
    <t>P60INOSA</t>
  </si>
  <si>
    <t>NEOSINOL KRIM 10 GR/TUBE</t>
  </si>
  <si>
    <t>P60INRLA</t>
  </si>
  <si>
    <t>NERILON KRIM 10 GR/TUBE</t>
  </si>
  <si>
    <t>P60ISALA</t>
  </si>
  <si>
    <t>SALTICIN CREAM 5 GR/TUBE</t>
  </si>
  <si>
    <t>P60ITCNA</t>
  </si>
  <si>
    <t>TRACNE CREAM 0.01% TUBE 20 GR</t>
  </si>
  <si>
    <t>P60ITCNB</t>
  </si>
  <si>
    <t>TRACNE CREAM 0.05% TUBE 20 GR</t>
  </si>
  <si>
    <t>P60ITDCB</t>
  </si>
  <si>
    <t>TRIAMCORT A KRIM TUBE 10 GR</t>
  </si>
  <si>
    <t>P60IZTRA</t>
  </si>
  <si>
    <t>ZOTER CREAM 5 GR</t>
  </si>
  <si>
    <t>P60KCEGA</t>
  </si>
  <si>
    <t>KIN CARE GEL</t>
  </si>
  <si>
    <t>P6000206</t>
  </si>
  <si>
    <t>DAILY D3 KIDS 9 ML DROPS</t>
  </si>
  <si>
    <t>P6000213</t>
  </si>
  <si>
    <t>XYBAT SYRUP 60 ML</t>
  </si>
  <si>
    <t>P6000004</t>
  </si>
  <si>
    <t>CEFOPERAZONE 1GR DRY INJ (INT)</t>
  </si>
  <si>
    <t>DK</t>
  </si>
  <si>
    <t>P6000043</t>
  </si>
  <si>
    <t>CEFUROXIME 750MG DRY INJ (INT)</t>
  </si>
  <si>
    <t>P6000047</t>
  </si>
  <si>
    <t>DEXAMETHASONE INJ (INT)</t>
  </si>
  <si>
    <t>P6000188</t>
  </si>
  <si>
    <t>AMPICILLIN 1GR DRY INJ (INT)</t>
  </si>
  <si>
    <t>P60CTLN1</t>
  </si>
  <si>
    <t>CITICOLINE INJ 250MG/2ML (INT)</t>
  </si>
  <si>
    <t>P60MCHCA</t>
  </si>
  <si>
    <t>METOCLOPRAMIDE HCl INJ (INT)</t>
  </si>
  <si>
    <t>P60OCTXA</t>
  </si>
  <si>
    <t>CEFTRIAXONE SODIUM 1G INJ (INT)</t>
  </si>
  <si>
    <t>P60ODXPI</t>
  </si>
  <si>
    <t>DEXKETOPROFEN 25 MG INJ (INT)</t>
  </si>
  <si>
    <t>P60OKTC3</t>
  </si>
  <si>
    <t>KETEROLAC 30 MG INJ (INT)</t>
  </si>
  <si>
    <t>P60OMRPA</t>
  </si>
  <si>
    <t>MEROPENEM 0.5 G INJ (INT)</t>
  </si>
  <si>
    <t>P60OMRPB</t>
  </si>
  <si>
    <t>MEROPENEM 1 G INJ (INT)</t>
  </si>
  <si>
    <t>P60OODC4</t>
  </si>
  <si>
    <t>ONDANCETRON 4MG/2ML INJ (INT)</t>
  </si>
  <si>
    <t>P6000096</t>
  </si>
  <si>
    <t>DAZOLIN N</t>
  </si>
  <si>
    <t>P60IFESA</t>
  </si>
  <si>
    <t>FETIK SUPPOSITORIA 100 MG 10</t>
  </si>
  <si>
    <t>P60IPMLA</t>
  </si>
  <si>
    <t>PAMOL 125 MG SUP 12 SUP/BOX</t>
  </si>
  <si>
    <t>P60IPMLB</t>
  </si>
  <si>
    <t>PAMOL 250 MG SUP 12 SUP/BOX</t>
  </si>
  <si>
    <t>P60PANTO</t>
  </si>
  <si>
    <t>PANTOPUMP INJ</t>
  </si>
  <si>
    <t>P60DZLNA</t>
  </si>
  <si>
    <t>DAZOLIN</t>
  </si>
  <si>
    <t>F1</t>
  </si>
  <si>
    <t>P6000203</t>
  </si>
  <si>
    <t>MUSTELA STRETCH MARKS OIL 105ml</t>
  </si>
  <si>
    <t>P6000204</t>
  </si>
  <si>
    <t>MTL HIGH PROTECTION SUN SPRAY 200ml</t>
  </si>
  <si>
    <t>P6000205</t>
  </si>
  <si>
    <t>MTL HIGH PROTECTION SUN STICK 9ml</t>
  </si>
  <si>
    <t>P6000241</t>
  </si>
  <si>
    <t>MSL STELATOPIA+EMOLLIENT CREAM150mL</t>
  </si>
  <si>
    <t>P6000242</t>
  </si>
  <si>
    <t>MSL STELATOPIA+EMOLLIENT CREAM300mL</t>
  </si>
  <si>
    <t>P60ITLOD</t>
  </si>
  <si>
    <t>INTERLAC OIL DROP (C)</t>
  </si>
  <si>
    <t>BE</t>
  </si>
  <si>
    <t>P60ICOLC</t>
  </si>
  <si>
    <t>COLME EYE DROPS 8 ML/BTL</t>
  </si>
  <si>
    <t>BF</t>
  </si>
  <si>
    <t>P60IINMA</t>
  </si>
  <si>
    <t>INMATROL TETES MATA 5 ML/BTL</t>
  </si>
  <si>
    <t>P60IOINA</t>
  </si>
  <si>
    <t>OTOPAIN EAR DROPS 8 ML/BTL</t>
  </si>
  <si>
    <t>P60INTOD</t>
  </si>
  <si>
    <t>INTERLAC OIL DROP (F)</t>
  </si>
  <si>
    <t>BH</t>
  </si>
  <si>
    <t>P60CLBTI</t>
  </si>
  <si>
    <t>CLABAT INJEKSI</t>
  </si>
  <si>
    <t>DC</t>
  </si>
  <si>
    <t>P60OCAVI</t>
  </si>
  <si>
    <t>CO-AMOXICLAV INJ (INT)</t>
  </si>
  <si>
    <t>DL</t>
  </si>
  <si>
    <t>P60I</t>
  </si>
  <si>
    <t>P6000219</t>
  </si>
  <si>
    <t>INCLARIN 10 MG TABLET 50 TAB/BOX</t>
  </si>
  <si>
    <t>P6000243</t>
  </si>
  <si>
    <t>ROSUVASTATIN 10 MG TAB (INT)</t>
  </si>
  <si>
    <t>P6000246</t>
  </si>
  <si>
    <t>FOLIC ACID TABLET 400 MCG (INT)</t>
  </si>
  <si>
    <t>P6000247</t>
  </si>
  <si>
    <t>MUSTELA STELA EMOL CR 150 ML (F)</t>
  </si>
  <si>
    <t>P6000248</t>
  </si>
  <si>
    <t>MUSTELA STELA EMOL CR 300 ML (F)</t>
  </si>
  <si>
    <t>P6000249</t>
  </si>
  <si>
    <t>INFELD GEL 15 GR</t>
  </si>
  <si>
    <t>P6000253</t>
  </si>
  <si>
    <t>THEOBRON SYRUP 100 ML</t>
  </si>
  <si>
    <t>P6000254</t>
  </si>
  <si>
    <t>ZETRIOL KAPLET 10 MG</t>
  </si>
  <si>
    <t>P6000256</t>
  </si>
  <si>
    <t>TAMIVA SR 0,4 MG TAB</t>
  </si>
  <si>
    <t>P6000259</t>
  </si>
  <si>
    <t>ACICLOVIR KRIM 25 TUBE x 5 GR (INT)</t>
  </si>
  <si>
    <t>P6000260</t>
  </si>
  <si>
    <t>MOISDERM KRIM 10% - TUBE 20 GR NEW</t>
  </si>
  <si>
    <t>P6000261</t>
  </si>
  <si>
    <t>MOISDERM KRIM 20% - TUBE 20 GR NEW</t>
  </si>
  <si>
    <t>P7100002</t>
  </si>
  <si>
    <t>INDAL - CTN @10 TAB/AMPLOP</t>
  </si>
  <si>
    <t>ANGGARA</t>
  </si>
  <si>
    <t>ED</t>
  </si>
  <si>
    <t>KPST-PNTGUD21</t>
  </si>
  <si>
    <t>P71HDCLD</t>
  </si>
  <si>
    <t>HOTIN DCL 120 G</t>
  </si>
  <si>
    <t>P71HOTD3</t>
  </si>
  <si>
    <t>HOTIN DCL 30G</t>
  </si>
  <si>
    <t>P71HOTD6</t>
  </si>
  <si>
    <t>HOTIN DCL 60 G</t>
  </si>
  <si>
    <t>P72</t>
  </si>
  <si>
    <t>P7200002</t>
  </si>
  <si>
    <t>VITAMIN C 500MG TABLET (INAF)</t>
  </si>
  <si>
    <t>CH</t>
  </si>
  <si>
    <t>P7200003</t>
  </si>
  <si>
    <t>INALERGI 10 MG TAB</t>
  </si>
  <si>
    <t>P7200004</t>
  </si>
  <si>
    <t>FEXOMIN 120 MG TAB</t>
  </si>
  <si>
    <t>P7200007</t>
  </si>
  <si>
    <t>GENISONE 10 MG TAB</t>
  </si>
  <si>
    <t>P7200008</t>
  </si>
  <si>
    <t>INCETYL 200 MG KAPSUL</t>
  </si>
  <si>
    <t>P7200009</t>
  </si>
  <si>
    <t>INVERCOV 12 MG TAB</t>
  </si>
  <si>
    <t>P7200010</t>
  </si>
  <si>
    <t>MYCENTA GEL 15G</t>
  </si>
  <si>
    <t>P7200011</t>
  </si>
  <si>
    <t>PROASI KAPSUL KOTAK 30</t>
  </si>
  <si>
    <t>P7200012</t>
  </si>
  <si>
    <t>VOMETIN TABLET 10 MG</t>
  </si>
  <si>
    <t>P7200014</t>
  </si>
  <si>
    <t>INCETYL  200 MG  BOX/60 KAPS</t>
  </si>
  <si>
    <t>P72ABX30</t>
  </si>
  <si>
    <t>AMBROXOL 30 MG TABLET</t>
  </si>
  <si>
    <t>P72ACL05</t>
  </si>
  <si>
    <t>ACYCLOVIR 5PCT KRIM</t>
  </si>
  <si>
    <t>P72ACL20</t>
  </si>
  <si>
    <t>ACYCLOVIR 200 MG TAB</t>
  </si>
  <si>
    <t>P72ACV40</t>
  </si>
  <si>
    <t>ACYCLOVIR 400 MG TAB</t>
  </si>
  <si>
    <t>P72AETC2</t>
  </si>
  <si>
    <t>ACETYLCYSTEIN 200 MG</t>
  </si>
  <si>
    <t>P72CDG75</t>
  </si>
  <si>
    <t>CLOPIDOGREL 75 MG</t>
  </si>
  <si>
    <t>P72CDM15</t>
  </si>
  <si>
    <t>CLINDAMYCIN 150 MG KAPS</t>
  </si>
  <si>
    <t>P72CDM30</t>
  </si>
  <si>
    <t>CLINDAMYCIN 300 MG KAPS</t>
  </si>
  <si>
    <t>P72CDN15</t>
  </si>
  <si>
    <t>CLONIDINE 0,15 MG TAB</t>
  </si>
  <si>
    <t>P72CPT12</t>
  </si>
  <si>
    <t>CAPTOPRIL 12,5 MG TAB</t>
  </si>
  <si>
    <t>P72CPT25</t>
  </si>
  <si>
    <t>CAPTOPRIL 25 MG TAB (INAF)</t>
  </si>
  <si>
    <t>P72CPT50</t>
  </si>
  <si>
    <t>CAPTOPRIL 50 MG TAB</t>
  </si>
  <si>
    <t>P72CRL1K</t>
  </si>
  <si>
    <t>CETALER 10 MG KAPS KOTAK 30</t>
  </si>
  <si>
    <t>P72CRP25</t>
  </si>
  <si>
    <t>CHLORAMPHENICOL 250 MG KAPS</t>
  </si>
  <si>
    <t>P72CTM48</t>
  </si>
  <si>
    <t>COTRIMOXAZOLE 480 MG TAB</t>
  </si>
  <si>
    <t>P72CTZ10</t>
  </si>
  <si>
    <t>CETIRIZINE 10 MG KAPS</t>
  </si>
  <si>
    <t>P72DMCNK</t>
  </si>
  <si>
    <t>DAMYCIN KAPS</t>
  </si>
  <si>
    <t>P72DPR00</t>
  </si>
  <si>
    <t>DOMPERIDON TAB</t>
  </si>
  <si>
    <t>P72DSXTA</t>
  </si>
  <si>
    <t>DESOXIMETASONE KRIM 0.25% 15G</t>
  </si>
  <si>
    <t>P72ETBT5</t>
  </si>
  <si>
    <t xml:space="preserve">ETHAMBUTOL 500 MG TAB SAL SEL </t>
  </si>
  <si>
    <t>P72FRS40</t>
  </si>
  <si>
    <t>FUROSEMIDE 40 MG TAB</t>
  </si>
  <si>
    <t>P72GBL05</t>
  </si>
  <si>
    <t>GLIBENCLAMIDE 5 MG TAB</t>
  </si>
  <si>
    <t>P72GCSM5</t>
  </si>
  <si>
    <t>GLUCOSAMIN 500MG</t>
  </si>
  <si>
    <t>P72GLMP4</t>
  </si>
  <si>
    <t>GLIMEPIRIDE 4 MG TABLET</t>
  </si>
  <si>
    <t>P72GRF12</t>
  </si>
  <si>
    <t>GRISEOFULVIN 125 MG TAB</t>
  </si>
  <si>
    <t>P72GSNE2</t>
  </si>
  <si>
    <t>GENISONE 20 TAB</t>
  </si>
  <si>
    <t>P72GTM01</t>
  </si>
  <si>
    <t>GENTAMICIN 0,1 PCT SALEP KULIT</t>
  </si>
  <si>
    <t>P72HCT25</t>
  </si>
  <si>
    <t>HYDROCORTISONE 2,5 PCT KRIM</t>
  </si>
  <si>
    <t>P72HTR3B</t>
  </si>
  <si>
    <t>HITROL KAPS LUNAK BOTOL 30</t>
  </si>
  <si>
    <t>P72IAC50</t>
  </si>
  <si>
    <t>INACID 500MG TAB SAL SEL</t>
  </si>
  <si>
    <t>P72IBST3</t>
  </si>
  <si>
    <t>IRBESARTAN 300 MG KAPTAB</t>
  </si>
  <si>
    <t>P72IBST4</t>
  </si>
  <si>
    <t>IRBESARTAN 150 MG KAPTAB INAF</t>
  </si>
  <si>
    <t>P72IDBON</t>
  </si>
  <si>
    <t>INDOBION KOTAK 3 STRIP @10 TAB SS</t>
  </si>
  <si>
    <t>P72IHBPS</t>
  </si>
  <si>
    <t>BIOPROST KAPS</t>
  </si>
  <si>
    <t>P72IHPLB</t>
  </si>
  <si>
    <t>PROLIPID BOTOL</t>
  </si>
  <si>
    <t>P72IHPLK</t>
  </si>
  <si>
    <t>PROLIPID KOTAK</t>
  </si>
  <si>
    <t>P72IHPUB</t>
  </si>
  <si>
    <t>NEW PROURIC</t>
  </si>
  <si>
    <t>P72IHPUK</t>
  </si>
  <si>
    <t>P72IHV10</t>
  </si>
  <si>
    <t>BIOVISION 100</t>
  </si>
  <si>
    <t>P72IHV30</t>
  </si>
  <si>
    <t>BIOVISION 30</t>
  </si>
  <si>
    <t>P72IHVSG</t>
  </si>
  <si>
    <t>BIOVISION GOLD</t>
  </si>
  <si>
    <t>P72IPRNT</t>
  </si>
  <si>
    <t>INPURIN TAB</t>
  </si>
  <si>
    <t>P72IPRXK</t>
  </si>
  <si>
    <t>INPIROX KAPS</t>
  </si>
  <si>
    <t>P72ISB05</t>
  </si>
  <si>
    <t>ISOSORBIDE 5 MG TAB SUBLINGUAL</t>
  </si>
  <si>
    <t>P72IST4T</t>
  </si>
  <si>
    <t>INSETRON 4 MG TAB SAL SEL KOTAK 12</t>
  </si>
  <si>
    <t>P72LCM50</t>
  </si>
  <si>
    <t>LINCOMYCIN 500 MG KAPS</t>
  </si>
  <si>
    <t>P72LRT10</t>
  </si>
  <si>
    <t>LORATADINE 10 MG TAB (INAF)</t>
  </si>
  <si>
    <t>P72LSP30</t>
  </si>
  <si>
    <t>LANSOPRAZOLE 30 MG KAPS</t>
  </si>
  <si>
    <t>P72MLX07</t>
  </si>
  <si>
    <t>MELOXICAM 7.5 MG TAB (INAF)</t>
  </si>
  <si>
    <t>P72MLX15</t>
  </si>
  <si>
    <t>MELOXICAM 15 MG TAB (INAF)</t>
  </si>
  <si>
    <t>P72MTSN5</t>
  </si>
  <si>
    <t>IMETASONE KRIM 5gr</t>
  </si>
  <si>
    <t>P72NDKF5</t>
  </si>
  <si>
    <t>NA DIKLOFENAK 50 MG TAB SAL ENT</t>
  </si>
  <si>
    <t>P72NFG15</t>
  </si>
  <si>
    <t>INFUNGI KRIM 15gr</t>
  </si>
  <si>
    <t>P72ODS4T</t>
  </si>
  <si>
    <t>ONDANSETRON 4 MG TAB</t>
  </si>
  <si>
    <t>P72ODST8</t>
  </si>
  <si>
    <t>ONDANSETRON 8 MG TAB</t>
  </si>
  <si>
    <t>P72OFX20</t>
  </si>
  <si>
    <t>OFLOXACIN 200 MG TAB</t>
  </si>
  <si>
    <t>P72OMPZ2</t>
  </si>
  <si>
    <t>OMEPRAZOLE 20 MG KAPS</t>
  </si>
  <si>
    <t>P72OSTR1</t>
  </si>
  <si>
    <t>OSELTAMIVIR 75mg Kaps 10s</t>
  </si>
  <si>
    <t>P72PPT10</t>
  </si>
  <si>
    <t>PROPYLTHIOURACYL 100 MG TAB</t>
  </si>
  <si>
    <t>P72RFN3K</t>
  </si>
  <si>
    <t>RIFAN H KAPLET SALUT SELAPUT KTK30</t>
  </si>
  <si>
    <t>P72RFP30</t>
  </si>
  <si>
    <t>RIFAMPICIN 300 MG KAPS</t>
  </si>
  <si>
    <t>P72RFP60</t>
  </si>
  <si>
    <t>RIFAMPICIN 600 MG TAB</t>
  </si>
  <si>
    <t>P72RFPC4</t>
  </si>
  <si>
    <t>RIFAMPICIN 450 MG KAPS (INAF)</t>
  </si>
  <si>
    <t>P72RFS3K</t>
  </si>
  <si>
    <t>RIFASTAR KAPLET SAL SELAPUT KTK 30</t>
  </si>
  <si>
    <t>P72RNT15</t>
  </si>
  <si>
    <t>RANITIDINE 150 MG TAB (INAF)</t>
  </si>
  <si>
    <t>P72UIP2K</t>
  </si>
  <si>
    <t>URISPAS 200 MG TAB SAL SEL BOX 30</t>
  </si>
  <si>
    <t>P72ZNC20</t>
  </si>
  <si>
    <t>ZINC 20 MG TAB</t>
  </si>
  <si>
    <t>P72ZNK2K</t>
  </si>
  <si>
    <t>ZINKID 20 MG TAB. DISPERSIBEL @100</t>
  </si>
  <si>
    <t>P7200006</t>
  </si>
  <si>
    <t>CETALER SYRUP 60 ML</t>
  </si>
  <si>
    <t>CI</t>
  </si>
  <si>
    <t>P72ABX15</t>
  </si>
  <si>
    <t>AMBROXOL 15 MG/5 ML SYRUP</t>
  </si>
  <si>
    <t>P72BACPB</t>
  </si>
  <si>
    <t>BACITRACIN POLYMYXIN B SK</t>
  </si>
  <si>
    <t>P72CFXM1</t>
  </si>
  <si>
    <t>CEFIXIME 100 MG/5ML SRP KERING</t>
  </si>
  <si>
    <t>P72CTLRD</t>
  </si>
  <si>
    <t>CETALER DROPS</t>
  </si>
  <si>
    <t>P72CTZDP</t>
  </si>
  <si>
    <t>CETIRIZINE DROPS</t>
  </si>
  <si>
    <t>P72DSRM1</t>
  </si>
  <si>
    <t>DESREM</t>
  </si>
  <si>
    <t>P72ERT2A</t>
  </si>
  <si>
    <t>ERYTHROMYCIN 200 MG/5 ML</t>
  </si>
  <si>
    <t>P72GLPRA</t>
  </si>
  <si>
    <t>GLIMEPIRIDE 2 MG TABLET</t>
  </si>
  <si>
    <t>P72IDR2K</t>
  </si>
  <si>
    <t>INDORALYTE SERBUK, KOTAK 25 SACHET</t>
  </si>
  <si>
    <t>P72INCSY</t>
  </si>
  <si>
    <t>INCRAL SYRUP</t>
  </si>
  <si>
    <t>P72IRBS1</t>
  </si>
  <si>
    <t>IRBERSARTAN TAB/KAPL 150 MG (E)</t>
  </si>
  <si>
    <t>P72IRBS2</t>
  </si>
  <si>
    <t>IRBERSARTAN TAB/KAPL 300 MG (E)</t>
  </si>
  <si>
    <t>P72KDM15</t>
  </si>
  <si>
    <t>CLINDAMYCIN TAB/KAPL 150 MG (E)</t>
  </si>
  <si>
    <t>P72KTNZ2</t>
  </si>
  <si>
    <t>KETOCONAZOLE 2pct KRIM</t>
  </si>
  <si>
    <t>P72LCD1P</t>
  </si>
  <si>
    <t>LACTODIA POLYBAG @ 10 SACHET</t>
  </si>
  <si>
    <t>P72MTZS5</t>
  </si>
  <si>
    <t>METAMIZOLE SODIUM 500mg TAB</t>
  </si>
  <si>
    <t>P72ODS82</t>
  </si>
  <si>
    <t>ONDANSETRON 8 MG TAB(R2)</t>
  </si>
  <si>
    <t>P72ONDA4</t>
  </si>
  <si>
    <t>ONDANSETRON TAB/KAPLET 4 MG (E)</t>
  </si>
  <si>
    <t>P72OSBON</t>
  </si>
  <si>
    <t>OSBONTIS KAPLET 30S / BTL</t>
  </si>
  <si>
    <t>P72OSTMA</t>
  </si>
  <si>
    <t>OSELTAMIVIR 75mg KAPS</t>
  </si>
  <si>
    <t>P72PBGE3</t>
  </si>
  <si>
    <t>Probagin Eliksir Btl 300 ml</t>
  </si>
  <si>
    <t>P72SBT22</t>
  </si>
  <si>
    <t>SALBUTAMOL 2 MG/5 ML SIROP(R2)</t>
  </si>
  <si>
    <t>P72SUFS5</t>
  </si>
  <si>
    <t>Sucralfate Suspensi 500mg / 5ml</t>
  </si>
  <si>
    <t>P72VALPA</t>
  </si>
  <si>
    <t>Valproic Acid Suspensi</t>
  </si>
  <si>
    <t>P72ZNK1K</t>
  </si>
  <si>
    <t>ZINKID 10 MG/5 ML SIRUP</t>
  </si>
  <si>
    <t>P72FRS10</t>
  </si>
  <si>
    <t>FUROSEMIDE 10 MG/ML INJEKSI</t>
  </si>
  <si>
    <t>CJ</t>
  </si>
  <si>
    <t>P72GTM40</t>
  </si>
  <si>
    <t>GENTAMICIN 40 MG/ML INJEKSI</t>
  </si>
  <si>
    <t>P72ICT1V</t>
  </si>
  <si>
    <t>INCETAX 1,0 G INJ KERING VIAL 10ML</t>
  </si>
  <si>
    <t>P72IDN2K</t>
  </si>
  <si>
    <t>INDORAN 25 MG/ML INJ KOTAK 10 AMP</t>
  </si>
  <si>
    <t>P72IST4V</t>
  </si>
  <si>
    <t>INSETRON 4 MG/2 ML INJ KOTAK 5 AMP</t>
  </si>
  <si>
    <t>P72KTRL3</t>
  </si>
  <si>
    <t>KETOROLAC  30 MG/ML</t>
  </si>
  <si>
    <t>P72ODS04</t>
  </si>
  <si>
    <t>ONDANSETRON 4 MG/2 ML INJ</t>
  </si>
  <si>
    <t>P72ODS08</t>
  </si>
  <si>
    <t>ONDANSETRON 8 MG/4 ML INJ</t>
  </si>
  <si>
    <t>P72RNT25</t>
  </si>
  <si>
    <t>RANITIDINE 25 MG/ML INJEKSI</t>
  </si>
  <si>
    <t>P72AMT25</t>
  </si>
  <si>
    <t>AMITRIPTYLINE 25 MG TAB *</t>
  </si>
  <si>
    <t>P83</t>
  </si>
  <si>
    <t>P8300003</t>
  </si>
  <si>
    <t>BIOSGRAFT</t>
  </si>
  <si>
    <t>P8300001</t>
  </si>
  <si>
    <t>ALBUMID KAPSUL 500 MG</t>
  </si>
  <si>
    <t>P87</t>
  </si>
  <si>
    <t>P87AMDP1</t>
  </si>
  <si>
    <t>AMLODIPINE 10 (NUFARINDO)</t>
  </si>
  <si>
    <t>CG</t>
  </si>
  <si>
    <t>FA0</t>
  </si>
  <si>
    <t>P87AMDP5</t>
  </si>
  <si>
    <t>AMLODIPINE 5 (NUFARINDO)</t>
  </si>
  <si>
    <t>P87AML1A</t>
  </si>
  <si>
    <t>AMLODIPINE 10 MG (NF)</t>
  </si>
  <si>
    <t>P87AML1B</t>
  </si>
  <si>
    <t>P87BEXOM</t>
  </si>
  <si>
    <t>BEXICOM KAPLET</t>
  </si>
  <si>
    <t>P87BXCMZ</t>
  </si>
  <si>
    <t>BEXICOM Z</t>
  </si>
  <si>
    <t>P87DRBGT</t>
  </si>
  <si>
    <t>DORBIGOT</t>
  </si>
  <si>
    <t>P87FLMZA</t>
  </si>
  <si>
    <t>FLUOMIZIN TABLET</t>
  </si>
  <si>
    <t>P87HCBAC</t>
  </si>
  <si>
    <t>HECOBAC 500 MG</t>
  </si>
  <si>
    <t>P87KGM2D</t>
  </si>
  <si>
    <t>KIN GINGVIAL MW 2X1L STD (SPL)</t>
  </si>
  <si>
    <t>P87KGVTG</t>
  </si>
  <si>
    <t>KIN GINGVIAL T/PASTE 7G (SPL)</t>
  </si>
  <si>
    <t>P87KTP7A</t>
  </si>
  <si>
    <t>KIN PROG WHITENING TOOTHPASTE 7ML</t>
  </si>
  <si>
    <t>P87MSNL5</t>
  </si>
  <si>
    <t>MATSUNAFLAM 50</t>
  </si>
  <si>
    <t>P87NFGBG</t>
  </si>
  <si>
    <t>NUFAGRABION GM</t>
  </si>
  <si>
    <t>P87NFPG2</t>
  </si>
  <si>
    <t>NUFAPREG 25 MG</t>
  </si>
  <si>
    <t>P87NLOX7</t>
  </si>
  <si>
    <t>NULOX 7,5 MG</t>
  </si>
  <si>
    <t>P87PERGE</t>
  </si>
  <si>
    <t>PERIOKIN GEL TUBE 30ML</t>
  </si>
  <si>
    <t>P87PERSY</t>
  </si>
  <si>
    <t>PERIOKIN SPRAY 40ML</t>
  </si>
  <si>
    <t>P87PRESE</t>
  </si>
  <si>
    <t>PRENASE KAPLET</t>
  </si>
  <si>
    <t>P87SYN24</t>
  </si>
  <si>
    <t>SYNFONIA 24</t>
  </si>
  <si>
    <t>P87TRMIA</t>
  </si>
  <si>
    <t>TERMIPEN INJEKSI VIAL</t>
  </si>
  <si>
    <t>P87VSGDB</t>
  </si>
  <si>
    <t>VASGARD 5</t>
  </si>
  <si>
    <t>P87YSNB3</t>
  </si>
  <si>
    <t>YOSENOB 300</t>
  </si>
  <si>
    <t>P8700001</t>
  </si>
  <si>
    <t>SLINDA</t>
  </si>
  <si>
    <t>P8700002</t>
  </si>
  <si>
    <t>GYNPROGEST 100 MG</t>
  </si>
  <si>
    <t>P8700003</t>
  </si>
  <si>
    <t>GYNPROGEST 200 MG</t>
  </si>
  <si>
    <t>P8700004</t>
  </si>
  <si>
    <t>ENDOVELLE</t>
  </si>
  <si>
    <t>P8700005</t>
  </si>
  <si>
    <t>LANSOPRAZOLE 30 MG KAP (EXELTIS)</t>
  </si>
  <si>
    <t>P8700012</t>
  </si>
  <si>
    <t>NUZARTAN 40 MG (HK)</t>
  </si>
  <si>
    <t>P8700013</t>
  </si>
  <si>
    <t>NUZARTAN 80 MG (HK)</t>
  </si>
  <si>
    <t>P8700014</t>
  </si>
  <si>
    <t>HIPERDEXT CAPS</t>
  </si>
  <si>
    <t>P8700015</t>
  </si>
  <si>
    <t>EXELFOS</t>
  </si>
  <si>
    <t>P87AMDNA</t>
  </si>
  <si>
    <t>AMLODIPINE 5 EXELTIS</t>
  </si>
  <si>
    <t>P87AMDNB</t>
  </si>
  <si>
    <t>AMLODIPINE 10 EXELTIS</t>
  </si>
  <si>
    <t>P87AMDPA</t>
  </si>
  <si>
    <t>AMLODIPINE 5</t>
  </si>
  <si>
    <t>P87AMDPB</t>
  </si>
  <si>
    <t>AMLODIPINE 10</t>
  </si>
  <si>
    <t>P87DESRT</t>
  </si>
  <si>
    <t>DESIRETT</t>
  </si>
  <si>
    <t>P87GVT10</t>
  </si>
  <si>
    <t>GIVENTOR 10</t>
  </si>
  <si>
    <t>P87GVT20</t>
  </si>
  <si>
    <t>GIVENTOR 20</t>
  </si>
  <si>
    <t>P87KWTP7</t>
  </si>
  <si>
    <t>KIN PROG WHITENING TOOTHPASTE 75ML</t>
  </si>
  <si>
    <t>P87NZT40</t>
  </si>
  <si>
    <t>NUZARTAN  40 mg</t>
  </si>
  <si>
    <t>P87NZT80</t>
  </si>
  <si>
    <t>NUZARTAN 80 mg</t>
  </si>
  <si>
    <t>P87RGNSM</t>
  </si>
  <si>
    <t>REGENESIS MAX</t>
  </si>
  <si>
    <t>P87NFPZ3</t>
  </si>
  <si>
    <t>NUFAPRAZOL 30 MG</t>
  </si>
  <si>
    <t>P87LXE10</t>
  </si>
  <si>
    <t>LUXEA 100 mg</t>
  </si>
  <si>
    <t>P87LXE50</t>
  </si>
  <si>
    <t>LUXEA 500 mg</t>
  </si>
  <si>
    <t>P97</t>
  </si>
  <si>
    <t>P9700001</t>
  </si>
  <si>
    <t>CYMAFORT 30S</t>
  </si>
  <si>
    <t>P9700002</t>
  </si>
  <si>
    <t>Hi-Mg 100</t>
  </si>
  <si>
    <t>P9700003</t>
  </si>
  <si>
    <t>Hi-Mg 200</t>
  </si>
  <si>
    <t>P9700004</t>
  </si>
  <si>
    <t>Hi-D 2000</t>
  </si>
  <si>
    <t>P9700005</t>
  </si>
  <si>
    <t>Hi-D 4000</t>
  </si>
  <si>
    <t>P9700008</t>
  </si>
  <si>
    <t>GLUSHINE</t>
  </si>
  <si>
    <t>P9700009</t>
  </si>
  <si>
    <t>ADAPT KAPLET</t>
  </si>
  <si>
    <t>P9700010</t>
  </si>
  <si>
    <t>DZINC KAPSUL</t>
  </si>
  <si>
    <t>P9700012</t>
  </si>
  <si>
    <t>CHOLECALCIFEROL 5000 IU TABLET</t>
  </si>
  <si>
    <t>P9700018</t>
  </si>
  <si>
    <t>HI-DK2+ TABLET</t>
  </si>
  <si>
    <t>P9700019</t>
  </si>
  <si>
    <t>HI-KID TABLET</t>
  </si>
  <si>
    <t>P9700020</t>
  </si>
  <si>
    <t>K2-COR LICAPS</t>
  </si>
  <si>
    <t>P9700022</t>
  </si>
  <si>
    <t>HI-CUR KAPSUL</t>
  </si>
  <si>
    <t>P9700023</t>
  </si>
  <si>
    <t>Q10 IMEDCO</t>
  </si>
  <si>
    <t>P97ALCTB</t>
  </si>
  <si>
    <t>ALCET TABLET</t>
  </si>
  <si>
    <t>P97AMDIA</t>
  </si>
  <si>
    <t>AMLODIPINE 5 MG</t>
  </si>
  <si>
    <t>P97AMDIB</t>
  </si>
  <si>
    <t>AMLODIPINE 10 MG</t>
  </si>
  <si>
    <t>P97ASIFL</t>
  </si>
  <si>
    <t>ASIFUL</t>
  </si>
  <si>
    <t>P97BRECT</t>
  </si>
  <si>
    <t>BRONKIPECT</t>
  </si>
  <si>
    <t>P97CETRT</t>
  </si>
  <si>
    <t>CETIRIZINE TABLET</t>
  </si>
  <si>
    <t>P97CYIN1</t>
  </si>
  <si>
    <t>CYDIPIN-10</t>
  </si>
  <si>
    <t>P97CYIN5</t>
  </si>
  <si>
    <t>CYDIPIN-5</t>
  </si>
  <si>
    <t>P97CYUM1</t>
  </si>
  <si>
    <t>CYMALIUM-10</t>
  </si>
  <si>
    <t>P97CYUM5</t>
  </si>
  <si>
    <t>CYMALIUM-5</t>
  </si>
  <si>
    <t>P97DAEPA</t>
  </si>
  <si>
    <t>DHAEPA</t>
  </si>
  <si>
    <t>P97FLMS5</t>
  </si>
  <si>
    <t>FLAMSY 50 30'S</t>
  </si>
  <si>
    <t>P97GLBIO</t>
  </si>
  <si>
    <t>Glubio</t>
  </si>
  <si>
    <t>P97HID10</t>
  </si>
  <si>
    <t>Hi - D 1000</t>
  </si>
  <si>
    <t>P97HID1X</t>
  </si>
  <si>
    <t>Hi-D1000 NEW</t>
  </si>
  <si>
    <t>P97HID50</t>
  </si>
  <si>
    <t>Hi - D 5000</t>
  </si>
  <si>
    <t>P97HRQUE</t>
  </si>
  <si>
    <t>HAIRQUE</t>
  </si>
  <si>
    <t>P97HYLOQ</t>
  </si>
  <si>
    <t>HYLOQUIN</t>
  </si>
  <si>
    <t>P97HYRQS</t>
  </si>
  <si>
    <t>HYDROXYCHLOROQUINE SULFATE 200 MG</t>
  </si>
  <si>
    <t>P97IPMID</t>
  </si>
  <si>
    <t>IPRAMID</t>
  </si>
  <si>
    <t>P97K2BNE</t>
  </si>
  <si>
    <t>K2BONE</t>
  </si>
  <si>
    <t>P97LANUM</t>
  </si>
  <si>
    <t>LADENUM</t>
  </si>
  <si>
    <t>P97MEHEN</t>
  </si>
  <si>
    <t>MEDTYAPHEN</t>
  </si>
  <si>
    <t>P97NAKSI</t>
  </si>
  <si>
    <t>NATUROKSI</t>
  </si>
  <si>
    <t>P97NEFOL</t>
  </si>
  <si>
    <t>NEOFOL</t>
  </si>
  <si>
    <t>P97NTRS6</t>
  </si>
  <si>
    <t>NATUROKSI - 6</t>
  </si>
  <si>
    <t>P97PDICO</t>
  </si>
  <si>
    <t>PREDICO-1</t>
  </si>
  <si>
    <t>P97PRDIC</t>
  </si>
  <si>
    <t>PREDICO-5</t>
  </si>
  <si>
    <t>P97PRSPE</t>
  </si>
  <si>
    <t>PROSPEP</t>
  </si>
  <si>
    <t>P97SALBN</t>
  </si>
  <si>
    <t>SALBULIN</t>
  </si>
  <si>
    <t>P97VIMED</t>
  </si>
  <si>
    <t>VITOMED</t>
  </si>
  <si>
    <t>P9700006</t>
  </si>
  <si>
    <t>Hi-D 1000 E-KATALOG</t>
  </si>
  <si>
    <t>P9700007</t>
  </si>
  <si>
    <t>Hi-D 5000 E-KATALOG</t>
  </si>
  <si>
    <t>P9700013</t>
  </si>
  <si>
    <t>CETIRIZINE TABLET E-KATALOG</t>
  </si>
  <si>
    <t>P9700014</t>
  </si>
  <si>
    <t>CETIRIZINE SYRUP E-KATALOG</t>
  </si>
  <si>
    <t>P97HCQR1</t>
  </si>
  <si>
    <t>HYDROXYCHLOROQUINE R1</t>
  </si>
  <si>
    <t>P97HCQR2</t>
  </si>
  <si>
    <t>HYDROXYCHLOROQUINE R2</t>
  </si>
  <si>
    <t>P97HCQR3</t>
  </si>
  <si>
    <t>HYDROXYCHLOROQUINE R3</t>
  </si>
  <si>
    <t>P97SBLR1</t>
  </si>
  <si>
    <t>SALBULIN R1</t>
  </si>
  <si>
    <t>P97SBLR2</t>
  </si>
  <si>
    <t>SALBULIN R2</t>
  </si>
  <si>
    <t>P97SBLR3</t>
  </si>
  <si>
    <t>SALBULIN R3</t>
  </si>
  <si>
    <t>P97SBLR4</t>
  </si>
  <si>
    <t>SALBULIN R4</t>
  </si>
  <si>
    <t>P97SBLR5</t>
  </si>
  <si>
    <t>SALBULIN R5</t>
  </si>
  <si>
    <t>P97SBLR6</t>
  </si>
  <si>
    <t>SALBULIN RP</t>
  </si>
  <si>
    <t>P97ALCSR</t>
  </si>
  <si>
    <t>ALCET SYRUP 60 ML</t>
  </si>
  <si>
    <t>P97BRKPT</t>
  </si>
  <si>
    <t>BRONKIPECT SIRUP 60 ML</t>
  </si>
  <si>
    <t>P97CETSR</t>
  </si>
  <si>
    <t>CETIRIZINE SYRUP 60 ML</t>
  </si>
  <si>
    <t>P97KID60</t>
  </si>
  <si>
    <t>KID-D 60 ML</t>
  </si>
  <si>
    <t>P97MCFSP</t>
  </si>
  <si>
    <t>MEDCOFEN SUSPENSI 60 ML</t>
  </si>
  <si>
    <t>P97MCMSP</t>
  </si>
  <si>
    <t>MEDCOMOL SYRUP 60 ML</t>
  </si>
  <si>
    <t>P9700011</t>
  </si>
  <si>
    <t>GLUSHINE - X INJ</t>
  </si>
  <si>
    <t>CK</t>
  </si>
  <si>
    <t>P9700015</t>
  </si>
  <si>
    <t>HI-D 5000 DONASI</t>
  </si>
  <si>
    <t>P97MEDTR</t>
  </si>
  <si>
    <t>MEDCOTRAM *</t>
  </si>
  <si>
    <t>P97MEDCD</t>
  </si>
  <si>
    <t>MEDCOLD **</t>
  </si>
  <si>
    <t>P9700024</t>
  </si>
  <si>
    <t>AMLODIPINE 5 MG R1</t>
  </si>
  <si>
    <t>P9700025</t>
  </si>
  <si>
    <t>UNICUR KAPSUL 30S</t>
  </si>
  <si>
    <t>P9700026</t>
  </si>
  <si>
    <t>XALIQUIS TABLET 5 MG</t>
  </si>
  <si>
    <t>P9700027</t>
  </si>
  <si>
    <t>XALIQUIS TABLET 2.5 MG</t>
  </si>
  <si>
    <t>P9700028</t>
  </si>
  <si>
    <t>ZINCGARD TABLET</t>
  </si>
  <si>
    <t>PA5</t>
  </si>
  <si>
    <t>PA500002</t>
  </si>
  <si>
    <t>VITALABS OMEGA 3-6-9</t>
  </si>
  <si>
    <t>RM</t>
  </si>
  <si>
    <t>RADEN MUHAMMAD IQBAL FAUZAN</t>
  </si>
  <si>
    <t>Y1</t>
  </si>
  <si>
    <t>KPST-PNTGUD14</t>
  </si>
  <si>
    <t>PA500005</t>
  </si>
  <si>
    <t>FULAZ (5 AMPLOP)</t>
  </si>
  <si>
    <t>PA500006</t>
  </si>
  <si>
    <t>VIAMAX KAPLET (5 AMPLOP)</t>
  </si>
  <si>
    <t>PA5CALGR</t>
  </si>
  <si>
    <t>NU HEALTH L-CAL GROW</t>
  </si>
  <si>
    <t>PA5KLCAL</t>
  </si>
  <si>
    <t>L-CAL TABLET 30S</t>
  </si>
  <si>
    <t>PA5KOSTC</t>
  </si>
  <si>
    <t>OSTEOKOM FORTE EFF 6,8GR SACH 10S</t>
  </si>
  <si>
    <t>PA5LEYEA</t>
  </si>
  <si>
    <t>EYEVIT SIRUP 60ML</t>
  </si>
  <si>
    <t>Y2</t>
  </si>
  <si>
    <t>PA5MUCVY</t>
  </si>
  <si>
    <t>MUCOVY SYRUP 100ML</t>
  </si>
  <si>
    <t>PA5MXQ10</t>
  </si>
  <si>
    <t>MAX Q10 TABLET 30S</t>
  </si>
  <si>
    <t>PA5NHVC1</t>
  </si>
  <si>
    <t>NU HEALTH VITAMIN C 500 MG KAPLET</t>
  </si>
  <si>
    <t>PA5NHVC2</t>
  </si>
  <si>
    <t>NU HEALTH VITAMIN C 1000 MG KAPLET</t>
  </si>
  <si>
    <t>PA5NUHD3</t>
  </si>
  <si>
    <t>NU HEALTH VITAMIN D3 1000 IU</t>
  </si>
  <si>
    <t>PA5OSTG1</t>
  </si>
  <si>
    <t>OSTEOKOM GCM 60S ( 15 AMPLOP )</t>
  </si>
  <si>
    <t>PA5OSTG2</t>
  </si>
  <si>
    <t>OSTEOKOM GCM 30S ( 5 STRIP )</t>
  </si>
  <si>
    <t>PA5TEYEA</t>
  </si>
  <si>
    <t>EYEVIT TABLET 30S (5 STRIP @6S)</t>
  </si>
  <si>
    <t>PA5VLNE4</t>
  </si>
  <si>
    <t>VITALABS NATURAL VIT E 400IU 30S</t>
  </si>
  <si>
    <t>PA5VPROG</t>
  </si>
  <si>
    <t>VIPRO-G EFF TABLET 20S</t>
  </si>
  <si>
    <t>PA500001</t>
  </si>
  <si>
    <t>ALERHIS KAPLET</t>
  </si>
  <si>
    <t>PA500003</t>
  </si>
  <si>
    <t>L-LAX</t>
  </si>
  <si>
    <t>PA5PROML</t>
  </si>
  <si>
    <t>PROMEL</t>
  </si>
  <si>
    <t>PA9</t>
  </si>
  <si>
    <t>PA900002</t>
  </si>
  <si>
    <t>FEMITIA FEMIJECT DUO</t>
  </si>
  <si>
    <t>KM</t>
  </si>
  <si>
    <t>Kemas Muhammad Zahri</t>
  </si>
  <si>
    <t>KPST-PNTGUD11</t>
  </si>
  <si>
    <t>PA900006</t>
  </si>
  <si>
    <t>PIL KB 1 KOMBINASI</t>
  </si>
  <si>
    <t>BT</t>
  </si>
  <si>
    <t>PA9ACYCA</t>
  </si>
  <si>
    <t>CYCLOFEM (VIAL)</t>
  </si>
  <si>
    <t>PA9ATRIA</t>
  </si>
  <si>
    <t>TRICLOFEM (VIAL)</t>
  </si>
  <si>
    <t>PA9CBABY</t>
  </si>
  <si>
    <t>BABYCARE OINTMENT</t>
  </si>
  <si>
    <t>PA9CCLOA</t>
  </si>
  <si>
    <t>CLONITIA (CREAM)</t>
  </si>
  <si>
    <t>PA9CLDPE</t>
  </si>
  <si>
    <t>CALCID PLUS EFFERVESCENT</t>
  </si>
  <si>
    <t>PA9CLPEC</t>
  </si>
  <si>
    <t>CALCID PLUS EFFERVESCENT ( C )</t>
  </si>
  <si>
    <t>PA9CTHRA</t>
  </si>
  <si>
    <t>THROMBOPHOB GEL</t>
  </si>
  <si>
    <t>PA9CTHRB</t>
  </si>
  <si>
    <t>THROMBOGEL GEL</t>
  </si>
  <si>
    <t>PA9CTHRC</t>
  </si>
  <si>
    <t>THROMBOPHOB OINTMENT</t>
  </si>
  <si>
    <t>PA9HASIC</t>
  </si>
  <si>
    <t>HERBATIA SARI ASI (KAPSUL) ( C</t>
  </si>
  <si>
    <t>PA9HBSIM</t>
  </si>
  <si>
    <t>HERBATIA SARI IMUNO ( C )</t>
  </si>
  <si>
    <t>PA9HBSIX</t>
  </si>
  <si>
    <t>HERBATIA SARI IMUNO</t>
  </si>
  <si>
    <t>PA9HBSOF</t>
  </si>
  <si>
    <t>HERBATIA SARI OXYFIT ( C )</t>
  </si>
  <si>
    <t>PA9HBSOX</t>
  </si>
  <si>
    <t>HERBATIA SARI OXYFIT</t>
  </si>
  <si>
    <t>PA9HLGSC</t>
  </si>
  <si>
    <t>HERBATIA SARI LANGS (KAPSUL) (</t>
  </si>
  <si>
    <t>PA9HTSPC</t>
  </si>
  <si>
    <t>HERBATIA SARI PUTIH KAPSUL ( C )</t>
  </si>
  <si>
    <t>PA9HTSRC</t>
  </si>
  <si>
    <t>HERBATIA SARI RAPET KAPSUL ( C )</t>
  </si>
  <si>
    <t>PA9KMAKA</t>
  </si>
  <si>
    <t>MAKRO  B (CAPLET)</t>
  </si>
  <si>
    <t>PA9SARIA</t>
  </si>
  <si>
    <t>HERBATIA SARI ASI (KAPSUL)</t>
  </si>
  <si>
    <t>PA9SARIL</t>
  </si>
  <si>
    <t>HERBATIA SARI LANGSING (KAPSUL)</t>
  </si>
  <si>
    <t>PA9SARIP</t>
  </si>
  <si>
    <t>HERBATIA SARI PUTIH (KAPSUL)</t>
  </si>
  <si>
    <t>PA9SARIR</t>
  </si>
  <si>
    <t>HERBATIA SARI RAPET (KAPSUL)</t>
  </si>
  <si>
    <t>PA9TCALA</t>
  </si>
  <si>
    <t>CALCID (TABLET)</t>
  </si>
  <si>
    <t>PA9TCYCA</t>
  </si>
  <si>
    <t>CYCLOGYNON (TABLET)</t>
  </si>
  <si>
    <t>PA9TGEPA</t>
  </si>
  <si>
    <t>GESTIAMIN-PLUZ (TABLET)</t>
  </si>
  <si>
    <t>PA9THGGC</t>
  </si>
  <si>
    <t>THROMBOGEL GEL ( C )</t>
  </si>
  <si>
    <t>PA9THPGC</t>
  </si>
  <si>
    <t>THROMBOPHOB GEL ( C )</t>
  </si>
  <si>
    <t>PA9TMAGA</t>
  </si>
  <si>
    <t>MAGNIDICON (TABLET)</t>
  </si>
  <si>
    <t>PA9TPOMC</t>
  </si>
  <si>
    <t>THROMBOPHOB OINTMENT ( C )</t>
  </si>
  <si>
    <t>PA9TPOSA</t>
  </si>
  <si>
    <t>POSTINOR-2 (TABLET)</t>
  </si>
  <si>
    <t>PA9TPREA</t>
  </si>
  <si>
    <t>PREGNABION (TABLET)</t>
  </si>
  <si>
    <t>PA9TVOLA</t>
  </si>
  <si>
    <t>VOLDIAMER B6 (TABLET)</t>
  </si>
  <si>
    <t>PA900004</t>
  </si>
  <si>
    <t>MEDROKSI PROGESTERONE ASETATE 1CC</t>
  </si>
  <si>
    <t>BU</t>
  </si>
  <si>
    <t>PA9ATIKA</t>
  </si>
  <si>
    <t>TIAVIT K  (INJECTION)</t>
  </si>
  <si>
    <t>PA9MPAC3</t>
  </si>
  <si>
    <t>MEDROXYPROGESTERONE ACETATE 3 ml</t>
  </si>
  <si>
    <t>PA9CSSCB</t>
  </si>
  <si>
    <t>FEMITIA SENSICLEAN 500</t>
  </si>
  <si>
    <t>Andi Muriyanto</t>
  </si>
  <si>
    <t>AKF</t>
  </si>
  <si>
    <t>KPST-PNTGUD5</t>
  </si>
  <si>
    <t>PA9CSSTF</t>
  </si>
  <si>
    <t>FEMITIA SENSITIZER 100ml SPRAY</t>
  </si>
  <si>
    <t>PA9CSSWA</t>
  </si>
  <si>
    <t>FEMITIA SENSIWASH 240m</t>
  </si>
  <si>
    <t>PA9FDIS1</t>
  </si>
  <si>
    <t>FEMITIA DISINFECTANT SPRAY 100ml</t>
  </si>
  <si>
    <t>PA9FDIS4</t>
  </si>
  <si>
    <t>FEMITIA DISINFECTANT 450ml</t>
  </si>
  <si>
    <t>PA9FEMSA</t>
  </si>
  <si>
    <t>FEMITIA SENSIPACK</t>
  </si>
  <si>
    <t>PA9FEMSB</t>
  </si>
  <si>
    <t>FEMITIA SENSIPLAN</t>
  </si>
  <si>
    <t>PA9FEMSC</t>
  </si>
  <si>
    <t>FEMITIA SENSISOFT (M)</t>
  </si>
  <si>
    <t>PA9FEMSF</t>
  </si>
  <si>
    <t>FEMITIA SENSISTRIP</t>
  </si>
  <si>
    <t>PA9FEMSG</t>
  </si>
  <si>
    <t>FEMITIA SENSICARE</t>
  </si>
  <si>
    <t>PA9FEMSI</t>
  </si>
  <si>
    <t>FEMITIA SENSISOFT (S)</t>
  </si>
  <si>
    <t>PA9FMSC5</t>
  </si>
  <si>
    <t>FEMITIA SENSICLEAN 500ml</t>
  </si>
  <si>
    <t>PA9FMSPC</t>
  </si>
  <si>
    <t>FEMITIA SENSIPACK  ( C )</t>
  </si>
  <si>
    <t>PA9FMSSC</t>
  </si>
  <si>
    <t>FEMITIA SENSISTRIP  ( C )</t>
  </si>
  <si>
    <t>PA9FMSTC</t>
  </si>
  <si>
    <t>FEMITIA SENSITIZER 240ml (C)</t>
  </si>
  <si>
    <t>PA9FMSTF</t>
  </si>
  <si>
    <t>FEMITIA SENSITIZER 60ml (F)</t>
  </si>
  <si>
    <t>PA9FMSTR</t>
  </si>
  <si>
    <t>FEMITIA SENSITIZER 240ml</t>
  </si>
  <si>
    <t>PA9FMSWH</t>
  </si>
  <si>
    <t>FEMITIA SENSIWASH 240ml</t>
  </si>
  <si>
    <t>PA9FMTS2</t>
  </si>
  <si>
    <t>FEMITIA SENSIJECT 20 PCS</t>
  </si>
  <si>
    <t>PA9FMTSD</t>
  </si>
  <si>
    <t>FEMITIA SENSIJECT DUO</t>
  </si>
  <si>
    <t>PA9STZB0</t>
  </si>
  <si>
    <t>FEMITIA SENSITIZER 500ML</t>
  </si>
  <si>
    <t>PA9STZB1</t>
  </si>
  <si>
    <t>FEMITIA SENSITIZER 1 LITER</t>
  </si>
  <si>
    <t>PA9STZJ5</t>
  </si>
  <si>
    <t>FEMITIA SENSITIZER 5 LITER</t>
  </si>
  <si>
    <t>PA9CEUDA</t>
  </si>
  <si>
    <t>EUDYNA (CREAM)</t>
  </si>
  <si>
    <t>PA9EDFS1</t>
  </si>
  <si>
    <t>ESTIQ DISINFECTANT SPRAY 100ML</t>
  </si>
  <si>
    <t>PA9EDFS4</t>
  </si>
  <si>
    <t>ESTIQ DISINFECTANT SPRAY 450ML</t>
  </si>
  <si>
    <t>PA9ETQH1</t>
  </si>
  <si>
    <t>ESTIQ HAND SANITIZER 60ml</t>
  </si>
  <si>
    <t>PA9ETQH2</t>
  </si>
  <si>
    <t>ESTIQ HAND SANITIZER 100ml</t>
  </si>
  <si>
    <t>PA9ETQH3</t>
  </si>
  <si>
    <t>ESTIQ HAND SANITIZER 240ml</t>
  </si>
  <si>
    <t>PA9QFC50</t>
  </si>
  <si>
    <t>ESTIQ FLOOR CLEANER 500ML</t>
  </si>
  <si>
    <t>PA9QHW24</t>
  </si>
  <si>
    <t>ESTIQ HAND WASH 240ML</t>
  </si>
  <si>
    <t>PA9SMAGA</t>
  </si>
  <si>
    <t>MAGNIDICON (SUSPENSION)</t>
  </si>
  <si>
    <t>AU</t>
  </si>
  <si>
    <t>PA9SMINA</t>
  </si>
  <si>
    <t>MINIVITA+DHA (SYRUP)</t>
  </si>
  <si>
    <t>PA900007</t>
  </si>
  <si>
    <t>PHYTOMENADIONE INJEKSI</t>
  </si>
  <si>
    <t>PA900001</t>
  </si>
  <si>
    <t>OXYTOCIN INJ 10 IU/ML</t>
  </si>
  <si>
    <t>PA900005</t>
  </si>
  <si>
    <t>METHYLERGOMETRINE MALEATE INJ</t>
  </si>
  <si>
    <t>PA9AMETA</t>
  </si>
  <si>
    <t>METIAGIN (INJECTION)</t>
  </si>
  <si>
    <t>PA9ATIAA</t>
  </si>
  <si>
    <t>TIACINON (INJECTION)</t>
  </si>
  <si>
    <t>PA900008</t>
  </si>
  <si>
    <t>MEGAVIT Z KAPLET</t>
  </si>
  <si>
    <t>PA900009</t>
  </si>
  <si>
    <t>MEGA D 1000</t>
  </si>
  <si>
    <t>PA900010</t>
  </si>
  <si>
    <t>MEGA D 4000</t>
  </si>
  <si>
    <t>PB0</t>
  </si>
  <si>
    <t>PB000001</t>
  </si>
  <si>
    <t>NESBELL 20 mcg INJ</t>
  </si>
  <si>
    <t>PB000002</t>
  </si>
  <si>
    <t>NESBELL 30 mcg INJ</t>
  </si>
  <si>
    <t>PB000003</t>
  </si>
  <si>
    <t>NESBELL 40 mcg INJ</t>
  </si>
  <si>
    <t>PB3</t>
  </si>
  <si>
    <t>PB300002</t>
  </si>
  <si>
    <t>GRISEOFULVIN 250 MG R1</t>
  </si>
  <si>
    <t>PB300003</t>
  </si>
  <si>
    <t>AMOKSISILIN S.K 10ML (23)</t>
  </si>
  <si>
    <t>PB300004</t>
  </si>
  <si>
    <t>SEFADROKSIL S.K 250MG/5ML (23)</t>
  </si>
  <si>
    <t>PB300005</t>
  </si>
  <si>
    <t>SEFIKSIM KAPSUL 100MG (23)</t>
  </si>
  <si>
    <t>PB300006</t>
  </si>
  <si>
    <t>METHYLPREDNISOLONE TABLET 16MG (23)</t>
  </si>
  <si>
    <t>PB300007</t>
  </si>
  <si>
    <t>SEFADROKSIL KAPSUL 250MG (23)</t>
  </si>
  <si>
    <t>PB300008</t>
  </si>
  <si>
    <t>GRISEOFULVIN TABLET 500MG (23)</t>
  </si>
  <si>
    <t>PB300009</t>
  </si>
  <si>
    <t>METHYLPREDNISOLONE TABLET 8MG (23)</t>
  </si>
  <si>
    <t>PB300010</t>
  </si>
  <si>
    <t>SEFADROKSIL KAPSUL 500MG (23)</t>
  </si>
  <si>
    <t>PB300011</t>
  </si>
  <si>
    <t>SEFIKSIM S.K 100MG/5ML (23)</t>
  </si>
  <si>
    <t>PB300012</t>
  </si>
  <si>
    <t>GRISEOFULVIN TABLET 250MG (23)</t>
  </si>
  <si>
    <t>PB300013</t>
  </si>
  <si>
    <t>AMOKSISILIN KAPLET 500MG (23)</t>
  </si>
  <si>
    <t>PB300014</t>
  </si>
  <si>
    <t>AMOKSISILIN KAPLET 250MG (23)</t>
  </si>
  <si>
    <t>PB300015</t>
  </si>
  <si>
    <t>AMOKSISILIN S.K 20ML (23)</t>
  </si>
  <si>
    <t>PB300016</t>
  </si>
  <si>
    <t>DESOXIMETASONE KRIM 15GR (23)</t>
  </si>
  <si>
    <t>PB300017</t>
  </si>
  <si>
    <t>SEFADROKSIL S.K 125MG/5ML (23)</t>
  </si>
  <si>
    <t>PB300018</t>
  </si>
  <si>
    <t>SEFIKSIM KAPSUL 200MG (23)</t>
  </si>
  <si>
    <t>PB300019</t>
  </si>
  <si>
    <t>AMOKSISILIN S.K 15ML (23)</t>
  </si>
  <si>
    <t>PB300020</t>
  </si>
  <si>
    <t>DESOXIMETASONE KRIM 5GR (23)</t>
  </si>
  <si>
    <t>PB300021</t>
  </si>
  <si>
    <t>GRISEOFULVIN TABLET 125MG (23)</t>
  </si>
  <si>
    <t>PB300022</t>
  </si>
  <si>
    <t>METHYLPREDNISOLONE TABLET 4MG (23)</t>
  </si>
  <si>
    <t>PB300023</t>
  </si>
  <si>
    <t>AMLODIPINE TABLET 5 MG (23)</t>
  </si>
  <si>
    <t>PB300024</t>
  </si>
  <si>
    <t>AMLODIPINE TABLET 10 MG (23)</t>
  </si>
  <si>
    <t>PB300026</t>
  </si>
  <si>
    <t>AMPICILLIN 500 MG KAPLET ( 23 )</t>
  </si>
  <si>
    <t>PB3ADP11</t>
  </si>
  <si>
    <t>AMLODIPIN KAPLET 10 mg</t>
  </si>
  <si>
    <t>PB3ADP12</t>
  </si>
  <si>
    <t>AMLODIPIN KAPLET 10 mg R2 (100)</t>
  </si>
  <si>
    <t>PB3ADP13</t>
  </si>
  <si>
    <t>AMLODIPIN KAPLET 10 mg R3 (100)</t>
  </si>
  <si>
    <t>PB3ALD10</t>
  </si>
  <si>
    <t>AMLODIPIN TABLET 10 MG</t>
  </si>
  <si>
    <t>PB3AMD91</t>
  </si>
  <si>
    <t>AMLODIPIN TABLET 10 MG R1 (19)</t>
  </si>
  <si>
    <t>PB3AMD92</t>
  </si>
  <si>
    <t>AMLODIPIN TABLET 10 MG R2 (19)</t>
  </si>
  <si>
    <t>PB3AMD93</t>
  </si>
  <si>
    <t>AMLODIPIN TABLET 10 MG R3 (19)</t>
  </si>
  <si>
    <t>PB3AMD94</t>
  </si>
  <si>
    <t>AMLODIPIN TABLET 10 MG R4 (19)</t>
  </si>
  <si>
    <t>PB3AMD95</t>
  </si>
  <si>
    <t>AMLODIPIN TABLET 10 MG R5 (19)</t>
  </si>
  <si>
    <t>PB3AMD96</t>
  </si>
  <si>
    <t>AMLODIPIN TABLET 10 MG R6 (19)</t>
  </si>
  <si>
    <t>PB3AMDP1</t>
  </si>
  <si>
    <t>AMLODIPIN TABLET 10 MG R1</t>
  </si>
  <si>
    <t>PB3AMDP2</t>
  </si>
  <si>
    <t>AMLODIPIN TABLET 10 MG R2</t>
  </si>
  <si>
    <t>PB3AMDP3</t>
  </si>
  <si>
    <t>AMLODIPIN TABLET 10 MG R3</t>
  </si>
  <si>
    <t>PB3AMDP4</t>
  </si>
  <si>
    <t>AMLODIPIN TABLET 10 MG R4</t>
  </si>
  <si>
    <t>PB3AMDP5</t>
  </si>
  <si>
    <t>AMLODIPIN TABLET 10 MG R5</t>
  </si>
  <si>
    <t>PB3AMDP6</t>
  </si>
  <si>
    <t>AMLODIPIN TABLET 10 MG R6</t>
  </si>
  <si>
    <t>PB3AMS91</t>
  </si>
  <si>
    <t>AMOKSISILIN KAPLET 500 MG R1 (19)</t>
  </si>
  <si>
    <t>PB3AMS92</t>
  </si>
  <si>
    <t>AMOKSISILIN KAPLET 500 MG R2 (19)</t>
  </si>
  <si>
    <t>PB3AMS93</t>
  </si>
  <si>
    <t>AMOKSISILIN KAPLET 500 MG R3 (19)</t>
  </si>
  <si>
    <t>PB3AMS94</t>
  </si>
  <si>
    <t>AMOKSISILIN KAPLET 500 MG R4 (19)</t>
  </si>
  <si>
    <t>PB3AMS95</t>
  </si>
  <si>
    <t>AMOKSISILIN KAPLET 500 MG R5 (19)</t>
  </si>
  <si>
    <t>PB3AMS96</t>
  </si>
  <si>
    <t>AMOKSISILIN KAPLET 500 MG R6 (19)</t>
  </si>
  <si>
    <t>PB3AMSCR</t>
  </si>
  <si>
    <t>AMOKSISILIN KAPLET 500 MG</t>
  </si>
  <si>
    <t>PB3AMSS1</t>
  </si>
  <si>
    <t>AMOKSISILIN KAPLET 500 MG R1</t>
  </si>
  <si>
    <t>PB3AMSS2</t>
  </si>
  <si>
    <t>AMOKSISILIN KAPLET 500 MG R2</t>
  </si>
  <si>
    <t>PB3AMSS3</t>
  </si>
  <si>
    <t>AMOKSISILIN KAPLET 500 MG R3</t>
  </si>
  <si>
    <t>PB3AMSS4</t>
  </si>
  <si>
    <t>AMOKSISILIN KAPLET 500 MG R4</t>
  </si>
  <si>
    <t>PB3AMSS5</t>
  </si>
  <si>
    <t>AMOKSISILIN KAPLET 500 MG R5</t>
  </si>
  <si>
    <t>PB3AMSS6</t>
  </si>
  <si>
    <t>AMOKSISILIN KAPLET 500 MG R6</t>
  </si>
  <si>
    <t>PB3ASD11</t>
  </si>
  <si>
    <t>AMOKSISILIN DROPS 100 MG/ML R1</t>
  </si>
  <si>
    <t>PB3ASD12</t>
  </si>
  <si>
    <t>AMOKSISILIN DROPS 100 MG/ML R2</t>
  </si>
  <si>
    <t>PB3ASD13</t>
  </si>
  <si>
    <t>AMOKSISILIN DROPS 100 MG/ML R3</t>
  </si>
  <si>
    <t>PB3ASD14</t>
  </si>
  <si>
    <t>AMOKSISILIN DROPS 100 MG/ML R4</t>
  </si>
  <si>
    <t>PB3ASD15</t>
  </si>
  <si>
    <t>AMOKSISILIN DROPS 100 MG/ML R5</t>
  </si>
  <si>
    <t>PB3ASD16</t>
  </si>
  <si>
    <t>AMOKSISILIN DROPS 100 MG/ML R6</t>
  </si>
  <si>
    <t>PB3ASLA2</t>
  </si>
  <si>
    <t>AMOKSISILIN KAPLET 250 MG R2</t>
  </si>
  <si>
    <t>PB3ASLA3</t>
  </si>
  <si>
    <t>AMOKSISILIN KAPLET 250 MG R3</t>
  </si>
  <si>
    <t>PB3ASLA4</t>
  </si>
  <si>
    <t>AMOKSISILIN KAPLET 250 MG R4</t>
  </si>
  <si>
    <t>PB3ASLA6</t>
  </si>
  <si>
    <t>AMOKSISILIN KAPLET 250 MG R6</t>
  </si>
  <si>
    <t>PB3CFM14</t>
  </si>
  <si>
    <t>CEFIXIME KAPSUL 100 mg R4</t>
  </si>
  <si>
    <t>PB3CFM15</t>
  </si>
  <si>
    <t>CEFIXIME KAPSUL 100 mg R5</t>
  </si>
  <si>
    <t>PB3CFM16</t>
  </si>
  <si>
    <t>CEFIXIME KAPSUL 100 mg</t>
  </si>
  <si>
    <t>PB3GFV51</t>
  </si>
  <si>
    <t>GRISEOFULVIN TABLET 500 MG R1(21)</t>
  </si>
  <si>
    <t>PB3GFV52</t>
  </si>
  <si>
    <t>GRISEOFULVIN TABLET 500 MG R2(21)</t>
  </si>
  <si>
    <t>PB3GFV53</t>
  </si>
  <si>
    <t>GRISEOFULVIN TABLET 500 MG R3(21)</t>
  </si>
  <si>
    <t>PB3GS591</t>
  </si>
  <si>
    <t>GRISEOFULVIN 500 MG R1 (19)</t>
  </si>
  <si>
    <t>PB3GS592</t>
  </si>
  <si>
    <t>GRISEOFULVIN 500 MG R2 (19)</t>
  </si>
  <si>
    <t>PB3GS593</t>
  </si>
  <si>
    <t>GRISEOFULVIN 500 MG R3 (19)</t>
  </si>
  <si>
    <t>PB3GS594</t>
  </si>
  <si>
    <t>GRISEOFULVIN 500 MG R4 (19)</t>
  </si>
  <si>
    <t>PB3GS595</t>
  </si>
  <si>
    <t>GRISEOFULVIN 500 MG R5 (19)</t>
  </si>
  <si>
    <t>PB3GS596</t>
  </si>
  <si>
    <t>GRISEOFULVIN 500 MG R6 (19)</t>
  </si>
  <si>
    <t>PB3GSF51</t>
  </si>
  <si>
    <t>GRISEOFULVIN 500 MG R1</t>
  </si>
  <si>
    <t>PB3GSF52</t>
  </si>
  <si>
    <t>GRISEOFULVIN 500 MG R2</t>
  </si>
  <si>
    <t>PB3GSF53</t>
  </si>
  <si>
    <t>GRISEOFULVIN 500 MG R3</t>
  </si>
  <si>
    <t>PB3GSF54</t>
  </si>
  <si>
    <t>GRISEOFULVIN 500 MG R4</t>
  </si>
  <si>
    <t>PB3GSF55</t>
  </si>
  <si>
    <t>GRISEOFULVIN 500 MG R5</t>
  </si>
  <si>
    <t>PB3GSF56</t>
  </si>
  <si>
    <t>GRISEOFULVIN 500 MG R6</t>
  </si>
  <si>
    <t>PB3SFD12</t>
  </si>
  <si>
    <t>SEFADROKSIL SRP KRG 125MG/5ML R2</t>
  </si>
  <si>
    <t>PB3SFD13</t>
  </si>
  <si>
    <t>SEFADROKSIL SRP KRG 125MG/5ML R3</t>
  </si>
  <si>
    <t>PB3SFD14</t>
  </si>
  <si>
    <t>SEFADROKSIL SRP KRG 125MG/5ML R4</t>
  </si>
  <si>
    <t>PB3SFD15</t>
  </si>
  <si>
    <t>SEFADROKSIL SRP KRG 125MG/5ML R5</t>
  </si>
  <si>
    <t>PB3SFD16</t>
  </si>
  <si>
    <t>SEFADROKSIL SRP KRG 125MG/5MLR6</t>
  </si>
  <si>
    <t>PB3SFD22</t>
  </si>
  <si>
    <t>SEFADROKSIL SRP KRG 250MG/5ML R2</t>
  </si>
  <si>
    <t>PB3SFD23</t>
  </si>
  <si>
    <t>SEFADROKSIL SRP KRG 250MG/5ML R3</t>
  </si>
  <si>
    <t>PB3SFD24</t>
  </si>
  <si>
    <t>SEFADROKSIL SRP KRG 250MG/5ML R4</t>
  </si>
  <si>
    <t>PB3SFD25</t>
  </si>
  <si>
    <t>SEFADROKSIL SRP KRG 250MG/5ML R5</t>
  </si>
  <si>
    <t>PB3SFD26</t>
  </si>
  <si>
    <t>SEFADROKSIL SRP KRG 250MG/5ML R6</t>
  </si>
  <si>
    <t>PB3SFD50</t>
  </si>
  <si>
    <t>SEFADROKSIL KAPSUL 500 MG</t>
  </si>
  <si>
    <t>PB3SFDA1</t>
  </si>
  <si>
    <t>SEFADROKSIL KAPSUL 250 MG R1</t>
  </si>
  <si>
    <t>PB3SFDA2</t>
  </si>
  <si>
    <t>SEFADROKSIL KAPSUL 250 MG R2</t>
  </si>
  <si>
    <t>PB3SFDA3</t>
  </si>
  <si>
    <t>SEFADROKSIL KAPSUL 250 MG R3</t>
  </si>
  <si>
    <t>PB3SFDA4</t>
  </si>
  <si>
    <t>SEFADROKSIL KAPSUL 250 MG R4</t>
  </si>
  <si>
    <t>PB3SFDA5</t>
  </si>
  <si>
    <t>SEFADROKSIL KAPSUL 250 MG R5</t>
  </si>
  <si>
    <t>PB3SFDA6</t>
  </si>
  <si>
    <t>SEFADROKSIL KAPSUL 250 MG R6</t>
  </si>
  <si>
    <t>PB3SFDK1</t>
  </si>
  <si>
    <t>SEFADROKSIL KAPSUL 500 MG R1</t>
  </si>
  <si>
    <t>PB3SFDK2</t>
  </si>
  <si>
    <t>SEFADROKSIL KAPSUL 500 MG R2</t>
  </si>
  <si>
    <t>PB3SFDK3</t>
  </si>
  <si>
    <t>SEFADROKSIL KAPSUL 500 MG R3</t>
  </si>
  <si>
    <t>PB3SFDK4</t>
  </si>
  <si>
    <t>SEFADROKSIL KAPSUL 500 MG R4</t>
  </si>
  <si>
    <t>PB3SFDK5</t>
  </si>
  <si>
    <t>SEFADROKSIL KAPSUL 500 MG R5</t>
  </si>
  <si>
    <t>PB3SFDK6</t>
  </si>
  <si>
    <t>SEFADROKSIL KAPSUL 500 MG R6</t>
  </si>
  <si>
    <t>PB3SFDSA</t>
  </si>
  <si>
    <t>SEFADROKSIL SRP KRG 125MG/5ML</t>
  </si>
  <si>
    <t>PB3SFDSB</t>
  </si>
  <si>
    <t>SEFADROKSIL SRP KRG 250MG/5ML</t>
  </si>
  <si>
    <t>PB3SFS91</t>
  </si>
  <si>
    <t>SEFIKSIM SRP KRG 100 MG/5 ML R1-19</t>
  </si>
  <si>
    <t>PB3SFS92</t>
  </si>
  <si>
    <t>SEFIKSIM SRP KRG 100 MG/5 ML R2-19</t>
  </si>
  <si>
    <t>PB3SFS93</t>
  </si>
  <si>
    <t>SEFIKSIM SRP KRG 100 MG/5 ML R3-19</t>
  </si>
  <si>
    <t>PB3SFSK1</t>
  </si>
  <si>
    <t>SEFIKSIM SRP KERING 100 MG/5 ML</t>
  </si>
  <si>
    <t>PB3SFSS1</t>
  </si>
  <si>
    <t>SEFIKSIM SRP KERING 100 MG/5 ML R1</t>
  </si>
  <si>
    <t>PB3SFSS2</t>
  </si>
  <si>
    <t>SEFIKSIM SRP KERING 100 MG/5 ML R2</t>
  </si>
  <si>
    <t>PB3SFSS3</t>
  </si>
  <si>
    <t>SEFIKSIM SRP KERING 100 MG/5 ML R3</t>
  </si>
  <si>
    <t>PB3SFSS4</t>
  </si>
  <si>
    <t>SEFIKSIM SRP KERING 100 MG/5 ML R4</t>
  </si>
  <si>
    <t>PB3SFSS5</t>
  </si>
  <si>
    <t>SEFIKSIM SRP KERING 100 MG/5 ML R5</t>
  </si>
  <si>
    <t>PB3SFSS6</t>
  </si>
  <si>
    <t>SEFIKSIM SRP KERING 100 MG/5 ML R6</t>
  </si>
  <si>
    <t>PB9</t>
  </si>
  <si>
    <t>PB900001</t>
  </si>
  <si>
    <t>HYTOSA</t>
  </si>
  <si>
    <t>Raden Muhammad Iqbal Fauzan</t>
  </si>
  <si>
    <t>PB900002</t>
  </si>
  <si>
    <t>VITSAP KAPSUL</t>
  </si>
  <si>
    <t>PB900004</t>
  </si>
  <si>
    <t>OSTESA SACHET</t>
  </si>
  <si>
    <t>PB900005</t>
  </si>
  <si>
    <t>SAPHASKIN ST Gel 15 GR</t>
  </si>
  <si>
    <t>PB900006</t>
  </si>
  <si>
    <t>SAPHASKIN WH Gel 15 GR</t>
  </si>
  <si>
    <t>PB900007</t>
  </si>
  <si>
    <t>VITSAP D3 1000 KAPSUL</t>
  </si>
  <si>
    <t>PB900008</t>
  </si>
  <si>
    <t>VITSAP D3 4000 KAPSUL</t>
  </si>
  <si>
    <t>PB900009</t>
  </si>
  <si>
    <t>VITSAP OMEGA KAPSUL</t>
  </si>
  <si>
    <t>PB9ABRM5</t>
  </si>
  <si>
    <t>ALBUNORM 20% 50ML</t>
  </si>
  <si>
    <t>PB9AL20A</t>
  </si>
  <si>
    <t>ALBUNORM 20% 100 ML</t>
  </si>
  <si>
    <t>PB9AL25C</t>
  </si>
  <si>
    <t>ALBUNORM 25% 50 ML R</t>
  </si>
  <si>
    <t>PB9AL25D</t>
  </si>
  <si>
    <t>ALBUNORM 25% 100 ML R</t>
  </si>
  <si>
    <t>PB9ALBCP</t>
  </si>
  <si>
    <t>Albuforce Plus</t>
  </si>
  <si>
    <t>PB9ALBFS</t>
  </si>
  <si>
    <t>Albuforce Sachet</t>
  </si>
  <si>
    <t>PB9ALBKP</t>
  </si>
  <si>
    <t>Albuforce Kapsul</t>
  </si>
  <si>
    <t>PB9ALBMA</t>
  </si>
  <si>
    <t>ALBUMINO KAPSUL</t>
  </si>
  <si>
    <t>PB9BAVHG</t>
  </si>
  <si>
    <t>Buragel Aloe Vera &amp; Honey Gel 20gr</t>
  </si>
  <si>
    <t>PB9BONFC</t>
  </si>
  <si>
    <t>BONFORCE</t>
  </si>
  <si>
    <t>PB9OLVK5</t>
  </si>
  <si>
    <t>OLIVIUM CAP 50 MG</t>
  </si>
  <si>
    <t>PB9ONFCE</t>
  </si>
  <si>
    <t>OSFORCE</t>
  </si>
  <si>
    <t>PB9OTG5A</t>
  </si>
  <si>
    <t>OCTAGAM 50 ML</t>
  </si>
  <si>
    <t>PB9OTN1A</t>
  </si>
  <si>
    <t>OCTANINE 1000 IU</t>
  </si>
  <si>
    <t>PB9OTN2A</t>
  </si>
  <si>
    <t>OCTANINE 250 IU</t>
  </si>
  <si>
    <t>PB9OTN5A</t>
  </si>
  <si>
    <t>OCTANINE 500 IU</t>
  </si>
  <si>
    <t>PB9OTT1A</t>
  </si>
  <si>
    <t>OCTANATE 1000 IU</t>
  </si>
  <si>
    <t>PB9OTT2A</t>
  </si>
  <si>
    <t>OCTANATE 500 IU</t>
  </si>
  <si>
    <t>PB9OTT5A</t>
  </si>
  <si>
    <t>OCTANATE 250 IU</t>
  </si>
  <si>
    <t>PB9OTX5A</t>
  </si>
  <si>
    <t>OCTAPLEX 500 IU</t>
  </si>
  <si>
    <t>PB9SC30A</t>
  </si>
  <si>
    <t>SCANLUX 300MG/ML 50ML R</t>
  </si>
  <si>
    <t>PB9SC30B</t>
  </si>
  <si>
    <t>SCANLUX 300MG/ML 50ML NR</t>
  </si>
  <si>
    <t>PB9SC30C</t>
  </si>
  <si>
    <t>SCANLUX 300MG/ML 100ML R</t>
  </si>
  <si>
    <t>PB9SC30D</t>
  </si>
  <si>
    <t>SCANLUX 300MG/ML 100ML NR</t>
  </si>
  <si>
    <t>PB9SC37A</t>
  </si>
  <si>
    <t>SCANLUX 370MG/ML 50ML R</t>
  </si>
  <si>
    <t>PB9SC37B</t>
  </si>
  <si>
    <t>SCANLUX 370MG/ML 50ML NR</t>
  </si>
  <si>
    <t>PB9SC37C</t>
  </si>
  <si>
    <t>SCANLUX 370MG/ML 100ML R</t>
  </si>
  <si>
    <t>PB9SC37D</t>
  </si>
  <si>
    <t>SCANLUX 370MG/ML 100ML NR</t>
  </si>
  <si>
    <t>PB9AF500</t>
  </si>
  <si>
    <t>AAFACT 500 IU</t>
  </si>
  <si>
    <t>PB900010</t>
  </si>
  <si>
    <t>DETRIMAM 4000 KAPSUL</t>
  </si>
  <si>
    <t>PD0</t>
  </si>
  <si>
    <t>PD0DXRBA</t>
  </si>
  <si>
    <t>DOXORUBICIN  INJ  50MG</t>
  </si>
  <si>
    <t>PD0DXRBB</t>
  </si>
  <si>
    <t>DOXORUBICIN  INJ 10MG</t>
  </si>
  <si>
    <t>PD0EPRB1</t>
  </si>
  <si>
    <t>EPIRUBICIN 10MG</t>
  </si>
  <si>
    <t>PD0EPRB2</t>
  </si>
  <si>
    <t>EPIRUBICIN 50MG</t>
  </si>
  <si>
    <t>PD0KBTI3</t>
  </si>
  <si>
    <t>KEMODOXIN INJ 10 MG</t>
  </si>
  <si>
    <t>PD0KBTI4</t>
  </si>
  <si>
    <t>KEMODOXIN INJ 50 MG</t>
  </si>
  <si>
    <t>PD0KMP10</t>
  </si>
  <si>
    <t>KEMOPIRIN 10MG</t>
  </si>
  <si>
    <t>PD0KMP50</t>
  </si>
  <si>
    <t>KEMOPIRIN 50MG</t>
  </si>
  <si>
    <t>PD0EC1R1</t>
  </si>
  <si>
    <t>ELOCETA 100 MG - R1</t>
  </si>
  <si>
    <t>ES</t>
  </si>
  <si>
    <t>PD0EC2R1</t>
  </si>
  <si>
    <t>ELOCETA 150 MG - R1</t>
  </si>
  <si>
    <t>PD0IRT21</t>
  </si>
  <si>
    <t>IRETINIB 250 MG</t>
  </si>
  <si>
    <t>PD0IRTR1</t>
  </si>
  <si>
    <t>IRETINIB 250 MG - R1</t>
  </si>
  <si>
    <t>PD000010</t>
  </si>
  <si>
    <t>BORTEZOMIB 3.5 MG INJ - R1</t>
  </si>
  <si>
    <t>PD000011</t>
  </si>
  <si>
    <t>PD000012</t>
  </si>
  <si>
    <t>PD000013</t>
  </si>
  <si>
    <t>PD0BL1V2</t>
  </si>
  <si>
    <t>BELOTAXEL 1 VIAL INJ 20MG</t>
  </si>
  <si>
    <t>PD0BL1V8</t>
  </si>
  <si>
    <t>BELOTAXEL 1 VIAL INJ 80MG</t>
  </si>
  <si>
    <t>PD0BXPIA</t>
  </si>
  <si>
    <t>BELLOXA POWDER INJ 100 MG</t>
  </si>
  <si>
    <t>PD0BXPIB</t>
  </si>
  <si>
    <t>BELLOXA POWDER INJ 50 MG</t>
  </si>
  <si>
    <t>PD0CRBP1</t>
  </si>
  <si>
    <t>CARBOPLATIN INJ 150MG</t>
  </si>
  <si>
    <t>PD0CRBP2</t>
  </si>
  <si>
    <t>CARBOPLATIN INJ 450MG</t>
  </si>
  <si>
    <t>PD0DCT21</t>
  </si>
  <si>
    <t>DOCETAXEL 20 MG - R1</t>
  </si>
  <si>
    <t>PD0DCT81</t>
  </si>
  <si>
    <t>DOCETAXEL 80 MG - R1</t>
  </si>
  <si>
    <t>PD0GCTB1</t>
  </si>
  <si>
    <t>GEMCITABINE POWDER INJ 1G</t>
  </si>
  <si>
    <t>PD0GCTB2</t>
  </si>
  <si>
    <t>GEMCITABINE POWDER INJ 200MG</t>
  </si>
  <si>
    <t>PD0GTPIA</t>
  </si>
  <si>
    <t>GEMTAN POWDER INJ 1 G</t>
  </si>
  <si>
    <t>PD0GTPIB</t>
  </si>
  <si>
    <t>GEMTAN POWDER INJ 200 MG</t>
  </si>
  <si>
    <t>PD0KBTI1</t>
  </si>
  <si>
    <t>KEMOBOTIN INJ 150 MG</t>
  </si>
  <si>
    <t>PD0KBTI2</t>
  </si>
  <si>
    <t>KEMOBOTIN INJ 450 MG</t>
  </si>
  <si>
    <t>PD0KMTXA</t>
  </si>
  <si>
    <t>KEMOTREXATE INJ 25 MG/ML</t>
  </si>
  <si>
    <t>PD0MTHR2</t>
  </si>
  <si>
    <t>METHOTREXATE 25MG</t>
  </si>
  <si>
    <t>PD0PCTXA</t>
  </si>
  <si>
    <t>PACLITAXEL 30 MG</t>
  </si>
  <si>
    <t>PD0PCTXB</t>
  </si>
  <si>
    <t>PACLITAXEL 100 MG</t>
  </si>
  <si>
    <t>PD0PCTXC</t>
  </si>
  <si>
    <t>PACLITAXEL 300 MG</t>
  </si>
  <si>
    <t>PD0PEMCN</t>
  </si>
  <si>
    <t>PEMECINE 100 MG</t>
  </si>
  <si>
    <t>PD0PMDIA</t>
  </si>
  <si>
    <t>PEMECINE INJ 500 MG</t>
  </si>
  <si>
    <t>PD0TEZOB</t>
  </si>
  <si>
    <t>TEZOBELL 3.5 MG</t>
  </si>
  <si>
    <t>PD0TNXL3</t>
  </si>
  <si>
    <t>TANAXEL 30mg</t>
  </si>
  <si>
    <t>PD0TNXLS</t>
  </si>
  <si>
    <t>TANAXEL 100 MG</t>
  </si>
  <si>
    <t>PD0TNXLT</t>
  </si>
  <si>
    <t>TANAXEL 300 MG</t>
  </si>
  <si>
    <t>PD0XAP01</t>
  </si>
  <si>
    <t>OXALIPLATIN POWDER INJ 100 MG</t>
  </si>
  <si>
    <t>PD0XAP02</t>
  </si>
  <si>
    <t>OXALIPLATIN POWDER INJ 50 MG</t>
  </si>
  <si>
    <t>PD000001</t>
  </si>
  <si>
    <t>GEMCITABINE 200 MG LIQUID - R1</t>
  </si>
  <si>
    <t>PD000002</t>
  </si>
  <si>
    <t>GEMCITABINE 1000 MG LIQUID - R1</t>
  </si>
  <si>
    <t>PD000003</t>
  </si>
  <si>
    <t>OXALIPLATIN 50 MG LIQUID - R1</t>
  </si>
  <si>
    <t>PD000004</t>
  </si>
  <si>
    <t>OXALIPLATIN 100 MG LIQUID - R1</t>
  </si>
  <si>
    <t>PD0BORTZ</t>
  </si>
  <si>
    <t>BORTEZOMIB 3.5 MG</t>
  </si>
  <si>
    <t>PD0CLT1G</t>
  </si>
  <si>
    <t>Calutami 150 mg G</t>
  </si>
  <si>
    <t>PD0CLTM1</t>
  </si>
  <si>
    <t>Calutami 150 mg</t>
  </si>
  <si>
    <t>PD0CLTM5</t>
  </si>
  <si>
    <t>Calutami 50 mg</t>
  </si>
  <si>
    <t>PD0CTM5G</t>
  </si>
  <si>
    <t>Calutami 50 mg G</t>
  </si>
  <si>
    <t>PD0ELC10</t>
  </si>
  <si>
    <t>ELOCETA 100 MG</t>
  </si>
  <si>
    <t>PD0ELC15</t>
  </si>
  <si>
    <t>ELOCETA 150 MG</t>
  </si>
  <si>
    <t>PD0LKV1D</t>
  </si>
  <si>
    <t>Leukivec 100 mg G</t>
  </si>
  <si>
    <t>PD0LKV1M</t>
  </si>
  <si>
    <t>Leukivec 100 mg</t>
  </si>
  <si>
    <t>PD0MER5M</t>
  </si>
  <si>
    <t>Myrept 500 mg</t>
  </si>
  <si>
    <t>PD0MRP5D</t>
  </si>
  <si>
    <t>Myrept 500 mg G</t>
  </si>
  <si>
    <t>PD0PEMTX</t>
  </si>
  <si>
    <t>PEMETREXED 100 MG</t>
  </si>
  <si>
    <t>PD0PTRR1</t>
  </si>
  <si>
    <t>PEMETREXED 500 MG - R1</t>
  </si>
  <si>
    <t>PD000005</t>
  </si>
  <si>
    <t>GEMTAN 200 MG LIQUID</t>
  </si>
  <si>
    <t>EY</t>
  </si>
  <si>
    <t>PD000006</t>
  </si>
  <si>
    <t>GEMTAN 1000 MG LIQUID</t>
  </si>
  <si>
    <t>PD000007</t>
  </si>
  <si>
    <t>BELLOXA 50 MG LIQUID</t>
  </si>
  <si>
    <t>PD000008</t>
  </si>
  <si>
    <t>BELLOXA 100 MG LIQUID</t>
  </si>
  <si>
    <t>PD9</t>
  </si>
  <si>
    <t>PD900001</t>
  </si>
  <si>
    <t>Bloxer-300 mg Kapl 100s</t>
  </si>
  <si>
    <t>PD900002</t>
  </si>
  <si>
    <t>Candetens-8 Tab 50s</t>
  </si>
  <si>
    <t>PD900003</t>
  </si>
  <si>
    <t>Berlimox 500 Kapl 100s</t>
  </si>
  <si>
    <t>PD900004</t>
  </si>
  <si>
    <t>Cefco 500 mg Kaps 50s</t>
  </si>
  <si>
    <t>PD900005</t>
  </si>
  <si>
    <t>Comedrol 16 mg Kapl 100s</t>
  </si>
  <si>
    <t>PD900006</t>
  </si>
  <si>
    <t>CP Krim 10 gram</t>
  </si>
  <si>
    <t>PD900008</t>
  </si>
  <si>
    <t>Dolo-licobion Kapl 100s</t>
  </si>
  <si>
    <t>PD900009</t>
  </si>
  <si>
    <t>Licodipin - 10 Kapl 30s</t>
  </si>
  <si>
    <t>PD900011</t>
  </si>
  <si>
    <t>Licoprima Forte Kapl 100s</t>
  </si>
  <si>
    <t>PD900012</t>
  </si>
  <si>
    <t>Licoprima Kapl 100s</t>
  </si>
  <si>
    <t>PD900014</t>
  </si>
  <si>
    <t>Fri-art 7.5 Kapl 100s</t>
  </si>
  <si>
    <t>PD900015</t>
  </si>
  <si>
    <t>Licodipin - 5 Kapl 30s</t>
  </si>
  <si>
    <t>PD900016</t>
  </si>
  <si>
    <t>Berlicort Cream</t>
  </si>
  <si>
    <t>PD900017</t>
  </si>
  <si>
    <t>Bloxer-150 mg Tab 100s</t>
  </si>
  <si>
    <t>PD900018</t>
  </si>
  <si>
    <t>Candetens-16 Tab 50s</t>
  </si>
  <si>
    <t>PD900019</t>
  </si>
  <si>
    <t>Clonate Cream 5 Gram</t>
  </si>
  <si>
    <t>PD900020</t>
  </si>
  <si>
    <t>Comedrol 4 mg Kapl 100s</t>
  </si>
  <si>
    <t>PD900022</t>
  </si>
  <si>
    <t>Inflason 5 Kapl 200s</t>
  </si>
  <si>
    <t>PD900023</t>
  </si>
  <si>
    <t>Licodexon 0,5 mg Kapl 200s</t>
  </si>
  <si>
    <t>PD900024</t>
  </si>
  <si>
    <t>Licodexon 0,75 mg Kapl 200s</t>
  </si>
  <si>
    <t>PD900025</t>
  </si>
  <si>
    <t>Berlixol Tab 100s</t>
  </si>
  <si>
    <t>PD900026</t>
  </si>
  <si>
    <t>Berloson-N Cream</t>
  </si>
  <si>
    <t>PD900028</t>
  </si>
  <si>
    <t>Clonate Cream 10 Gram</t>
  </si>
  <si>
    <t>PD900029</t>
  </si>
  <si>
    <t>Dexamethasone Kapl 100s</t>
  </si>
  <si>
    <t>PD900030</t>
  </si>
  <si>
    <t>Dextaco 0,5 Kapl 100s</t>
  </si>
  <si>
    <t>PD900031</t>
  </si>
  <si>
    <t>Kemiderm Cream5 gram</t>
  </si>
  <si>
    <t>PD900032</t>
  </si>
  <si>
    <t>Licodium Kapl 100s</t>
  </si>
  <si>
    <t>PD900033</t>
  </si>
  <si>
    <t>Licofel 20 Tab 100s</t>
  </si>
  <si>
    <t>PD900034</t>
  </si>
  <si>
    <t>Licogenta Cream 5 gram</t>
  </si>
  <si>
    <t>PD900035</t>
  </si>
  <si>
    <t>Licogin 500 Kapl 100s</t>
  </si>
  <si>
    <t>PD900037</t>
  </si>
  <si>
    <t>Licosolon Cream 5 gram</t>
  </si>
  <si>
    <t>PD900038</t>
  </si>
  <si>
    <t>Potaflam - 50 mg Kapl 100s</t>
  </si>
  <si>
    <t>PD900039</t>
  </si>
  <si>
    <t>Metamizole Sodium Kapl 100s</t>
  </si>
  <si>
    <t>PD900040</t>
  </si>
  <si>
    <t>Licovir Cream 5 gram</t>
  </si>
  <si>
    <t>PD900041</t>
  </si>
  <si>
    <t>Mefenamic Acid Kapl 100s</t>
  </si>
  <si>
    <t>PD900042</t>
  </si>
  <si>
    <t>Ximecef 100 Kaps 50s</t>
  </si>
  <si>
    <t>PD900044</t>
  </si>
  <si>
    <t>Tivomit Kaplet Dus 10 strip</t>
  </si>
  <si>
    <t>PD900045</t>
  </si>
  <si>
    <t>Zithrolic 500 Kapl 50s</t>
  </si>
  <si>
    <t>PD900046</t>
  </si>
  <si>
    <t>Licostan 500 Kapl 100s</t>
  </si>
  <si>
    <t>PD900047</t>
  </si>
  <si>
    <t>Tialico 500 Kaps 100s</t>
  </si>
  <si>
    <t>PD900049</t>
  </si>
  <si>
    <t>Licoprox 500 mg Kaplet</t>
  </si>
  <si>
    <t>PD900052</t>
  </si>
  <si>
    <t>Liconam-10 Kaplet Dus 10 Strip</t>
  </si>
  <si>
    <t>PD9ASKU5</t>
  </si>
  <si>
    <t>Asiku Kaps 50s</t>
  </si>
  <si>
    <t>PD9BLST1</t>
  </si>
  <si>
    <t>Berlosid Tablet Kunyah Dus 10strip</t>
  </si>
  <si>
    <t>PD9BNSTB</t>
  </si>
  <si>
    <t>Bernesten Cream Tube 5gram</t>
  </si>
  <si>
    <t>PD9DHTBP</t>
  </si>
  <si>
    <t>Dehista Kaplet Botol 100's</t>
  </si>
  <si>
    <t>PD9DHTKP</t>
  </si>
  <si>
    <t>Dehista Kaplet Dus 20strip</t>
  </si>
  <si>
    <t>PD9DTZTB</t>
  </si>
  <si>
    <t>Daktazol Cream Tube 5gram</t>
  </si>
  <si>
    <t>PD9FLXKD</t>
  </si>
  <si>
    <t>Folaxin Kaplet Dus 10strip</t>
  </si>
  <si>
    <t>PD9IMCTS</t>
  </si>
  <si>
    <t>Imuco Tab Salut Slaput Dus 5strip</t>
  </si>
  <si>
    <t>PD9ITMFT</t>
  </si>
  <si>
    <t>Itamol Forte Kaplet Dus 10strip</t>
  </si>
  <si>
    <t>PD9ITMKS</t>
  </si>
  <si>
    <t>Itamol Kaplet Dus 10strip</t>
  </si>
  <si>
    <t>PD9LCBTS</t>
  </si>
  <si>
    <t>Licobion Tab Sal Gula Dus 10strip</t>
  </si>
  <si>
    <t>PD9LCCKD</t>
  </si>
  <si>
    <t>Lico-C500 Kaplet SS Dus 10Strip</t>
  </si>
  <si>
    <t>PD9LCDSB</t>
  </si>
  <si>
    <t>Licodril Sirup Botol 60ml</t>
  </si>
  <si>
    <t>PD9LCKKD</t>
  </si>
  <si>
    <t>Licokalk Kaplet Dus 10strip</t>
  </si>
  <si>
    <t>PD9LCKPK</t>
  </si>
  <si>
    <t>Licokalk Plus Kaplet Dus 10strip</t>
  </si>
  <si>
    <t>PD9LCNKB</t>
  </si>
  <si>
    <t>Liconam-10 Kaplet Botol 1000's</t>
  </si>
  <si>
    <t>PD9LCPKD</t>
  </si>
  <si>
    <t>Licopec Kaplet Dus 10strip</t>
  </si>
  <si>
    <t>PD9LCRKD</t>
  </si>
  <si>
    <t>Licocure Kapsul Dus 5strip</t>
  </si>
  <si>
    <t>PD9LNGKD</t>
  </si>
  <si>
    <t>Linugo Kaplet Dus 25 catch cover</t>
  </si>
  <si>
    <t>PD9SPBKD</t>
  </si>
  <si>
    <t>Suprabion Kapsul Dus 10strip</t>
  </si>
  <si>
    <t>PD900007</t>
  </si>
  <si>
    <t>Dextaco Sirup 60 ml</t>
  </si>
  <si>
    <t>PD900010</t>
  </si>
  <si>
    <t>Licoklor Susp 60 ml</t>
  </si>
  <si>
    <t>PD900013</t>
  </si>
  <si>
    <t>Berlimox 250 mg SK 60 ml</t>
  </si>
  <si>
    <t>PD900021</t>
  </si>
  <si>
    <t>Fladazol Suspensi  60 ml</t>
  </si>
  <si>
    <t>PD900027</t>
  </si>
  <si>
    <t>Cefco SK 60 ml</t>
  </si>
  <si>
    <t>PD900036</t>
  </si>
  <si>
    <t>Berlimox 125 mg SK 60 ml</t>
  </si>
  <si>
    <t>PD900043</t>
  </si>
  <si>
    <t>Pepco Susp 100 ml</t>
  </si>
  <si>
    <t>PD900048</t>
  </si>
  <si>
    <t>Tivomit Sirup 60 ml</t>
  </si>
  <si>
    <t>PD900051</t>
  </si>
  <si>
    <t>LICOPRIMA SUSPENSI 60 ML</t>
  </si>
  <si>
    <t>PD9ACTP2</t>
  </si>
  <si>
    <t>Anacetine Sirup Botol 60ml</t>
  </si>
  <si>
    <t>PD9ALGS6</t>
  </si>
  <si>
    <t>Alergia Sirup 60ml</t>
  </si>
  <si>
    <t>PD9ANB02</t>
  </si>
  <si>
    <t>Anabion Sirup Botol 60ml</t>
  </si>
  <si>
    <t>PD9ANBP1</t>
  </si>
  <si>
    <t>Anabion Plus Sirup Botol 60ml</t>
  </si>
  <si>
    <t>PD9BLFHC</t>
  </si>
  <si>
    <t>Berlico Farma Proteck HCS Pls 60ml</t>
  </si>
  <si>
    <t>PD9BLSSA</t>
  </si>
  <si>
    <t>Berlosid Suspensi Botol 60ml</t>
  </si>
  <si>
    <t>PD9CBCSB</t>
  </si>
  <si>
    <t>Combicitrine Sirup 12 Btl x 10 ml</t>
  </si>
  <si>
    <t>PD9IMCS1</t>
  </si>
  <si>
    <t>Imuco Sirup Botol 60ml</t>
  </si>
  <si>
    <t>PD9ITMDS</t>
  </si>
  <si>
    <t>Itamol Drops Sirup Botol 15ml</t>
  </si>
  <si>
    <t>PD9ITMSB</t>
  </si>
  <si>
    <t>Itamol Sirup Botol 60ml</t>
  </si>
  <si>
    <t>PD9OBHJN</t>
  </si>
  <si>
    <t>OBH Berlico Jeruk Nps Srp BK 100ml</t>
  </si>
  <si>
    <t>PD9PCTSB</t>
  </si>
  <si>
    <t>Paracetamol Sirup Botol 60 ml</t>
  </si>
  <si>
    <t>PD9ACTP1</t>
  </si>
  <si>
    <t>Anacetine Plus Sirup Botol 60ml**</t>
  </si>
  <si>
    <t>EE</t>
  </si>
  <si>
    <t>PD9BLFSK</t>
  </si>
  <si>
    <t>Berlifed Sirup Botol 60ml**</t>
  </si>
  <si>
    <t>PD9FLGKP</t>
  </si>
  <si>
    <t>Flugo Kaplet Dus 25 catch cover**</t>
  </si>
  <si>
    <t>PD9LCDDS</t>
  </si>
  <si>
    <t>Licodril DMP Sirup Botol 60ml*</t>
  </si>
  <si>
    <t>P0300005</t>
  </si>
  <si>
    <t>AESTHEFILL 200 MG PROGRAM</t>
  </si>
  <si>
    <t>MH</t>
  </si>
  <si>
    <t>MUHIDIN</t>
  </si>
  <si>
    <t>AQ</t>
  </si>
  <si>
    <t>KPST-PNTGUD22</t>
  </si>
  <si>
    <t>P0300011</t>
  </si>
  <si>
    <t>RAINBOW PLA/CL COG 19G100 (L)</t>
  </si>
  <si>
    <t>P0300012</t>
  </si>
  <si>
    <t>RAINBOW PLA/CL HLIFT 19G100 (L)</t>
  </si>
  <si>
    <t>P0300013</t>
  </si>
  <si>
    <t>RAINBOW PLA/CL DARM 21G110 (420)</t>
  </si>
  <si>
    <t>P0300014</t>
  </si>
  <si>
    <t>RAINBOW PLA/CL DHEAR 21G110 (404)</t>
  </si>
  <si>
    <t>P03N103L</t>
  </si>
  <si>
    <t>RAINBOW CC HI RHINO 19G38</t>
  </si>
  <si>
    <t>P03N105L</t>
  </si>
  <si>
    <t>RAINBOW CC HI RHINO 19G60</t>
  </si>
  <si>
    <t>P03N126L</t>
  </si>
  <si>
    <t>RAINBOW  HEART LIFTING 19G100 (L)</t>
  </si>
  <si>
    <t>P03N1984</t>
  </si>
  <si>
    <t>RAINBOW CC 6D 19G100</t>
  </si>
  <si>
    <t>P03NC102</t>
  </si>
  <si>
    <t>RAINBOW DC DUAL ARM 21G110 (420)</t>
  </si>
  <si>
    <t>P03REST5</t>
  </si>
  <si>
    <t>RESTYLANE SUB Q 2 ML</t>
  </si>
  <si>
    <t>P03RLC1N</t>
  </si>
  <si>
    <t>RESTYLANE LYFT LIDOCAINE 1 ML(NDS)</t>
  </si>
  <si>
    <t>P03RLDDS</t>
  </si>
  <si>
    <t>RESTYLANE LIDOCAINE (NDS)</t>
  </si>
  <si>
    <t>P03RLDFY</t>
  </si>
  <si>
    <t>RESTYLANE DEFYNE</t>
  </si>
  <si>
    <t>P03RLKSE</t>
  </si>
  <si>
    <t>RESTYLANE KYSSE</t>
  </si>
  <si>
    <t>P03RLRFY</t>
  </si>
  <si>
    <t>RESTYLANE REFYNE</t>
  </si>
  <si>
    <t>P03RLVLY</t>
  </si>
  <si>
    <t>RESTYLANE VOLYME</t>
  </si>
  <si>
    <t>P03SVLDS</t>
  </si>
  <si>
    <t>RESTYLANE SB VITAL LIDOCAINE (NDS)</t>
  </si>
  <si>
    <t>P03SVTDS</t>
  </si>
  <si>
    <t>RESTYLANE SB VITAL LIGHT LIDO(NDS)</t>
  </si>
  <si>
    <t>P0600007</t>
  </si>
  <si>
    <t>BLOODSTOP BS-10 ISI 20 SACHET</t>
  </si>
  <si>
    <t>MT</t>
  </si>
  <si>
    <t>P0600008</t>
  </si>
  <si>
    <t>BLOODSTOP BS-10 ISI 5 SACHET</t>
  </si>
  <si>
    <t>P0600009</t>
  </si>
  <si>
    <t>BLOODSTOP BS-10 ISI 1 SACHET</t>
  </si>
  <si>
    <t>P0600010</t>
  </si>
  <si>
    <t>BLOODSTOP IX-15 ISI 12 SACHET</t>
  </si>
  <si>
    <t>P0600011</t>
  </si>
  <si>
    <t>BLOODSTOP IX-15 ISI 6 SACHET</t>
  </si>
  <si>
    <t>P0600012</t>
  </si>
  <si>
    <t>BLOODSTOP IX-15 ISI 3 SACHET</t>
  </si>
  <si>
    <t>P12NAS01</t>
  </si>
  <si>
    <t>SILICONE NASAL ASPIRATOR</t>
  </si>
  <si>
    <t>P12NAS02</t>
  </si>
  <si>
    <t>ASPIRATOR WITH PIPE</t>
  </si>
  <si>
    <t>P12TB001</t>
  </si>
  <si>
    <t>TOOTHBRUSH WITH CASE</t>
  </si>
  <si>
    <t>P12TB002</t>
  </si>
  <si>
    <t>TOOTHBRUSH WITH RACK</t>
  </si>
  <si>
    <t>P12TB003</t>
  </si>
  <si>
    <t>GUM MASSAGE TOOTHBRUSH</t>
  </si>
  <si>
    <t>P12TT001</t>
  </si>
  <si>
    <t>COOLING TEETHER</t>
  </si>
  <si>
    <t>P12TT002</t>
  </si>
  <si>
    <t>EASY GRIP TEETHER</t>
  </si>
  <si>
    <t>P12TT003</t>
  </si>
  <si>
    <t>P12TT004</t>
  </si>
  <si>
    <t>P12TT008</t>
  </si>
  <si>
    <t>PUZZLE TEETHER</t>
  </si>
  <si>
    <t>P12TT009</t>
  </si>
  <si>
    <t>MULTI TEETHER</t>
  </si>
  <si>
    <t>P17</t>
  </si>
  <si>
    <t>P1700017</t>
  </si>
  <si>
    <t>ELEMANO2 ES-H56 TERUMO DIGITAL BPM</t>
  </si>
  <si>
    <t>AGUNG DJ</t>
  </si>
  <si>
    <t>AF</t>
  </si>
  <si>
    <t>KPST-PNTGUD25</t>
  </si>
  <si>
    <t>P1700019</t>
  </si>
  <si>
    <t>CORRECTIVE MAINTENANCE</t>
  </si>
  <si>
    <t>P1700080</t>
  </si>
  <si>
    <t>CAPIJECT SAFETY LANCET</t>
  </si>
  <si>
    <t>P1700084</t>
  </si>
  <si>
    <t>COMPO SCALE CS300</t>
  </si>
  <si>
    <t>P1710032</t>
  </si>
  <si>
    <t>4PB2CD356M8Y DOUBLE BB 350 ML</t>
  </si>
  <si>
    <t>P1710033</t>
  </si>
  <si>
    <t>4PB2CD456S0Y DOUBLE BB SAFETY 450</t>
  </si>
  <si>
    <t>P1710034</t>
  </si>
  <si>
    <t>4PB3CD356M8Y TRIPLE BB 350 ML</t>
  </si>
  <si>
    <t>P1710035</t>
  </si>
  <si>
    <t>4PB3CD456S0Y TRIPLE BB SAFETY 450</t>
  </si>
  <si>
    <t>P1710036</t>
  </si>
  <si>
    <t>4PB4B0456E0Y Quadruple BB SAFETY</t>
  </si>
  <si>
    <t>P179TUBW</t>
  </si>
  <si>
    <t>92003 TSCD-Q STERILE TUBING WELDER</t>
  </si>
  <si>
    <t>P17B1C3S</t>
  </si>
  <si>
    <t>BB-1CD356E0 SINGLE F.SAFETY 350 ML</t>
  </si>
  <si>
    <t>P17B2C3D</t>
  </si>
  <si>
    <t>BB-2CD356E0 DOUBLE F.SAFETY 350 ML</t>
  </si>
  <si>
    <t>P17B3C3T</t>
  </si>
  <si>
    <t>BB-3CD356E0 TRIPLE F.SAFETY 350 ML</t>
  </si>
  <si>
    <t>P17B3C4T</t>
  </si>
  <si>
    <t>BB-3CD456E0 TRIPLE F.SAFETY 450 ML</t>
  </si>
  <si>
    <t>P17B4B4Q</t>
  </si>
  <si>
    <t>4BO456E0 QUADRUPLE F.SAFETY 450 ML</t>
  </si>
  <si>
    <t>P17B51DE</t>
  </si>
  <si>
    <t>BB-1CD356E8 SINGLE CPDA 350ML ENG</t>
  </si>
  <si>
    <t>P17B52DE</t>
  </si>
  <si>
    <t>BB-2CD356E8 DOUBLE CPDA 350ML ENG</t>
  </si>
  <si>
    <t>P17B53DE</t>
  </si>
  <si>
    <t>BB-3CD356E8 TRIPLE CPDA 350ML ENG</t>
  </si>
  <si>
    <t>P17D352B</t>
  </si>
  <si>
    <t>ED31512B SURPLUG S.BORE 2FUSE,15CM</t>
  </si>
  <si>
    <t>P17EK551</t>
  </si>
  <si>
    <t>EK55011A SURPLUG 2B ET.51CM,CL</t>
  </si>
  <si>
    <t>P17ELUTR</t>
  </si>
  <si>
    <t>70800 ELUTRA SET</t>
  </si>
  <si>
    <t>P17ET22C</t>
  </si>
  <si>
    <t>ET220L2A SURPLUG 3B ET.30CM,CL</t>
  </si>
  <si>
    <t>P17F3413</t>
  </si>
  <si>
    <t>EF31413B SURPLUG S.BORE 3FUSE,14CM</t>
  </si>
  <si>
    <t>P17FC30A</t>
  </si>
  <si>
    <t>MS*FC030A MEDISAFE FIT TEST TIP</t>
  </si>
  <si>
    <t>P17FCT72</t>
  </si>
  <si>
    <t>FLEXIBEL CABLE TE-172</t>
  </si>
  <si>
    <t>P17H4811</t>
  </si>
  <si>
    <t>EH41811D SURPLUG  ET 18CM,CL</t>
  </si>
  <si>
    <t>P17K5311</t>
  </si>
  <si>
    <t>EK53011A SURPLUG 2B ET.30CM,CL</t>
  </si>
  <si>
    <t>P17MES36</t>
  </si>
  <si>
    <t>DOVE TAIL TE-331/2 OR TE-311/2</t>
  </si>
  <si>
    <t>P17MSETS</t>
  </si>
  <si>
    <t>MDS EX TEST STRIP INDIVIDUAL BOX</t>
  </si>
  <si>
    <t>P17QCE00</t>
  </si>
  <si>
    <t>92000 QUANTUM CELL EXPAN. SYSTEM</t>
  </si>
  <si>
    <t>P17T3110</t>
  </si>
  <si>
    <t>ET31010 SURPLUG ET S.BORE 10CM</t>
  </si>
  <si>
    <t>P17T3210</t>
  </si>
  <si>
    <t>ET32010 SURPLUG ET S.BORE 18CM, CL</t>
  </si>
  <si>
    <t>P17T3510</t>
  </si>
  <si>
    <t>ET35010 SURPLUG ET S.BORE 51CM</t>
  </si>
  <si>
    <t>P17T3A10</t>
  </si>
  <si>
    <t>ET3A010 SURPLUG ET S.BORE 99CM</t>
  </si>
  <si>
    <t>P17T3F10</t>
  </si>
  <si>
    <t>ET3F010 SURPLUG ET S.BORE 155CM</t>
  </si>
  <si>
    <t>P17T5101</t>
  </si>
  <si>
    <t>ET51010 SURPLUG ET 10CM</t>
  </si>
  <si>
    <t>P17T5211</t>
  </si>
  <si>
    <t>ET52010 SURPLUG ET 18CM</t>
  </si>
  <si>
    <t>P17T5501</t>
  </si>
  <si>
    <t>ET55010 SURPLUG ET 51CM</t>
  </si>
  <si>
    <t>P17WSCW2</t>
  </si>
  <si>
    <t>WAFER SC*W017</t>
  </si>
  <si>
    <t>P1700001</t>
  </si>
  <si>
    <t>106BE211 ME-PARTS SC(203)REA</t>
  </si>
  <si>
    <t>DZ</t>
  </si>
  <si>
    <t>P1700002</t>
  </si>
  <si>
    <t>06LD533C KNOB</t>
  </si>
  <si>
    <t>P1700003</t>
  </si>
  <si>
    <t>06LD533D RUBBER FOOT</t>
  </si>
  <si>
    <t>P1700004</t>
  </si>
  <si>
    <t>05PB091 FLEXIBLE CABLE (TE135)</t>
  </si>
  <si>
    <t>P1700005</t>
  </si>
  <si>
    <t>05PP203A DOOR UNIT (LF)</t>
  </si>
  <si>
    <t>P1700006</t>
  </si>
  <si>
    <t>05PT005 DIAL (LF/LM/SS)</t>
  </si>
  <si>
    <t>P1700007</t>
  </si>
  <si>
    <t>SR+DS1832PD SURSHIELD VERSATUS-WP</t>
  </si>
  <si>
    <t>P1700008</t>
  </si>
  <si>
    <t>SR+DS2032PD SURSHIELD VERSATUS-WP</t>
  </si>
  <si>
    <t>P1700009</t>
  </si>
  <si>
    <t>SR+DS2225PD SURSHIELD VERSATUS-WP</t>
  </si>
  <si>
    <t>P1700010</t>
  </si>
  <si>
    <t>SR+DS2419PD SURSHIELD VERSATUS-WP</t>
  </si>
  <si>
    <t>P1700011</t>
  </si>
  <si>
    <t>SR+DS2619PD SURSHIELD VERSATUS-WP</t>
  </si>
  <si>
    <t>P1700012</t>
  </si>
  <si>
    <t>SR+DS1832WD SURSHIELD VERSATUS-W</t>
  </si>
  <si>
    <t>P1700013</t>
  </si>
  <si>
    <t>SR+DS2032WD SURSHIELD VERSATUS-W</t>
  </si>
  <si>
    <t>P1700014</t>
  </si>
  <si>
    <t>SR+DS2225WD SURSHIELD VERSATUS-W</t>
  </si>
  <si>
    <t>P1700015</t>
  </si>
  <si>
    <t>SR+DS2419WD SURSHIELD VERSATUS-W</t>
  </si>
  <si>
    <t>P1700016</t>
  </si>
  <si>
    <t>SR+DS2619WD SURSHIELD VERSATUS-W</t>
  </si>
  <si>
    <t>P1700018</t>
  </si>
  <si>
    <t>TE*185N3C INFUSION PUMP TE*18</t>
  </si>
  <si>
    <t>P1700020</t>
  </si>
  <si>
    <t>PREVENTIVE MAINTENANCE</t>
  </si>
  <si>
    <t>P1700075</t>
  </si>
  <si>
    <t>SA*ET209102Z SURPLUG AD 3B.30CM</t>
  </si>
  <si>
    <t>P1700076</t>
  </si>
  <si>
    <t>SA*ET206101 SURPLUG AD 2B.20CM</t>
  </si>
  <si>
    <t>P1700077</t>
  </si>
  <si>
    <t>SA*QTT301MN SURPLUG AD SOL ADM SET</t>
  </si>
  <si>
    <t>P1700078</t>
  </si>
  <si>
    <t>SA*TR13 SURPLUG AD 3 WAY STOPKOCK</t>
  </si>
  <si>
    <t>P1700079</t>
  </si>
  <si>
    <t>SA*3TR3 SURPLUG AD 3 WAY 3-GANG</t>
  </si>
  <si>
    <t>P1700081</t>
  </si>
  <si>
    <t>SACCA010TSRFR00 TS RF CARD NEW</t>
  </si>
  <si>
    <t>P1700082</t>
  </si>
  <si>
    <t>SA*QTF301UN SURPLUG AD SOL ADM SET</t>
  </si>
  <si>
    <t>P1700083</t>
  </si>
  <si>
    <t>MULTIFUNCTION HAND STIPPER HS200</t>
  </si>
  <si>
    <t>P1710023</t>
  </si>
  <si>
    <t>06PT5001 BATTERY (LF/LM/SS)</t>
  </si>
  <si>
    <t>P1710024</t>
  </si>
  <si>
    <t>06PP906 CONNECTOR LOCK/UNLOCK JIG</t>
  </si>
  <si>
    <t>P1710025</t>
  </si>
  <si>
    <t>05LD40 ZERO POINT ADJUSMENT JIG</t>
  </si>
  <si>
    <t>P1710026</t>
  </si>
  <si>
    <t>SA*ET238701Z SURPLUG AD EXTENTION</t>
  </si>
  <si>
    <t>P1710027</t>
  </si>
  <si>
    <t>SV19NLK,WING INFUS 19GX19MM,300MM</t>
  </si>
  <si>
    <t>P1710028</t>
  </si>
  <si>
    <t>SV21NLK,WING INFUS 21GX19MM,300MM</t>
  </si>
  <si>
    <t>P1710029</t>
  </si>
  <si>
    <t>SV23NLK,WING INFUS 23GX19MM,300MM</t>
  </si>
  <si>
    <t>P1710030</t>
  </si>
  <si>
    <t>SV25NLK,WING INFUS 25GX19MM,300MM</t>
  </si>
  <si>
    <t>P1710031</t>
  </si>
  <si>
    <t>SV*27EL,WING INFUS 27GX13MM,200MM</t>
  </si>
  <si>
    <t>P172LD20</t>
  </si>
  <si>
    <t>05LD20 OCCLUSION BOARD UNIT(LOWER)</t>
  </si>
  <si>
    <t>P1730SAU</t>
  </si>
  <si>
    <t>TI*PU300LY SOLUTION ADM SET</t>
  </si>
  <si>
    <t>P175102B</t>
  </si>
  <si>
    <t>06PP5102B1 FRONT CASE (LM-800)</t>
  </si>
  <si>
    <t>P175201B</t>
  </si>
  <si>
    <t>06PP5201B1 FRONT CASE UNIT (LF )</t>
  </si>
  <si>
    <t>P175LA51</t>
  </si>
  <si>
    <t>05LA051* SYRINGE DETECTION</t>
  </si>
  <si>
    <t>P175LD08</t>
  </si>
  <si>
    <t>105LD08 FLEXIBLE CAB(TE-171/2)</t>
  </si>
  <si>
    <t>P175LD09</t>
  </si>
  <si>
    <t>105LD091 DOOR LOCK (TE-171/2)</t>
  </si>
  <si>
    <t>P175LD18</t>
  </si>
  <si>
    <t>105LD18 SENSOR BOARD(TE-171/2)</t>
  </si>
  <si>
    <t>P175LD1A</t>
  </si>
  <si>
    <t>05LD19 OCCLUSION BOARD UNIT(UPPER)</t>
  </si>
  <si>
    <t>P175LD21</t>
  </si>
  <si>
    <t>105LD21 SWITCHING (TE-171/2)</t>
  </si>
  <si>
    <t>P175LD22</t>
  </si>
  <si>
    <t>105LD22 D.O/TEMP.SEN(TE-171/2)</t>
  </si>
  <si>
    <t>P175LD25</t>
  </si>
  <si>
    <t>105LD25 ROTAT. BELT(TE-171/2)</t>
  </si>
  <si>
    <t>P175LL05</t>
  </si>
  <si>
    <t>05LL05*, MOTOR UNIT</t>
  </si>
  <si>
    <t>P175LL06</t>
  </si>
  <si>
    <t>05LL06*, TIMING BELT</t>
  </si>
  <si>
    <t>P175LL09</t>
  </si>
  <si>
    <t>05LL09-TE112 PART-DC/DC BOARD</t>
  </si>
  <si>
    <t>P175LL14</t>
  </si>
  <si>
    <t>05LL14*, OCCLUSION SENSOR</t>
  </si>
  <si>
    <t>P175LL16</t>
  </si>
  <si>
    <t>05LL16*, AIR-IN-LINE SENSOR</t>
  </si>
  <si>
    <t>P175LL21</t>
  </si>
  <si>
    <t>05LL21 TE-112 POLE CLAMP</t>
  </si>
  <si>
    <t>P175LL34</t>
  </si>
  <si>
    <t>105LL34 CONTROL BOARD TE-112</t>
  </si>
  <si>
    <t>P175LQ09</t>
  </si>
  <si>
    <t>105LQ09 SETTING DIAL(TE-331/2)</t>
  </si>
  <si>
    <t>P175LU21</t>
  </si>
  <si>
    <t>05LU21*FLEXIBLE CABLE (STC 523)</t>
  </si>
  <si>
    <t>P175P002</t>
  </si>
  <si>
    <t>05PP002 CASE SEAL RUB. (LF/LM/SS)</t>
  </si>
  <si>
    <t>P175P003</t>
  </si>
  <si>
    <t>05PP003 HANDLE UNIT (LF/LM/SS)</t>
  </si>
  <si>
    <t>P175P004</t>
  </si>
  <si>
    <t>05PP004 LCD PANEL (LF/LM/SS)</t>
  </si>
  <si>
    <t>P175P005</t>
  </si>
  <si>
    <t>05PP005 DIAL (LF/LM/SS)</t>
  </si>
  <si>
    <t>P175P006</t>
  </si>
  <si>
    <t>05PP006 DIAL BOARD (LF/LM/SS)</t>
  </si>
  <si>
    <t>P175P007</t>
  </si>
  <si>
    <t>05PP007 POWER SUP BOARD (LF/LM/SS)</t>
  </si>
  <si>
    <t>P175P008</t>
  </si>
  <si>
    <t>05PP008 AC INLET UNIT W\ GRO WIRE</t>
  </si>
  <si>
    <t>P175P009</t>
  </si>
  <si>
    <t>05PP009AC INLET UNIT W\O GRO WIRE</t>
  </si>
  <si>
    <t>P175P010</t>
  </si>
  <si>
    <t>05PP010 BUZZER (LF/LM/SS)</t>
  </si>
  <si>
    <t>P175P011</t>
  </si>
  <si>
    <t>05PP011 BATTERY COVER WITH RS232</t>
  </si>
  <si>
    <t>P175P012</t>
  </si>
  <si>
    <t>05PP012 FUSE, (LF/LM/SS)</t>
  </si>
  <si>
    <t>P175P013</t>
  </si>
  <si>
    <t>05PP013 SCREW WASHER SET</t>
  </si>
  <si>
    <t>P175P103</t>
  </si>
  <si>
    <t>05PP103 UP.OCC.SENSOR COV. (LF/M )</t>
  </si>
  <si>
    <t>P175P104</t>
  </si>
  <si>
    <t>05PP104 LOW.OCC.SENSOR COV  (LF/M)</t>
  </si>
  <si>
    <t>P175P105</t>
  </si>
  <si>
    <t>05PP105 UP.OCC.DET. BOARD  (LF/LM)</t>
  </si>
  <si>
    <t>P175P106</t>
  </si>
  <si>
    <t>05PP106 LOW.OCC.DET BOARD  (LF/LM)</t>
  </si>
  <si>
    <t>P175P107</t>
  </si>
  <si>
    <t>05PP107 PUMP UNIT ( LM ONLY )</t>
  </si>
  <si>
    <t>P175P108</t>
  </si>
  <si>
    <t>05PP108 DOOR SENSOR BOARD (LF/LM )</t>
  </si>
  <si>
    <t>P175P109</t>
  </si>
  <si>
    <t>05PP109A DOOR UNIT (LM )</t>
  </si>
  <si>
    <t>P175P110</t>
  </si>
  <si>
    <t>05PP110 DRIVE UNIT (LM )</t>
  </si>
  <si>
    <t>P175P112</t>
  </si>
  <si>
    <t>05PP112 DRIP SENSOR BOARD  (LF/LM)</t>
  </si>
  <si>
    <t>P175P113</t>
  </si>
  <si>
    <t>05PP113 W/H SET (LF/LM)</t>
  </si>
  <si>
    <t>P175P114</t>
  </si>
  <si>
    <t>05PP114 BATT.COV W\ IRDA (L/ 800 )</t>
  </si>
  <si>
    <t>P175P202</t>
  </si>
  <si>
    <t>05PP202 PUMP UNIT (LF )</t>
  </si>
  <si>
    <t>P175P203</t>
  </si>
  <si>
    <t>05PP203 DOOR UNIT (LF )</t>
  </si>
  <si>
    <t>P175P204</t>
  </si>
  <si>
    <t>05PP204 DRIVE UNIT ( LF )</t>
  </si>
  <si>
    <t>P175P205</t>
  </si>
  <si>
    <t>05PP205 DRIP SENSOR  (LF )</t>
  </si>
  <si>
    <t>P175P206</t>
  </si>
  <si>
    <t>05PP206 BATTERY COVER (LF/LM/SS )</t>
  </si>
  <si>
    <t>P175P207</t>
  </si>
  <si>
    <t>05PP207 POLE CLAMP  (LF/LM/SS )</t>
  </si>
  <si>
    <t>P175P305</t>
  </si>
  <si>
    <t>05PP305A SYRINGE DETEC.UNIT (SS )</t>
  </si>
  <si>
    <t>P175P308</t>
  </si>
  <si>
    <t>05PP308 BOOT  ( TYPE SS )</t>
  </si>
  <si>
    <t>P175P309</t>
  </si>
  <si>
    <t>05PP309A  SLIDER UNIT  ( TYPE SS )</t>
  </si>
  <si>
    <t>P175P311</t>
  </si>
  <si>
    <t>05PP311 GUARD COVER  ( TYPE SS )</t>
  </si>
  <si>
    <t>P175P312</t>
  </si>
  <si>
    <t>05PP312A W/H SET ( TYPE SS )</t>
  </si>
  <si>
    <t>P175P313</t>
  </si>
  <si>
    <t>05PP313A  DRIVE SET  ( TYPE SS )</t>
  </si>
  <si>
    <t>P175P314</t>
  </si>
  <si>
    <t>05PP314 GREASE  ( TYPE SS )</t>
  </si>
  <si>
    <t>P175P503</t>
  </si>
  <si>
    <t>05PP503 REAR CASE UNIT(RS700 )</t>
  </si>
  <si>
    <t>P175P504</t>
  </si>
  <si>
    <t>05PP504 REAR CASE UNIT(RS800/811)</t>
  </si>
  <si>
    <t>P175P505</t>
  </si>
  <si>
    <t>05PP505 RELEASE LEVER (ALL RACKS)</t>
  </si>
  <si>
    <t>P175P507</t>
  </si>
  <si>
    <t>05PP507 CONNECTOR COVER (RS*700)</t>
  </si>
  <si>
    <t>P175P508</t>
  </si>
  <si>
    <t>05PP508 COVER WITH HANDLE (RS*800)</t>
  </si>
  <si>
    <t>P175P509</t>
  </si>
  <si>
    <t>05PP509POLE CLAMP ( ALL RACKS )</t>
  </si>
  <si>
    <t>P175P510</t>
  </si>
  <si>
    <t>05PP510 FUSE (RACK BODY)</t>
  </si>
  <si>
    <t>P175P511</t>
  </si>
  <si>
    <t>05PP511 FUSE (AC POWER BOX)</t>
  </si>
  <si>
    <t>P175P807</t>
  </si>
  <si>
    <t>05PP807 DOOR SHIELD SHEET LF/LM</t>
  </si>
  <si>
    <t>P175P901</t>
  </si>
  <si>
    <t>05PP901 OCC.ADJUST. JIG  (LF/LM )</t>
  </si>
  <si>
    <t>P175P903</t>
  </si>
  <si>
    <t>05PP903 FLOW RATE ADJUST. JIG (LM)</t>
  </si>
  <si>
    <t>P175P904</t>
  </si>
  <si>
    <t>05PP904 OCCLUSION ADJUST. JIG (SS)</t>
  </si>
  <si>
    <t>P175P905</t>
  </si>
  <si>
    <t>05PP905 PLUNGER DET.CHECK.JIG (SS)</t>
  </si>
  <si>
    <t>P175PB54</t>
  </si>
  <si>
    <t>05PB54 PUMP UNIT</t>
  </si>
  <si>
    <t>P175PF38</t>
  </si>
  <si>
    <t>05PF38 DIGITAL DEPTH GAUGE (LM)</t>
  </si>
  <si>
    <t>P175PQ10</t>
  </si>
  <si>
    <t>05PQ10 SLIDER UNIT FOR SAFETY TYPE</t>
  </si>
  <si>
    <t>P175PQ11</t>
  </si>
  <si>
    <t>05PQ11 SLIDER COVER</t>
  </si>
  <si>
    <t>P175PQ43</t>
  </si>
  <si>
    <t>05PQ43 DRIVING SYSTEM UNIT</t>
  </si>
  <si>
    <t>P175PS41</t>
  </si>
  <si>
    <t>05PS41 SYRINGE DET. CHECK. JIG</t>
  </si>
  <si>
    <t>P175PS44</t>
  </si>
  <si>
    <t>05PS44 SYRINGE DET.CHECK.JIG (5ML)</t>
  </si>
  <si>
    <t>P175PT09</t>
  </si>
  <si>
    <t>05PT109 DOOR UNIT TYPE LM</t>
  </si>
  <si>
    <t>P1760N3F</t>
  </si>
  <si>
    <t>TE*LF600N03 INFUSION PUMP TYPE LF</t>
  </si>
  <si>
    <t>P176512A</t>
  </si>
  <si>
    <t>06PP5102A FRONT CASE (TE-LM800)</t>
  </si>
  <si>
    <t>P176521A</t>
  </si>
  <si>
    <t>06PP5201A FRONT CASE UNIT (LF )</t>
  </si>
  <si>
    <t>P176BT12</t>
  </si>
  <si>
    <t>06LA5512 BATERY NI-MH</t>
  </si>
  <si>
    <t>P176L4FP</t>
  </si>
  <si>
    <t>06LL504 FINGER PUMP UNIT</t>
  </si>
  <si>
    <t>P176L512</t>
  </si>
  <si>
    <t>06LA5512 BATTERY TE-331</t>
  </si>
  <si>
    <t>P176L532</t>
  </si>
  <si>
    <t>06LA532C AC POWER CABLE</t>
  </si>
  <si>
    <t>P176L541</t>
  </si>
  <si>
    <t>06LL541 RELAY CABLE TE-112</t>
  </si>
  <si>
    <t>P176L5MU</t>
  </si>
  <si>
    <t>06LL505 MOTOR UNIT</t>
  </si>
  <si>
    <t>P176LATU</t>
  </si>
  <si>
    <t>06LD533A TRAY UNIT</t>
  </si>
  <si>
    <t>P176LD51</t>
  </si>
  <si>
    <t>06LD5051 MAINBOARD TE-172</t>
  </si>
  <si>
    <t>P176LQ1A</t>
  </si>
  <si>
    <t>06LQ5011A UPPER CASE UNIT TE-331 N</t>
  </si>
  <si>
    <t>P176P001</t>
  </si>
  <si>
    <t>06PP5001 BATTERY LITH. (LF/LM/SS)</t>
  </si>
  <si>
    <t>P176P015</t>
  </si>
  <si>
    <t>06PP5015 BATTERY LABEL (&amp; RS800 )</t>
  </si>
  <si>
    <t>P176P111</t>
  </si>
  <si>
    <t>06PP5111 REAR CASE (LF/LM )</t>
  </si>
  <si>
    <t>P176P304</t>
  </si>
  <si>
    <t>06PP5304 REAR CASE ( TYPE SS )</t>
  </si>
  <si>
    <t>P176P31A</t>
  </si>
  <si>
    <t>06PP5301A FRONT CASE UNIT (SS700)</t>
  </si>
  <si>
    <t>P176P31B</t>
  </si>
  <si>
    <t>06PP5301B FRONT CASE UNIT (SS700)</t>
  </si>
  <si>
    <t>P176P32A</t>
  </si>
  <si>
    <t>06PP5302A FRONT CASE UNIT (SS800)</t>
  </si>
  <si>
    <t>P176P32B</t>
  </si>
  <si>
    <t>06PP5302B FRONT CASE UNIT (SS800)</t>
  </si>
  <si>
    <t>P176P506</t>
  </si>
  <si>
    <t>06PP5506 AC POWER BOX (RS*800)</t>
  </si>
  <si>
    <t>P176P51A</t>
  </si>
  <si>
    <t>06PP5101A FRONT CASE (TE-LM700)</t>
  </si>
  <si>
    <t>P176P51B</t>
  </si>
  <si>
    <t>06PP5101B1 FRONT CASE (TE-LM700 )</t>
  </si>
  <si>
    <t>P176P551</t>
  </si>
  <si>
    <t>06PP5501 FRONT CASE UNIT(RS700)</t>
  </si>
  <si>
    <t>P176P552</t>
  </si>
  <si>
    <t>06PP5502 FRONT CASE (RS800/811)</t>
  </si>
  <si>
    <t>P176PB05</t>
  </si>
  <si>
    <t>06PB05 DISPLAY BOARD</t>
  </si>
  <si>
    <t>P1770N3M</t>
  </si>
  <si>
    <t>TE*LM700N03 INFUSION PUMP TYPE LM</t>
  </si>
  <si>
    <t>P1770N3S</t>
  </si>
  <si>
    <t>TE*SS700N03 SYRINGE PUMP TYPE SS</t>
  </si>
  <si>
    <t>P1780A3M</t>
  </si>
  <si>
    <t>TE*LM800A03 INFUSION PUMP TYPE LM</t>
  </si>
  <si>
    <t>P1780N3S</t>
  </si>
  <si>
    <t>TE*SS800N03  SYRINGE PUMP TYPE SS</t>
  </si>
  <si>
    <t>P17877OE</t>
  </si>
  <si>
    <t>TE*877 ONE TOUCH POLE CLAMP</t>
  </si>
  <si>
    <t>P17977DS</t>
  </si>
  <si>
    <t>TE*977 DRIP SENSOR</t>
  </si>
  <si>
    <t>P17A2P05</t>
  </si>
  <si>
    <t>ME05TA2P05 CPU-BOARD</t>
  </si>
  <si>
    <t>P17AC133</t>
  </si>
  <si>
    <t>ME-AC133 HAND SEALER</t>
  </si>
  <si>
    <t>P17AC223</t>
  </si>
  <si>
    <t>ME-ACS223 MEDI QUICK PLUS</t>
  </si>
  <si>
    <t>P17ACEII</t>
  </si>
  <si>
    <t>ME-TACE2 T-ACE II+</t>
  </si>
  <si>
    <t>P17ACS10</t>
  </si>
  <si>
    <t>ME*ACS101,BLOOD COLLECT.SCALE</t>
  </si>
  <si>
    <t>P17ACS1B</t>
  </si>
  <si>
    <t>ME*ACS121,ALUMINIUM SEALING</t>
  </si>
  <si>
    <t>P17ACS20</t>
  </si>
  <si>
    <t>ME*ACS201,PLASMA EXTRACTOR</t>
  </si>
  <si>
    <t>P17BP300</t>
  </si>
  <si>
    <t>TB*PU300L TER.BLOOD SET FOR PUMP</t>
  </si>
  <si>
    <t>P17BU80A</t>
  </si>
  <si>
    <t>TB*U800L TERUFUSION BLOOD ADM SET</t>
  </si>
  <si>
    <t>P17C100S</t>
  </si>
  <si>
    <t>MC100 SURPLUG MICROCLEAR CONNECTOR</t>
  </si>
  <si>
    <t>P17C4231</t>
  </si>
  <si>
    <t>MC4203-1 SURPLUG 2B ET 16CM,CL</t>
  </si>
  <si>
    <t>P17C4348</t>
  </si>
  <si>
    <t xml:space="preserve">MC4348 SURPLUG 3B ET.23CM,2CL </t>
  </si>
  <si>
    <t>P17C6042</t>
  </si>
  <si>
    <t>MC6042 SURPLUG BlOODSET 293CM W200</t>
  </si>
  <si>
    <t>P17C9804</t>
  </si>
  <si>
    <t>MC9804 SURPLUG ET.41CM,FLOWCONTROL</t>
  </si>
  <si>
    <t>P17DM032</t>
  </si>
  <si>
    <t>SRDM 2032 SUR.W IV CATH</t>
  </si>
  <si>
    <t>P17DM183</t>
  </si>
  <si>
    <t>SRDM 1832 SUR.W IV CATH</t>
  </si>
  <si>
    <t>P17DM222</t>
  </si>
  <si>
    <t>SRDM 2225 SUR.W IV CATH</t>
  </si>
  <si>
    <t>P17DM241</t>
  </si>
  <si>
    <t>SRDM 2419 SUR.W IV CATH</t>
  </si>
  <si>
    <t>P17DM261</t>
  </si>
  <si>
    <t>SRDM 2619 SUR.W IV CATH</t>
  </si>
  <si>
    <t>P17E105L</t>
  </si>
  <si>
    <t>SPET105LISA2 SURPLUG ET 20CM LOCK</t>
  </si>
  <si>
    <t>P17E80BE</t>
  </si>
  <si>
    <t>TE*SW800B DRUG LIBRARY MANAGER</t>
  </si>
  <si>
    <t>P17ET152</t>
  </si>
  <si>
    <t>SF*ET 152,EXTENTION 150CM,1.5M</t>
  </si>
  <si>
    <t>P17ET220</t>
  </si>
  <si>
    <t>SP*ET220L2A SURPLUG 3B.30CM LOCK</t>
  </si>
  <si>
    <t>P17ET252</t>
  </si>
  <si>
    <t>SF*ET2527,EXTENTION 75CM,2.5ML</t>
  </si>
  <si>
    <t>P17F1832</t>
  </si>
  <si>
    <t>SR*SFA1832 SURSHIELD SURFLO II</t>
  </si>
  <si>
    <t>P17F2032</t>
  </si>
  <si>
    <t>SR*SFA2032 SURSHIELD SURFLO II</t>
  </si>
  <si>
    <t>P17F2225</t>
  </si>
  <si>
    <t>SR*SFA2225 SURSHIELD SURFLO II</t>
  </si>
  <si>
    <t>P17F2419</t>
  </si>
  <si>
    <t>SR*SFA2419 SURSHIELD SURFLO II</t>
  </si>
  <si>
    <t>P17G011B</t>
  </si>
  <si>
    <t>06PR5011B UPPER CASE UNIT TE-332</t>
  </si>
  <si>
    <t>P17G062A</t>
  </si>
  <si>
    <t>06PQ5062A MAIN BOARD</t>
  </si>
  <si>
    <t>P17G5221</t>
  </si>
  <si>
    <t>06LD5221 D.O/TEMP. SENSOR BOARD</t>
  </si>
  <si>
    <t>P17G5241</t>
  </si>
  <si>
    <t>06LD5241 BATTERY</t>
  </si>
  <si>
    <t>P17G533B</t>
  </si>
  <si>
    <t>06LD533B POLE CLAMP UNIT</t>
  </si>
  <si>
    <t>P17GTC12</t>
  </si>
  <si>
    <t>SF*GT1C12 STOMACH TUBE FR 12</t>
  </si>
  <si>
    <t>P17GTC14</t>
  </si>
  <si>
    <t>SF*GT1C14 STOMACH TUBE FR 14</t>
  </si>
  <si>
    <t>P17GTC16</t>
  </si>
  <si>
    <t>SF*GT1C16 STOMACH TUBE FR 16</t>
  </si>
  <si>
    <t>P17GTC18</t>
  </si>
  <si>
    <t>SF*GT1C18 STOMACH TUBE FR 18</t>
  </si>
  <si>
    <t>P17HU800</t>
  </si>
  <si>
    <t>TH*U800B BLOOD PLATELET</t>
  </si>
  <si>
    <t>P17I3PBT</t>
  </si>
  <si>
    <t>IMUGARD III PL BED SIDE TYPE</t>
  </si>
  <si>
    <t>P17I3PLT</t>
  </si>
  <si>
    <t>IMUGARD III PL LABORATORY TYPE</t>
  </si>
  <si>
    <t>P17I3RLT</t>
  </si>
  <si>
    <t>IMUGARD III RC LABORATORY TYPE</t>
  </si>
  <si>
    <t>P17I3SPA</t>
  </si>
  <si>
    <t>IMUGARD III SAVING PLATELET</t>
  </si>
  <si>
    <t>P17KA200</t>
  </si>
  <si>
    <t>TK*200LK,PEDIATRIC.SOL.ADM.SET</t>
  </si>
  <si>
    <t>P17L100E</t>
  </si>
  <si>
    <t>12V NIMH BATTERY PACK LM 100E</t>
  </si>
  <si>
    <t>P17LA08A</t>
  </si>
  <si>
    <t>05LA08 INDICATOR TE*311/1</t>
  </si>
  <si>
    <t>P17LC201</t>
  </si>
  <si>
    <t>06PQ5201 LOWER CASE UNIT TE331S N</t>
  </si>
  <si>
    <t>P17LC591</t>
  </si>
  <si>
    <t>06PR5191 LOWER CASE UNIT TE332S C</t>
  </si>
  <si>
    <t>P17LC5A1</t>
  </si>
  <si>
    <t>06LQ520A1 LOWER CASE UNIT TE331 N</t>
  </si>
  <si>
    <t>P17LC5B1</t>
  </si>
  <si>
    <t>06LQ520B1 LOWER CASE UNIT TE331 C</t>
  </si>
  <si>
    <t>P17LE501</t>
  </si>
  <si>
    <t>06LE5011B CASE UNIT F. TE*172</t>
  </si>
  <si>
    <t>P17LE502</t>
  </si>
  <si>
    <t>06LE5021 PUMP BODY U. FOR TE-172</t>
  </si>
  <si>
    <t>P17LE504</t>
  </si>
  <si>
    <t>106LE504 DISP. BOARD (TE172)</t>
  </si>
  <si>
    <t>P17LL502</t>
  </si>
  <si>
    <t>06LL502 FRONT CHASING - TE*112</t>
  </si>
  <si>
    <t>P17LL510</t>
  </si>
  <si>
    <t>106LL510 DOOR UNIT (TE-112)</t>
  </si>
  <si>
    <t>P17LL518</t>
  </si>
  <si>
    <t>06LL518 PANEL SHEET - TE*112</t>
  </si>
  <si>
    <t>P17LL520</t>
  </si>
  <si>
    <t>106LL5201 REAR CASING TE-112</t>
  </si>
  <si>
    <t>P17LL522</t>
  </si>
  <si>
    <t>06LL522*,BATTERY UNIT</t>
  </si>
  <si>
    <t>P17LL525</t>
  </si>
  <si>
    <t>106LL525 SWITCHING REG(TE-112)</t>
  </si>
  <si>
    <t>P17LL529</t>
  </si>
  <si>
    <t>106LL5291 DRIP SENSOR TE-112</t>
  </si>
  <si>
    <t>P17LL535</t>
  </si>
  <si>
    <t>106LL535 DISPLAY BOARD TE-112</t>
  </si>
  <si>
    <t>P17LL539</t>
  </si>
  <si>
    <t>06LL539 CONTROL BOARD TE-112</t>
  </si>
  <si>
    <t>P17LL540</t>
  </si>
  <si>
    <t>06LL540 DISPL CIRCUIT BOARD TE-112</t>
  </si>
  <si>
    <t>P17LQ063</t>
  </si>
  <si>
    <t>05LQ063A MAIN BOARD TE*331</t>
  </si>
  <si>
    <t>P17LQ501</t>
  </si>
  <si>
    <t>106LQ501A UPPERCASE (TE-331/2)</t>
  </si>
  <si>
    <t>P17LQ525</t>
  </si>
  <si>
    <t>106LQ525A POWER S.P(TE-331/2)</t>
  </si>
  <si>
    <t>P17MA247</t>
  </si>
  <si>
    <t>ME+05TA247 SPRING L</t>
  </si>
  <si>
    <t>P17MA248</t>
  </si>
  <si>
    <t>ME+05TA248 SPRING R</t>
  </si>
  <si>
    <t>P17MA249</t>
  </si>
  <si>
    <t>ME+05TA249 DOOR SHOCK ABSORBER</t>
  </si>
  <si>
    <t>P17MA2P0</t>
  </si>
  <si>
    <t>ME+05TA2P08 DISPLAY T-ACE II+</t>
  </si>
  <si>
    <t>P17MA2P1</t>
  </si>
  <si>
    <t>ME+05TA2P18 DOOR + HINGE</t>
  </si>
  <si>
    <t>P17MBGLP</t>
  </si>
  <si>
    <t>MAIN BOARD GLOBAL PUMP</t>
  </si>
  <si>
    <t>P17MBQ4A</t>
  </si>
  <si>
    <t>05LQ064A MAIN BOARD TE331</t>
  </si>
  <si>
    <t>P17MBR72</t>
  </si>
  <si>
    <t>MAINBOARD TE-172</t>
  </si>
  <si>
    <t>P17ME33A</t>
  </si>
  <si>
    <t>STRACK MODULE TE-331/2 AC</t>
  </si>
  <si>
    <t>P17ME4AH</t>
  </si>
  <si>
    <t>ME-TSM004 T-SEAL ACCESSARY HOLSTER</t>
  </si>
  <si>
    <t>P17ME5EC</t>
  </si>
  <si>
    <t>ME-TSM005 T-SEAL ACC EXT CORD 1.2M</t>
  </si>
  <si>
    <t>P17MEDFM</t>
  </si>
  <si>
    <t>MEDISAFE FIT METER</t>
  </si>
  <si>
    <t>P17MEDFS</t>
  </si>
  <si>
    <t>MEDISAFE FIT SMILE METER</t>
  </si>
  <si>
    <t>P17MET08</t>
  </si>
  <si>
    <t>ME+05TA08 AIR COMPRESSOR</t>
  </si>
  <si>
    <t>P17META2</t>
  </si>
  <si>
    <t>ME-05TA2P03 ROUTER + T-SOFT</t>
  </si>
  <si>
    <t>P17METMS</t>
  </si>
  <si>
    <t>ME-TOMES</t>
  </si>
  <si>
    <t>P17MFT2R</t>
  </si>
  <si>
    <t>ME*FT2R MEDISAFE FINETOUCH II R</t>
  </si>
  <si>
    <t>P17MHDVS</t>
  </si>
  <si>
    <t>MH-50 SURPLUG MULTIDOSE VIAL SPIKE</t>
  </si>
  <si>
    <t>P17MHIV4</t>
  </si>
  <si>
    <t>MH-10 SURPLUG IV BAG ACCESS</t>
  </si>
  <si>
    <t>P17MS80S</t>
  </si>
  <si>
    <t>TE*MS800CL PMS SOFTWARE</t>
  </si>
  <si>
    <t>P17MSESK</t>
  </si>
  <si>
    <t>MEDISAFE EX METER</t>
  </si>
  <si>
    <t>P17MSGN2</t>
  </si>
  <si>
    <t>MS*GN02 MEDISAFE FINE TOUCH LD</t>
  </si>
  <si>
    <t>P17MSGN4</t>
  </si>
  <si>
    <t>MS*GN4530 MEDISAFE LANCET FFT</t>
  </si>
  <si>
    <t>P17MT2T2</t>
  </si>
  <si>
    <t>ME-TOMESTTA2 TOMES LICENSE TACE 2</t>
  </si>
  <si>
    <t>P17MT2T3</t>
  </si>
  <si>
    <t>ME-TOMESTR2 TOMES LICENSE TRAC 2</t>
  </si>
  <si>
    <t>P17MTLT2</t>
  </si>
  <si>
    <t>ME-TOMESTA TOMES LICENSE TSCD2</t>
  </si>
  <si>
    <t>P17MTTMI</t>
  </si>
  <si>
    <t>ME-TOMESINST TOMES INSTALLER</t>
  </si>
  <si>
    <t>P17NC987</t>
  </si>
  <si>
    <t>3-NCC987 SCD WAFER</t>
  </si>
  <si>
    <t>P17NE3LP</t>
  </si>
  <si>
    <t>METSM013 FRONT ELECTRODE W/ PROT.</t>
  </si>
  <si>
    <t>P17O1451</t>
  </si>
  <si>
    <t>Surflo IV Catheter, SR+OX1451C</t>
  </si>
  <si>
    <t>P17O1651</t>
  </si>
  <si>
    <t>Surflo IV Catheter, SR+OX1651C</t>
  </si>
  <si>
    <t>P17O1832</t>
  </si>
  <si>
    <t>Surflo IV Catheter, SR+OX1832C</t>
  </si>
  <si>
    <t>P17O1851</t>
  </si>
  <si>
    <t>Surflo IV Catheter, SR+OX1851C</t>
  </si>
  <si>
    <t>P17O2032</t>
  </si>
  <si>
    <t>Surflo IV Catheter, SR+OX2032C</t>
  </si>
  <si>
    <t>P17O2051</t>
  </si>
  <si>
    <t>Surflo IV Catheter, SR+OX2051C</t>
  </si>
  <si>
    <t>P17O2225</t>
  </si>
  <si>
    <t>Surflo IV Catheter, SR+OX2225C</t>
  </si>
  <si>
    <t>P17O2419</t>
  </si>
  <si>
    <t>Surflo IV Catheter, SR+OX2419C</t>
  </si>
  <si>
    <t>P17P1832</t>
  </si>
  <si>
    <t>SR+DS1832PX SURSHIELD VERSATUS-WP</t>
  </si>
  <si>
    <t>P17P2032</t>
  </si>
  <si>
    <t>SR+DS2032PX SURSHIELD VERSATUS-WP</t>
  </si>
  <si>
    <t>P17P2225</t>
  </si>
  <si>
    <t>SR+DS2225PX SURSHIELD VERSATUS-WP</t>
  </si>
  <si>
    <t>P17P2419</t>
  </si>
  <si>
    <t>SR+DS2419PX SURSHIELD VERSATUS-WP</t>
  </si>
  <si>
    <t>P17P2619</t>
  </si>
  <si>
    <t>SR+DS2619PX SURSHIELD VERSATUS-WP</t>
  </si>
  <si>
    <t>P17PB151</t>
  </si>
  <si>
    <t>05PB151 MOTOR UNIT</t>
  </si>
  <si>
    <t>P17PBU72</t>
  </si>
  <si>
    <t>PUMP BODY UNIT TE-172</t>
  </si>
  <si>
    <t>P17PC503</t>
  </si>
  <si>
    <t>06PC503 DOOR UNIT</t>
  </si>
  <si>
    <t>P17PC504</t>
  </si>
  <si>
    <t>06PC504 DOOR CASE UNIT</t>
  </si>
  <si>
    <t>P17PC506</t>
  </si>
  <si>
    <t>06PC506 MAIN BOARD</t>
  </si>
  <si>
    <t>P17PC520</t>
  </si>
  <si>
    <t>06PC520 SWITCHING REGULATOR</t>
  </si>
  <si>
    <t>P17PC523</t>
  </si>
  <si>
    <t>06PC523 DOOR SENSOR BOARD</t>
  </si>
  <si>
    <t>P17PLCD1</t>
  </si>
  <si>
    <t>PLUNGER/CLUTCH DIS.DET.ADJUST.JIG</t>
  </si>
  <si>
    <t>P17PQ50A</t>
  </si>
  <si>
    <t>06PQ5011A UPRCASE U.TE*331S,TYPE N</t>
  </si>
  <si>
    <t>P17PQ50M</t>
  </si>
  <si>
    <t>06PQ5061A MAIN BOARD</t>
  </si>
  <si>
    <t>P17PQ520</t>
  </si>
  <si>
    <t>06PQ520 LWR.CASE U. TYPE TE*331NW3</t>
  </si>
  <si>
    <t>P17PREG2</t>
  </si>
  <si>
    <t>05TA22 PRESS  REGULATOR  T-ACE II</t>
  </si>
  <si>
    <t>P17PST4A</t>
  </si>
  <si>
    <t>05TA243 PRESS PISTON FOR T-ACE II</t>
  </si>
  <si>
    <t>P17PU200</t>
  </si>
  <si>
    <t>TI*PU200L SOLUTION ADM SET</t>
  </si>
  <si>
    <t>P17PU300</t>
  </si>
  <si>
    <t>TI*PU300L SOLUTION ADM SET</t>
  </si>
  <si>
    <t>P17PU30S</t>
  </si>
  <si>
    <t>YI*PU300WN01 SOL. SET FOR PUMP</t>
  </si>
  <si>
    <t>P17PU30W</t>
  </si>
  <si>
    <t>YI*PU300WY01 SOL. SET FOR PUMP-AFF</t>
  </si>
  <si>
    <t>P17PU3LY</t>
  </si>
  <si>
    <t>TB*PU300LY TERUFUSION BLOOD ADMSET</t>
  </si>
  <si>
    <t>P17Q2WSS</t>
  </si>
  <si>
    <t>TI*Q200WI TERUFUSION SOL.ADM/Slip</t>
  </si>
  <si>
    <t>P17Q3WPS</t>
  </si>
  <si>
    <t>TK*Q300WI,PEDIATRIC.SOL.ADM.SET</t>
  </si>
  <si>
    <t>P17Q3WSL</t>
  </si>
  <si>
    <t>TI*Q300WI TERUFUSION SOL.ADM/Lock</t>
  </si>
  <si>
    <t>P17QTCBL</t>
  </si>
  <si>
    <t>21020 QUANTUM CELL INLET BAG 0.5L</t>
  </si>
  <si>
    <t>P17QTCES</t>
  </si>
  <si>
    <t>21012 QUANTUM CELL EXPANSION SET</t>
  </si>
  <si>
    <t>P17QTINF</t>
  </si>
  <si>
    <t>21024 QUANTUM IN-LINE FILTER 200</t>
  </si>
  <si>
    <t>P17QTMBA</t>
  </si>
  <si>
    <t>21021 QUANTUM MEDIA BAG 4L ACC SET</t>
  </si>
  <si>
    <t>P17QTSCS</t>
  </si>
  <si>
    <t>21022 QUANTUM SAMPLING COIL SET</t>
  </si>
  <si>
    <t>P17QTWBS</t>
  </si>
  <si>
    <t>21023 QUANTUM WASTE BAG 4L ACC SET</t>
  </si>
  <si>
    <t>P17S03LR</t>
  </si>
  <si>
    <t>05LR03 LCD</t>
  </si>
  <si>
    <t>P17S13LD</t>
  </si>
  <si>
    <t>05LD13 REAR PLATE UNIT</t>
  </si>
  <si>
    <t>P17S15LD</t>
  </si>
  <si>
    <t>05LD15 MOTOR UNIT</t>
  </si>
  <si>
    <t>P17S3TCI</t>
  </si>
  <si>
    <t>TE*SS835P03 SYRINGE PUMP SS3-TCI</t>
  </si>
  <si>
    <t>P17S70NE</t>
  </si>
  <si>
    <t>TE*RS700N STANDART RACK SYSTEM</t>
  </si>
  <si>
    <t>P17S80NE</t>
  </si>
  <si>
    <t>TE*RS800N COM. RACK SYSTEM</t>
  </si>
  <si>
    <t>P17S81NE</t>
  </si>
  <si>
    <t>TE*RS811N COM. RACK SYSTEM (EXT)</t>
  </si>
  <si>
    <t>P17SHD02</t>
  </si>
  <si>
    <t>SA0CTSHA0217820 SEALING HEAD ASS</t>
  </si>
  <si>
    <t>P17SM270</t>
  </si>
  <si>
    <t>TS*M270LA,PRECISION SOL.ADM.SET</t>
  </si>
  <si>
    <t>P17SP1SS</t>
  </si>
  <si>
    <t>SP*1S SURPLUG</t>
  </si>
  <si>
    <t>P17SP27T</t>
  </si>
  <si>
    <t>TS*PM270LA TER. VOL. SET FOR PUMP</t>
  </si>
  <si>
    <t>P17SP306</t>
  </si>
  <si>
    <t>SP*PF306W01 SURPLUG SOL ADM SET</t>
  </si>
  <si>
    <t>P17SPM27</t>
  </si>
  <si>
    <t>TS*PM270L,MICRODRIP FOR STC503</t>
  </si>
  <si>
    <t>P17SR032</t>
  </si>
  <si>
    <t>SRFS 2032 SURFLO FLASH IV CATH</t>
  </si>
  <si>
    <t>P17SR051</t>
  </si>
  <si>
    <t>SRFS 2051 SURFLO FLASH IV CATH</t>
  </si>
  <si>
    <t>P17SR225</t>
  </si>
  <si>
    <t>SRFS 2225 SURFLO FLASH IV CATH</t>
  </si>
  <si>
    <t>P17SR419</t>
  </si>
  <si>
    <t>SRFS 2419 SURFLO FLASH IV CATH</t>
  </si>
  <si>
    <t>P17SR451</t>
  </si>
  <si>
    <t>SRFS 1451 SURFLO FLASH IV CATH</t>
  </si>
  <si>
    <t>P17SR651</t>
  </si>
  <si>
    <t>SRFS 1651 SURFLO FLASH IV CATH</t>
  </si>
  <si>
    <t>P17SR832</t>
  </si>
  <si>
    <t>SRFS 1832 SURFLO FLASH IV CATH</t>
  </si>
  <si>
    <t>P17SR851</t>
  </si>
  <si>
    <t>SRFS 1851 SURFLO FLASH IV CATH</t>
  </si>
  <si>
    <t>P17SR864</t>
  </si>
  <si>
    <t>SRFS 1864 SURFLO FLASH IV CATH</t>
  </si>
  <si>
    <t>P17SRFCA</t>
  </si>
  <si>
    <t>SA0PT1R10000000 RF CARD ASEMBELY</t>
  </si>
  <si>
    <t>P17T0380</t>
  </si>
  <si>
    <t>SAFEED FEEDING TUBE 3.5 FR (35 cm)</t>
  </si>
  <si>
    <t>P17T0580</t>
  </si>
  <si>
    <t>SAFEED FEEDING TUBE 5 FR ( 40 cm )</t>
  </si>
  <si>
    <t>P17T0585</t>
  </si>
  <si>
    <t>SAFEED FEEDING TUBE 5 FR (100 cm)</t>
  </si>
  <si>
    <t>P17T0880</t>
  </si>
  <si>
    <t>SAFEED FEEDING TUBE 8 FR ( 40 cm )</t>
  </si>
  <si>
    <t>P17T0885</t>
  </si>
  <si>
    <t>SAFEED FEEDING TUBE 8 FR (100 cm)</t>
  </si>
  <si>
    <t>P17T135N</t>
  </si>
  <si>
    <t>TE*135NW3 TERUF.IV PUMP TE135</t>
  </si>
  <si>
    <t>P17T2JBC</t>
  </si>
  <si>
    <t>T-RAC II JR REC &amp; BLOOD COLLECTOR</t>
  </si>
  <si>
    <t>P17T54HS</t>
  </si>
  <si>
    <t>T5460 T-SEAL MOBILE HAND SEALER</t>
  </si>
  <si>
    <t>P17T6LF3</t>
  </si>
  <si>
    <t>TE*LF630N03 INFUSION PUMP TYPE LF3</t>
  </si>
  <si>
    <t>P17T7LM3</t>
  </si>
  <si>
    <t>TE*LM730N03 INFUSION PUMP TYPE LM3</t>
  </si>
  <si>
    <t>P17T7SS3</t>
  </si>
  <si>
    <t>TE*SS730N03 SYRINGE PUMP TYPE SS3</t>
  </si>
  <si>
    <t>P17T8LM3</t>
  </si>
  <si>
    <t>TE*LM830A03 INFUSION PUMP TYPE LM3</t>
  </si>
  <si>
    <t>P17T8SS3</t>
  </si>
  <si>
    <t>TE*SS830N03 SYRINGE PUMP TYPE SS3</t>
  </si>
  <si>
    <t>P17TA004</t>
  </si>
  <si>
    <t>06LE503 DOOR CASE UNIT FOR TE*172</t>
  </si>
  <si>
    <t>P17TA006</t>
  </si>
  <si>
    <t>06LD505 MAIN BOARD TE*172</t>
  </si>
  <si>
    <t>P17TA008</t>
  </si>
  <si>
    <t>05LD11 TUBING CLAM UNIT TE*172</t>
  </si>
  <si>
    <t>P17TA012</t>
  </si>
  <si>
    <t>05LD17 AIR IN LINE SENSOR U TE*172</t>
  </si>
  <si>
    <t>P17TA023</t>
  </si>
  <si>
    <t>05LD36 O. SENSOR ADJUST. J. TE*172</t>
  </si>
  <si>
    <t>P17TA027</t>
  </si>
  <si>
    <t>05LL04 FINGER PUMP UNIT</t>
  </si>
  <si>
    <t>P17TA031</t>
  </si>
  <si>
    <t>05LL12 TUBE CLAMP UNIT</t>
  </si>
  <si>
    <t>P17TA033</t>
  </si>
  <si>
    <t>05LL15 ROTATION DETECT CIRCUIT B.</t>
  </si>
  <si>
    <t>P17TA036</t>
  </si>
  <si>
    <t>06LL5191 REAR CASING UNIT</t>
  </si>
  <si>
    <t>P17TA037</t>
  </si>
  <si>
    <t>06LL538 BATTERY</t>
  </si>
  <si>
    <t>P17TA038</t>
  </si>
  <si>
    <t>06LL5241 CHASSIS POWER UNIT</t>
  </si>
  <si>
    <t>P17TA050</t>
  </si>
  <si>
    <t>06LA510 SLIDER UNIT</t>
  </si>
  <si>
    <t>P17TA057</t>
  </si>
  <si>
    <t>06LA5211 BATTERY</t>
  </si>
  <si>
    <t>P17TA058</t>
  </si>
  <si>
    <t>05LA22 BATTERY COVER</t>
  </si>
  <si>
    <t>P17TA077</t>
  </si>
  <si>
    <t>05LA41 SYRINGE DETECTION CHEC.JIGS</t>
  </si>
  <si>
    <t>P17TA078</t>
  </si>
  <si>
    <t>05LA42 SYRINGE &amp; NEARLY E.D.A.JIG</t>
  </si>
  <si>
    <t>P17TA085</t>
  </si>
  <si>
    <t>05LQ04 DIAL UNIT</t>
  </si>
  <si>
    <t>P17TA087</t>
  </si>
  <si>
    <t>05PQ09 SETTING DIAL UNIT</t>
  </si>
  <si>
    <t>P17TA088</t>
  </si>
  <si>
    <t>05LA08 INDICATOR UNIT</t>
  </si>
  <si>
    <t>P17TA089</t>
  </si>
  <si>
    <t>06LY510 SLIDER UNIT</t>
  </si>
  <si>
    <t>P17TA090</t>
  </si>
  <si>
    <t>06LA511 SLIDER COVER</t>
  </si>
  <si>
    <t>P17TA092</t>
  </si>
  <si>
    <t>05LA15 MOTOR UNIT</t>
  </si>
  <si>
    <t>P17TA094</t>
  </si>
  <si>
    <t>05PQ16 ROTATION DETECTION BOARD</t>
  </si>
  <si>
    <t>P17TA095</t>
  </si>
  <si>
    <t>05PQ17 OCCLUSION DETECTION BOARD</t>
  </si>
  <si>
    <t>P17TA101</t>
  </si>
  <si>
    <t>06LQ5251A POWER SUPPLY BOARD</t>
  </si>
  <si>
    <t>P17TA103</t>
  </si>
  <si>
    <t>05LA31 POLE CLAMP WITH TRAY</t>
  </si>
  <si>
    <t>P17TA107</t>
  </si>
  <si>
    <t>05PQ43 DRIVING SYSTEM UNIT TE*331S</t>
  </si>
  <si>
    <t>P17TA109</t>
  </si>
  <si>
    <t>05LQ49 PLUNGER/CLUTCH D.D.U.</t>
  </si>
  <si>
    <t>P17TA114</t>
  </si>
  <si>
    <t>06PR519 LOWER CASE UNIT</t>
  </si>
  <si>
    <t>P17TA120</t>
  </si>
  <si>
    <t>05PQ27 RS232 BOARD</t>
  </si>
  <si>
    <t>P17TA143</t>
  </si>
  <si>
    <t>05PS46 OCCLUSION A.JIG FOR TE-331</t>
  </si>
  <si>
    <t>P17TE172</t>
  </si>
  <si>
    <t>TE*172CW3, INFUSION PUMP</t>
  </si>
  <si>
    <t>P17TEA03</t>
  </si>
  <si>
    <t>TE*LM835A03 INFUSION PUMP TYPE LM3</t>
  </si>
  <si>
    <t>P17TEN03</t>
  </si>
  <si>
    <t>TE*SS835N03 SYRINGE PUMP TYPE SS3</t>
  </si>
  <si>
    <t>P17TFIR2</t>
  </si>
  <si>
    <t>TF*IR2002NC,IMUGARD 3 LEU.BED</t>
  </si>
  <si>
    <t>P17TH7B1</t>
  </si>
  <si>
    <t>TH*U701B TER.PLATELET.SET</t>
  </si>
  <si>
    <t>P17TIU27</t>
  </si>
  <si>
    <t>TI*U200L07 TERUFUSION SOL.ADM</t>
  </si>
  <si>
    <t>P17TR1KE</t>
  </si>
  <si>
    <t>TS*TR1KE,3WAY SLIP CONNECTER</t>
  </si>
  <si>
    <t>P17TR2KE</t>
  </si>
  <si>
    <t>TS*TR2KE,3WAY LOCK CONNECTER</t>
  </si>
  <si>
    <t>P17TR2MP</t>
  </si>
  <si>
    <t>ME-TRAC201 T-RAC II MULTIFUNC POLE</t>
  </si>
  <si>
    <t>P17TR2RC</t>
  </si>
  <si>
    <t>ME-TRAC202 T-RAC II REMOTE CONTROL</t>
  </si>
  <si>
    <t>P17TR2TC</t>
  </si>
  <si>
    <t>ME-TRAC203 T-RAC II TRANSPORT CASE</t>
  </si>
  <si>
    <t>P17TR2WF</t>
  </si>
  <si>
    <t>ME-TRAC2W T-RAC II WIFI</t>
  </si>
  <si>
    <t>P17TS101</t>
  </si>
  <si>
    <t>PE-TS0101 TUBE SEALER XS1010</t>
  </si>
  <si>
    <t>P17TSCD2</t>
  </si>
  <si>
    <t>TSCD II - ME*SC203A</t>
  </si>
  <si>
    <t>P17TSS70</t>
  </si>
  <si>
    <t>TE*SS700N01 TERUF.SYRINGE PUMP</t>
  </si>
  <si>
    <t>P17U200W</t>
  </si>
  <si>
    <t>TI*PU200WN01 TS SET FOR INFUS.PUMP</t>
  </si>
  <si>
    <t>P17U2L11</t>
  </si>
  <si>
    <t>TI*U200L11 TERUFUSION SOL. ADM</t>
  </si>
  <si>
    <t>P17U300W</t>
  </si>
  <si>
    <t>TI*PU300WN01 TS SET FOR INFUS.PUMP</t>
  </si>
  <si>
    <t>P17U751A</t>
  </si>
  <si>
    <t>TI*U751P01 T. SOL.ADM.</t>
  </si>
  <si>
    <t>P17UDB31</t>
  </si>
  <si>
    <t>UROGARD PLUS</t>
  </si>
  <si>
    <t>P17V19CL</t>
  </si>
  <si>
    <t>SV*19CLK,WING INFUS 19G X 3/4"</t>
  </si>
  <si>
    <t>P17V21CL</t>
  </si>
  <si>
    <t>SV*21CLK,WING INFUS 21G X 3/4</t>
  </si>
  <si>
    <t>P17V23CL</t>
  </si>
  <si>
    <t>SV*23CLK WING INFUS 23G X 3/4"</t>
  </si>
  <si>
    <t>P17V25CL</t>
  </si>
  <si>
    <t>SV*25CLK,WING INFUS 25G X 3/4</t>
  </si>
  <si>
    <t>P17V27EL</t>
  </si>
  <si>
    <t>SV*27EL, WING INFUS 27G X 1/2"</t>
  </si>
  <si>
    <t>P17V30SP</t>
  </si>
  <si>
    <t>TI*PV300W SOL.ADM SET FOR PUMP</t>
  </si>
  <si>
    <t>P17V3SPA</t>
  </si>
  <si>
    <t>TI*PV300WY01 SOL.SET FOR PUMP-AFF</t>
  </si>
  <si>
    <t>P17V3YPA</t>
  </si>
  <si>
    <t>TI*PV300WY SOL.SET FOR PUMP-AFF</t>
  </si>
  <si>
    <t>P17W1832</t>
  </si>
  <si>
    <t>SR+DS1832WX SURSHIELD VERSATUS-W</t>
  </si>
  <si>
    <t>P17W2032</t>
  </si>
  <si>
    <t>SR+DS2032WX SURSHIELD VERSATUS-W</t>
  </si>
  <si>
    <t>P17W2225</t>
  </si>
  <si>
    <t>SR+DS2225WX SURSHIELD VERSATUS-W</t>
  </si>
  <si>
    <t>P17W2419</t>
  </si>
  <si>
    <t>SR+DS2419WX SURSHIELD VERSATUS-W</t>
  </si>
  <si>
    <t>P17W2619</t>
  </si>
  <si>
    <t>SR+DS2619WX SURSHIELD VERSATUS-W</t>
  </si>
  <si>
    <t>P17W3986</t>
  </si>
  <si>
    <t>SCD IIB STERILE TUBING WEL-3NCC986</t>
  </si>
  <si>
    <t>P17W80PE</t>
  </si>
  <si>
    <t>TE*SW800P SOFWARE PACKAGE</t>
  </si>
  <si>
    <t>P17X1451</t>
  </si>
  <si>
    <t>SR+OX1451C3 SURFLO IV CATH</t>
  </si>
  <si>
    <t>P17X1651</t>
  </si>
  <si>
    <t>SR+OX1651C3 SURFLO IV CATH</t>
  </si>
  <si>
    <t>P17X1832</t>
  </si>
  <si>
    <t>SR+OX1832C3 SURFLO IV CATH</t>
  </si>
  <si>
    <t>P17X1851</t>
  </si>
  <si>
    <t>SR+OX1851C3 SURFLO IV CATH</t>
  </si>
  <si>
    <t>P17X2032</t>
  </si>
  <si>
    <t>SR+OX2032C3 SURFLO IV CATH</t>
  </si>
  <si>
    <t>P17X2051</t>
  </si>
  <si>
    <t>SR+OX2051C3 SURFLO IV CATH</t>
  </si>
  <si>
    <t>P17X2225</t>
  </si>
  <si>
    <t>SR+OX2225C3 SURFLO IV CATH</t>
  </si>
  <si>
    <t>P17X2419</t>
  </si>
  <si>
    <t>SR+OX2419C3 SURFLO IV CATH</t>
  </si>
  <si>
    <t>P1700021</t>
  </si>
  <si>
    <t>ULTIMASTER TANSEI 2.25-12 mm</t>
  </si>
  <si>
    <t>P1700022</t>
  </si>
  <si>
    <t>ULTIMASTER TANSEI 2.25-21 mm</t>
  </si>
  <si>
    <t>P1700023</t>
  </si>
  <si>
    <t>ULTIMASTER TANSEI 2.25-33 mm</t>
  </si>
  <si>
    <t>P1700024</t>
  </si>
  <si>
    <t>ULTIMASTER TANSEI 2.5-28 mm</t>
  </si>
  <si>
    <t>P1700025</t>
  </si>
  <si>
    <t>ULTIMASTER TANSEI 2.5-33 mm</t>
  </si>
  <si>
    <t>P1700026</t>
  </si>
  <si>
    <t>ULTIMASTER TANSEI 3.0-09 mm</t>
  </si>
  <si>
    <t>P1700027</t>
  </si>
  <si>
    <t>ULTIMASTER TANSEI 3.0-24 mm</t>
  </si>
  <si>
    <t>P1700028</t>
  </si>
  <si>
    <t>ULTIMASTER TANSEI 3.5-18 mm</t>
  </si>
  <si>
    <t>P1700029</t>
  </si>
  <si>
    <t>ULTIMASTER TANSEI 4.0-18 mm</t>
  </si>
  <si>
    <t>P1700030</t>
  </si>
  <si>
    <t>ULTIMASTER TANSEI 4.0-21 mm</t>
  </si>
  <si>
    <t>P1700031</t>
  </si>
  <si>
    <t>ULTIMASTER TANSEI 2.5-21 mm</t>
  </si>
  <si>
    <t>P1700032</t>
  </si>
  <si>
    <t>ULTIMASTER TANSEI 2.75-18 mm</t>
  </si>
  <si>
    <t>P1700033</t>
  </si>
  <si>
    <t>ULTIMASTER TANSEI 3.5-28 mm</t>
  </si>
  <si>
    <t>P1700034</t>
  </si>
  <si>
    <t>ULTIMASTER TANSEI 2.25-28 mm</t>
  </si>
  <si>
    <t>P1700035</t>
  </si>
  <si>
    <t>ULTIMASTER TANSEI 2.5-09 mm</t>
  </si>
  <si>
    <t>P1700036</t>
  </si>
  <si>
    <t>ULTIMASTER TANSEI 2.5-18 mm</t>
  </si>
  <si>
    <t>P1700037</t>
  </si>
  <si>
    <t>ULTIMASTER TANSEI 2.75-09 mm</t>
  </si>
  <si>
    <t>P1700038</t>
  </si>
  <si>
    <t>ULTIMASTER TANSEI 2.75-21 mm</t>
  </si>
  <si>
    <t>P1700039</t>
  </si>
  <si>
    <t>ULTIMASTER TANSEI 2.75-33 mm</t>
  </si>
  <si>
    <t>P1700040</t>
  </si>
  <si>
    <t>ULTIMASTER TANSEI 3.5-21 mm</t>
  </si>
  <si>
    <t>P1700041</t>
  </si>
  <si>
    <t>ULTIMASTER TANSEI 2.25-15 mm</t>
  </si>
  <si>
    <t>P1700042</t>
  </si>
  <si>
    <t>ULTIMASTER TANSEI 2.75-24 mm</t>
  </si>
  <si>
    <t>P1700043</t>
  </si>
  <si>
    <t>ULTIMASTER TANSEI 2.75-28 mm</t>
  </si>
  <si>
    <t>P1700044</t>
  </si>
  <si>
    <t>ULTIMASTER TANSEI 3.0-15 mm</t>
  </si>
  <si>
    <t>P1700045</t>
  </si>
  <si>
    <t>ULTIMASTER TANSEI 3.5-12 mm</t>
  </si>
  <si>
    <t>P1700046</t>
  </si>
  <si>
    <t>ULTIMASTER TANSEI 4.0-09 mm</t>
  </si>
  <si>
    <t>P1700047</t>
  </si>
  <si>
    <t>ULTIMASTER TANSEI 2.25-24 mm</t>
  </si>
  <si>
    <t>P1700048</t>
  </si>
  <si>
    <t>ULTIMASTER TANSEI 2.5-24 mm</t>
  </si>
  <si>
    <t>P1700049</t>
  </si>
  <si>
    <t>ULTIMASTER TANSEI 2.75-12 mm</t>
  </si>
  <si>
    <t>P1700050</t>
  </si>
  <si>
    <t>ULTIMASTER TANSEI 2.75-15 mm</t>
  </si>
  <si>
    <t>P1700051</t>
  </si>
  <si>
    <t>ULTIMASTER TANSEI 3.0-38 mm</t>
  </si>
  <si>
    <t>P1700052</t>
  </si>
  <si>
    <t>ULTIMASTER TANSEI 3.5-09 mm</t>
  </si>
  <si>
    <t>P1700053</t>
  </si>
  <si>
    <t>ULTIMASTER TANSEI 4.0-24 mm</t>
  </si>
  <si>
    <t>P1700054</t>
  </si>
  <si>
    <t>ULTIMASTER TANSEI 2.5-15 mm</t>
  </si>
  <si>
    <t>P1700055</t>
  </si>
  <si>
    <t>ULTIMASTER TANSEI 2.5-38 mm</t>
  </si>
  <si>
    <t>P1700056</t>
  </si>
  <si>
    <t>ULTIMASTER TANSEI 3.0-12 mm</t>
  </si>
  <si>
    <t>P1700057</t>
  </si>
  <si>
    <t>ULTIMASTER TANSEI 3.0-18 mm</t>
  </si>
  <si>
    <t>P1700058</t>
  </si>
  <si>
    <t>ULTIMASTER TANSEI 3.5-33 mm</t>
  </si>
  <si>
    <t>P1700059</t>
  </si>
  <si>
    <t>ULTIMASTER TANSEI 4.0-15 mm</t>
  </si>
  <si>
    <t>P1700060</t>
  </si>
  <si>
    <t>ULTIMASTER TANSEI 4.0-33 mm</t>
  </si>
  <si>
    <t>P1700061</t>
  </si>
  <si>
    <t>ULTIMASTER TANSEI 2.25-09 mm</t>
  </si>
  <si>
    <t>P1700062</t>
  </si>
  <si>
    <t>ULTIMASTER TANSEI 2.25-18 mm</t>
  </si>
  <si>
    <t>P1700063</t>
  </si>
  <si>
    <t>ULTIMASTER TANSEI 2.25-38 mm</t>
  </si>
  <si>
    <t>P1700064</t>
  </si>
  <si>
    <t>ULTIMASTER TANSEI 2.5-12 mm</t>
  </si>
  <si>
    <t>P1700065</t>
  </si>
  <si>
    <t>ULTIMASTER TANSEI 2.75-38 mm</t>
  </si>
  <si>
    <t>P1700066</t>
  </si>
  <si>
    <t>ULTIMASTER TANSEI 3.0-21 mm</t>
  </si>
  <si>
    <t>P1700067</t>
  </si>
  <si>
    <t>ULTIMASTER TANSEI 3.0-28 mm</t>
  </si>
  <si>
    <t>P1700068</t>
  </si>
  <si>
    <t>ULTIMASTER TANSEI 3.0-33 mm</t>
  </si>
  <si>
    <t>P1700069</t>
  </si>
  <si>
    <t>ULTIMASTER TANSEI 3.5-15 mm</t>
  </si>
  <si>
    <t>P1700070</t>
  </si>
  <si>
    <t>ULTIMASTER TANSEI 3.5-24 mm</t>
  </si>
  <si>
    <t>P1700071</t>
  </si>
  <si>
    <t>ULTIMASTER TANSEI 3.5-38 mm</t>
  </si>
  <si>
    <t>P1700072</t>
  </si>
  <si>
    <t>ULTIMASTER TANSEI 4.0-12 mm</t>
  </si>
  <si>
    <t>P1700073</t>
  </si>
  <si>
    <t>ULTIMASTER TANSEI 4.0-28 mm</t>
  </si>
  <si>
    <t>P1700074</t>
  </si>
  <si>
    <t>ULTIMASTER TANSEI 4.0-38 mm</t>
  </si>
  <si>
    <t>P17UM221</t>
  </si>
  <si>
    <t>ULTIMASTER DES 2.25MM-09MM</t>
  </si>
  <si>
    <t>P17UM222</t>
  </si>
  <si>
    <t>ULTIMASTER DES 2.25MM-12MM</t>
  </si>
  <si>
    <t>P17UM223</t>
  </si>
  <si>
    <t>ULTIMASTER DES 2.25MM-15MM</t>
  </si>
  <si>
    <t>P17UM224</t>
  </si>
  <si>
    <t>ULTIMASTER DES 2.25MM-18MM</t>
  </si>
  <si>
    <t>P17UM225</t>
  </si>
  <si>
    <t>ULTIMASTER DES 2.25MM-24MM</t>
  </si>
  <si>
    <t>P17UM226</t>
  </si>
  <si>
    <t>ULTIMASTER DES 2.25MM-28MM</t>
  </si>
  <si>
    <t>P17UM227</t>
  </si>
  <si>
    <t>ULTIMASTER DES 2.25MM-33MM</t>
  </si>
  <si>
    <t>P17UM228</t>
  </si>
  <si>
    <t>ULTIMASTER DES 2.25MM-38MM</t>
  </si>
  <si>
    <t>P17UM25A</t>
  </si>
  <si>
    <t>ULTIMASTER DES 2.5MM-9MM</t>
  </si>
  <si>
    <t>P17UM25B</t>
  </si>
  <si>
    <t>ULTIMASTER DES 2.5MM-12MM</t>
  </si>
  <si>
    <t>P17UM25C</t>
  </si>
  <si>
    <t>ULTIMASTER DES 2.5MM-15MM</t>
  </si>
  <si>
    <t>P17UM25D</t>
  </si>
  <si>
    <t>ULTIMASTER DES 2.5MM-18MM</t>
  </si>
  <si>
    <t>P17UM25E</t>
  </si>
  <si>
    <t>ULTIMASTER DES 2.5MM-24MM</t>
  </si>
  <si>
    <t>P17UM25F</t>
  </si>
  <si>
    <t>ULTIMASTER DES 2.5MM-28MM</t>
  </si>
  <si>
    <t>P17UM25G</t>
  </si>
  <si>
    <t>ULTIMASTER DES 2.5MM-33MM</t>
  </si>
  <si>
    <t>P17UM25H</t>
  </si>
  <si>
    <t>ULTIMASTER DES 2.5MM-38MM</t>
  </si>
  <si>
    <t>P17UM27A</t>
  </si>
  <si>
    <t>ULTIMASTER DES 2.75MM-9MM</t>
  </si>
  <si>
    <t>P17UM27B</t>
  </si>
  <si>
    <t>ULTIMASTER DES 2.75MM-12MM</t>
  </si>
  <si>
    <t>P17UM27C</t>
  </si>
  <si>
    <t>ULTIMASTER DES 2.75MM-15MM</t>
  </si>
  <si>
    <t>P17UM27D</t>
  </si>
  <si>
    <t>ULTIMASTER DES 2.75MM-18MM</t>
  </si>
  <si>
    <t>P17UM27E</t>
  </si>
  <si>
    <t>ULTIMASTER DES 2.75MM-24MM</t>
  </si>
  <si>
    <t>P17UM27F</t>
  </si>
  <si>
    <t>ULTIMASTER DES 2.75MM-28MM</t>
  </si>
  <si>
    <t>P17UM27G</t>
  </si>
  <si>
    <t>ULTIMASTER DES 2.75MM-33MM</t>
  </si>
  <si>
    <t>P17UM27H</t>
  </si>
  <si>
    <t>ULTIMASTER DES 2.75MM-38MM</t>
  </si>
  <si>
    <t>P17UM30A</t>
  </si>
  <si>
    <t>ULTIMASTER DES 3.0MM-9MM</t>
  </si>
  <si>
    <t>P17UM30B</t>
  </si>
  <si>
    <t>ULTIMASTER DES 3.0MM-12MM</t>
  </si>
  <si>
    <t>P17UM30C</t>
  </si>
  <si>
    <t>ULTIMASTER DES 3.0MM-15MM</t>
  </si>
  <si>
    <t>P17UM30D</t>
  </si>
  <si>
    <t>ULTIMASTER DES 3.0MM-18MM</t>
  </si>
  <si>
    <t>P17UM30E</t>
  </si>
  <si>
    <t>ULTIMASTER DES 3.0MM-24MM</t>
  </si>
  <si>
    <t>P17UM30F</t>
  </si>
  <si>
    <t>ULTIMASTER DES 3.0MM-28MM</t>
  </si>
  <si>
    <t>P17UM30G</t>
  </si>
  <si>
    <t>ULTIMASTER DES 3.0MM-33MM</t>
  </si>
  <si>
    <t>P17UM30H</t>
  </si>
  <si>
    <t>ULTIMASTER DES 3.0MM-38MM</t>
  </si>
  <si>
    <t>P17UM35A</t>
  </si>
  <si>
    <t>ULTIMASTER DES 3.5MM-9MM</t>
  </si>
  <si>
    <t>P17UM35B</t>
  </si>
  <si>
    <t>ULTIMASTER DES 3.5MM-12MM</t>
  </si>
  <si>
    <t>P17UM35C</t>
  </si>
  <si>
    <t>ULTIMASTER DES 3.5MM-15MM</t>
  </si>
  <si>
    <t>P17UM35D</t>
  </si>
  <si>
    <t>ULTIMASTER DES 3.5MM-18MM</t>
  </si>
  <si>
    <t>P17UM35E</t>
  </si>
  <si>
    <t>ULTIMASTER DES 3.5MM-24MM</t>
  </si>
  <si>
    <t>P17UM35F</t>
  </si>
  <si>
    <t>ULTIMASTER DES 3.5MM-28MM</t>
  </si>
  <si>
    <t>P17UM35G</t>
  </si>
  <si>
    <t>ULTIMASTER DES 3.5MM-33MM</t>
  </si>
  <si>
    <t>P17UM35H</t>
  </si>
  <si>
    <t>ULTIMASTER DES 3.5MM-38MM</t>
  </si>
  <si>
    <t>P17UM40A</t>
  </si>
  <si>
    <t>ULTIMASTER DES 4.0MM-9MM</t>
  </si>
  <si>
    <t>P17UM40B</t>
  </si>
  <si>
    <t>ULTIMASTER DES 4.0MM-12MM</t>
  </si>
  <si>
    <t>P17UM40C</t>
  </si>
  <si>
    <t>ULTIMASTER DES 4.0MM-15MM</t>
  </si>
  <si>
    <t>P17UM40D</t>
  </si>
  <si>
    <t>ULTIMASTER DES 4.0MM-18MM</t>
  </si>
  <si>
    <t>P17UM40E</t>
  </si>
  <si>
    <t>ULTIMASTER DES 4.0MM-24MM</t>
  </si>
  <si>
    <t>P17UM40F</t>
  </si>
  <si>
    <t>ULTIMASTER DES 4.0MM-28MM</t>
  </si>
  <si>
    <t>P17UM40G</t>
  </si>
  <si>
    <t>ULTIMASTER DES 4.0MM-33MM</t>
  </si>
  <si>
    <t>P17UM40H</t>
  </si>
  <si>
    <t>ULTIMASTER DES 4.0MM-38MM</t>
  </si>
  <si>
    <t>P175F1SR</t>
  </si>
  <si>
    <t>RM*ES5F10SQR GLIDESHEATH SL</t>
  </si>
  <si>
    <t>P175F6SR</t>
  </si>
  <si>
    <t>RM*ES5F16SQR GLIDESHEATH SL</t>
  </si>
  <si>
    <t>P175J1PQ</t>
  </si>
  <si>
    <t>RM*ES5J10PQ GLIDESHEATH SL</t>
  </si>
  <si>
    <t>P175J1SQ</t>
  </si>
  <si>
    <t>RM*ES5J10SQ GLIDESHEATH SL</t>
  </si>
  <si>
    <t>P175J6HS</t>
  </si>
  <si>
    <t>RM*ES5J16HQS GLIDESHEATH SL</t>
  </si>
  <si>
    <t>P175J6PQ</t>
  </si>
  <si>
    <t>RM*ES5J16PQ GLIDESHEATH SL</t>
  </si>
  <si>
    <t>P175J6SQ</t>
  </si>
  <si>
    <t>RM*ES5J16SQ GLIDESHEATH SL</t>
  </si>
  <si>
    <t>P175JL35</t>
  </si>
  <si>
    <t>OPTITORQUE JUDKIN LEFT 3.5, 5FR</t>
  </si>
  <si>
    <t>P175JL40</t>
  </si>
  <si>
    <t>OPTITORQUE JUDKIN LEFT 4.0, 5FR</t>
  </si>
  <si>
    <t>P175JR35</t>
  </si>
  <si>
    <t>OPTITORQUE JUDKIN RIGHT 3.5, 5FR</t>
  </si>
  <si>
    <t>P175JR40</t>
  </si>
  <si>
    <t>OPTITORQUE JUDKIN RIGHT 4.0, 5FR</t>
  </si>
  <si>
    <t>P175OSP8</t>
  </si>
  <si>
    <t>OPTITORQUE STRAIGHT PIGTAIL5FR80CM</t>
  </si>
  <si>
    <t>P175SP06</t>
  </si>
  <si>
    <t>OPTITORQUE STRAIGHT PIGTAIL, 5FR</t>
  </si>
  <si>
    <t>P175TIG0</t>
  </si>
  <si>
    <t>OPTITORQUE TIG , 5FR</t>
  </si>
  <si>
    <t>P176B35H</t>
  </si>
  <si>
    <t>CLIMBER GC 6FR/EXTRA BL 3,5 SH</t>
  </si>
  <si>
    <t>P176B40H</t>
  </si>
  <si>
    <t>CLIMBER GC 6FR/EXTRA BL 4,0 SH</t>
  </si>
  <si>
    <t>P176BR35</t>
  </si>
  <si>
    <t>CLIMBER GC 6FR/EXTRA BR 3,5</t>
  </si>
  <si>
    <t>P176BR40</t>
  </si>
  <si>
    <t>CLIMBER GC 6FR/EXTRA BR 4,0</t>
  </si>
  <si>
    <t>P176F1HQ</t>
  </si>
  <si>
    <t>RM*ES6F10HQ GLIDESHEATH SL</t>
  </si>
  <si>
    <t>P176F1HR</t>
  </si>
  <si>
    <t>RM*ES6F10HQR GLIDESHEATH SL</t>
  </si>
  <si>
    <t>P176F1SQ</t>
  </si>
  <si>
    <t>RM*ES6F10SQ GLIDESHEATH SL</t>
  </si>
  <si>
    <t>P176F1SR</t>
  </si>
  <si>
    <t>RM*ES6F10SQR GLIDESHEATH SL</t>
  </si>
  <si>
    <t>P176F6HQ</t>
  </si>
  <si>
    <t>RM*ES6F16HQ GLIDESHEATH SL</t>
  </si>
  <si>
    <t>P176F6HR</t>
  </si>
  <si>
    <t>RM*ES6F16HQR GLIDESHEATH SL</t>
  </si>
  <si>
    <t>P176F6SQ</t>
  </si>
  <si>
    <t>RM*ES6F16SQ GLIDESHEATH SL</t>
  </si>
  <si>
    <t>P176F6SR</t>
  </si>
  <si>
    <t>RM*ES6F16SQR GLIDESHEATH SL</t>
  </si>
  <si>
    <t>P176J1HS</t>
  </si>
  <si>
    <t>RM*ES6J10HQS GLIDESHEATH SL</t>
  </si>
  <si>
    <t>P176J1PQ</t>
  </si>
  <si>
    <t>RM*ES6J10PQ GLIDESHEATH SL</t>
  </si>
  <si>
    <t>P176J1SQ</t>
  </si>
  <si>
    <t>RM*ES6J10SQ GLIDESHEATH SL</t>
  </si>
  <si>
    <t>P176J6HS</t>
  </si>
  <si>
    <t>RM*ES6J16HQS GLIDESHEATH SL</t>
  </si>
  <si>
    <t>P176J6PQ</t>
  </si>
  <si>
    <t>RM*ES6J16PQ GLIDESHEATH SL</t>
  </si>
  <si>
    <t>P176J6SQ</t>
  </si>
  <si>
    <t>RM*ES6J16SQ GLIDESHEATH SL</t>
  </si>
  <si>
    <t>P176JL35</t>
  </si>
  <si>
    <t>OPTITORQUE JUDKIN LEFT 3.5, 6FR</t>
  </si>
  <si>
    <t>P176JL40</t>
  </si>
  <si>
    <t>OPTITORQUE JUDKIN LEFT 4.0, 6FR</t>
  </si>
  <si>
    <t>P176JR35</t>
  </si>
  <si>
    <t>OPTITORQUE JUDKIN RIGHT 3.5, 6FR</t>
  </si>
  <si>
    <t>P176JR40</t>
  </si>
  <si>
    <t>OPTITORQUE JUDKIN RIGHT 4.0, 6FR</t>
  </si>
  <si>
    <t>P176R35H</t>
  </si>
  <si>
    <t>CLIMBER GC 6FR/JUDKINS RIGHT 4,0 WI</t>
  </si>
  <si>
    <t>P176SP06</t>
  </si>
  <si>
    <t>OPTITORQUE STRAIGHT PIGTAIL, 6FR</t>
  </si>
  <si>
    <t>P177AL01</t>
  </si>
  <si>
    <t>HEARTRAIL II AMPLATZ1,7FR SHORT SH</t>
  </si>
  <si>
    <t>P177BL35</t>
  </si>
  <si>
    <t>HEARTRAIL II B.L 3.5, 7FR SHORT SH</t>
  </si>
  <si>
    <t>P177BL3H</t>
  </si>
  <si>
    <t>CLIMBER GC 7FR/EXTRA BL 3,5 SH</t>
  </si>
  <si>
    <t>P177BL40</t>
  </si>
  <si>
    <t>CLIMBER GC 7FR/EXTRA BL 4,0</t>
  </si>
  <si>
    <t>P177EBL3</t>
  </si>
  <si>
    <t>CLIMBER GC 7FR/EXTRA BL 3,5</t>
  </si>
  <si>
    <t>P177F1SR</t>
  </si>
  <si>
    <t>RM*ES7F10SQR GLIDESHEATH SL</t>
  </si>
  <si>
    <t>P177F6SR</t>
  </si>
  <si>
    <t>RM*ES7F16SQR GLIDESHEATH SL</t>
  </si>
  <si>
    <t>P177J1PQ</t>
  </si>
  <si>
    <t>RM*ES7J10PQ GLIDESHEATH SL</t>
  </si>
  <si>
    <t>P177J1SQ</t>
  </si>
  <si>
    <t>RM*ES7J10SQ GLIDESHEATH SL</t>
  </si>
  <si>
    <t>P177J6HS</t>
  </si>
  <si>
    <t>RM*ES7J16HQS GLIDESHEATH SL</t>
  </si>
  <si>
    <t>P177J6PQ</t>
  </si>
  <si>
    <t>RM*ES7J16PQ GLIDESHEATH SL</t>
  </si>
  <si>
    <t>P177J6SQ</t>
  </si>
  <si>
    <t>RM*ES7J16SQ GLIDESHEATH SL</t>
  </si>
  <si>
    <t>P177JL35</t>
  </si>
  <si>
    <t>HEARTRAIL II J.L 3.5, 7FR SHORT SH</t>
  </si>
  <si>
    <t>P177JL40</t>
  </si>
  <si>
    <t>HEARTRAI II J.L 4.0 ,7FR SHORT SH</t>
  </si>
  <si>
    <t>P177JR40</t>
  </si>
  <si>
    <t>HEARTRAIL II J.R 4.0 7FR SHORT SH</t>
  </si>
  <si>
    <t>P17A1501</t>
  </si>
  <si>
    <t>CATHETER - SIMMONS I,5 FR</t>
  </si>
  <si>
    <t>P17A2153</t>
  </si>
  <si>
    <t>G.WIRE 0,032 ,150 CM,ANGLED TIP</t>
  </si>
  <si>
    <t>P17A2501</t>
  </si>
  <si>
    <t>CATHETER - SIMMONS II,5 FR</t>
  </si>
  <si>
    <t>P17A2518</t>
  </si>
  <si>
    <t>G.WIRE 0,025 ,180 CM,ANGLED TIP</t>
  </si>
  <si>
    <t>P17A3218</t>
  </si>
  <si>
    <t>G.WIRE 0,032 ,180 CM,ANGLED TIP</t>
  </si>
  <si>
    <t>P17A3515</t>
  </si>
  <si>
    <t>G.WIRE 0,035 ,150 CM,ANGLED TIP</t>
  </si>
  <si>
    <t>P17A3518</t>
  </si>
  <si>
    <t>G.WIRE 0,035 ,180 CM,ANGLED TIP</t>
  </si>
  <si>
    <t>P17A3815</t>
  </si>
  <si>
    <t>G.WIRE 0,038 ,150 CM,ANGLED TIP</t>
  </si>
  <si>
    <t>P17A3818</t>
  </si>
  <si>
    <t>G.WIRE 0,038 ,180 CM,ANGLED TIP</t>
  </si>
  <si>
    <t>P17A40G0</t>
  </si>
  <si>
    <t>INTRODUCER KIT 4FR,7CM,STRAIGHT 25</t>
  </si>
  <si>
    <t>P17A50G0</t>
  </si>
  <si>
    <t>INTRODUCER KIT 5FR,7CM,STRAIGHT 25</t>
  </si>
  <si>
    <t>P17A50K1</t>
  </si>
  <si>
    <t>INTRODUCER KIT 5FR,10CM,STRAIGHT35</t>
  </si>
  <si>
    <t>P17A5263</t>
  </si>
  <si>
    <t>G.WIRE 0,035 ,260 CM,ANGLED TIP</t>
  </si>
  <si>
    <t>P17A5264</t>
  </si>
  <si>
    <t>G.WIRE O,032,260 CM,ANGLED TIP</t>
  </si>
  <si>
    <t>P17A5265</t>
  </si>
  <si>
    <t>G.WIRE O,032,260 CM,STRAIGHT TIP</t>
  </si>
  <si>
    <t>P17A5266</t>
  </si>
  <si>
    <t>G.WIRE O,035,260 CM,STRAIGHT TIP</t>
  </si>
  <si>
    <t>P17A5267</t>
  </si>
  <si>
    <t>G.WIRE O,038,260 CM,STRAIGHT TIP</t>
  </si>
  <si>
    <t>P17A5268</t>
  </si>
  <si>
    <t>CATHETER - ABDOMINAL 5FR.80CM</t>
  </si>
  <si>
    <t>P17A5269</t>
  </si>
  <si>
    <t>INTRODUCER KIT 5FR,10CM,ANGLED 35</t>
  </si>
  <si>
    <t>P17A5270</t>
  </si>
  <si>
    <t>INTRODUCER KIT 6FR,10CM,ANGLED 35</t>
  </si>
  <si>
    <t>P17A5271</t>
  </si>
  <si>
    <t>INTRODUCER KIT 7FR,10CM,STRAIGHT35</t>
  </si>
  <si>
    <t>P17A5G16</t>
  </si>
  <si>
    <t>INTRODUCER KIT 5FR,16CM,STRAIGHT25</t>
  </si>
  <si>
    <t>P17A60G0</t>
  </si>
  <si>
    <t>INTRODUCER KIT 6FR,7CM,STRAIGHT 25</t>
  </si>
  <si>
    <t>P17A60K1</t>
  </si>
  <si>
    <t>INTRODUCER KIT 6FR,10CM,STRAIGHT35</t>
  </si>
  <si>
    <t>P17A6G16</t>
  </si>
  <si>
    <t>INTRODUCER KIT 6FR,16CM,STRAIGHT25</t>
  </si>
  <si>
    <t>P17A70K1</t>
  </si>
  <si>
    <t>P17A8183</t>
  </si>
  <si>
    <t>G.WIRE 0,018 ,180 CM,ANGLED TIP</t>
  </si>
  <si>
    <t>P17AO2RE</t>
  </si>
  <si>
    <t>ADULT OXYGENATOR (FX15RE40)</t>
  </si>
  <si>
    <t>P17AO2RW</t>
  </si>
  <si>
    <t>ADULT OXYGENATOR (FX15RW40)</t>
  </si>
  <si>
    <t>P17AO3RE</t>
  </si>
  <si>
    <t>ADULT OXYGENATOR (FX25RE40)</t>
  </si>
  <si>
    <t>P17AO3RW</t>
  </si>
  <si>
    <t>ADULT OXYGENATOR (FX25RW40)</t>
  </si>
  <si>
    <t>P17AS141</t>
  </si>
  <si>
    <t>RUNTHROUGH NS-PTCA WIRE FLOPPY</t>
  </si>
  <si>
    <t>P17B1501</t>
  </si>
  <si>
    <t>CATHETER-HEADHUNTER I,5 FR</t>
  </si>
  <si>
    <t>P17B2500</t>
  </si>
  <si>
    <t>CATHETER - COBRA II,5FR</t>
  </si>
  <si>
    <t>P17B50N2</t>
  </si>
  <si>
    <t>INTRODUCER KIT LONG,5F,25CM,A 0.38</t>
  </si>
  <si>
    <t>P17B60N2</t>
  </si>
  <si>
    <t>INTRODUCER KIT LONG,6F,25CM,A 0.38</t>
  </si>
  <si>
    <t>P17B70N2</t>
  </si>
  <si>
    <t>INTRODUCER KIT LONG,7F,25CM,A 0.38</t>
  </si>
  <si>
    <t>P17B80N2</t>
  </si>
  <si>
    <t>RS*B80N25AQ,IK LONGSHEATH P.GW</t>
  </si>
  <si>
    <t>P17C5AL1</t>
  </si>
  <si>
    <t>CLIMBER GC 5FR/AMPLATZ LEFT 1,0</t>
  </si>
  <si>
    <t>P17C5AL2</t>
  </si>
  <si>
    <t>CLIMBER GC 5FR/AMPLATZ LEFT 2,0</t>
  </si>
  <si>
    <t>P17C5AL5</t>
  </si>
  <si>
    <t>CLIMBER GC 5FR/AMPLATZ LEFT 1,5</t>
  </si>
  <si>
    <t>P17C5AR1</t>
  </si>
  <si>
    <t>CLIMBER GC 5FR/AMPLATZ RIGHT 1,0</t>
  </si>
  <si>
    <t>P17C5B35</t>
  </si>
  <si>
    <t>CLIMBER GC 5FR/EXTRA BL 3,5</t>
  </si>
  <si>
    <t>P17C5B37</t>
  </si>
  <si>
    <t>CLIMBER GC 5FR/EXTRA BL 3,75</t>
  </si>
  <si>
    <t>P17C5BL3</t>
  </si>
  <si>
    <t>CLIMBER GC 5FR/EXTRA BL 3,0</t>
  </si>
  <si>
    <t>P17C5BL4</t>
  </si>
  <si>
    <t>CLIMBER GC 5FR/EXTRA BL 4,0</t>
  </si>
  <si>
    <t>P17C5J35</t>
  </si>
  <si>
    <t>CLIMBER GC 5FR/JUDKINS LEFT 3,5</t>
  </si>
  <si>
    <t>P17C5JL3</t>
  </si>
  <si>
    <t>CLIMBER GC 5FR/JUDKINS LEFT 3,0</t>
  </si>
  <si>
    <t>P17C5JL4</t>
  </si>
  <si>
    <t>CLIMBER GC 5FR/JUDKINS LEFT 4,0</t>
  </si>
  <si>
    <t>P17C5MP0</t>
  </si>
  <si>
    <t>CLIMBER GC 5FR/MULTIPURPOSE</t>
  </si>
  <si>
    <t>P17C5R35</t>
  </si>
  <si>
    <t>CLIMBER GC 5FR/JUDKINS RIGHT 3,5</t>
  </si>
  <si>
    <t>P17C5R40</t>
  </si>
  <si>
    <t>CLIMBER GC 5FR/JUDKINS RIGHT 4,0</t>
  </si>
  <si>
    <t>P17C5T30</t>
  </si>
  <si>
    <t>CLIMBER GC 5FR/TIGER 3,0</t>
  </si>
  <si>
    <t>P17C5T35</t>
  </si>
  <si>
    <t>CLIMBER GC 5FR/TIGER 3,5</t>
  </si>
  <si>
    <t>P17C5T40</t>
  </si>
  <si>
    <t>CLIMBER GC 5FR/TIGER 4,0</t>
  </si>
  <si>
    <t>P17C5T45</t>
  </si>
  <si>
    <t>CLIMBER GC 5FR/TIGER 4,5</t>
  </si>
  <si>
    <t>P17C6A07</t>
  </si>
  <si>
    <t>CLIMBER GC 6FR/AMPLATZ LEFT 0,75</t>
  </si>
  <si>
    <t>P17C6A10</t>
  </si>
  <si>
    <t>CLIMBER GC 6FR/AMPLATZ LEFT 1,0</t>
  </si>
  <si>
    <t>P17C6A15</t>
  </si>
  <si>
    <t>CLIMBER GC 6FR/AMPLATZ LEFT 1,5</t>
  </si>
  <si>
    <t>P17C6A20</t>
  </si>
  <si>
    <t>CLIMBER GC 6FR/AMPLATZ LEFT 2,0</t>
  </si>
  <si>
    <t>P17C6AR1</t>
  </si>
  <si>
    <t>CLIMBER GC 6FR/AMPLATZ RIGHT 1,0</t>
  </si>
  <si>
    <t>P17C6AR2</t>
  </si>
  <si>
    <t>CLIMBER GC 6FR/AMPLATZ RIGHT 2,0</t>
  </si>
  <si>
    <t>P17C6B32</t>
  </si>
  <si>
    <t>CLIMBER GC 6FR/EXTRA BL 3,25</t>
  </si>
  <si>
    <t>P17C6B35</t>
  </si>
  <si>
    <t>CLIMBER GC 6FR/EXTRA BL 3,5</t>
  </si>
  <si>
    <t>P17C6B37</t>
  </si>
  <si>
    <t>CLIMBER GC 6FR/EXTRA BL 3,75</t>
  </si>
  <si>
    <t>P17C6B40</t>
  </si>
  <si>
    <t>CLIMBER GC 6FR/EXTRA BL 4,0</t>
  </si>
  <si>
    <t>P17C6B45</t>
  </si>
  <si>
    <t>CLIMBER GC 6FR/EXTRA BL 4,5</t>
  </si>
  <si>
    <t>P17C6BL3</t>
  </si>
  <si>
    <t>CLIMBER GC 6FR/EXTRA BL 3,0</t>
  </si>
  <si>
    <t>P17C6BP0</t>
  </si>
  <si>
    <t>CLIMBER GC 6FR/BYPASS</t>
  </si>
  <si>
    <t>P17C6HCS</t>
  </si>
  <si>
    <t>CLIMBER GC 6FR/HOCKEY STICK</t>
  </si>
  <si>
    <t>P17C6IMA</t>
  </si>
  <si>
    <t>CLIMBER GC 6FR/INT MAMMARY ARTERY</t>
  </si>
  <si>
    <t>P17C6J35</t>
  </si>
  <si>
    <t>CLIMBER GC 6FR/JUDKINS LEFT 3,5</t>
  </si>
  <si>
    <t>P17C6J40</t>
  </si>
  <si>
    <t>CLIMBER GC 6FR/JUDKINS LEFT 4,0</t>
  </si>
  <si>
    <t>P17C6J45</t>
  </si>
  <si>
    <t>CLIMBER GC 6FR/JUDKINS LEFT 4,5</t>
  </si>
  <si>
    <t>P17C6J50</t>
  </si>
  <si>
    <t>CLIMBER GC 6FR/JUDKINS LEFT 5,0</t>
  </si>
  <si>
    <t>P17C6JL3</t>
  </si>
  <si>
    <t>CLIMBER GC 6FR/JUDKINS LEFT 3,0</t>
  </si>
  <si>
    <t>P17C6JR4</t>
  </si>
  <si>
    <t>CLIMBER GC 6FR/JUDKINS RIGHT 4,0</t>
  </si>
  <si>
    <t>P17C6JR5</t>
  </si>
  <si>
    <t>CLIMBER GC 6FR/JUDKINS RIGHT 5,0</t>
  </si>
  <si>
    <t>P17C6JRA</t>
  </si>
  <si>
    <t>CLIMBER GC 6FR  JR 3,5 SIDE HOLE</t>
  </si>
  <si>
    <t>P17C6MP0</t>
  </si>
  <si>
    <t>CLIMBER GC 6FR/MULTIPURPOSE</t>
  </si>
  <si>
    <t>P17C6MP1</t>
  </si>
  <si>
    <t>CLIMBER GC 6FR/MULTIPURPOSE 1,0</t>
  </si>
  <si>
    <t>P17C6R35</t>
  </si>
  <si>
    <t>CLIMBER GC 6FR/JUDKINS RIGHT 3,5</t>
  </si>
  <si>
    <t>P17C6T30</t>
  </si>
  <si>
    <t>CLIMBER GC 6FR/TIGER 3,0</t>
  </si>
  <si>
    <t>P17C6T35</t>
  </si>
  <si>
    <t>CLIMBER GC 6FR/TIGER 3,5</t>
  </si>
  <si>
    <t>P17C6T40</t>
  </si>
  <si>
    <t>CLIMBER GC 6FR/TIGER 4,0</t>
  </si>
  <si>
    <t>P17C6T45</t>
  </si>
  <si>
    <t>CLIMBER GC 6FR/TIGER 4,5</t>
  </si>
  <si>
    <t>P17C6T50</t>
  </si>
  <si>
    <t>CLIMBER GC 6FR/TIGER 5,0</t>
  </si>
  <si>
    <t>P17C7A10</t>
  </si>
  <si>
    <t>CLIMBER GC 7FR AMPLATZ LEFT 1,0</t>
  </si>
  <si>
    <t>P17C7J35</t>
  </si>
  <si>
    <t>CLIMBER GC 7FR/JUDKINS LEFT 3,5</t>
  </si>
  <si>
    <t>P17C7J40</t>
  </si>
  <si>
    <t>CLIMBER GC 7FR/JUDKINS LEFT 4,0</t>
  </si>
  <si>
    <t>P17C7JR5</t>
  </si>
  <si>
    <t xml:space="preserve">CLIMBER GC 7FR JUDKINSRIGHT 3,5 </t>
  </si>
  <si>
    <t>P17C7R40</t>
  </si>
  <si>
    <t>CLIMBER GC 7FR/JUDKINS RIGHT 4,0</t>
  </si>
  <si>
    <t>P17C8JR5</t>
  </si>
  <si>
    <t xml:space="preserve">CLIMBER GC 8FR JUDKINSRIGHT 3,5 </t>
  </si>
  <si>
    <t>P17CRK1A</t>
  </si>
  <si>
    <t>TAZUNA BALLOON 1.25MM-10MM</t>
  </si>
  <si>
    <t>P17CRK1B</t>
  </si>
  <si>
    <t>TAZUNA BALLOON 1.25MM-15MM</t>
  </si>
  <si>
    <t>P17CRK1C</t>
  </si>
  <si>
    <t>TAZUNA BALLOON 1.50MM-10MM</t>
  </si>
  <si>
    <t>P17CRK1D</t>
  </si>
  <si>
    <t>TAZUNA BALLOON 1.50MM-15MM</t>
  </si>
  <si>
    <t>P17CRK2A</t>
  </si>
  <si>
    <t>TAZUNA BALLOON 2.0MM-10MM</t>
  </si>
  <si>
    <t>P17CRK2B</t>
  </si>
  <si>
    <t>TAZUNA BALLOON 2.0MM-15MM</t>
  </si>
  <si>
    <t>P17CRK2C</t>
  </si>
  <si>
    <t>TAZUNA BALLOON 2.0MM-20MM</t>
  </si>
  <si>
    <t>P17CRK2D</t>
  </si>
  <si>
    <t>TAZUNA BALLOON 2.25MM-10MM</t>
  </si>
  <si>
    <t>P17CRK2E</t>
  </si>
  <si>
    <t>TAZUNA BALLOON 2.25MM-15MM</t>
  </si>
  <si>
    <t>P17CRK2F</t>
  </si>
  <si>
    <t>TAZUNA BALLOON 2.25MM-20MM</t>
  </si>
  <si>
    <t>P17CRK2G</t>
  </si>
  <si>
    <t>TAZUNA BALLOON 2.50MM-10MM</t>
  </si>
  <si>
    <t>P17CRK2H</t>
  </si>
  <si>
    <t>TAZUNA BALLOON 2.50MM-15MM</t>
  </si>
  <si>
    <t>P17CRK2I</t>
  </si>
  <si>
    <t>TAZUNA BALLOON 2.50MM-20MM</t>
  </si>
  <si>
    <t>P17CRK2J</t>
  </si>
  <si>
    <t>TAZUNA BALLOON 2.75MM-15MM</t>
  </si>
  <si>
    <t>P17CRK2K</t>
  </si>
  <si>
    <t>TAZUNA BALLOON 2.75MM-20MM</t>
  </si>
  <si>
    <t>P17CRK3A</t>
  </si>
  <si>
    <t>TAZUNA BALLOON 3.0MM-10MM</t>
  </si>
  <si>
    <t>P17CRK3B</t>
  </si>
  <si>
    <t>TAZUNA BALLOON 3.0MM-15MM</t>
  </si>
  <si>
    <t>P17CRK3C</t>
  </si>
  <si>
    <t>TAZUNA BALLOON 3.0MM-20MM</t>
  </si>
  <si>
    <t>P17CX900</t>
  </si>
  <si>
    <t>CX 900 CAPIOX CUSTOM PACK ADULT</t>
  </si>
  <si>
    <t>P17CX901</t>
  </si>
  <si>
    <t>CX 901 CAPIOX CUSTOM PACK FX ADULT</t>
  </si>
  <si>
    <t>P17CX910</t>
  </si>
  <si>
    <t>CX 910 CAPIOX CUSTOM PACK PED</t>
  </si>
  <si>
    <t>P17CX911</t>
  </si>
  <si>
    <t>CX 911 CAPIOX CUSTOM PACK FX PED</t>
  </si>
  <si>
    <t>P17CX920</t>
  </si>
  <si>
    <t>CX 920 CAPIOX CUSTOM PACK INFANT</t>
  </si>
  <si>
    <t>P17CX921</t>
  </si>
  <si>
    <t>CX 921 CAPIOX CUSTOM PACK FX INF</t>
  </si>
  <si>
    <t>P17CX930</t>
  </si>
  <si>
    <t>CX 930 CAPIOX CUSTOM PACK NEONATE</t>
  </si>
  <si>
    <t>P17CX931</t>
  </si>
  <si>
    <t>CX 931 CAPIOX CUSTOM PACK FX NEON</t>
  </si>
  <si>
    <t>P17CX960</t>
  </si>
  <si>
    <t>8 CX*C32-000960-00 B.L.ADULT</t>
  </si>
  <si>
    <t>P17CX961</t>
  </si>
  <si>
    <t>8 CX*C32-000960-01 B.L.INFANT</t>
  </si>
  <si>
    <t>P17CX963</t>
  </si>
  <si>
    <t>8 CX*C32-000960-03 B.L.NEON. II</t>
  </si>
  <si>
    <t>P17CX964</t>
  </si>
  <si>
    <t>8 CX*C32-000960-04 B.L.PEDIATRIC</t>
  </si>
  <si>
    <t>P17CXF02</t>
  </si>
  <si>
    <t>PEDIATRIC ARTERIAL FILTER (AF-02)</t>
  </si>
  <si>
    <t>P17CXF12</t>
  </si>
  <si>
    <t>ARTERIAL FILTER (AF-125X)</t>
  </si>
  <si>
    <t>P17DS418</t>
  </si>
  <si>
    <t>RUNTHROUGH NS-PTCA W. INTERMEDIATE</t>
  </si>
  <si>
    <t>P17DS41H</t>
  </si>
  <si>
    <t>RUNTHROUGH NS-PTCA WIRE HYPERCOAT</t>
  </si>
  <si>
    <t>P17E1500</t>
  </si>
  <si>
    <t>RF CATHETER-SIDEWINDER I,5FR</t>
  </si>
  <si>
    <t>P17F5A01</t>
  </si>
  <si>
    <t>HEARTRAIL II AMPLATZ LEFT 1, 5FR</t>
  </si>
  <si>
    <t>P17F5B35</t>
  </si>
  <si>
    <t>HEARTRAIL II BACK UP LEFT 3.5, 5FR</t>
  </si>
  <si>
    <t>P17F5I35</t>
  </si>
  <si>
    <t>HEARTRAIL II IKARI LEFT 3.5, 5FR</t>
  </si>
  <si>
    <t>P17F5I40</t>
  </si>
  <si>
    <t>HEARTRAIL II IKARI LEFT 4.0, 5FR</t>
  </si>
  <si>
    <t>P17F5JL3</t>
  </si>
  <si>
    <t>HEARTRAIL II JUDKIN LEFT 3.5, 5FR</t>
  </si>
  <si>
    <t>P17F5JL4</t>
  </si>
  <si>
    <t>HEARTRAIL II JUDKIN LEFT 4.0, 5FR</t>
  </si>
  <si>
    <t>P17F5JLA</t>
  </si>
  <si>
    <t>HEARTRAIL II JUDKIN LEFT 3.0, 5FR</t>
  </si>
  <si>
    <t>P17F5JR3</t>
  </si>
  <si>
    <t>HEARTRAIL II JUDKIN RIGHT 3.5, 5FR</t>
  </si>
  <si>
    <t>P17F5JR4</t>
  </si>
  <si>
    <t>HEARTRAIL II JUDKIN RIGHT 4.0, 5FR</t>
  </si>
  <si>
    <t>P17F6A0G</t>
  </si>
  <si>
    <t>HEARTRAIL II AMPLATZ LEFT 0.75,6FR</t>
  </si>
  <si>
    <t>P17F6B30</t>
  </si>
  <si>
    <t>HEARTRAIL II BACK UP LEFT 3.0, 6FR</t>
  </si>
  <si>
    <t>P17F6B35</t>
  </si>
  <si>
    <t>HEARTRAIL II BACK UP LEFT 3.5, 6FR</t>
  </si>
  <si>
    <t>P17F6B40</t>
  </si>
  <si>
    <t>HEARTRAIL II BACK UP LEFT 4.0, 6FR</t>
  </si>
  <si>
    <t>P17F6I10</t>
  </si>
  <si>
    <t>GC-F6IR100N HEARTRIAL II</t>
  </si>
  <si>
    <t>P17F6I35</t>
  </si>
  <si>
    <t>HEARTRAI LI IKARI LEFT 3.5, 6FR</t>
  </si>
  <si>
    <t>P17F6I40</t>
  </si>
  <si>
    <t>HEARTRAIL II IKARI LEFT 4.0, 6FR</t>
  </si>
  <si>
    <t>P17F6JL3</t>
  </si>
  <si>
    <t>HEARTRAIL II JUDKIN LEFT 3.5, 6FR</t>
  </si>
  <si>
    <t>P17F6JL4</t>
  </si>
  <si>
    <t>HEARTRAIL II JUDKIN LEFT 4.0, 6FR</t>
  </si>
  <si>
    <t>P17F6JR3</t>
  </si>
  <si>
    <t>HEARTRAIL II JUDKIN RIGHT 3.5, 6FR</t>
  </si>
  <si>
    <t>P17F6JR4</t>
  </si>
  <si>
    <t>HEARTRAIL II JUDKIN RIGHT 4.0, 6FR</t>
  </si>
  <si>
    <t>P17F6S35</t>
  </si>
  <si>
    <t xml:space="preserve">HEARTRAIL II JL SHORT TIP 3.5 6FR </t>
  </si>
  <si>
    <t>P17F6S40</t>
  </si>
  <si>
    <t xml:space="preserve">HEARTRAIL II JL SHORT TIP 4.0,6FR </t>
  </si>
  <si>
    <t>P17F6TR4</t>
  </si>
  <si>
    <t>HEARTRAIL II TIGER KIM 4.0 , 6FR</t>
  </si>
  <si>
    <t>P17F7A01</t>
  </si>
  <si>
    <t>HEARTRAIL II AMPLATZ L 1.0, 7 FR</t>
  </si>
  <si>
    <t>P17F7A0G</t>
  </si>
  <si>
    <t>HEARTRAIL II AMPLATZ L 0,75,7 FR</t>
  </si>
  <si>
    <t>P17F7B30</t>
  </si>
  <si>
    <t>HEARTRAIL II BACK UP LEFT 3.0, 7FR</t>
  </si>
  <si>
    <t>P17F7B35</t>
  </si>
  <si>
    <t>HEARTRAIL II BACK UP LEFT 3.5, 7FR</t>
  </si>
  <si>
    <t>P17F7B40</t>
  </si>
  <si>
    <t>HEARTRAIL II BACK UP LEFT 4.0, 7FR</t>
  </si>
  <si>
    <t>P17F7JL3</t>
  </si>
  <si>
    <t>HEARTRAIL II JUDKIN LEFT 3.5, 7FR</t>
  </si>
  <si>
    <t>P17F7JL4</t>
  </si>
  <si>
    <t>HEARTRAIL II JUDKIN LEFT 4.0, 7FR</t>
  </si>
  <si>
    <t>P17F7JLA</t>
  </si>
  <si>
    <t>HEARTRAIL II JUDKIN LEFT 3.0, 7FR</t>
  </si>
  <si>
    <t>P17F7JR3</t>
  </si>
  <si>
    <t>HEARTRAIL II JUDKIN RIGHT 3.5, 7FR</t>
  </si>
  <si>
    <t>P17F7JR4</t>
  </si>
  <si>
    <t>HEARTRAIL II JUDKIN RIGHT 4.0, 7FR</t>
  </si>
  <si>
    <t>P17F7S35</t>
  </si>
  <si>
    <t xml:space="preserve">HEARTRAIL II JL SHORT TIP 3.5,7FR </t>
  </si>
  <si>
    <t>P17F7S40</t>
  </si>
  <si>
    <t xml:space="preserve">HEARTAIL II JL SHORT TIP 4.0,7FR </t>
  </si>
  <si>
    <t>P17F863A</t>
  </si>
  <si>
    <t>FINECROSS 1,8FR,130 CM</t>
  </si>
  <si>
    <t>P17F865A</t>
  </si>
  <si>
    <t>FINECROSS 1,8FR,150 CM</t>
  </si>
  <si>
    <t>P17FR301</t>
  </si>
  <si>
    <t>MS*FR301BM1 MEDISAFE FIT C</t>
  </si>
  <si>
    <t>P17G1602</t>
  </si>
  <si>
    <t>ELIMINATE ASPIRATION CATHETER 6 FR</t>
  </si>
  <si>
    <t>P17G1652</t>
  </si>
  <si>
    <t>ELIMINATE ASPIRATION CATHETER 7 FR</t>
  </si>
  <si>
    <t>P17G9500</t>
  </si>
  <si>
    <t>CATHETER - YASHIRO,5 FR</t>
  </si>
  <si>
    <t>P17GB151</t>
  </si>
  <si>
    <t>RFYE15110M RFGCATHBEN HW1 5FR100CM</t>
  </si>
  <si>
    <t>P17GB251</t>
  </si>
  <si>
    <t>RFYE25110M RFGCATHBEN HW2 5FR100CM</t>
  </si>
  <si>
    <t>P17GCL56</t>
  </si>
  <si>
    <t>RFXB6510GM RF GLIDECOBRA L 5FR65CM</t>
  </si>
  <si>
    <t>P17GCL58</t>
  </si>
  <si>
    <t>RFXB65108M RF GLIDECOBRA L 5FR80CM</t>
  </si>
  <si>
    <t>P17GCM41</t>
  </si>
  <si>
    <t>RFZB54110M RFGLIDECOBRA M 4FR100CM</t>
  </si>
  <si>
    <t>P17GCM51</t>
  </si>
  <si>
    <t>RFXB55110M RF GLIDECOBRA M5FR100CM</t>
  </si>
  <si>
    <t>P17GCM56</t>
  </si>
  <si>
    <t>RFXB5510GM RF GLIDECOBRA M 5FR65CM</t>
  </si>
  <si>
    <t>P17GCM58</t>
  </si>
  <si>
    <t>RFXB55108M RF GLIDECOBRA M 5FR80CM</t>
  </si>
  <si>
    <t>P17GCS46</t>
  </si>
  <si>
    <t>RFXB4510GM RF GLIDECOBRA S 5FR65CM</t>
  </si>
  <si>
    <t>P17GCS48</t>
  </si>
  <si>
    <t>RFXB45108M RF GLIDECOBRA S 5FR80CM</t>
  </si>
  <si>
    <t>P17GCS58</t>
  </si>
  <si>
    <t>RFXB15108M RF GLIDECOBRA S 5FR80CM</t>
  </si>
  <si>
    <t>P17GHH51</t>
  </si>
  <si>
    <t>RFYB15110M RF GLIDEHEAD H 5FR100CM</t>
  </si>
  <si>
    <t>P17GLT51</t>
  </si>
  <si>
    <t>RFXI75110M RFGLIDELONG TP 5FR100CM</t>
  </si>
  <si>
    <t>P17GLT56</t>
  </si>
  <si>
    <t>RFXI7510GM RF GLIDELONG TP 5FR65CM</t>
  </si>
  <si>
    <t>P17GLT58</t>
  </si>
  <si>
    <t>RFXI75108M RF GLIDELONG TP 5FR80CM</t>
  </si>
  <si>
    <t>P17GM510</t>
  </si>
  <si>
    <t>RFYG15110M RF GLIDE MANI 5FR 100CM</t>
  </si>
  <si>
    <t>P17GMP41</t>
  </si>
  <si>
    <t>RFZW34110M RFGLIDECATH MP 4FR100CM</t>
  </si>
  <si>
    <t>P17GMP51</t>
  </si>
  <si>
    <t>RFXW35110M RFGLIDECATH MP 5FR100CM</t>
  </si>
  <si>
    <t>P17GS410</t>
  </si>
  <si>
    <t>RFZM74110M RFGLIDESTRAIGHT4FR100CM</t>
  </si>
  <si>
    <t>P17GSM15</t>
  </si>
  <si>
    <t>RFYA15110M RFGLIDESIMMON1 5FR100CM</t>
  </si>
  <si>
    <t>P17GSM25</t>
  </si>
  <si>
    <t>RFYA25110M RFGLIDESIMMON2 5FR100CM</t>
  </si>
  <si>
    <t>P17GT951</t>
  </si>
  <si>
    <t>RFXL95110M RFGLIDELONG TPA5FR100CM</t>
  </si>
  <si>
    <t>P17GT956</t>
  </si>
  <si>
    <t>RFXL9510GM RFGLIDELONG TPA 5FR65CM</t>
  </si>
  <si>
    <t>P17GV410</t>
  </si>
  <si>
    <t>RFWH14110M RFGLIDEVERTEBRA4FR100CM</t>
  </si>
  <si>
    <t>P17GV510</t>
  </si>
  <si>
    <t>RFYH15110M RFGLIDEVERTEBRA5FR100CM</t>
  </si>
  <si>
    <t>P17GW18A</t>
  </si>
  <si>
    <t>G.WIRE 0,018,150 CM,ANGLED TIP</t>
  </si>
  <si>
    <t>P17GW18B</t>
  </si>
  <si>
    <t>G.WIRE 0,018,180 CM,STRAIGHT TIP</t>
  </si>
  <si>
    <t>P17GW18S</t>
  </si>
  <si>
    <t>G.WIRE 0,018 150 CM STRAIGHT TIPS</t>
  </si>
  <si>
    <t>P17GW25A</t>
  </si>
  <si>
    <t>G.WIRE 0,025,150 CM,ANGLED TIP</t>
  </si>
  <si>
    <t>P17GW25B</t>
  </si>
  <si>
    <t>G.WIRE 0,025,180 CM,STRAIGHT TIP</t>
  </si>
  <si>
    <t>P17GW25C</t>
  </si>
  <si>
    <t>G.WIRE 0,025 ,260 CM,ANGLED TIP</t>
  </si>
  <si>
    <t>P17GW25D</t>
  </si>
  <si>
    <t>G.WIRE 0,025,150 CM,STRAIGHT TIP</t>
  </si>
  <si>
    <t>P17GW25E</t>
  </si>
  <si>
    <t>G.WIRE 0,025,260 CM,STRAIGHT TIP</t>
  </si>
  <si>
    <t>P17GW32A</t>
  </si>
  <si>
    <t>G.WIRE 0,032,150 CM,STRAIGHT TIP</t>
  </si>
  <si>
    <t>P17GW32B</t>
  </si>
  <si>
    <t>G.WIRE 0,032,180 CM,STRAIGHT TIP</t>
  </si>
  <si>
    <t>P17GW35B</t>
  </si>
  <si>
    <t>G.WIRE 0,035,180 CM,STRAIGHT TIP</t>
  </si>
  <si>
    <t>P17GW38B</t>
  </si>
  <si>
    <t>G.WIRE 0,038,180 CM,STRAIGHT TIP</t>
  </si>
  <si>
    <t>P17GW38C</t>
  </si>
  <si>
    <t>G.WIRE 0,038 ,260 CM,ANGLED TIP</t>
  </si>
  <si>
    <t>P17GYH41</t>
  </si>
  <si>
    <t>RFZG94110KM RFGLIDEYASHIRO4FR100CM</t>
  </si>
  <si>
    <t>P17GYH47</t>
  </si>
  <si>
    <t>RFZG94107KM RFGLIDEYASHIRO 4FR70CM</t>
  </si>
  <si>
    <t>P17GYH51</t>
  </si>
  <si>
    <t>RFXG95110M RFGLIDEYASHIRO 5FR100CM</t>
  </si>
  <si>
    <t>P17GYH57</t>
  </si>
  <si>
    <t>RFXG95107M RF GLIDEYASHIRO 5FR70CM</t>
  </si>
  <si>
    <t>P17H1210</t>
  </si>
  <si>
    <t>Ryujin Plus Balloon 1.25mm-10mm</t>
  </si>
  <si>
    <t>P17H1215</t>
  </si>
  <si>
    <t>RYUJIN PLUS BALLOON 1.25MM-15MM</t>
  </si>
  <si>
    <t>P17H1500</t>
  </si>
  <si>
    <t>CATHETER - VETEBERAL I,5 FR</t>
  </si>
  <si>
    <t>P17H1515</t>
  </si>
  <si>
    <t>RYUJIN PLUS BALLOON 1.50MM -15MM</t>
  </si>
  <si>
    <t>P17H1520</t>
  </si>
  <si>
    <t>RYUJIN PLUS BALLOON 1.50MM-20MM</t>
  </si>
  <si>
    <t>P17H2015</t>
  </si>
  <si>
    <t>RYUJIN PLUS BALLOON 2.0MM-15MM</t>
  </si>
  <si>
    <t>P17H2020</t>
  </si>
  <si>
    <t>RYUJIN PLUS BALLOON 2.0MM-20MM</t>
  </si>
  <si>
    <t>P17H2030</t>
  </si>
  <si>
    <t>RYUJIN PLUS BALLOON 2.0MM-30MM</t>
  </si>
  <si>
    <t>P17H2210</t>
  </si>
  <si>
    <t>RYUJIN PLUS BALLOON 2.25MM-10MM</t>
  </si>
  <si>
    <t>P17H2215</t>
  </si>
  <si>
    <t>RYUJIN PLUS BALLOON 2.25MM-15MM</t>
  </si>
  <si>
    <t>P17H2220</t>
  </si>
  <si>
    <t>RYUJIN PLUS BALLOON 2.25MM-20MM</t>
  </si>
  <si>
    <t>P17H2510</t>
  </si>
  <si>
    <t>RYUJIN PLUS BALLOON 2.50MM-10MM</t>
  </si>
  <si>
    <t>P17H2515</t>
  </si>
  <si>
    <t>RYUJIN PLUS BALLOON 2.50MM-15MM</t>
  </si>
  <si>
    <t>P17H2520</t>
  </si>
  <si>
    <t>RYUJIN PLUS BALLOON 2.50MM-20MM</t>
  </si>
  <si>
    <t>P17H2710</t>
  </si>
  <si>
    <t>RYUJIN PLUS BALLOON 2.75MM-10MM</t>
  </si>
  <si>
    <t>P17H2715</t>
  </si>
  <si>
    <t>RYUJIN PLUS BALLOON 2.75MM-15MM</t>
  </si>
  <si>
    <t>P17H2720</t>
  </si>
  <si>
    <t>RYUJIN PLUS BALLOON 2.75MM-20MM</t>
  </si>
  <si>
    <t>P17H3010</t>
  </si>
  <si>
    <t>RYUJIN PLUS BALLOON 3.0MM-10MM</t>
  </si>
  <si>
    <t>P17H3015</t>
  </si>
  <si>
    <t>RYUJIN PLUS BALLOON 3.0MM-15MM</t>
  </si>
  <si>
    <t>P17H3020</t>
  </si>
  <si>
    <t>RYUJIN PLUS BALLOON 3.0MM-20MM</t>
  </si>
  <si>
    <t>P17H3210</t>
  </si>
  <si>
    <t>RYUJIN PLUS BALLOON 3.25MM-10MM</t>
  </si>
  <si>
    <t>P17H3215</t>
  </si>
  <si>
    <t>RYUJIN PLUS BALLOON 3.25MM-15MM</t>
  </si>
  <si>
    <t>P17H3220</t>
  </si>
  <si>
    <t>RYUJIN PLUS BALLOON 3.25MM-20MM</t>
  </si>
  <si>
    <t>P17H3510</t>
  </si>
  <si>
    <t>RYUJIN PLUS BALLOON 3.50MM-10MM</t>
  </si>
  <si>
    <t>P17H3515</t>
  </si>
  <si>
    <t>RYUJIN PLUS BALLOON 3.50MM-15MM</t>
  </si>
  <si>
    <t>P17H3520</t>
  </si>
  <si>
    <t>RYUJIN PLUS BALLOON 3.50MM-20MM</t>
  </si>
  <si>
    <t>P17H3530</t>
  </si>
  <si>
    <t>RYUJIN PLUS BALLOON 3.50MM-30MM</t>
  </si>
  <si>
    <t>P17H3715</t>
  </si>
  <si>
    <t>RYUJIN PLUS BALLOON 3.75MM-15MM</t>
  </si>
  <si>
    <t>P17H3720</t>
  </si>
  <si>
    <t>RYUJIN PLUS BALLOON 3.75MM-20MM</t>
  </si>
  <si>
    <t>P17H4010</t>
  </si>
  <si>
    <t>RYUJIN PLUS BALLOON 4.0MM-10MM</t>
  </si>
  <si>
    <t>P17H4015</t>
  </si>
  <si>
    <t>RYUJIN PLUS BALLOON 4.0MM-15MM</t>
  </si>
  <si>
    <t>P17H4020</t>
  </si>
  <si>
    <t>RYUJIN PLUS BALLOON 4.0MM-20MM</t>
  </si>
  <si>
    <t>P17HGC01</t>
  </si>
  <si>
    <t>HEARTRAIL II AMPLATZ L 0.75,6FR SH</t>
  </si>
  <si>
    <t>P17HGC02</t>
  </si>
  <si>
    <t>HEARTRAIL II AMPLATZ L 0.75,7FR SH</t>
  </si>
  <si>
    <t>P17HGC03</t>
  </si>
  <si>
    <t>HEARTRAIL II AMPLATZ LEFT 1,6FR SH</t>
  </si>
  <si>
    <t>P17HGC04</t>
  </si>
  <si>
    <t>HEARTRAIL II AMPLATZ LEFT 1,7FR SH</t>
  </si>
  <si>
    <t>P17HGC05</t>
  </si>
  <si>
    <t>HEARTRAIL II AMPLATZ LEFT 2,6FR SH</t>
  </si>
  <si>
    <t>P17HGC06</t>
  </si>
  <si>
    <t>HEARTRAIL II AMPLATZ LEFT 2,7FR SH</t>
  </si>
  <si>
    <t>P17HGC07</t>
  </si>
  <si>
    <t>HEARTRAIL II BACK UP L 3.0, 6FR SH</t>
  </si>
  <si>
    <t>P17HGC08</t>
  </si>
  <si>
    <t>HEARTRAIL II BACK UP L 3.0,7FR SH</t>
  </si>
  <si>
    <t>P17HGC09</t>
  </si>
  <si>
    <t>HEARTRAIL II BACK UP L 3.5, 6FR SH</t>
  </si>
  <si>
    <t>P17HGC10</t>
  </si>
  <si>
    <t>HEARTRAIL II BACK UP L 3.5,7FR SH</t>
  </si>
  <si>
    <t>P17HGC11</t>
  </si>
  <si>
    <t>HEARTRAIL II JUDKIN L 3.5, 6FR SH</t>
  </si>
  <si>
    <t>P17HGC12</t>
  </si>
  <si>
    <t>HEARTRAIL II JUDKIN L 3.5, 7FR SH</t>
  </si>
  <si>
    <t>P17HGC13</t>
  </si>
  <si>
    <t>HEARTRAIL II JUDKIN L 4.0, 6FR SH</t>
  </si>
  <si>
    <t>P17HGC14</t>
  </si>
  <si>
    <t>HEARTRAIL II JUDKIN L 4.0, 7FR SH</t>
  </si>
  <si>
    <t>P17HGC15</t>
  </si>
  <si>
    <t>HEARTRAIL II JUDKIN R 4.0, 6FR SH</t>
  </si>
  <si>
    <t>P17HGC16</t>
  </si>
  <si>
    <t>HEARTRAIL II JUDKIN R 4.0, 7FR SH</t>
  </si>
  <si>
    <t>P17HGC17</t>
  </si>
  <si>
    <t>HEARTRAIL II JUDKIN R 3.5, 6FR SH</t>
  </si>
  <si>
    <t>P17HGC18</t>
  </si>
  <si>
    <t>HEARTRAIL II JUDKIN R 3.5, 7FR SH</t>
  </si>
  <si>
    <t>P17HGC19</t>
  </si>
  <si>
    <t>HEARTRAIL II JUDKIN LEFT3.5,6FR ST</t>
  </si>
  <si>
    <t>P17HGC20</t>
  </si>
  <si>
    <t>HEARTRAIL II JUDKIN LEFT3.5,7FR ST</t>
  </si>
  <si>
    <t>P17HGC21</t>
  </si>
  <si>
    <t>HEARTRAIL II JUDKIN LEFT4.0,6FR ST</t>
  </si>
  <si>
    <t>P17HGC22</t>
  </si>
  <si>
    <t>HEARTAIL II JUDKIN LEFT 4.0,7FR ST</t>
  </si>
  <si>
    <t>P17HGC23</t>
  </si>
  <si>
    <t>HEARTRAIL II IKARI LEFT 3.5,6FR SH</t>
  </si>
  <si>
    <t>P17HGC24</t>
  </si>
  <si>
    <t>HEARTAIL II IKARI LEFT 4.0, 6FR SH</t>
  </si>
  <si>
    <t>P17HGC25</t>
  </si>
  <si>
    <t>HEARTRAIL II IKARI RIGH 1,0 6FR SH</t>
  </si>
  <si>
    <t>P17HGC26</t>
  </si>
  <si>
    <t>HEARTRAIL II IKARI RIGH 1,5 6FR SH</t>
  </si>
  <si>
    <t>P17I4F35</t>
  </si>
  <si>
    <t>INTRODUCER 4F10CMM.NEEDLEGW.035(J)</t>
  </si>
  <si>
    <t>P17I5F35</t>
  </si>
  <si>
    <t>INTRODUCER 5F10CMM.NEEDLEGW.035(J)</t>
  </si>
  <si>
    <t>P17I5F38</t>
  </si>
  <si>
    <t>INTRODUCER 5F10CMM.NEEDLEGW.038(J)</t>
  </si>
  <si>
    <t>P17I6F35</t>
  </si>
  <si>
    <t>INTRODUCER 6F10CMM.NEEDLEGW.035(J)</t>
  </si>
  <si>
    <t>P17I6F38</t>
  </si>
  <si>
    <t>INTRODUCER 6F10CMM.NEEDLEGW.038(J)</t>
  </si>
  <si>
    <t>P17I7F35</t>
  </si>
  <si>
    <t>INTRODUCER 7F10CMM.NEEDLEGW.035(J)</t>
  </si>
  <si>
    <t>P17I7F38</t>
  </si>
  <si>
    <t>INTRODUCER 7F10CMM.NEEDLEGW.038(J)</t>
  </si>
  <si>
    <t>P17I8F35</t>
  </si>
  <si>
    <t>INTRODUCER 8F10CMM.NEEDLEGW.035(J)</t>
  </si>
  <si>
    <t>P17I8F38</t>
  </si>
  <si>
    <t>INTRODUCER 8F10CMM.NEEDLEGW.038(J)</t>
  </si>
  <si>
    <t>P17I9F38</t>
  </si>
  <si>
    <t>INTRODUCER 9F10CMM.NEEDLEGW.038(J)</t>
  </si>
  <si>
    <t>P17IK401</t>
  </si>
  <si>
    <t>INTRODUCER KIT 4FR,10CM,STRAIGHT25</t>
  </si>
  <si>
    <t>P17IK402</t>
  </si>
  <si>
    <t>INTRODUCER KIT 4FR,10CM,ANGLED 35</t>
  </si>
  <si>
    <t>P17IK403</t>
  </si>
  <si>
    <t>INTRODUCER KIT 4FR,10CM,STRAIGHT35</t>
  </si>
  <si>
    <t>P17IK501</t>
  </si>
  <si>
    <t>INTRODUCER KIT 5FR,16CM,ANGLED 25</t>
  </si>
  <si>
    <t>P17IK601</t>
  </si>
  <si>
    <t>INTRODUCER KIT 6FR,16CM,ANGLED 25</t>
  </si>
  <si>
    <t>P17IK701</t>
  </si>
  <si>
    <t>INTRODUCER KIT 7FR,7CM,STRAIGHT 25</t>
  </si>
  <si>
    <t>P17IK702</t>
  </si>
  <si>
    <t>INTRODUCER KIT 7FR,10CM,P.GW</t>
  </si>
  <si>
    <t>P17IKL6F</t>
  </si>
  <si>
    <t>INTRODUCER KIT LONG,6F,25CM,A 0,35</t>
  </si>
  <si>
    <t>P17IKL7F</t>
  </si>
  <si>
    <t>INTRODUCER KIT LONG,7F,25CM,A 0.35</t>
  </si>
  <si>
    <t>P17IKL8F</t>
  </si>
  <si>
    <t>INTRODUSER KIT LONG,8 FR,25CM,P.GW</t>
  </si>
  <si>
    <t>P17IM505</t>
  </si>
  <si>
    <t>INTRODUCERMC 5F 10CMGW.025 45CM20G</t>
  </si>
  <si>
    <t>P17IM550</t>
  </si>
  <si>
    <t>INTRODUCERMC 5F 25CMGW.025 80CM20G</t>
  </si>
  <si>
    <t>P17IM560</t>
  </si>
  <si>
    <t>INTRODUCERMC 5F 16CMGW.025 80CM20G</t>
  </si>
  <si>
    <t>P17IM605</t>
  </si>
  <si>
    <t>INTRODUCERMC 6F 10CMGW.025 45CM20G</t>
  </si>
  <si>
    <t>P17IM650</t>
  </si>
  <si>
    <t>INTRODUCERMC 6F 25CMGW.025 80CM20G</t>
  </si>
  <si>
    <t>P17IM660</t>
  </si>
  <si>
    <t>INTRODUCERMC 6F 16CMGW.025 80CM20G</t>
  </si>
  <si>
    <t>P17M2006</t>
  </si>
  <si>
    <t>ACCUFORCE NC BALLON DC-RM 2006HSW</t>
  </si>
  <si>
    <t>P17M2008</t>
  </si>
  <si>
    <t>ACCUFORCE NC BALLON DC-RM 2008HSW</t>
  </si>
  <si>
    <t>P17M2012</t>
  </si>
  <si>
    <t>ACCUFORCE NC BALLON DC-RM 2012HHW</t>
  </si>
  <si>
    <t>P17M2015</t>
  </si>
  <si>
    <t>ACCUFORCE NC BALLON DC-RM 2015HHW</t>
  </si>
  <si>
    <t>P17M2020</t>
  </si>
  <si>
    <t>ACCUFORCE NC BALLON DC-RM 2020HHW</t>
  </si>
  <si>
    <t>P17M2206</t>
  </si>
  <si>
    <t>ACCUFORCE NC BALLON DC-RM 2206HSW</t>
  </si>
  <si>
    <t>P17M2208</t>
  </si>
  <si>
    <t>ACCUFORCE NC BALLON DC-RM 2208HSW</t>
  </si>
  <si>
    <t>P17M2212</t>
  </si>
  <si>
    <t>ACCUFORCE NC BALLON DC-RM 2212HHW</t>
  </si>
  <si>
    <t>P17M2215</t>
  </si>
  <si>
    <t>ACCUFORCE NC BALLON DC-RM 2215HHW</t>
  </si>
  <si>
    <t>P17M2220</t>
  </si>
  <si>
    <t>ACCUFORCE NC BALLON DC-RM 2220HHW</t>
  </si>
  <si>
    <t>P17M2506</t>
  </si>
  <si>
    <t>ACCUFORCE NC BALLON DC-RM 2506HSW</t>
  </si>
  <si>
    <t>P17M2508</t>
  </si>
  <si>
    <t>ACCUFORCE NC BALLON DC-RM 2508HSW</t>
  </si>
  <si>
    <t>P17M2512</t>
  </si>
  <si>
    <t>ACCUFORCE NC BALLON DC-RM 2512HHW</t>
  </si>
  <si>
    <t>P17M2515</t>
  </si>
  <si>
    <t>ACCUFORCE NC BALLON DC-RM 2515HHW</t>
  </si>
  <si>
    <t>P17M2520</t>
  </si>
  <si>
    <t>ACCUFORCE NC BALLON DC-RM 2520HHW</t>
  </si>
  <si>
    <t>P17M2525</t>
  </si>
  <si>
    <t>ACCUFORCE NC BALLON DC-RM 2525HHW</t>
  </si>
  <si>
    <t>P17M2530</t>
  </si>
  <si>
    <t>ACCUFORCE NC BALLON DC-RM 2530HHW</t>
  </si>
  <si>
    <t>P17M2706</t>
  </si>
  <si>
    <t>ACCUFORCE NC BALLON DC-RM 2706HSW</t>
  </si>
  <si>
    <t>P17M2708</t>
  </si>
  <si>
    <t>ACCUFORCE NC BALLON DC-RM 2708HSW</t>
  </si>
  <si>
    <t>P17M2712</t>
  </si>
  <si>
    <t>ACCUFORCE NC BALLON DC-RM 2712HHW</t>
  </si>
  <si>
    <t>P17M2715</t>
  </si>
  <si>
    <t>ACCUFORCE NC BALLON DC-RM 2715HHW</t>
  </si>
  <si>
    <t>P17M2720</t>
  </si>
  <si>
    <t>ACCUFORCE NC BALLON DC-RM 2720HHW</t>
  </si>
  <si>
    <t>P17M3006</t>
  </si>
  <si>
    <t>ACCUFORCE NC BALLON DC-RM 3006HSW</t>
  </si>
  <si>
    <t>P17M3008</t>
  </si>
  <si>
    <t>ACCUFORCE NC BALLON DC-RM 3008HSW</t>
  </si>
  <si>
    <t>P17M3012</t>
  </si>
  <si>
    <t>ACCUFORCE NC BALLON DC-RM 3012HHW</t>
  </si>
  <si>
    <t>P17M3015</t>
  </si>
  <si>
    <t>ACCUFORCE NC BALLON DC-RM 3015HHW</t>
  </si>
  <si>
    <t>P17M3020</t>
  </si>
  <si>
    <t>ACCUFORCE NC BALLON DC-RM 3020HHW</t>
  </si>
  <si>
    <t>P17M3025</t>
  </si>
  <si>
    <t>ACCUFORCE NC BALLON DC-RM 3025HHW</t>
  </si>
  <si>
    <t>P17M3030</t>
  </si>
  <si>
    <t>ACCUFORCE NC BALLON DC-RM 3030HHW</t>
  </si>
  <si>
    <t>P17M3206</t>
  </si>
  <si>
    <t>ACCUFORCE NC BALLON DC-RM 3206HSW</t>
  </si>
  <si>
    <t>P17M3208</t>
  </si>
  <si>
    <t>ACCUFORCE NC BALLON DC-RM 3208HSW</t>
  </si>
  <si>
    <t>P17M3212</t>
  </si>
  <si>
    <t>ACCUFORCE NC BALLON DC-RM 3212HHW</t>
  </si>
  <si>
    <t>P17M3215</t>
  </si>
  <si>
    <t>ACCUFORCE NC BALLON DC-RM 3215HHW</t>
  </si>
  <si>
    <t>P17M3220</t>
  </si>
  <si>
    <t>ACCUFORCE NC BALLON DC-RM 3220HHW</t>
  </si>
  <si>
    <t>P17M3506</t>
  </si>
  <si>
    <t>ACCUFORCE NC BALLON DC-RM 3506HSW</t>
  </si>
  <si>
    <t>P17M3508</t>
  </si>
  <si>
    <t>ACCUFORCE NC BALLON DC-RM 3508HSW</t>
  </si>
  <si>
    <t>P17M3512</t>
  </si>
  <si>
    <t>ACCUFORCE NC BALLON DC-RM 3512HHW</t>
  </si>
  <si>
    <t>P17M3515</t>
  </si>
  <si>
    <t>ACCUFORCE NC BALLON DC-RM 3515HHW</t>
  </si>
  <si>
    <t>P17M3525</t>
  </si>
  <si>
    <t>ACCUFORCE NC BALLON DC-RM 3525HHW</t>
  </si>
  <si>
    <t>P17M352O</t>
  </si>
  <si>
    <t>ACCUFORCE NC BALLON DC-RM 3520HHW</t>
  </si>
  <si>
    <t>P17M3530</t>
  </si>
  <si>
    <t>ACCUFORCE NC BALLON DC-RM 3530HHW</t>
  </si>
  <si>
    <t>P17M3706</t>
  </si>
  <si>
    <t>ACCUFORCE NC BALLON DC-RM 3706HSW</t>
  </si>
  <si>
    <t>P17M3708</t>
  </si>
  <si>
    <t>ACCUFORCE NC BALLON DC-RM 3708HSW</t>
  </si>
  <si>
    <t>P17M3712</t>
  </si>
  <si>
    <t>ACCUFORCE NC BALLON DC-RM 3712HHW</t>
  </si>
  <si>
    <t>P17M3715</t>
  </si>
  <si>
    <t>ACCUFORCE NC BALLON DC-RM 3715HHW</t>
  </si>
  <si>
    <t>P17M3720</t>
  </si>
  <si>
    <t>ACCUFORCE NC BALLON DC-RM 3720HHW</t>
  </si>
  <si>
    <t>P17M4006</t>
  </si>
  <si>
    <t>ACCUFORCE NC BALLON DC-RM 4006HSW</t>
  </si>
  <si>
    <t>P17M4008</t>
  </si>
  <si>
    <t>ACCUFORCE NC BALLON DC-RM 4008HSW</t>
  </si>
  <si>
    <t>P17M4012</t>
  </si>
  <si>
    <t>ACCUFORCE NC BALLON DC-RM 4012HHW</t>
  </si>
  <si>
    <t>P17M4015</t>
  </si>
  <si>
    <t>ACCUFORCE NC BALLON DC-RM 4015HHW</t>
  </si>
  <si>
    <t>P17M4020</t>
  </si>
  <si>
    <t>ACCUFORCE NC BALLON DC-RM 4020HHW</t>
  </si>
  <si>
    <t>P17M4506</t>
  </si>
  <si>
    <t>ACCUFORCE NC BALLON DC-RM 4506HSW</t>
  </si>
  <si>
    <t>P17M4508</t>
  </si>
  <si>
    <t>ACCUFORCE NC BALLON DC-RM 4508HSW</t>
  </si>
  <si>
    <t>P17M4512</t>
  </si>
  <si>
    <t>ACCUFORCE NC BALLON DC-RM 4512HSW</t>
  </si>
  <si>
    <t>P17M4515</t>
  </si>
  <si>
    <t>ACCUFORCE NC BALLON DC-RM 4515HSW</t>
  </si>
  <si>
    <t>P17M5006</t>
  </si>
  <si>
    <t>ACCUFORCE NC BALLON DC-RM 5006HSW</t>
  </si>
  <si>
    <t>P17M5008</t>
  </si>
  <si>
    <t>ACCUFORCE NC BALLON DC-RM 5008HSW</t>
  </si>
  <si>
    <t>P17M5012</t>
  </si>
  <si>
    <t>ACCUFORCE NC BALLON DC-RM 5012HSW</t>
  </si>
  <si>
    <t>P17M5015</t>
  </si>
  <si>
    <t>ACCUFORCE NC BALLON DC-RM 5015HSW</t>
  </si>
  <si>
    <t>P17MC501</t>
  </si>
  <si>
    <t>INTRODUCERMC 5F10CMGW.02145CM22GMN</t>
  </si>
  <si>
    <t>P17MC502</t>
  </si>
  <si>
    <t>INTRODUCERMC 5F16CMGW021 80CM22GMN</t>
  </si>
  <si>
    <t>P17MC503</t>
  </si>
  <si>
    <t>INTRODUCERMC 5 F10CMGW.021 80CM25G</t>
  </si>
  <si>
    <t>P17MC504</t>
  </si>
  <si>
    <t>INTRODUCERMC 5F10CMGW025 45CM20GMN</t>
  </si>
  <si>
    <t>P17MC505</t>
  </si>
  <si>
    <t>INTRODUCERMC 5F16CMGW025 45CM20GMN</t>
  </si>
  <si>
    <t>P17MC506</t>
  </si>
  <si>
    <t>INTRODUCERMC 5 F25CMGW.025 45CM25G</t>
  </si>
  <si>
    <t>P17MC601</t>
  </si>
  <si>
    <t>INTRODUCERMC 6F10CMGW021 45CM22GMN</t>
  </si>
  <si>
    <t>P17MC602</t>
  </si>
  <si>
    <t>INTRODUCERMC 6F16CMGW021 80CM22GMN</t>
  </si>
  <si>
    <t>P17MC603</t>
  </si>
  <si>
    <t>INTRODUCERMC 6 F25CMGW.021 80CM25G</t>
  </si>
  <si>
    <t>P17MC604</t>
  </si>
  <si>
    <t>INTRODUCERMC 6F10CMGW025 45CM20GMN</t>
  </si>
  <si>
    <t>P17MC605</t>
  </si>
  <si>
    <t>INTRODUCERMC 6F16CMGW025 80CM20GMN</t>
  </si>
  <si>
    <t>P17MC606</t>
  </si>
  <si>
    <t>INTRODUCERMC 6 F25CMGW.025 80CM25G</t>
  </si>
  <si>
    <t>P17NO1RE</t>
  </si>
  <si>
    <t>NEONATE OXYGENATOR (FX05RE)</t>
  </si>
  <si>
    <t>P17NO1RW</t>
  </si>
  <si>
    <t>NEONATE OXYGENATOR (FX05RW)</t>
  </si>
  <si>
    <t>P17P1210</t>
  </si>
  <si>
    <t>RYUJIN PLUS OTW BALOON 1.25MM-10MM</t>
  </si>
  <si>
    <t>P17P121L</t>
  </si>
  <si>
    <t>P17P1515</t>
  </si>
  <si>
    <t>RYUJIN PLUS OTW BALOON 1.50MM-15MM</t>
  </si>
  <si>
    <t>P17P2020</t>
  </si>
  <si>
    <t>RYUJIN PLUS OTW BALLOON 2.0MM-20MM</t>
  </si>
  <si>
    <t>P17P202H</t>
  </si>
  <si>
    <t>P17P2520</t>
  </si>
  <si>
    <t>RYUJIN PLUS OTW BALOON 2.50MM-20MM</t>
  </si>
  <si>
    <t>P17P2713</t>
  </si>
  <si>
    <t>PROGREAT CATH WITH WIRE2.7FR130CM</t>
  </si>
  <si>
    <t>P17P6912</t>
  </si>
  <si>
    <t xml:space="preserve">CUVETTE 1/2  X 1/2 </t>
  </si>
  <si>
    <t>P17P6913</t>
  </si>
  <si>
    <t xml:space="preserve">CUVETTE 3/8  X 3/8 </t>
  </si>
  <si>
    <t>P17P6914</t>
  </si>
  <si>
    <t xml:space="preserve">CUVETTE 1/4  X 1/4 </t>
  </si>
  <si>
    <t>P17PA252</t>
  </si>
  <si>
    <t xml:space="preserve">STIFF G.WIRE 0,025 ,260 CM,ANGLED </t>
  </si>
  <si>
    <t>P17PA351</t>
  </si>
  <si>
    <t>STIFF G.WIRE 0,035 ,150 CM,ANGLED</t>
  </si>
  <si>
    <t>P17PA352</t>
  </si>
  <si>
    <t>STIFF G.WIRE 0,035 ,260CM,ANGLED</t>
  </si>
  <si>
    <t>P17PC201</t>
  </si>
  <si>
    <t>PROGREAT CATHETER 2.0 FR,130 CM</t>
  </si>
  <si>
    <t>P17PC241</t>
  </si>
  <si>
    <t>MC-PC2411 PROGREAT</t>
  </si>
  <si>
    <t>P17PC243</t>
  </si>
  <si>
    <t>PROGREAT CATHETER FR,130 CM</t>
  </si>
  <si>
    <t>P17PG413</t>
  </si>
  <si>
    <t>PROGREAT CATHETER 2.4 FR,130 CM</t>
  </si>
  <si>
    <t>P17PG415</t>
  </si>
  <si>
    <t>PROGREAT CATHETER 2.4 FR,150 CM</t>
  </si>
  <si>
    <t>P17PG711</t>
  </si>
  <si>
    <t>PROGREAT CATHETER  2.7 FR,110 CM</t>
  </si>
  <si>
    <t>P17PO2RE</t>
  </si>
  <si>
    <t>PEDIATRIC OXYGENATOR (FX15RE30)</t>
  </si>
  <si>
    <t>P17PO2RW</t>
  </si>
  <si>
    <t>PEDIATRIC OXYGENATOR (FX15RW30)</t>
  </si>
  <si>
    <t>P17R1205</t>
  </si>
  <si>
    <t>DC-RR10205HH RYUREI  1.25-05 MM</t>
  </si>
  <si>
    <t>P17R1515</t>
  </si>
  <si>
    <t>DC-RR1515HH RYUREI  1.5-15 MM</t>
  </si>
  <si>
    <t>P17R5C1P</t>
  </si>
  <si>
    <t>RM*RS5C10PQ GLIDESHEATH SL</t>
  </si>
  <si>
    <t>P17R5F1P</t>
  </si>
  <si>
    <t>RM*RS5F10PQ GLIDESHEATH SL</t>
  </si>
  <si>
    <t>P17R5F6P</t>
  </si>
  <si>
    <t>RM*RS5F16PQ GLIDESHEATH SL</t>
  </si>
  <si>
    <t>P17R5H1P</t>
  </si>
  <si>
    <t>RM*RS5J10PQ GLIDESHEATH SL</t>
  </si>
  <si>
    <t>P17R5J6P</t>
  </si>
  <si>
    <t>RM*RS5J16PQ GLIDESHEATH SL</t>
  </si>
  <si>
    <t>P17R6F1P</t>
  </si>
  <si>
    <t>RM*RS6F10PQ GLIDESHEATH SL</t>
  </si>
  <si>
    <t>P17R6F6P</t>
  </si>
  <si>
    <t>RM*RS6F16PQ GLIDESHEATH SL</t>
  </si>
  <si>
    <t>P17R6J1P</t>
  </si>
  <si>
    <t>RM*RS6J10PQ GLIDESHEATH SL</t>
  </si>
  <si>
    <t>P17R6J6P</t>
  </si>
  <si>
    <t>RM*RS6J16PQ GLIDESHEATH SL</t>
  </si>
  <si>
    <t>P17R7F1P</t>
  </si>
  <si>
    <t>RM*RS7F10PQ GLIDESHEATH SL</t>
  </si>
  <si>
    <t>P17R7F6P</t>
  </si>
  <si>
    <t>RM*RS7F16PQ GLIDESHEATH SL</t>
  </si>
  <si>
    <t>P17R7J1P</t>
  </si>
  <si>
    <t>RM*RS7J10PQ GLIDESHEATH SL</t>
  </si>
  <si>
    <t>P17R7J6P</t>
  </si>
  <si>
    <t>RM*RS7J16PQ GLIDESHEATH SL</t>
  </si>
  <si>
    <t>P17RP122</t>
  </si>
  <si>
    <t>RYUJIN PLUS OTW BALOON 1.25MM-20MM</t>
  </si>
  <si>
    <t>P17RP204</t>
  </si>
  <si>
    <t>RYUJIN PLUS BALLOON 2.0MM-40MM</t>
  </si>
  <si>
    <t>P17RP223</t>
  </si>
  <si>
    <t>RYUJIN PLUS BALLOON 2.25MM-30MM</t>
  </si>
  <si>
    <t>P17RP224</t>
  </si>
  <si>
    <t>RYUJIN PLUS BALLOON 2.25MM-40MM</t>
  </si>
  <si>
    <t>P17RP253</t>
  </si>
  <si>
    <t>RYUJIN PLUS BALLOON 2.5MM-30MM</t>
  </si>
  <si>
    <t>P17RP254</t>
  </si>
  <si>
    <t>RYUJIN PLUS BALLOON 2.5MM-40MM</t>
  </si>
  <si>
    <t>P17RP273</t>
  </si>
  <si>
    <t>RYUJIN PLUS BALLOON 2.75MM-30MM</t>
  </si>
  <si>
    <t>P17RP274</t>
  </si>
  <si>
    <t>RYUJIN PLUS BALLOON 2.75MM-40MM</t>
  </si>
  <si>
    <t>P17RP302</t>
  </si>
  <si>
    <t>RYUJIN PLUS OTW BALOON 3.0MM-20MM</t>
  </si>
  <si>
    <t>P17RP303</t>
  </si>
  <si>
    <t>RYUJIN PLUS BALLOON 3.0MM-30MM</t>
  </si>
  <si>
    <t>P17RP304</t>
  </si>
  <si>
    <t>RYUJIN PLUS BALLOON 3.0MM-40MM</t>
  </si>
  <si>
    <t>P17RP321</t>
  </si>
  <si>
    <t>P17RP322</t>
  </si>
  <si>
    <t>P17RP323</t>
  </si>
  <si>
    <t>RYUJIN PLUS BALLOON 3.25MM-30MM</t>
  </si>
  <si>
    <t>P17RP325</t>
  </si>
  <si>
    <t>P17RP352</t>
  </si>
  <si>
    <t>RYUJIN PLUS OTW BALLOON 3.5MM-20MM</t>
  </si>
  <si>
    <t>P17RP353</t>
  </si>
  <si>
    <t>P17RP354</t>
  </si>
  <si>
    <t>RYUJIN PLUS BALLOON 3.50MM-40MM</t>
  </si>
  <si>
    <t>P17RP371</t>
  </si>
  <si>
    <t>P17RP372</t>
  </si>
  <si>
    <t>P17RP403</t>
  </si>
  <si>
    <t>RYUJIN PLUS BALLOON 4.0MM-30MM</t>
  </si>
  <si>
    <t>P17RP404</t>
  </si>
  <si>
    <t>RYUJIN PLUS BALLOON 4.0MM-40MM</t>
  </si>
  <si>
    <t>P17RR105</t>
  </si>
  <si>
    <t>DC-RR1005HH RYUREI  1.0-05 MM</t>
  </si>
  <si>
    <t>P17RR121</t>
  </si>
  <si>
    <t>DC-RR1210HH RYUREI   1.25-10 MM</t>
  </si>
  <si>
    <t>P17RR122</t>
  </si>
  <si>
    <t>DC-RR1220HH RYUREI   1.25-20 MM</t>
  </si>
  <si>
    <t>P17RR125</t>
  </si>
  <si>
    <t>DC-RR1215HH RYUREI   1.25-15 MM</t>
  </si>
  <si>
    <t>P17RR151</t>
  </si>
  <si>
    <t>DC-RR1510HH RYUREI  1.5-10 MM</t>
  </si>
  <si>
    <t>P17RR152</t>
  </si>
  <si>
    <t>DC-RR1520HH RYUREI  1.5-20 MM</t>
  </si>
  <si>
    <t>P17RR155</t>
  </si>
  <si>
    <t>DC-RR1505HH RYUREI  1.5-05 MM</t>
  </si>
  <si>
    <t>P17RR201</t>
  </si>
  <si>
    <t>DC-RR2010HHW RYUREI  2.0-10 MM</t>
  </si>
  <si>
    <t>P17RR202</t>
  </si>
  <si>
    <t>DC-RR2020HHW RYUREI  2.0-20 MM</t>
  </si>
  <si>
    <t>P17RR203</t>
  </si>
  <si>
    <t>DC-RR2030HHW RYUREI  2.0-30 MM</t>
  </si>
  <si>
    <t>P17RR204</t>
  </si>
  <si>
    <t>DC-RR2040HHW RYUREI  2.0-40 MM</t>
  </si>
  <si>
    <t>P17RR215</t>
  </si>
  <si>
    <t>DC-RR2015HHW RYUREI  2.0-15 MM</t>
  </si>
  <si>
    <t>P17RR221</t>
  </si>
  <si>
    <t>DC-RR2210HHW RYUREI 2.25-10 MM</t>
  </si>
  <si>
    <t>P17RR222</t>
  </si>
  <si>
    <t>DC-RR2220HHW RYUREI  2.25-20 MM</t>
  </si>
  <si>
    <t>P17RR225</t>
  </si>
  <si>
    <t>DC-RR2215HHW RYUREI 2.25-15 MM</t>
  </si>
  <si>
    <t>P17RR251</t>
  </si>
  <si>
    <t>DC-RR2510HHW RYUREI  2.5-10 MM</t>
  </si>
  <si>
    <t>P17RR252</t>
  </si>
  <si>
    <t>DC-RR2520HHW RYUREI  2.5-20 MM</t>
  </si>
  <si>
    <t>P17RR253</t>
  </si>
  <si>
    <t>DC-RR2530HHW RYUREI  2.5-30 MM</t>
  </si>
  <si>
    <t>P17RR255</t>
  </si>
  <si>
    <t>DC-RR2515HHW RYUREI  2.5-15 MM</t>
  </si>
  <si>
    <t>P17RR271</t>
  </si>
  <si>
    <t>DC-RR2710HHW RYUREI  2.75-10 MM</t>
  </si>
  <si>
    <t>P17RR272</t>
  </si>
  <si>
    <t>DC-RR2720HHW RYUREI  2.75-20 MM</t>
  </si>
  <si>
    <t>P17RR275</t>
  </si>
  <si>
    <t>DC-RR2715HHW RYUREI  2.75-15 MM</t>
  </si>
  <si>
    <t>P17RR301</t>
  </si>
  <si>
    <t>DC-RR3010HHW RYUREI  3.0-10 MM</t>
  </si>
  <si>
    <t>P17RR302</t>
  </si>
  <si>
    <t>DC-RR3020HHW RYUREI  3.0-20 MM</t>
  </si>
  <si>
    <t>P17RR303</t>
  </si>
  <si>
    <t>DC-RR3030HHW RYUREI  3.0-30 MM</t>
  </si>
  <si>
    <t>P17RR304</t>
  </si>
  <si>
    <t>DC-RR3040HHW RYUREI  3.0-40 MM</t>
  </si>
  <si>
    <t>P17RR315</t>
  </si>
  <si>
    <t>DC-RR3015HHW RYUREI  3.0-15 MM</t>
  </si>
  <si>
    <t>P17RR321</t>
  </si>
  <si>
    <t>DC-RR3210HHW RYUREI  3.25-10 MM</t>
  </si>
  <si>
    <t>P17RR322</t>
  </si>
  <si>
    <t>DC-RR3220HHW RYUREI  3.25-20 MM</t>
  </si>
  <si>
    <t>P17RR325</t>
  </si>
  <si>
    <t>DC-RR3215HHW RYUREI  3.25-15 MM</t>
  </si>
  <si>
    <t>P17RR351</t>
  </si>
  <si>
    <t>DC-RR3510HHW RYUREI  3.5-10 MM</t>
  </si>
  <si>
    <t>P17RR352</t>
  </si>
  <si>
    <t>DC-RR3520HHW RYUREI 3.5-20 MM</t>
  </si>
  <si>
    <t>P17RR353</t>
  </si>
  <si>
    <t>DC-RR3530HHW RYUREI 3.5-30 MM</t>
  </si>
  <si>
    <t>P17RR354</t>
  </si>
  <si>
    <t>DC-RR3540HHW RYUREI  3.5-40 MM</t>
  </si>
  <si>
    <t>P17RR355</t>
  </si>
  <si>
    <t>DC-RR3515HHW RYUREI  3.5-15 MM</t>
  </si>
  <si>
    <t>P17RR371</t>
  </si>
  <si>
    <t>DC-RR3710HHW RYUREI  3.75-10 MM</t>
  </si>
  <si>
    <t>P17RR372</t>
  </si>
  <si>
    <t>DC-RR3720HHW RYUREI  3.75-20 MM</t>
  </si>
  <si>
    <t>P17RR375</t>
  </si>
  <si>
    <t>DC-RR3715HHW RYUREI  3.75-15 MM</t>
  </si>
  <si>
    <t>P17RR401</t>
  </si>
  <si>
    <t>DC-RR4010HHW RYUREI  4.0-10 MM</t>
  </si>
  <si>
    <t>P17RR402</t>
  </si>
  <si>
    <t>DC-RR4020HHW RYUREI  4.0-20 MM</t>
  </si>
  <si>
    <t>P17RR415</t>
  </si>
  <si>
    <t>DC-RR4015HHW RYUREI  4.0-15 MM</t>
  </si>
  <si>
    <t>P17RX05R</t>
  </si>
  <si>
    <t>NEONATE OXYGENATOR ( RX05RW)</t>
  </si>
  <si>
    <t>P17RX1E3</t>
  </si>
  <si>
    <t>PEDIATRIC OXYGENATOR (RX15RE30)</t>
  </si>
  <si>
    <t>P17RX1E4</t>
  </si>
  <si>
    <t>ADULT OXYGENATOR (RX15RE40)</t>
  </si>
  <si>
    <t>P17RX1W3</t>
  </si>
  <si>
    <t>PEDIATRIC OXYGENATOR (RX15RW30)</t>
  </si>
  <si>
    <t>P17RX1W4</t>
  </si>
  <si>
    <t>ADULT OXYGENATOR (RX15RW40)</t>
  </si>
  <si>
    <t>P17RX2RE</t>
  </si>
  <si>
    <t>ADULT OXYGENATOR (RX25RE)</t>
  </si>
  <si>
    <t>P17RX2RW</t>
  </si>
  <si>
    <t>ADULT OXYGENATOR (RX25RW)</t>
  </si>
  <si>
    <t>P17RX5RE</t>
  </si>
  <si>
    <t>NEONATE OXYGENATOR (RX05RE)</t>
  </si>
  <si>
    <t>P17S3515</t>
  </si>
  <si>
    <t>G.WIRE 0,035 ,150 CM,STRAIGHT TIP</t>
  </si>
  <si>
    <t>P17S3815</t>
  </si>
  <si>
    <t>G.WIRE 0,038 ,150 CM,STRAIGHT TIP</t>
  </si>
  <si>
    <t>P17SW35A</t>
  </si>
  <si>
    <t>STIFF G.WIRE 0,035 180 CM ANGLED</t>
  </si>
  <si>
    <t>P17TA418</t>
  </si>
  <si>
    <t>RUNTHROUGH NS-PTCA W.EXTRA FLOPPY</t>
  </si>
  <si>
    <t>P17TRBND</t>
  </si>
  <si>
    <t>TR - BAND</t>
  </si>
  <si>
    <t>P17TWJ01</t>
  </si>
  <si>
    <t>RUNTHROUGH NS-PTCA WIRE-EXTENTION</t>
  </si>
  <si>
    <t>P17VA713</t>
  </si>
  <si>
    <t>HEMOSTATIC VALVE(ACCESORIES H5STO)</t>
  </si>
  <si>
    <t>P1710037</t>
  </si>
  <si>
    <t>G.SHEATH DESTINATION6FR45CM STRAIG</t>
  </si>
  <si>
    <t>P1710038</t>
  </si>
  <si>
    <t>Progreat Lambda1.7Fr110cm,straight</t>
  </si>
  <si>
    <t>P1710039</t>
  </si>
  <si>
    <t>Progreat Lambda1.7Fr110cm,angle</t>
  </si>
  <si>
    <t>P1710040</t>
  </si>
  <si>
    <t>Progreat Lambda1.7Fr110cm,triangle</t>
  </si>
  <si>
    <t>P1710041</t>
  </si>
  <si>
    <t>Progreat Lambda1.7Fr130cm,straight</t>
  </si>
  <si>
    <t>P1710042</t>
  </si>
  <si>
    <t>Progreat Lambda1.7Fr130cm,angle</t>
  </si>
  <si>
    <t>P1710043</t>
  </si>
  <si>
    <t>Progreat Lambda1.7Fr130cm,triangle</t>
  </si>
  <si>
    <t>P1710044</t>
  </si>
  <si>
    <t>Progreat Lambda1.7Fr150cm,straight</t>
  </si>
  <si>
    <t>P1710045</t>
  </si>
  <si>
    <t>Progreat Lambda1.7Fr150cm,angle</t>
  </si>
  <si>
    <t>P1710046</t>
  </si>
  <si>
    <t>Progreat Lambda1.7Fr150cm,triangle</t>
  </si>
  <si>
    <t>P1710047</t>
  </si>
  <si>
    <t>Progreat Lambda1.9Fr110cm,straight</t>
  </si>
  <si>
    <t>P1710048</t>
  </si>
  <si>
    <t>Progreat Lambda1.9Fr110cm,angle</t>
  </si>
  <si>
    <t>P1710049</t>
  </si>
  <si>
    <t>Progreat Lambda1.9Fr110cm,triangle</t>
  </si>
  <si>
    <t>P1710050</t>
  </si>
  <si>
    <t>Progreat Lambda1.9Fr130cm,straight</t>
  </si>
  <si>
    <t>P1710051</t>
  </si>
  <si>
    <t>Progreat Lambda1.9Fr130cm,angle</t>
  </si>
  <si>
    <t>P1710052</t>
  </si>
  <si>
    <t>Progreat Lambda1.9Fr130cm,triangle</t>
  </si>
  <si>
    <t>P1710053</t>
  </si>
  <si>
    <t>Progreat Lambda1.9Fr150cm,straight</t>
  </si>
  <si>
    <t>P1710054</t>
  </si>
  <si>
    <t>Progreat Lambda1.9Fr150cm,angle</t>
  </si>
  <si>
    <t>P1710055</t>
  </si>
  <si>
    <t>Progreat Lambda1.9Fr150cm,triangle</t>
  </si>
  <si>
    <t>P1710056</t>
  </si>
  <si>
    <t>G.WIRE 0,035 ,150 CM,J CURVE TIP</t>
  </si>
  <si>
    <t>P1710057</t>
  </si>
  <si>
    <t>G.WIRE 0,035 ,180 CM,J CURVE TIP</t>
  </si>
  <si>
    <t>P1710058</t>
  </si>
  <si>
    <t>8ME05TRC291 ME05TRC291 Power Suply</t>
  </si>
  <si>
    <t>P1710059</t>
  </si>
  <si>
    <t>Front Case Unit - 106PJ501</t>
  </si>
  <si>
    <t>P1710060</t>
  </si>
  <si>
    <t>Door lever - 105PJ23</t>
  </si>
  <si>
    <t>P1710061</t>
  </si>
  <si>
    <t>Rear case -  106PJ528B</t>
  </si>
  <si>
    <t>P1710062</t>
  </si>
  <si>
    <t>AC Packing - 105PJ32</t>
  </si>
  <si>
    <t>P1710063</t>
  </si>
  <si>
    <t>W/H Set - 105PJ38</t>
  </si>
  <si>
    <t>P1710064</t>
  </si>
  <si>
    <t>O-ring - 105PJ40</t>
  </si>
  <si>
    <t>P1710065</t>
  </si>
  <si>
    <t>Rear case unit - 106PJ502B</t>
  </si>
  <si>
    <t>P1710066</t>
  </si>
  <si>
    <t>LCD - 106PJ512</t>
  </si>
  <si>
    <t>P1710067</t>
  </si>
  <si>
    <t>Buffer plate - 105PJ25</t>
  </si>
  <si>
    <t>P1710068</t>
  </si>
  <si>
    <t>Drip sensor connector PCB - 105PJ35</t>
  </si>
  <si>
    <t>P1710069</t>
  </si>
  <si>
    <t>Drip sensor connector CAP - 105PJ36</t>
  </si>
  <si>
    <t>P1710070</t>
  </si>
  <si>
    <t>Rubber foot - 105PJ39</t>
  </si>
  <si>
    <t>P1710071</t>
  </si>
  <si>
    <t>Door unit - 105PJ03</t>
  </si>
  <si>
    <t>P1710072</t>
  </si>
  <si>
    <t>Motor - 105PJ15</t>
  </si>
  <si>
    <t>P1710073</t>
  </si>
  <si>
    <t>Rotation sensor PCB - 105PJ18</t>
  </si>
  <si>
    <t>P1710074</t>
  </si>
  <si>
    <t>Tube clamp - 105PJ17</t>
  </si>
  <si>
    <t>P1710075</t>
  </si>
  <si>
    <t>Door cover - 105PJ22</t>
  </si>
  <si>
    <t>P1710076</t>
  </si>
  <si>
    <t>AC inlet - 105PJ31</t>
  </si>
  <si>
    <t>P1710077</t>
  </si>
  <si>
    <t>Speaker - 105PJ37</t>
  </si>
  <si>
    <t>P1710078</t>
  </si>
  <si>
    <t>Drive unit - 105PJ04</t>
  </si>
  <si>
    <t>P1710079</t>
  </si>
  <si>
    <t>Pole clamp - 105PJ07</t>
  </si>
  <si>
    <t>P1710080</t>
  </si>
  <si>
    <t>Front case - 106PJ511</t>
  </si>
  <si>
    <t>P1710081</t>
  </si>
  <si>
    <t>Battery - 106PJ505</t>
  </si>
  <si>
    <t>P1710082</t>
  </si>
  <si>
    <t>Finger unit - 105PJ14</t>
  </si>
  <si>
    <t>P1710083</t>
  </si>
  <si>
    <t>Timing belt - 105PJ16</t>
  </si>
  <si>
    <t>P1710084</t>
  </si>
  <si>
    <t>Occlusion sensor -105PJ19</t>
  </si>
  <si>
    <t>P1710085</t>
  </si>
  <si>
    <t>Occlusion sensor cover -105PJ20</t>
  </si>
  <si>
    <t>P1710086</t>
  </si>
  <si>
    <t>Air in line sensor - 105PJ26</t>
  </si>
  <si>
    <t>P1710087</t>
  </si>
  <si>
    <t>Power chassis - 105PJ30</t>
  </si>
  <si>
    <t>P1710088</t>
  </si>
  <si>
    <t>Battery cover - 105PJ33</t>
  </si>
  <si>
    <t>P1710089</t>
  </si>
  <si>
    <t>Door seal rubber - 105PJ24</t>
  </si>
  <si>
    <t>P1710090</t>
  </si>
  <si>
    <t>Case packing - 105PJ27</t>
  </si>
  <si>
    <t>P1710091</t>
  </si>
  <si>
    <t>Power PCB - 105PJ29</t>
  </si>
  <si>
    <t>P1710092</t>
  </si>
  <si>
    <t>SR+OX1451C SURFLO IV CATH</t>
  </si>
  <si>
    <t>P1710093</t>
  </si>
  <si>
    <t>SR+OX1651C SURFLO IV CATH</t>
  </si>
  <si>
    <t>P1710094</t>
  </si>
  <si>
    <t>SR+OX1832C SURFLO IV CATH</t>
  </si>
  <si>
    <t>P1710095</t>
  </si>
  <si>
    <t>SR+OX1851C SURFLO IV CATH</t>
  </si>
  <si>
    <t>P1710096</t>
  </si>
  <si>
    <t>SR+OX2032C SURFLO IV CATH</t>
  </si>
  <si>
    <t>P1710097</t>
  </si>
  <si>
    <t>SR+OX2051C SURFLO IV CATH</t>
  </si>
  <si>
    <t>P1710098</t>
  </si>
  <si>
    <t>SR+OX2225C SURFLO IV CATH</t>
  </si>
  <si>
    <t>P1710099</t>
  </si>
  <si>
    <t>SR+OX2419C SURFLO IV CATH</t>
  </si>
  <si>
    <t>P1710100</t>
  </si>
  <si>
    <t>TRM Perfusion CUSTOM PACK FX ADULT</t>
  </si>
  <si>
    <t>P1710101</t>
  </si>
  <si>
    <t>TRM Perfusion CUSTOM PACK FX PED</t>
  </si>
  <si>
    <t>P1710102</t>
  </si>
  <si>
    <t>TRM Perfusion CUSTOM PACK FX INFANT</t>
  </si>
  <si>
    <t>P1710103</t>
  </si>
  <si>
    <t>TRM Perfusion CUSTOM PACK FX NEO</t>
  </si>
  <si>
    <t>P1710104</t>
  </si>
  <si>
    <t>SR+DM1832PD SUR.W IV CATH</t>
  </si>
  <si>
    <t>P1710105</t>
  </si>
  <si>
    <t>SR+DM2032PD SUR.W IV CATH</t>
  </si>
  <si>
    <t>P1710106</t>
  </si>
  <si>
    <t>SR+DM2225PD SUR.W IV CATH</t>
  </si>
  <si>
    <t>P1710107</t>
  </si>
  <si>
    <t>SR+DM2419PD SUR.W IV CATH</t>
  </si>
  <si>
    <t>P1710108</t>
  </si>
  <si>
    <t>SR+DM2619PD SUR.W IV CATH</t>
  </si>
  <si>
    <t>P1710109</t>
  </si>
  <si>
    <t>TERUFUSION INFUSION PUMP TYPE LF3</t>
  </si>
  <si>
    <t>P1710110</t>
  </si>
  <si>
    <t>MSCL Medisafe Control Low</t>
  </si>
  <si>
    <t>P1710111</t>
  </si>
  <si>
    <t>MSCSM Medisafe Control Med</t>
  </si>
  <si>
    <t>P1710112</t>
  </si>
  <si>
    <t>MSCSH Medisafe Control High</t>
  </si>
  <si>
    <t>P1710113</t>
  </si>
  <si>
    <t>TM411911101 MDS EX Control Low</t>
  </si>
  <si>
    <t>P1710114</t>
  </si>
  <si>
    <t>TM411911202 MDS EX Control Med</t>
  </si>
  <si>
    <t>P1710115</t>
  </si>
  <si>
    <t>TM411911303 MDS EX Control High</t>
  </si>
  <si>
    <t>P175LD23</t>
  </si>
  <si>
    <t>105LD23 ROT.SENSITIF(TE-171/2)</t>
  </si>
  <si>
    <t>P17H2540</t>
  </si>
  <si>
    <t>DC-RH2540EHW RYUJIN PLUS</t>
  </si>
  <si>
    <t>P17H2730</t>
  </si>
  <si>
    <t>DC-RH2730EHW RYUJIN PLUS</t>
  </si>
  <si>
    <t>P17H2740</t>
  </si>
  <si>
    <t>DC-RH2740EHW RYUJIN PLUS</t>
  </si>
  <si>
    <t>P17H3030</t>
  </si>
  <si>
    <t>DC-RH3030EHW RYUJIN PLUS</t>
  </si>
  <si>
    <t>P17H3040</t>
  </si>
  <si>
    <t>DC-RH3040EHW RYUJIN PLUS</t>
  </si>
  <si>
    <t>P17H3540</t>
  </si>
  <si>
    <t>DC-RH3540EHW RYUJIN PLUS</t>
  </si>
  <si>
    <t>P17R2210</t>
  </si>
  <si>
    <t>HIRYU HP BALLOON 2.25MM-10MM</t>
  </si>
  <si>
    <t>P17R2215</t>
  </si>
  <si>
    <t>HIRYU HP BALLOON 2.25MM-15MM</t>
  </si>
  <si>
    <t>P17R2510</t>
  </si>
  <si>
    <t>HIRYU HP BALLOON 2.50MM-10MM</t>
  </si>
  <si>
    <t>P17R251A</t>
  </si>
  <si>
    <t>HIRYU HP BALLOON 2.50MM-15MM</t>
  </si>
  <si>
    <t>P17R2520</t>
  </si>
  <si>
    <t>HIRYU HP BALLOON 2.50MM-20MM</t>
  </si>
  <si>
    <t>P17R2715</t>
  </si>
  <si>
    <t>HIRYU HP BALLOON 2.75MM-15MM</t>
  </si>
  <si>
    <t>P17R2720</t>
  </si>
  <si>
    <t>HIRYU HP BALLOON 2.75MM-20MM</t>
  </si>
  <si>
    <t>P17R3010</t>
  </si>
  <si>
    <t>HIRYU HP BALLOON 3.0MM-10MM</t>
  </si>
  <si>
    <t>P17R301A</t>
  </si>
  <si>
    <t>HIRYU HP BALLOON 3.0MM-15MM</t>
  </si>
  <si>
    <t>P17R302A</t>
  </si>
  <si>
    <t>HIRYU HP BALLOON 3.0MM-20MM</t>
  </si>
  <si>
    <t>P17R3215</t>
  </si>
  <si>
    <t>HIRYU HP BALLOON 3.25MM-15MM</t>
  </si>
  <si>
    <t>P17R3510</t>
  </si>
  <si>
    <t>HIRYU HP BALLOON 3.50MM-10MM</t>
  </si>
  <si>
    <t>P17R351A</t>
  </si>
  <si>
    <t>HIRYU HP BALLOON 3.50MM-15MM</t>
  </si>
  <si>
    <t>P17R352A</t>
  </si>
  <si>
    <t>HIRYU HP BALLOON 3.50MM-20MM</t>
  </si>
  <si>
    <t>P17R3710</t>
  </si>
  <si>
    <t>HIRYU HP BALLOON 3.75MM-10MM</t>
  </si>
  <si>
    <t>P17R3715</t>
  </si>
  <si>
    <t>HIRYU HP BALLOON 3.75MM-15MM</t>
  </si>
  <si>
    <t>P17R4010</t>
  </si>
  <si>
    <t>HIRYU HP BALLOON 4.0MM-10MM</t>
  </si>
  <si>
    <t>P17R4015</t>
  </si>
  <si>
    <t>HIRYU HP BALLOON 4.0MM-15MM</t>
  </si>
  <si>
    <t>P17R4020</t>
  </si>
  <si>
    <t>HIRYU HP BALLOON 4.0MM-20MM</t>
  </si>
  <si>
    <t>P17R4510</t>
  </si>
  <si>
    <t>HIRYU HP BALLOON 4.50MM-10MM</t>
  </si>
  <si>
    <t>P20POI01</t>
  </si>
  <si>
    <t>IQ PanOptix IOL 13.0D</t>
  </si>
  <si>
    <t>P20POI02</t>
  </si>
  <si>
    <t>IQ PanOptix IOL 13.5D</t>
  </si>
  <si>
    <t>P20POI08</t>
  </si>
  <si>
    <t>IQ PanOptix IOL 16.5D</t>
  </si>
  <si>
    <t>P20POI10</t>
  </si>
  <si>
    <t>IQ PanOptix IOL 17.5D</t>
  </si>
  <si>
    <t>P20POI12</t>
  </si>
  <si>
    <t>IQ PanOptix IOL 18.5D</t>
  </si>
  <si>
    <t>P20POI13</t>
  </si>
  <si>
    <t>IQ PanOptix IOL 19.0D</t>
  </si>
  <si>
    <t>P20POI14</t>
  </si>
  <si>
    <t>IQ PanOptix IOL 19.5D</t>
  </si>
  <si>
    <t>P20POI15</t>
  </si>
  <si>
    <t>IQ PanOptix IOL 20.0D</t>
  </si>
  <si>
    <t>P20POI17</t>
  </si>
  <si>
    <t>IQ PanOptix IOL 21.0D</t>
  </si>
  <si>
    <t>P20POI18</t>
  </si>
  <si>
    <t>IQ PanOptix IOL 21.5D</t>
  </si>
  <si>
    <t>P20POI19</t>
  </si>
  <si>
    <t>IQ PanOptix IOL 22.0D</t>
  </si>
  <si>
    <t>P20POI20</t>
  </si>
  <si>
    <t>IQ PanOptix IOL 22.5D</t>
  </si>
  <si>
    <t>P20POI23</t>
  </si>
  <si>
    <t>IQ PanOptix IOL 24.0D</t>
  </si>
  <si>
    <t>P20POI29</t>
  </si>
  <si>
    <t>IQ PanOptix IOL 27.0D</t>
  </si>
  <si>
    <t>P20POI30</t>
  </si>
  <si>
    <t>IQ PanOptix IOL 27.5D</t>
  </si>
  <si>
    <t>P20POI31</t>
  </si>
  <si>
    <t>IQ PanOptix IOL 28.0D</t>
  </si>
  <si>
    <t>P20POI32</t>
  </si>
  <si>
    <t>IQ PanOptix IOL 28.5D</t>
  </si>
  <si>
    <t>P20POI34</t>
  </si>
  <si>
    <t>IQ PanOptix IOL 29.5D</t>
  </si>
  <si>
    <t>P20POI35</t>
  </si>
  <si>
    <t>IQ PanOptix IOL 30.0D</t>
  </si>
  <si>
    <t>P20POI36</t>
  </si>
  <si>
    <t>IQ PanOptix IOL 31.0D</t>
  </si>
  <si>
    <t>P20PT211</t>
  </si>
  <si>
    <t>IQ PanOptix T2 13.5D</t>
  </si>
  <si>
    <t>P20PT213</t>
  </si>
  <si>
    <t>IQ PanOptix T2 14.5D</t>
  </si>
  <si>
    <t>P20PT216</t>
  </si>
  <si>
    <t>IQ PanOptix T2 16.0D</t>
  </si>
  <si>
    <t>P20PT217</t>
  </si>
  <si>
    <t>IQ PanOptix T2 16.5D</t>
  </si>
  <si>
    <t>P20PT218</t>
  </si>
  <si>
    <t>IQ PanOptix T2 17.0D</t>
  </si>
  <si>
    <t>P20PT219</t>
  </si>
  <si>
    <t>IQ PanOptix T2 17.5D</t>
  </si>
  <si>
    <t>P20PT222</t>
  </si>
  <si>
    <t>IQ PanOptix T2 19.0D</t>
  </si>
  <si>
    <t>P20PT223</t>
  </si>
  <si>
    <t>IQ PanOptix T2 19.5D</t>
  </si>
  <si>
    <t>P20PT226</t>
  </si>
  <si>
    <t>IQ PanOptix T2 21.0D</t>
  </si>
  <si>
    <t>P20PT227</t>
  </si>
  <si>
    <t>IQ PanOptix T2 21.5D</t>
  </si>
  <si>
    <t>P20PT229</t>
  </si>
  <si>
    <t>IQ PanOptix T2 22.5D</t>
  </si>
  <si>
    <t>P20PT230</t>
  </si>
  <si>
    <t>IQ PanOptix T2 23.0D</t>
  </si>
  <si>
    <t>P20PT231</t>
  </si>
  <si>
    <t>IQ PanOptix T2 23.5D</t>
  </si>
  <si>
    <t>P20PT232</t>
  </si>
  <si>
    <t>IQ PanOptix T2 24.0D</t>
  </si>
  <si>
    <t>P20PT303</t>
  </si>
  <si>
    <t>IQ PanOptix T3 8.0D</t>
  </si>
  <si>
    <t>P20PT306</t>
  </si>
  <si>
    <t>IQ PanOptix T3 11.0D</t>
  </si>
  <si>
    <t>P20PT307</t>
  </si>
  <si>
    <t>IQ PanOptix T3 11.5D</t>
  </si>
  <si>
    <t>P20PT311</t>
  </si>
  <si>
    <t>IQ PanOptix T3 13.5D</t>
  </si>
  <si>
    <t>P20PT315</t>
  </si>
  <si>
    <t>IQ PanOptix T3 15.5D</t>
  </si>
  <si>
    <t>P20PT317</t>
  </si>
  <si>
    <t>IQ PanOptix T3 16.5D</t>
  </si>
  <si>
    <t>P20PT318</t>
  </si>
  <si>
    <t>IQ PanOptix T3 17.0D</t>
  </si>
  <si>
    <t>P20PT319</t>
  </si>
  <si>
    <t>IQ PanOptix T3 17.5D</t>
  </si>
  <si>
    <t>P20PT325</t>
  </si>
  <si>
    <t>IQ PanOptix T3 20.5D</t>
  </si>
  <si>
    <t>P20PT326</t>
  </si>
  <si>
    <t>IQ PanOptix T3 21.0D</t>
  </si>
  <si>
    <t>P20PT327</t>
  </si>
  <si>
    <t>IQ PanOptix T3 21.5D</t>
  </si>
  <si>
    <t>P20PT328</t>
  </si>
  <si>
    <t>IQ PanOptix T3 22.0D</t>
  </si>
  <si>
    <t>P20PT329</t>
  </si>
  <si>
    <t>IQ PanOptix T3 22.5D</t>
  </si>
  <si>
    <t>P20PT330</t>
  </si>
  <si>
    <t>IQ PanOptix T3 23.0D</t>
  </si>
  <si>
    <t>P20PT332</t>
  </si>
  <si>
    <t>IQ PanOptix T3 24.0D</t>
  </si>
  <si>
    <t>P20PT334</t>
  </si>
  <si>
    <t>IQ PanOptix T3 25.0D</t>
  </si>
  <si>
    <t>P20PT341</t>
  </si>
  <si>
    <t>IQ PanOptix T3 28.5D</t>
  </si>
  <si>
    <t>P20PT342</t>
  </si>
  <si>
    <t>IQ PanOptix T3 29.0D</t>
  </si>
  <si>
    <t>P20PT402</t>
  </si>
  <si>
    <t>IQ PanOptix T4 7.0D</t>
  </si>
  <si>
    <t>P20PT404</t>
  </si>
  <si>
    <t>IQ PanOptix T4 9.0D</t>
  </si>
  <si>
    <t>P20PT406</t>
  </si>
  <si>
    <t>IQ PanOptix T4 11.0D</t>
  </si>
  <si>
    <t>P20PT407</t>
  </si>
  <si>
    <t>IQ PanOptix T4 11.5D</t>
  </si>
  <si>
    <t>P20PT415</t>
  </si>
  <si>
    <t>IQ PanOptix T4 15.5D</t>
  </si>
  <si>
    <t>P20PT416</t>
  </si>
  <si>
    <t>IQ PanOptix T4 16.0D</t>
  </si>
  <si>
    <t>P20PT417</t>
  </si>
  <si>
    <t>IQ PanOptix T4 16.5D</t>
  </si>
  <si>
    <t>P20PT418</t>
  </si>
  <si>
    <t>IQ PanOptix T4 17.0D</t>
  </si>
  <si>
    <t>P20PT419</t>
  </si>
  <si>
    <t>IQ PanOptix T4 17.5D</t>
  </si>
  <si>
    <t>P20PT420</t>
  </si>
  <si>
    <t>IQ PanOptix T4 18.0D</t>
  </si>
  <si>
    <t>P20PT421</t>
  </si>
  <si>
    <t>IQ PanOptix T4 18.5D</t>
  </si>
  <si>
    <t>P20PT422</t>
  </si>
  <si>
    <t>IQ PanOptix T4 19.0D</t>
  </si>
  <si>
    <t>P20PT423</t>
  </si>
  <si>
    <t>IQ PanOptix T4 19.5D</t>
  </si>
  <si>
    <t>P20PT424</t>
  </si>
  <si>
    <t>IQ PanOptix T4 20.0D</t>
  </si>
  <si>
    <t>P20PT426</t>
  </si>
  <si>
    <t>IQ PanOptix T4 21.0D</t>
  </si>
  <si>
    <t>P20PT430</t>
  </si>
  <si>
    <t>IQ PanOptix T4 23.0D</t>
  </si>
  <si>
    <t>P20PT432</t>
  </si>
  <si>
    <t>IQ PanOptix T4 24.0D</t>
  </si>
  <si>
    <t>P20PT433</t>
  </si>
  <si>
    <t>IQ PanOptix T4 24.5D</t>
  </si>
  <si>
    <t>P20PT434</t>
  </si>
  <si>
    <t>IQ PanOptix T4 25.0D</t>
  </si>
  <si>
    <t>P20PT507</t>
  </si>
  <si>
    <t>IQ PanOptix T5 11.5D</t>
  </si>
  <si>
    <t>P20PT513</t>
  </si>
  <si>
    <t>IQ PanOptix T5 14.5D</t>
  </si>
  <si>
    <t>P20PT516</t>
  </si>
  <si>
    <t>IQ PanOptix T5 16.0D</t>
  </si>
  <si>
    <t>P20PT517</t>
  </si>
  <si>
    <t>IQ PanOptix T5 16.5D</t>
  </si>
  <si>
    <t>P20PT518</t>
  </si>
  <si>
    <t>IQ PanOptix T5 17.0D</t>
  </si>
  <si>
    <t>P20PT519</t>
  </si>
  <si>
    <t>IQ PanOptix T5 17.5D</t>
  </si>
  <si>
    <t>P20PT520</t>
  </si>
  <si>
    <t>IQ PanOptix T5 18.0D</t>
  </si>
  <si>
    <t>P20PT521</t>
  </si>
  <si>
    <t>IQ PanOptix T5 18.5D</t>
  </si>
  <si>
    <t>P20PT522</t>
  </si>
  <si>
    <t>IQ PanOptix T5 19.0D</t>
  </si>
  <si>
    <t>P20PT523</t>
  </si>
  <si>
    <t>IQ PanOptix T5 19.5D</t>
  </si>
  <si>
    <t>P20PT524</t>
  </si>
  <si>
    <t>IQ PanOptix T5 20.0D</t>
  </si>
  <si>
    <t>P20PT525</t>
  </si>
  <si>
    <t>IQ PanOptix T5 20.5D</t>
  </si>
  <si>
    <t>P20PT526</t>
  </si>
  <si>
    <t>IQ PanOptix T5 21.0D</t>
  </si>
  <si>
    <t>P20PT527</t>
  </si>
  <si>
    <t>IQ PanOptix T5 21.5D</t>
  </si>
  <si>
    <t>P20PT528</t>
  </si>
  <si>
    <t>IQ PanOptix T5 22.0D</t>
  </si>
  <si>
    <t>P20PT529</t>
  </si>
  <si>
    <t>IQ PanOptix T5 22.5D</t>
  </si>
  <si>
    <t>P20PT530</t>
  </si>
  <si>
    <t>IQ PanOptix T5 23.0D</t>
  </si>
  <si>
    <t>P20PT531</t>
  </si>
  <si>
    <t>IQ PanOptix T5 23.5D</t>
  </si>
  <si>
    <t>P20PT532</t>
  </si>
  <si>
    <t>IQ PanOptix T5 24.0D</t>
  </si>
  <si>
    <t>P20PT533</t>
  </si>
  <si>
    <t>IQ PanOptix T5 24.5D</t>
  </si>
  <si>
    <t>P20PT534</t>
  </si>
  <si>
    <t>IQ PanOptix T5 25.0D</t>
  </si>
  <si>
    <t>P20PT603</t>
  </si>
  <si>
    <t>IQ PanOptix T6 8.0D</t>
  </si>
  <si>
    <t>P20PT609</t>
  </si>
  <si>
    <t>IQ PanOptix T6 12.5D</t>
  </si>
  <si>
    <t>P20PT614</t>
  </si>
  <si>
    <t>IQ PanOptix T6 15.0D</t>
  </si>
  <si>
    <t>P20PT615</t>
  </si>
  <si>
    <t>IQ PanOptix T6 15.5D</t>
  </si>
  <si>
    <t>P20PT616</t>
  </si>
  <si>
    <t>IQ PanOptix T6 16.0D</t>
  </si>
  <si>
    <t>P20PT618</t>
  </si>
  <si>
    <t>IQ PanOptix T6 17.0D</t>
  </si>
  <si>
    <t>P20PT619</t>
  </si>
  <si>
    <t>IQ PanOptix T6 17.5D</t>
  </si>
  <si>
    <t>P20PT620</t>
  </si>
  <si>
    <t>IQ PanOptix T6 18.0D</t>
  </si>
  <si>
    <t>P20PT624</t>
  </si>
  <si>
    <t>IQ PanOptix T6 20.0D</t>
  </si>
  <si>
    <t>P20PT625</t>
  </si>
  <si>
    <t>IQ PanOptix T6 20.5D</t>
  </si>
  <si>
    <t>P20PT626</t>
  </si>
  <si>
    <t>IQ PanOptix T6 21.0D</t>
  </si>
  <si>
    <t>P20PT627</t>
  </si>
  <si>
    <t>IQ PanOptix T6 21.5D</t>
  </si>
  <si>
    <t>P20PT628</t>
  </si>
  <si>
    <t>IQ PanOptix T6 22.0D</t>
  </si>
  <si>
    <t>P20PT631</t>
  </si>
  <si>
    <t>IQ PanOptix T6 23.5D</t>
  </si>
  <si>
    <t>P20M6005</t>
  </si>
  <si>
    <t>MA60AC 08.0D</t>
  </si>
  <si>
    <t>P20M6018</t>
  </si>
  <si>
    <t>MA60AC 14.5D</t>
  </si>
  <si>
    <t>P20M6026</t>
  </si>
  <si>
    <t>MA60AC 18.5D</t>
  </si>
  <si>
    <t>P20M6028</t>
  </si>
  <si>
    <t>MA60AC 19.5D</t>
  </si>
  <si>
    <t>P20M6030</t>
  </si>
  <si>
    <t>MA60AC 20.5D</t>
  </si>
  <si>
    <t>P20M6031</t>
  </si>
  <si>
    <t>MA60AC 21.0D</t>
  </si>
  <si>
    <t>P20M6033</t>
  </si>
  <si>
    <t>MA60AC 22.0D</t>
  </si>
  <si>
    <t>P20M6034</t>
  </si>
  <si>
    <t>MA60AC 22.5D</t>
  </si>
  <si>
    <t>P20M6036</t>
  </si>
  <si>
    <t>MA60AC 23.5D</t>
  </si>
  <si>
    <t>P20M6043</t>
  </si>
  <si>
    <t>MA60AC 27.0D</t>
  </si>
  <si>
    <t>P20AT306</t>
  </si>
  <si>
    <t>SN6AT3.140</t>
  </si>
  <si>
    <t>P20AT308</t>
  </si>
  <si>
    <t>SN6AT3.160</t>
  </si>
  <si>
    <t>P20AT310</t>
  </si>
  <si>
    <t>SN6AT3.175</t>
  </si>
  <si>
    <t>P20AT311</t>
  </si>
  <si>
    <t>SN6AT3.185</t>
  </si>
  <si>
    <t>P20AT314</t>
  </si>
  <si>
    <t>SN6AT3.240</t>
  </si>
  <si>
    <t>P20AT319</t>
  </si>
  <si>
    <t>SN6AT3.060</t>
  </si>
  <si>
    <t>P20AT320</t>
  </si>
  <si>
    <t>SN6AT3.070</t>
  </si>
  <si>
    <t>P20AT321</t>
  </si>
  <si>
    <t>SN6AT3.130</t>
  </si>
  <si>
    <t>P20AT322</t>
  </si>
  <si>
    <t>SN6AT3.135</t>
  </si>
  <si>
    <t>P20AT325</t>
  </si>
  <si>
    <t>SN6AT3.225</t>
  </si>
  <si>
    <t>P20AT330</t>
  </si>
  <si>
    <t>SN6AT3.230</t>
  </si>
  <si>
    <t>P20AT331</t>
  </si>
  <si>
    <t>SN6AT3.235</t>
  </si>
  <si>
    <t>P20AT334</t>
  </si>
  <si>
    <t>SN6AT3.250</t>
  </si>
  <si>
    <t>P20AT335</t>
  </si>
  <si>
    <t>SN6AT3.260</t>
  </si>
  <si>
    <t>P20AT336</t>
  </si>
  <si>
    <t>SN6AT3.265</t>
  </si>
  <si>
    <t>P20AT337</t>
  </si>
  <si>
    <t>SN6AT3.270</t>
  </si>
  <si>
    <t>P20AT338</t>
  </si>
  <si>
    <t>SN6AT3.275</t>
  </si>
  <si>
    <t>P20AT339</t>
  </si>
  <si>
    <t>SN6AT3.280</t>
  </si>
  <si>
    <t>P20AT340</t>
  </si>
  <si>
    <t>SN6AT3.285</t>
  </si>
  <si>
    <t>P20AT342</t>
  </si>
  <si>
    <t>SN6AT3.295</t>
  </si>
  <si>
    <t>P20AT343</t>
  </si>
  <si>
    <t>SN6AT3.300</t>
  </si>
  <si>
    <t>P20AT344</t>
  </si>
  <si>
    <t>SN6AT3.080</t>
  </si>
  <si>
    <t>P20AT345</t>
  </si>
  <si>
    <t>SN6AT3.090</t>
  </si>
  <si>
    <t>P20AT347</t>
  </si>
  <si>
    <t>SN6AT3.105</t>
  </si>
  <si>
    <t>P20AT348</t>
  </si>
  <si>
    <t>SN6AT3.110</t>
  </si>
  <si>
    <t>P20AT350</t>
  </si>
  <si>
    <t>SN6AT3.120</t>
  </si>
  <si>
    <t>P20AT351</t>
  </si>
  <si>
    <t>SN6AT3.125</t>
  </si>
  <si>
    <t>P20AT354</t>
  </si>
  <si>
    <t>SN6AT3.145</t>
  </si>
  <si>
    <t>P20AT362</t>
  </si>
  <si>
    <t>SN6AT3.255</t>
  </si>
  <si>
    <t>P20AT406</t>
  </si>
  <si>
    <t>SN6AT4.130</t>
  </si>
  <si>
    <t>P20AT407</t>
  </si>
  <si>
    <t>SN6AT4.150</t>
  </si>
  <si>
    <t>P20AT408</t>
  </si>
  <si>
    <t>SN6AT4.160</t>
  </si>
  <si>
    <t>P20AT409</t>
  </si>
  <si>
    <t>SN6AT4.180</t>
  </si>
  <si>
    <t>P20AT410</t>
  </si>
  <si>
    <t>SN6AT4.200</t>
  </si>
  <si>
    <t>P20AT411</t>
  </si>
  <si>
    <t>SN6AT4.215</t>
  </si>
  <si>
    <t>P20AT413</t>
  </si>
  <si>
    <t>SN6AT4.230</t>
  </si>
  <si>
    <t>P20AT414</t>
  </si>
  <si>
    <t>SN6AT4.240</t>
  </si>
  <si>
    <t>P20AT415</t>
  </si>
  <si>
    <t>SN6AT4.190</t>
  </si>
  <si>
    <t>P20AT416</t>
  </si>
  <si>
    <t>SN6AT4.195</t>
  </si>
  <si>
    <t>P20AT417</t>
  </si>
  <si>
    <t>SN6AT4.205</t>
  </si>
  <si>
    <t>P20AT418</t>
  </si>
  <si>
    <t>SN6AT4.235</t>
  </si>
  <si>
    <t>P20AT419</t>
  </si>
  <si>
    <t>SN6AT4.060</t>
  </si>
  <si>
    <t>P20AT421</t>
  </si>
  <si>
    <t>SN6AT4.080</t>
  </si>
  <si>
    <t>P20AT422</t>
  </si>
  <si>
    <t>SN6AT4.090</t>
  </si>
  <si>
    <t>P20AT423</t>
  </si>
  <si>
    <t>SN6AT4.100</t>
  </si>
  <si>
    <t>P20AT424</t>
  </si>
  <si>
    <t>SN6AT4.105</t>
  </si>
  <si>
    <t>P20AT425</t>
  </si>
  <si>
    <t>SN6AT4.110</t>
  </si>
  <si>
    <t>P20AT427</t>
  </si>
  <si>
    <t>SN6AT4.120</t>
  </si>
  <si>
    <t>P20AT428</t>
  </si>
  <si>
    <t>SN6AT4.125</t>
  </si>
  <si>
    <t>P20AT430</t>
  </si>
  <si>
    <t>SN6AT4.285</t>
  </si>
  <si>
    <t>P20AT431</t>
  </si>
  <si>
    <t>SN6AT4.290</t>
  </si>
  <si>
    <t>P20AT433</t>
  </si>
  <si>
    <t>SN6AT4.135</t>
  </si>
  <si>
    <t>P20AT434</t>
  </si>
  <si>
    <t>SN6AT4.140</t>
  </si>
  <si>
    <t>P20AT435</t>
  </si>
  <si>
    <t>SN6AT4.145</t>
  </si>
  <si>
    <t>P20AT436</t>
  </si>
  <si>
    <t>SN6AT4.155</t>
  </si>
  <si>
    <t>P20AT437</t>
  </si>
  <si>
    <t>SN6AT4.165</t>
  </si>
  <si>
    <t>P20AT438</t>
  </si>
  <si>
    <t>SN6AT4.170</t>
  </si>
  <si>
    <t>P20AT439</t>
  </si>
  <si>
    <t>SN6AT4.175</t>
  </si>
  <si>
    <t>P20AT440</t>
  </si>
  <si>
    <t>SN6AT4.185</t>
  </si>
  <si>
    <t>P20AT441</t>
  </si>
  <si>
    <t>SN6AT4.210</t>
  </si>
  <si>
    <t>P20AT442</t>
  </si>
  <si>
    <t>SN6AT4.225</t>
  </si>
  <si>
    <t>P20AT443</t>
  </si>
  <si>
    <t>SN6AT4.245</t>
  </si>
  <si>
    <t>P20AT444</t>
  </si>
  <si>
    <t>SN6AT4.250</t>
  </si>
  <si>
    <t>P20AT445</t>
  </si>
  <si>
    <t>SN6AT4.255</t>
  </si>
  <si>
    <t>P20AT446</t>
  </si>
  <si>
    <t>SN6AT4.260</t>
  </si>
  <si>
    <t>P20AT447</t>
  </si>
  <si>
    <t>SN6AT4.265</t>
  </si>
  <si>
    <t>P20AT448</t>
  </si>
  <si>
    <t>SN6AT4.270</t>
  </si>
  <si>
    <t>P20AT449</t>
  </si>
  <si>
    <t>SN6AT4.275</t>
  </si>
  <si>
    <t>P20AT454</t>
  </si>
  <si>
    <t>SN6AT4.295</t>
  </si>
  <si>
    <t>P20AT506</t>
  </si>
  <si>
    <t>SN6AT5.110</t>
  </si>
  <si>
    <t>P20AT507</t>
  </si>
  <si>
    <t>SN6AT5.170</t>
  </si>
  <si>
    <t>P20AT509</t>
  </si>
  <si>
    <t>SN6AT5.180</t>
  </si>
  <si>
    <t>P20AT510</t>
  </si>
  <si>
    <t>SN6AT5.185</t>
  </si>
  <si>
    <t>P20AT511</t>
  </si>
  <si>
    <t>SN6AT5.190</t>
  </si>
  <si>
    <t>P20AT514</t>
  </si>
  <si>
    <t>SN6AT5.210</t>
  </si>
  <si>
    <t>P20AT515</t>
  </si>
  <si>
    <t>SN6AT5.215</t>
  </si>
  <si>
    <t>P20AT516</t>
  </si>
  <si>
    <t>SN6AT5.220</t>
  </si>
  <si>
    <t>P20AT517</t>
  </si>
  <si>
    <t>SN6AT5.225</t>
  </si>
  <si>
    <t>P20AT519</t>
  </si>
  <si>
    <t>SN6AT5.235</t>
  </si>
  <si>
    <t>P20AT520</t>
  </si>
  <si>
    <t>SN6AT5.240</t>
  </si>
  <si>
    <t>P20AT521</t>
  </si>
  <si>
    <t>SN6AT5.280</t>
  </si>
  <si>
    <t>P20AT522</t>
  </si>
  <si>
    <t>SN6AT5.260</t>
  </si>
  <si>
    <t>P20AT524</t>
  </si>
  <si>
    <t>SN6AT5.140</t>
  </si>
  <si>
    <t>P20AT525</t>
  </si>
  <si>
    <t>SN6AT5.145</t>
  </si>
  <si>
    <t>P20AT526</t>
  </si>
  <si>
    <t>SN6AT5.150</t>
  </si>
  <si>
    <t>P20AT527</t>
  </si>
  <si>
    <t>SN6AT5.155</t>
  </si>
  <si>
    <t>P20AT528</t>
  </si>
  <si>
    <t>SN6AT5.160</t>
  </si>
  <si>
    <t>P20AT529</t>
  </si>
  <si>
    <t>SN6AT5.165</t>
  </si>
  <si>
    <t>P20AT530</t>
  </si>
  <si>
    <t>SN6AT5.245</t>
  </si>
  <si>
    <t>P20AT531</t>
  </si>
  <si>
    <t>SN6AT5.250</t>
  </si>
  <si>
    <t>P20AT532</t>
  </si>
  <si>
    <t>SN6AT5.255</t>
  </si>
  <si>
    <t>P20AT534</t>
  </si>
  <si>
    <t>SN6AT5.265</t>
  </si>
  <si>
    <t>P20AT535</t>
  </si>
  <si>
    <t>SN6AT5.270</t>
  </si>
  <si>
    <t>P20AT536</t>
  </si>
  <si>
    <t>SN6AT5.275</t>
  </si>
  <si>
    <t>P20AT537</t>
  </si>
  <si>
    <t>SN6AT5.285</t>
  </si>
  <si>
    <t>P20AT540</t>
  </si>
  <si>
    <t>SN6AT5.070</t>
  </si>
  <si>
    <t>P20AT541</t>
  </si>
  <si>
    <t>SN6AT5.080</t>
  </si>
  <si>
    <t>P20AT542</t>
  </si>
  <si>
    <t>SN6AT5.090</t>
  </si>
  <si>
    <t>P20AT543</t>
  </si>
  <si>
    <t>SN6AT5.100</t>
  </si>
  <si>
    <t>P20AT546</t>
  </si>
  <si>
    <t>SN6AT5.120</t>
  </si>
  <si>
    <t>P20AT547</t>
  </si>
  <si>
    <t>SN6AT5.125</t>
  </si>
  <si>
    <t>P20AT548</t>
  </si>
  <si>
    <t>SN6AT5.195</t>
  </si>
  <si>
    <t>P20AT549</t>
  </si>
  <si>
    <t>SN6AT5.130</t>
  </si>
  <si>
    <t>P20AT554</t>
  </si>
  <si>
    <t>SN6AT5.295</t>
  </si>
  <si>
    <t>P20AT555</t>
  </si>
  <si>
    <t>SN6AT5.300</t>
  </si>
  <si>
    <t>P20AT601</t>
  </si>
  <si>
    <t>SN6AT6.100</t>
  </si>
  <si>
    <t>P20AT602</t>
  </si>
  <si>
    <t>SN6AT6.110</t>
  </si>
  <si>
    <t>P20AT603</t>
  </si>
  <si>
    <t>SN6AT6.120</t>
  </si>
  <si>
    <t>P20AT604</t>
  </si>
  <si>
    <t>SN6AT6.130</t>
  </si>
  <si>
    <t>P20AT608</t>
  </si>
  <si>
    <t>SN6AT6.150</t>
  </si>
  <si>
    <t>P20AT609</t>
  </si>
  <si>
    <t>SN6AT6.155</t>
  </si>
  <si>
    <t>P20AT611</t>
  </si>
  <si>
    <t>SN6AT6.170</t>
  </si>
  <si>
    <t>P20AT612</t>
  </si>
  <si>
    <t>SN6AT6.175</t>
  </si>
  <si>
    <t>P20AT613</t>
  </si>
  <si>
    <t>SN6AT6.180</t>
  </si>
  <si>
    <t>P20AT614</t>
  </si>
  <si>
    <t>SN6AT6.185</t>
  </si>
  <si>
    <t>P20AT615</t>
  </si>
  <si>
    <t>SN6AT6.195</t>
  </si>
  <si>
    <t>P20AT616</t>
  </si>
  <si>
    <t>SN6AT6.200</t>
  </si>
  <si>
    <t>P20AT617</t>
  </si>
  <si>
    <t>SN6AT6.205</t>
  </si>
  <si>
    <t>P20AT618</t>
  </si>
  <si>
    <t>SN6AT6.210</t>
  </si>
  <si>
    <t>P20AT619</t>
  </si>
  <si>
    <t>SN6AT6.215</t>
  </si>
  <si>
    <t>P20AT621</t>
  </si>
  <si>
    <t>SN6AT6.225</t>
  </si>
  <si>
    <t>P20AT622</t>
  </si>
  <si>
    <t>SN6AT6.230</t>
  </si>
  <si>
    <t>P20AT623</t>
  </si>
  <si>
    <t>SN6AT6.235</t>
  </si>
  <si>
    <t>P20AT624</t>
  </si>
  <si>
    <t>SN6AT6.240</t>
  </si>
  <si>
    <t>P20AT625</t>
  </si>
  <si>
    <t>SN6AT6.245</t>
  </si>
  <si>
    <t>P20AT626</t>
  </si>
  <si>
    <t>SN6AT6.250</t>
  </si>
  <si>
    <t>P20AT627</t>
  </si>
  <si>
    <t>SN6AT6.260</t>
  </si>
  <si>
    <t>P20AT629</t>
  </si>
  <si>
    <t>SN6AT6.280</t>
  </si>
  <si>
    <t>P20AT630</t>
  </si>
  <si>
    <t>SN6AT6.165</t>
  </si>
  <si>
    <t>P20AT632</t>
  </si>
  <si>
    <t>SN6AT6.60</t>
  </si>
  <si>
    <t>P20AT635</t>
  </si>
  <si>
    <t>SN6AT6.75</t>
  </si>
  <si>
    <t>P20AT636</t>
  </si>
  <si>
    <t>SN6AT6.80</t>
  </si>
  <si>
    <t>P20AT637</t>
  </si>
  <si>
    <t>SN6AT6.85</t>
  </si>
  <si>
    <t>P20AT638</t>
  </si>
  <si>
    <t>SN6AT6.90</t>
  </si>
  <si>
    <t>P20AT640</t>
  </si>
  <si>
    <t>SN6AT6.105</t>
  </si>
  <si>
    <t>P20AT641</t>
  </si>
  <si>
    <t>SN6AT6.115</t>
  </si>
  <si>
    <t>P20AT643</t>
  </si>
  <si>
    <t>SN6AT6.255</t>
  </si>
  <si>
    <t>P20AT644</t>
  </si>
  <si>
    <t>SN6AT6.265</t>
  </si>
  <si>
    <t>P20AT645</t>
  </si>
  <si>
    <t>SN6AT6.275</t>
  </si>
  <si>
    <t>P20AT646</t>
  </si>
  <si>
    <t>SN6AT6.285</t>
  </si>
  <si>
    <t>P20AT647</t>
  </si>
  <si>
    <t>SN6AT6.290</t>
  </si>
  <si>
    <t>P20AT649</t>
  </si>
  <si>
    <t>SN6AT6.300</t>
  </si>
  <si>
    <t>P20AT651</t>
  </si>
  <si>
    <t>SN6AT7.255</t>
  </si>
  <si>
    <t>P20AT652</t>
  </si>
  <si>
    <t>SN6AT7.260</t>
  </si>
  <si>
    <t>P20AT654</t>
  </si>
  <si>
    <t>SN6AT7.280</t>
  </si>
  <si>
    <t>P20AT655</t>
  </si>
  <si>
    <t>SN6AT7.290</t>
  </si>
  <si>
    <t>P20AT656</t>
  </si>
  <si>
    <t>SN6AT7.295</t>
  </si>
  <si>
    <t>P20AT657</t>
  </si>
  <si>
    <t>SN6AT7.300</t>
  </si>
  <si>
    <t>P20AT658</t>
  </si>
  <si>
    <t>SN6AT8.090</t>
  </si>
  <si>
    <t>P20AT662</t>
  </si>
  <si>
    <t>SN6AT8.255</t>
  </si>
  <si>
    <t>P20AT663</t>
  </si>
  <si>
    <t>SN6AT8.265</t>
  </si>
  <si>
    <t>P20AT664</t>
  </si>
  <si>
    <t>SN6AT8.275</t>
  </si>
  <si>
    <t>P20AT665</t>
  </si>
  <si>
    <t>SN6AT8.070</t>
  </si>
  <si>
    <t>P20AT702</t>
  </si>
  <si>
    <t>SN6AT7.090</t>
  </si>
  <si>
    <t>P20AT704</t>
  </si>
  <si>
    <t>SN6AT7.115</t>
  </si>
  <si>
    <t>P20AT706</t>
  </si>
  <si>
    <t>SN6AT7.130</t>
  </si>
  <si>
    <t>P20AT707</t>
  </si>
  <si>
    <t>SN6AT7.135</t>
  </si>
  <si>
    <t>P20AT708</t>
  </si>
  <si>
    <t>SN6AT7.140</t>
  </si>
  <si>
    <t>P20AT709</t>
  </si>
  <si>
    <t>SN6AT7.145</t>
  </si>
  <si>
    <t>P20AT710</t>
  </si>
  <si>
    <t>SN6AT7.150</t>
  </si>
  <si>
    <t>P20AT711</t>
  </si>
  <si>
    <t>SN6AT7.155</t>
  </si>
  <si>
    <t>P20AT712</t>
  </si>
  <si>
    <t>SN6AT7.160</t>
  </si>
  <si>
    <t>P20AT713</t>
  </si>
  <si>
    <t>SN6AT7.165</t>
  </si>
  <si>
    <t>P20AT714</t>
  </si>
  <si>
    <t>SN6AT7.170</t>
  </si>
  <si>
    <t>P20AT715</t>
  </si>
  <si>
    <t>SN6AT7.175</t>
  </si>
  <si>
    <t>P20AT716</t>
  </si>
  <si>
    <t>SN6AT7.180</t>
  </si>
  <si>
    <t>P20AT718</t>
  </si>
  <si>
    <t>SN6AT7.190</t>
  </si>
  <si>
    <t>P20AT719</t>
  </si>
  <si>
    <t>SN6AT7.195</t>
  </si>
  <si>
    <t>P20AT720</t>
  </si>
  <si>
    <t>SN6AT7.200</t>
  </si>
  <si>
    <t>P20AT724</t>
  </si>
  <si>
    <t>SN6AT7.220</t>
  </si>
  <si>
    <t>P20AT725</t>
  </si>
  <si>
    <t>SN6AT7.225</t>
  </si>
  <si>
    <t>P20AT726</t>
  </si>
  <si>
    <t>SN6AT7.230</t>
  </si>
  <si>
    <t>P20AT728</t>
  </si>
  <si>
    <t>SN6AT7.240</t>
  </si>
  <si>
    <t>P20AT730</t>
  </si>
  <si>
    <t>SN6AT7.250</t>
  </si>
  <si>
    <t>P20AT731</t>
  </si>
  <si>
    <t>SN6AT7.265</t>
  </si>
  <si>
    <t>P20AT732</t>
  </si>
  <si>
    <t>SN6AT7.275</t>
  </si>
  <si>
    <t>P20AT733</t>
  </si>
  <si>
    <t>SN6AT7.285</t>
  </si>
  <si>
    <t>P20AT734</t>
  </si>
  <si>
    <t>SN6AT7.100</t>
  </si>
  <si>
    <t>P20AT735</t>
  </si>
  <si>
    <t>SN6AT7.110</t>
  </si>
  <si>
    <t>P20AT737</t>
  </si>
  <si>
    <t>SN6AT7.080</t>
  </si>
  <si>
    <t>P20AT746</t>
  </si>
  <si>
    <t>SN6AT8.285</t>
  </si>
  <si>
    <t>P20AT747</t>
  </si>
  <si>
    <t>SN6AT8.290</t>
  </si>
  <si>
    <t>P20AT748</t>
  </si>
  <si>
    <t>SN6AT8.295</t>
  </si>
  <si>
    <t>P20AT749</t>
  </si>
  <si>
    <t>SN6AT8.300</t>
  </si>
  <si>
    <t>P20AT750</t>
  </si>
  <si>
    <t>SN6AT9.060</t>
  </si>
  <si>
    <t>P20AT752</t>
  </si>
  <si>
    <t>SN6AT9.295</t>
  </si>
  <si>
    <t>P20AT802</t>
  </si>
  <si>
    <t>SN6AT8.080</t>
  </si>
  <si>
    <t>P20AT803</t>
  </si>
  <si>
    <t>SN6AT8.100</t>
  </si>
  <si>
    <t>P20AT804</t>
  </si>
  <si>
    <t>SN6AT8.110</t>
  </si>
  <si>
    <t>P20AT806</t>
  </si>
  <si>
    <t>SN6AT8.130</t>
  </si>
  <si>
    <t>P20AT807</t>
  </si>
  <si>
    <t>SN6AT8.135</t>
  </si>
  <si>
    <t>P20AT811</t>
  </si>
  <si>
    <t>SN6AT8.155</t>
  </si>
  <si>
    <t>P20AT812</t>
  </si>
  <si>
    <t>SN6AT8.160</t>
  </si>
  <si>
    <t>P20AT814</t>
  </si>
  <si>
    <t>SN6AT8.170</t>
  </si>
  <si>
    <t>P20AT815</t>
  </si>
  <si>
    <t>SN6AT8.175</t>
  </si>
  <si>
    <t>P20AT816</t>
  </si>
  <si>
    <t>SN6AT8.185</t>
  </si>
  <si>
    <t>P20AT818</t>
  </si>
  <si>
    <t>SN6AT8.200</t>
  </si>
  <si>
    <t>P20AT820</t>
  </si>
  <si>
    <t>SN6AT8.210</t>
  </si>
  <si>
    <t>P20AT821</t>
  </si>
  <si>
    <t>SN6AT8.215</t>
  </si>
  <si>
    <t>P20AT823</t>
  </si>
  <si>
    <t>SN6AT8.225</t>
  </si>
  <si>
    <t>P20AT824</t>
  </si>
  <si>
    <t>SN6AT8.230</t>
  </si>
  <si>
    <t>P20AT825</t>
  </si>
  <si>
    <t>SN6AT8.235</t>
  </si>
  <si>
    <t>P20AT826</t>
  </si>
  <si>
    <t>SN6AT8.240</t>
  </si>
  <si>
    <t>P20AT827</t>
  </si>
  <si>
    <t>SN6AT8.245</t>
  </si>
  <si>
    <t>P20AT828</t>
  </si>
  <si>
    <t>SN6AT8.250</t>
  </si>
  <si>
    <t>P20AT829</t>
  </si>
  <si>
    <t>SN6AT8.260</t>
  </si>
  <si>
    <t>P20AT832</t>
  </si>
  <si>
    <t>SN6AT8.180</t>
  </si>
  <si>
    <t>P20AT833</t>
  </si>
  <si>
    <t>SN6AT8.190</t>
  </si>
  <si>
    <t>P20AT901</t>
  </si>
  <si>
    <t>SN6AT9.070</t>
  </si>
  <si>
    <t>P20AT902</t>
  </si>
  <si>
    <t>SN6AT9.090</t>
  </si>
  <si>
    <t>P20AT903</t>
  </si>
  <si>
    <t>SN6AT9.105</t>
  </si>
  <si>
    <t>P20AT904</t>
  </si>
  <si>
    <t>SN6AT9.115</t>
  </si>
  <si>
    <t>P20AT905</t>
  </si>
  <si>
    <t>SN6AT9.125</t>
  </si>
  <si>
    <t>P20AT906</t>
  </si>
  <si>
    <t>SN6AT9.135</t>
  </si>
  <si>
    <t>P20AT908</t>
  </si>
  <si>
    <t>SN6AT9.150</t>
  </si>
  <si>
    <t>P20AT909</t>
  </si>
  <si>
    <t>SN6AT9.155</t>
  </si>
  <si>
    <t>P20AT910</t>
  </si>
  <si>
    <t>SN6AT9.160</t>
  </si>
  <si>
    <t>P20AT911</t>
  </si>
  <si>
    <t>SN6AT9.165</t>
  </si>
  <si>
    <t>P20AT912</t>
  </si>
  <si>
    <t>SN6AT9.170</t>
  </si>
  <si>
    <t>P20AT913</t>
  </si>
  <si>
    <t>SN6AT9.185</t>
  </si>
  <si>
    <t>P20AT914</t>
  </si>
  <si>
    <t>SN6AT9.190</t>
  </si>
  <si>
    <t>P20AT915</t>
  </si>
  <si>
    <t>SN6AT9.195</t>
  </si>
  <si>
    <t>P20AT916</t>
  </si>
  <si>
    <t>SN6AT9.200</t>
  </si>
  <si>
    <t>P20AT917</t>
  </si>
  <si>
    <t>SN6AT9.205</t>
  </si>
  <si>
    <t>P20AT918</t>
  </si>
  <si>
    <t>SN6AT9.210</t>
  </si>
  <si>
    <t>P20AT919</t>
  </si>
  <si>
    <t>SN6AT9.215</t>
  </si>
  <si>
    <t>P20AT920</t>
  </si>
  <si>
    <t>SN6AT9.220</t>
  </si>
  <si>
    <t>P20AT921</t>
  </si>
  <si>
    <t>SN6AT9.225</t>
  </si>
  <si>
    <t>P20AT922</t>
  </si>
  <si>
    <t>SN6AT9.230</t>
  </si>
  <si>
    <t>P20AT924</t>
  </si>
  <si>
    <t>SN6AT9.240</t>
  </si>
  <si>
    <t>P20AT925</t>
  </si>
  <si>
    <t>SN6AT9.245</t>
  </si>
  <si>
    <t>P20AT926</t>
  </si>
  <si>
    <t>SN6AT9.250</t>
  </si>
  <si>
    <t>P20AT927</t>
  </si>
  <si>
    <t>SN6AT9.260</t>
  </si>
  <si>
    <t>P20AT928</t>
  </si>
  <si>
    <t>SN6AT9.265</t>
  </si>
  <si>
    <t>P20AT929</t>
  </si>
  <si>
    <t>SN6AT9.275</t>
  </si>
  <si>
    <t>P20AT930</t>
  </si>
  <si>
    <t>SN6AT9.285</t>
  </si>
  <si>
    <t>P20AT931</t>
  </si>
  <si>
    <t>SN6AT9.255</t>
  </si>
  <si>
    <t>P20AT933</t>
  </si>
  <si>
    <t>SN6AT9.140</t>
  </si>
  <si>
    <t>P20AT934</t>
  </si>
  <si>
    <t>SN6AT9.175</t>
  </si>
  <si>
    <t>P20AT936</t>
  </si>
  <si>
    <t>SN6AT9.180</t>
  </si>
  <si>
    <t>P20AT938</t>
  </si>
  <si>
    <t>SN6AT9.080</t>
  </si>
  <si>
    <t>P20AT941</t>
  </si>
  <si>
    <t>SN6AT9.100</t>
  </si>
  <si>
    <t>P20AT942</t>
  </si>
  <si>
    <t>SN6AT9.110</t>
  </si>
  <si>
    <t>P20AT944</t>
  </si>
  <si>
    <t>SN6AT9.270</t>
  </si>
  <si>
    <t>P20US060</t>
  </si>
  <si>
    <t>Ultrasert V3.5 06.0D</t>
  </si>
  <si>
    <t>P20US070</t>
  </si>
  <si>
    <t>Ultrasert V3.5 07.0D</t>
  </si>
  <si>
    <t>P20US080</t>
  </si>
  <si>
    <t>Ultrasert V3.5 08.0D</t>
  </si>
  <si>
    <t>P20US100</t>
  </si>
  <si>
    <t>Ultrasert V3.5 10.0D</t>
  </si>
  <si>
    <t>P20US105</t>
  </si>
  <si>
    <t>Ultrasert V3.5 10.5D</t>
  </si>
  <si>
    <t>P20US110</t>
  </si>
  <si>
    <t>Ultrasert V3.5 11.0D</t>
  </si>
  <si>
    <t>P20US115</t>
  </si>
  <si>
    <t>Ultrasert V3.5 11.5D</t>
  </si>
  <si>
    <t>P20US125</t>
  </si>
  <si>
    <t>Ultrasert V3.5 12.5D</t>
  </si>
  <si>
    <t>P20US130</t>
  </si>
  <si>
    <t>Ultrasert V3.5 13.0D</t>
  </si>
  <si>
    <t>P20US135</t>
  </si>
  <si>
    <t>Ultrasert V3.5 13.5D</t>
  </si>
  <si>
    <t>P20US190</t>
  </si>
  <si>
    <t>Ultrasert V3.5 19.0D</t>
  </si>
  <si>
    <t>P20US195</t>
  </si>
  <si>
    <t>Ultrasert V3.5 19.5D</t>
  </si>
  <si>
    <t>P20US230</t>
  </si>
  <si>
    <t>Ultrasert V3.5 23.0D</t>
  </si>
  <si>
    <t>P20SP405</t>
  </si>
  <si>
    <t>BSS BOTLE CLIP</t>
  </si>
  <si>
    <t>P20DCMD8</t>
  </si>
  <si>
    <t>DISCOVISC 1.0 ML</t>
  </si>
  <si>
    <t>P20PVIBC</t>
  </si>
  <si>
    <t>PROVISC IBC 0.85 ML &lt; ETW</t>
  </si>
  <si>
    <t>P20VSC75</t>
  </si>
  <si>
    <t>VISCOAT 0.75 ML</t>
  </si>
  <si>
    <t>P2022ISB</t>
  </si>
  <si>
    <t>2.2 INTERPID SINGLE BEVEL</t>
  </si>
  <si>
    <t>P2045DGR</t>
  </si>
  <si>
    <t>45 DEGREE DEFLECTOR</t>
  </si>
  <si>
    <t>P20A23GD</t>
  </si>
  <si>
    <t>23G MVR DSP (6/BOX)</t>
  </si>
  <si>
    <t>P20ABS4T</t>
  </si>
  <si>
    <t>0.9MM ABS MINI 45K TIP</t>
  </si>
  <si>
    <t>P20ABT26</t>
  </si>
  <si>
    <t>ABLATION TARGETS (PMMA)</t>
  </si>
  <si>
    <t>P20ABYCL</t>
  </si>
  <si>
    <t>ABRAHAM YAG CAPSULOTOMY LENS</t>
  </si>
  <si>
    <t>P20AIL23</t>
  </si>
  <si>
    <t>23G Art Illumi Laser Probe w/RFID</t>
  </si>
  <si>
    <t>P20AIL25</t>
  </si>
  <si>
    <t>25G Art Illumi Laser Probe w/RFID</t>
  </si>
  <si>
    <t>P20CMS23</t>
  </si>
  <si>
    <t>23GA CURVED MEMBRAN SCRAPPER</t>
  </si>
  <si>
    <t>P20CMS25</t>
  </si>
  <si>
    <t>25GA CURVED MEMBRAN SCRAPPER-P</t>
  </si>
  <si>
    <t>P20CO25W</t>
  </si>
  <si>
    <t>25+ 10K Bevel,V Entry,WA,Combined</t>
  </si>
  <si>
    <t>P20COM23</t>
  </si>
  <si>
    <t>23G 10K Bevel,V Entry,Std,Combined</t>
  </si>
  <si>
    <t>P20COM25</t>
  </si>
  <si>
    <t>25+ 10K Bevel,V Entry,Std,Combined</t>
  </si>
  <si>
    <t>P20DTMPA</t>
  </si>
  <si>
    <t>25GA DIATHERMY PROBE</t>
  </si>
  <si>
    <t>P20SITIP</t>
  </si>
  <si>
    <t>89MM(3-1/2)SGHT IRIS,0.4MM TIP</t>
  </si>
  <si>
    <t>P20SP089</t>
  </si>
  <si>
    <t>AASY.PCB.ILLUM CABLE INERFACE</t>
  </si>
  <si>
    <t>A9</t>
  </si>
  <si>
    <t>P20SP416</t>
  </si>
  <si>
    <t>3000LE TOOL KIT</t>
  </si>
  <si>
    <t>P20TL064</t>
  </si>
  <si>
    <t>45 MIRROR WITH STAND</t>
  </si>
  <si>
    <t>P20ONKIR</t>
  </si>
  <si>
    <t>ONGKOS KIRIM</t>
  </si>
  <si>
    <t>P20PRMPC</t>
  </si>
  <si>
    <t>PREMIUM PRICE</t>
  </si>
  <si>
    <t>P20S100F</t>
  </si>
  <si>
    <t>ACRYSOF IQ SN60WF 10.0D</t>
  </si>
  <si>
    <t>P20S110F</t>
  </si>
  <si>
    <t>ACRYSOF IQ SN60WF 11.0D</t>
  </si>
  <si>
    <t>P20S120F</t>
  </si>
  <si>
    <t>ACRYSOF IQ SN60WF 12.0D</t>
  </si>
  <si>
    <t>P20S130F</t>
  </si>
  <si>
    <t>ACRYSOF IQ SN60WF 13.0D</t>
  </si>
  <si>
    <t>P20S140F</t>
  </si>
  <si>
    <t>ACRYSOF IQ SN60WF 14.0D</t>
  </si>
  <si>
    <t>P20S170D</t>
  </si>
  <si>
    <t>ACRYSOF IQ SN60WF 17.0D</t>
  </si>
  <si>
    <t>P20S175F</t>
  </si>
  <si>
    <t>ACRYSOF IQ SN60WF 17.5D</t>
  </si>
  <si>
    <t>P20S185F</t>
  </si>
  <si>
    <t>ACRYSOF IQ SN60WF 18.5D</t>
  </si>
  <si>
    <t>P20S190F</t>
  </si>
  <si>
    <t>ACRYSOF IQ SN60WF 19.0D</t>
  </si>
  <si>
    <t>P20S195F</t>
  </si>
  <si>
    <t>ACRYSOF IQ SN60WF 19.5D</t>
  </si>
  <si>
    <t>P20S200F</t>
  </si>
  <si>
    <t>ACRYSOF IQ SN60WF 20.0D</t>
  </si>
  <si>
    <t>P20S205F</t>
  </si>
  <si>
    <t>ACRYSOF IQ SN60WF 20.5D</t>
  </si>
  <si>
    <t>P20S210F</t>
  </si>
  <si>
    <t>ACRYSOF IQ SN60WF 21.0D</t>
  </si>
  <si>
    <t>P20S215F</t>
  </si>
  <si>
    <t>ACRYSOF IQ SN60WF 21.5D</t>
  </si>
  <si>
    <t>P20S220F</t>
  </si>
  <si>
    <t>ACRYSOF IQ SN60WF 22.0D</t>
  </si>
  <si>
    <t>P20S225F</t>
  </si>
  <si>
    <t>ACRYSOF IQ SN60WF 22.5D</t>
  </si>
  <si>
    <t>P20S230F</t>
  </si>
  <si>
    <t>ACRYSOF IQ SN60WF 23.0D</t>
  </si>
  <si>
    <t>P20S235F</t>
  </si>
  <si>
    <t>ACRYSOF IQ SN60WF 23.5D</t>
  </si>
  <si>
    <t>P20S240F</t>
  </si>
  <si>
    <t>ACRYSOF IQ SN60WF 24.0D</t>
  </si>
  <si>
    <t>P20S245F</t>
  </si>
  <si>
    <t>ACRYSOF IQ SN60WF 24.5D</t>
  </si>
  <si>
    <t>P20S260F</t>
  </si>
  <si>
    <t>ACRYSOF IQ SN60WF 26.0D</t>
  </si>
  <si>
    <t>P20S270F</t>
  </si>
  <si>
    <t>ACRYSOF IQ SN60WF 27.0D</t>
  </si>
  <si>
    <t>P20S280F</t>
  </si>
  <si>
    <t>ACRYSOF IQ SN60WF 28.0D</t>
  </si>
  <si>
    <t>P20SD001</t>
  </si>
  <si>
    <t>ACRYSOF IQ SN60WF 6.0D</t>
  </si>
  <si>
    <t>P20SD002</t>
  </si>
  <si>
    <t>ACRYSOF IQ SN60WF 7.0D</t>
  </si>
  <si>
    <t>P20SD003</t>
  </si>
  <si>
    <t>ACRYSOF IQ SN60WF 8.0D</t>
  </si>
  <si>
    <t>P20SN155</t>
  </si>
  <si>
    <t>ACRYSOF NATURAL SP SN60AT 15.5D</t>
  </si>
  <si>
    <t>P20SN165</t>
  </si>
  <si>
    <t>ACRYSOF NATURAL SP SN60AT 16.5D</t>
  </si>
  <si>
    <t>P20SN170</t>
  </si>
  <si>
    <t>ACRYSOF NATURAL SP SN60AT 17.0D</t>
  </si>
  <si>
    <t>P20SN175</t>
  </si>
  <si>
    <t>ACRYSOF NATURAL SP SN60AT 17.5D</t>
  </si>
  <si>
    <t>P20SN180</t>
  </si>
  <si>
    <t>ACRYSOF NATURAL SP SN60AT 18.0D</t>
  </si>
  <si>
    <t>P20SN185</t>
  </si>
  <si>
    <t>ACRYSOF NATURAL SP SN60AT 18.5D</t>
  </si>
  <si>
    <t>P20SN190</t>
  </si>
  <si>
    <t>ACRYSOF NATURAL SP SN60AT 19.0D</t>
  </si>
  <si>
    <t>P20SN195</t>
  </si>
  <si>
    <t>ACRYSOF NATURAL SP SN60AT 19.5D</t>
  </si>
  <si>
    <t>P20SN200</t>
  </si>
  <si>
    <t>ACRYSOF NATURAL SP SN60AT 20.0D</t>
  </si>
  <si>
    <t>P20SN205</t>
  </si>
  <si>
    <t>ACRYSOF NATURAL SP SN60AT 20.5D</t>
  </si>
  <si>
    <t>P20SN210</t>
  </si>
  <si>
    <t>ACRYSOF NATURAL SP SN60AT 21.0D</t>
  </si>
  <si>
    <t>P20SN215</t>
  </si>
  <si>
    <t>ACRYSOF NATURAL SP SN60AT 21.5D</t>
  </si>
  <si>
    <t>P20SN225</t>
  </si>
  <si>
    <t>ACRYSOF NATURAL SP SN60AT 22.5D</t>
  </si>
  <si>
    <t>P20SA.08</t>
  </si>
  <si>
    <t>ACRYSOFT SINGLE PIECE SA60AT 08.0D</t>
  </si>
  <si>
    <t>P20SA.09</t>
  </si>
  <si>
    <t>ACRYSOFT SINGLE PIECE SA60AT 09.0D</t>
  </si>
  <si>
    <t>P20SA.10</t>
  </si>
  <si>
    <t>ACRYSOFT SINGLE PIECE SA60AT 10.0D</t>
  </si>
  <si>
    <t>P20SA.20</t>
  </si>
  <si>
    <t>ACRYSOFT SINGLE PIECE SA60AT 20.0D</t>
  </si>
  <si>
    <t>P20SA110</t>
  </si>
  <si>
    <t>ACRYSOFT SINGLE PIECE SA60AT 11.0D</t>
  </si>
  <si>
    <t>P20SA115</t>
  </si>
  <si>
    <t>ACRYSOFT SINGLE PIECE SA60AT 11.5D</t>
  </si>
  <si>
    <t>P20SA135</t>
  </si>
  <si>
    <t>ACRYSOFT SINGLE PIECE SA60AT 13.5D</t>
  </si>
  <si>
    <t>P20SA140</t>
  </si>
  <si>
    <t>ACRYSOFT SINGLE PIECE SA60AT 14.0D</t>
  </si>
  <si>
    <t>P20SA150</t>
  </si>
  <si>
    <t>ACRYSOFT SINGLE PIECE SA60AT 15.0D</t>
  </si>
  <si>
    <t>P20SA175</t>
  </si>
  <si>
    <t>ACRYSOFT SINGLE PIECE SA60AT 17.5D</t>
  </si>
  <si>
    <t>P20SA190</t>
  </si>
  <si>
    <t>ACRYSOFT SINGLE PIECE SA60AT 19.0D</t>
  </si>
  <si>
    <t>P20SA195</t>
  </si>
  <si>
    <t>ACRYSOFT SINGLE PIECE SA60AT 19.5D</t>
  </si>
  <si>
    <t>P20SA205</t>
  </si>
  <si>
    <t>ACRYSOFT SINGLE PIECE SA60AT 20.5D</t>
  </si>
  <si>
    <t>P20SA210</t>
  </si>
  <si>
    <t>ACRYSOFT SINGLE PIECE SA60AT 21.0D</t>
  </si>
  <si>
    <t>P20SA215</t>
  </si>
  <si>
    <t>ACRYSOFT SINGLE PIECE SA60AT 21.5D</t>
  </si>
  <si>
    <t>P20SA230</t>
  </si>
  <si>
    <t>ACRYSOFT SINGLE PIECE SA60AT 23.0D</t>
  </si>
  <si>
    <t>P20SA240</t>
  </si>
  <si>
    <t>ACRYSOFT SINGLE PIECE SA60AT 24.0D</t>
  </si>
  <si>
    <t>P20SA300</t>
  </si>
  <si>
    <t>ACRYSOFT SINGLE PIECE SA60AT 30.0D</t>
  </si>
  <si>
    <t>P2016265</t>
  </si>
  <si>
    <t>ASSY PCB STAND BY SWITCH</t>
  </si>
  <si>
    <t>P2088076</t>
  </si>
  <si>
    <t>ASSY,MANUAL,NGENUITY1.4 OPS</t>
  </si>
  <si>
    <t>P2088083</t>
  </si>
  <si>
    <t>ASSY,COAG,SERVICE</t>
  </si>
  <si>
    <t>P20AATFS</t>
  </si>
  <si>
    <t>ASSY ATTEMILATOR FIELD SERVICE</t>
  </si>
  <si>
    <t>P20ACDC2</t>
  </si>
  <si>
    <t>ASSY, CABLE,DC PWR PNEU W12</t>
  </si>
  <si>
    <t>P20ACFCC</t>
  </si>
  <si>
    <t>ASSY.C-FLSH.CSL CONF 01.00 FS</t>
  </si>
  <si>
    <t>P20ACITS</t>
  </si>
  <si>
    <t>AUTOCLAVABLE INSTR,TRAY SER 2</t>
  </si>
  <si>
    <t>P20ACPMW</t>
  </si>
  <si>
    <t>ASSY,CABLE,BTRY-PWR MGT 12V W3</t>
  </si>
  <si>
    <t>P20ACSHP</t>
  </si>
  <si>
    <t>Active Sentry HP</t>
  </si>
  <si>
    <t>P20ACW16</t>
  </si>
  <si>
    <t>ASSY, CABLE,CAN W16/17/18 48IN</t>
  </si>
  <si>
    <t>P20ACW20</t>
  </si>
  <si>
    <t>ASSY, CABLE,CAN W20/21/22 36IN</t>
  </si>
  <si>
    <t>P20ADAC5</t>
  </si>
  <si>
    <t>ASSY,DVD,APPL CONST 5.00.128</t>
  </si>
  <si>
    <t>P20ADAIS</t>
  </si>
  <si>
    <t>ASSY,DVD,APPL INST CONST 5.00</t>
  </si>
  <si>
    <t>P20ADS02</t>
  </si>
  <si>
    <t xml:space="preserve">ADV DSP Backfl SOFT TIP 23G </t>
  </si>
  <si>
    <t>P20AFDWE</t>
  </si>
  <si>
    <t>ASSY Filter DR Wild EYELITE</t>
  </si>
  <si>
    <t>P20AFEXH</t>
  </si>
  <si>
    <t>ASSY, FILTER, EXHAUST</t>
  </si>
  <si>
    <t>P20AFFSV</t>
  </si>
  <si>
    <t>ASSY.FLUIDICS.FIELD SERVICE</t>
  </si>
  <si>
    <t>P20AFINT</t>
  </si>
  <si>
    <t>ASSY, FILTER, INTAKE</t>
  </si>
  <si>
    <t>P20AFUS1</t>
  </si>
  <si>
    <t>ASSY,FLUIDICS,LAUREATE SERVICE</t>
  </si>
  <si>
    <t>P20AFXIL</t>
  </si>
  <si>
    <t>ASSY,FIXTURE,XDCR INTL</t>
  </si>
  <si>
    <t>P20AHMFS</t>
  </si>
  <si>
    <t>ASSY,HOST MODULE,FIELD SERVICE</t>
  </si>
  <si>
    <t>P20AIDCT</t>
  </si>
  <si>
    <t>ASSY INVERTER DC TO AC TSTD</t>
  </si>
  <si>
    <t>P20AIRC1</t>
  </si>
  <si>
    <t>ASSY. INSTA RTD Conf. ver 2.01.00</t>
  </si>
  <si>
    <t>P20ALGNB</t>
  </si>
  <si>
    <t>ALLEGRETTO NOTEBOOK</t>
  </si>
  <si>
    <t>P20ALSCD</t>
  </si>
  <si>
    <t>ASSY LSx Soft.V2.31 CPE and DisKit</t>
  </si>
  <si>
    <t>P20AMPSR</t>
  </si>
  <si>
    <t>ASSY.MODULE.PNEUMATIC.SERVICE</t>
  </si>
  <si>
    <t>P20AMPVA</t>
  </si>
  <si>
    <t>ASSY MANIFOLD PRESS VAC SVCE</t>
  </si>
  <si>
    <t>P20AMRCE</t>
  </si>
  <si>
    <t>ASSY,MECHANISM,RCVR CAST EXCH</t>
  </si>
  <si>
    <t>P20AMVCE</t>
  </si>
  <si>
    <t>ASSY, MANIFOLD,PCB BD FLD SVCE</t>
  </si>
  <si>
    <t>P20AOK15</t>
  </si>
  <si>
    <t>AOK MICRO KNIFE 15.0 DEG STR</t>
  </si>
  <si>
    <t>P20AP421</t>
  </si>
  <si>
    <t>ASSY,PCB,CONTROL FR PANEL 421</t>
  </si>
  <si>
    <t>P20APADA</t>
  </si>
  <si>
    <t>ASSY,PCB, AIR DISTRIBUTION</t>
  </si>
  <si>
    <t>P20APAHS</t>
  </si>
  <si>
    <t>ASSY.PCB.ATTENUATION HOME-SNSR</t>
  </si>
  <si>
    <t>P20APCCM</t>
  </si>
  <si>
    <t>ASSY, PCB, COMM DISTRIBUTION</t>
  </si>
  <si>
    <t>P20APCID</t>
  </si>
  <si>
    <t>ASSY, PCB, CASSETTE ID</t>
  </si>
  <si>
    <t>P20APCTA</t>
  </si>
  <si>
    <t>ASSY POCKELS CELL TIMER 100 S</t>
  </si>
  <si>
    <t>P20APFIA</t>
  </si>
  <si>
    <t>ASSY,PCB,FOOTSWITCH INTERFACE</t>
  </si>
  <si>
    <t>P20APFSW</t>
  </si>
  <si>
    <t>ASSY,PCB,FOOTSWITCH</t>
  </si>
  <si>
    <t>P20APIBO</t>
  </si>
  <si>
    <t>ASSY,PCB,INTERFACE BREAKOUT</t>
  </si>
  <si>
    <t>P20APLLR</t>
  </si>
  <si>
    <t>ASSY,PANEL,FRONT LAUREATE</t>
  </si>
  <si>
    <t>P20APLPA</t>
  </si>
  <si>
    <t>ASSY,PCB,LPA ILLUM CONTROLLER</t>
  </si>
  <si>
    <t>P20APNCO</t>
  </si>
  <si>
    <t>ASSY,PNEUMATIC CONNECTOR</t>
  </si>
  <si>
    <t>P20APTRA</t>
  </si>
  <si>
    <t>ASSY,PCB,TRANSDUCER</t>
  </si>
  <si>
    <t>P20APUDC</t>
  </si>
  <si>
    <t>ASSY. PCB. U/S-DIATHERMY CONT</t>
  </si>
  <si>
    <t>P20ASCTC</t>
  </si>
  <si>
    <t>ASSY,SHIP,CONST TEST CASS</t>
  </si>
  <si>
    <t>P20ASUSI</t>
  </si>
  <si>
    <t>ASSY,USER INTERFACE</t>
  </si>
  <si>
    <t>P20ATPTM</t>
  </si>
  <si>
    <t>ASSY,TUBING,PNEU TEST MFG</t>
  </si>
  <si>
    <t>P20AUCL3</t>
  </si>
  <si>
    <t>ASSY. Upgrad CD.LenSx Laser 2.31C</t>
  </si>
  <si>
    <t>P20AUSEX</t>
  </si>
  <si>
    <t>ASSY,ULTRASOUND,EXCH</t>
  </si>
  <si>
    <t>P20CFPAA</t>
  </si>
  <si>
    <t>ASSY,SHIP,CONSTELLAT FRAGTIP</t>
  </si>
  <si>
    <t>P20CUDVT</t>
  </si>
  <si>
    <t>AOK CRESCENT KNIFE BEVEL</t>
  </si>
  <si>
    <t>P20CVFCC</t>
  </si>
  <si>
    <t>ASSY,SHIP,CONSTELLATION VFC</t>
  </si>
  <si>
    <t>P20ETX52</t>
  </si>
  <si>
    <t>ASSY PCB ETX N BASEBOARD ROHS</t>
  </si>
  <si>
    <t>P20FEP23</t>
  </si>
  <si>
    <t>ASSY,SHIP,FLEX LSR RFID 23 GA</t>
  </si>
  <si>
    <t>P20LXEVC</t>
  </si>
  <si>
    <t>ASSY, UP G CD, LSX SYS V2.30 REV C</t>
  </si>
  <si>
    <t>P20MMK45</t>
  </si>
  <si>
    <t>ASSY, SHIP, Tip Mini FL 45K</t>
  </si>
  <si>
    <t>P20PCB02</t>
  </si>
  <si>
    <t>ASSY PCB FOOTSWITCH ACCURUS</t>
  </si>
  <si>
    <t>P20PCB07</t>
  </si>
  <si>
    <t>ASSY PCB FLUIDICS CONTROLLER</t>
  </si>
  <si>
    <t>P20PCBPD</t>
  </si>
  <si>
    <t>ASSY PCB PHOTODETECTOR</t>
  </si>
  <si>
    <t>P20SP029</t>
  </si>
  <si>
    <t>ASSY CD SOFT TEMP TUNER VER 1.1.0</t>
  </si>
  <si>
    <t>P20SP032</t>
  </si>
  <si>
    <t>ASSY CD IMS M DRIVE PROG VER 1.0</t>
  </si>
  <si>
    <t>P20SP033</t>
  </si>
  <si>
    <t>ASSY CD FW GANTRI, Z-AXIS VER 1.38</t>
  </si>
  <si>
    <t>P20SP038</t>
  </si>
  <si>
    <t>ASSY CD KIT,FINAL TEST CALIBRATION</t>
  </si>
  <si>
    <t>P20SP042</t>
  </si>
  <si>
    <t>ASSY, ENERGY MTR PHOTODIODE,SPARE</t>
  </si>
  <si>
    <t>P20SP045</t>
  </si>
  <si>
    <t>ASSY, SHUTTER, LASERENERGY CONTROL</t>
  </si>
  <si>
    <t>P20SP056</t>
  </si>
  <si>
    <t>ASSEMBLY.M STAND.COUNTER CLBRATION</t>
  </si>
  <si>
    <t>P20SP059</t>
  </si>
  <si>
    <t>ASSY. POST. RFID READ DISTANCE</t>
  </si>
  <si>
    <t>P20SP072</t>
  </si>
  <si>
    <t>ASSY.PCB.3 VALUE HOLDER 50PSI</t>
  </si>
  <si>
    <t>P20SP076</t>
  </si>
  <si>
    <t>ASSY.PCB.5 VALVE PIN INF</t>
  </si>
  <si>
    <t>P20SP079</t>
  </si>
  <si>
    <t>ASSY.PCB.ILLUM RFID CONT</t>
  </si>
  <si>
    <t>P20SP080</t>
  </si>
  <si>
    <t>ASSY.PCB.PNEUM TRANS INT</t>
  </si>
  <si>
    <t>P20SP081</t>
  </si>
  <si>
    <t>ASSY.PCB.PNEUMATIC RFID</t>
  </si>
  <si>
    <t>P20SP082</t>
  </si>
  <si>
    <t>ASSY.PCB.TT ILLUM CONTROL</t>
  </si>
  <si>
    <t>P20SP087</t>
  </si>
  <si>
    <t>ASSY.PCB.PNEUMATICS MAIN SERVICE</t>
  </si>
  <si>
    <t>B6</t>
  </si>
  <si>
    <t>P20SP088</t>
  </si>
  <si>
    <t>ASSY.PCB.AUX</t>
  </si>
  <si>
    <t>P20SP093</t>
  </si>
  <si>
    <t>ASSY.FLUIDICS.CONST EXCHANGE</t>
  </si>
  <si>
    <t>P20SP103</t>
  </si>
  <si>
    <t>ASSY.CABLE.12V PWR SUPPLY W78</t>
  </si>
  <si>
    <t>P20SP104</t>
  </si>
  <si>
    <t>ASSY.CABLE.24V PWR SUPPLY W79</t>
  </si>
  <si>
    <t>P20SP105</t>
  </si>
  <si>
    <t>ASSY.CABLE.U/S HANDPIECE</t>
  </si>
  <si>
    <t>P20SP106</t>
  </si>
  <si>
    <t>ASSY.INVERTER.DC TO AC TESTED</t>
  </si>
  <si>
    <t>P20SP112</t>
  </si>
  <si>
    <t>ASSY.PCB.PHACO CTRL-A4 SERVICE</t>
  </si>
  <si>
    <t>P20SP115</t>
  </si>
  <si>
    <t>ASSY.PCB.AIR/FLUID CONTROLLER</t>
  </si>
  <si>
    <t>P20SP117</t>
  </si>
  <si>
    <t>ASSY.FOOTPEDAL.SIX SWITCH</t>
  </si>
  <si>
    <t>P20SP118</t>
  </si>
  <si>
    <t>ASSY.CABLE.PNEU.VALVE.SERVICE</t>
  </si>
  <si>
    <t>P20SP123</t>
  </si>
  <si>
    <t>ASS.USER INT STAT.RE 50-0034-001R</t>
  </si>
  <si>
    <t>P20SP143</t>
  </si>
  <si>
    <t>ASSY ENERGY MONITOR PHOTODIODE S</t>
  </si>
  <si>
    <t>P20SP144</t>
  </si>
  <si>
    <t>ASSY LASER TEC COOLING LCS</t>
  </si>
  <si>
    <t>P20SP146</t>
  </si>
  <si>
    <t>ASSY VM/OCT COMPUTER VER 2.16</t>
  </si>
  <si>
    <t>P20SP147</t>
  </si>
  <si>
    <t>ASSY MAIN COMPUTER BOX  VER 2.16</t>
  </si>
  <si>
    <t>P20SP152</t>
  </si>
  <si>
    <t>ASSY PATIENT INTERFACE CO</t>
  </si>
  <si>
    <t>P20SP171</t>
  </si>
  <si>
    <t>ASSY FIBER 50 MCRN PUREPOINT</t>
  </si>
  <si>
    <t>P20SP194</t>
  </si>
  <si>
    <t>APPLICATION SOFTWARE REL 3.00.61</t>
  </si>
  <si>
    <t>P20SP211</t>
  </si>
  <si>
    <t>ASSY SHIP INTERPID POLY IA TIPCURV</t>
  </si>
  <si>
    <t>P20SP243</t>
  </si>
  <si>
    <t>ASSY ILLUMINATOR METAL</t>
  </si>
  <si>
    <t>P20SP257</t>
  </si>
  <si>
    <t>ASSY CD APPL S/W REL 02.06</t>
  </si>
  <si>
    <t>P20SP271</t>
  </si>
  <si>
    <t>AS CD SOFT DLV SBRIO INST VER 2.02</t>
  </si>
  <si>
    <t>P20SP274</t>
  </si>
  <si>
    <t>AUTOFOCUS CALIB TOOL W TGT INSERTS</t>
  </si>
  <si>
    <t>P20SP289</t>
  </si>
  <si>
    <t>ASSY PCB PROBE DETECTOR</t>
  </si>
  <si>
    <t>P20SP292</t>
  </si>
  <si>
    <t>ASSY,PCB,SHARP LCD</t>
  </si>
  <si>
    <t>P20SP293</t>
  </si>
  <si>
    <t>ASSY,PANEL,FRONT</t>
  </si>
  <si>
    <t>P20SP295</t>
  </si>
  <si>
    <t>ASSY CBL,SATA,STRAIGHT TO R/A,W136</t>
  </si>
  <si>
    <t>P20SP296</t>
  </si>
  <si>
    <t>ASSY,AIR SOURCE PNEU MOD</t>
  </si>
  <si>
    <t>P20SP297</t>
  </si>
  <si>
    <t>ASSY,BAG ID READER</t>
  </si>
  <si>
    <t>P20SP299</t>
  </si>
  <si>
    <t>ASSY,BEZEL,BUTTON FLUIDICS SVC</t>
  </si>
  <si>
    <t>P20SP300</t>
  </si>
  <si>
    <t>ASSY,BRACKET,BATTERY STRAP</t>
  </si>
  <si>
    <t>P20SP301</t>
  </si>
  <si>
    <t>ASSY,CABLE FTSW INTFC,W107</t>
  </si>
  <si>
    <t>P20SP302</t>
  </si>
  <si>
    <t>ASSY,CABLE,FTSW CHGR W147</t>
  </si>
  <si>
    <t>P20SP304</t>
  </si>
  <si>
    <t>ASSY,CABLE,LED,W137</t>
  </si>
  <si>
    <t>P20SP305</t>
  </si>
  <si>
    <t>ASSY,CABLE,POWER DISPLAY,W103</t>
  </si>
  <si>
    <t>P20SP308</t>
  </si>
  <si>
    <t>ASSY,HOST MODULE,ADVANTECH</t>
  </si>
  <si>
    <t>P20SP309</t>
  </si>
  <si>
    <t>ASSY,HUB ROLLER,FLUIDICS</t>
  </si>
  <si>
    <t>P20SP310</t>
  </si>
  <si>
    <t>ASSY,ACTIVE IRRIGATION,EXCH</t>
  </si>
  <si>
    <t>P20SP311</t>
  </si>
  <si>
    <t>ASSY,IV POLE,SERVICE,CENTURION</t>
  </si>
  <si>
    <t>P20SP313</t>
  </si>
  <si>
    <t>ASSY,WIRELESS MODULE,EXCH</t>
  </si>
  <si>
    <t>P20SP314</t>
  </si>
  <si>
    <t>ASSY,MOTOR,CASSETTE LATCH</t>
  </si>
  <si>
    <t>P20SP317</t>
  </si>
  <si>
    <t>ASSY,PCB FLEXRAY CONTROL</t>
  </si>
  <si>
    <t>P20SP318</t>
  </si>
  <si>
    <t>ASSY,PCB,BACKPLANE</t>
  </si>
  <si>
    <t>P20SP319</t>
  </si>
  <si>
    <t>ASSY,PCB,COIL FTSW CHRGR</t>
  </si>
  <si>
    <t>P20SP327</t>
  </si>
  <si>
    <t>ASSY,STANDBY SWITCH</t>
  </si>
  <si>
    <t>P20SP330</t>
  </si>
  <si>
    <t>AXLE,RETURN SPRING</t>
  </si>
  <si>
    <t>P20SP368</t>
  </si>
  <si>
    <t>ASSY CD APPL SW REL 3.02</t>
  </si>
  <si>
    <t>P20SP374</t>
  </si>
  <si>
    <t>ASSY,TUBING,TEST TRI-LUMEM</t>
  </si>
  <si>
    <t>P20SP465</t>
  </si>
  <si>
    <t>ASSY,TUBING,PNEU TEST 10K MFG</t>
  </si>
  <si>
    <t>P20SP469</t>
  </si>
  <si>
    <t>ASSY,PCB,POWER DISTR,INFINITI</t>
  </si>
  <si>
    <t>P20SP476</t>
  </si>
  <si>
    <t>ASSY LAMP XENON OSRAM FLD SVCE</t>
  </si>
  <si>
    <t>P20SP481</t>
  </si>
  <si>
    <t>ASSY,FOOTSWITCH,CENTURION EXCH</t>
  </si>
  <si>
    <t>P20SP484</t>
  </si>
  <si>
    <t>ASSY,PCB,PNEUMATIC CONTROLLER</t>
  </si>
  <si>
    <t>P20SP485</t>
  </si>
  <si>
    <t>P20SP497</t>
  </si>
  <si>
    <t>ASSY PCB INTERFACE EXTENDER</t>
  </si>
  <si>
    <t>P20SP500</t>
  </si>
  <si>
    <t>AMPLIFIER,LSR ENERGY CTRL 6KV</t>
  </si>
  <si>
    <t>P20SP504</t>
  </si>
  <si>
    <t>ASSY,PCB,SUPERVISOR NGVS ROHS</t>
  </si>
  <si>
    <t>P20SP506</t>
  </si>
  <si>
    <t>ASSY,MODULE,PWR CTRL TT SVCE</t>
  </si>
  <si>
    <t>P20SP507</t>
  </si>
  <si>
    <t>ASSY,FOOTSW,CONSTELLATION EXCH</t>
  </si>
  <si>
    <t>P20SP509</t>
  </si>
  <si>
    <t>ASSY,ILLUMINATOR,AUX</t>
  </si>
  <si>
    <t>P20SP519</t>
  </si>
  <si>
    <t>ASSY,PCB,FLUIDICS CONTROL,ROHS</t>
  </si>
  <si>
    <t>P20SP522</t>
  </si>
  <si>
    <t>ASSY,PCB,RING,ILLUMINATION</t>
  </si>
  <si>
    <t>P20SP523</t>
  </si>
  <si>
    <t>ASSY, CABLE, POS SENS, PINCH W105</t>
  </si>
  <si>
    <t>P20SP525</t>
  </si>
  <si>
    <t>ASSY,PCB,5 VALVE YELLOW ROHS</t>
  </si>
  <si>
    <t>P20SP527</t>
  </si>
  <si>
    <t>ASSY,PCB,X-VALVE AIR ROHS</t>
  </si>
  <si>
    <t>P20SP528</t>
  </si>
  <si>
    <t>ASSY,PCB,X-VALVE GAS ROHS</t>
  </si>
  <si>
    <t>P20SP530</t>
  </si>
  <si>
    <t>ASSY,MODULE/US/DIAT IOL SVCE</t>
  </si>
  <si>
    <t>P20SP531</t>
  </si>
  <si>
    <t>ASSY,PCB,TELEMETRY NTWK MOD A</t>
  </si>
  <si>
    <t>P20SP532</t>
  </si>
  <si>
    <t>ASSY,MAIN MANIFOLD,PNEU MOD</t>
  </si>
  <si>
    <t>P20SP534</t>
  </si>
  <si>
    <t>ASSY,FILTER,OIL/AIR FIELD SVC</t>
  </si>
  <si>
    <t>P20SP535</t>
  </si>
  <si>
    <t>ASSY,FILTER,AIR DRYER FLD SVC</t>
  </si>
  <si>
    <t>P20SP538</t>
  </si>
  <si>
    <t>ASSY,C-FLSH,CSL CONF 02.00.002</t>
  </si>
  <si>
    <t>P20SP539</t>
  </si>
  <si>
    <t>ASSY,SD,APPL S/W REL_02.00</t>
  </si>
  <si>
    <t>P20SP572</t>
  </si>
  <si>
    <t>ASSY PCB I/V POLE ROHS</t>
  </si>
  <si>
    <t>P20SP574</t>
  </si>
  <si>
    <t>ASSY, FOOTSWITCH, LAUREATE</t>
  </si>
  <si>
    <t>P20SP581</t>
  </si>
  <si>
    <t>ASSYCD,UPG,LNSX LASER SOFT V2.23</t>
  </si>
  <si>
    <t>P20SP596</t>
  </si>
  <si>
    <t>ASSY,SENSOR,LEVEL ASP  SERVICE</t>
  </si>
  <si>
    <t>P20SP605</t>
  </si>
  <si>
    <t>ASSY, PCB, FLUIDICS SUCTION</t>
  </si>
  <si>
    <t>P20SP609</t>
  </si>
  <si>
    <t>ASSY,DISPLAY,AUO SVCE</t>
  </si>
  <si>
    <t>P20SP616</t>
  </si>
  <si>
    <t>ASSY, CABLE, POWER ENTRY (W-194)</t>
  </si>
  <si>
    <t>P20SP620</t>
  </si>
  <si>
    <t>ASSY OBJECTIVE CAP 50-0135-001</t>
  </si>
  <si>
    <t>P20SP621</t>
  </si>
  <si>
    <t>ASSY FILTER BACK INTAKE 50-0078</t>
  </si>
  <si>
    <t>P20SP626</t>
  </si>
  <si>
    <t>ASSY,PCB,POWER DISTR A6,ROHS</t>
  </si>
  <si>
    <t>P20SP627</t>
  </si>
  <si>
    <t>ASSY. OBJECTIVE CAP. SPARE</t>
  </si>
  <si>
    <t>P20SP631</t>
  </si>
  <si>
    <t>ASSY,CABLE,FOOTSWITCH W34</t>
  </si>
  <si>
    <t>P20SP632</t>
  </si>
  <si>
    <t>ASSY,PCB,RFID FRONT PANEL ROHS</t>
  </si>
  <si>
    <t>P20SP634</t>
  </si>
  <si>
    <t>ASSY,MODULE,HOST/SERVICE</t>
  </si>
  <si>
    <t>P20SP636</t>
  </si>
  <si>
    <t>ASSY.PCB.FLUIDICS CASS ID</t>
  </si>
  <si>
    <t>P20SPM01</t>
  </si>
  <si>
    <t>ASSY,MANIFOLD,PCB BD FLD SVCE</t>
  </si>
  <si>
    <t>P20TL014</t>
  </si>
  <si>
    <t>ADP THREAD,NO.8-32 TO NO.4-40</t>
  </si>
  <si>
    <t>P20TL022</t>
  </si>
  <si>
    <t>ASSEMBLY,OUTPUT COUPLER</t>
  </si>
  <si>
    <t>P20TL024</t>
  </si>
  <si>
    <t>ASSY,STRETCHER ALIGNMENT</t>
  </si>
  <si>
    <t>P20TL025</t>
  </si>
  <si>
    <t>ASSY,COMPRESSOR ALIGNMENT</t>
  </si>
  <si>
    <t>P20TL027</t>
  </si>
  <si>
    <t>ASSY,FILTER,OD1.3 OBJECTIVE</t>
  </si>
  <si>
    <t>P20TL028</t>
  </si>
  <si>
    <t>ADAPTER,TERMOTEK FILL</t>
  </si>
  <si>
    <t>P20TL029</t>
  </si>
  <si>
    <t>ASSY,FIBER,LASER FIX DBLDIFUS</t>
  </si>
  <si>
    <t>P20TL045</t>
  </si>
  <si>
    <t>ASSY,DIODE HOLDER,OBJECTIVE</t>
  </si>
  <si>
    <t>P20TL050</t>
  </si>
  <si>
    <t>ASSY,PATIENT INTFC CONE,SUBSTR</t>
  </si>
  <si>
    <t>P20TL051</t>
  </si>
  <si>
    <t>ASSY,PI,SUBSTRATE ONLY OCT</t>
  </si>
  <si>
    <t>P20TL053</t>
  </si>
  <si>
    <t>ASSY, FILTER,OD4 OBJECTIVE</t>
  </si>
  <si>
    <t>P20TL065</t>
  </si>
  <si>
    <t>ADAPTER W. CABLE - FOOT SWITCH</t>
  </si>
  <si>
    <t>P20TL066</t>
  </si>
  <si>
    <t>ADAPTER FOR TEST CUT</t>
  </si>
  <si>
    <t>P20TL067</t>
  </si>
  <si>
    <t>ADAPTER FOR TORQUE WRENCH</t>
  </si>
  <si>
    <t>P20TL068</t>
  </si>
  <si>
    <t>ADJUSTMENT AID FS200</t>
  </si>
  <si>
    <t>P20TL069</t>
  </si>
  <si>
    <t>ADJUSTMENT TARGET BEX</t>
  </si>
  <si>
    <t>P20TL070</t>
  </si>
  <si>
    <t>ADJUSTMENT TARGET SPGA</t>
  </si>
  <si>
    <t>P20TL071</t>
  </si>
  <si>
    <t>APPLANATION CONE</t>
  </si>
  <si>
    <t>P20B12A9</t>
  </si>
  <si>
    <t>BATTERY,12V,9AH</t>
  </si>
  <si>
    <t>P20BCCTF</t>
  </si>
  <si>
    <t>BCC TEST TARGETS FPOR FS 200 (48S)</t>
  </si>
  <si>
    <t>P20BLION</t>
  </si>
  <si>
    <t>BATTERY, LI-ION W55-30PCT</t>
  </si>
  <si>
    <t>P20BMSP1</t>
  </si>
  <si>
    <t>BEAM SPILITER E1(TUI)</t>
  </si>
  <si>
    <t>P20BMSP2</t>
  </si>
  <si>
    <t>BEAM SPILTTER E4</t>
  </si>
  <si>
    <t>P20BOTSA</t>
  </si>
  <si>
    <t>BOTTLE SEAL ARF</t>
  </si>
  <si>
    <t>P20BRN2G</t>
  </si>
  <si>
    <t>BRUSH FOR N2 GENERATOR</t>
  </si>
  <si>
    <t>P20SP001</t>
  </si>
  <si>
    <t>BOX SIMATIC W/CF BOARD</t>
  </si>
  <si>
    <t>P20SP333</t>
  </si>
  <si>
    <t>BRACKET,MOUNTING</t>
  </si>
  <si>
    <t>P20SP382</t>
  </si>
  <si>
    <t>BLUE TEST TUBING</t>
  </si>
  <si>
    <t>P20TL030</t>
  </si>
  <si>
    <t>BIT,DRIVER,HEX 3/16</t>
  </si>
  <si>
    <t>P2012950</t>
  </si>
  <si>
    <t>CABLE,FOOTSWITCH,LAUREATE</t>
  </si>
  <si>
    <t>P2016780</t>
  </si>
  <si>
    <t>CABLE ASSY,FOOTSWITCH,W01</t>
  </si>
  <si>
    <t>P2088078</t>
  </si>
  <si>
    <t>CABLE ASSY,LATCH MOTOR,W115</t>
  </si>
  <si>
    <t>P2088079</t>
  </si>
  <si>
    <t>CABLE ASSY,CSL FAN,W120/W121</t>
  </si>
  <si>
    <t>P2088080</t>
  </si>
  <si>
    <t>CABLE ASSY,PWR SUPPLY GND,W112</t>
  </si>
  <si>
    <t>P2088082</t>
  </si>
  <si>
    <t>CABLE ASSY,PWR SUP FAN,122/123</t>
  </si>
  <si>
    <t>P20ACFIA</t>
  </si>
  <si>
    <t>CABLE FOOTSWITCH INFINITI</t>
  </si>
  <si>
    <t>P20CAAST</t>
  </si>
  <si>
    <t>CABLE ASSY, ACTIVE SENTRY</t>
  </si>
  <si>
    <t>P20CARS7</t>
  </si>
  <si>
    <t>CABLE ASSY RG316U SMA 72IN</t>
  </si>
  <si>
    <t>P20CFCFT</t>
  </si>
  <si>
    <t>CABLE ,FOOTSW,CONST 18.5FT W47</t>
  </si>
  <si>
    <t>P20SP047</t>
  </si>
  <si>
    <t>CABLE ASSY,LSR FAST SHTTR CTRL</t>
  </si>
  <si>
    <t>P20SP170</t>
  </si>
  <si>
    <t>CABLE ASSY POWER POT</t>
  </si>
  <si>
    <t>P20SP251</t>
  </si>
  <si>
    <t>CABLE ASSY UNIV LDBX NGP</t>
  </si>
  <si>
    <t>P20SP252</t>
  </si>
  <si>
    <t>CABLE ASSY,UNIV LDBX,NEO INF</t>
  </si>
  <si>
    <t>P20SP294</t>
  </si>
  <si>
    <t>CABLE,FLEX,SHLD 60S+60GND 5 IN</t>
  </si>
  <si>
    <t>P20SP334</t>
  </si>
  <si>
    <t>CABLE ASSY, ACTIVE IRR,W187</t>
  </si>
  <si>
    <t>P20SP335</t>
  </si>
  <si>
    <t>CABLE ASSY,24V PWR BK PLN,W101</t>
  </si>
  <si>
    <t>P20SP336</t>
  </si>
  <si>
    <t>CABLE ASSY,8P,FTSW INTF,W108</t>
  </si>
  <si>
    <t>P20SP337</t>
  </si>
  <si>
    <t>CABLE ASSY,ACT IRR LOAD W150</t>
  </si>
  <si>
    <t>P20SP338</t>
  </si>
  <si>
    <t>CABLE ASSY,ACTIVE IRR, W-134</t>
  </si>
  <si>
    <t>P20SP339</t>
  </si>
  <si>
    <t>CABLE ASSY,AUDIO EXT,W105</t>
  </si>
  <si>
    <t>P20SP345</t>
  </si>
  <si>
    <t>CABLE ASSY,EXTERNAL SATA 24IN,W102</t>
  </si>
  <si>
    <t>P20SP346</t>
  </si>
  <si>
    <t>CABLE ASSY,EXTERNAL SATA 300MM</t>
  </si>
  <si>
    <t>P20SP347</t>
  </si>
  <si>
    <t>CABLE ASSY,HM SNS IV POLE,W172</t>
  </si>
  <si>
    <t>P20SP348</t>
  </si>
  <si>
    <t>CABLE ASSY,MMCX FM609.4MM,W153</t>
  </si>
  <si>
    <t>P20SP349</t>
  </si>
  <si>
    <t>CABLE ASSY,POWER ENTRY,W111</t>
  </si>
  <si>
    <t>P20SP350</t>
  </si>
  <si>
    <t>CABLE ASSY,PWR ENTRY GND,W148</t>
  </si>
  <si>
    <t>P20SP473</t>
  </si>
  <si>
    <t>CABLE SATA SIGNAL 3M</t>
  </si>
  <si>
    <t>P20SP478</t>
  </si>
  <si>
    <t>CABLE ASSY, PI SUNCTION UNIT</t>
  </si>
  <si>
    <t>P20SP483</t>
  </si>
  <si>
    <t>CABLE,FLEX,BARCODE READER</t>
  </si>
  <si>
    <t>P20SP494</t>
  </si>
  <si>
    <t>CABLE SET BEAM PATH</t>
  </si>
  <si>
    <t>P20SP603</t>
  </si>
  <si>
    <t>CABLE, ASSY, NGL, REAR INTF</t>
  </si>
  <si>
    <t>P20SP638</t>
  </si>
  <si>
    <t>CABLE ASSY BATTERY W264</t>
  </si>
  <si>
    <t>P20SP641</t>
  </si>
  <si>
    <t>Cable RFPBed/CAN</t>
  </si>
  <si>
    <t>P20SP642</t>
  </si>
  <si>
    <t>Cable RFPBed/Interlock</t>
  </si>
  <si>
    <t>P20SP643</t>
  </si>
  <si>
    <t>Cable RBE3-RFP</t>
  </si>
  <si>
    <t>P20TL002</t>
  </si>
  <si>
    <t>CABLE, DVI, 3 METERS</t>
  </si>
  <si>
    <t>P20TL005</t>
  </si>
  <si>
    <t>CABLE ASSY,VIDEO,LVDS W12</t>
  </si>
  <si>
    <t>P20TL016</t>
  </si>
  <si>
    <t>CABLE,ASSEMBLY,USB TO</t>
  </si>
  <si>
    <t>P20TL081</t>
  </si>
  <si>
    <t>CABLE RBE28-TFT/VCC</t>
  </si>
  <si>
    <t>P20TL082</t>
  </si>
  <si>
    <t>CABLE RBE30-PACHYMETER/VCC</t>
  </si>
  <si>
    <t>P20TL083</t>
  </si>
  <si>
    <t>CABLE, NT MONITOR - MONITOR</t>
  </si>
  <si>
    <t>P2032630</t>
  </si>
  <si>
    <t>CONNECTOR MALE PNEU LOCKING</t>
  </si>
  <si>
    <t>P20ASD01</t>
  </si>
  <si>
    <t xml:space="preserve">CARTRIDGE D </t>
  </si>
  <si>
    <t>P20C25GW</t>
  </si>
  <si>
    <t>CHANDELIER 25GA W/RFID 12S</t>
  </si>
  <si>
    <t>P20CC275</t>
  </si>
  <si>
    <t>CLEAR CUT SB 2.75 MM ANGLED</t>
  </si>
  <si>
    <t>P20CCH22</t>
  </si>
  <si>
    <t>CLEAR CUT HP2 DB SLT 2.2 ANGLED</t>
  </si>
  <si>
    <t>P20CCS10</t>
  </si>
  <si>
    <t>CLEAR CUT DB 1.0 MM SIDE PORT</t>
  </si>
  <si>
    <t>P20CENCN</t>
  </si>
  <si>
    <t>CENTRATION CONE</t>
  </si>
  <si>
    <t>P20CFHPA</t>
  </si>
  <si>
    <t>CONSTELLATION FRAGMENTATION HP</t>
  </si>
  <si>
    <t>P20CPNFM</t>
  </si>
  <si>
    <t>CONNECTOR, PNEUMATIC, FEM 10-32</t>
  </si>
  <si>
    <t>P20CPNML</t>
  </si>
  <si>
    <t>CONNECTOR, PNEUMATIC, MALE 10-32</t>
  </si>
  <si>
    <t>P20CRSAS</t>
  </si>
  <si>
    <t>CRYSTAL ASSY</t>
  </si>
  <si>
    <t>P20CSMR2</t>
  </si>
  <si>
    <t>CENT.SVC MEDIA REL03.02</t>
  </si>
  <si>
    <t>P20CTC25</t>
  </si>
  <si>
    <t>CMB,25+ 5.0 CPM VALVED, 0.9</t>
  </si>
  <si>
    <t>P20CVSAP</t>
  </si>
  <si>
    <t>CVS ANTPAK, 0.9W/O PROBE-PHACOPAK</t>
  </si>
  <si>
    <t>P20CVSUK</t>
  </si>
  <si>
    <t>Centurion VisionSystem upgrade kit</t>
  </si>
  <si>
    <t>P20FG9U4</t>
  </si>
  <si>
    <t>CEN FMS PACK GRV 9U 45 BAL</t>
  </si>
  <si>
    <t>P20SP002</t>
  </si>
  <si>
    <t>CAMERA PROCILICA, GC 750</t>
  </si>
  <si>
    <t>P20SP014</t>
  </si>
  <si>
    <t>COUPLING MIRROR PACHYMETER</t>
  </si>
  <si>
    <t>P20SP015</t>
  </si>
  <si>
    <t>COUPLING MIRROR, ET</t>
  </si>
  <si>
    <t>P20SP100</t>
  </si>
  <si>
    <t>CONNECTOR.PNEU.FEMALE PURPLE</t>
  </si>
  <si>
    <t>P20SP114</t>
  </si>
  <si>
    <t>CHIP.VACUUM.X10</t>
  </si>
  <si>
    <t>P20SP203</t>
  </si>
  <si>
    <t>CENTURION GRAVITY FMS PACK BASIC</t>
  </si>
  <si>
    <t>P20SP205</t>
  </si>
  <si>
    <t>CENTURION OZIL HANPIECE</t>
  </si>
  <si>
    <t>P20SP209</t>
  </si>
  <si>
    <t>CENTURION ACTIVE IRR FMS PACKBASIC</t>
  </si>
  <si>
    <t>P20SP281</t>
  </si>
  <si>
    <t>CARD SERVICE FS200 LEVEL3</t>
  </si>
  <si>
    <t>P20SP414</t>
  </si>
  <si>
    <t>COMPACT FLASH CARD WITH HAIGIS FORM</t>
  </si>
  <si>
    <t>P20SP415</t>
  </si>
  <si>
    <t>COMPACT FLASH CARD WITH PACHYMETRY</t>
  </si>
  <si>
    <t>P20SP492</t>
  </si>
  <si>
    <t>CONTROL UNIT X/Y AXIS</t>
  </si>
  <si>
    <t>P20SP610</t>
  </si>
  <si>
    <t>CENT,SVC MEDIA REL03.01</t>
  </si>
  <si>
    <t>P20TL023</t>
  </si>
  <si>
    <t>CAP,FILTER,ZOOM EXIT</t>
  </si>
  <si>
    <t>P20TL033</t>
  </si>
  <si>
    <t>COPLEY Z MOTOR INTERFACE CABLE</t>
  </si>
  <si>
    <t>P2012450</t>
  </si>
  <si>
    <t>EYEWEAR,SAFETY,AHBI</t>
  </si>
  <si>
    <t>P2088071</t>
  </si>
  <si>
    <t>DISPLAY LCD TFT COLOR</t>
  </si>
  <si>
    <t>P20DSP25</t>
  </si>
  <si>
    <t>DSP END GRASPING FORCEPS 25GA</t>
  </si>
  <si>
    <t>P20EPBNW</t>
  </si>
  <si>
    <t>EYE-PAK BNW3I/DR W/B 40 X 48</t>
  </si>
  <si>
    <t>P20LCBTC</t>
  </si>
  <si>
    <t>DISPLAY LCB TFT COLOR 16.0</t>
  </si>
  <si>
    <t>P20LCDCM</t>
  </si>
  <si>
    <t>DISPLAY LCD COLOR MATRIX 15.0</t>
  </si>
  <si>
    <t>P20SP058</t>
  </si>
  <si>
    <t>EYEBALL.COUNTERBALANCE CALIBRATION</t>
  </si>
  <si>
    <t>P20SP192</t>
  </si>
  <si>
    <t>DRYING UNIT,AIR&amp;GAS W/ DISC</t>
  </si>
  <si>
    <t>P20SP254</t>
  </si>
  <si>
    <t>EPOXY TWO PART RAPIDCURE 3M</t>
  </si>
  <si>
    <t>P20SP269</t>
  </si>
  <si>
    <t>DIAGNOSTIC NB  KEYBOARD SYSTEM1021</t>
  </si>
  <si>
    <t>P20SP353</t>
  </si>
  <si>
    <t>DRIVE,FLASH,8GB</t>
  </si>
  <si>
    <t>P20SP413</t>
  </si>
  <si>
    <t>EYE MODEL OCUSCAN RXP</t>
  </si>
  <si>
    <t>P20SP417</t>
  </si>
  <si>
    <t>DETECTOR HEAD 3A-P</t>
  </si>
  <si>
    <t>P20SP493</t>
  </si>
  <si>
    <t>DRIVE MOTOR Y-AXLE</t>
  </si>
  <si>
    <t>P20SP511</t>
  </si>
  <si>
    <t>DRIVE, HD, 2.5IN SATA 320GB 6G</t>
  </si>
  <si>
    <t>P20SP521</t>
  </si>
  <si>
    <t>DC/DC CONV PCB</t>
  </si>
  <si>
    <t>P20SP592</t>
  </si>
  <si>
    <t>Energy Control PCB</t>
  </si>
  <si>
    <t>P20SP645</t>
  </si>
  <si>
    <t>ENHANCED HD VIDEO OVERLAY</t>
  </si>
  <si>
    <t>P20TL058</t>
  </si>
  <si>
    <t>DIGITAL CALLIPER</t>
  </si>
  <si>
    <t>P20TL072</t>
  </si>
  <si>
    <t>DISTANCE CONE</t>
  </si>
  <si>
    <t>P2013017</t>
  </si>
  <si>
    <t>FUSE,6.3A,250V 5X20MM SLOW BLO</t>
  </si>
  <si>
    <t>P2039500</t>
  </si>
  <si>
    <t>FS,WRENCH ADAPTER,LAUREATE</t>
  </si>
  <si>
    <t>P2088087</t>
  </si>
  <si>
    <t>FUSE,5A,250V SLOW BLOW</t>
  </si>
  <si>
    <t>P20APTET</t>
  </si>
  <si>
    <t>FS,ASSY,PNEU TUBING EXTENDER</t>
  </si>
  <si>
    <t>P20F5M1B</t>
  </si>
  <si>
    <t>FILTER.5 MICRON. 1/8 BODY</t>
  </si>
  <si>
    <t>P20FCL17</t>
  </si>
  <si>
    <t>FOCUS LENS 400HZ F=171.3</t>
  </si>
  <si>
    <t>P20FD520</t>
  </si>
  <si>
    <t>FUSE DRAWER,5X20MM,2 POLE</t>
  </si>
  <si>
    <t>P20FEP25</t>
  </si>
  <si>
    <t>FLEXIBLE ENDOLASER PROBE 25 GA</t>
  </si>
  <si>
    <t>P20FGTTS</t>
  </si>
  <si>
    <t>FS,GF TEST TUBING SET</t>
  </si>
  <si>
    <t>P20FL18M</t>
  </si>
  <si>
    <t>FILTER 247X136X18 MM</t>
  </si>
  <si>
    <t>P20FLMDU</t>
  </si>
  <si>
    <t>FILTER MODULE ULT</t>
  </si>
  <si>
    <t>P20FLP25</t>
  </si>
  <si>
    <t>FLEXIBLE TIP LASER PROBE 25 GA</t>
  </si>
  <si>
    <t>P20FSWCS</t>
  </si>
  <si>
    <t>FOOTSWITCH W/CONNECTOR.SPA</t>
  </si>
  <si>
    <t>P20FULSH</t>
  </si>
  <si>
    <t>FUSE LASERHEAD</t>
  </si>
  <si>
    <t>P20HDMCP</t>
  </si>
  <si>
    <t>HARD DRIVE - MAIN COMPUTER</t>
  </si>
  <si>
    <t>P20IEFEB</t>
  </si>
  <si>
    <t>INFINITI ENHANCED FOOTSWXCH</t>
  </si>
  <si>
    <t>P20IFMSP</t>
  </si>
  <si>
    <t>INTERPID FMS PLUS</t>
  </si>
  <si>
    <t>P20INAVP</t>
  </si>
  <si>
    <t>INFINITI ANTERIOR VITRECT. PAK</t>
  </si>
  <si>
    <t>P20INFMC</t>
  </si>
  <si>
    <t>INFINITI SYSTEM MMC DATA CARD</t>
  </si>
  <si>
    <t>P20ITFIA</t>
  </si>
  <si>
    <t>INTREPID TRANSFORMER I/A HAND P.</t>
  </si>
  <si>
    <t>P20SP003</t>
  </si>
  <si>
    <t>INTERFACE APPLICATIONS</t>
  </si>
  <si>
    <t>P20SP012</t>
  </si>
  <si>
    <t>FOCUS LENS F=207  D=25MM</t>
  </si>
  <si>
    <t>P20SP044</t>
  </si>
  <si>
    <t>FIL.FERR.C C.407OHM @100MHZ.25-300</t>
  </si>
  <si>
    <t>P20SP062</t>
  </si>
  <si>
    <t>FLASH DRIVE.USB 2.0.CRUZER 8GB L C</t>
  </si>
  <si>
    <t>P20SP095</t>
  </si>
  <si>
    <t>GASKET.LCD</t>
  </si>
  <si>
    <t>P20SP096</t>
  </si>
  <si>
    <t>HUB.ROLLER ASSY.FLUIDICS</t>
  </si>
  <si>
    <t>P20SP127</t>
  </si>
  <si>
    <t>HARD DRIVE VM/OCT SATA</t>
  </si>
  <si>
    <t>P20SP180</t>
  </si>
  <si>
    <t>FOCUSING LENSE F 163.5</t>
  </si>
  <si>
    <t>P20SP261</t>
  </si>
  <si>
    <t>FIBER OPTIC UNJACKED</t>
  </si>
  <si>
    <t>P20SP268</t>
  </si>
  <si>
    <t>GASKET TOUCHSCREEN DIECUT</t>
  </si>
  <si>
    <t>P20SP379</t>
  </si>
  <si>
    <t>FLOW METER GILMONT MODEL GF 2260</t>
  </si>
  <si>
    <t>P20SP391</t>
  </si>
  <si>
    <t>HARD PLASTIC TUBE USED WITH BLUE TU</t>
  </si>
  <si>
    <t>P20SP392</t>
  </si>
  <si>
    <t>FS CABLE ASSY 10P-9P DSUB</t>
  </si>
  <si>
    <t>P20SP408</t>
  </si>
  <si>
    <t>ILUMINATOR OPTICS TEST CABLE</t>
  </si>
  <si>
    <t>P20SP409</t>
  </si>
  <si>
    <t>ILLUMINATOR RFID TEST CABLE</t>
  </si>
  <si>
    <t>P20SP467</t>
  </si>
  <si>
    <t>FS,CALBRATION TUBING SMARTVI</t>
  </si>
  <si>
    <t>P20SP517</t>
  </si>
  <si>
    <t>FS200 UPDATE KIT GREEN SP2</t>
  </si>
  <si>
    <t>P20SP529</t>
  </si>
  <si>
    <t>FLUIDICS CONTROLLER WITH KERNEL</t>
  </si>
  <si>
    <t>P20SP537</t>
  </si>
  <si>
    <t>GASKET,LCD</t>
  </si>
  <si>
    <t>P20SP557</t>
  </si>
  <si>
    <t>FILTER HOUSING N2-GEN</t>
  </si>
  <si>
    <t>P20TL001</t>
  </si>
  <si>
    <t>HEAD,MEASURING,ENERGY</t>
  </si>
  <si>
    <t>P20TL009</t>
  </si>
  <si>
    <t>FS,ADAPTER, FIBER POWER METER</t>
  </si>
  <si>
    <t>P20TL010</t>
  </si>
  <si>
    <t>FS,CABLE,ILLUM BALLAST TEST</t>
  </si>
  <si>
    <t>P20TL020</t>
  </si>
  <si>
    <t>INTERFACE,PATIENT,SGL OVERMOLD</t>
  </si>
  <si>
    <t>P20TL026</t>
  </si>
  <si>
    <t>FIXTURE,OBJECTIVE MOUNT,OCT</t>
  </si>
  <si>
    <t>P20TL034</t>
  </si>
  <si>
    <t>GEL HOLDER</t>
  </si>
  <si>
    <t>P20TL035</t>
  </si>
  <si>
    <t>GEL CUTTING TOOL</t>
  </si>
  <si>
    <t>P20TL040</t>
  </si>
  <si>
    <t>FIXTURE,BACKBONE SUPPORT</t>
  </si>
  <si>
    <t>P20TL042</t>
  </si>
  <si>
    <t>FIXTURE,PINHOLE,ZYGO OBJECTI</t>
  </si>
  <si>
    <t>P20TL052</t>
  </si>
  <si>
    <t>FIXTURE, CAMERA, BEAM PROFILER</t>
  </si>
  <si>
    <t>P20TL054</t>
  </si>
  <si>
    <t>GLASS EYE BLUE MOUNTING BRAC</t>
  </si>
  <si>
    <t>P20TL055</t>
  </si>
  <si>
    <t>GLASS EYE BROWN MOUNTING BRA</t>
  </si>
  <si>
    <t>P20TL059</t>
  </si>
  <si>
    <t>GLASS NORMAL 0.5 MM</t>
  </si>
  <si>
    <t>P20TL063</t>
  </si>
  <si>
    <t>FEELER GAUGE 10MM</t>
  </si>
  <si>
    <t>P20UHDPC</t>
  </si>
  <si>
    <t>INFINITI ULTRASONIC HANDPIECE</t>
  </si>
  <si>
    <t>P20ALEVH</t>
  </si>
  <si>
    <t>LAUREATE E. VITRECTOR HANDPIECE</t>
  </si>
  <si>
    <t>P20DSR23</t>
  </si>
  <si>
    <t>KIT,DELIVERY SYSTEM REMOVAL</t>
  </si>
  <si>
    <t>P20IXAIF</t>
  </si>
  <si>
    <t>IXXAT INTERFACE</t>
  </si>
  <si>
    <t>P20LAAST</t>
  </si>
  <si>
    <t>LOADBOX ASSY, ACTIVE SENTRY</t>
  </si>
  <si>
    <t>P20LALIO</t>
  </si>
  <si>
    <t>LENS,ASPHERIC,41MM 28D FOR L.I.O</t>
  </si>
  <si>
    <t>P20LCB5L</t>
  </si>
  <si>
    <t>LOAD CELL.BEAM.5LB</t>
  </si>
  <si>
    <t>P20LEBAS</t>
  </si>
  <si>
    <t>LEGION BASIC PAK</t>
  </si>
  <si>
    <t>P20LEGVC</t>
  </si>
  <si>
    <t>LEGION ANTERIOR VITRECTOMY TIP</t>
  </si>
  <si>
    <t>P20LSEAL</t>
  </si>
  <si>
    <t>LATCH,SEAL</t>
  </si>
  <si>
    <t>P20SP039</t>
  </si>
  <si>
    <t>KIT,FIL,FERR CABLE CLA ON (SB-036)</t>
  </si>
  <si>
    <t>P20SP043</t>
  </si>
  <si>
    <t>LINER, KAPTON,LEFT SHIELD ASSEMBLY</t>
  </si>
  <si>
    <t>P20SP048</t>
  </si>
  <si>
    <t>LABEL. GANTRY Y TRAVEL</t>
  </si>
  <si>
    <t>P20SP049</t>
  </si>
  <si>
    <t>LABEL.INDICATOR ARR.GANTRY XTRAVEL</t>
  </si>
  <si>
    <t>P20SP057</t>
  </si>
  <si>
    <t>KIT. FIELD MICROSCOPE</t>
  </si>
  <si>
    <t>P20SP182</t>
  </si>
  <si>
    <t>M2 TOOL PRESS FIT AND WELDED</t>
  </si>
  <si>
    <t>P20SP183</t>
  </si>
  <si>
    <t>M3 TOOL PRESS FIT AND WELDED</t>
  </si>
  <si>
    <t>P20SP226</t>
  </si>
  <si>
    <t>LIO SERVICE RESISTANCE TOOL</t>
  </si>
  <si>
    <t>P20SP256</t>
  </si>
  <si>
    <t>KIT POCKELS CELL ALIGN TOOL</t>
  </si>
  <si>
    <t>P20SP357</t>
  </si>
  <si>
    <t>LATCH,MAGNETIC,PUSH TO CLOSE</t>
  </si>
  <si>
    <t>P20SP358</t>
  </si>
  <si>
    <t>LM GUIDE,MINIATURE,LENGTH 4.35</t>
  </si>
  <si>
    <t>P20SP404</t>
  </si>
  <si>
    <t>LACTH ADJUSTMENT TOOL</t>
  </si>
  <si>
    <t>P20SP629</t>
  </si>
  <si>
    <t>Kit VM/OCT Comp Cover w/ Fan</t>
  </si>
  <si>
    <t>P20SPKT1</t>
  </si>
  <si>
    <t>KIT,SMALL PART,LEGACY MTMS</t>
  </si>
  <si>
    <t>P20TL015</t>
  </si>
  <si>
    <t>IRIS DIAPHRAM,RING ACTIVATED</t>
  </si>
  <si>
    <t>P20TL047</t>
  </si>
  <si>
    <t>LOCKING TOO,TOP ADJUST</t>
  </si>
  <si>
    <t>P20TL049</t>
  </si>
  <si>
    <t>KIT,PEDESTAL W/EXT,PWR METER</t>
  </si>
  <si>
    <t>P20TL062</t>
  </si>
  <si>
    <t>LASER SAFETY GLASSES FS200</t>
  </si>
  <si>
    <t>P20TL073</t>
  </si>
  <si>
    <t>IR CAMERA</t>
  </si>
  <si>
    <t>P20TL074</t>
  </si>
  <si>
    <t>IR CAMERA HOLDER</t>
  </si>
  <si>
    <t>P20TL075</t>
  </si>
  <si>
    <t>IR TEST CARD (GREEN)</t>
  </si>
  <si>
    <t>P2023CRS</t>
  </si>
  <si>
    <t xml:space="preserve">REVOLUTION  DSP 23GA CVD SCS </t>
  </si>
  <si>
    <t>P2027631</t>
  </si>
  <si>
    <t>PCB,INVERTER,6W CCFL</t>
  </si>
  <si>
    <t>P2032495</t>
  </si>
  <si>
    <t>PCB,FLOW,SENSOR</t>
  </si>
  <si>
    <t>P20A2763</t>
  </si>
  <si>
    <t>PCB ASSY,CONTROL,TOUCH SCREEN</t>
  </si>
  <si>
    <t>P20BPOCA</t>
  </si>
  <si>
    <t>REUSABLE BIPOLAR CABLE 3.66M SIL.</t>
  </si>
  <si>
    <t>P20BSCPB</t>
  </si>
  <si>
    <t>PAK,BASIC,SU LRT</t>
  </si>
  <si>
    <t>P20GDSPB</t>
  </si>
  <si>
    <t>REVOLUTION  DSP 23 GA ILM.FORC</t>
  </si>
  <si>
    <t>P20MBFSA</t>
  </si>
  <si>
    <t>MSI BOARD FOR SCANNER ARG</t>
  </si>
  <si>
    <t>P20MGDF5</t>
  </si>
  <si>
    <t>MAXGRI.REV DSP FORCEPS,25GA</t>
  </si>
  <si>
    <t>P20MSWNC</t>
  </si>
  <si>
    <t>MOTOR STEPPER W/ENCODER</t>
  </si>
  <si>
    <t>P20NUMFD</t>
  </si>
  <si>
    <t>NI USB-6008 MULTIFUNCTION DAQ</t>
  </si>
  <si>
    <t>P20ORNIT</t>
  </si>
  <si>
    <t>PRESSURE REDUCER NITROGEN BRASS</t>
  </si>
  <si>
    <t>P20OS15S</t>
  </si>
  <si>
    <t>OSCILLATOR 100MHZ ONEFIVE SP</t>
  </si>
  <si>
    <t>P20P15OG</t>
  </si>
  <si>
    <t>PCBA ONEFIVE ORIGAMI 100MHZ</t>
  </si>
  <si>
    <t>P20PAPDA</t>
  </si>
  <si>
    <t>PCB, AC POWER DISTRIBUTION</t>
  </si>
  <si>
    <t>P20PBPD1</t>
  </si>
  <si>
    <t>PCB, BOTTOM POWER DISTRIBUTION</t>
  </si>
  <si>
    <t>P20PCENC</t>
  </si>
  <si>
    <t>PCBA, ENERGY CONTROL</t>
  </si>
  <si>
    <t>P20PCTEC</t>
  </si>
  <si>
    <t>PCB,DRIVER,TEC</t>
  </si>
  <si>
    <t>P20PD1X2</t>
  </si>
  <si>
    <t>PAD,DAMPENER,1.00X2.00</t>
  </si>
  <si>
    <t>P20PI2AC</t>
  </si>
  <si>
    <t>PCB, INVERTER DC TO AC, BACKLIGHT</t>
  </si>
  <si>
    <t>P20PNLFM</t>
  </si>
  <si>
    <t>PNEU LOCKING FEMALE CONNECTOR</t>
  </si>
  <si>
    <t>P20PS121</t>
  </si>
  <si>
    <t>POWER SUPPLY 12VOC.1.25A</t>
  </si>
  <si>
    <t>P20PS3AC</t>
  </si>
  <si>
    <t>POWER SUPPLY III,ACCURUS</t>
  </si>
  <si>
    <t>P20PS650</t>
  </si>
  <si>
    <t>POWER SUPPLY, 650W,24V OUTPUT</t>
  </si>
  <si>
    <t>P20PSADM</t>
  </si>
  <si>
    <t>POWER SUPPLY,AC/DC,MODULAR</t>
  </si>
  <si>
    <t>P20PSLHV</t>
  </si>
  <si>
    <t>POWER SUPPLY,LHV,MODULE #1</t>
  </si>
  <si>
    <t>P20RONCT</t>
  </si>
  <si>
    <t>RONCHI TARGET</t>
  </si>
  <si>
    <t>P20RP30P</t>
  </si>
  <si>
    <t>REGULATOR,PRESSURE, 30 PSIG, NO P.</t>
  </si>
  <si>
    <t>P20RP57P</t>
  </si>
  <si>
    <t>REGULATOR,PRESSURE, 57 PSIG, NO P.</t>
  </si>
  <si>
    <t>P20SCL1S</t>
  </si>
  <si>
    <t>SERVICE CARD LEVEL 1 FOR FS</t>
  </si>
  <si>
    <t>P20SG532</t>
  </si>
  <si>
    <t>SAFETY GLASSES.532/1064</t>
  </si>
  <si>
    <t>P20SHNP1</t>
  </si>
  <si>
    <t>SHIELDING,NO PUNCH,1.00MM</t>
  </si>
  <si>
    <t>P20SLCBL</t>
  </si>
  <si>
    <t>SILICONE BLANK</t>
  </si>
  <si>
    <t>P20SP005</t>
  </si>
  <si>
    <t>PCB SHUTTER 2</t>
  </si>
  <si>
    <t>P20SP016</t>
  </si>
  <si>
    <t>MAIN DEFLECTOR D=38.1MM</t>
  </si>
  <si>
    <t>P20SP046</t>
  </si>
  <si>
    <t>SHUTTER ERROR PCB</t>
  </si>
  <si>
    <t>P20SP055</t>
  </si>
  <si>
    <t>REFILL KIT. EXTERNAL RESERVOIR</t>
  </si>
  <si>
    <t>P20SP068</t>
  </si>
  <si>
    <t>REGULATOR.PRESSURE.45PSI MM</t>
  </si>
  <si>
    <t>P20SP070</t>
  </si>
  <si>
    <t>REGULATOR.3.8 PSI.MM LO/RES NO</t>
  </si>
  <si>
    <t>P20SP078</t>
  </si>
  <si>
    <t>PCB.5 VALVE.RED</t>
  </si>
  <si>
    <t>P20SP085</t>
  </si>
  <si>
    <t>POWER SUPPLY.24V.BASE</t>
  </si>
  <si>
    <t>P20SP086</t>
  </si>
  <si>
    <t>POWER SUPPLY.24V.TABLE TOP</t>
  </si>
  <si>
    <t>P20SP109</t>
  </si>
  <si>
    <t>PCBA.MF.DISPLAY.INFINITI</t>
  </si>
  <si>
    <t>P20SP116</t>
  </si>
  <si>
    <t>REGULATOR.PRESSURE.88 PSIG.NO PLATE</t>
  </si>
  <si>
    <t>P20SP132</t>
  </si>
  <si>
    <t>PCBA.RFID I/O INTERFACE</t>
  </si>
  <si>
    <t>P20SP133</t>
  </si>
  <si>
    <t>PCBA.VACUUM PORT FDBL/ILLUM</t>
  </si>
  <si>
    <t>P20SP134</t>
  </si>
  <si>
    <t>PCBA.VACUUM PORT LED FLEX</t>
  </si>
  <si>
    <t>P20SP141</t>
  </si>
  <si>
    <t>PCBA. RFID READ/WRITE</t>
  </si>
  <si>
    <t>P20SP142</t>
  </si>
  <si>
    <t>PCBA. DEL I/O BOARD SPARE</t>
  </si>
  <si>
    <t>P20SP168</t>
  </si>
  <si>
    <t>PCBA PCI CANBUS</t>
  </si>
  <si>
    <t>P20SP197</t>
  </si>
  <si>
    <t>OPERATING SYSTEM SOFTWARE</t>
  </si>
  <si>
    <t>P20SP212</t>
  </si>
  <si>
    <t>SINGLE USE STRAIGHT I/A TIP</t>
  </si>
  <si>
    <t>P20SP215</t>
  </si>
  <si>
    <t>PUREPOINT CR PCB</t>
  </si>
  <si>
    <t>P20SP224</t>
  </si>
  <si>
    <t>SERVICE ETHERNET CABLE</t>
  </si>
  <si>
    <t>P20SP248</t>
  </si>
  <si>
    <t>POWER SUPPLY MARTEX</t>
  </si>
  <si>
    <t>P20SP278</t>
  </si>
  <si>
    <t>SAFETY FILTER ASSY,YAG</t>
  </si>
  <si>
    <t>P20SP280</t>
  </si>
  <si>
    <t>PCB RSP COMPLETE FS200 &amp; EX500</t>
  </si>
  <si>
    <t>P20SP284</t>
  </si>
  <si>
    <t>PCB SUF BOARD COMPLETE</t>
  </si>
  <si>
    <t>P20SP367</t>
  </si>
  <si>
    <t>POWER SWITCH, ENTRY,10A/250VAC</t>
  </si>
  <si>
    <t>P20SP377</t>
  </si>
  <si>
    <t>PLUG BANANA 166 PANEL MNT 15A</t>
  </si>
  <si>
    <t>P20SP394</t>
  </si>
  <si>
    <t>PNEUMATIC TEST TUBING 5000CPM</t>
  </si>
  <si>
    <t>P20SP395</t>
  </si>
  <si>
    <t>PNEUMATIC TEST TUBING 7500CPM</t>
  </si>
  <si>
    <t>P20SP424</t>
  </si>
  <si>
    <t>MAIN HARD DRIVE V2.23,SPARE</t>
  </si>
  <si>
    <t>P20SP443</t>
  </si>
  <si>
    <t>SERVICE TOOL KIT GREEN FS200</t>
  </si>
  <si>
    <t>P20SP455</t>
  </si>
  <si>
    <t>POCKELS CELL, 7.5MM APERTURE</t>
  </si>
  <si>
    <t>P20SP479</t>
  </si>
  <si>
    <t>SERVICE KIT PROTECTIVE COLLAR</t>
  </si>
  <si>
    <t>P20SP491</t>
  </si>
  <si>
    <t>PCB, PUF BOARD COMPLETE</t>
  </si>
  <si>
    <t>P20SP567</t>
  </si>
  <si>
    <t>METER,POWER,NOVA II</t>
  </si>
  <si>
    <t>P20SP597</t>
  </si>
  <si>
    <t>PCBA, TFT LCD</t>
  </si>
  <si>
    <t>P20SP601</t>
  </si>
  <si>
    <t>SERVICE KIT IR-FINE TUNING</t>
  </si>
  <si>
    <t>P20SP639</t>
  </si>
  <si>
    <t>Safety Rail, complete</t>
  </si>
  <si>
    <t>P20SP640</t>
  </si>
  <si>
    <t>PCB, RFP Board, complete</t>
  </si>
  <si>
    <t>P20STR10</t>
  </si>
  <si>
    <t>SCREEN,TOUH, RESISTIVE 10.4 -A13</t>
  </si>
  <si>
    <t>P20STWLE</t>
  </si>
  <si>
    <t>SCANNER TARGETS FOR WL EXCIMER L.S</t>
  </si>
  <si>
    <t>P20TL004</t>
  </si>
  <si>
    <t>PAD,W/CORD,STRAP 24X42 FSESD</t>
  </si>
  <si>
    <t>P20TL013</t>
  </si>
  <si>
    <t>PI VACUUM FITTING</t>
  </si>
  <si>
    <t>P20TL017</t>
  </si>
  <si>
    <t>SHIM,.002IN,CCD CAMERA MOUNT</t>
  </si>
  <si>
    <t>P20TL018</t>
  </si>
  <si>
    <t>SHIM,.005IN,CCD CAMERA MOUNT</t>
  </si>
  <si>
    <t>P20TL019</t>
  </si>
  <si>
    <t>SHIM,.010IN,CCD CAMERA MOUNT</t>
  </si>
  <si>
    <t>P20TL021</t>
  </si>
  <si>
    <t>PRE-EXPANDER PINHOLE TOOL</t>
  </si>
  <si>
    <t>P20TL031</t>
  </si>
  <si>
    <t>MODEL,ARTIFICIAL EYE</t>
  </si>
  <si>
    <t>P20TL032</t>
  </si>
  <si>
    <t>PINHOLE,ALIGNMENT,OCT,DOU</t>
  </si>
  <si>
    <t>P20TL036</t>
  </si>
  <si>
    <t>PEDASTAL,OUTPUT COUPLER</t>
  </si>
  <si>
    <t>P20TL037</t>
  </si>
  <si>
    <t>PINHOLE,OBJECTIVE,TOP</t>
  </si>
  <si>
    <t>P20TL038</t>
  </si>
  <si>
    <t>PINHOLE,OBJECTIVE,BOTTOM</t>
  </si>
  <si>
    <t>P20TL039</t>
  </si>
  <si>
    <t>PINHOLE,BEAM EXPANDER OUTPUT</t>
  </si>
  <si>
    <t>P20TL041</t>
  </si>
  <si>
    <t>MODEL,ARTIFICIAL EYE,TILT AXIS</t>
  </si>
  <si>
    <t>P20TL046</t>
  </si>
  <si>
    <t>PAPER,THERMAL,LASER ALLIGNMEN</t>
  </si>
  <si>
    <t>P20TL061</t>
  </si>
  <si>
    <t>POCKET SCALE</t>
  </si>
  <si>
    <t>P20TL076</t>
  </si>
  <si>
    <t>PMMA PLATE SET (RECTANGULAR)</t>
  </si>
  <si>
    <t>P20TL080</t>
  </si>
  <si>
    <t>SERVICE TOOL CLEAR CONE</t>
  </si>
  <si>
    <t>P20KTABS</t>
  </si>
  <si>
    <t>TIP U/S TP ABS 0.9 MM 45K</t>
  </si>
  <si>
    <t>P20NYLCU</t>
  </si>
  <si>
    <t>SUTURE 10-0 BLK MN NYL CU1</t>
  </si>
  <si>
    <t>P20SGMVM</t>
  </si>
  <si>
    <t>SURGICAL MONITOR VM-OCT</t>
  </si>
  <si>
    <t>P20SIIAT</t>
  </si>
  <si>
    <t>TS, SILICONE, I/A STR</t>
  </si>
  <si>
    <t>P20SOFPI</t>
  </si>
  <si>
    <t>SOFTFIT PATIENT INTERFACE</t>
  </si>
  <si>
    <t>P20SP009</t>
  </si>
  <si>
    <t>TFT MONITOR 19INCH</t>
  </si>
  <si>
    <t>P20SP010</t>
  </si>
  <si>
    <t>TREATMENT FLASH</t>
  </si>
  <si>
    <t>P20SP026</t>
  </si>
  <si>
    <t>TOUCHSCREEN.SWITCH LAYER</t>
  </si>
  <si>
    <t>P20SP036</t>
  </si>
  <si>
    <t>TOOL 0.375 INC SFM EXPANDER</t>
  </si>
  <si>
    <t>P20SP051</t>
  </si>
  <si>
    <t>TOOL. GANTRY Z AXIS REMOVAL</t>
  </si>
  <si>
    <t>P20SP052</t>
  </si>
  <si>
    <t>TOOL.M3.GANTRY Z AXIS INSTALLATION</t>
  </si>
  <si>
    <t>P20SP124</t>
  </si>
  <si>
    <t>TOUCH SCREEN-DELIVERY SYSTEM</t>
  </si>
  <si>
    <t>P20SP151</t>
  </si>
  <si>
    <t>SPARES KIT SURGICAL MONITOR</t>
  </si>
  <si>
    <t>P20SP172</t>
  </si>
  <si>
    <t>TAG,RFID, FACTORY MODE</t>
  </si>
  <si>
    <t>P20SP207</t>
  </si>
  <si>
    <t>ULTRAFLOW II I/A HANDPIECE</t>
  </si>
  <si>
    <t>P20SP262</t>
  </si>
  <si>
    <t>TOOL ALIGNMENT  .5X BEAM XPANDER</t>
  </si>
  <si>
    <t>P20SP266</t>
  </si>
  <si>
    <t>TOUCH SCREEN FLAT 10 4 DIAG</t>
  </si>
  <si>
    <t>P20SP279</t>
  </si>
  <si>
    <t>SYSTEM PC FS200</t>
  </si>
  <si>
    <t>P20SP365</t>
  </si>
  <si>
    <t>STRAIN RELIEF,POWER CORD</t>
  </si>
  <si>
    <t>P20SP366</t>
  </si>
  <si>
    <t>SWITCH,POWER ENTRY,10A/250VAC</t>
  </si>
  <si>
    <t>P20SP393</t>
  </si>
  <si>
    <t>TEST ENDO FIBER</t>
  </si>
  <si>
    <t>P20SP490</t>
  </si>
  <si>
    <t>TARGETS,BCC,FS200 48/SET</t>
  </si>
  <si>
    <t>P20SP533</t>
  </si>
  <si>
    <t>SPACER,FOAM,LCD</t>
  </si>
  <si>
    <t>P20SP536</t>
  </si>
  <si>
    <t>P20STRPP</t>
  </si>
  <si>
    <t>STRAIGHT PACHYMETRY PROBE</t>
  </si>
  <si>
    <t>P20STTIP</t>
  </si>
  <si>
    <t>ST TIP 3MM ULTRAF SPI/A TIP</t>
  </si>
  <si>
    <t>P20TL012</t>
  </si>
  <si>
    <t>TOOL OFFSET ALIGNMENT</t>
  </si>
  <si>
    <t>P20TL043</t>
  </si>
  <si>
    <t>TOOL,OSCUSB IF CABLE+1K RES</t>
  </si>
  <si>
    <t>P20TL044</t>
  </si>
  <si>
    <t>TOOL,O.375IN,SFM BEAM EXPA</t>
  </si>
  <si>
    <t>P20TL048</t>
  </si>
  <si>
    <t>TUBING</t>
  </si>
  <si>
    <t>P20TL060</t>
  </si>
  <si>
    <t>TORQUE WRENCH 1-5 NM</t>
  </si>
  <si>
    <t>P20TL077</t>
  </si>
  <si>
    <t>TEST TARGET SERVICE SET</t>
  </si>
  <si>
    <t>P20TL078</t>
  </si>
  <si>
    <t>SPANNER WRENCH</t>
  </si>
  <si>
    <t>P20TL079</t>
  </si>
  <si>
    <t>TEST INTERFACE</t>
  </si>
  <si>
    <t>P20TPBLU</t>
  </si>
  <si>
    <t>TUBING POLY 4.23MMX6.35MM BLUE</t>
  </si>
  <si>
    <t>P20TROHW</t>
  </si>
  <si>
    <t>TURBO HEX WRENCH NON-STERILE</t>
  </si>
  <si>
    <t>P20TS17I</t>
  </si>
  <si>
    <t>TOUCH SCREEN, 17IN,RES 8-WIRE</t>
  </si>
  <si>
    <t>P20TUBS1</t>
  </si>
  <si>
    <t>TUBING SILICONE 062X.125X6.00</t>
  </si>
  <si>
    <t>P20ULHST</t>
  </si>
  <si>
    <t>TRAY,STERILIZATION, U/S FRAG HP</t>
  </si>
  <si>
    <t>P20WHBR5</t>
  </si>
  <si>
    <t>SUTURE 5-0 POLY WH BR R-5</t>
  </si>
  <si>
    <t>P20SP067</t>
  </si>
  <si>
    <t>VALVE.RELIEF.10 PSI MM PRESET</t>
  </si>
  <si>
    <t>P20SP119</t>
  </si>
  <si>
    <t>W36.A/F CONTROL VALVE PVM (PROP VAL</t>
  </si>
  <si>
    <t>P20SP181</t>
  </si>
  <si>
    <t>Z MOTOR RETROFIT</t>
  </si>
  <si>
    <t>P20SP233</t>
  </si>
  <si>
    <t>WRENCH PLUNGER BALL</t>
  </si>
  <si>
    <t>P20SP288</t>
  </si>
  <si>
    <t>WL FS200 FEMTOSECOND LSR FTCARD 20</t>
  </si>
  <si>
    <t>P20SP425</t>
  </si>
  <si>
    <t>VIDEO OVERLAY 50 FS CBL INFINITI</t>
  </si>
  <si>
    <t>P20SP431</t>
  </si>
  <si>
    <t>UPGRADE KIT GREEN FS200</t>
  </si>
  <si>
    <t>P20SP434</t>
  </si>
  <si>
    <t>WNS HARD DISC 2TB</t>
  </si>
  <si>
    <t>P20SP488</t>
  </si>
  <si>
    <t>VACUUM PUMP 24V - 0,9 A</t>
  </si>
  <si>
    <t>P20SP489</t>
  </si>
  <si>
    <t>VACUUM CONTROL UNIT</t>
  </si>
  <si>
    <t>P20SP623</t>
  </si>
  <si>
    <t>Update Kit EX500 GREEN SP4</t>
  </si>
  <si>
    <t>P20SP624</t>
  </si>
  <si>
    <t>Update Kit WPS GREEN SP4</t>
  </si>
  <si>
    <t>P20SP625</t>
  </si>
  <si>
    <t>Update Kit FS200 GREEN SP4</t>
  </si>
  <si>
    <t>P20SP650</t>
  </si>
  <si>
    <t>USB,APPL CONST</t>
  </si>
  <si>
    <t>P20VR38P</t>
  </si>
  <si>
    <t>VALVE, RELIEF, 3.8 PSI</t>
  </si>
  <si>
    <t>P20WL200</t>
  </si>
  <si>
    <t>WAVELIGHT FS200 WAVECARD</t>
  </si>
  <si>
    <t>P20ZMMFF</t>
  </si>
  <si>
    <t>ZEISS/MOELLER MICRO FILTER FA</t>
  </si>
  <si>
    <t>P20M3IOL</t>
  </si>
  <si>
    <t>MONARCH III IOL DEL SYSTEM HP</t>
  </si>
  <si>
    <t>P20MIIBS</t>
  </si>
  <si>
    <t>MONARCH II CARTRIDGE B</t>
  </si>
  <si>
    <t>P20MIICS</t>
  </si>
  <si>
    <t>MONARCH III CARTRIDGE C</t>
  </si>
  <si>
    <t>P20MIILF</t>
  </si>
  <si>
    <t>MONARCH II LOADING FORCEPS</t>
  </si>
  <si>
    <t>P20S150F</t>
  </si>
  <si>
    <t>ACRYSOF IQ SN60WF 15.0D</t>
  </si>
  <si>
    <t>P20S155F</t>
  </si>
  <si>
    <t>ACRYSOF IQ SN60WF 15.5D</t>
  </si>
  <si>
    <t>P20S160F</t>
  </si>
  <si>
    <t>ACRYSOF IQ SN60WF 16.0D</t>
  </si>
  <si>
    <t>P20S165F</t>
  </si>
  <si>
    <t>ACRYSOF IQ SN60WF 16.5D</t>
  </si>
  <si>
    <t>P20S180F</t>
  </si>
  <si>
    <t>ACRYSOF IQ SN60WF 18.0D</t>
  </si>
  <si>
    <t>P20S250F</t>
  </si>
  <si>
    <t>ACRYSOF IQ SN60WF 25.0D</t>
  </si>
  <si>
    <t>P20S290F</t>
  </si>
  <si>
    <t>ACRYSOF IQ SN60WF 29.0D</t>
  </si>
  <si>
    <t>P20S300F</t>
  </si>
  <si>
    <t>ACRYSOF IQ SN60WF 30.0D</t>
  </si>
  <si>
    <t>P20SD004</t>
  </si>
  <si>
    <t>ACRYSOF IQ SN60WF 9.0D</t>
  </si>
  <si>
    <t>P20SN100</t>
  </si>
  <si>
    <t>ACRYSOF NATURAL SP SN60AT 10.0D</t>
  </si>
  <si>
    <t>P20SN105</t>
  </si>
  <si>
    <t>ACRYSOF NATURAL SP SN60AT 10.5D</t>
  </si>
  <si>
    <t>P20SN110</t>
  </si>
  <si>
    <t>ACRYSOF NATURAL SP SN60AT 11.0D</t>
  </si>
  <si>
    <t>P20SN115</t>
  </si>
  <si>
    <t>ACRYSOF NATURAL SP SN60AT 11.5D</t>
  </si>
  <si>
    <t>P20SN120</t>
  </si>
  <si>
    <t>ACRYSOF NATURAL SP SN60AT 12.0D</t>
  </si>
  <si>
    <t>P20SN125</t>
  </si>
  <si>
    <t>ACRYSOF NATURAL SP SN60AT 12.5D</t>
  </si>
  <si>
    <t>P20SN130</t>
  </si>
  <si>
    <t>ACRYSOF NATURAL SP SN60AT 13.0D</t>
  </si>
  <si>
    <t>P20SN135</t>
  </si>
  <si>
    <t>ACRYSOF NATURAL SP SN60AT 13.5D</t>
  </si>
  <si>
    <t>P20SN140</t>
  </si>
  <si>
    <t>ACRYSOF NATURAL SP SN60AT 14.0D</t>
  </si>
  <si>
    <t>P20SN145</t>
  </si>
  <si>
    <t>ACRYSOF NATURAL SP SN60AT 14.5D</t>
  </si>
  <si>
    <t>P20SN150</t>
  </si>
  <si>
    <t>ACRYSOF NATURAL SP SN60AT 15.0D</t>
  </si>
  <si>
    <t>P20SN160</t>
  </si>
  <si>
    <t>ACRYSOF NATURAL SP SN60AT 16.0D</t>
  </si>
  <si>
    <t>P20SN220</t>
  </si>
  <si>
    <t>ACRYSOF NATURAL SP SN60AT 22.0D</t>
  </si>
  <si>
    <t>P20SN230</t>
  </si>
  <si>
    <t>ACRYSOF NATURAL SP SN60AT 23.0D</t>
  </si>
  <si>
    <t>P20SN240</t>
  </si>
  <si>
    <t>ACRYSOF NATURAL SP SN60AT 24.0D</t>
  </si>
  <si>
    <t>P20SN250</t>
  </si>
  <si>
    <t>ACRYSOF NATURAL SP SN60AT 25.0D</t>
  </si>
  <si>
    <t>P20SN255</t>
  </si>
  <si>
    <t>ACRYSOF NATURAL SP SN60AT 25.5D</t>
  </si>
  <si>
    <t>P20SN260</t>
  </si>
  <si>
    <t>ACRYSOF NATURAL SP SN60AT 26.0D</t>
  </si>
  <si>
    <t>P20SN270</t>
  </si>
  <si>
    <t>ACRYSOF NATURAL SP SN60AT 27.0D</t>
  </si>
  <si>
    <t>P20SN280</t>
  </si>
  <si>
    <t>ACRYSOF NATURAL SP SN60AT 28.0D</t>
  </si>
  <si>
    <t>P20SN290</t>
  </si>
  <si>
    <t>ACRYSOF NATURAL SP SN60AT 29.0D</t>
  </si>
  <si>
    <t>P20SN300</t>
  </si>
  <si>
    <t>ACRYSOF NATURAL SP SN60AT 30.0D</t>
  </si>
  <si>
    <t>P20SA.06</t>
  </si>
  <si>
    <t>ACRYSOFT SINGLE PIECE SA60AT 06.0D</t>
  </si>
  <si>
    <t>P20SA.07</t>
  </si>
  <si>
    <t>ACRYSOFT SINGLE PIECE SA60AT 07.0D</t>
  </si>
  <si>
    <t>P20SA105</t>
  </si>
  <si>
    <t>ACRYSOFT SINGLE PIECE SA60AT 10.5D</t>
  </si>
  <si>
    <t>P20SA120</t>
  </si>
  <si>
    <t>ACRYSOFT SINGLE PIECE SA60AT 12.0D</t>
  </si>
  <si>
    <t>P20SA125</t>
  </si>
  <si>
    <t>ACRYSOFT SINGLE PIECE SA60AT 12.5D</t>
  </si>
  <si>
    <t>P20SA130</t>
  </si>
  <si>
    <t>ACRYSOFT SINGLE PIECE SA60AT 13.0D</t>
  </si>
  <si>
    <t>P20SA145</t>
  </si>
  <si>
    <t>ACRYSOFT SINGLE PIECE SA60AT 14.5D</t>
  </si>
  <si>
    <t>P20SA155</t>
  </si>
  <si>
    <t>ACRYSOFT SINGLE PIECE SA60AT 15.5D</t>
  </si>
  <si>
    <t>P20SA160</t>
  </si>
  <si>
    <t>ACRYSOFT SINGLE PIECE SA60AT 16.0D</t>
  </si>
  <si>
    <t>P20SA165</t>
  </si>
  <si>
    <t>ACRYSOFT SINGLE PIECE SA60AT 16.5D</t>
  </si>
  <si>
    <t>P20SA170</t>
  </si>
  <si>
    <t>ACRYSOFT SINGLE PIECE SA60AT 17.0D</t>
  </si>
  <si>
    <t>P20SA180</t>
  </si>
  <si>
    <t>ACRYSOFT SINGLE PIECE SA60AT 18.0D</t>
  </si>
  <si>
    <t>P20SA185</t>
  </si>
  <si>
    <t>ACRYSOFT SINGLE PIECE SA60AT 18.5D</t>
  </si>
  <si>
    <t>P20SA220</t>
  </si>
  <si>
    <t>ACRYSOFT SINGLE PIECE SA60AT 22.0D</t>
  </si>
  <si>
    <t>P20SA225</t>
  </si>
  <si>
    <t>ACRYSOFT SINGLE PIECE SA60AT 22.5D</t>
  </si>
  <si>
    <t>P20SA235</t>
  </si>
  <si>
    <t>ACRYSOFT SINGLE PIECE SA60AT 23.5D</t>
  </si>
  <si>
    <t>P20SA245</t>
  </si>
  <si>
    <t>ACRYSOFT SINGLE PIECE SA60AT 24.5D</t>
  </si>
  <si>
    <t>P20SA250</t>
  </si>
  <si>
    <t>ACRYSOFT SINGLE PIECE SA60AT 25.0D</t>
  </si>
  <si>
    <t>P20SA255</t>
  </si>
  <si>
    <t>ACRYSOFT SINGLE PIECE SA60AT 25.5D</t>
  </si>
  <si>
    <t>P20SA260</t>
  </si>
  <si>
    <t>ACRYSOFT SINGLE PIECE SA60AT 26.0D</t>
  </si>
  <si>
    <t>P20SA265</t>
  </si>
  <si>
    <t>ACRYSOFT SINGLE PIECE SA60AT 26.5D</t>
  </si>
  <si>
    <t>P20SA270</t>
  </si>
  <si>
    <t>ACRYSOFT SINGLE PIECE SA60AT 27.0D</t>
  </si>
  <si>
    <t>P20SA275</t>
  </si>
  <si>
    <t>ACRYSOFT SINGLE PIECE SA60AT 27.5D</t>
  </si>
  <si>
    <t>P20SA280</t>
  </si>
  <si>
    <t>ACRYSOFT SINGLE PIECE SA60AT 28.0D</t>
  </si>
  <si>
    <t>P20SA285</t>
  </si>
  <si>
    <t>ACRYSOFT SINGLE PIECE SA60AT 28.5D</t>
  </si>
  <si>
    <t>P20SA290</t>
  </si>
  <si>
    <t>ACRYSOFT SINGLE PIECE SA60AT 29.0D</t>
  </si>
  <si>
    <t>P20SA295</t>
  </si>
  <si>
    <t>ACRYSOFT SINGLE PIECE SA60AT 29.5D</t>
  </si>
  <si>
    <t>P20US090</t>
  </si>
  <si>
    <t>IQ  ULTRASERT Pre-loaded  09.0D</t>
  </si>
  <si>
    <t>P20US120</t>
  </si>
  <si>
    <t>IQ  ULTRASERT Pre-loaded  12.0D</t>
  </si>
  <si>
    <t>P20US140</t>
  </si>
  <si>
    <t>IQ  ULTRASERT Pre-loaded  14.0D</t>
  </si>
  <si>
    <t>P20US145</t>
  </si>
  <si>
    <t>IQ  ULTRASERT Pre-loaded  14.5D</t>
  </si>
  <si>
    <t>P20US150</t>
  </si>
  <si>
    <t>IQ  ULTRASERT Pre-loaded  15.0D</t>
  </si>
  <si>
    <t>P20US155</t>
  </si>
  <si>
    <t>IQ  ULTRASERT Pre-loaded  15.5D</t>
  </si>
  <si>
    <t>P20US160</t>
  </si>
  <si>
    <t>IQ  ULTRASERT Pre-loaded  16.0D</t>
  </si>
  <si>
    <t>P20US165</t>
  </si>
  <si>
    <t>IQ  ULTRASERT Pre-loaded  16.5D</t>
  </si>
  <si>
    <t>P20US170</t>
  </si>
  <si>
    <t>IQ  ULTRASERT Pre-loaded  17.0D</t>
  </si>
  <si>
    <t>P20US175</t>
  </si>
  <si>
    <t>IQ  ULTRASERT Pre-loaded  17.5D</t>
  </si>
  <si>
    <t>P20US180</t>
  </si>
  <si>
    <t>IQ  ULTRASERT Pre-loaded  18.0D</t>
  </si>
  <si>
    <t>P20US185</t>
  </si>
  <si>
    <t>IQ  ULTRASERT Pre-loaded  18.5D</t>
  </si>
  <si>
    <t>P20US200</t>
  </si>
  <si>
    <t>IQ  ULTRASERT Pre-loaded  20.0D</t>
  </si>
  <si>
    <t>P20US205</t>
  </si>
  <si>
    <t>IQ  ULTRASERT Pre-loaded  20.5D</t>
  </si>
  <si>
    <t>P20US210</t>
  </si>
  <si>
    <t>IQ  ULTRASERT Pre-loaded  21.0D</t>
  </si>
  <si>
    <t>P20US215</t>
  </si>
  <si>
    <t>IQ  ULTRASERT Pre-loaded  21.5D</t>
  </si>
  <si>
    <t>P20US220</t>
  </si>
  <si>
    <t>IQ  ULTRASERT Pre-loaded  22.0D</t>
  </si>
  <si>
    <t>P20US225</t>
  </si>
  <si>
    <t>IQ  ULTRASERT Pre-loaded  22.5D</t>
  </si>
  <si>
    <t>P20US235</t>
  </si>
  <si>
    <t>IQ  ULTRASERT Pre-loaded  23.5D</t>
  </si>
  <si>
    <t>P20US240</t>
  </si>
  <si>
    <t>IQ  ULTRASERT Pre-loaded  24.0D</t>
  </si>
  <si>
    <t>P20US245</t>
  </si>
  <si>
    <t>IQ  ULTRASERT Pre-loaded  24.5D</t>
  </si>
  <si>
    <t>P20US250</t>
  </si>
  <si>
    <t>IQ  ULTRASERT Pre-loaded  25.0D</t>
  </si>
  <si>
    <t>P20US255</t>
  </si>
  <si>
    <t>IQ  ULTRASERT Pre-loaded  25.5D</t>
  </si>
  <si>
    <t>P20US260</t>
  </si>
  <si>
    <t>IQ  ULTRASERT Pre-loaded  26.0D</t>
  </si>
  <si>
    <t>P20US265</t>
  </si>
  <si>
    <t>IQ  ULTRASERT Pre-loaded  26.5D</t>
  </si>
  <si>
    <t>P20US270</t>
  </si>
  <si>
    <t>IQ  ULTRASERT Pre-loaded  27.0D</t>
  </si>
  <si>
    <t>P20PL060</t>
  </si>
  <si>
    <t>IQ PanOptix IOL 06.0D</t>
  </si>
  <si>
    <t>P20PL065</t>
  </si>
  <si>
    <t>IQ PanOptix IOL 06.5D</t>
  </si>
  <si>
    <t>P20PL070</t>
  </si>
  <si>
    <t>IQ PanOptix IOL 07.0D</t>
  </si>
  <si>
    <t>P20PL075</t>
  </si>
  <si>
    <t>IQ PanOptix IOL 07.5D</t>
  </si>
  <si>
    <t>P20PL080</t>
  </si>
  <si>
    <t>IQ PanOptix IOL 08.0D</t>
  </si>
  <si>
    <t>P20PL085</t>
  </si>
  <si>
    <t>IQ PanOptix IOL 08.5D</t>
  </si>
  <si>
    <t>P20PL090</t>
  </si>
  <si>
    <t>IQ PanOptix IOL 09.0D</t>
  </si>
  <si>
    <t>P20PL095</t>
  </si>
  <si>
    <t>IQ PanOptix IOL 09.5D</t>
  </si>
  <si>
    <t>P20PL100</t>
  </si>
  <si>
    <t>IQ PanOptix IOL 10.0D</t>
  </si>
  <si>
    <t>P20PL105</t>
  </si>
  <si>
    <t>IQ PanOptix IOL 10.5D</t>
  </si>
  <si>
    <t>P20PL110</t>
  </si>
  <si>
    <t>IQ PanOptix IOL 11.0D</t>
  </si>
  <si>
    <t>P20PL115</t>
  </si>
  <si>
    <t>IQ PanOptix IOL 11.5D</t>
  </si>
  <si>
    <t>P20PL120</t>
  </si>
  <si>
    <t>IQ PanOptix IOL 12.0D</t>
  </si>
  <si>
    <t>P20PL125</t>
  </si>
  <si>
    <t>IQ PanOptix IOL 12.5D</t>
  </si>
  <si>
    <t>P20POI03</t>
  </si>
  <si>
    <t>IQ PanOptix IOL 14.0D</t>
  </si>
  <si>
    <t>P20POI04</t>
  </si>
  <si>
    <t>IQ PanOptix IOL 14.5D</t>
  </si>
  <si>
    <t>P20POI05</t>
  </si>
  <si>
    <t>IQ PanOptix IOL 15.0D</t>
  </si>
  <si>
    <t>P20POI06</t>
  </si>
  <si>
    <t>IQ PanOptix IOL 15.5D</t>
  </si>
  <si>
    <t>P20POI07</t>
  </si>
  <si>
    <t>IQ PanOptix IOL 16.0D</t>
  </si>
  <si>
    <t>P20POI09</t>
  </si>
  <si>
    <t>IQ PanOptix IOL 17.0D</t>
  </si>
  <si>
    <t>P20POI11</t>
  </si>
  <si>
    <t>IQ PanOptix IOL 18.0D</t>
  </si>
  <si>
    <t>P20POI16</t>
  </si>
  <si>
    <t>IQ PanOptix IOL 20.5D</t>
  </si>
  <si>
    <t>P20POI21</t>
  </si>
  <si>
    <t>IQ PanOptix IOL 23.0D</t>
  </si>
  <si>
    <t>P20POI22</t>
  </si>
  <si>
    <t>IQ PanOptix IOL 23.5D</t>
  </si>
  <si>
    <t>P20POI24</t>
  </si>
  <si>
    <t>IQ PanOptix IOL 24.5D</t>
  </si>
  <si>
    <t>P20POI25</t>
  </si>
  <si>
    <t>IQ PanOptix IOL 25.0D</t>
  </si>
  <si>
    <t>P20POI26</t>
  </si>
  <si>
    <t>IQ PanOptix IOL 25.5D</t>
  </si>
  <si>
    <t>P20POI27</t>
  </si>
  <si>
    <t>IQ PanOptix IOL 26.0D</t>
  </si>
  <si>
    <t>P20POI28</t>
  </si>
  <si>
    <t>IQ PanOptix IOL 26.5D</t>
  </si>
  <si>
    <t>P20POI33</t>
  </si>
  <si>
    <t>IQ PanOptix IOL 29.0D</t>
  </si>
  <si>
    <t>P2088086</t>
  </si>
  <si>
    <t>IQ Panoptix T6 7.5D</t>
  </si>
  <si>
    <t>P2088088</t>
  </si>
  <si>
    <t>IQ Panoptix T3 6.5D</t>
  </si>
  <si>
    <t>P2088089</t>
  </si>
  <si>
    <t>SN6AT2.230</t>
  </si>
  <si>
    <t>P2088104</t>
  </si>
  <si>
    <t>Support de fixation BIOM pour LuxOR</t>
  </si>
  <si>
    <t>P20P4105</t>
  </si>
  <si>
    <t>IQ PanOptix T4 10.5D</t>
  </si>
  <si>
    <t>P20PT201</t>
  </si>
  <si>
    <t>IQ PanOptix T2 6.0D</t>
  </si>
  <si>
    <t>P20PT202</t>
  </si>
  <si>
    <t>IQ PanOptix T2 7.0D</t>
  </si>
  <si>
    <t>P20PT203</t>
  </si>
  <si>
    <t>IQ PanOptix T2 8.0D</t>
  </si>
  <si>
    <t>P20PT204</t>
  </si>
  <si>
    <t>IQ PanOptix T2 9.0D</t>
  </si>
  <si>
    <t>P20PT205</t>
  </si>
  <si>
    <t>IQ PanOptix T2 10.0D</t>
  </si>
  <si>
    <t>P20PT206</t>
  </si>
  <si>
    <t>IQ PanOptix T2 11.0D</t>
  </si>
  <si>
    <t>P20PT207</t>
  </si>
  <si>
    <t>IQ PanOptix T2 11.5D</t>
  </si>
  <si>
    <t>P20PT208</t>
  </si>
  <si>
    <t>IQ PanOptix T2 12.0D</t>
  </si>
  <si>
    <t>P20PT209</t>
  </si>
  <si>
    <t>IQ PanOptix T2 12.5D</t>
  </si>
  <si>
    <t>P20PT210</t>
  </si>
  <si>
    <t>IQ PanOptix T2 13.0D</t>
  </si>
  <si>
    <t>P20PT212</t>
  </si>
  <si>
    <t>IQ PanOptix T2 14.0D</t>
  </si>
  <si>
    <t>P20PT214</t>
  </si>
  <si>
    <t>IQ PanOptix T2 15.0D</t>
  </si>
  <si>
    <t>P20PT215</t>
  </si>
  <si>
    <t>IQ PanOptix T2 15.5D</t>
  </si>
  <si>
    <t>P20PT220</t>
  </si>
  <si>
    <t>IQ PanOptix T2 18.0D</t>
  </si>
  <si>
    <t>P20PT221</t>
  </si>
  <si>
    <t>IQ PanOptix T2 18.5D</t>
  </si>
  <si>
    <t>P20PT224</t>
  </si>
  <si>
    <t>IQ PanOptix T2 20.0D</t>
  </si>
  <si>
    <t>P20PT225</t>
  </si>
  <si>
    <t>IQ PanOptix T2 20.5D</t>
  </si>
  <si>
    <t>P20PT228</t>
  </si>
  <si>
    <t>IQ PanOptix T2 22.0D</t>
  </si>
  <si>
    <t>P20PT233</t>
  </si>
  <si>
    <t>IQ PanOptix T2 24.5D</t>
  </si>
  <si>
    <t>P20PT234</t>
  </si>
  <si>
    <t>IQ PanOptix T2 25.0D</t>
  </si>
  <si>
    <t>P20PT235</t>
  </si>
  <si>
    <t>IQ PanOptix T2 25.5D</t>
  </si>
  <si>
    <t>P20PT236</t>
  </si>
  <si>
    <t>IQ PanOptix T2 26.0D</t>
  </si>
  <si>
    <t>P20PT237</t>
  </si>
  <si>
    <t>IQ PanOptix T2 26.5D</t>
  </si>
  <si>
    <t>P20PT238</t>
  </si>
  <si>
    <t>IQ PanOptix T2 27.0D</t>
  </si>
  <si>
    <t>P20PT239</t>
  </si>
  <si>
    <t>IQ PanOptix T2 27.5D</t>
  </si>
  <si>
    <t>P20PT240</t>
  </si>
  <si>
    <t>IQ PanOptix T2 28.0D</t>
  </si>
  <si>
    <t>P20PT241</t>
  </si>
  <si>
    <t>IQ PanOptix T2 28.5D</t>
  </si>
  <si>
    <t>P20PT242</t>
  </si>
  <si>
    <t>IQ PanOptix T2 29.0D</t>
  </si>
  <si>
    <t>P20PT243</t>
  </si>
  <si>
    <t>IQ PanOptix T2 29.5D</t>
  </si>
  <si>
    <t>P20PT244</t>
  </si>
  <si>
    <t>IQ PanOptix T2 30.0D</t>
  </si>
  <si>
    <t>P20PT245</t>
  </si>
  <si>
    <t>IQ PanOptix T2 31.0D</t>
  </si>
  <si>
    <t>P20PT301</t>
  </si>
  <si>
    <t>IQ PanOptix T3 6.0D</t>
  </si>
  <si>
    <t>P20PT302</t>
  </si>
  <si>
    <t>IQ PanOptix T3 7.0D</t>
  </si>
  <si>
    <t>P20PT304</t>
  </si>
  <si>
    <t>IQ PanOptix T3 9.0D</t>
  </si>
  <si>
    <t>P20PT305</t>
  </si>
  <si>
    <t>IQ PanOptix T3 10.0D</t>
  </si>
  <si>
    <t>P20PT308</t>
  </si>
  <si>
    <t>IQ PanOptix T3 12.0D</t>
  </si>
  <si>
    <t>P20PT309</t>
  </si>
  <si>
    <t>IQ PanOptix T3 12.5D</t>
  </si>
  <si>
    <t>P20PT310</t>
  </si>
  <si>
    <t>IQ PanOptix T3 13.0D</t>
  </si>
  <si>
    <t>P20PT312</t>
  </si>
  <si>
    <t>IQ PanOptix T3 14.0D</t>
  </si>
  <si>
    <t>P20PT313</t>
  </si>
  <si>
    <t>IQ PanOptix T3 14.5D</t>
  </si>
  <si>
    <t>P20PT314</t>
  </si>
  <si>
    <t>IQ PanOptix T3 15.0D</t>
  </si>
  <si>
    <t>P20PT316</t>
  </si>
  <si>
    <t>IQ PanOptix T3 16.0D</t>
  </si>
  <si>
    <t>P20PT320</t>
  </si>
  <si>
    <t>IQ PanOptix T3 18.0D</t>
  </si>
  <si>
    <t>P20PT321</t>
  </si>
  <si>
    <t>IQ PanOptix T3 18.5D</t>
  </si>
  <si>
    <t>P20PT322</t>
  </si>
  <si>
    <t>IQ PanOptix T3 19.0D</t>
  </si>
  <si>
    <t>P20PT323</t>
  </si>
  <si>
    <t>IQ PanOptix T3 19.5D</t>
  </si>
  <si>
    <t>P20PT324</t>
  </si>
  <si>
    <t>IQ PanOptix T3 20.0D</t>
  </si>
  <si>
    <t>P20PT331</t>
  </si>
  <si>
    <t>IQ PanOptix T3 23.5D</t>
  </si>
  <si>
    <t>P20PT333</t>
  </si>
  <si>
    <t>IQ PanOptix T3 24.5D</t>
  </si>
  <si>
    <t>P20PT335</t>
  </si>
  <si>
    <t>IQ PanOptix T3 25.5D</t>
  </si>
  <si>
    <t>P20PT336</t>
  </si>
  <si>
    <t>IQ PanOptix T3 26.0D</t>
  </si>
  <si>
    <t>P20PT337</t>
  </si>
  <si>
    <t>IQ PanOptix T3 26.5D</t>
  </si>
  <si>
    <t>P20PT338</t>
  </si>
  <si>
    <t>IQ PanOptix T3 27.0D</t>
  </si>
  <si>
    <t>P20PT339</t>
  </si>
  <si>
    <t>IQ PanOptix T3 27.5D</t>
  </si>
  <si>
    <t>P20PT340</t>
  </si>
  <si>
    <t>IQ PanOptix T3 28.0D</t>
  </si>
  <si>
    <t>P20PT343</t>
  </si>
  <si>
    <t>IQ PanOptix T3 29.5D</t>
  </si>
  <si>
    <t>P20PT344</t>
  </si>
  <si>
    <t>IQ PanOptix T3 30.0D</t>
  </si>
  <si>
    <t>P20PT345</t>
  </si>
  <si>
    <t>IQ PanOptix T3 31.0D</t>
  </si>
  <si>
    <t>P20PT401</t>
  </si>
  <si>
    <t>IQ PanOptix T4 6.0D</t>
  </si>
  <si>
    <t>P20PT403</t>
  </si>
  <si>
    <t>IQ PanOptix T4 8.0D</t>
  </si>
  <si>
    <t>P20PT405</t>
  </si>
  <si>
    <t>IQ PanOptix T4 10.0D</t>
  </si>
  <si>
    <t>P20PT408</t>
  </si>
  <si>
    <t>IQ PanOptix T4 12.0D</t>
  </si>
  <si>
    <t>P20PT409</t>
  </si>
  <si>
    <t>IQ PanOptix T4 12.5D</t>
  </si>
  <si>
    <t>P20PT410</t>
  </si>
  <si>
    <t>IQ PanOptix T4 13.0D</t>
  </si>
  <si>
    <t>P20PT411</t>
  </si>
  <si>
    <t>IQ PanOptix T4 13.5D</t>
  </si>
  <si>
    <t>P20PT412</t>
  </si>
  <si>
    <t>IQ PanOptix T4 14.0D</t>
  </si>
  <si>
    <t>P20PT413</t>
  </si>
  <si>
    <t>IQ PanOptix T4 14.5D</t>
  </si>
  <si>
    <t>P20PT414</t>
  </si>
  <si>
    <t>IQ PanOptix T4 15.0D</t>
  </si>
  <si>
    <t>P20PT425</t>
  </si>
  <si>
    <t>IQ PanOptix T4 20.5D</t>
  </si>
  <si>
    <t>P20PT427</t>
  </si>
  <si>
    <t>IQ PanOptix T4 21.5D</t>
  </si>
  <si>
    <t>P20PT428</t>
  </si>
  <si>
    <t>IQ PanOptix T4 22.0D</t>
  </si>
  <si>
    <t>P20PT429</t>
  </si>
  <si>
    <t>IQ PanOptix T4 22.5D</t>
  </si>
  <si>
    <t>P20PT431</t>
  </si>
  <si>
    <t>IQ PanOptix T4 23.5D</t>
  </si>
  <si>
    <t>P20PT435</t>
  </si>
  <si>
    <t>IQ PanOptix T4 25.5D</t>
  </si>
  <si>
    <t>P20PT436</t>
  </si>
  <si>
    <t>IQ PanOptix T4 26.0D</t>
  </si>
  <si>
    <t>P20PT437</t>
  </si>
  <si>
    <t>IQ PanOptix T4 26.5D</t>
  </si>
  <si>
    <t>P20PT438</t>
  </si>
  <si>
    <t>IQ PanOptix T4 27.0D</t>
  </si>
  <si>
    <t>P20PT439</t>
  </si>
  <si>
    <t>IQ PanOptix T4 27.5D</t>
  </si>
  <si>
    <t>P20PT440</t>
  </si>
  <si>
    <t>IQ PanOptix T4 28.0D</t>
  </si>
  <si>
    <t>P20PT441</t>
  </si>
  <si>
    <t>IQ PanOptix T4 28.5D</t>
  </si>
  <si>
    <t>P20PT442</t>
  </si>
  <si>
    <t>IQ PanOptix T4 29.0D</t>
  </si>
  <si>
    <t>P20PT443</t>
  </si>
  <si>
    <t>IQ PanOptix T4 29.5D</t>
  </si>
  <si>
    <t>P20PT444</t>
  </si>
  <si>
    <t>IQ PanOptix T4 30.0D</t>
  </si>
  <si>
    <t>P20PT445</t>
  </si>
  <si>
    <t>IQ PanOptix T4 31.0D</t>
  </si>
  <si>
    <t>P20PT501</t>
  </si>
  <si>
    <t>IQ PanOptix T5 6.0D</t>
  </si>
  <si>
    <t>P20PT502</t>
  </si>
  <si>
    <t>IQ PanOptix T5 7.0D</t>
  </si>
  <si>
    <t>P20PT503</t>
  </si>
  <si>
    <t>IQ PanOptix T5 8.0D</t>
  </si>
  <si>
    <t>P20PT504</t>
  </si>
  <si>
    <t>IQ PanOptix T5 9.0D</t>
  </si>
  <si>
    <t>P20PT505</t>
  </si>
  <si>
    <t>IQ PanOptix T5 10.0D</t>
  </si>
  <si>
    <t>P20PT506</t>
  </si>
  <si>
    <t>IQ PanOptix T5 11.0D</t>
  </si>
  <si>
    <t>P20PT508</t>
  </si>
  <si>
    <t>IQ PanOptix T5 12.0D</t>
  </si>
  <si>
    <t>P20PT509</t>
  </si>
  <si>
    <t>IQ PanOptix T5 12.5D</t>
  </si>
  <si>
    <t>P20PT510</t>
  </si>
  <si>
    <t>IQ PanOptix T5 13.0D</t>
  </si>
  <si>
    <t>P20PT511</t>
  </si>
  <si>
    <t>IQ PanOptix T5 13.5D</t>
  </si>
  <si>
    <t>P20PT512</t>
  </si>
  <si>
    <t>IQ PanOptix T5 14.0D</t>
  </si>
  <si>
    <t>P20PT514</t>
  </si>
  <si>
    <t>IQ PanOptix T5 15.0D</t>
  </si>
  <si>
    <t>P20PT515</t>
  </si>
  <si>
    <t>IQ PanOptix T5 15.5D</t>
  </si>
  <si>
    <t>P20PT535</t>
  </si>
  <si>
    <t>IQ PanOptix T5 25.5D</t>
  </si>
  <si>
    <t>P20PT536</t>
  </si>
  <si>
    <t>IQ PanOptix T5 26.0D</t>
  </si>
  <si>
    <t>P20PT537</t>
  </si>
  <si>
    <t>IQ PanOptix T5 26.5D</t>
  </si>
  <si>
    <t>P20PT538</t>
  </si>
  <si>
    <t>IQ PanOptix T5 27.0D</t>
  </si>
  <si>
    <t>P20PT539</t>
  </si>
  <si>
    <t>IQ PanOptix T5 27.5D</t>
  </si>
  <si>
    <t>P20PT540</t>
  </si>
  <si>
    <t>IQ PanOptix T5 28.0D</t>
  </si>
  <si>
    <t>P20PT541</t>
  </si>
  <si>
    <t>IQ PanOptix T5 28.5D</t>
  </si>
  <si>
    <t>P20PT542</t>
  </si>
  <si>
    <t>IQ PanOptix T5 29.0D</t>
  </si>
  <si>
    <t>P20PT543</t>
  </si>
  <si>
    <t>IQ PanOptix T5 29.5D</t>
  </si>
  <si>
    <t>P20PT544</t>
  </si>
  <si>
    <t>IQ PanOptix T5 30.0D</t>
  </si>
  <si>
    <t>P20PT545</t>
  </si>
  <si>
    <t>IQ PanOptix T5 31.0D</t>
  </si>
  <si>
    <t>P20PT601</t>
  </si>
  <si>
    <t>IQ PanOptix T6 6.0D</t>
  </si>
  <si>
    <t>P20PT602</t>
  </si>
  <si>
    <t>IQ PanOptix T6 7.0D</t>
  </si>
  <si>
    <t>P20PT604</t>
  </si>
  <si>
    <t>IQ PanOptix T6 9.0D</t>
  </si>
  <si>
    <t>P20PT605</t>
  </si>
  <si>
    <t>IQ PanOptix T6 10.0D</t>
  </si>
  <si>
    <t>P20PT606</t>
  </si>
  <si>
    <t>IQ PanOptix T6 11.0D</t>
  </si>
  <si>
    <t>P20PT607</t>
  </si>
  <si>
    <t>IQ PanOptix T6 11.5D</t>
  </si>
  <si>
    <t>P20PT608</t>
  </si>
  <si>
    <t>IQ PanOptix T6 12.0D</t>
  </si>
  <si>
    <t>P20PT610</t>
  </si>
  <si>
    <t>IQ PanOptix T6 13.0D</t>
  </si>
  <si>
    <t>P20PT611</t>
  </si>
  <si>
    <t>IQ PanOptix T6 13.5D</t>
  </si>
  <si>
    <t>P20PT612</t>
  </si>
  <si>
    <t>IQ PanOptix T6 14.0D</t>
  </si>
  <si>
    <t>P20PT613</t>
  </si>
  <si>
    <t>IQ PanOptix T6 14.5D</t>
  </si>
  <si>
    <t>P20PT617</t>
  </si>
  <si>
    <t>IQ PanOptix T6 16.5D</t>
  </si>
  <si>
    <t>P20PT621</t>
  </si>
  <si>
    <t>IQ PanOptix T6 18.5D</t>
  </si>
  <si>
    <t>P20PT622</t>
  </si>
  <si>
    <t>IQ PanOptix T6 19.0D</t>
  </si>
  <si>
    <t>P20PT623</t>
  </si>
  <si>
    <t>IQ PanOptix T6 19.5D</t>
  </si>
  <si>
    <t>P20PT629</t>
  </si>
  <si>
    <t>IQ PanOptix T6 22.5D</t>
  </si>
  <si>
    <t>P20PT630</t>
  </si>
  <si>
    <t>IQ PanOptix T6 23.0D</t>
  </si>
  <si>
    <t>P20PT632</t>
  </si>
  <si>
    <t>IQ PanOptix T6 24.0D</t>
  </si>
  <si>
    <t>P20PT633</t>
  </si>
  <si>
    <t>IQ PanOptix T6 24.5D</t>
  </si>
  <si>
    <t>P20PT634</t>
  </si>
  <si>
    <t>IQ PanOptix T6 25.0D</t>
  </si>
  <si>
    <t>P20PT635</t>
  </si>
  <si>
    <t>IQ PanOptix T6 25.5D</t>
  </si>
  <si>
    <t>P20PT636</t>
  </si>
  <si>
    <t>IQ PanOptix T6 26.0D</t>
  </si>
  <si>
    <t>P20PT637</t>
  </si>
  <si>
    <t>IQ PanOptix T6 26.5D</t>
  </si>
  <si>
    <t>P20PT638</t>
  </si>
  <si>
    <t>IQ PanOptix T6 27.0D</t>
  </si>
  <si>
    <t>P20PT639</t>
  </si>
  <si>
    <t>IQ PanOptix T6 27.5D</t>
  </si>
  <si>
    <t>P20PT640</t>
  </si>
  <si>
    <t>IQ PanOptix T6 28.0D</t>
  </si>
  <si>
    <t>P20PT641</t>
  </si>
  <si>
    <t>IQ PanOptix T6 28.5D</t>
  </si>
  <si>
    <t>P20PT642</t>
  </si>
  <si>
    <t>IQ PanOptix T6 29.0D</t>
  </si>
  <si>
    <t>P20PT643</t>
  </si>
  <si>
    <t>IQ PanOptix T6 29.5D</t>
  </si>
  <si>
    <t>P20PT644</t>
  </si>
  <si>
    <t>IQ PanOptix T6 30.0D</t>
  </si>
  <si>
    <t>P20PT645</t>
  </si>
  <si>
    <t>IQ PanOptix T6 31.0D</t>
  </si>
  <si>
    <t>P20T4065</t>
  </si>
  <si>
    <t>IQ PanOptix T4 065D</t>
  </si>
  <si>
    <t>P20T4075</t>
  </si>
  <si>
    <t>IQ PanOptix T4 075D</t>
  </si>
  <si>
    <t>P20T4085</t>
  </si>
  <si>
    <t>IQ PanOptix T4 085D</t>
  </si>
  <si>
    <t>P20T4095</t>
  </si>
  <si>
    <t>IQ PanOptix T4 095D</t>
  </si>
  <si>
    <t>P20M6001</t>
  </si>
  <si>
    <t>MA60AC 06.0D</t>
  </si>
  <si>
    <t>P20M6002</t>
  </si>
  <si>
    <t>MA60AC 06.5D</t>
  </si>
  <si>
    <t>P20M6003</t>
  </si>
  <si>
    <t>MA60AC 07.0D</t>
  </si>
  <si>
    <t>P20M6004</t>
  </si>
  <si>
    <t>MA60AC 07.5D</t>
  </si>
  <si>
    <t>P20M6006</t>
  </si>
  <si>
    <t>MA60AC 08.5D</t>
  </si>
  <si>
    <t>P20M6007</t>
  </si>
  <si>
    <t>MA60AC 09.0D</t>
  </si>
  <si>
    <t>P20M6008</t>
  </si>
  <si>
    <t>MA60AC 09.5D</t>
  </si>
  <si>
    <t>P20M6009</t>
  </si>
  <si>
    <t>MA60AC 10.0D</t>
  </si>
  <si>
    <t>P20M6010</t>
  </si>
  <si>
    <t>MA60AC 10.5D</t>
  </si>
  <si>
    <t>P20M6011</t>
  </si>
  <si>
    <t>MA60AC 11.0D</t>
  </si>
  <si>
    <t>P20M6012</t>
  </si>
  <si>
    <t>MA60AC 11.5D</t>
  </si>
  <si>
    <t>P20M6013</t>
  </si>
  <si>
    <t>MA60AC 12.0D</t>
  </si>
  <si>
    <t>P20M6014</t>
  </si>
  <si>
    <t>MA60AC 12.5D</t>
  </si>
  <si>
    <t>P20M6015</t>
  </si>
  <si>
    <t>MA60AC 13.0D</t>
  </si>
  <si>
    <t>P20M6016</t>
  </si>
  <si>
    <t>MA60AC 13.5D</t>
  </si>
  <si>
    <t>P20M6017</t>
  </si>
  <si>
    <t>MA60AC 14.0D</t>
  </si>
  <si>
    <t>P20M6019</t>
  </si>
  <si>
    <t>MA60AC 15.0D</t>
  </si>
  <si>
    <t>P20M6020</t>
  </si>
  <si>
    <t>MA60AC 15.5D</t>
  </si>
  <si>
    <t>P20M6021</t>
  </si>
  <si>
    <t>MA60AC 16.0D</t>
  </si>
  <si>
    <t>P20M6022</t>
  </si>
  <si>
    <t>MA60AC 16.5D</t>
  </si>
  <si>
    <t>P20M6023</t>
  </si>
  <si>
    <t>MA60AC 17.0D</t>
  </si>
  <si>
    <t>P20M6024</t>
  </si>
  <si>
    <t>MA60AC 17.5D</t>
  </si>
  <si>
    <t>P20M6025</t>
  </si>
  <si>
    <t>MA60AC 18.0D</t>
  </si>
  <si>
    <t>P20M6027</t>
  </si>
  <si>
    <t>MA60AC 19.0D</t>
  </si>
  <si>
    <t>P20M6029</t>
  </si>
  <si>
    <t>MA60AC 20.0D</t>
  </si>
  <si>
    <t>P20M6032</t>
  </si>
  <si>
    <t>MA60AC 21.5D</t>
  </si>
  <si>
    <t>P20M6037</t>
  </si>
  <si>
    <t>MA60AC 24.0D</t>
  </si>
  <si>
    <t>P20M6038</t>
  </si>
  <si>
    <t>MA60AC 24.5D</t>
  </si>
  <si>
    <t>P20M6039</t>
  </si>
  <si>
    <t>MA60AC 25.0D</t>
  </si>
  <si>
    <t>P20M6040</t>
  </si>
  <si>
    <t>MA60AC 25.5D</t>
  </si>
  <si>
    <t>P20M6041</t>
  </si>
  <si>
    <t>MA60AC 26.0D</t>
  </si>
  <si>
    <t>P20M6042</t>
  </si>
  <si>
    <t>MA60AC 26.5D</t>
  </si>
  <si>
    <t>P20M6044</t>
  </si>
  <si>
    <t>MA60AC 27.5D</t>
  </si>
  <si>
    <t>P20M6045</t>
  </si>
  <si>
    <t>MA60AC 28.0D</t>
  </si>
  <si>
    <t>P20M6046</t>
  </si>
  <si>
    <t>MA60AC 28.5D</t>
  </si>
  <si>
    <t>P20M6047</t>
  </si>
  <si>
    <t>MA60AC 29.0D</t>
  </si>
  <si>
    <t>P20M6048</t>
  </si>
  <si>
    <t>MA60AC 29.5D</t>
  </si>
  <si>
    <t>P20M6049</t>
  </si>
  <si>
    <t>MA60AC 30.0D</t>
  </si>
  <si>
    <t>P2023CCP</t>
  </si>
  <si>
    <t>23G VALVED CANNULA COMB PAK 0.9MM</t>
  </si>
  <si>
    <t>P202ACMS</t>
  </si>
  <si>
    <t>25GA CURVED MEMBRAN SCRAPPER</t>
  </si>
  <si>
    <t>P20A23GB</t>
  </si>
  <si>
    <t>23GA STRAIGHT LASER PROBE</t>
  </si>
  <si>
    <t>P20A23GC</t>
  </si>
  <si>
    <t>23GA STANDALONE VITREOUS PROBE</t>
  </si>
  <si>
    <t>P20AIL27</t>
  </si>
  <si>
    <t>27G Art Illumi Laser Probe w/RFID</t>
  </si>
  <si>
    <t>P20ASK09</t>
  </si>
  <si>
    <t>0,9 MM MICROSMOOTH ULTRA INFUSION</t>
  </si>
  <si>
    <t>P20CO23W</t>
  </si>
  <si>
    <t>23G 10K Bevel,V Entry,WA,Combined</t>
  </si>
  <si>
    <t>P20COM27</t>
  </si>
  <si>
    <t>27, 10K Bevel,V Entry,Std,Combined</t>
  </si>
  <si>
    <t>P20DGLES</t>
  </si>
  <si>
    <t>11221982 DONGLE SERVICE</t>
  </si>
  <si>
    <t>P20EOLPV</t>
  </si>
  <si>
    <t>20GA CURVED LASER PROBE</t>
  </si>
  <si>
    <t>P20PO23W</t>
  </si>
  <si>
    <t>23G 10K Bevel,V Entry,WA,Posterior</t>
  </si>
  <si>
    <t>P20PO25W</t>
  </si>
  <si>
    <t>25, 10K Bevel,V Ent,WA,Posterior</t>
  </si>
  <si>
    <t>P20POS23</t>
  </si>
  <si>
    <t>23G 10K Bevel,V Ent,Std,Posterior</t>
  </si>
  <si>
    <t>P20POS25</t>
  </si>
  <si>
    <t>25, 10K Bevel,V Ent, Std,Posterior</t>
  </si>
  <si>
    <t>P20POS27</t>
  </si>
  <si>
    <t>27, 10K Bevel,V Entry,Std,Posterio</t>
  </si>
  <si>
    <t>P20SP017</t>
  </si>
  <si>
    <t>45 DEFLECTOR  D=25.4MM</t>
  </si>
  <si>
    <t>P20SP558</t>
  </si>
  <si>
    <t>4-EYE PUPIL TARGET SET</t>
  </si>
  <si>
    <t>P2000002</t>
  </si>
  <si>
    <t>ASSY,PCB,IV POLE, lEGION</t>
  </si>
  <si>
    <t>P2000003</t>
  </si>
  <si>
    <t>ASSY  FLUIDICS FIELD SERVICE212</t>
  </si>
  <si>
    <t>P2000004</t>
  </si>
  <si>
    <t>ASSY,FLUIDICS CONTROLLER</t>
  </si>
  <si>
    <t>P2000005</t>
  </si>
  <si>
    <t>ASSY,FLUIDICS,CONTROLLER FS</t>
  </si>
  <si>
    <t>P2000006</t>
  </si>
  <si>
    <t>ASSY,PCB,ILLUM RFID CONT ROHS</t>
  </si>
  <si>
    <t>P2000007</t>
  </si>
  <si>
    <t>ASSY,HOST NO DVD/HDVO CR4 FS</t>
  </si>
  <si>
    <t>P2010225</t>
  </si>
  <si>
    <t>ASSY,FLUIDICS MECHANISM</t>
  </si>
  <si>
    <t>P2010275</t>
  </si>
  <si>
    <t>ASSY,PCB,IV POLE SENSOR INF</t>
  </si>
  <si>
    <t>P2010385</t>
  </si>
  <si>
    <t>ASSY,CONTROLLER,PHACO A4 SVCE</t>
  </si>
  <si>
    <t>P2022270</t>
  </si>
  <si>
    <t>BATTERY,POWER MODULE,W55</t>
  </si>
  <si>
    <t>P2088048</t>
  </si>
  <si>
    <t>DISPLAY,LCB,10.4 COLOR MATRIX</t>
  </si>
  <si>
    <t>P2088074</t>
  </si>
  <si>
    <t>GUIDE,QUICK START,TRUEMEDIA</t>
  </si>
  <si>
    <t>P2088075</t>
  </si>
  <si>
    <t>GUIDE,QUICK START,NGENUITY 1.4</t>
  </si>
  <si>
    <t>P2088081</t>
  </si>
  <si>
    <t>ASSY,HOST,SERVICE</t>
  </si>
  <si>
    <t>P2088084</t>
  </si>
  <si>
    <t>CASTOR,WHEEL,4.92 SWIVEL LKG</t>
  </si>
  <si>
    <t>P2088090</t>
  </si>
  <si>
    <t>ADAPTER,TORQUE WRENCH</t>
  </si>
  <si>
    <t>P2088091</t>
  </si>
  <si>
    <t>SCANNER LENS HOLDER COMPLETE</t>
  </si>
  <si>
    <t>P2088092</t>
  </si>
  <si>
    <t>HOLDER,PINHOLE</t>
  </si>
  <si>
    <t>P2088093</t>
  </si>
  <si>
    <t>HOLDER,LENS</t>
  </si>
  <si>
    <t>P2088094</t>
  </si>
  <si>
    <t>CABLE ASSY,DATA IO,W25</t>
  </si>
  <si>
    <t>P2088095</t>
  </si>
  <si>
    <t>ASSY,PCB,TT ILLUM CONTROL</t>
  </si>
  <si>
    <t>P2088096</t>
  </si>
  <si>
    <t>ASSY,BLOCK,COAG SERVICE</t>
  </si>
  <si>
    <t>P2088097</t>
  </si>
  <si>
    <t>STICKER SET FOR HALOGEN FILTER</t>
  </si>
  <si>
    <t>P2088098</t>
  </si>
  <si>
    <t>RIGEL SAFE TEST 60</t>
  </si>
  <si>
    <t>P2088099</t>
  </si>
  <si>
    <t>KEYBOARD,WIRELESS,K600 SVCE</t>
  </si>
  <si>
    <t>P2088100</t>
  </si>
  <si>
    <t>REVALIA LED QVUE 200 mm.</t>
  </si>
  <si>
    <t>P2088101</t>
  </si>
  <si>
    <t>LED Small Parts Kit</t>
  </si>
  <si>
    <t>P2088102</t>
  </si>
  <si>
    <t>LUXOR LED MODULE 3 PACK</t>
  </si>
  <si>
    <t>P2088103</t>
  </si>
  <si>
    <t>INTEGRATED 1 MOS CAMERA SYSTEM</t>
  </si>
  <si>
    <t>P2088105</t>
  </si>
  <si>
    <t>IQ PanOptix T6 10.5D</t>
  </si>
  <si>
    <t>P2088106</t>
  </si>
  <si>
    <t>EASYPACK FS200 PI (BOX OF 20)</t>
  </si>
  <si>
    <t>P2088107</t>
  </si>
  <si>
    <t>PATIENT BED SAPPHIRE BLUE</t>
  </si>
  <si>
    <t>P2088108</t>
  </si>
  <si>
    <t>WAVE CARD EX500 OUS GOLD 2020 PROCE</t>
  </si>
  <si>
    <t>P20A53FS</t>
  </si>
  <si>
    <t>ASSY,PCB,MFIO SVC WITH TELIT</t>
  </si>
  <si>
    <t>P20ABBTR</t>
  </si>
  <si>
    <t>CABLE ASSY, RT BACK UP BTRY, W131</t>
  </si>
  <si>
    <t>P20ACHOS</t>
  </si>
  <si>
    <t>ASSY,CPU,HOST OZIL SATA HD</t>
  </si>
  <si>
    <t>P20ACLPS</t>
  </si>
  <si>
    <t>ASSY,CABLE,LIO PUREPOINT SVCE</t>
  </si>
  <si>
    <t>P20AD4KF</t>
  </si>
  <si>
    <t>ASSY,DISPLAY 4K FSN,SVC</t>
  </si>
  <si>
    <t>P20ADB25</t>
  </si>
  <si>
    <t>ADV DSP BACKFL SOFT TIP 25G 6</t>
  </si>
  <si>
    <t>P20ADS01</t>
  </si>
  <si>
    <t>P20AFECH</t>
  </si>
  <si>
    <t>ASSY,FLUIDICS MECHANISM EXCH IF</t>
  </si>
  <si>
    <t>P20AFFSC</t>
  </si>
  <si>
    <t>ASSY,FLUIDICS,FIELD SERVICE, CENT</t>
  </si>
  <si>
    <t>P20AIACT</t>
  </si>
  <si>
    <t>ASSY,IRRIGATION,ACTIVE</t>
  </si>
  <si>
    <t>P20AKLIO</t>
  </si>
  <si>
    <t>Alcon Keeler LIO Headset</t>
  </si>
  <si>
    <t>P20ALTOV</t>
  </si>
  <si>
    <t>ALLEGRO TOPOLYZER VARIO</t>
  </si>
  <si>
    <t>P20AM4PA</t>
  </si>
  <si>
    <t>ASSY MOTOR IV POLE ASSEMBLEY</t>
  </si>
  <si>
    <t>P20ANFRK</t>
  </si>
  <si>
    <t>ANTIFREEZE KIT</t>
  </si>
  <si>
    <t>P20AP551</t>
  </si>
  <si>
    <t>ASSY,PCB,CASSETTE ID, ROHS, INF</t>
  </si>
  <si>
    <t>P20APCBD</t>
  </si>
  <si>
    <t>ASSY, PCB DISPLAY INTERFACE</t>
  </si>
  <si>
    <t>P20APCFS</t>
  </si>
  <si>
    <t>ASSY PCB U/S CONTROLLER FS</t>
  </si>
  <si>
    <t>P20APETX</t>
  </si>
  <si>
    <t>ASSY,PCB,ETX N-BASEBOARD SVCE</t>
  </si>
  <si>
    <t>P20APFCO</t>
  </si>
  <si>
    <t>ASSY, PCB, FLUIDICS CONTROLLER</t>
  </si>
  <si>
    <t>P20APINB</t>
  </si>
  <si>
    <t>P20APIVP</t>
  </si>
  <si>
    <t>ASSY.PCB.I/V POLE</t>
  </si>
  <si>
    <t>P20APSVC</t>
  </si>
  <si>
    <t>ASSY, POWER SUPPLY,CBL FLD SVC</t>
  </si>
  <si>
    <t>P20ARCMM</t>
  </si>
  <si>
    <t>ASSY RECEIVER MECHANISM</t>
  </si>
  <si>
    <t>P20ASFSC</t>
  </si>
  <si>
    <t>ASSY,PCB,FLUIDICS SERVICE CENT</t>
  </si>
  <si>
    <t>P20ASLEG</t>
  </si>
  <si>
    <t>ASSY,MODULE,U/S SVCE</t>
  </si>
  <si>
    <t>P20ASPBP</t>
  </si>
  <si>
    <t>P20ASSEC</t>
  </si>
  <si>
    <t>ASSY,PCB,FLUIDICS,CENT EXCH</t>
  </si>
  <si>
    <t>P20ATASC</t>
  </si>
  <si>
    <t>ASSY,TRAY ARM,SERVICE-CENT</t>
  </si>
  <si>
    <t>P20ATIOP</t>
  </si>
  <si>
    <t>ATIOP</t>
  </si>
  <si>
    <t>P20ATP75</t>
  </si>
  <si>
    <t>ASSY TUBING PNEUTEST7500MFG</t>
  </si>
  <si>
    <t>P20ATSCT</t>
  </si>
  <si>
    <t>ASSY,TUBING SET,CASSETE TEST</t>
  </si>
  <si>
    <t>P20AULSX</t>
  </si>
  <si>
    <t>CD ASSY,UPGRADE,LENSX SW 2.31E</t>
  </si>
  <si>
    <t>P20AUTHP</t>
  </si>
  <si>
    <t>AUTOSERT HP</t>
  </si>
  <si>
    <t>P20BCLIO</t>
  </si>
  <si>
    <t>Battery Charger, LIO</t>
  </si>
  <si>
    <t>P20BIOPW</t>
  </si>
  <si>
    <t>BIOMETRY PROBE W/ APPLICATOR</t>
  </si>
  <si>
    <t>P20BLD25</t>
  </si>
  <si>
    <t>ASSY,MEDIA,LEGION SVCE BLD_0025</t>
  </si>
  <si>
    <t>P20BPPLI</t>
  </si>
  <si>
    <t>Battery, PurePoint LIO</t>
  </si>
  <si>
    <t>P20BW551</t>
  </si>
  <si>
    <t>BATTERY,LI-ION,W55 -30PCT</t>
  </si>
  <si>
    <t>P20CABW4</t>
  </si>
  <si>
    <t>P20CAIRC</t>
  </si>
  <si>
    <t>CABLE ASY IR CONSOLIDATED</t>
  </si>
  <si>
    <t>P20CC30A</t>
  </si>
  <si>
    <t>CLEAR CUT SB 3.0 MM ANGLED</t>
  </si>
  <si>
    <t>P20CEMPL</t>
  </si>
  <si>
    <t>CONSTELLATION EMB PUREPOINT LASER</t>
  </si>
  <si>
    <t>P20CENAS</t>
  </si>
  <si>
    <t>CENTURION VISION SYSTEM ACT SENTRY</t>
  </si>
  <si>
    <t>A8</t>
  </si>
  <si>
    <t>P20CHDVO</t>
  </si>
  <si>
    <t>Constellation HDVO Upgrade Kit</t>
  </si>
  <si>
    <t>P20CLUGE</t>
  </si>
  <si>
    <t>CELLUGEL</t>
  </si>
  <si>
    <t>P20COVIS</t>
  </si>
  <si>
    <t>CONSTELLATION VIS SYS ACCESSORIES</t>
  </si>
  <si>
    <t>P20CPFPT</t>
  </si>
  <si>
    <t>CLEANING PAD FOR PMMA TEST</t>
  </si>
  <si>
    <t>P20CTTME</t>
  </si>
  <si>
    <t>CONSTELLATION TABLE TOP MODULE</t>
  </si>
  <si>
    <t>P20CVP23</t>
  </si>
  <si>
    <t>COMBI PAK,23G,5.0 CPM, 1.1</t>
  </si>
  <si>
    <t>P20CWF20</t>
  </si>
  <si>
    <t>CLEAR PI FOR WAVELIGHT FS200/20PCS</t>
  </si>
  <si>
    <t>P20D55GS</t>
  </si>
  <si>
    <t>DISPLAY,55IN FSN GEN2, SVCE</t>
  </si>
  <si>
    <t>P20DMFPA</t>
  </si>
  <si>
    <t>DIGITAL MANOMETER FOR PRESSURE</t>
  </si>
  <si>
    <t>P20DRLTE</t>
  </si>
  <si>
    <t>DRIVE DVD ROM INF LITEON</t>
  </si>
  <si>
    <t>P20E1505</t>
  </si>
  <si>
    <t>EXTERNAL ENERGY SENSOR DRIVE</t>
  </si>
  <si>
    <t>P20ELPAC</t>
  </si>
  <si>
    <t>EPROM LPA/ILLUMINATOR CONTROLLER</t>
  </si>
  <si>
    <t>P20ETTGT</t>
  </si>
  <si>
    <t>EYE TRACKING TARGEST</t>
  </si>
  <si>
    <t>P20F1115</t>
  </si>
  <si>
    <t>FOOT SWITCH</t>
  </si>
  <si>
    <t>P20FGETS</t>
  </si>
  <si>
    <t>FLUID GAS EXC TUBING SET W/FIL</t>
  </si>
  <si>
    <t>P20FLDN2</t>
  </si>
  <si>
    <t>FILTER AFD N2</t>
  </si>
  <si>
    <t>P20FLFNL</t>
  </si>
  <si>
    <t>FILTER FOR NITROGEN LINE</t>
  </si>
  <si>
    <t>P20FLIN2</t>
  </si>
  <si>
    <t>FILTER FOR INTAKE N2</t>
  </si>
  <si>
    <t>P20FLMN2</t>
  </si>
  <si>
    <t>FILTER AFM N2</t>
  </si>
  <si>
    <t>P20FM01L</t>
  </si>
  <si>
    <t>FLOW METER 0,1-0,5 LPM</t>
  </si>
  <si>
    <t>P20FS200</t>
  </si>
  <si>
    <t>WL FS200 FEMTO SECOND 200HZ</t>
  </si>
  <si>
    <t>P20FSFDA</t>
  </si>
  <si>
    <t>FS,FLUIDICS,ALIGNMENT</t>
  </si>
  <si>
    <t>P20FSINS</t>
  </si>
  <si>
    <t>FS,SMARTVIT MEAS INSTALLER</t>
  </si>
  <si>
    <t>P20GDAML</t>
  </si>
  <si>
    <t>GRIESHABER DSP ASPHERIC MAC LENS</t>
  </si>
  <si>
    <t>P20GDSPA</t>
  </si>
  <si>
    <t>GRIESHABER REV. CURVED SCISSORS</t>
  </si>
  <si>
    <t>P20GM25P</t>
  </si>
  <si>
    <t>GREISHABER MAX GRIP FORCEPS 25GA P</t>
  </si>
  <si>
    <t>P20GPO01</t>
  </si>
  <si>
    <t>GASKET,PANEL,I/0 0CUSCAN</t>
  </si>
  <si>
    <t>P20HAFIL</t>
  </si>
  <si>
    <t>HALOGEN FILTER</t>
  </si>
  <si>
    <t>P20HLFLT</t>
  </si>
  <si>
    <t>P20IEFEA</t>
  </si>
  <si>
    <t>INFINITI ENHANCED FOOTS EXCH</t>
  </si>
  <si>
    <t>P20IHDVO</t>
  </si>
  <si>
    <t>INIFINITI HD VIDEO OVERLAY</t>
  </si>
  <si>
    <t>P20IIACU</t>
  </si>
  <si>
    <t>INTERPID I/A CURVED - 8065751013</t>
  </si>
  <si>
    <t>P20IVPOL</t>
  </si>
  <si>
    <t>IV POLE EXTENSION</t>
  </si>
  <si>
    <t>P20KITSP</t>
  </si>
  <si>
    <t>KIT SMALL PARTS 1.1 MM - 201SP</t>
  </si>
  <si>
    <t>P20KUN14</t>
  </si>
  <si>
    <t>KIT,UPGRADE,NGENUITY 1.4</t>
  </si>
  <si>
    <t>P20LELIO</t>
  </si>
  <si>
    <t>LED, PurePoint LIO</t>
  </si>
  <si>
    <t>P20LHEXC</t>
  </si>
  <si>
    <t>LASER HEAD EXCISTAR400HZ</t>
  </si>
  <si>
    <t>P20LRTEV</t>
  </si>
  <si>
    <t>LAUREATE ANTER VITREC TIP</t>
  </si>
  <si>
    <t>P20MMK30</t>
  </si>
  <si>
    <t>ASSY, SHIP, TIP MINI FL 30K</t>
  </si>
  <si>
    <t>P20MPRBL</t>
  </si>
  <si>
    <t>ASSY,MODUL,PWR CTRL TBLTP EXC</t>
  </si>
  <si>
    <t>P20MPRFS</t>
  </si>
  <si>
    <t>ASSY,MODULE,PWR CTRL TT FSV</t>
  </si>
  <si>
    <t>P20NGE14</t>
  </si>
  <si>
    <t>ASSY,MEDIA,INSTALL NGENUITY 1.4</t>
  </si>
  <si>
    <t>P20NUITY</t>
  </si>
  <si>
    <t>ADV Ngenuity 4K 1.3</t>
  </si>
  <si>
    <t>P20PCBDI</t>
  </si>
  <si>
    <t>ASSY PCB POWER DISTR INFINITI</t>
  </si>
  <si>
    <t>P20RFIDP</t>
  </si>
  <si>
    <t>ASSY PCB RFID FRONT PANEL</t>
  </si>
  <si>
    <t>P20SP013</t>
  </si>
  <si>
    <t>BEAM SPLITTER  D=25.4MM</t>
  </si>
  <si>
    <t>P20SP019</t>
  </si>
  <si>
    <t>P20SP024</t>
  </si>
  <si>
    <t>HALOGEN FILTER LASER HEAD</t>
  </si>
  <si>
    <t>P20SP063</t>
  </si>
  <si>
    <t>COOLANT. GLYCOL PREMIXED</t>
  </si>
  <si>
    <t>P20SP066</t>
  </si>
  <si>
    <t>BLADE.LOCKING</t>
  </si>
  <si>
    <t>P20SP073</t>
  </si>
  <si>
    <t>HOSE ASSY.SUPPLY.GAS</t>
  </si>
  <si>
    <t>P20SP074</t>
  </si>
  <si>
    <t>P20SP083</t>
  </si>
  <si>
    <t>ASSY.PCB.FLUIDICS INFUSION</t>
  </si>
  <si>
    <t>P20SP091</t>
  </si>
  <si>
    <t>ASSY.FILTER.OIL/AIR DRYER SVCE</t>
  </si>
  <si>
    <t>P20SP094</t>
  </si>
  <si>
    <t>ASSY.MODULE.CORE EXCHANGE</t>
  </si>
  <si>
    <t>P20SP097</t>
  </si>
  <si>
    <t>CYLINDER KIT</t>
  </si>
  <si>
    <t>P20SP098</t>
  </si>
  <si>
    <t>CABLE.FTSW.CONST 1&amp;5 FT W47</t>
  </si>
  <si>
    <t>P20SP102</t>
  </si>
  <si>
    <t>ASSY.PCB.U/S CLASS D AMP SVCE</t>
  </si>
  <si>
    <t>P20SP111</t>
  </si>
  <si>
    <t>ASSY.PCB.PWR.DISTRIBUTION A6 SVC</t>
  </si>
  <si>
    <t>P20SP120</t>
  </si>
  <si>
    <t>FS SOECET HP CONECTOR</t>
  </si>
  <si>
    <t>P20SP121</t>
  </si>
  <si>
    <t>ASSY CO SERVICE REL 02.04</t>
  </si>
  <si>
    <t>P20SP154</t>
  </si>
  <si>
    <t>DRYING UNIT,LAB AIR&amp;GAS,W QUICK D</t>
  </si>
  <si>
    <t>P20SP157</t>
  </si>
  <si>
    <t>CALIBRATION KIT EX500</t>
  </si>
  <si>
    <t>P20SP201</t>
  </si>
  <si>
    <t>CENT ACTIRR FMS PACK 0.9ULTRAMINI</t>
  </si>
  <si>
    <t>P20SP206</t>
  </si>
  <si>
    <t>ASSY,SHIP,CENT ULTRAVIT 23GA</t>
  </si>
  <si>
    <t>P20SP208</t>
  </si>
  <si>
    <t>CENT FMS PACK,ACT,0.9 45 BAL</t>
  </si>
  <si>
    <t>P20SP210</t>
  </si>
  <si>
    <t>INTERPID AUTOSERT IOL INJECTOR</t>
  </si>
  <si>
    <t>P20SP213</t>
  </si>
  <si>
    <t>I/A TIP 0.3MM BENT</t>
  </si>
  <si>
    <t>P20SP235</t>
  </si>
  <si>
    <t>FLUKE 124 SCOPEMETER 10:1 PROBE</t>
  </si>
  <si>
    <t>P20SP238</t>
  </si>
  <si>
    <t>INFINITI PHACO TEST CABLE</t>
  </si>
  <si>
    <t>P20SP239</t>
  </si>
  <si>
    <t>CENT PNEU TUB SET VIT PUMP TEST</t>
  </si>
  <si>
    <t>P20SP249</t>
  </si>
  <si>
    <t>ASSY, PCB, MFIO, CENT</t>
  </si>
  <si>
    <t>P20SP258</t>
  </si>
  <si>
    <t>FILTER 247X136X18MM</t>
  </si>
  <si>
    <t>P20SP264</t>
  </si>
  <si>
    <t>HD 1CCD VIDEO PACKAGE</t>
  </si>
  <si>
    <t>P20SP276</t>
  </si>
  <si>
    <t>CABINET KEY</t>
  </si>
  <si>
    <t>P20SP290</t>
  </si>
  <si>
    <t>ASSY,PCB,SENSOR TOP LASER</t>
  </si>
  <si>
    <t>P20SP307</t>
  </si>
  <si>
    <t>ASSY,FLUIDICS MODULE,EXCH</t>
  </si>
  <si>
    <t>P20SP312</t>
  </si>
  <si>
    <t>ASSY,MAIN MANIFOLD,PNEUMATIC MOD</t>
  </si>
  <si>
    <t>P20SP320</t>
  </si>
  <si>
    <t>ASSY,PCB,FLUIDICS SERVICE</t>
  </si>
  <si>
    <t>P20SP323</t>
  </si>
  <si>
    <t>ASSY,PCB,MFIO</t>
  </si>
  <si>
    <t>P20SP324</t>
  </si>
  <si>
    <t>ASSY,PCB,PWR SUP TEST</t>
  </si>
  <si>
    <t>P20SP325</t>
  </si>
  <si>
    <t>ASSY,PCB,U/S SERVICE</t>
  </si>
  <si>
    <t>P20SP326</t>
  </si>
  <si>
    <t>ASSY,FLUIDICS PCB,EXCH</t>
  </si>
  <si>
    <t>P20SP328</t>
  </si>
  <si>
    <t>P20SP340</t>
  </si>
  <si>
    <t>CABLE ASSY,BAG ID,W186</t>
  </si>
  <si>
    <t>P20SP344</t>
  </si>
  <si>
    <t>CABLE ASSY,EXT FOOTSWITCH W141</t>
  </si>
  <si>
    <t>P20SP352</t>
  </si>
  <si>
    <t>DISPLAY,TOUCH SCREEN,19IN LCD</t>
  </si>
  <si>
    <t>P20SP372</t>
  </si>
  <si>
    <t>ASSY,PCB,DB9 INTERFACE</t>
  </si>
  <si>
    <t>P20SP373</t>
  </si>
  <si>
    <t>FS,ADAPTER,BANANA TO BNC SHLD</t>
  </si>
  <si>
    <t>P20SP375</t>
  </si>
  <si>
    <t>CASTER WRENCH</t>
  </si>
  <si>
    <t>P20SP376</t>
  </si>
  <si>
    <t>ASSY,CD,SERVICE REL_02.04 OZIL</t>
  </si>
  <si>
    <t>P20SP389</t>
  </si>
  <si>
    <t>HANDPIECE CONECTOR REMOVAL WRENCH</t>
  </si>
  <si>
    <t>P20SP390</t>
  </si>
  <si>
    <t>LASER SERVICE ETHERNET CABLE</t>
  </si>
  <si>
    <t>P20SP396</t>
  </si>
  <si>
    <t>AGF TEST TUBING SET</t>
  </si>
  <si>
    <t>P20SP397</t>
  </si>
  <si>
    <t>AGF EXTENSION TUBING</t>
  </si>
  <si>
    <t>P20SP401</t>
  </si>
  <si>
    <t>ETHERNET COUPLER</t>
  </si>
  <si>
    <t>P20SP406</t>
  </si>
  <si>
    <t>CASS DETECTION ADJ TOOLS</t>
  </si>
  <si>
    <t>P20SP418</t>
  </si>
  <si>
    <t>DETECTOR HEAD PD300</t>
  </si>
  <si>
    <t>P20SP439</t>
  </si>
  <si>
    <t>EXTERNAL HDD 2TB</t>
  </si>
  <si>
    <t>P20SP441</t>
  </si>
  <si>
    <t>KVM ADAPTER</t>
  </si>
  <si>
    <t>P20SP444</t>
  </si>
  <si>
    <t>FOV CALIBRATION TARGET</t>
  </si>
  <si>
    <t>P20SP445</t>
  </si>
  <si>
    <t>E4 INTERNAL ENERGY ASSEMBLY</t>
  </si>
  <si>
    <t>P20SP446</t>
  </si>
  <si>
    <t>LSE 563 BOARD</t>
  </si>
  <si>
    <t>P20SP447</t>
  </si>
  <si>
    <t>ASSY,PCB,FLUIDICS CTRL ROHS</t>
  </si>
  <si>
    <t>P20SP449</t>
  </si>
  <si>
    <t>P20SP450</t>
  </si>
  <si>
    <t>FOOTSWITCH ASSY,PP TESTED</t>
  </si>
  <si>
    <t>P20SP451</t>
  </si>
  <si>
    <t>INSTALLMENT VALUE</t>
  </si>
  <si>
    <t>P20SP452</t>
  </si>
  <si>
    <t>KIT UPGRADE,BEAM DUMP</t>
  </si>
  <si>
    <t>P20SP453</t>
  </si>
  <si>
    <t>ASSY,PI CLIP,INNER SPARE</t>
  </si>
  <si>
    <t>P20SP454</t>
  </si>
  <si>
    <t>ASSY,PI CLIPSENSOR,OUTER SP</t>
  </si>
  <si>
    <t>P20SP457</t>
  </si>
  <si>
    <t>ASSY,CPU,HOST OZIL SATA EXCH</t>
  </si>
  <si>
    <t>P20SP458</t>
  </si>
  <si>
    <t>P20SP459</t>
  </si>
  <si>
    <t>CENTURION OZIL TEST CABLE</t>
  </si>
  <si>
    <t>P20SP460</t>
  </si>
  <si>
    <t>IOL TEST CABLE</t>
  </si>
  <si>
    <t>P20SP462</t>
  </si>
  <si>
    <t>ASSY,DVD,OS INST CONST 4.00</t>
  </si>
  <si>
    <t>P20SP463</t>
  </si>
  <si>
    <t>ASSY,DVD,APPL CONST 4.00.168</t>
  </si>
  <si>
    <t>P20SP464</t>
  </si>
  <si>
    <t>FS, HI SPEED TRANSDUCER BOX</t>
  </si>
  <si>
    <t>P20SP468</t>
  </si>
  <si>
    <t>ASSY,SFM,SERIES II SPARE</t>
  </si>
  <si>
    <t>P20SP472</t>
  </si>
  <si>
    <t>ASSY, COOL INTRFC/VAC/OSC DR, LCS</t>
  </si>
  <si>
    <t>P20SP474</t>
  </si>
  <si>
    <t>FIXTURE,ALIGNMENT,OTC</t>
  </si>
  <si>
    <t>P20SP475</t>
  </si>
  <si>
    <t>DRIVE HD 2.5 IN SATA 320GB 6G</t>
  </si>
  <si>
    <t>P20SP480</t>
  </si>
  <si>
    <t>ASSY,PCB,IV POLE,HE SENSOR,RHS</t>
  </si>
  <si>
    <t>P20SP486</t>
  </si>
  <si>
    <t>P20SP487</t>
  </si>
  <si>
    <t>ASSY,MODULE,CORE FLD SERVICE</t>
  </si>
  <si>
    <t>P20SP495</t>
  </si>
  <si>
    <t>ASSY MODULE CORE SERVICE</t>
  </si>
  <si>
    <t>P20SP496</t>
  </si>
  <si>
    <t>P20SP501</t>
  </si>
  <si>
    <t>KIT,RETROFIT,TERMOTEKCHILLER</t>
  </si>
  <si>
    <t>P20SP502</t>
  </si>
  <si>
    <t>ASSY,ENERGY CNTL BOARD,SPARE</t>
  </si>
  <si>
    <t>P20SP505</t>
  </si>
  <si>
    <t>P20SP508</t>
  </si>
  <si>
    <t>FOOT SWITCH ASSY,PUREPOINT</t>
  </si>
  <si>
    <t>P20SP510</t>
  </si>
  <si>
    <t>P20SP512</t>
  </si>
  <si>
    <t>ASSY,PCB,POWER CONTROLLER</t>
  </si>
  <si>
    <t>P20SP524</t>
  </si>
  <si>
    <t>ASSY,PCB,FLOATCONN TT ILLUM RH</t>
  </si>
  <si>
    <t>P20SP526</t>
  </si>
  <si>
    <t>ASSY,PCB,5 VALVE RED ROHS</t>
  </si>
  <si>
    <t>P20SP540</t>
  </si>
  <si>
    <t>EXT DEV KIT FOR WL PATIENTBED 1125</t>
  </si>
  <si>
    <t>P20SP541</t>
  </si>
  <si>
    <t>CALIBRATION GAUGE 40 MICRONS</t>
  </si>
  <si>
    <t>P20SP542</t>
  </si>
  <si>
    <t>ADJUSTMENT AID</t>
  </si>
  <si>
    <t>P20SP544</t>
  </si>
  <si>
    <t>CALIBRATION WEIGHT 1KG</t>
  </si>
  <si>
    <t>P20SP545</t>
  </si>
  <si>
    <t>GLASS NORMAL 20?M</t>
  </si>
  <si>
    <t>P20SP546</t>
  </si>
  <si>
    <t>GLASS NORMAL 60?M</t>
  </si>
  <si>
    <t>P20SP547</t>
  </si>
  <si>
    <t>ENERGY SENSOR PE25-A-193-EP-SH</t>
  </si>
  <si>
    <t>P20SP551</t>
  </si>
  <si>
    <t>F PLATE ASSY CONVERTER UV</t>
  </si>
  <si>
    <t>P20SP552</t>
  </si>
  <si>
    <t>ADAPTER CABLE FIXATION LIGHT</t>
  </si>
  <si>
    <t>P20SP553</t>
  </si>
  <si>
    <t>ADAPTER SLIT LAMP MEASUREMENT</t>
  </si>
  <si>
    <t>P20SP554</t>
  </si>
  <si>
    <t>BIT SET</t>
  </si>
  <si>
    <t>P20SP555</t>
  </si>
  <si>
    <t>EX 500 SERVICE CARD LEVEL 3</t>
  </si>
  <si>
    <t>P20SP559</t>
  </si>
  <si>
    <t>LENS REMOVAL TOOL</t>
  </si>
  <si>
    <t>P20SP566</t>
  </si>
  <si>
    <t>ASSY MODULE CORE EXCHANGE</t>
  </si>
  <si>
    <t>P20SP568</t>
  </si>
  <si>
    <t>BEAM PROFILE CAMERA</t>
  </si>
  <si>
    <t>P20SP569</t>
  </si>
  <si>
    <t>APERTURE,FOR BEAM PROFILE CAL</t>
  </si>
  <si>
    <t>P20SP570</t>
  </si>
  <si>
    <t>ATTENUATOR,WINCAM,400HZ</t>
  </si>
  <si>
    <t>P20SP573</t>
  </si>
  <si>
    <t>ASSY CABLE IV POLE SENSORS</t>
  </si>
  <si>
    <t>P20SP577</t>
  </si>
  <si>
    <t>INTERNAL COVER KIT 1125</t>
  </si>
  <si>
    <t>P20SP578</t>
  </si>
  <si>
    <t>ASSY, ENERGY CNTL BOARD, SPARE</t>
  </si>
  <si>
    <t>P20SP579</t>
  </si>
  <si>
    <t>ASSY,PCB,INTERFACE BREAKOUT RH</t>
  </si>
  <si>
    <t>P20SP580</t>
  </si>
  <si>
    <t>ASSY,POCKELS CELL TIMER,SPARE</t>
  </si>
  <si>
    <t>P20SP582</t>
  </si>
  <si>
    <t>ASSY,OCT SAMPLE ARM</t>
  </si>
  <si>
    <t>P20SP585</t>
  </si>
  <si>
    <t>ASSY,DVD,APPL CONST 4.01.14</t>
  </si>
  <si>
    <t>P20SP588</t>
  </si>
  <si>
    <t>CONNECTOR,FEMALE,PNEU LOCKING</t>
  </si>
  <si>
    <t>P20SP589</t>
  </si>
  <si>
    <t>ASSY,SHIP,SYSTEM FAN KIT</t>
  </si>
  <si>
    <t>P20SP591</t>
  </si>
  <si>
    <t>P20SP593</t>
  </si>
  <si>
    <t>ASSY, POCKELS CELL MOUNT, ENER. C.</t>
  </si>
  <si>
    <t>P20SP595</t>
  </si>
  <si>
    <t>ASSY, POCKELS CELL TIMERLCS, 40MHZ</t>
  </si>
  <si>
    <t>P20SP598</t>
  </si>
  <si>
    <t>ASSY, POCKELS CELL MOUNT, E CONT</t>
  </si>
  <si>
    <t>P20SP599</t>
  </si>
  <si>
    <t>FIBER PACHYMETER 02 10163934</t>
  </si>
  <si>
    <t>P20SP600</t>
  </si>
  <si>
    <t>FOOT SWITCH ASSY,PUREPOINT LASER</t>
  </si>
  <si>
    <t>P20SP602</t>
  </si>
  <si>
    <t>BRACKET, REAR</t>
  </si>
  <si>
    <t>P20SP604</t>
  </si>
  <si>
    <t>ASSY,PCB,RFID FRONT PANEL</t>
  </si>
  <si>
    <t>P20SP608</t>
  </si>
  <si>
    <t>ASSY, CABLE, SUCTION CONTR, W86</t>
  </si>
  <si>
    <t>P20SP611</t>
  </si>
  <si>
    <t>ASSY,PCB,IR RECEIVER</t>
  </si>
  <si>
    <t>P20SP612</t>
  </si>
  <si>
    <t>KIT,SPARES,GANTRY ENCODER</t>
  </si>
  <si>
    <t>P20SP613</t>
  </si>
  <si>
    <t>CABLE,ASSY,DELIVERY Z</t>
  </si>
  <si>
    <t>P20SP614</t>
  </si>
  <si>
    <t>ASSY,PCB,US CLASS D AMP,SVCE</t>
  </si>
  <si>
    <t>P20SP633</t>
  </si>
  <si>
    <t>ASSY, ARM, TRAY</t>
  </si>
  <si>
    <t>P20SP635</t>
  </si>
  <si>
    <t>ASSY,PNEUMATIC MODULE</t>
  </si>
  <si>
    <t>P20SP637</t>
  </si>
  <si>
    <t>ASSY,PCB,DISPLAY INTERFACE RHS</t>
  </si>
  <si>
    <t>P20SP644</t>
  </si>
  <si>
    <t>ASSY MECHANISM FLUIDICS</t>
  </si>
  <si>
    <t>P20SP646</t>
  </si>
  <si>
    <t>Applications Interface</t>
  </si>
  <si>
    <t>P20SP648</t>
  </si>
  <si>
    <t>Joystick</t>
  </si>
  <si>
    <t>P20SP649</t>
  </si>
  <si>
    <t>Centurion 3.02 Service Media</t>
  </si>
  <si>
    <t>P20SP651</t>
  </si>
  <si>
    <t>ASSY, DVD, OS INST CONST 5.40</t>
  </si>
  <si>
    <t>P20SP652</t>
  </si>
  <si>
    <t>CASTER,125MM DIA WHEEL,110KG</t>
  </si>
  <si>
    <t>P20TL003</t>
  </si>
  <si>
    <t>LOAD BOX ASSY,UNIV,LBDX</t>
  </si>
  <si>
    <t>P20TL006</t>
  </si>
  <si>
    <t>KIT ASSY,HARDWARE,TOP ASSY</t>
  </si>
  <si>
    <t>P20TL011</t>
  </si>
  <si>
    <t>DETECTOR,PHOTOCELL ASSY</t>
  </si>
  <si>
    <t>P20TL056</t>
  </si>
  <si>
    <t>KIT,FSE CUSTOM SOFTWARE</t>
  </si>
  <si>
    <t>P20TSGFT</t>
  </si>
  <si>
    <t>FS,TUBING,AGF SOURCE TEST</t>
  </si>
  <si>
    <t>P20TTCR5</t>
  </si>
  <si>
    <t>CONSTELLATION TABLETOP CR5</t>
  </si>
  <si>
    <t>P2000001</t>
  </si>
  <si>
    <t>TFNT50 06.5 PANOPTIX TORIC</t>
  </si>
  <si>
    <t>P2000008</t>
  </si>
  <si>
    <t>TFNT50 08.5 PANOPTIX TORIC</t>
  </si>
  <si>
    <t>P2000009</t>
  </si>
  <si>
    <t>TFNT60 08.5 PANOPTIX TORIC</t>
  </si>
  <si>
    <t>P2000010</t>
  </si>
  <si>
    <t>ASSY,MODULE,HOST ADVANTECH</t>
  </si>
  <si>
    <t>P2000011</t>
  </si>
  <si>
    <t>CABLE ASSY,VITRECTOR DR TEST</t>
  </si>
  <si>
    <t>P2000012</t>
  </si>
  <si>
    <t>HOMOGENISER</t>
  </si>
  <si>
    <t>P2000013</t>
  </si>
  <si>
    <t>SN6AT7.60</t>
  </si>
  <si>
    <t>P2000016</t>
  </si>
  <si>
    <t>P2000018</t>
  </si>
  <si>
    <t>ASSY,KIT,AUX ILLUMINATOR FS</t>
  </si>
  <si>
    <t>P2000019</t>
  </si>
  <si>
    <t>ASSY,PCB,FLUIDICS KERNEL</t>
  </si>
  <si>
    <t>P2000020</t>
  </si>
  <si>
    <t>ASSY,IV POLE,LEGION</t>
  </si>
  <si>
    <t>P2000021</t>
  </si>
  <si>
    <t>ASSY,PCB,FLUIDICS INFUSION RHS</t>
  </si>
  <si>
    <t>P2023040</t>
  </si>
  <si>
    <t>PCB ASSY,VIDEO OVERLAY,PCI</t>
  </si>
  <si>
    <t>P2088085</t>
  </si>
  <si>
    <t>SET TUBING PLUME EX500</t>
  </si>
  <si>
    <t>P20A23GA</t>
  </si>
  <si>
    <t>REVOLUTION DSP 23GA END FCP</t>
  </si>
  <si>
    <t>P20BFS01</t>
  </si>
  <si>
    <t>STRAIGHT / IRIS BIPOLAR FORCEPS</t>
  </si>
  <si>
    <t>P20BSS5U</t>
  </si>
  <si>
    <t>BSS 500ML ( GLASS) &lt;USA</t>
  </si>
  <si>
    <t>P20BSSFT</t>
  </si>
  <si>
    <t>BSS 15 ML EX-FTW CDN</t>
  </si>
  <si>
    <t>P20EX500</t>
  </si>
  <si>
    <t>WL EX500 EXCIMER LASER 500HZ</t>
  </si>
  <si>
    <t>P20LX3Q2</t>
  </si>
  <si>
    <t>Q-200 Q-VUE LX3 LUXOR PACKAGE</t>
  </si>
  <si>
    <t>P20M30RT</t>
  </si>
  <si>
    <t>TS TIP 30RT FLARED AB 0.9 MM</t>
  </si>
  <si>
    <t>P20MGDF3</t>
  </si>
  <si>
    <t>MAXGRIP REV DSP FORCEPS,23GA</t>
  </si>
  <si>
    <t>P20MSVCR</t>
  </si>
  <si>
    <t>MEDIA,SVC,CENT REL2.04 BLD0077</t>
  </si>
  <si>
    <t>P20N2GEN</t>
  </si>
  <si>
    <t>N2 GENERATOR</t>
  </si>
  <si>
    <t>P20NUI3D</t>
  </si>
  <si>
    <t>NGENUITY 3D VISUALIZATION SYSTEM</t>
  </si>
  <si>
    <t>P20OXGKA</t>
  </si>
  <si>
    <t>OXYGEN GAUGAE KIT</t>
  </si>
  <si>
    <t>P20PBD4W</t>
  </si>
  <si>
    <t>PATIENT BED FOR WAVELIGHT</t>
  </si>
  <si>
    <t>P20PCBA4</t>
  </si>
  <si>
    <t>SSY,PCB,PHACO CTRLR A4,ROHS</t>
  </si>
  <si>
    <t>P20PEEX5</t>
  </si>
  <si>
    <t>PLUME EVACUATOR for EX 500</t>
  </si>
  <si>
    <t>P20PKDP8</t>
  </si>
  <si>
    <t>POCKELS CELL KD P,1030NM 8MM</t>
  </si>
  <si>
    <t>P20PPP01</t>
  </si>
  <si>
    <t>SUTURE PAIR PAK PROLENE SC5/AUM-5</t>
  </si>
  <si>
    <t>P20PURLS</t>
  </si>
  <si>
    <t>PUREPOINT LASER</t>
  </si>
  <si>
    <t>P20PWEX5</t>
  </si>
  <si>
    <t>POWER SUPPLY for EX500</t>
  </si>
  <si>
    <t>P20RDSPA</t>
  </si>
  <si>
    <t>REVOLUTION DSP 25 GA ILM FORCEPS</t>
  </si>
  <si>
    <t>P20RIDPC</t>
  </si>
  <si>
    <t>RFID ANTENNA PCB</t>
  </si>
  <si>
    <t>P20S038S</t>
  </si>
  <si>
    <t>PCBA SBRIO SPARE</t>
  </si>
  <si>
    <t>P20S1510</t>
  </si>
  <si>
    <t>SHUTTER EX500</t>
  </si>
  <si>
    <t>P20SCCSD</t>
  </si>
  <si>
    <t>SPACER C-CLIP SOLENOID</t>
  </si>
  <si>
    <t>P20SIABT</t>
  </si>
  <si>
    <t>SILICONE I/A TIP,BENT,4EA</t>
  </si>
  <si>
    <t>P20SILK1</t>
  </si>
  <si>
    <t>SILIKON 1000</t>
  </si>
  <si>
    <t>P20SP030</t>
  </si>
  <si>
    <t>NI USB-6008 M F DAQ W/USB CABLE</t>
  </si>
  <si>
    <t>P20SP107</t>
  </si>
  <si>
    <t>TOUCHSCREEN.ENHANCED.INFINITI</t>
  </si>
  <si>
    <t>P20SP113</t>
  </si>
  <si>
    <t>POWER SUPPLY.650W.24V IEC</t>
  </si>
  <si>
    <t>P20SP156</t>
  </si>
  <si>
    <t>SERVICE TOOLS EX500 EXTERN</t>
  </si>
  <si>
    <t>P20SP161</t>
  </si>
  <si>
    <t>PCB RAS BOARD COMPLETE</t>
  </si>
  <si>
    <t>P20SP177</t>
  </si>
  <si>
    <t>SOFTFIT INSERT</t>
  </si>
  <si>
    <t>P20SP223</t>
  </si>
  <si>
    <t>SERIAL MONITOR CABLE</t>
  </si>
  <si>
    <t>P20SP225</t>
  </si>
  <si>
    <t>TIMING PHOTOCELL</t>
  </si>
  <si>
    <t>P20SP259</t>
  </si>
  <si>
    <t>POWER SUPPLY TEST LOAD</t>
  </si>
  <si>
    <t>P20SP371</t>
  </si>
  <si>
    <t>NEOSONIX LOAD BOX ADAPTER CABLE</t>
  </si>
  <si>
    <t>P20SP381</t>
  </si>
  <si>
    <t>TRANSDUCER TEST FIXTR 202-1909-501</t>
  </si>
  <si>
    <t>P20SP400</t>
  </si>
  <si>
    <t>USB HUB</t>
  </si>
  <si>
    <t>P20SP402</t>
  </si>
  <si>
    <t>TEST CABLE EXTENSION SET</t>
  </si>
  <si>
    <t>P20SP403</t>
  </si>
  <si>
    <t>PNEUMATIC TUBING EXTENSION</t>
  </si>
  <si>
    <t>P20SP407</t>
  </si>
  <si>
    <t>MIN INLET PRESSURE REGULATOR</t>
  </si>
  <si>
    <t>P20SP429</t>
  </si>
  <si>
    <t>RAM MEMORY BAR 2 GB DDR3</t>
  </si>
  <si>
    <t>P20SP430</t>
  </si>
  <si>
    <t>UPDATE KIT GREEN EX500 ROW</t>
  </si>
  <si>
    <t>P20SP432</t>
  </si>
  <si>
    <t>UPGRADE KIT GREEN WPS ROW</t>
  </si>
  <si>
    <t>P20SP433</t>
  </si>
  <si>
    <t>UPDATE KIT GREEN WNS</t>
  </si>
  <si>
    <t>P20SP435</t>
  </si>
  <si>
    <t>UPDATE KIT GREEN OCULYSER II</t>
  </si>
  <si>
    <t>P20SP436</t>
  </si>
  <si>
    <t>UPDATE KITGREEN TOPOLYSERVARIO ROW</t>
  </si>
  <si>
    <t>P20SP437</t>
  </si>
  <si>
    <t>UPDATE KIT GREEN ANALYSER II</t>
  </si>
  <si>
    <t>P20SP438</t>
  </si>
  <si>
    <t>SERVICE KIT ET-CAMERA 8.2B</t>
  </si>
  <si>
    <t>P20SP440</t>
  </si>
  <si>
    <t>PATCH GUARD KEY</t>
  </si>
  <si>
    <t>P20SP442</t>
  </si>
  <si>
    <t>USB DUMMY CONNECTOR REMOVER</t>
  </si>
  <si>
    <t>P20SP448</t>
  </si>
  <si>
    <t>MEDIA,SERVICE,CENTURION</t>
  </si>
  <si>
    <t>P20SP477</t>
  </si>
  <si>
    <t>PCBA, BACKPLANE</t>
  </si>
  <si>
    <t>P20SP498</t>
  </si>
  <si>
    <t>HUB,ROLLER ASSY, FLUIDICS</t>
  </si>
  <si>
    <t>P20SP520</t>
  </si>
  <si>
    <t>POWER SUPPLY,650W,24V ROHS</t>
  </si>
  <si>
    <t>P20SP548</t>
  </si>
  <si>
    <t>RADIOMETER DISPLAY UNIT</t>
  </si>
  <si>
    <t>P20SP549</t>
  </si>
  <si>
    <t>RADIOMETER MEASURING HEAD</t>
  </si>
  <si>
    <t>P20SP550</t>
  </si>
  <si>
    <t>TORQUE WRENCH 25 NM</t>
  </si>
  <si>
    <t>P20SP556</t>
  </si>
  <si>
    <t>TOOL-FILTER HOUSING N2-GEN</t>
  </si>
  <si>
    <t>P20SP560</t>
  </si>
  <si>
    <t>SUB-D CONNECTION CABLE</t>
  </si>
  <si>
    <t>P20SP561</t>
  </si>
  <si>
    <t>OPHIR POWER MEASURING HEAD</t>
  </si>
  <si>
    <t>P20SP562</t>
  </si>
  <si>
    <t>SERVICE TOOL SWIVEL - Z</t>
  </si>
  <si>
    <t>P20SP563</t>
  </si>
  <si>
    <t>SERVICE TOOL SWIVEL BEARING</t>
  </si>
  <si>
    <t>P20SP564</t>
  </si>
  <si>
    <t>SERVICE-TOOL CAN-SNIFFER-CABLE</t>
  </si>
  <si>
    <t>P20SP565</t>
  </si>
  <si>
    <t>WL-TOOL-BOX-1.0</t>
  </si>
  <si>
    <t>P20SP571</t>
  </si>
  <si>
    <t>P20SP583</t>
  </si>
  <si>
    <t>VIDEO MICROSCOPE CAMERA</t>
  </si>
  <si>
    <t>P20SP584</t>
  </si>
  <si>
    <t>SERV MEDIA CENTURION 3.00 BLD0089</t>
  </si>
  <si>
    <t>P20SP586</t>
  </si>
  <si>
    <t>P20SP587</t>
  </si>
  <si>
    <t>ONNECTOR,MALE,PNEU LOCKING</t>
  </si>
  <si>
    <t>P20SP590</t>
  </si>
  <si>
    <t>SERV MEDIA, CENTURION 3.00 BLD0089</t>
  </si>
  <si>
    <t>P20SP594</t>
  </si>
  <si>
    <t>SPRING, EXTENSION, OBJECTIVE</t>
  </si>
  <si>
    <t>P20SP606</t>
  </si>
  <si>
    <t>SENSOR, PRESSURE, ABS 100</t>
  </si>
  <si>
    <t>P20SP607</t>
  </si>
  <si>
    <t>SENSOR, PRESSURE, ABS 30</t>
  </si>
  <si>
    <t>P20SP622</t>
  </si>
  <si>
    <t>PCB, RAS-Board Rev. 05 complete</t>
  </si>
  <si>
    <t>P20SP630</t>
  </si>
  <si>
    <t>PC EX500 configured</t>
  </si>
  <si>
    <t>P20SP647</t>
  </si>
  <si>
    <t>PCB, SUF Board complete</t>
  </si>
  <si>
    <t>P20SPLVL</t>
  </si>
  <si>
    <t>SPIRIT LEVEL</t>
  </si>
  <si>
    <t>P20SWP6A</t>
  </si>
  <si>
    <t>SWITCH,POWER,250V/6A</t>
  </si>
  <si>
    <t>P20THOPH</t>
  </si>
  <si>
    <t>OZIL TORSIONAL PHACO HANDPIECE</t>
  </si>
  <si>
    <t>P20TL007</t>
  </si>
  <si>
    <t>SPANNER,TUBE,LARGE TIGHTENING</t>
  </si>
  <si>
    <t>P20TL008</t>
  </si>
  <si>
    <t>SPANNER,TUBE,SMALL COUNTER</t>
  </si>
  <si>
    <t>P20TP23E</t>
  </si>
  <si>
    <t>T PLUS PAK,23G,5.0 CPM,STD</t>
  </si>
  <si>
    <t>P20TPE23</t>
  </si>
  <si>
    <t>TOTAL PLUS,23G,7.5 VALVE STD</t>
  </si>
  <si>
    <t>P20TSTPI</t>
  </si>
  <si>
    <t>TOUCHSCREEN TPI INFINITI</t>
  </si>
  <si>
    <t>P20UFDP6</t>
  </si>
  <si>
    <t>ULTRAFLOW IA DISP SET POL 6</t>
  </si>
  <si>
    <t>P20UPSLA</t>
  </si>
  <si>
    <t>UPS (Uninterruptible Power Supply)</t>
  </si>
  <si>
    <t>P20WCINF</t>
  </si>
  <si>
    <t>WRENCH,CASTER,HARDENED INFI</t>
  </si>
  <si>
    <t>P20WEX50</t>
  </si>
  <si>
    <t>WAVECARD EX500 OUSON/OFF</t>
  </si>
  <si>
    <t>P20WLARG</t>
  </si>
  <si>
    <t>WAVELIGHT ARGON FLOURIDE PREMIX20L</t>
  </si>
  <si>
    <t>P20WLOC2</t>
  </si>
  <si>
    <t>WAVELIGHT OCUL II THERAP PACK</t>
  </si>
  <si>
    <t>P20WLTSF</t>
  </si>
  <si>
    <t>WILD/LEICA Tethere Safety Filter</t>
  </si>
  <si>
    <t>P2000014</t>
  </si>
  <si>
    <t>TFNT30 10.5 PANOPTIX TORIC</t>
  </si>
  <si>
    <t>P2000015</t>
  </si>
  <si>
    <t>P2000017</t>
  </si>
  <si>
    <t>FLASH DRIVE,USB 3.0,64 GB</t>
  </si>
  <si>
    <t>P20AT307</t>
  </si>
  <si>
    <t>SN6AT3.155</t>
  </si>
  <si>
    <t>P20AT309</t>
  </si>
  <si>
    <t>SN6AT3.165</t>
  </si>
  <si>
    <t>P20AT312</t>
  </si>
  <si>
    <t>SN6AT3.215</t>
  </si>
  <si>
    <t>P20AT313</t>
  </si>
  <si>
    <t>SN6AT3.220</t>
  </si>
  <si>
    <t>P20AT315</t>
  </si>
  <si>
    <t>SN6AT3.190</t>
  </si>
  <si>
    <t>P20AT316</t>
  </si>
  <si>
    <t>SN6AT3.200</t>
  </si>
  <si>
    <t>P20AT317</t>
  </si>
  <si>
    <t>SN6AT3.210</t>
  </si>
  <si>
    <t>P20AT318</t>
  </si>
  <si>
    <t>SN6AT3.245</t>
  </si>
  <si>
    <t>P20AT323</t>
  </si>
  <si>
    <t>SN6AT3.195</t>
  </si>
  <si>
    <t>P20AT324</t>
  </si>
  <si>
    <t>SN6AT3.205</t>
  </si>
  <si>
    <t>P20AT341</t>
  </si>
  <si>
    <t>SN6AT3.290</t>
  </si>
  <si>
    <t>P20AT346</t>
  </si>
  <si>
    <t>SN6AT3.100</t>
  </si>
  <si>
    <t>P20AT349</t>
  </si>
  <si>
    <t>SN6AT3.115</t>
  </si>
  <si>
    <t>P20AT355</t>
  </si>
  <si>
    <t>SN6AT3.150</t>
  </si>
  <si>
    <t>P20AT356</t>
  </si>
  <si>
    <t>SN6AT3.170</t>
  </si>
  <si>
    <t>P20AT357</t>
  </si>
  <si>
    <t>SN6AT3.180</t>
  </si>
  <si>
    <t>P20AT358</t>
  </si>
  <si>
    <t>SN6AT3.065</t>
  </si>
  <si>
    <t>P20AT359</t>
  </si>
  <si>
    <t>SN6AT3.075</t>
  </si>
  <si>
    <t>P20AT360</t>
  </si>
  <si>
    <t>SN6AT3.085</t>
  </si>
  <si>
    <t>P20AT361</t>
  </si>
  <si>
    <t>SN6AT3.095</t>
  </si>
  <si>
    <t>P20AT412</t>
  </si>
  <si>
    <t>SN6AT4.220</t>
  </si>
  <si>
    <t>P20AT420</t>
  </si>
  <si>
    <t>SN6AT4.070</t>
  </si>
  <si>
    <t>P20AT426</t>
  </si>
  <si>
    <t>SN6AT4.115</t>
  </si>
  <si>
    <t>P20AT429</t>
  </si>
  <si>
    <t>SN6AT4.280</t>
  </si>
  <si>
    <t>P20AT432</t>
  </si>
  <si>
    <t>SN6AT4.300</t>
  </si>
  <si>
    <t>P20AT450</t>
  </si>
  <si>
    <t>SN6AT4.095</t>
  </si>
  <si>
    <t>P20AT451</t>
  </si>
  <si>
    <t>SN6AT4.085</t>
  </si>
  <si>
    <t>P20AT452</t>
  </si>
  <si>
    <t>SN6AT4.075</t>
  </si>
  <si>
    <t>P20AT453</t>
  </si>
  <si>
    <t>SN6AT4.065</t>
  </si>
  <si>
    <t>P20AT455</t>
  </si>
  <si>
    <t>SN6AT9.290</t>
  </si>
  <si>
    <t>P20AT508</t>
  </si>
  <si>
    <t>SN6AT5.175</t>
  </si>
  <si>
    <t>P20AT512</t>
  </si>
  <si>
    <t>SN6AT5.200</t>
  </si>
  <si>
    <t>P20AT513</t>
  </si>
  <si>
    <t>SN6AT5.205</t>
  </si>
  <si>
    <t>P20AT518</t>
  </si>
  <si>
    <t>SN6AT5.230</t>
  </si>
  <si>
    <t>P20AT523</t>
  </si>
  <si>
    <t>SN6AT5.135</t>
  </si>
  <si>
    <t>P20AT538</t>
  </si>
  <si>
    <t>SN6AT5.290</t>
  </si>
  <si>
    <t>P20AT539</t>
  </si>
  <si>
    <t>SN6AT5.060</t>
  </si>
  <si>
    <t>P20AT544</t>
  </si>
  <si>
    <t>SN6AT5.105</t>
  </si>
  <si>
    <t>P20AT545</t>
  </si>
  <si>
    <t>SN6AT5.115</t>
  </si>
  <si>
    <t>P20AT550</t>
  </si>
  <si>
    <t>SN6AT5.065</t>
  </si>
  <si>
    <t>P20AT551</t>
  </si>
  <si>
    <t>SN6AT5.075</t>
  </si>
  <si>
    <t>P20AT552</t>
  </si>
  <si>
    <t>SN6AT5.085</t>
  </si>
  <si>
    <t>P20AT553</t>
  </si>
  <si>
    <t>SN6AT5.095</t>
  </si>
  <si>
    <t>P20AT605</t>
  </si>
  <si>
    <t>SN6AT6.135</t>
  </si>
  <si>
    <t>P20AT606</t>
  </si>
  <si>
    <t>SN6AT6.140</t>
  </si>
  <si>
    <t>P20AT607</t>
  </si>
  <si>
    <t>SN6AT6.145</t>
  </si>
  <si>
    <t>P20AT610</t>
  </si>
  <si>
    <t>SN6AT6.160</t>
  </si>
  <si>
    <t>P20AT620</t>
  </si>
  <si>
    <t>SN6AT6.220</t>
  </si>
  <si>
    <t>P20AT628</t>
  </si>
  <si>
    <t>SN6AT6.270</t>
  </si>
  <si>
    <t>P20AT631</t>
  </si>
  <si>
    <t>SN6AT6.190</t>
  </si>
  <si>
    <t>P20AT633</t>
  </si>
  <si>
    <t>SN6AT6.65</t>
  </si>
  <si>
    <t>P20AT634</t>
  </si>
  <si>
    <t>SN6AT6.70</t>
  </si>
  <si>
    <t>P20AT639</t>
  </si>
  <si>
    <t>SN6AT6.95</t>
  </si>
  <si>
    <t>P20AT642</t>
  </si>
  <si>
    <t>SN6AT6.125</t>
  </si>
  <si>
    <t>P20AT648</t>
  </si>
  <si>
    <t>SN6AT6.295</t>
  </si>
  <si>
    <t>P20AT650</t>
  </si>
  <si>
    <t>SN6AT7.060</t>
  </si>
  <si>
    <t>P20AT653</t>
  </si>
  <si>
    <t>SN6AT7.270</t>
  </si>
  <si>
    <t>P20AT659</t>
  </si>
  <si>
    <t>SN6AT8.105</t>
  </si>
  <si>
    <t>P20AT660</t>
  </si>
  <si>
    <t>SN6AT8.115</t>
  </si>
  <si>
    <t>P20AT661</t>
  </si>
  <si>
    <t>SN6AT8.125</t>
  </si>
  <si>
    <t>P20AT701</t>
  </si>
  <si>
    <t>SN6AT7.070</t>
  </si>
  <si>
    <t>P20AT703</t>
  </si>
  <si>
    <t>SN6AT7.105</t>
  </si>
  <si>
    <t>P20AT705</t>
  </si>
  <si>
    <t>SN6AT7.125</t>
  </si>
  <si>
    <t>P20AT717</t>
  </si>
  <si>
    <t>SN6AT7.185</t>
  </si>
  <si>
    <t>P20AT721</t>
  </si>
  <si>
    <t>SN6AT7.205</t>
  </si>
  <si>
    <t>P20AT722</t>
  </si>
  <si>
    <t>SN6AT7.210</t>
  </si>
  <si>
    <t>P20AT723</t>
  </si>
  <si>
    <t>SN6AT7.215</t>
  </si>
  <si>
    <t>P20AT727</t>
  </si>
  <si>
    <t>SN6AT7.235</t>
  </si>
  <si>
    <t>P20AT729</t>
  </si>
  <si>
    <t>SN6AT7.245</t>
  </si>
  <si>
    <t>P20AT736</t>
  </si>
  <si>
    <t>SN6AT7.120</t>
  </si>
  <si>
    <t>P20AT738</t>
  </si>
  <si>
    <t>SN6AT7.65</t>
  </si>
  <si>
    <t>P20AT739</t>
  </si>
  <si>
    <t>SN6AT7.75</t>
  </si>
  <si>
    <t>P20AT740</t>
  </si>
  <si>
    <t>SN6AT7.85</t>
  </si>
  <si>
    <t>P20AT741</t>
  </si>
  <si>
    <t>SN6AT7.95</t>
  </si>
  <si>
    <t>P20AT742</t>
  </si>
  <si>
    <t>SN6AT8.065</t>
  </si>
  <si>
    <t>P20AT743</t>
  </si>
  <si>
    <t>SN6AT8.075</t>
  </si>
  <si>
    <t>P20AT744</t>
  </si>
  <si>
    <t>SN6AT8.085</t>
  </si>
  <si>
    <t>P20AT745</t>
  </si>
  <si>
    <t>SN6AT8.095</t>
  </si>
  <si>
    <t>P20AT751</t>
  </si>
  <si>
    <t>SN6AT9.065</t>
  </si>
  <si>
    <t>P20AT753</t>
  </si>
  <si>
    <t>SN6AT9.300</t>
  </si>
  <si>
    <t>P20AT801</t>
  </si>
  <si>
    <t>SN6AT8.060</t>
  </si>
  <si>
    <t>P20AT805</t>
  </si>
  <si>
    <t>SN6AT8.120</t>
  </si>
  <si>
    <t>P20AT808</t>
  </si>
  <si>
    <t>SN6AT8.140</t>
  </si>
  <si>
    <t>P20AT809</t>
  </si>
  <si>
    <t>SN6AT8.145</t>
  </si>
  <si>
    <t>P20AT810</t>
  </si>
  <si>
    <t>SN6AT8.150</t>
  </si>
  <si>
    <t>P20AT813</t>
  </si>
  <si>
    <t>SN6AT8.165</t>
  </si>
  <si>
    <t>P20AT817</t>
  </si>
  <si>
    <t>SN6AT8.195</t>
  </si>
  <si>
    <t>P20AT819</t>
  </si>
  <si>
    <t>SN6AT8.205</t>
  </si>
  <si>
    <t>P20AT822</t>
  </si>
  <si>
    <t>SN6AT8.220</t>
  </si>
  <si>
    <t>P20AT830</t>
  </si>
  <si>
    <t>SN6AT8.270</t>
  </si>
  <si>
    <t>P20AT831</t>
  </si>
  <si>
    <t>SN6AT8.280</t>
  </si>
  <si>
    <t>P20AT907</t>
  </si>
  <si>
    <t>SN6AT9.145</t>
  </si>
  <si>
    <t>P20AT923</t>
  </si>
  <si>
    <t>SN6AT9.235</t>
  </si>
  <si>
    <t>P20AT932</t>
  </si>
  <si>
    <t>SN6AT9.280</t>
  </si>
  <si>
    <t>P20AT935</t>
  </si>
  <si>
    <t>SN6AT9.120</t>
  </si>
  <si>
    <t>P20AT937</t>
  </si>
  <si>
    <t>SN6AT9.075</t>
  </si>
  <si>
    <t>P20AT939</t>
  </si>
  <si>
    <t>SN6AT9.085</t>
  </si>
  <si>
    <t>P20AT940</t>
  </si>
  <si>
    <t>SN6AT9.095</t>
  </si>
  <si>
    <t>P20AT943</t>
  </si>
  <si>
    <t>SN6AT9.130</t>
  </si>
  <si>
    <t>P20CTNVS</t>
  </si>
  <si>
    <t>CENTURION VISION SYSTEM</t>
  </si>
  <si>
    <t>P20LEAVH</t>
  </si>
  <si>
    <t>LEGION ANTERIOR VIT HANDPIECE</t>
  </si>
  <si>
    <t>P20LEGCA</t>
  </si>
  <si>
    <t>LEGION CART</t>
  </si>
  <si>
    <t>P20LEGSI</t>
  </si>
  <si>
    <t>LEGION SYSTEM</t>
  </si>
  <si>
    <t>P20LRTST</t>
  </si>
  <si>
    <t>Laureate World Phaco Sytem</t>
  </si>
  <si>
    <t>P20LTXCA</t>
  </si>
  <si>
    <t>CONSTELLATION XT</t>
  </si>
  <si>
    <t>P20LTXCO</t>
  </si>
  <si>
    <t>Constellation Vision System</t>
  </si>
  <si>
    <t>P20LXCR5</t>
  </si>
  <si>
    <t>CONSTELLATION LXT CR5</t>
  </si>
  <si>
    <t>P20XTCR5</t>
  </si>
  <si>
    <t>CONSTELLATION XT CR5</t>
  </si>
  <si>
    <t>P2000268</t>
  </si>
  <si>
    <t>TFNT40 10.5 PANOPTIX TORIC</t>
  </si>
  <si>
    <t>P2000269</t>
  </si>
  <si>
    <t>ASSY,DISPLAY,LCD 17IN SERV</t>
  </si>
  <si>
    <t>P2000270</t>
  </si>
  <si>
    <t>ASSY,MODULE,HOST FIELD SERVICE</t>
  </si>
  <si>
    <t>P2000271</t>
  </si>
  <si>
    <t>ASSY,DISPLAY,LCD 17 IN FLD SVC</t>
  </si>
  <si>
    <t>P2000272</t>
  </si>
  <si>
    <t>LASER ROOM INTERLOCK</t>
  </si>
  <si>
    <t>P2000273</t>
  </si>
  <si>
    <t>ASSY,COOL INTFC/VAC/OSC DR LCS</t>
  </si>
  <si>
    <t>P2000274</t>
  </si>
  <si>
    <t>ASSY,PCB,U/S CONTROLLER SVCE</t>
  </si>
  <si>
    <t>P2000275</t>
  </si>
  <si>
    <t>LENS FOCUS F+207 D=25M M92012129</t>
  </si>
  <si>
    <t>P2000276</t>
  </si>
  <si>
    <t>CABLE,CAMERA,USB 3.0 8M,SVCE</t>
  </si>
  <si>
    <t>P2000277</t>
  </si>
  <si>
    <t>ASSY,ICM5A CAMERA,TSV</t>
  </si>
  <si>
    <t>P2000278</t>
  </si>
  <si>
    <t>ASSY,CAMERA,NGEN 1.4 FSV</t>
  </si>
  <si>
    <t>P2000279</t>
  </si>
  <si>
    <t>CABLE,1.4 CAMERA,SVCE</t>
  </si>
  <si>
    <t>P2000280</t>
  </si>
  <si>
    <t>SN6AT2.160</t>
  </si>
  <si>
    <t>P2000281</t>
  </si>
  <si>
    <t>ASSY,SHIP,FOAM FTSW GLOBAL</t>
  </si>
  <si>
    <t>P2000282</t>
  </si>
  <si>
    <t>ASSY,DISPLAY</t>
  </si>
  <si>
    <t>P2000283</t>
  </si>
  <si>
    <t>ASSY,PCB,FLUIDICS DISTRIBUTION</t>
  </si>
  <si>
    <t>P2000284</t>
  </si>
  <si>
    <t>ASSY,MODULE,REAR</t>
  </si>
  <si>
    <t>P2000285</t>
  </si>
  <si>
    <t>ASSY,FLUIDICS,LEGION FIELD SERVICE</t>
  </si>
  <si>
    <t>P2000286</t>
  </si>
  <si>
    <t>ASSY,PCB,U/S CONTROLLER</t>
  </si>
  <si>
    <t>P2000287</t>
  </si>
  <si>
    <t>ASSY,BEZEL,BUTTON FLUIDICS 30-248</t>
  </si>
  <si>
    <t>P2000288</t>
  </si>
  <si>
    <t>PWR SUP,24VDC,250W OPEN FRAME</t>
  </si>
  <si>
    <t>P2000289</t>
  </si>
  <si>
    <t>ASSY, PCB, COAG</t>
  </si>
  <si>
    <t>P2000290</t>
  </si>
  <si>
    <t>UPDATE KIT EX500 GREEN SP4</t>
  </si>
  <si>
    <t>P2000291</t>
  </si>
  <si>
    <t>UPDATE KIT WPS GREEN SP4</t>
  </si>
  <si>
    <t>P2000292</t>
  </si>
  <si>
    <t>UPDATE KIT FS200 GREEN SP4</t>
  </si>
  <si>
    <t>P2000293</t>
  </si>
  <si>
    <t>EPU2,NGENUITY,1.4 SVCE</t>
  </si>
  <si>
    <t>P2000294</t>
  </si>
  <si>
    <t>NGENUITY WIRELESS KEYBOARD</t>
  </si>
  <si>
    <t>P2000295</t>
  </si>
  <si>
    <t>FUSE IDENTIFIER LABEL</t>
  </si>
  <si>
    <t>P2088073</t>
  </si>
  <si>
    <t>PCBA,FLUIDISC,KERNEL 2</t>
  </si>
  <si>
    <t>P2088077</t>
  </si>
  <si>
    <t>SN6AT2.165</t>
  </si>
  <si>
    <t>P20LH500</t>
  </si>
  <si>
    <t>LASERHEAD,EX500</t>
  </si>
  <si>
    <t>P20SP027</t>
  </si>
  <si>
    <t>CABLE ASSY,VIT VALVE,L5 7500</t>
  </si>
  <si>
    <t>P20SP267</t>
  </si>
  <si>
    <t>BATERY 12V 9AH</t>
  </si>
  <si>
    <t>P2000022</t>
  </si>
  <si>
    <t>IQ VIVITY 11.5D</t>
  </si>
  <si>
    <t>P2000023</t>
  </si>
  <si>
    <t>IQ VIVITY 12.5D</t>
  </si>
  <si>
    <t>P2000024</t>
  </si>
  <si>
    <t>IQ VIVITY 13.5D</t>
  </si>
  <si>
    <t>P2000025</t>
  </si>
  <si>
    <t>IQ VIVITY 14.0D</t>
  </si>
  <si>
    <t>P2000026</t>
  </si>
  <si>
    <t>IQ VIVITY 14.5D</t>
  </si>
  <si>
    <t>P2000027</t>
  </si>
  <si>
    <t>IQ VIVITY 10.0D</t>
  </si>
  <si>
    <t>P2000028</t>
  </si>
  <si>
    <t>IQ VIVITY 10.5D</t>
  </si>
  <si>
    <t>P2000029</t>
  </si>
  <si>
    <t>IQ VIVITY 11.0D</t>
  </si>
  <si>
    <t>P2000030</t>
  </si>
  <si>
    <t>IQ VIVITY 12.0D</t>
  </si>
  <si>
    <t>P2000031</t>
  </si>
  <si>
    <t>IQ VIVITY 13.0D</t>
  </si>
  <si>
    <t>P2000032</t>
  </si>
  <si>
    <t>IQ VIVITY 16.0D</t>
  </si>
  <si>
    <t>P2000033</t>
  </si>
  <si>
    <t>IQ VIVITY 18.0D</t>
  </si>
  <si>
    <t>P2000034</t>
  </si>
  <si>
    <t>IQ VIVITY 26.0D</t>
  </si>
  <si>
    <t>P2000035</t>
  </si>
  <si>
    <t>IQ VIVITY 29.5D</t>
  </si>
  <si>
    <t>P2000036</t>
  </si>
  <si>
    <t>IQ VIVITY 30.0D</t>
  </si>
  <si>
    <t>P2000037</t>
  </si>
  <si>
    <t>IQ VIVITY 15.5D</t>
  </si>
  <si>
    <t>P2000038</t>
  </si>
  <si>
    <t>IQ VIVITY 22.0D</t>
  </si>
  <si>
    <t>P2000039</t>
  </si>
  <si>
    <t>IQ VIVITY 23.0D</t>
  </si>
  <si>
    <t>P2000040</t>
  </si>
  <si>
    <t>IQ VIVITY 28.5D</t>
  </si>
  <si>
    <t>P2000041</t>
  </si>
  <si>
    <t>IQ VIVITY 17.5D</t>
  </si>
  <si>
    <t>P2000042</t>
  </si>
  <si>
    <t>IQ VIVITY 23.5D</t>
  </si>
  <si>
    <t>P2000043</t>
  </si>
  <si>
    <t>IQ VIVITY 20.0D</t>
  </si>
  <si>
    <t>P2000044</t>
  </si>
  <si>
    <t>IQ VIVITY 26.5D</t>
  </si>
  <si>
    <t>P2000045</t>
  </si>
  <si>
    <t>IQ VIVITY 28.0D</t>
  </si>
  <si>
    <t>P2000046</t>
  </si>
  <si>
    <t>IQ VIVITY 16.5D</t>
  </si>
  <si>
    <t>P2000047</t>
  </si>
  <si>
    <t>IQ VIVITY 18.5D</t>
  </si>
  <si>
    <t>P2000048</t>
  </si>
  <si>
    <t>IQ VIVITY 19.0D</t>
  </si>
  <si>
    <t>P2000049</t>
  </si>
  <si>
    <t>IQ VIVITY 19.5D</t>
  </si>
  <si>
    <t>P2000050</t>
  </si>
  <si>
    <t>IQ VIVITY 27.5D</t>
  </si>
  <si>
    <t>P2000051</t>
  </si>
  <si>
    <t>IQ VIVITY 22.5D</t>
  </si>
  <si>
    <t>P2000052</t>
  </si>
  <si>
    <t>IQ VIVITY 24.0D</t>
  </si>
  <si>
    <t>P2000053</t>
  </si>
  <si>
    <t>IQ VIVITY 25.5D</t>
  </si>
  <si>
    <t>P2000054</t>
  </si>
  <si>
    <t>IQ VIVITY 27.0D</t>
  </si>
  <si>
    <t>P2000055</t>
  </si>
  <si>
    <t>IQ VIVITY 15.0D</t>
  </si>
  <si>
    <t>P2000056</t>
  </si>
  <si>
    <t>IQ VIVITY 17.0D</t>
  </si>
  <si>
    <t>P2000057</t>
  </si>
  <si>
    <t>IQ VIVITY 20.5D</t>
  </si>
  <si>
    <t>P2000058</t>
  </si>
  <si>
    <t>IQ VIVITY 21.0D</t>
  </si>
  <si>
    <t>P2000059</t>
  </si>
  <si>
    <t>IQ VIVITY 21.5D</t>
  </si>
  <si>
    <t>P2000060</t>
  </si>
  <si>
    <t>IQ VIVITY 24.5D</t>
  </si>
  <si>
    <t>P2000061</t>
  </si>
  <si>
    <t>IQ VIVITY 25.0D</t>
  </si>
  <si>
    <t>P2000062</t>
  </si>
  <si>
    <t>IQ VIVITY 29.0D</t>
  </si>
  <si>
    <t>P2000063</t>
  </si>
  <si>
    <t>IQ VIVITY T2 12.5D</t>
  </si>
  <si>
    <t>P2000064</t>
  </si>
  <si>
    <t>IQ VIVITY T2 13.5D</t>
  </si>
  <si>
    <t>P2000065</t>
  </si>
  <si>
    <t>IQ VIVITY T3 10.5D</t>
  </si>
  <si>
    <t>P2000066</t>
  </si>
  <si>
    <t>IQ VIVITY T3 14.5D</t>
  </si>
  <si>
    <t>P2000067</t>
  </si>
  <si>
    <t>IQ VIVITY T3 15.5D</t>
  </si>
  <si>
    <t>P2000068</t>
  </si>
  <si>
    <t>IQ VIVITY T3 18.0D</t>
  </si>
  <si>
    <t>P2000069</t>
  </si>
  <si>
    <t>IQ VIVITY T4 13.5D</t>
  </si>
  <si>
    <t>P2000070</t>
  </si>
  <si>
    <t>IQ VIVITY T4 19.0D</t>
  </si>
  <si>
    <t>P2000071</t>
  </si>
  <si>
    <t>IQ VIVITY T4 21.0D</t>
  </si>
  <si>
    <t>P2000072</t>
  </si>
  <si>
    <t>IQ VIVITY T4 23.5D</t>
  </si>
  <si>
    <t>P2000073</t>
  </si>
  <si>
    <t>IQ VIVITY T4 29.0D</t>
  </si>
  <si>
    <t>P2000074</t>
  </si>
  <si>
    <t>IQ VIVITY T5 10.0D</t>
  </si>
  <si>
    <t>P2000075</t>
  </si>
  <si>
    <t>IQ VIVITY T5 16.5D</t>
  </si>
  <si>
    <t>P2000076</t>
  </si>
  <si>
    <t>IQ VIVITY T5 17.5D</t>
  </si>
  <si>
    <t>P2000077</t>
  </si>
  <si>
    <t>IQ VIVITY T5 19.0D</t>
  </si>
  <si>
    <t>P2000078</t>
  </si>
  <si>
    <t>IQ VIVITY T5 24.0D</t>
  </si>
  <si>
    <t>P2000079</t>
  </si>
  <si>
    <t>IQ VIVITY T5 26.0D</t>
  </si>
  <si>
    <t>P2000080</t>
  </si>
  <si>
    <t>IQ VIVITY T5 27.5D</t>
  </si>
  <si>
    <t>P2000081</t>
  </si>
  <si>
    <t>IQ VIVITY T6 15.0D</t>
  </si>
  <si>
    <t>P2000082</t>
  </si>
  <si>
    <t>IQ VIVITY T6 16.5D</t>
  </si>
  <si>
    <t>P2000083</t>
  </si>
  <si>
    <t>IQ VIVITY T6 17.0D</t>
  </si>
  <si>
    <t>P2000084</t>
  </si>
  <si>
    <t>IQ VIVITY T6 18.0D</t>
  </si>
  <si>
    <t>P2000085</t>
  </si>
  <si>
    <t>IQ VIVITY T6 19.5D</t>
  </si>
  <si>
    <t>P2000086</t>
  </si>
  <si>
    <t>IQ VIVITY T6 22.0D</t>
  </si>
  <si>
    <t>P2000087</t>
  </si>
  <si>
    <t>IQ VIVITY T6 24.5D</t>
  </si>
  <si>
    <t>P2000088</t>
  </si>
  <si>
    <t>IQ VIVITY T6 25.5D</t>
  </si>
  <si>
    <t>P2000089</t>
  </si>
  <si>
    <t>IQ VIVITY T6 26.0D</t>
  </si>
  <si>
    <t>P2000090</t>
  </si>
  <si>
    <t>IQ VIVITY T6 29.0D</t>
  </si>
  <si>
    <t>P2000091</t>
  </si>
  <si>
    <t>IQ VIVITY T6 29.5D</t>
  </si>
  <si>
    <t>P2000092</t>
  </si>
  <si>
    <t>IQ VIVITY T2 16.0D</t>
  </si>
  <si>
    <t>P2000093</t>
  </si>
  <si>
    <t>IQ VIVITY T2 19.5D</t>
  </si>
  <si>
    <t>P2000094</t>
  </si>
  <si>
    <t>IQ VIVITY T2 20.0D</t>
  </si>
  <si>
    <t>P2000095</t>
  </si>
  <si>
    <t>IQ VIVITY T2 20.5D</t>
  </si>
  <si>
    <t>P2000096</t>
  </si>
  <si>
    <t>IQ VIVITY T2 29.0D</t>
  </si>
  <si>
    <t>P2000097</t>
  </si>
  <si>
    <t>IQ VIVITY T3 11.5D</t>
  </si>
  <si>
    <t>P2000098</t>
  </si>
  <si>
    <t>IQ VIVITY T3 19.0D</t>
  </si>
  <si>
    <t>P2000099</t>
  </si>
  <si>
    <t>IQ VIVITY T3 29.0D</t>
  </si>
  <si>
    <t>P2000100</t>
  </si>
  <si>
    <t>IQ VIVITY T4 11.5D</t>
  </si>
  <si>
    <t>P2000101</t>
  </si>
  <si>
    <t>IQ VIVITY T4 14.0D</t>
  </si>
  <si>
    <t>P2000102</t>
  </si>
  <si>
    <t>IQ VIVITY T4 15.5D</t>
  </si>
  <si>
    <t>P2000103</t>
  </si>
  <si>
    <t>IQ VIVITY T4 24.0D</t>
  </si>
  <si>
    <t>P2000104</t>
  </si>
  <si>
    <t>IQ VIVITY T5 18.5D</t>
  </si>
  <si>
    <t>P2000105</t>
  </si>
  <si>
    <t>IQ VIVITY T5 26.5D</t>
  </si>
  <si>
    <t>P2000106</t>
  </si>
  <si>
    <t>IQ VIVITY T5 28.0D</t>
  </si>
  <si>
    <t>P2000107</t>
  </si>
  <si>
    <t>IQ VIVITY T6 18.5D</t>
  </si>
  <si>
    <t>P2000108</t>
  </si>
  <si>
    <t>IQ VIVITY T6 21.5D</t>
  </si>
  <si>
    <t>P2000109</t>
  </si>
  <si>
    <t>IQ VIVITY T6 26.5D</t>
  </si>
  <si>
    <t>P2000110</t>
  </si>
  <si>
    <t>IQ VIVITY T6 24.0D</t>
  </si>
  <si>
    <t>P2000111</t>
  </si>
  <si>
    <t>IQ VIVITY T6 27.5D</t>
  </si>
  <si>
    <t>P2000112</t>
  </si>
  <si>
    <t>IQ VIVITY T6 30.0D</t>
  </si>
  <si>
    <t>P2000113</t>
  </si>
  <si>
    <t>IQ VIVITY T2 18.0D</t>
  </si>
  <si>
    <t>P2000114</t>
  </si>
  <si>
    <t>IQ VIVITY T2 24.5D</t>
  </si>
  <si>
    <t>P2000115</t>
  </si>
  <si>
    <t>IQ VIVITY T2 28.5D</t>
  </si>
  <si>
    <t>P2000116</t>
  </si>
  <si>
    <t>IQ VIVITY T3 21.0D</t>
  </si>
  <si>
    <t>P2000117</t>
  </si>
  <si>
    <t>IQ VIVITY T3 21.5D</t>
  </si>
  <si>
    <t>P2000118</t>
  </si>
  <si>
    <t>IQ VIVITY T3 24.5D</t>
  </si>
  <si>
    <t>P2000119</t>
  </si>
  <si>
    <t>IQ VIVITY T3 27.5D</t>
  </si>
  <si>
    <t>P2000120</t>
  </si>
  <si>
    <t>IQ VIVITY T3 28.5D</t>
  </si>
  <si>
    <t>P2000121</t>
  </si>
  <si>
    <t>IQ VIVITY T4 16.5D</t>
  </si>
  <si>
    <t>P2000122</t>
  </si>
  <si>
    <t>IQ VIVITY T4 20.5D</t>
  </si>
  <si>
    <t>P2000123</t>
  </si>
  <si>
    <t>IQ VIVITY T4 25.0D</t>
  </si>
  <si>
    <t>P2000124</t>
  </si>
  <si>
    <t>IQ VIVITY T4 25.5D</t>
  </si>
  <si>
    <t>P2000125</t>
  </si>
  <si>
    <t>IQ VIVITY T4 27.5D</t>
  </si>
  <si>
    <t>P2000126</t>
  </si>
  <si>
    <t>IQ VIVITY T5 11.0D</t>
  </si>
  <si>
    <t>P2000127</t>
  </si>
  <si>
    <t>IQ VIVITY T5 13.5D</t>
  </si>
  <si>
    <t>P2000128</t>
  </si>
  <si>
    <t>IQ VIVITY T5 15.0D</t>
  </si>
  <si>
    <t>P2000129</t>
  </si>
  <si>
    <t>IQ VIVITY T5 15.5D</t>
  </si>
  <si>
    <t>P2000130</t>
  </si>
  <si>
    <t>IQ VIVITY T5 17.0D</t>
  </si>
  <si>
    <t>P2000131</t>
  </si>
  <si>
    <t>IQ VIVITY T5 18.0D</t>
  </si>
  <si>
    <t>P2000132</t>
  </si>
  <si>
    <t>IQ VIVITY T5 19.5D</t>
  </si>
  <si>
    <t>P2000133</t>
  </si>
  <si>
    <t>IQ VIVITY T5 21.0D</t>
  </si>
  <si>
    <t>P2000134</t>
  </si>
  <si>
    <t>IQ VIVITY T5 29.0D</t>
  </si>
  <si>
    <t>P2000135</t>
  </si>
  <si>
    <t>IQ VIVITY T6 11.5D</t>
  </si>
  <si>
    <t>P2000136</t>
  </si>
  <si>
    <t>IQ VIVITY T6 12.5D</t>
  </si>
  <si>
    <t>P2000137</t>
  </si>
  <si>
    <t>IQ VIVITY T6 15.5D</t>
  </si>
  <si>
    <t>P2000138</t>
  </si>
  <si>
    <t>IQ VIVITY T6 17.5D</t>
  </si>
  <si>
    <t>P2000139</t>
  </si>
  <si>
    <t>IQ VIVITY T6 21.0D</t>
  </si>
  <si>
    <t>P2000140</t>
  </si>
  <si>
    <t>IQ VIVITY T2 10.0D</t>
  </si>
  <si>
    <t>P2000141</t>
  </si>
  <si>
    <t>IQ VIVITY T2 22.0D</t>
  </si>
  <si>
    <t>P2000142</t>
  </si>
  <si>
    <t>IQ VIVITY T2 11.0D</t>
  </si>
  <si>
    <t>P2000143</t>
  </si>
  <si>
    <t>IQ VIVITY T2 12.0D</t>
  </si>
  <si>
    <t>P2000144</t>
  </si>
  <si>
    <t>IQ VIVITY T2 16.5D</t>
  </si>
  <si>
    <t>P2000145</t>
  </si>
  <si>
    <t>IQ VIVITY T2 19.0D</t>
  </si>
  <si>
    <t>P2000146</t>
  </si>
  <si>
    <t>IQ VIVITY T2 23.0D</t>
  </si>
  <si>
    <t>P2000147</t>
  </si>
  <si>
    <t>IQ VIVITY T2 23.5D</t>
  </si>
  <si>
    <t>P2000148</t>
  </si>
  <si>
    <t>IQ VIVITY T2 26.5D</t>
  </si>
  <si>
    <t>P2000149</t>
  </si>
  <si>
    <t>IQ VIVITY T2 29.5D</t>
  </si>
  <si>
    <t>P2000150</t>
  </si>
  <si>
    <t>IQ VIVITY T2 30.0D</t>
  </si>
  <si>
    <t>P2000151</t>
  </si>
  <si>
    <t>IQ VIVITY T3 13.5D</t>
  </si>
  <si>
    <t>P2000152</t>
  </si>
  <si>
    <t>IQ VIVITY T3 14.0D</t>
  </si>
  <si>
    <t>P2000153</t>
  </si>
  <si>
    <t>IQ VIVITY T3 15.0D</t>
  </si>
  <si>
    <t>P2000154</t>
  </si>
  <si>
    <t>IQ VIVITY T3 16.5D</t>
  </si>
  <si>
    <t>P2000155</t>
  </si>
  <si>
    <t>IQ VIVITY T3 17.0D</t>
  </si>
  <si>
    <t>P2000156</t>
  </si>
  <si>
    <t>IQ VIVITY T3 20.5D</t>
  </si>
  <si>
    <t>P2000157</t>
  </si>
  <si>
    <t>IQ VIVITY T3 26.5D</t>
  </si>
  <si>
    <t>P2000158</t>
  </si>
  <si>
    <t>IQ VIVITY T4 26.5D</t>
  </si>
  <si>
    <t>P2000159</t>
  </si>
  <si>
    <t>IQ VIVITY T5 10.5D</t>
  </si>
  <si>
    <t>P2000160</t>
  </si>
  <si>
    <t>IQ VIVITY T5 13.0D</t>
  </si>
  <si>
    <t>P2000161</t>
  </si>
  <si>
    <t>IQ VIVITY T5 14.0D</t>
  </si>
  <si>
    <t>P2000162</t>
  </si>
  <si>
    <t>IQ VIVITY T5 14.5D</t>
  </si>
  <si>
    <t>P2000163</t>
  </si>
  <si>
    <t>IQ VIVITY T5 20.0D</t>
  </si>
  <si>
    <t>P2000164</t>
  </si>
  <si>
    <t>IQ VIVITY T5 20.5D</t>
  </si>
  <si>
    <t>P2000165</t>
  </si>
  <si>
    <t>IQ VIVITY T5 23.0D</t>
  </si>
  <si>
    <t>P2000166</t>
  </si>
  <si>
    <t>IQ VIVITY T5 24.5D</t>
  </si>
  <si>
    <t>P2000167</t>
  </si>
  <si>
    <t>IQ VIVITY T5 27.0D</t>
  </si>
  <si>
    <t>P2000168</t>
  </si>
  <si>
    <t>IQ VIVITY T6 12.0D</t>
  </si>
  <si>
    <t>P2000169</t>
  </si>
  <si>
    <t>IQ VIVITY T6 13.0D</t>
  </si>
  <si>
    <t>P2000170</t>
  </si>
  <si>
    <t>IQ VIVITY T2 11.5D</t>
  </si>
  <si>
    <t>P2000171</t>
  </si>
  <si>
    <t>IQ VIVITY T2 15.5D</t>
  </si>
  <si>
    <t>P2000172</t>
  </si>
  <si>
    <t>IQ VIVITY T2 17.5D</t>
  </si>
  <si>
    <t>P2000173</t>
  </si>
  <si>
    <t>IQ VIVITY T2 21.0D</t>
  </si>
  <si>
    <t>P2000174</t>
  </si>
  <si>
    <t>IQ VIVITY T2 27.0D</t>
  </si>
  <si>
    <t>P2000175</t>
  </si>
  <si>
    <t>IQ VIVITY T3 12.0D</t>
  </si>
  <si>
    <t>P2000176</t>
  </si>
  <si>
    <t>IQ VIVITY T3 12.5D</t>
  </si>
  <si>
    <t>P2000177</t>
  </si>
  <si>
    <t>IQ VIVITY T3 26.0D</t>
  </si>
  <si>
    <t>P2000178</t>
  </si>
  <si>
    <t>IQ VIVITY T4 12.0D</t>
  </si>
  <si>
    <t>P2000179</t>
  </si>
  <si>
    <t>IQ VIVITY T4 12.5D</t>
  </si>
  <si>
    <t>P2000180</t>
  </si>
  <si>
    <t>IQ VIVITY T4 14.5D</t>
  </si>
  <si>
    <t>P2000181</t>
  </si>
  <si>
    <t>IQ VIVITY T4 17.0D</t>
  </si>
  <si>
    <t>P2000182</t>
  </si>
  <si>
    <t>IQ VIVITY T4 22.0D</t>
  </si>
  <si>
    <t>P2000183</t>
  </si>
  <si>
    <t>IQ VIVITY T4 23.0D</t>
  </si>
  <si>
    <t>P2000184</t>
  </si>
  <si>
    <t>IQ VIVITY T4 29.5D</t>
  </si>
  <si>
    <t>P2000185</t>
  </si>
  <si>
    <t>IQ VIVITY T4 30.0D</t>
  </si>
  <si>
    <t>P2000186</t>
  </si>
  <si>
    <t>IQ VIVITY T5 12.5D</t>
  </si>
  <si>
    <t>P2000187</t>
  </si>
  <si>
    <t>IQ VIVITY T4 10.5D</t>
  </si>
  <si>
    <t>P2000188</t>
  </si>
  <si>
    <t>IQ VIVITY T5 22.0D</t>
  </si>
  <si>
    <t>P2000189</t>
  </si>
  <si>
    <t>IQ VIVITY T5 25.0D</t>
  </si>
  <si>
    <t>P2000190</t>
  </si>
  <si>
    <t>IQ VIVITY T6 11.0D</t>
  </si>
  <si>
    <t>P2000191</t>
  </si>
  <si>
    <t>IQ VIVITY T6 19.0D</t>
  </si>
  <si>
    <t>P2000192</t>
  </si>
  <si>
    <t>IQ VIVITY T6 20.0D</t>
  </si>
  <si>
    <t>P2000193</t>
  </si>
  <si>
    <t>IQ VIVITY T6 20.5D</t>
  </si>
  <si>
    <t>P2000194</t>
  </si>
  <si>
    <t>IQ VIVITY T6 23.5D</t>
  </si>
  <si>
    <t>P2000195</t>
  </si>
  <si>
    <t>IQ VIVITY T6 28.0D</t>
  </si>
  <si>
    <t>P2000196</t>
  </si>
  <si>
    <t>IQ VIVITY T2 10.5D</t>
  </si>
  <si>
    <t>P2000197</t>
  </si>
  <si>
    <t>IQ VIVITY T2 18.5D</t>
  </si>
  <si>
    <t>P2000198</t>
  </si>
  <si>
    <t>IQ VIVITY T2 21.5D</t>
  </si>
  <si>
    <t>P2000199</t>
  </si>
  <si>
    <t>IQ VIVITY T3 18.5D</t>
  </si>
  <si>
    <t>P2000200</t>
  </si>
  <si>
    <t>IQ VIVITY T3 19.5D</t>
  </si>
  <si>
    <t>P2000201</t>
  </si>
  <si>
    <t>IQ VIVITY T3 23.5D</t>
  </si>
  <si>
    <t>P2000202</t>
  </si>
  <si>
    <t>IQ VIVITY T3 24.0D</t>
  </si>
  <si>
    <t>P2000203</t>
  </si>
  <si>
    <t>IQ VIVITY T4 18.0D</t>
  </si>
  <si>
    <t>P2000204</t>
  </si>
  <si>
    <t>IQ VIVITY T4 18.5D</t>
  </si>
  <si>
    <t>P2000205</t>
  </si>
  <si>
    <t>IQ VIVITY T4 20.0D</t>
  </si>
  <si>
    <t>P2000206</t>
  </si>
  <si>
    <t>IQ VIVITY T4 21.5D</t>
  </si>
  <si>
    <t>P2000207</t>
  </si>
  <si>
    <t>IQ VIVITY T4 24.5D</t>
  </si>
  <si>
    <t>P2000208</t>
  </si>
  <si>
    <t>IQ VIVITY T4 27.0D</t>
  </si>
  <si>
    <t>P2000209</t>
  </si>
  <si>
    <t>IQ VIVITY T4 28.5D</t>
  </si>
  <si>
    <t>P2000210</t>
  </si>
  <si>
    <t>IQ VIVITY T5 11.5D</t>
  </si>
  <si>
    <t>P2000211</t>
  </si>
  <si>
    <t>IQ VIVITY T5 23.5D</t>
  </si>
  <si>
    <t>P2000212</t>
  </si>
  <si>
    <t>IQ VIVITY T5 25.5D</t>
  </si>
  <si>
    <t>P2000213</t>
  </si>
  <si>
    <t>IQ VIVITY T5 28.5D</t>
  </si>
  <si>
    <t>P2000214</t>
  </si>
  <si>
    <t>IQ VIVITY T5 30.0D</t>
  </si>
  <si>
    <t>P2000215</t>
  </si>
  <si>
    <t>IQ VIVITY T6 23.0D</t>
  </si>
  <si>
    <t>P2000216</t>
  </si>
  <si>
    <t>IQ VIVITY T6 25.0D</t>
  </si>
  <si>
    <t>P2000217</t>
  </si>
  <si>
    <t>IQ VIVITY T2 13.0D</t>
  </si>
  <si>
    <t>P2000218</t>
  </si>
  <si>
    <t>IQ VIVITY T2 24.0D</t>
  </si>
  <si>
    <t>P2000219</t>
  </si>
  <si>
    <t>IQ VIVITY T2 25.0D</t>
  </si>
  <si>
    <t>P2000220</t>
  </si>
  <si>
    <t>IQ VIVITY T2 25.5D</t>
  </si>
  <si>
    <t>P2000221</t>
  </si>
  <si>
    <t>IQ VIVITY T2 28.0D</t>
  </si>
  <si>
    <t>P2000222</t>
  </si>
  <si>
    <t>IQ VIVITY T3 13.0D</t>
  </si>
  <si>
    <t>P2000223</t>
  </si>
  <si>
    <t>IQ VIVITY T3 16.0D</t>
  </si>
  <si>
    <t>P2000224</t>
  </si>
  <si>
    <t>IQ VIVITY T3 20.0D</t>
  </si>
  <si>
    <t>P2000225</t>
  </si>
  <si>
    <t>IQ VIVITY T3 22.5D</t>
  </si>
  <si>
    <t>P2000226</t>
  </si>
  <si>
    <t>IQ VIVITY T3 25.0D</t>
  </si>
  <si>
    <t>P2000227</t>
  </si>
  <si>
    <t>IQ VIVITY T3 25.5D</t>
  </si>
  <si>
    <t>P2000228</t>
  </si>
  <si>
    <t>IQ VIVITY T3 27.0D</t>
  </si>
  <si>
    <t>P2000229</t>
  </si>
  <si>
    <t>IQ VIVITY T3 30.0D</t>
  </si>
  <si>
    <t>P2000230</t>
  </si>
  <si>
    <t>IQ VIVITY T4 10.0D</t>
  </si>
  <si>
    <t>P2000231</t>
  </si>
  <si>
    <t>IQ VIVITY T4 11.0D</t>
  </si>
  <si>
    <t>P2000232</t>
  </si>
  <si>
    <t>IQ VIVITY T4 15.0D</t>
  </si>
  <si>
    <t>P2000233</t>
  </si>
  <si>
    <t>IQ VIVITY T4 17.5D</t>
  </si>
  <si>
    <t>P2000234</t>
  </si>
  <si>
    <t>IQ VIVITY T5 12.0D</t>
  </si>
  <si>
    <t>P2000235</t>
  </si>
  <si>
    <t>IQ VIVITY T5 16.0D</t>
  </si>
  <si>
    <t>P2000236</t>
  </si>
  <si>
    <t>IQ VIVITY T5 21.5D</t>
  </si>
  <si>
    <t>P2000237</t>
  </si>
  <si>
    <t>IQ VIVITY T5 22.5D</t>
  </si>
  <si>
    <t>P2000238</t>
  </si>
  <si>
    <t>IQ VIVITY T6 10.0D</t>
  </si>
  <si>
    <t>P2000239</t>
  </si>
  <si>
    <t>IQ VIVITY T6 10.5D</t>
  </si>
  <si>
    <t>P2000240</t>
  </si>
  <si>
    <t>IQ VIVITY T6 14.0D</t>
  </si>
  <si>
    <t>P2000241</t>
  </si>
  <si>
    <t>IQ VIVITY T6 22.5D</t>
  </si>
  <si>
    <t>P2000242</t>
  </si>
  <si>
    <t>IQ VIVITY T6 27.0D</t>
  </si>
  <si>
    <t>P2000243</t>
  </si>
  <si>
    <t>IQ VIVITY T6 28.5D</t>
  </si>
  <si>
    <t>P2000244</t>
  </si>
  <si>
    <t>IQ VIVITY T2 14.0D</t>
  </si>
  <si>
    <t>P2000245</t>
  </si>
  <si>
    <t>IQ VIVITY T2 14.5D</t>
  </si>
  <si>
    <t>P2000246</t>
  </si>
  <si>
    <t>IQ VIVITY T2 15.0D</t>
  </si>
  <si>
    <t>P2000247</t>
  </si>
  <si>
    <t>IQ VIVITY T2 17.0D</t>
  </si>
  <si>
    <t>P2000248</t>
  </si>
  <si>
    <t>IQ VIVITY T2 22.5D</t>
  </si>
  <si>
    <t>P2000249</t>
  </si>
  <si>
    <t>IQ VIVITY T2 26.0D</t>
  </si>
  <si>
    <t>P2000250</t>
  </si>
  <si>
    <t>IQ VIVITY T2 27.5D</t>
  </si>
  <si>
    <t>P2000251</t>
  </si>
  <si>
    <t>IQ VIVITY T3 10.0D</t>
  </si>
  <si>
    <t>P2000252</t>
  </si>
  <si>
    <t>IQ VIVITY T3 11.0D</t>
  </si>
  <si>
    <t>P2000253</t>
  </si>
  <si>
    <t>IQ VIVITY T3 17.5D</t>
  </si>
  <si>
    <t>P2000254</t>
  </si>
  <si>
    <t>IQ VIVITY T3 22.0D</t>
  </si>
  <si>
    <t>P2000255</t>
  </si>
  <si>
    <t>IQ VIVITY T3 23.0D</t>
  </si>
  <si>
    <t>P2000256</t>
  </si>
  <si>
    <t>IQ VIVITY T3 28.0D</t>
  </si>
  <si>
    <t>P2000257</t>
  </si>
  <si>
    <t>IQ VIVITY T3 29.5D</t>
  </si>
  <si>
    <t>P2000258</t>
  </si>
  <si>
    <t>IQ VIVITY T4 13.0D</t>
  </si>
  <si>
    <t>P2000259</t>
  </si>
  <si>
    <t>IQ VIVITY T4 16.0D</t>
  </si>
  <si>
    <t>P2000260</t>
  </si>
  <si>
    <t>IQ VIVITY T4 19.5D</t>
  </si>
  <si>
    <t>P2000261</t>
  </si>
  <si>
    <t>IQ VIVITY T4 22.5D</t>
  </si>
  <si>
    <t>P2000262</t>
  </si>
  <si>
    <t>IQ VIVITY T4 26.0D</t>
  </si>
  <si>
    <t>P2000263</t>
  </si>
  <si>
    <t>IQ VIVITY T4 28.0D</t>
  </si>
  <si>
    <t>P2000264</t>
  </si>
  <si>
    <t>IQ VIVITY T5 29.5D</t>
  </si>
  <si>
    <t>P2000265</t>
  </si>
  <si>
    <t>IQ VIVITY T6 13.5D</t>
  </si>
  <si>
    <t>P2000266</t>
  </si>
  <si>
    <t>IQ VIVITY T6 14.5D</t>
  </si>
  <si>
    <t>P2000267</t>
  </si>
  <si>
    <t>IQ VIVITY T6 16.0D</t>
  </si>
  <si>
    <t>P20CENFO</t>
  </si>
  <si>
    <t>CENTURION FOOTSWITCH</t>
  </si>
  <si>
    <t>P20CETRS</t>
  </si>
  <si>
    <t>CENTURION SILVER</t>
  </si>
  <si>
    <t>P20LRTCT</t>
  </si>
  <si>
    <t>LAUREATE CART</t>
  </si>
  <si>
    <t>P20LRTSB</t>
  </si>
  <si>
    <t>LAUREATE SYSTEM TANPA CART</t>
  </si>
  <si>
    <t>P2088109</t>
  </si>
  <si>
    <t>SN6AT2.225</t>
  </si>
  <si>
    <t>P2088110</t>
  </si>
  <si>
    <t>FOOT-PRINT REFRACTIVE SUITE 1125190</t>
  </si>
  <si>
    <t>P2088111</t>
  </si>
  <si>
    <t>SLITLAMP EX500</t>
  </si>
  <si>
    <t>P2088112</t>
  </si>
  <si>
    <t>MICROSWITCH,SLIT LAMP 59152014</t>
  </si>
  <si>
    <t>P2088113</t>
  </si>
  <si>
    <t>PCBA,FLUIDICS,4S</t>
  </si>
  <si>
    <t>P2088114</t>
  </si>
  <si>
    <t>KEYBOARD,WIRELESS,K400 PLUS SVCE</t>
  </si>
  <si>
    <t>P2088115</t>
  </si>
  <si>
    <t>DISPLAY,55IN FSN GEN3,SVCE</t>
  </si>
  <si>
    <t>P2088116</t>
  </si>
  <si>
    <t>GLASS,NORMAL,0.5MM</t>
  </si>
  <si>
    <t>P2088117</t>
  </si>
  <si>
    <t>TARGET,TEST,SERVICE SET10251972</t>
  </si>
  <si>
    <t>P2088118</t>
  </si>
  <si>
    <t>WHEEL,SWIVEL 112511251002</t>
  </si>
  <si>
    <t>P2088119</t>
  </si>
  <si>
    <t>WHEEL,DRIVING 112511251004</t>
  </si>
  <si>
    <t>P2088120</t>
  </si>
  <si>
    <t>WHEEL,CARRING 112511251005</t>
  </si>
  <si>
    <t>P2088121</t>
  </si>
  <si>
    <t>HEAD REST,W/CUSION 112511251009</t>
  </si>
  <si>
    <t>P2088122</t>
  </si>
  <si>
    <t>PANEL,CONTROL,LEFT 112511251012</t>
  </si>
  <si>
    <t>P2088123</t>
  </si>
  <si>
    <t>CONTROL PANEL RIGHT 4THEDITION</t>
  </si>
  <si>
    <t>P2088124</t>
  </si>
  <si>
    <t>GAUGE,BERO 11251903</t>
  </si>
  <si>
    <t>P2088125</t>
  </si>
  <si>
    <t>CONTROLLER,BED,PARAMETRIZATION</t>
  </si>
  <si>
    <t>P2088126</t>
  </si>
  <si>
    <t>CABLE,DUCT,REAR 112511251014</t>
  </si>
  <si>
    <t>P2088127</t>
  </si>
  <si>
    <t>COVER,SIDE,LEFT 112511251021</t>
  </si>
  <si>
    <t>P2088128</t>
  </si>
  <si>
    <t>COVER,SIDE,RIGHT 112511251022</t>
  </si>
  <si>
    <t>P2088129</t>
  </si>
  <si>
    <t>COVER,PLATE,LEFT 112511251039</t>
  </si>
  <si>
    <t>P2088130</t>
  </si>
  <si>
    <t>COVER,PLATE,RIGHT 112511251040</t>
  </si>
  <si>
    <t>P2088131</t>
  </si>
  <si>
    <t>COVER,PLATE,REAR 112511251041</t>
  </si>
  <si>
    <t>P2088132</t>
  </si>
  <si>
    <t>COVER,PLATE,FRONT 112511251042</t>
  </si>
  <si>
    <t>P2088133</t>
  </si>
  <si>
    <t>CUSHION 112511251045</t>
  </si>
  <si>
    <t>P2088134</t>
  </si>
  <si>
    <t>Z-MOTOR 112511251047</t>
  </si>
  <si>
    <t>P2088135</t>
  </si>
  <si>
    <t>FOOT,CPL,ADJUSTABLE 112511251050</t>
  </si>
  <si>
    <t>P2088136</t>
  </si>
  <si>
    <t>MAIN SWITCH ASSY,CPL 112511251103</t>
  </si>
  <si>
    <t>P2088137</t>
  </si>
  <si>
    <t>CABLES,SET 112511251200</t>
  </si>
  <si>
    <t>P2088138</t>
  </si>
  <si>
    <t>CONTROL UNIT 112511251301</t>
  </si>
  <si>
    <t>P2088139</t>
  </si>
  <si>
    <t>BOX,VIDEO 112511251303</t>
  </si>
  <si>
    <t>P2088140</t>
  </si>
  <si>
    <t>SET,SCREW 112511251902</t>
  </si>
  <si>
    <t>P2088141</t>
  </si>
  <si>
    <t>COVER,CONTROL PANEL,LEFT11253001</t>
  </si>
  <si>
    <t>P2088142</t>
  </si>
  <si>
    <t>COVER,CONTROL PANEL,RIGHT11253002</t>
  </si>
  <si>
    <t>P2088143</t>
  </si>
  <si>
    <t>MOTOR,SWIVELING 112511253016</t>
  </si>
  <si>
    <t>P2088144</t>
  </si>
  <si>
    <t>SHIM,FRONT 112511253017</t>
  </si>
  <si>
    <t>P2088145</t>
  </si>
  <si>
    <t>SHIM,REAR 112511253018</t>
  </si>
  <si>
    <t>P2088146</t>
  </si>
  <si>
    <t>CUSHION,KNEE 112511253027</t>
  </si>
  <si>
    <t>P2088147</t>
  </si>
  <si>
    <t>RAIL 112511253039</t>
  </si>
  <si>
    <t>P2088148</t>
  </si>
  <si>
    <t>CUSHION,HEAD REST 112511253060</t>
  </si>
  <si>
    <t>P2088149</t>
  </si>
  <si>
    <t>MATT,FOOT PROTECTION 112511253179</t>
  </si>
  <si>
    <t>P2088150</t>
  </si>
  <si>
    <t>PLATE,POSITIONING 112511253183</t>
  </si>
  <si>
    <t>P2088151</t>
  </si>
  <si>
    <t>SENSOR,INDUCTIVE 112590470010</t>
  </si>
  <si>
    <t>P2088152</t>
  </si>
  <si>
    <t>MICROSWITCH,250V/AC,16A90744008</t>
  </si>
  <si>
    <t>P2088153</t>
  </si>
  <si>
    <t>X-MOTOR 112591039002</t>
  </si>
  <si>
    <t>P2088154</t>
  </si>
  <si>
    <t>Y-MOTOR 112591039003</t>
  </si>
  <si>
    <t>P2088155</t>
  </si>
  <si>
    <t>HEADREST TEST ADAPTER CABLE</t>
  </si>
  <si>
    <t>P2088156</t>
  </si>
  <si>
    <t>TOOL KIT, SERVICE FS200 GREEN</t>
  </si>
  <si>
    <t>P2088157</t>
  </si>
  <si>
    <t>PAPER,PHOTO,10 PCS</t>
  </si>
  <si>
    <t>P2088158</t>
  </si>
  <si>
    <t>CROSSLIST SCALE WITH HOLDER</t>
  </si>
  <si>
    <t>P2088159</t>
  </si>
  <si>
    <t>PAPER,LENS</t>
  </si>
  <si>
    <t>P2088160</t>
  </si>
  <si>
    <t>SN6AT2.250</t>
  </si>
  <si>
    <t>P2088161</t>
  </si>
  <si>
    <t>SN6AT2.185</t>
  </si>
  <si>
    <t>P2088162</t>
  </si>
  <si>
    <t>SN6AT2.220</t>
  </si>
  <si>
    <t>P2088163</t>
  </si>
  <si>
    <t>25+ ADV DSP TIP ASYMMETRICAL FORCEPS</t>
  </si>
  <si>
    <t>P2088164</t>
  </si>
  <si>
    <t>Pneumatic Handpiece DSP</t>
  </si>
  <si>
    <t>P2088165</t>
  </si>
  <si>
    <t>Adv DSP Tip Serrated Forceps, 23G</t>
  </si>
  <si>
    <t>P2088166</t>
  </si>
  <si>
    <t>Adv DSP Tip Serrated Forceps, 25G</t>
  </si>
  <si>
    <t>P2088167</t>
  </si>
  <si>
    <t>Curved Iris Bipolar Forceps</t>
  </si>
  <si>
    <t>P2088168</t>
  </si>
  <si>
    <t>CLAREON AUTONOME 06.0D</t>
  </si>
  <si>
    <t>A7</t>
  </si>
  <si>
    <t>P2088169</t>
  </si>
  <si>
    <t>CLAREON AUTONOME 06.5D</t>
  </si>
  <si>
    <t>P2088170</t>
  </si>
  <si>
    <t>CLAREON AUTONOME 07.0D</t>
  </si>
  <si>
    <t>P2088171</t>
  </si>
  <si>
    <t>CLAREON AUTONOME 07.5D</t>
  </si>
  <si>
    <t>P2088172</t>
  </si>
  <si>
    <t>CLAREON AUTONOME 08.0D</t>
  </si>
  <si>
    <t>P2088173</t>
  </si>
  <si>
    <t>CLAREON AUTONOME 08.5D</t>
  </si>
  <si>
    <t>P2088174</t>
  </si>
  <si>
    <t>CLAREON AUTONOME 09.0D</t>
  </si>
  <si>
    <t>P2088175</t>
  </si>
  <si>
    <t>CLAREON AUTONOME 09.5D</t>
  </si>
  <si>
    <t>P2088176</t>
  </si>
  <si>
    <t>CLAREON AUTONOME 10.0D</t>
  </si>
  <si>
    <t>P2088177</t>
  </si>
  <si>
    <t>CLAREON AUTONOME 10.5D</t>
  </si>
  <si>
    <t>P2088178</t>
  </si>
  <si>
    <t>CLAREON AUTONOME 11.0D</t>
  </si>
  <si>
    <t>P2088179</t>
  </si>
  <si>
    <t>CLAREON AUTONOME 11.5D</t>
  </si>
  <si>
    <t>P2088180</t>
  </si>
  <si>
    <t>CLAREON AUTONOME 12.0D</t>
  </si>
  <si>
    <t>P2088181</t>
  </si>
  <si>
    <t>CLAREON AUTONOME 12.5D</t>
  </si>
  <si>
    <t>P2088182</t>
  </si>
  <si>
    <t>CLAREON AUTONOME 13.0D</t>
  </si>
  <si>
    <t>P2088183</t>
  </si>
  <si>
    <t>CLAREON AUTONOME 13.5D</t>
  </si>
  <si>
    <t>P2088184</t>
  </si>
  <si>
    <t>CLAREON AUTONOME 14.0D</t>
  </si>
  <si>
    <t>P2088185</t>
  </si>
  <si>
    <t>CLAREON AUTONOME 14.5D</t>
  </si>
  <si>
    <t>P2088186</t>
  </si>
  <si>
    <t>CLAREON AUTONOME 15.0D</t>
  </si>
  <si>
    <t>P2088187</t>
  </si>
  <si>
    <t>CLAREON AUTONOME 15.5D</t>
  </si>
  <si>
    <t>P2088188</t>
  </si>
  <si>
    <t>CLAREON AUTONOME 16.0D</t>
  </si>
  <si>
    <t>P2088189</t>
  </si>
  <si>
    <t>CLAREON AUTONOME 16.5D</t>
  </si>
  <si>
    <t>P2088190</t>
  </si>
  <si>
    <t>CLAREON AUTONOME 17.0D</t>
  </si>
  <si>
    <t>P2088191</t>
  </si>
  <si>
    <t>CLAREON AUTONOME 17.5D</t>
  </si>
  <si>
    <t>P2088192</t>
  </si>
  <si>
    <t>CLAREON AUTONOME 18.0D</t>
  </si>
  <si>
    <t>P2088193</t>
  </si>
  <si>
    <t>CLAREON AUTONOME 18.5D</t>
  </si>
  <si>
    <t>P2088194</t>
  </si>
  <si>
    <t>CLAREON AUTONOME 19.0D</t>
  </si>
  <si>
    <t>P2088195</t>
  </si>
  <si>
    <t>CLAREON AUTONOME 19.5D</t>
  </si>
  <si>
    <t>P2088196</t>
  </si>
  <si>
    <t>CLAREON AUTONOME 20.0D</t>
  </si>
  <si>
    <t>P2088197</t>
  </si>
  <si>
    <t>CLAREON AUTONOME 20.5D</t>
  </si>
  <si>
    <t>P2088198</t>
  </si>
  <si>
    <t>CLAREON AUTONOME 21.0D</t>
  </si>
  <si>
    <t>P2088199</t>
  </si>
  <si>
    <t>CLAREON AUTONOME 21.5D</t>
  </si>
  <si>
    <t>P2088200</t>
  </si>
  <si>
    <t>CLAREON AUTONOME 22.0D</t>
  </si>
  <si>
    <t>P2088201</t>
  </si>
  <si>
    <t>CLAREON AUTONOME 22.5D</t>
  </si>
  <si>
    <t>P2088202</t>
  </si>
  <si>
    <t>CLAREON AUTONOME 23.0D</t>
  </si>
  <si>
    <t>P2088203</t>
  </si>
  <si>
    <t>CLAREON AUTONOME 23.5D</t>
  </si>
  <si>
    <t>P2088204</t>
  </si>
  <si>
    <t>CLAREON AUTONOME 24.0D</t>
  </si>
  <si>
    <t>P2088205</t>
  </si>
  <si>
    <t>CLAREON AUTONOME 24.5D</t>
  </si>
  <si>
    <t>P2088206</t>
  </si>
  <si>
    <t>CLAREON AUTONOME 25.0D</t>
  </si>
  <si>
    <t>P2088207</t>
  </si>
  <si>
    <t>CLAREON AUTONOME 25.5D</t>
  </si>
  <si>
    <t>P2088208</t>
  </si>
  <si>
    <t>CLAREON AUTONOME 26.0D</t>
  </si>
  <si>
    <t>P2088209</t>
  </si>
  <si>
    <t>CLAREON AUTONOME 26.5D</t>
  </si>
  <si>
    <t>P2088210</t>
  </si>
  <si>
    <t>CLAREON AUTONOME 27.0D</t>
  </si>
  <si>
    <t>P2088211</t>
  </si>
  <si>
    <t>CLAREON AUTONOME 27.5D</t>
  </si>
  <si>
    <t>P2088212</t>
  </si>
  <si>
    <t>CLAREON AUTONOME 28.0D</t>
  </si>
  <si>
    <t>P2088213</t>
  </si>
  <si>
    <t>CLAREON AUTONOME 28.5D</t>
  </si>
  <si>
    <t>P2088214</t>
  </si>
  <si>
    <t>CLAREON AUTONOME 29.0D</t>
  </si>
  <si>
    <t>P2088215</t>
  </si>
  <si>
    <t>CLAREON AUTONOME 29.5D</t>
  </si>
  <si>
    <t>P2088216</t>
  </si>
  <si>
    <t>CLAREON AUTONOME 30.0D</t>
  </si>
  <si>
    <t>P2088217</t>
  </si>
  <si>
    <t>ASSY,ILLUMINATOR,TABLE TOP SLD FS</t>
  </si>
  <si>
    <t>P2088218</t>
  </si>
  <si>
    <t>BALLAST,24V,AUX ILLUM</t>
  </si>
  <si>
    <t>P2088219</t>
  </si>
  <si>
    <t>BALLAST,24V,TABLE TOP ILLUM</t>
  </si>
  <si>
    <t>P2088220</t>
  </si>
  <si>
    <t>CABLE ASSY,VIT VALVE,W132</t>
  </si>
  <si>
    <t>P2088221</t>
  </si>
  <si>
    <t>CABLE ASSY,BALLAST INTERFACE</t>
  </si>
  <si>
    <t>P2088222</t>
  </si>
  <si>
    <t>ASSY,PCB,FOOTSWITCH ROHS</t>
  </si>
  <si>
    <t>P2088223</t>
  </si>
  <si>
    <t>CABLE ASSY,PROP VALVE,3S</t>
  </si>
  <si>
    <t>P2088224</t>
  </si>
  <si>
    <t>CABLE ASSY,PROP VALVE,5S</t>
  </si>
  <si>
    <t>P2088225</t>
  </si>
  <si>
    <t>CABLE ASSY,PROP VALVE,LW</t>
  </si>
  <si>
    <t>P2088226</t>
  </si>
  <si>
    <t>CABLE ASSY,PRESS SNSR 300</t>
  </si>
  <si>
    <t>P2088227</t>
  </si>
  <si>
    <t>CABLE ASSY,SMC VALVE,W135</t>
  </si>
  <si>
    <t>P2088228</t>
  </si>
  <si>
    <t>VALVE SOLDNOID 24VDC</t>
  </si>
  <si>
    <t>P2088229</t>
  </si>
  <si>
    <t>IQ PanOptix T4 6.5D</t>
  </si>
  <si>
    <t>P20SP069</t>
  </si>
  <si>
    <t>REGULATOR,58PSI,MM LO/RES NO</t>
  </si>
  <si>
    <t>P37RCCB8</t>
  </si>
  <si>
    <t>ROHTO C CUBE 8 ML</t>
  </si>
  <si>
    <t>P60ISNMA</t>
  </si>
  <si>
    <t>SANOSKIN MELLADERM PLUS</t>
  </si>
  <si>
    <t>ERWIN</t>
  </si>
  <si>
    <t>M1</t>
  </si>
  <si>
    <t>KPST-PNTGUD23</t>
  </si>
  <si>
    <t>P60ISNOA</t>
  </si>
  <si>
    <t>SANOSKIN OXY</t>
  </si>
  <si>
    <t>P6000185</t>
  </si>
  <si>
    <t>PHYSIOMER BABY NASAL ASPIRATOR</t>
  </si>
  <si>
    <t>P6000186</t>
  </si>
  <si>
    <t>PHYS B NASAL ASPIRA FILTERS REF BOX</t>
  </si>
  <si>
    <t>P60PBNH1</t>
  </si>
  <si>
    <t>PHYSIOMER BABY NAS HYG 115ML (C)</t>
  </si>
  <si>
    <t>P60PHRB1</t>
  </si>
  <si>
    <t>PHYSIOMER BABY 115ml</t>
  </si>
  <si>
    <t>P60PHRB2</t>
  </si>
  <si>
    <t>PHYSIOMER BABY HYPERTONIC 60ml</t>
  </si>
  <si>
    <t>P60PHRH1</t>
  </si>
  <si>
    <t>PHYSIOMER HYPERTONIC 135ml</t>
  </si>
  <si>
    <t>P60PHRN1</t>
  </si>
  <si>
    <t>PHYSIOMER NORMAL JET 135ml</t>
  </si>
  <si>
    <t>P60PSHD1</t>
  </si>
  <si>
    <t>PHYSIOMER HYPER DECO 135ML (C)</t>
  </si>
  <si>
    <t>P60PSNJC</t>
  </si>
  <si>
    <t>PHYSIOMER NORMAL JET 135ml ( C )</t>
  </si>
  <si>
    <t>P6000095</t>
  </si>
  <si>
    <t>GENGIGEL GINGIVAL GEL</t>
  </si>
  <si>
    <t>P6000099</t>
  </si>
  <si>
    <t>GENGIGEL PROF SYRINGES</t>
  </si>
  <si>
    <t>P6000100</t>
  </si>
  <si>
    <t>GENGIGEL GINGIVAL SPRAY</t>
  </si>
  <si>
    <t>P6000195</t>
  </si>
  <si>
    <t>GENGIGEL GINGIVAL GEL TEEN</t>
  </si>
  <si>
    <t>P60GGL20</t>
  </si>
  <si>
    <t>GENGIGEL GINGIVAL GEL 20ML</t>
  </si>
  <si>
    <t>P60GHL15</t>
  </si>
  <si>
    <t>GENGIGEL HYDROGEL  MOUTHRINSE</t>
  </si>
  <si>
    <t>P60NCOVR</t>
  </si>
  <si>
    <t>STANDART M NCOV REALTIME DETEC. KIT</t>
  </si>
  <si>
    <t>M4</t>
  </si>
  <si>
    <t>P6000196</t>
  </si>
  <si>
    <t>NT CLEAR VARNISH 0,4 ML</t>
  </si>
  <si>
    <t>M2</t>
  </si>
  <si>
    <t>P6000215</t>
  </si>
  <si>
    <t>RESYNO ONE INJEKSI</t>
  </si>
  <si>
    <t>P6000216</t>
  </si>
  <si>
    <t>ATRI PLUS INJEKSI</t>
  </si>
  <si>
    <t>P6000244</t>
  </si>
  <si>
    <t>PHYSIOMER NETIFLOW NASAL KIT</t>
  </si>
  <si>
    <t>P6000245</t>
  </si>
  <si>
    <t>PHYSIOMER NETIFLOW SACHETS</t>
  </si>
  <si>
    <t>P6000255</t>
  </si>
  <si>
    <t>NT CLEAR VARNISH 0,4 ML 8 PCS</t>
  </si>
  <si>
    <t>P70</t>
  </si>
  <si>
    <t>P7000001</t>
  </si>
  <si>
    <t>1627 TEGADERM  DSG W/FRAME/C</t>
  </si>
  <si>
    <t>P700K100</t>
  </si>
  <si>
    <t>P7010106</t>
  </si>
  <si>
    <t>10106 SOLUPREP WIPE 2%CHG 70 %IPA</t>
  </si>
  <si>
    <t>P701015A</t>
  </si>
  <si>
    <t>1015 U-DRAPE</t>
  </si>
  <si>
    <t>P701020A</t>
  </si>
  <si>
    <t>1020 APERTURE DRAPE W/O POUCH</t>
  </si>
  <si>
    <t>P701023A</t>
  </si>
  <si>
    <t>1023 APERTURE DRAPE W/ POUCH</t>
  </si>
  <si>
    <t>P701040A</t>
  </si>
  <si>
    <t>1040 STERI-DRAPE 35x35CM</t>
  </si>
  <si>
    <t>P701217P</t>
  </si>
  <si>
    <t>1217 PRINT PAPER 80MM WIDE 8XL&amp;5XL</t>
  </si>
  <si>
    <t>P7015270</t>
  </si>
  <si>
    <t>1527-0 TRANSPORE</t>
  </si>
  <si>
    <t>P7015271</t>
  </si>
  <si>
    <t>1527-1 TRANSPORE</t>
  </si>
  <si>
    <t>P701527S</t>
  </si>
  <si>
    <t>1527MS PERFORATED PE/VA MISC</t>
  </si>
  <si>
    <t>P7015300</t>
  </si>
  <si>
    <t>1530-0 MICROPORE NON-DISP 1/2INX10</t>
  </si>
  <si>
    <t>P7015301</t>
  </si>
  <si>
    <t>1530-1 MICROPORE NON-DISP 1INX10</t>
  </si>
  <si>
    <t>P7015302</t>
  </si>
  <si>
    <t>1530-2 MICROPORE NON-DISP 2INX10</t>
  </si>
  <si>
    <t>P7015350</t>
  </si>
  <si>
    <t>1535-0 MICROPORE DISPENSER</t>
  </si>
  <si>
    <t>P7015351</t>
  </si>
  <si>
    <t>1535-1 MICROPORE DISPENSER</t>
  </si>
  <si>
    <t>P7015352</t>
  </si>
  <si>
    <t>1535-2 MICROPORE DISPENSER</t>
  </si>
  <si>
    <t>P701535M</t>
  </si>
  <si>
    <t>MICROPORE 1535,1/2 INCH,10YD 48/BX</t>
  </si>
  <si>
    <t>P7015381</t>
  </si>
  <si>
    <t>1538-1 DURAPORE</t>
  </si>
  <si>
    <t>P702160C</t>
  </si>
  <si>
    <t>2160MASTERCARDIOLOGYSTETHOCH BLACK</t>
  </si>
  <si>
    <t>P702176S</t>
  </si>
  <si>
    <t>2176 CARDIOLOGY STETHOSCOPE, SMOKE</t>
  </si>
  <si>
    <t>P702228A</t>
  </si>
  <si>
    <t>2228 RED DOT ELECTRODE</t>
  </si>
  <si>
    <t>P702239A</t>
  </si>
  <si>
    <t>2239 REDDOT MICROPORE ELECTRODE</t>
  </si>
  <si>
    <t>P702244A</t>
  </si>
  <si>
    <t>2244 RED DOT ELECTRODE</t>
  </si>
  <si>
    <t>P702560A</t>
  </si>
  <si>
    <t>2560 RED DOT ELECTRODE STANDARD</t>
  </si>
  <si>
    <t>P702570A</t>
  </si>
  <si>
    <t>2570 REDDOT ELECTRODE STANDARD</t>
  </si>
  <si>
    <t>P702670A</t>
  </si>
  <si>
    <t>2670 REDDOT PEDIATRIC ELECTRODE</t>
  </si>
  <si>
    <t>P702762S</t>
  </si>
  <si>
    <t>2762 SOFT CLOTH TAPE ON LINER</t>
  </si>
  <si>
    <t>P702RSCE</t>
  </si>
  <si>
    <t>2268-3 REDDOT SC MON ELECTRODE</t>
  </si>
  <si>
    <t>P703344B</t>
  </si>
  <si>
    <t>3344 CAVLON FLM 1ML WIPE</t>
  </si>
  <si>
    <t>P703345B</t>
  </si>
  <si>
    <t>3345 CAVLON FLM 3ML WAND 25EA/BOX</t>
  </si>
  <si>
    <t>P703346B</t>
  </si>
  <si>
    <t>3346 CAVILON FILM 28ML SPRAY</t>
  </si>
  <si>
    <t>P703391G</t>
  </si>
  <si>
    <t>3391G CAVILON DBC 28GR EUROPE</t>
  </si>
  <si>
    <t>P703392G</t>
  </si>
  <si>
    <t>3392G CAVILON DBC 92GR EU 12/CS</t>
  </si>
  <si>
    <t>P703522A</t>
  </si>
  <si>
    <t>3522A SOFT CLOTH IV DRESSING</t>
  </si>
  <si>
    <t>P703662A</t>
  </si>
  <si>
    <t>3662A Soft Cloth Dress with Pad</t>
  </si>
  <si>
    <t>P70490AR</t>
  </si>
  <si>
    <t>490 AUTO-READER FOR SUPER RAPID</t>
  </si>
  <si>
    <t>P709660A</t>
  </si>
  <si>
    <t>9660 CLIPPER BLADE</t>
  </si>
  <si>
    <t>P709665A</t>
  </si>
  <si>
    <t>9665 CLIPPER  KIT</t>
  </si>
  <si>
    <t>P7096801</t>
  </si>
  <si>
    <t>9680 SNGL USE BLADE FOR 9681 CLIPP</t>
  </si>
  <si>
    <t>P70AIF64</t>
  </si>
  <si>
    <t>119 ATTEST INCUBATOR FOR 1264</t>
  </si>
  <si>
    <t>P70ARFS3</t>
  </si>
  <si>
    <t>390 AUTOREADER FOR STEAM</t>
  </si>
  <si>
    <t>P70C9685</t>
  </si>
  <si>
    <t>9685/9687 PROFESIONAL CLIPPER KIT</t>
  </si>
  <si>
    <t>P70CSCBA</t>
  </si>
  <si>
    <t>3128 CARDIOLOGY STETHOSCOPE BLACK</t>
  </si>
  <si>
    <t>P70GRS21</t>
  </si>
  <si>
    <t>1870N95GEN RESP 20EA/BX/C 120/EA/C</t>
  </si>
  <si>
    <t>P70IVD3M</t>
  </si>
  <si>
    <t>3522A PU IV Dressing (50s)</t>
  </si>
  <si>
    <t>P70IVDS1</t>
  </si>
  <si>
    <t>3522A PU IV Dressing (100s)</t>
  </si>
  <si>
    <t>P70LBAPB</t>
  </si>
  <si>
    <t>1256B LABEL APPLICATOR BLUE</t>
  </si>
  <si>
    <t>P70LMC3S</t>
  </si>
  <si>
    <t>3129 LITTMAN CARDIO III SCOPE</t>
  </si>
  <si>
    <t>P70M2551</t>
  </si>
  <si>
    <t>2114R INF STETHOSCOPE LONG RED</t>
  </si>
  <si>
    <t>P70M5350</t>
  </si>
  <si>
    <t>1535-0 MICROPORE 1/2,24/BX,10BX/C</t>
  </si>
  <si>
    <t>P70M5351</t>
  </si>
  <si>
    <t>1535-1 MICROPORE 1IN,12/BX,10BX/C</t>
  </si>
  <si>
    <t>P70M5352</t>
  </si>
  <si>
    <t>1535-2 MICROPORE 2IN, 6/BX,10BX/C</t>
  </si>
  <si>
    <t>P70MRS20</t>
  </si>
  <si>
    <t>1860SN95 MEDICALRESP20EA/BX 120/CS</t>
  </si>
  <si>
    <t>P70MRS21</t>
  </si>
  <si>
    <t>1860N95 MEDICALRESP 20EA/BX 120/CS</t>
  </si>
  <si>
    <t>P70MST30</t>
  </si>
  <si>
    <t>1533-0 MICROPORE SKIN TONE</t>
  </si>
  <si>
    <t>P70MST31</t>
  </si>
  <si>
    <t>1533-1 MICROPORE SKIN TONE</t>
  </si>
  <si>
    <t>P70MST32</t>
  </si>
  <si>
    <t>1533-2 MICROPORE SKIN TONE</t>
  </si>
  <si>
    <t>P70PW622</t>
  </si>
  <si>
    <t>62200 MULTI-POSITION BLANKET</t>
  </si>
  <si>
    <t>P70PW635</t>
  </si>
  <si>
    <t>63500 UNDERBODY BLANKET</t>
  </si>
  <si>
    <t>P70PW900</t>
  </si>
  <si>
    <t>90047 REPLACEMNT FILTER, MODEL 700</t>
  </si>
  <si>
    <t>P70R1542</t>
  </si>
  <si>
    <t>R1542 Steri-Strip</t>
  </si>
  <si>
    <t>P70RP476</t>
  </si>
  <si>
    <t>3582 R TEGADERM PAD 5X7CM 50/CAR</t>
  </si>
  <si>
    <t>P70RP477</t>
  </si>
  <si>
    <t>3586 R TEGADERM PAD 9X10CM 25/CAR</t>
  </si>
  <si>
    <t>P70S8603</t>
  </si>
  <si>
    <t>8603 STERIDUAL ECOREEL FL7?CMX200M</t>
  </si>
  <si>
    <t>P70S8605</t>
  </si>
  <si>
    <t>8605 STERIDUAL ECOREEL FL10CMX200M</t>
  </si>
  <si>
    <t>P70S8609</t>
  </si>
  <si>
    <t>8609 STERIDUAL ECOREEL FL20CMX200M</t>
  </si>
  <si>
    <t>P70S8613</t>
  </si>
  <si>
    <t>8613 STERIDUAL ECOREEL FL25CMX200M</t>
  </si>
  <si>
    <t>P70S8619</t>
  </si>
  <si>
    <t>8619 STERIDUAL ECOROLL FL40CMX200</t>
  </si>
  <si>
    <t>P70S8754</t>
  </si>
  <si>
    <t>8754 STERI DUAL ECO REEL GUSSE 15</t>
  </si>
  <si>
    <t>P70S8756</t>
  </si>
  <si>
    <t>8756 STERI DUAL ECO REEL GUSSE 20</t>
  </si>
  <si>
    <t>P70S8758</t>
  </si>
  <si>
    <t>8758 STERI DUAL ECO REEL GUSSE 25</t>
  </si>
  <si>
    <t>P70S8764</t>
  </si>
  <si>
    <t>8764 STERI DUAL ECO REEL GUSSE 40</t>
  </si>
  <si>
    <t>P70SC762</t>
  </si>
  <si>
    <t>2762 SOFT CLOTH TAPE OL 5CM x 5M</t>
  </si>
  <si>
    <t>P70SCISA</t>
  </si>
  <si>
    <t>1243A STERIGAGE CHEM INTEGRA STEAM</t>
  </si>
  <si>
    <t>P70SG075</t>
  </si>
  <si>
    <t>075 STERI-GREEN C PAPERWRAP75X75CM</t>
  </si>
  <si>
    <t>P70SIT18</t>
  </si>
  <si>
    <t>1322 LF INDICATOR TAPE 18MM X 55M</t>
  </si>
  <si>
    <t>P70SME3M</t>
  </si>
  <si>
    <t>SURGICAL MASK EARLOOP</t>
  </si>
  <si>
    <t>P70SMT3M</t>
  </si>
  <si>
    <t>SURGICAL MASK TIE ON</t>
  </si>
  <si>
    <t>P70T1610</t>
  </si>
  <si>
    <t>1610 Tegaderm</t>
  </si>
  <si>
    <t>P70T1622</t>
  </si>
  <si>
    <t>1622W Tegaderm</t>
  </si>
  <si>
    <t>P70T1623</t>
  </si>
  <si>
    <t>1623W Tegaderm</t>
  </si>
  <si>
    <t>P70T1624</t>
  </si>
  <si>
    <t>1624 W Tegaderm</t>
  </si>
  <si>
    <t>P70T1626</t>
  </si>
  <si>
    <t>1626W Tegaderm</t>
  </si>
  <si>
    <t>P70T1627</t>
  </si>
  <si>
    <t>1627 TEGADERM</t>
  </si>
  <si>
    <t>P70T1633</t>
  </si>
  <si>
    <t>1633 Tegaderm</t>
  </si>
  <si>
    <t>P70T1655</t>
  </si>
  <si>
    <t>1655 Tegaderm</t>
  </si>
  <si>
    <t>P70T3586</t>
  </si>
  <si>
    <t>3586 Tegaderm + Pad</t>
  </si>
  <si>
    <t>P70T3590</t>
  </si>
  <si>
    <t>3590 Tegaderm + Pad</t>
  </si>
  <si>
    <t>P70TGCD2</t>
  </si>
  <si>
    <t>1660R TEGADERM CHG 25 DSG/BOX</t>
  </si>
  <si>
    <t>P70TGDD2</t>
  </si>
  <si>
    <t>1657R TEGADERM DRESSING 25 DRSG</t>
  </si>
  <si>
    <t>P70TP474</t>
  </si>
  <si>
    <t>1624 R TEGADERMJAMKE IV FLM 100/BX</t>
  </si>
  <si>
    <t>P70PW300</t>
  </si>
  <si>
    <t>30000 CHEST ACCESS BLANKET, FULL</t>
  </si>
  <si>
    <t>CZ</t>
  </si>
  <si>
    <t>RO1</t>
  </si>
  <si>
    <t>P70PW525</t>
  </si>
  <si>
    <t>52500 LOWER BODY BLANKET</t>
  </si>
  <si>
    <t>P70PW550</t>
  </si>
  <si>
    <t>55000 PED UNDERBODY BLANKET LARGE</t>
  </si>
  <si>
    <t>P70PW555</t>
  </si>
  <si>
    <t>55501 PED UNDERBODY BLANKET SMALL</t>
  </si>
  <si>
    <t>P84</t>
  </si>
  <si>
    <t>P84ECSB5</t>
  </si>
  <si>
    <t>EasyCare Safety Box 5 L / 12 lbr</t>
  </si>
  <si>
    <t>DP</t>
  </si>
  <si>
    <t>P84ES12S</t>
  </si>
  <si>
    <t>EasyCare Safety Box 12,5ltr 1'S</t>
  </si>
  <si>
    <t>P84ESB12</t>
  </si>
  <si>
    <t>EasyCare Safety Box 12,5 L/12 lbr</t>
  </si>
  <si>
    <t>P84RSKK5</t>
  </si>
  <si>
    <t>EasyCare Safety Box 5ltr/ 1'S</t>
  </si>
  <si>
    <t>P84S2512</t>
  </si>
  <si>
    <t>DOCARE SAFETY BOX 2.5L/12 PCS</t>
  </si>
  <si>
    <t>P84SB05A</t>
  </si>
  <si>
    <t>DOCARE SAFETY BOX 5L/12 PCS</t>
  </si>
  <si>
    <t>P84SB125</t>
  </si>
  <si>
    <t>DOCARE SAFETY BOX 12.5L/12 PCS</t>
  </si>
  <si>
    <t>P84SB1LE</t>
  </si>
  <si>
    <t>DOCARE SAFETY BOX 12.5 L ENDOSKOPI</t>
  </si>
  <si>
    <t>P84SBE1A</t>
  </si>
  <si>
    <t>DOCARE SAFETY BOX 12.5L Endos 1</t>
  </si>
  <si>
    <t>P84SYBXP</t>
  </si>
  <si>
    <t>DOCARE SAFETY BOX 12.5 ENDOSKOPI P</t>
  </si>
  <si>
    <t>P84EHCHC</t>
  </si>
  <si>
    <t>DoCare Hair Clean EH</t>
  </si>
  <si>
    <t>DW</t>
  </si>
  <si>
    <t>P84EHDRA</t>
  </si>
  <si>
    <t>WOUND DRESSING TAPE ROLL 5cm  EH</t>
  </si>
  <si>
    <t>P84EHDRB</t>
  </si>
  <si>
    <t>WOUND DRESSING TAPE ROLL 10cm EH</t>
  </si>
  <si>
    <t>P84EHG8F</t>
  </si>
  <si>
    <t>DoCare Wash Gloves 18's Parfume EH</t>
  </si>
  <si>
    <t>P84EHSBA</t>
  </si>
  <si>
    <t>DoCare Safety   2,5 L EH</t>
  </si>
  <si>
    <t>P84EHSBB</t>
  </si>
  <si>
    <t>DoCare Safety   5 L EH</t>
  </si>
  <si>
    <t>P84EHSBC</t>
  </si>
  <si>
    <t>DoCare Safety   12,5 L EH</t>
  </si>
  <si>
    <t>P84EHSOH</t>
  </si>
  <si>
    <t>DoCare Dorasept OH EH</t>
  </si>
  <si>
    <t>P84EHSTB</t>
  </si>
  <si>
    <t>DoCare Suction Tootbrush EH</t>
  </si>
  <si>
    <t>P84EHTPB</t>
  </si>
  <si>
    <t>WOUND DRESS TRANSP PAD 25cm25pc EH</t>
  </si>
  <si>
    <t>P84EHTPC</t>
  </si>
  <si>
    <t>WOUND DRESS TRANSP PAD 12cm50pc EH</t>
  </si>
  <si>
    <t>P8400001</t>
  </si>
  <si>
    <t>EASYCARE WASH GLOVE 4NP FB</t>
  </si>
  <si>
    <t>DX</t>
  </si>
  <si>
    <t>P8400002</t>
  </si>
  <si>
    <t>DOCARE WASH GLOVE STANDAR 2S FB</t>
  </si>
  <si>
    <t>P8400003</t>
  </si>
  <si>
    <t>DOCARE HAIR CLEAN FB</t>
  </si>
  <si>
    <t>P8400008</t>
  </si>
  <si>
    <t>DOCARE WTP 10X25 - FB  25 S</t>
  </si>
  <si>
    <t>P8400018</t>
  </si>
  <si>
    <t>Docare Safety Box 2,5 L FB</t>
  </si>
  <si>
    <t>P8400019</t>
  </si>
  <si>
    <t>Docare Safety Box 12,5L END FB</t>
  </si>
  <si>
    <t>P8400020</t>
  </si>
  <si>
    <t>Dorasept OH FB</t>
  </si>
  <si>
    <t>P8400021</t>
  </si>
  <si>
    <t>Docare Oral Hygiene Kit FB</t>
  </si>
  <si>
    <t>P8400011</t>
  </si>
  <si>
    <t>ALERT SNAP YELLOW FALL RISK 300 EC</t>
  </si>
  <si>
    <t>DY</t>
  </si>
  <si>
    <t>P8400012</t>
  </si>
  <si>
    <t>LATEX EXAMINATION GLOVES S EC</t>
  </si>
  <si>
    <t>P8400013</t>
  </si>
  <si>
    <t>DOCARE NAZIFAH URINE BAG 1 EC</t>
  </si>
  <si>
    <t>P8400014</t>
  </si>
  <si>
    <t>ALERT SNAP RED ALLERGY 300 EC</t>
  </si>
  <si>
    <t>P8400015</t>
  </si>
  <si>
    <t>DOCARE APRON PLASTIK EC</t>
  </si>
  <si>
    <t>P8400016</t>
  </si>
  <si>
    <t>DORAFIX ADHESIVE TAPE ROLL-10.10 EC</t>
  </si>
  <si>
    <t>P8400017</t>
  </si>
  <si>
    <t>DORAFIX ADHESIVE TAPE ROLL 10X5 EC</t>
  </si>
  <si>
    <t>P84CFDEC</t>
  </si>
  <si>
    <t>Wound Dressing W And T Can Fix EC</t>
  </si>
  <si>
    <t>P84DB8EC</t>
  </si>
  <si>
    <t>DLI Disposable BedSheet 200x80 EC</t>
  </si>
  <si>
    <t>P84DHMEC</t>
  </si>
  <si>
    <t>DoCare Handy Move EC</t>
  </si>
  <si>
    <t>P84DS1EC</t>
  </si>
  <si>
    <t>DOCARE SAFETY BOX 12.5 L ENDOS EC</t>
  </si>
  <si>
    <t>P84DS2EC</t>
  </si>
  <si>
    <t>DOCARE SAFETY BOX 2.5L / PCS EC</t>
  </si>
  <si>
    <t>P84DSTEC</t>
  </si>
  <si>
    <t>Docare Suction Toothbrush EC</t>
  </si>
  <si>
    <t>P84EW1EC</t>
  </si>
  <si>
    <t>EASYCARE WASH GLOVES 12.S P EC</t>
  </si>
  <si>
    <t>P84EW4EC</t>
  </si>
  <si>
    <t>EASYCARE WASH GLOVES 4.S P EC</t>
  </si>
  <si>
    <t>P84PO2EC</t>
  </si>
  <si>
    <t>Docare Pre Op Antiseptic WG 2`s EC</t>
  </si>
  <si>
    <t>P84S12EC</t>
  </si>
  <si>
    <t>DOCARE SAFETY BOX 12.5L EC</t>
  </si>
  <si>
    <t>P84SB1EC</t>
  </si>
  <si>
    <t>P84SB2EC</t>
  </si>
  <si>
    <t>DOCARE SAFETY BOX 2.5L/12 PCS EC</t>
  </si>
  <si>
    <t>P84SB5EC</t>
  </si>
  <si>
    <t>DOCARE SAFETY BOX 5L  EC</t>
  </si>
  <si>
    <t>P84ST4EC</t>
  </si>
  <si>
    <t>DoCare Std Antiseptic  W G 4S EC</t>
  </si>
  <si>
    <t>P84SWGEC</t>
  </si>
  <si>
    <t>DOCARE STANDAR WASH GLOVES 2 SP-EC</t>
  </si>
  <si>
    <t>P84WTPEC</t>
  </si>
  <si>
    <t>Wound Dressing W And T Abs Pad EC</t>
  </si>
  <si>
    <t>P8400005</t>
  </si>
  <si>
    <t>DOCARE APRON PLASTIK TL 100 S</t>
  </si>
  <si>
    <t>P8400006</t>
  </si>
  <si>
    <t>DOCARE LATEX EXAM - GLOVE (S)</t>
  </si>
  <si>
    <t>P8400009</t>
  </si>
  <si>
    <t>DOCARE IV FILM 100 S</t>
  </si>
  <si>
    <t>P8400022</t>
  </si>
  <si>
    <t>Docare Dorasept OH Antisept Sol EC</t>
  </si>
  <si>
    <t>P8400023</t>
  </si>
  <si>
    <t>WOUND DRESSING W&amp;T CAN FIX 100S EC</t>
  </si>
  <si>
    <t>P8400024</t>
  </si>
  <si>
    <t>EASYPORE 0,5 Inch x 10 Yard</t>
  </si>
  <si>
    <t>P8400025</t>
  </si>
  <si>
    <t>EASYPORE 1 Inch x 10 Yard</t>
  </si>
  <si>
    <t>P8400026</t>
  </si>
  <si>
    <t>EASYPORE 2 Inch x 10 Yard</t>
  </si>
  <si>
    <t>P8400027</t>
  </si>
  <si>
    <t>IMMOFIX IV TRANSPARENT DRESSING</t>
  </si>
  <si>
    <t>P8400028</t>
  </si>
  <si>
    <t>EASYPORE 0,5 INCH X 10 YARD D EC</t>
  </si>
  <si>
    <t>P8400029</t>
  </si>
  <si>
    <t>EASYPORE 1 INCH X 10 YARD D EC</t>
  </si>
  <si>
    <t>P8400030</t>
  </si>
  <si>
    <t>EASYPORE 2 INCH X 10 YARD D EC</t>
  </si>
  <si>
    <t>P8400031</t>
  </si>
  <si>
    <t>IMMOFIX IV TRANSPARENT DRESSING EC</t>
  </si>
  <si>
    <t>P8400032</t>
  </si>
  <si>
    <t>DOCARE LATEX GLOVE POWDER FREE (S)</t>
  </si>
  <si>
    <t>P8400033</t>
  </si>
  <si>
    <t>DOCARE LATEX GLOVE POWDER FREE (M)</t>
  </si>
  <si>
    <t>P8400034</t>
  </si>
  <si>
    <t>DOCARE LTX GLOVE PWDR FREE (S) EC</t>
  </si>
  <si>
    <t>P8400035</t>
  </si>
  <si>
    <t>DOCARE LTX GLOVE PWDR FREE (M) EC</t>
  </si>
  <si>
    <t>P8400036</t>
  </si>
  <si>
    <t>DOCARE DRESSING PACK - RSBH</t>
  </si>
  <si>
    <t>P8400037</t>
  </si>
  <si>
    <t>DOCARE NITRILE EXAM GLOVES PF - S</t>
  </si>
  <si>
    <t>P8400038</t>
  </si>
  <si>
    <t>DOCARE NITRILE EXAM GLOVES PF - M</t>
  </si>
  <si>
    <t>P8400039</t>
  </si>
  <si>
    <t>DOCARE NITRILE EXM GLOVES PF-S EC</t>
  </si>
  <si>
    <t>P8400040</t>
  </si>
  <si>
    <t>DOCARE NITRILE EXM GLOVES PF-M EC</t>
  </si>
  <si>
    <t>P8400042</t>
  </si>
  <si>
    <t>Docare Dressing Pack RSHBG</t>
  </si>
  <si>
    <t>P8400043</t>
  </si>
  <si>
    <t>DOCARE DRESSING PACK RSHMD</t>
  </si>
  <si>
    <t>P8400044</t>
  </si>
  <si>
    <t>DOCARE DRESSING RSH.ARC</t>
  </si>
  <si>
    <t>P8400045</t>
  </si>
  <si>
    <t>DOCARE LTX EXM - GLV PWDR FREE (L)</t>
  </si>
  <si>
    <t>P8400046</t>
  </si>
  <si>
    <t>DOCARE LTX EXM-GLV PWDR FREE(L) EC</t>
  </si>
  <si>
    <t>P8400047</t>
  </si>
  <si>
    <t>DOCARE DRESSING PACK RSPL.PAL</t>
  </si>
  <si>
    <t>P8400048</t>
  </si>
  <si>
    <t>DOCARE DRESSING PACK PRM.KRW</t>
  </si>
  <si>
    <t>P8400049</t>
  </si>
  <si>
    <t>DOCARE DRESSING PACK-KR.128</t>
  </si>
  <si>
    <t>P8400050</t>
  </si>
  <si>
    <t>EASYCARE SAFETY BOX 5.0 LITER EC</t>
  </si>
  <si>
    <t>P8400051</t>
  </si>
  <si>
    <t>EASYCARE SAFETY BOX 12,5 LITER EC</t>
  </si>
  <si>
    <t>P8400052</t>
  </si>
  <si>
    <t>DOCARE  HAIR  CLEAN EC</t>
  </si>
  <si>
    <t>P8400053</t>
  </si>
  <si>
    <t>DOCARE BED SHEET 95 EC</t>
  </si>
  <si>
    <t>P8400054</t>
  </si>
  <si>
    <t>DOCARE BED SHEET 100 EC</t>
  </si>
  <si>
    <t>P8400055</t>
  </si>
  <si>
    <t>DISPOSABLE PILLOW CASE 7060 EC</t>
  </si>
  <si>
    <t>P8400056</t>
  </si>
  <si>
    <t>DOCARE ORAL HYGIENE KIT EC</t>
  </si>
  <si>
    <t>P8400057</t>
  </si>
  <si>
    <t>DOCARE ALERT SNAP YELLOW 150 EC</t>
  </si>
  <si>
    <t>P8400058</t>
  </si>
  <si>
    <t>DOCARE ALRT SNAP RED ALLERGY 150 EC</t>
  </si>
  <si>
    <t>P8400059</t>
  </si>
  <si>
    <t>DOCARE ALRT SNAP PURPLE DNR 150 EC</t>
  </si>
  <si>
    <t>P8400060</t>
  </si>
  <si>
    <t>DORAFIX ADHESIVE TAPE ROLL 5.5 EC</t>
  </si>
  <si>
    <t>P84ATR05</t>
  </si>
  <si>
    <t>WOUND DRESSING TAPE ROLL 5CMX10M</t>
  </si>
  <si>
    <t>P84ATR10</t>
  </si>
  <si>
    <t>WOUND DRESSING TAPE ROLL 10CMX10M</t>
  </si>
  <si>
    <t>P84BBFTA</t>
  </si>
  <si>
    <t>BBFT24 DOCARE W.GLOVES TISSUE 18S</t>
  </si>
  <si>
    <t>P84BFT24</t>
  </si>
  <si>
    <t>BBFT24NP DOCARE W.G. TISSUE 18S NP</t>
  </si>
  <si>
    <t>P84CFD01</t>
  </si>
  <si>
    <t>WOUND DRESS TRANSP CANNULA 100PCS</t>
  </si>
  <si>
    <t>P84CFD02</t>
  </si>
  <si>
    <t>WOUND DRESS NON WOVEN CANNU 100PCS</t>
  </si>
  <si>
    <t>P84DAT10</t>
  </si>
  <si>
    <t>Dorafix Adhes Tape Roll 10x10 1S</t>
  </si>
  <si>
    <t>P84DATR1</t>
  </si>
  <si>
    <t>Dorafix Adhes Tape Roll 10x1 1S</t>
  </si>
  <si>
    <t>P84DATR5</t>
  </si>
  <si>
    <t>Dorafix Adhes Tape Roll 10x5 1S</t>
  </si>
  <si>
    <t>P84DATR6</t>
  </si>
  <si>
    <t>Dorafix Adhes Tape Roll 5.5 1S</t>
  </si>
  <si>
    <t>P84DATR7</t>
  </si>
  <si>
    <t>Dorafix Adhes Tape Roll 5.10 1S</t>
  </si>
  <si>
    <t>P84DBLN3</t>
  </si>
  <si>
    <t>Docare Disposable BedLiner nonWP 3</t>
  </si>
  <si>
    <t>P84DBLNW</t>
  </si>
  <si>
    <t>Docare Disposable BedLiner WP 3 lb</t>
  </si>
  <si>
    <t>P84DBLW3</t>
  </si>
  <si>
    <t>P84DBLWP</t>
  </si>
  <si>
    <t>P84DBS80</t>
  </si>
  <si>
    <t>DOCARE Disposable Bed Sheet 2mx80</t>
  </si>
  <si>
    <t>P84DBS95</t>
  </si>
  <si>
    <t>DOCARE Disposable Bed Sheet 2mx95</t>
  </si>
  <si>
    <t>P84DCUB5</t>
  </si>
  <si>
    <t>DOCARE URINE BAG /5s</t>
  </si>
  <si>
    <t>P84DCW18</t>
  </si>
  <si>
    <t>DOCARE WASH GLOVES 18S PARFUME CG</t>
  </si>
  <si>
    <t>P84DCWGA</t>
  </si>
  <si>
    <t>DCWG DOCARE W.GOLVES TISSUE 4S</t>
  </si>
  <si>
    <t>P84DDBED</t>
  </si>
  <si>
    <t>Docare Disposable Bedding Set 1'S</t>
  </si>
  <si>
    <t>P84DDOA6</t>
  </si>
  <si>
    <t>DOCARE DRUG OF ABUSE 6 IN 1 1 PACK</t>
  </si>
  <si>
    <t>P84DDOAS</t>
  </si>
  <si>
    <t>DOCARE DORASEPT OH ANTISEPTIC SOL</t>
  </si>
  <si>
    <t>P84DDSH1</t>
  </si>
  <si>
    <t>Docare Dorasept OH CG</t>
  </si>
  <si>
    <t>P84DHC1P</t>
  </si>
  <si>
    <t>DOCARE HAIR CLEAN 1 PCS</t>
  </si>
  <si>
    <t>P84DOHKT</t>
  </si>
  <si>
    <t>Docare Oral Hygiene Kit</t>
  </si>
  <si>
    <t>P84DSBSA</t>
  </si>
  <si>
    <t>Docare Disposable Bed Sheet 100</t>
  </si>
  <si>
    <t>P84DUBC1</t>
  </si>
  <si>
    <t>Docare Urine Bag CG</t>
  </si>
  <si>
    <t>P84EAW4H</t>
  </si>
  <si>
    <t>EASYCARE WASH GLOVES 4S NP HAJI</t>
  </si>
  <si>
    <t>P84ECW4P</t>
  </si>
  <si>
    <t>EASYCARE WASH GLOVES 4.S P</t>
  </si>
  <si>
    <t>P84EW12P</t>
  </si>
  <si>
    <t>EASYCARE WASH GLOVES 12.S P</t>
  </si>
  <si>
    <t>P84EW4NP</t>
  </si>
  <si>
    <t>EASYCARE WASH GLOVES 4.S NP</t>
  </si>
  <si>
    <t>P84EWG11</t>
  </si>
  <si>
    <t>Easycare Wash Gloves 12 Parfume CG</t>
  </si>
  <si>
    <t>P84EWG12</t>
  </si>
  <si>
    <t>Easycare Wash Gloves 12 Non Par CG</t>
  </si>
  <si>
    <t>P84EWG41</t>
  </si>
  <si>
    <t>Easycare Wash Gloves 4S Parfume CG</t>
  </si>
  <si>
    <t>P84EWG42</t>
  </si>
  <si>
    <t>Easycare Wash Gloves 4S Non Par CG</t>
  </si>
  <si>
    <t>P84EWHGN</t>
  </si>
  <si>
    <t>EASYCARE WASH GLOVES 12NP HAJ</t>
  </si>
  <si>
    <t>P84G4SPC</t>
  </si>
  <si>
    <t>DOCARE WASH GLOVES 4S PERFUME CG</t>
  </si>
  <si>
    <t>P84HDYMV</t>
  </si>
  <si>
    <t>DOCARE HANDY MOVE</t>
  </si>
  <si>
    <t>P84HRCCG</t>
  </si>
  <si>
    <t>DOCARE HAIR CLEAN CG</t>
  </si>
  <si>
    <t>P84NAZFH</t>
  </si>
  <si>
    <t>NAZIFAH 1`S HAJI</t>
  </si>
  <si>
    <t>P84NDEUB</t>
  </si>
  <si>
    <t>NAZIFAH DISPOSIBLE URINE BAG HAJ</t>
  </si>
  <si>
    <t>P84NDUB1</t>
  </si>
  <si>
    <t>Nazifah Disposable Urine Bag CG</t>
  </si>
  <si>
    <t>P84NWDTA</t>
  </si>
  <si>
    <t>NEW WOUND DRESS TRANSP CANNULA FIX</t>
  </si>
  <si>
    <t>P84NZDUB</t>
  </si>
  <si>
    <t>NAZIFAH DISPOSIBLE URINE BAG</t>
  </si>
  <si>
    <t>P84ONKIR</t>
  </si>
  <si>
    <t>P84PLWCS</t>
  </si>
  <si>
    <t>Docare Pillow Case</t>
  </si>
  <si>
    <t>P84SCTOB</t>
  </si>
  <si>
    <t>DOCARE SUCTION TOOTHBRUSH /6 pcs</t>
  </si>
  <si>
    <t>P84STAWG</t>
  </si>
  <si>
    <t>Docare Standard Antiseptic wgloves</t>
  </si>
  <si>
    <t>P84SWG2A</t>
  </si>
  <si>
    <t>DOCARE STANDAR WASH GLOVES 2 SP</t>
  </si>
  <si>
    <t>P84W12NP</t>
  </si>
  <si>
    <t>EASYCARE WASH GLOVES 12.S NP</t>
  </si>
  <si>
    <t>P84WDT11</t>
  </si>
  <si>
    <t>Wound Dressing Transp pad 10x12 CG</t>
  </si>
  <si>
    <t>P84WDT12</t>
  </si>
  <si>
    <t>Wound Dressing Transp pad 10x25 CG</t>
  </si>
  <si>
    <t>P84WFT4S</t>
  </si>
  <si>
    <t>DOCARE WASH GLOVES TISSUE 4S-DC</t>
  </si>
  <si>
    <t>P84WG4NP</t>
  </si>
  <si>
    <t>DOCARE WASH GLOVE 4S NP</t>
  </si>
  <si>
    <t>P84WGNP1</t>
  </si>
  <si>
    <t>Docare Wash Gloves 4S NoParfume CG</t>
  </si>
  <si>
    <t>P84WGNP2</t>
  </si>
  <si>
    <t>Docare Wash Gloves 18 NoParfume CG</t>
  </si>
  <si>
    <t>P84WGSP3</t>
  </si>
  <si>
    <t>Docare Wash Gloves Standard 2S CG</t>
  </si>
  <si>
    <t>P84WSGO2</t>
  </si>
  <si>
    <t>DOCARE WASH GLOVES PRE OPS 2S</t>
  </si>
  <si>
    <t>P84WTP12</t>
  </si>
  <si>
    <t>WOUND DRESS TRANSP PAD 12CM/50 PCS</t>
  </si>
  <si>
    <t>P84WTP25</t>
  </si>
  <si>
    <t>WOUND DRESS TRANSP PAD 25CM/25 PCS</t>
  </si>
  <si>
    <t>P84ZAPPY</t>
  </si>
  <si>
    <t>ZAPPY</t>
  </si>
  <si>
    <t>P84PRA00</t>
  </si>
  <si>
    <t>PENANDA RESIKO ALERGI-MERAH</t>
  </si>
  <si>
    <t>EA</t>
  </si>
  <si>
    <t>P84A</t>
  </si>
  <si>
    <t>P84PRAM1</t>
  </si>
  <si>
    <t>PENANDA RESIKO ALERGI-MERAH 150PCS</t>
  </si>
  <si>
    <t>P84PRDN0</t>
  </si>
  <si>
    <t>PENANDA RESIKO DNR-UNGU</t>
  </si>
  <si>
    <t>P84PRDU1</t>
  </si>
  <si>
    <t>PENANDA RESIKO DNR-UNGU 150PCS</t>
  </si>
  <si>
    <t>P84PRFKA</t>
  </si>
  <si>
    <t>PENANDARESIKOFALLRISK-KUNING150PCS</t>
  </si>
  <si>
    <t>P84PRFR0</t>
  </si>
  <si>
    <t>PENANDA RESIKO FALL RISK-KUNING</t>
  </si>
  <si>
    <t>P8400061</t>
  </si>
  <si>
    <t>EASYCARE HANDY MOVE</t>
  </si>
  <si>
    <t>P8400062</t>
  </si>
  <si>
    <t>EASYCARE HANDY MOVE EC</t>
  </si>
  <si>
    <t>P8400063</t>
  </si>
  <si>
    <t>DOCARE DRESSING PACK RSUD PARKESIT</t>
  </si>
  <si>
    <t>P8400064</t>
  </si>
  <si>
    <t>METADERM FILM 10X25 EC</t>
  </si>
  <si>
    <t>P8400065</t>
  </si>
  <si>
    <t>MEDIXIDINE SCRUB 100 ML 2%</t>
  </si>
  <si>
    <t>P8400066</t>
  </si>
  <si>
    <t>METADERM FILM 10X25</t>
  </si>
  <si>
    <t>P8400067</t>
  </si>
  <si>
    <t>DOCARE DRESSING PACK RS GATOEL</t>
  </si>
  <si>
    <t>P8400068</t>
  </si>
  <si>
    <t>DOCARE DRESSING PACK RSPL.CRB</t>
  </si>
  <si>
    <t>P8400069</t>
  </si>
  <si>
    <t>DOCARE DRESSING PACK RSPB</t>
  </si>
  <si>
    <t>P8400070</t>
  </si>
  <si>
    <t>DOCARE DRESSING PACK RS CC</t>
  </si>
  <si>
    <t>P8400071</t>
  </si>
  <si>
    <t>DOCAREDRESSINGPACK RS HERMINA SMD</t>
  </si>
  <si>
    <t>P8400072</t>
  </si>
  <si>
    <t>DOCAREDRESSINGPACK RS RESTUIBU BPN</t>
  </si>
  <si>
    <t>P8400073</t>
  </si>
  <si>
    <t>DOCARE DRESSING PACK RSUD AA CMNO</t>
  </si>
  <si>
    <t>P8400074</t>
  </si>
  <si>
    <t>DOCARE DRESSING PACK RSUD AA CDL</t>
  </si>
  <si>
    <t>P8400075</t>
  </si>
  <si>
    <t>DOCARE DRESSING PACK RSUD CILILIN</t>
  </si>
  <si>
    <t>P8400076</t>
  </si>
  <si>
    <t>DOCARE DRESSING PACK RS DHARMAIS</t>
  </si>
  <si>
    <t>P8400077</t>
  </si>
  <si>
    <t>DOCARE DRESSINGPACK RS STELLAMARIS</t>
  </si>
  <si>
    <t>P8400078</t>
  </si>
  <si>
    <t>DOCARE DRESSING PACK RS PUSRI PLB</t>
  </si>
  <si>
    <t>P8400079</t>
  </si>
  <si>
    <t>DOCARE DRESSING PCK RS PRIMAYA MKS</t>
  </si>
  <si>
    <t>P8700007</t>
  </si>
  <si>
    <t>POWERBONE GRANULES (1-2MM) 1 CC</t>
  </si>
  <si>
    <t>P8700008</t>
  </si>
  <si>
    <t>POWERBONE GRANULES (1-2MM) 2 CC</t>
  </si>
  <si>
    <t>P8700009</t>
  </si>
  <si>
    <t>POWERBONE GRANULES (1-2MM) 5 CC</t>
  </si>
  <si>
    <t>P8700010</t>
  </si>
  <si>
    <t>POWERBONE PUTTY 2 CC</t>
  </si>
  <si>
    <t>P8700011</t>
  </si>
  <si>
    <t>POWERBONE FLEXIBLE GRAFT 60x60x6</t>
  </si>
  <si>
    <t>P87COLC1</t>
  </si>
  <si>
    <t>COLLACURE 120x40x3 MM BOX/5</t>
  </si>
  <si>
    <t>P87COLC2</t>
  </si>
  <si>
    <t>COLLACURE 50x50x5 MM BOX/5</t>
  </si>
  <si>
    <t>P87EAND1</t>
  </si>
  <si>
    <t>EXELCARE ALGINATE DRESSING 10 X 10</t>
  </si>
  <si>
    <t>P87ECHSP</t>
  </si>
  <si>
    <t>Exelcare Hydrogel Silver Plus AG</t>
  </si>
  <si>
    <t>P87EHFE1</t>
  </si>
  <si>
    <t>EXELCARE HYDROFIBER AG EXTRA 1010</t>
  </si>
  <si>
    <t>P87EXFEA</t>
  </si>
  <si>
    <t xml:space="preserve">EXELCARE FOAM EXULOCK TECH 1010 </t>
  </si>
  <si>
    <t>P87EXHDA</t>
  </si>
  <si>
    <t>EXELCARE HYDROCOLL CUSH AG1010</t>
  </si>
  <si>
    <t>P87EXHDB</t>
  </si>
  <si>
    <t xml:space="preserve">EXELCARE HYDROCOLL CUSH AG2020 </t>
  </si>
  <si>
    <t>P87EXHDC</t>
  </si>
  <si>
    <t xml:space="preserve">EXELCARE HYDROCOLL EXTRATHIN 1010 </t>
  </si>
  <si>
    <t>P87EXHDD</t>
  </si>
  <si>
    <t xml:space="preserve">EXELCARE HYDROCOLL CUSHION 1010 </t>
  </si>
  <si>
    <t>P9700017</t>
  </si>
  <si>
    <t>POWEROKSI TABLET</t>
  </si>
  <si>
    <t>PC4</t>
  </si>
  <si>
    <t>PC400001</t>
  </si>
  <si>
    <t>BIO PEN ELECTROSURGICAL PENCIL</t>
  </si>
  <si>
    <t>PC400002</t>
  </si>
  <si>
    <t>SURGICAL SKIN MARKER DUAL TIP</t>
  </si>
  <si>
    <t>PC400003</t>
  </si>
  <si>
    <t>APD BIOPEN</t>
  </si>
  <si>
    <t>PC400004</t>
  </si>
  <si>
    <t>SURGICAL GOWN BIOPEN</t>
  </si>
  <si>
    <t>PC400005</t>
  </si>
  <si>
    <t>HARTRANS FILM DRESSING 6 X 8 EC</t>
  </si>
  <si>
    <t>PC400006</t>
  </si>
  <si>
    <t>HARTRANS FILM DRESSING 10 X 25 EC</t>
  </si>
  <si>
    <t>PC400007</t>
  </si>
  <si>
    <t>HARTRANS SURGICAL TAPE 2,5 X 10 EC</t>
  </si>
  <si>
    <t>PC400008</t>
  </si>
  <si>
    <t>HARUM PLATE WITH CABLE EC</t>
  </si>
  <si>
    <t>PC400009</t>
  </si>
  <si>
    <t>HARFIX ROLL DRESSING 15X10 EC</t>
  </si>
  <si>
    <t>PC400010</t>
  </si>
  <si>
    <t>HIGH FREQUENCY SURGICAL UNIT EC</t>
  </si>
  <si>
    <t>PC400011</t>
  </si>
  <si>
    <t>HARUM CLEAN EC</t>
  </si>
  <si>
    <t>PC400012</t>
  </si>
  <si>
    <t>HARTRANS SURGICAL TAPE 1,25 X 10 EC</t>
  </si>
  <si>
    <t>PC400013</t>
  </si>
  <si>
    <t>CONNECTION CABLE MONOPOLAR EC</t>
  </si>
  <si>
    <t>PC400014</t>
  </si>
  <si>
    <t>HARFIX ROLL DRESSING 5X5 EC</t>
  </si>
  <si>
    <t>PC400015</t>
  </si>
  <si>
    <t>HARUM PLATE NON CABLE BIPO CHILD EC</t>
  </si>
  <si>
    <t>PC400016</t>
  </si>
  <si>
    <t>CONNECTION CABLE BIPOLAR EC</t>
  </si>
  <si>
    <t>PC400017</t>
  </si>
  <si>
    <t>HARFIX ROLL DRESSING 5X10 EC</t>
  </si>
  <si>
    <t>PC400018</t>
  </si>
  <si>
    <t>HARFIX ROLL DRESSING 10X10 EC</t>
  </si>
  <si>
    <t>PC400019</t>
  </si>
  <si>
    <t>DR PEN RECTRACTABLE EC</t>
  </si>
  <si>
    <t>PC400020</t>
  </si>
  <si>
    <t>HARUM PEN WITH CLEAN EC</t>
  </si>
  <si>
    <t>PC4APDEC</t>
  </si>
  <si>
    <t>APD MICROPHOROUS SEAL TAPE</t>
  </si>
  <si>
    <t>PC4APR23</t>
  </si>
  <si>
    <t>APD MICROPOROUS NON SEAL TAPE</t>
  </si>
  <si>
    <t>PC4APR24</t>
  </si>
  <si>
    <t>APD MICROPOROUS SEALTAPE</t>
  </si>
  <si>
    <t>PC4BFCL1</t>
  </si>
  <si>
    <t>BIPOLAR FORCEPS CABLE XY-CA</t>
  </si>
  <si>
    <t>PC4BIPOA</t>
  </si>
  <si>
    <t>Harum Plate NC BIPO Adult Ecatalog</t>
  </si>
  <si>
    <t>PC4BIPOC</t>
  </si>
  <si>
    <t>Harum Plate NC BIPO Child Ecatalog</t>
  </si>
  <si>
    <t>PC4CBAJS</t>
  </si>
  <si>
    <t>HARUM PLATE NON CABLE BI ADULT-JS</t>
  </si>
  <si>
    <t>PC4CBCJS</t>
  </si>
  <si>
    <t>HARUM PLATE NON CABLE BI CHILD-JS</t>
  </si>
  <si>
    <t>PC4CCBPR</t>
  </si>
  <si>
    <t>CONNECTION CABLE BIPOLAR</t>
  </si>
  <si>
    <t>PC4CCMPR</t>
  </si>
  <si>
    <t>CONNECTION CABLE MONOPOLAR</t>
  </si>
  <si>
    <t>PC4CMAJS</t>
  </si>
  <si>
    <t>HARUM PLATE NON CABLE MO ADULT-JS</t>
  </si>
  <si>
    <t>PC4DISMA</t>
  </si>
  <si>
    <t>DIGITAL SEALING MACHINE</t>
  </si>
  <si>
    <t>PC4H1010</t>
  </si>
  <si>
    <t>HARFIX ROLL DRESSING 10x10</t>
  </si>
  <si>
    <t>PC4H1510</t>
  </si>
  <si>
    <t>HARFIX ROLL DRESSING 15x10</t>
  </si>
  <si>
    <t>PC4HACLE</t>
  </si>
  <si>
    <t>HARUM CLEAN</t>
  </si>
  <si>
    <t>PC4HAPEN</t>
  </si>
  <si>
    <t>HARUM PEN</t>
  </si>
  <si>
    <t>PC4HARIV</t>
  </si>
  <si>
    <t>HARTRANS FILM DRESSING IV FILM 6X8</t>
  </si>
  <si>
    <t>PC4HDECA</t>
  </si>
  <si>
    <t>Harum Pen Ecatalog</t>
  </si>
  <si>
    <t>PC4HFD26</t>
  </si>
  <si>
    <t>HARTR DRESING IV FILM 10x25 25pcs</t>
  </si>
  <si>
    <t>PC4HFSU1</t>
  </si>
  <si>
    <t>HIGH FREQUENCY SURGICAL UNIT</t>
  </si>
  <si>
    <t>PC4HP070</t>
  </si>
  <si>
    <t>HARUM PACK 70  X 260 MM 200PCS</t>
  </si>
  <si>
    <t>PC4HP090</t>
  </si>
  <si>
    <t>HARUM PACK 90 X 260 MM 200PCS</t>
  </si>
  <si>
    <t>PC4HP135</t>
  </si>
  <si>
    <t>HARUM PACK 135 X 280 MM 200PCS</t>
  </si>
  <si>
    <t>PC4HPCJS</t>
  </si>
  <si>
    <t>HARUM PLATE WITH CABLE JS</t>
  </si>
  <si>
    <t>PC4HPSJS</t>
  </si>
  <si>
    <t>HARUM PEN SJS</t>
  </si>
  <si>
    <t>PC4HPWCS</t>
  </si>
  <si>
    <t>HARUM PEN WITH CLEANER JS</t>
  </si>
  <si>
    <t>PC4HPWLE</t>
  </si>
  <si>
    <t xml:space="preserve">HARUM PLATE WITH CABLE </t>
  </si>
  <si>
    <t>PC4HR510</t>
  </si>
  <si>
    <t>HARFIX ROLL DRESSING 5x10</t>
  </si>
  <si>
    <t>PC4HRD52</t>
  </si>
  <si>
    <t>HARFIX ROLL DRESING 5X1 5roll/box</t>
  </si>
  <si>
    <t>PC4HRD55</t>
  </si>
  <si>
    <t>HARFIX ROLL DRESSING 5x5</t>
  </si>
  <si>
    <t>PC4HS126</t>
  </si>
  <si>
    <t>HART SURGI TAPE 1,25X10y 6roll/box</t>
  </si>
  <si>
    <t>PC4HS251</t>
  </si>
  <si>
    <t>HART SURGI TAPE 2,5X10y 4roll/box</t>
  </si>
  <si>
    <t>PC4HS501</t>
  </si>
  <si>
    <t>HART SURGI TAPE 5X10y 2roll/box</t>
  </si>
  <si>
    <t>PC4MONOA</t>
  </si>
  <si>
    <t>Harum Plate NC Mono Adult Ecatalog</t>
  </si>
  <si>
    <t>PC4PENJS</t>
  </si>
  <si>
    <t>HARUM PEN-JS</t>
  </si>
  <si>
    <t>PC4PNCBA</t>
  </si>
  <si>
    <t>HARUM PLATE NON CABLE BIPO ADULT</t>
  </si>
  <si>
    <t>PC4PNCBC</t>
  </si>
  <si>
    <t>HARUM PLATE NON CABLE BIPO CHILD</t>
  </si>
  <si>
    <t>PC4PNCMA</t>
  </si>
  <si>
    <t>HARUM PLATE NON CABLE MONO ADULT</t>
  </si>
  <si>
    <t>PC4SSMRT</t>
  </si>
  <si>
    <t>SURGICAL SKIN MARKER REGULER TIP</t>
  </si>
  <si>
    <t>PC4TIP-E</t>
  </si>
  <si>
    <t>TIP ELECTRODA</t>
  </si>
  <si>
    <t>PC400022</t>
  </si>
  <si>
    <t>BIOPEN ESU PENCIL WITH TIP CLEAN</t>
  </si>
  <si>
    <t>PC400023</t>
  </si>
  <si>
    <t>HARUM PACK 320 X 450 MM 200PCS</t>
  </si>
  <si>
    <t>PC400024</t>
  </si>
  <si>
    <t>FC Clean 500ml</t>
  </si>
  <si>
    <t>PC4HP190</t>
  </si>
  <si>
    <t>HARUM PACK 190 x 360 mm 200pcs</t>
  </si>
  <si>
    <t>PE0</t>
  </si>
  <si>
    <t>PE0DMDS5</t>
  </si>
  <si>
    <t>DUMA DISINFECTANT-99</t>
  </si>
  <si>
    <t>PE1</t>
  </si>
  <si>
    <t>PE100001</t>
  </si>
  <si>
    <t>Silhouette Soft 8 cones</t>
  </si>
  <si>
    <t>PE100002</t>
  </si>
  <si>
    <t>Silhouette Soft 12 cones</t>
  </si>
  <si>
    <t>PE100003</t>
  </si>
  <si>
    <t>Silhouette Soft 16 cones</t>
  </si>
  <si>
    <t>PE100004</t>
  </si>
  <si>
    <t>Silhouette Soft 12 cones short</t>
  </si>
  <si>
    <t>PE100005</t>
  </si>
  <si>
    <t>Silhouette Soft 8 cones (FREE)</t>
  </si>
  <si>
    <t>PE100006</t>
  </si>
  <si>
    <t>Silhouette Soft 12 cones (FREE)</t>
  </si>
  <si>
    <t>PE100007</t>
  </si>
  <si>
    <t>Silhouette Soft 16 cones (FREE)</t>
  </si>
  <si>
    <t>PE100008</t>
  </si>
  <si>
    <t>Silhouette Soft 12 cones sht (FREE)</t>
  </si>
  <si>
    <t>PE100009</t>
  </si>
  <si>
    <t>Perfectha Derm Lido 1ml (FREE)</t>
  </si>
  <si>
    <t>PE100010</t>
  </si>
  <si>
    <t>Perfectha Deep Lido 1ml (FREE)</t>
  </si>
  <si>
    <t>PE100011</t>
  </si>
  <si>
    <t>Perfecth Finelines Lido 1ml (FREE)</t>
  </si>
  <si>
    <t>PE100012</t>
  </si>
  <si>
    <t>Perfect SubSkin Lido 3x 1ml (FREE)</t>
  </si>
  <si>
    <t>PE100013</t>
  </si>
  <si>
    <t>Perfectha Derm Lidocaine 1ml</t>
  </si>
  <si>
    <t>PE100014</t>
  </si>
  <si>
    <t>Perfectha Deep Lidocaine 1ml</t>
  </si>
  <si>
    <t>PE100015</t>
  </si>
  <si>
    <t>Perfectha Finelines Lidocaine 1ml</t>
  </si>
  <si>
    <t>PE100016</t>
  </si>
  <si>
    <t>Perfectha SubSkin Lidocaine 3x 1ml</t>
  </si>
  <si>
    <t>PE100018</t>
  </si>
  <si>
    <t>Ellanse S 2x1ml</t>
  </si>
  <si>
    <t>PE100019</t>
  </si>
  <si>
    <t>Ellanse M 2x1ml</t>
  </si>
  <si>
    <t>P1226306</t>
  </si>
  <si>
    <t>JP39B PRES&amp;SIP CUP BLUE</t>
  </si>
  <si>
    <t>P1226307</t>
  </si>
  <si>
    <t>JP39U PRES&amp;SIP CUP PURPLE</t>
  </si>
  <si>
    <t>P1226308</t>
  </si>
  <si>
    <t>JP41B SLCN FOODFEEDER 150ML BIRU</t>
  </si>
  <si>
    <t>P1226309</t>
  </si>
  <si>
    <t>JP41U SLCN FOODFEEDER 150ML UNGU</t>
  </si>
  <si>
    <t>P1226310</t>
  </si>
  <si>
    <t>JS09B BOTTLE WGHT STRAW 250ML BIRU</t>
  </si>
  <si>
    <t>P1226311</t>
  </si>
  <si>
    <t>JS09P BOTTLE WGHT STRAW 250ML PINK</t>
  </si>
  <si>
    <t>P1226312</t>
  </si>
  <si>
    <t>JS09U BOTTLE WGHT STRAW 250ML UNGU</t>
  </si>
  <si>
    <t>P1226313</t>
  </si>
  <si>
    <t>SWN02 SILICONE WEIGHTED STRAW</t>
  </si>
  <si>
    <t>P3700062</t>
  </si>
  <si>
    <t>SKIN AQUA TONEUP+LISCN BANDED</t>
  </si>
  <si>
    <t>P3700063</t>
  </si>
  <si>
    <t>SKIN AQUA TONEUP MINT+LISCN BANDED</t>
  </si>
  <si>
    <t>P3700064</t>
  </si>
  <si>
    <t>SKIN AQUA TONEUP ROSE+LISCN BANDED</t>
  </si>
  <si>
    <t>P3700065</t>
  </si>
  <si>
    <t>SKIN AQUA TONEUP LATTE+LISCN BANDED</t>
  </si>
  <si>
    <t>P6000268</t>
  </si>
  <si>
    <t>F STAGE 3 TRAINING TOOTHBRUSH PINK</t>
  </si>
  <si>
    <t>P7100032</t>
  </si>
  <si>
    <t>HOTIN BALSEM OTOT EXTRA HOT 20G</t>
  </si>
  <si>
    <t>P7100033</t>
  </si>
  <si>
    <t>BEBIO MINYAK TELON 60ML</t>
  </si>
  <si>
    <t>P7100034</t>
  </si>
  <si>
    <t>BEBIO MINYAK TELON PLUS 60ML</t>
  </si>
  <si>
    <t>PE700034</t>
  </si>
  <si>
    <t>05215 G2G BLACKHEAD EXFO CLSR 70GR</t>
  </si>
  <si>
    <t>P8700016</t>
  </si>
  <si>
    <t>HIPERDEXT PLUS</t>
  </si>
  <si>
    <t>P6000269</t>
  </si>
  <si>
    <t>TAMSULOSIN HCL 0.4 MG SR TAB (INT)</t>
  </si>
  <si>
    <t>PD9KY3F6</t>
  </si>
  <si>
    <t>M. Kayu Putih Tiga Anak FT 60 ml</t>
  </si>
  <si>
    <t>PD9MTC3A</t>
  </si>
  <si>
    <t>Minyak Telon Cap Tiga Anak FT 90ml</t>
  </si>
  <si>
    <t>PD9MTC3B</t>
  </si>
  <si>
    <t>Minyak Telon Cap Tiga Anak FT 60ml</t>
  </si>
  <si>
    <t>PD9MTP3A</t>
  </si>
  <si>
    <t>Minyak Telon Pls Tiga Anak FT 90ml</t>
  </si>
  <si>
    <t>PD9MTP3B</t>
  </si>
  <si>
    <t>Minyak Telon Pls Tiga Anak FT 60ml</t>
  </si>
  <si>
    <t>P2088230</t>
  </si>
  <si>
    <t>CASTER,125MM,M16 DBL WHL/LOCK</t>
  </si>
  <si>
    <t>PC400025</t>
  </si>
  <si>
    <t>HARUM PLATE WITH CABLE - BIPO</t>
  </si>
  <si>
    <t>PC400026</t>
  </si>
  <si>
    <t>HARUM PLATE WITH CABLE JS - BIPO</t>
  </si>
  <si>
    <t>PC400027</t>
  </si>
  <si>
    <t>TIP ELECTRODA BLADE 16 CM</t>
  </si>
  <si>
    <t>PC400028</t>
  </si>
  <si>
    <t>TIP ELECTRODA NEEDLE 7 CM</t>
  </si>
  <si>
    <t>PC400029</t>
  </si>
  <si>
    <t>TIP ELECTRODA NEEDLE 16 CM</t>
  </si>
  <si>
    <t>PC400030</t>
  </si>
  <si>
    <t>TIP ELECTRODA LOOP 7 CM</t>
  </si>
  <si>
    <t>PC400031</t>
  </si>
  <si>
    <t>TIP ELECTRODA LOOP 16 CM</t>
  </si>
  <si>
    <t>PC400032</t>
  </si>
  <si>
    <t>TIP ELECTRODA BALL 7 CM</t>
  </si>
  <si>
    <t>PC400033</t>
  </si>
  <si>
    <t>TIP ELECTRODA BALL 16 CM</t>
  </si>
  <si>
    <t>PC400034</t>
  </si>
  <si>
    <t>TIP ELECTRODA CURVED</t>
  </si>
  <si>
    <t>P2300005</t>
  </si>
  <si>
    <t>LAVIGEN S BOTOL 60 S</t>
  </si>
  <si>
    <t>P2300006</t>
  </si>
  <si>
    <t>LAVIGEN B BOTOL 30 S</t>
  </si>
  <si>
    <t>P2300007</t>
  </si>
  <si>
    <t>L-CARNIQ10 30 S</t>
  </si>
  <si>
    <t>P2300008</t>
  </si>
  <si>
    <t>AKNIL KAPLET 100 S</t>
  </si>
  <si>
    <t>P2300009</t>
  </si>
  <si>
    <t>FEBRYN  SUSPENSI 60 ML</t>
  </si>
  <si>
    <t>P2300010</t>
  </si>
  <si>
    <t>GUNACETA 650 mg 100 S</t>
  </si>
  <si>
    <t>P2300011</t>
  </si>
  <si>
    <t>GUNACETA 500 mg 100 S</t>
  </si>
  <si>
    <t>P2300012</t>
  </si>
  <si>
    <t>PRELAMIN-F KAPLET 30 S</t>
  </si>
  <si>
    <t>P2300013</t>
  </si>
  <si>
    <t>PONTYAMER B6 TABLET 30 S</t>
  </si>
  <si>
    <t>P2300014</t>
  </si>
  <si>
    <t>VITASI KAPSUL 30 S</t>
  </si>
  <si>
    <t>P2300015</t>
  </si>
  <si>
    <t>PROBIOLAC SACHET 1 g</t>
  </si>
  <si>
    <t>P2300016</t>
  </si>
  <si>
    <t>Lavigen Cream 30 GR</t>
  </si>
  <si>
    <t>P6000270</t>
  </si>
  <si>
    <t>ALCO FLU PLUS BATUK SIRUP** 100 ML</t>
  </si>
  <si>
    <t>P6000284</t>
  </si>
  <si>
    <t>ALCO FLU SIRUP 100 ML**</t>
  </si>
  <si>
    <t>P6000285</t>
  </si>
  <si>
    <t>ETORICOXIB 60 MG TAB (INT)</t>
  </si>
  <si>
    <t>P6000286</t>
  </si>
  <si>
    <t>LEVOFLOXACIN KAPLET 500 MG (INT)</t>
  </si>
  <si>
    <t>P6000287</t>
  </si>
  <si>
    <t>RICOXA TAB 60 MG</t>
  </si>
  <si>
    <t>P6000288</t>
  </si>
  <si>
    <t>FOLIC ACID 1000 MCG (INT)</t>
  </si>
  <si>
    <t>P6000289</t>
  </si>
  <si>
    <t>AEROCHAMBER PLUS*Z STAT S-MASK</t>
  </si>
  <si>
    <t>P6000290</t>
  </si>
  <si>
    <t>AEROCHAMBER PLUS*Z STAT M-MASK</t>
  </si>
  <si>
    <t>P6000291</t>
  </si>
  <si>
    <t>AEROCHAMBER PLUS*Z STAT MOUTHPIECE</t>
  </si>
  <si>
    <t>P6000292</t>
  </si>
  <si>
    <t>AEROCHAMBER PLUS*Z STAT L-MASK</t>
  </si>
  <si>
    <t>P6000293</t>
  </si>
  <si>
    <t>CURCUHEP KAPSUL 600 MG</t>
  </si>
  <si>
    <t>P6000294</t>
  </si>
  <si>
    <t>EZETIMIBE TABLET 10 MG (INT)</t>
  </si>
  <si>
    <t>P6000295</t>
  </si>
  <si>
    <t>DAILYMORE MICROFER 15 ML</t>
  </si>
  <si>
    <t>P6000296</t>
  </si>
  <si>
    <t>ENCHOLEST KAPLET 160 MG</t>
  </si>
  <si>
    <t>P6000297</t>
  </si>
  <si>
    <t>ESOPRO INJEKSI 40 MG</t>
  </si>
  <si>
    <t>P6000298</t>
  </si>
  <si>
    <t>ESOMEPRAZOLE SODIUM INJ 40 MG (INT)</t>
  </si>
  <si>
    <t>P9700029</t>
  </si>
  <si>
    <t>Moxifloxacin HCL 400 mg 10 S</t>
  </si>
  <si>
    <t>P9700030</t>
  </si>
  <si>
    <t>Moximox 400 mg 10 S</t>
  </si>
  <si>
    <t>P9700031</t>
  </si>
  <si>
    <t>YUSITU KAPLET</t>
  </si>
  <si>
    <t>PA900011</t>
  </si>
  <si>
    <t>MEDROXYPROGESTERONE ACT 1 CC BKKBN</t>
  </si>
  <si>
    <t>PA900012</t>
  </si>
  <si>
    <t>PIL KB 1 KOMBINASI BKKBN</t>
  </si>
  <si>
    <t>BZ</t>
  </si>
  <si>
    <t>PB900011</t>
  </si>
  <si>
    <t>OCTANATE 250 IU NR</t>
  </si>
  <si>
    <t>PB900012</t>
  </si>
  <si>
    <t>OCTANATE 500 IU NR</t>
  </si>
  <si>
    <t>PB900013</t>
  </si>
  <si>
    <t>OCTANATE 1000 IU NR</t>
  </si>
  <si>
    <t>PB900014</t>
  </si>
  <si>
    <t>ALBUNORM 25% 100 ML R INJ</t>
  </si>
  <si>
    <t>PB900015</t>
  </si>
  <si>
    <t>ALBUNORM 25% 50 ML R INJ</t>
  </si>
  <si>
    <t>PB900016</t>
  </si>
  <si>
    <t>OCTANINE F 1000 IU INJ</t>
  </si>
  <si>
    <t>PB900017</t>
  </si>
  <si>
    <t>OCTANINE F 500 IU INJ</t>
  </si>
  <si>
    <t>PB900018</t>
  </si>
  <si>
    <t>OCTAPLEX 500 IU INJ</t>
  </si>
  <si>
    <t>PB900019</t>
  </si>
  <si>
    <t>OCTANATE 1000 IU INJ</t>
  </si>
  <si>
    <t>PB900020</t>
  </si>
  <si>
    <t>OCTANATE 500 IU INJ</t>
  </si>
  <si>
    <t>PB900021</t>
  </si>
  <si>
    <t>OCTANATE 250 IU INJ</t>
  </si>
  <si>
    <t>PD000014</t>
  </si>
  <si>
    <t>PEMETREXED 100 MG - R1</t>
  </si>
  <si>
    <t>PD900053</t>
  </si>
  <si>
    <t>LICOFIL-100 MG KAPLET</t>
  </si>
  <si>
    <t>P6000271</t>
  </si>
  <si>
    <t>FARLIN WIDENECK DK CUP 270ML ORANGE</t>
  </si>
  <si>
    <t>P6000272</t>
  </si>
  <si>
    <t>FARLIN WIDENECK DK CUP 270ML KUNING</t>
  </si>
  <si>
    <t>P6000273</t>
  </si>
  <si>
    <t>FARLIN WIDENECK DK CUP 270ML HIJAU</t>
  </si>
  <si>
    <t>P6000274</t>
  </si>
  <si>
    <t>FARLIN STRAW TRAINING CUP 150ML-B</t>
  </si>
  <si>
    <t>P6000275</t>
  </si>
  <si>
    <t>FARLIN STRAW TRAINING CUP 150ML-G</t>
  </si>
  <si>
    <t>P6000276</t>
  </si>
  <si>
    <t>FARLIN 5 IN 1 FOOD MAKER</t>
  </si>
  <si>
    <t>P6000277</t>
  </si>
  <si>
    <t>MOTHERLOVE CLEANSER TRAVEL KIT</t>
  </si>
  <si>
    <t>P6000278</t>
  </si>
  <si>
    <t>FARLIN SILICONE BRUSH SET-CARAMEL</t>
  </si>
  <si>
    <t>P6000279</t>
  </si>
  <si>
    <t>FARLIN SILICONE BRUSH SET-BLUE</t>
  </si>
  <si>
    <t>P6000280</t>
  </si>
  <si>
    <t>SILKY PPSU FEEDBTL 150ML UNGU</t>
  </si>
  <si>
    <t>P6000281</t>
  </si>
  <si>
    <t>SILKY PPSU FEEDBTL 150ML CARAMEL</t>
  </si>
  <si>
    <t>P6000282</t>
  </si>
  <si>
    <t>SILKY PPSU FEEDBTL W H270ML ORANGE</t>
  </si>
  <si>
    <t>P6000283</t>
  </si>
  <si>
    <t>SILKY PPSU FEEDBTL W H270ML UNGU</t>
  </si>
  <si>
    <t>P2088231</t>
  </si>
  <si>
    <t>SN6AT2.195</t>
  </si>
  <si>
    <t>P2088232</t>
  </si>
  <si>
    <t>IQ PANOPTIX T2 10.5D</t>
  </si>
  <si>
    <t>P2088233</t>
  </si>
  <si>
    <t>SN6AT2.215</t>
  </si>
  <si>
    <t>P2088234</t>
  </si>
  <si>
    <t>FS,CABLE ASSY,RESISTANCE LIO</t>
  </si>
  <si>
    <t>P2088235</t>
  </si>
  <si>
    <t>SN6AT2.100</t>
  </si>
  <si>
    <t>P8400080</t>
  </si>
  <si>
    <t>DOCARE DRESSING PCK RS HERMINA BPN</t>
  </si>
  <si>
    <t>PC400035</t>
  </si>
  <si>
    <t>HARUM PEN SUPER E-CATALOGUE</t>
  </si>
  <si>
    <t>PF2</t>
  </si>
  <si>
    <t>PF200001</t>
  </si>
  <si>
    <t>F2</t>
  </si>
  <si>
    <t>PF200002</t>
  </si>
  <si>
    <t>PF200003</t>
  </si>
  <si>
    <t>1530-0 MICROPORE NON-DISPENSER</t>
  </si>
  <si>
    <t>PF200004</t>
  </si>
  <si>
    <t>1530-1 MICROPORE NON-DISPENSER</t>
  </si>
  <si>
    <t>PF200005</t>
  </si>
  <si>
    <t>1530-2 MICROPORE NON-DISPENSER</t>
  </si>
  <si>
    <t>PF200006</t>
  </si>
  <si>
    <t>PF200007</t>
  </si>
  <si>
    <t>PF200008</t>
  </si>
  <si>
    <t>PF200009</t>
  </si>
  <si>
    <t>PF200010</t>
  </si>
  <si>
    <t>3344 CAVLON FLM 1ML WIPE 30 EA</t>
  </si>
  <si>
    <t>PF200011</t>
  </si>
  <si>
    <t>3345 CAVLON FLM 3ML WAND 25 EA</t>
  </si>
  <si>
    <t>PF200012</t>
  </si>
  <si>
    <t>PF200013</t>
  </si>
  <si>
    <t>3391G CAVILON DBC 28GR</t>
  </si>
  <si>
    <t>PF200014</t>
  </si>
  <si>
    <t>3392G CAVILON DBC 92GR</t>
  </si>
  <si>
    <t>PF200015</t>
  </si>
  <si>
    <t>1610 TEGADERM 100 EA</t>
  </si>
  <si>
    <t>PF200016</t>
  </si>
  <si>
    <t>1622W TEGADERM 100 EA</t>
  </si>
  <si>
    <t>PF200017</t>
  </si>
  <si>
    <t>1623W TEGADERM 100 EA</t>
  </si>
  <si>
    <t>PF200018</t>
  </si>
  <si>
    <t>1624 W TEGADERM 100 EA</t>
  </si>
  <si>
    <t>PF200019</t>
  </si>
  <si>
    <t>1626W TEGADERM 50 EA</t>
  </si>
  <si>
    <t>PF200020</t>
  </si>
  <si>
    <t>1627 TEGADERM  20 EA</t>
  </si>
  <si>
    <t>PF200021</t>
  </si>
  <si>
    <t>1633 TEGADERM 100 EA</t>
  </si>
  <si>
    <t>PF200022</t>
  </si>
  <si>
    <t>1655 TEGADERM 50 EA</t>
  </si>
  <si>
    <t>PF200023</t>
  </si>
  <si>
    <t>1657R TEGADERM CHG 25 EA</t>
  </si>
  <si>
    <t>PF200024</t>
  </si>
  <si>
    <t>1660R TEGADERM CHG 25 EA</t>
  </si>
  <si>
    <t>P1226314</t>
  </si>
  <si>
    <t>LB17B SLOW COOKER 1.5 L</t>
  </si>
  <si>
    <t>P1226315</t>
  </si>
  <si>
    <t>WN14B BOTTLE WIDE NECK 125ML BIRU</t>
  </si>
  <si>
    <t>P1226316</t>
  </si>
  <si>
    <t>WN14O BOTTLE WIDE NECK 125ML ORANGE</t>
  </si>
  <si>
    <t>P1226317</t>
  </si>
  <si>
    <t>WN14U BOTTLE WIDE NECK 125ML UNGU</t>
  </si>
  <si>
    <t>P1226318</t>
  </si>
  <si>
    <t>WN15B BOTTLE WIDE NECK 250ML BIRU</t>
  </si>
  <si>
    <t>P1226319</t>
  </si>
  <si>
    <t>WN15O BOTTLE WIDE NECK 250ML ORANGE</t>
  </si>
  <si>
    <t>P1226320</t>
  </si>
  <si>
    <t>WN15U BOTTLE WIDE NECK 250ML UNGU</t>
  </si>
  <si>
    <t>P1226321</t>
  </si>
  <si>
    <t>FC07B GLASS CONTAINER BLUE</t>
  </si>
  <si>
    <t>P1226322</t>
  </si>
  <si>
    <t>FC07C GLASS CONTAINER CREAM</t>
  </si>
  <si>
    <t>P1226323</t>
  </si>
  <si>
    <t>BT16B Foldable Bathtub blue</t>
  </si>
  <si>
    <t>P1226324</t>
  </si>
  <si>
    <t>BT16P Foldable Bathtub pink</t>
  </si>
  <si>
    <t>P1226325</t>
  </si>
  <si>
    <t>LB018 Slow Cooker 1.2L</t>
  </si>
  <si>
    <t>P1226326</t>
  </si>
  <si>
    <t>NS01B Nursing Set Blue</t>
  </si>
  <si>
    <t>P1226327</t>
  </si>
  <si>
    <t>NS01R Nursing Set Red</t>
  </si>
  <si>
    <t>P1226328</t>
  </si>
  <si>
    <t>LBD02 STERIL &amp; DRY WITH RACK</t>
  </si>
  <si>
    <t>P1226329</t>
  </si>
  <si>
    <t>LB319 STERILIZER &amp; STIMER</t>
  </si>
  <si>
    <t>P1226330</t>
  </si>
  <si>
    <t>BLB07 BOWL SLOW COOCER 0.8L</t>
  </si>
  <si>
    <t>P1226331</t>
  </si>
  <si>
    <t>BLB17 BOWL SLOW COOCER 1.5ML</t>
  </si>
  <si>
    <t>P1226332</t>
  </si>
  <si>
    <t>LBS02 MULTI STEAMER</t>
  </si>
  <si>
    <t>P1226333</t>
  </si>
  <si>
    <t>HC09B HIGH CHAIR BLUE</t>
  </si>
  <si>
    <t>P1226334</t>
  </si>
  <si>
    <t>HC09C HIGH CHAIR CREAM</t>
  </si>
  <si>
    <t>P1226335</t>
  </si>
  <si>
    <t>STE03 DIGITAL STERILIZER &amp; DRYER</t>
  </si>
  <si>
    <t>P1226336</t>
  </si>
  <si>
    <t>SC09B -  SILICONE SPOON  BLUE</t>
  </si>
  <si>
    <t>P1226337</t>
  </si>
  <si>
    <t>SC09G -  SILICONE SPOON  GREEN</t>
  </si>
  <si>
    <t>P1226338</t>
  </si>
  <si>
    <t>NT001 NAIL TRIMMER</t>
  </si>
  <si>
    <t>P1226339</t>
  </si>
  <si>
    <t>SB001 SILICONE BAG</t>
  </si>
  <si>
    <t>P3700068</t>
  </si>
  <si>
    <t>KHALISA UV OASIS + LISCN BANDED</t>
  </si>
  <si>
    <t>P3700069</t>
  </si>
  <si>
    <t>KHALISA UV PNK BLUSH + LISCN BANDED</t>
  </si>
  <si>
    <t>P3700070</t>
  </si>
  <si>
    <t>KHALISA GEL SS + LISCN BANDED</t>
  </si>
  <si>
    <t>P3700071</t>
  </si>
  <si>
    <t>SKIN AQUA UV SS SRM 20ML</t>
  </si>
  <si>
    <t>P3700072</t>
  </si>
  <si>
    <t>SKIN AQUA MOIST UV ESS 40GR</t>
  </si>
  <si>
    <t>P3700073</t>
  </si>
  <si>
    <t>LIPICE MATTE CLR SWEET PINK POUCH</t>
  </si>
  <si>
    <t>P3700074</t>
  </si>
  <si>
    <t>LIPICE MATTE CLR SWEET PEACH POUCH</t>
  </si>
  <si>
    <t>P3700075</t>
  </si>
  <si>
    <t>MELANO CC VIT C BRIGHT GEL 100 GR</t>
  </si>
  <si>
    <t>P3700076</t>
  </si>
  <si>
    <t>MELANO CC VIT C BRIGHT MOIST 120 ML</t>
  </si>
  <si>
    <t>P3700077</t>
  </si>
  <si>
    <t>SKIN AQUA NEXTA SERUM+LISCN BANDED</t>
  </si>
  <si>
    <t>P3700078</t>
  </si>
  <si>
    <t>KHALISA GEL CLNSR OASIS + SELSUN B5</t>
  </si>
  <si>
    <t>P7100036</t>
  </si>
  <si>
    <t>HOTIN ORIGINAL TUBE 30G</t>
  </si>
  <si>
    <t>AC</t>
  </si>
  <si>
    <t>P7100037</t>
  </si>
  <si>
    <t>HOTIN STRONG TUBE 30G</t>
  </si>
  <si>
    <t>P7100038</t>
  </si>
  <si>
    <t>TJ JOYBUMIN 200 ML</t>
  </si>
  <si>
    <t>P9299516</t>
  </si>
  <si>
    <t>26791 BC SERUM CLEANSER 100ML</t>
  </si>
  <si>
    <t>P9299517</t>
  </si>
  <si>
    <t>27033 ELS HA PURE SHP 280ML</t>
  </si>
  <si>
    <t>P9299518</t>
  </si>
  <si>
    <t>27118 ELS HA PURE CDR 265ML</t>
  </si>
  <si>
    <t>P9299519</t>
  </si>
  <si>
    <t>34168 SUPERSTAY VINYL INK 80</t>
  </si>
  <si>
    <t>P9299520</t>
  </si>
  <si>
    <t>34212 SUPERSTAY VINYL INK 37</t>
  </si>
  <si>
    <t>P9299521</t>
  </si>
  <si>
    <t>34229 SUPERSTAY VINYL INK 53</t>
  </si>
  <si>
    <t>P9299522</t>
  </si>
  <si>
    <t>34250 SUPERSTAY VINYL INK 23</t>
  </si>
  <si>
    <t>P9299523</t>
  </si>
  <si>
    <t>19137 ELS HYA SHP 400ML</t>
  </si>
  <si>
    <t>P9299524</t>
  </si>
  <si>
    <t>26999 ELS HA PURE SHP 400ML</t>
  </si>
  <si>
    <t>P9299525</t>
  </si>
  <si>
    <t>12473 ELS FRX 3 COND 265ML</t>
  </si>
  <si>
    <t>P9299526</t>
  </si>
  <si>
    <t>11964 ELS TR 5 COND 265ML</t>
  </si>
  <si>
    <t>P9299527</t>
  </si>
  <si>
    <t>27521 GAR UV COOL GEL SPF50 30ML</t>
  </si>
  <si>
    <t>P9299528</t>
  </si>
  <si>
    <t>27484 GAR UV COOL GEL SS SPF35+20ML</t>
  </si>
  <si>
    <t>P9299529</t>
  </si>
  <si>
    <t>47148 GAR MICELLAR W BUNDLE 125x2ML</t>
  </si>
  <si>
    <t>P9299530</t>
  </si>
  <si>
    <t>7316 GLYCOLIC-BRIGHT EXFO PEEL 25ML</t>
  </si>
  <si>
    <t>P9299531</t>
  </si>
  <si>
    <t>4726 LOR INF 3-SECOND SETTING MIST</t>
  </si>
  <si>
    <t>P9299532</t>
  </si>
  <si>
    <t>0507 LOR INF 24H SRM 0.5-2 VRYLGHT</t>
  </si>
  <si>
    <t>P9299533</t>
  </si>
  <si>
    <t>0514 LOR INF 24H SRM 1-2 RSYLGHT</t>
  </si>
  <si>
    <t>P9299534</t>
  </si>
  <si>
    <t>0521 LOR INF 24H SRM 2-3 LIGHT</t>
  </si>
  <si>
    <t>P9299535</t>
  </si>
  <si>
    <t>0538 LOR INF 24H SRM 3-4 LGHTMED</t>
  </si>
  <si>
    <t>P9299536</t>
  </si>
  <si>
    <t>0545 LOR INF 24H SRM 4-5 MED</t>
  </si>
  <si>
    <t>P9299537</t>
  </si>
  <si>
    <t>0552 LOR INF 24H SRM 5-6 MED TAN</t>
  </si>
  <si>
    <t>P9299538</t>
  </si>
  <si>
    <t>0569 LOR INF 24H SRM 6-7 TAN</t>
  </si>
  <si>
    <t>P9299539</t>
  </si>
  <si>
    <t>88501 LOR BLUSH 625 GLWY GOLD PINK</t>
  </si>
  <si>
    <t>P9299540</t>
  </si>
  <si>
    <t>88532 LOR BLUSH 630 GLWY TRUE ROSE</t>
  </si>
  <si>
    <t>P9299541</t>
  </si>
  <si>
    <t>88556 LOR BLUSH 635 GLWY WORHTIT MD</t>
  </si>
  <si>
    <t>P9299542</t>
  </si>
  <si>
    <t>68402 SUNKISSER 02 UPTOWN GLOW</t>
  </si>
  <si>
    <t>P9299543</t>
  </si>
  <si>
    <t>68419 SUNKISSER 03 SOL SEARCH</t>
  </si>
  <si>
    <t>P9299544</t>
  </si>
  <si>
    <t>68495 SUNKISSER 11 ELECTRIC BRONZE</t>
  </si>
  <si>
    <t>P9299545</t>
  </si>
  <si>
    <t xml:space="preserve">68440 SUNKISSER 06 CITY SIZZLE </t>
  </si>
  <si>
    <t>P9299546</t>
  </si>
  <si>
    <t>68464 SUNKISSER 08 SHADES ON</t>
  </si>
  <si>
    <t>P9299547</t>
  </si>
  <si>
    <t>75267 MYB SSMI 500 INSIDER</t>
  </si>
  <si>
    <t>P9299548</t>
  </si>
  <si>
    <t>75274 MYB SSMI 505 ENTERTAINER</t>
  </si>
  <si>
    <t>P9299549</t>
  </si>
  <si>
    <t>75298 MYB SSMI 515 RENEGADE</t>
  </si>
  <si>
    <t>P9299550</t>
  </si>
  <si>
    <t>75328 MYB SSMI 530 WARRIOR</t>
  </si>
  <si>
    <t>P9299551</t>
  </si>
  <si>
    <t>75335 MYB SSMI 535 WILDCARD</t>
  </si>
  <si>
    <t>P9299552</t>
  </si>
  <si>
    <t>75359 MYB SSMI 545 DISRUPTER</t>
  </si>
  <si>
    <t>PA500007</t>
  </si>
  <si>
    <t>EYEVIT GUMMY RASA ORANGE</t>
  </si>
  <si>
    <t>PB500022</t>
  </si>
  <si>
    <t>GOWELL BELGIAN CHOCO 10 SAC @30GR</t>
  </si>
  <si>
    <t>T7</t>
  </si>
  <si>
    <t>PB500023</t>
  </si>
  <si>
    <t>GOWELL FRENCH VANILA 10 SAC @30GR</t>
  </si>
  <si>
    <t>PB500024</t>
  </si>
  <si>
    <t>GOWELL MILKY TARO 10 SAC @29GR</t>
  </si>
  <si>
    <t>PB500025</t>
  </si>
  <si>
    <t>PROMINA PUFFS WAGYU BEEF 15 GR</t>
  </si>
  <si>
    <t>PB500026</t>
  </si>
  <si>
    <t>PROMINA MELTY BUNS STRAWBERRY 42 GR</t>
  </si>
  <si>
    <t>PB500027</t>
  </si>
  <si>
    <t>PROMINA MELTY BUNS ORIGINAL 42 GR</t>
  </si>
  <si>
    <t>PB500028</t>
  </si>
  <si>
    <t>PRO BTI DAGING BROKOLI SACH 20 GR</t>
  </si>
  <si>
    <t>PB500029</t>
  </si>
  <si>
    <t>PROMINA YOGURT MELTS MILK 8G</t>
  </si>
  <si>
    <t>PB500030</t>
  </si>
  <si>
    <t>PROMINA YOGURT MELTS STRAWBERRY 8G</t>
  </si>
  <si>
    <t>PC700045</t>
  </si>
  <si>
    <t>MECOWELL SENDI 30S</t>
  </si>
  <si>
    <t>PD800031</t>
  </si>
  <si>
    <t>CICABIO ARNICA+ TE40ML</t>
  </si>
  <si>
    <t>PE400006</t>
  </si>
  <si>
    <t>PE400007</t>
  </si>
  <si>
    <t>PE400010</t>
  </si>
  <si>
    <t>PE400011</t>
  </si>
  <si>
    <t>PE400012</t>
  </si>
  <si>
    <t>GLO WASH &amp; SHINE POUCH700ML-NEW</t>
  </si>
  <si>
    <t>PE700035</t>
  </si>
  <si>
    <t>00325 G2G VITAC PWRBRIGHT GL FW 80G</t>
  </si>
  <si>
    <t>PE700036</t>
  </si>
  <si>
    <t>34536 G2G CRMY BERRY BODY SRM 180ML</t>
  </si>
  <si>
    <t>PE700037</t>
  </si>
  <si>
    <t>34505 G2G TROPICAL V BODY SRM 180ML</t>
  </si>
  <si>
    <t>PE700038</t>
  </si>
  <si>
    <t>35375 G2G PRFCT CV CUSH 00 AFFOGATO</t>
  </si>
  <si>
    <t>PE700039</t>
  </si>
  <si>
    <t>98397 G2G PRFCT CV CUSH 01 BTTR CRM</t>
  </si>
  <si>
    <t>PE700040</t>
  </si>
  <si>
    <t>53909 G2G PRFCT CV CUSH 02 PRALINE</t>
  </si>
  <si>
    <t>PE700041</t>
  </si>
  <si>
    <t>47652 G2G PRFCT CV CUSH 03 CUSTARD</t>
  </si>
  <si>
    <t>PE700042</t>
  </si>
  <si>
    <t>64874 G2G PRFCT CV CUSH 04 GINGER</t>
  </si>
  <si>
    <t>PE700043</t>
  </si>
  <si>
    <t>62913 G2G PRFCT CV CUSH 05 CINNAMON</t>
  </si>
  <si>
    <t>PE700044</t>
  </si>
  <si>
    <t>65985 G2G PEACH RETINOL SRM 17ML</t>
  </si>
  <si>
    <t>PE700045</t>
  </si>
  <si>
    <t>05481 G2G AHA BHA PHA PEEL SOL 15ML</t>
  </si>
  <si>
    <t>PE700046</t>
  </si>
  <si>
    <t>89028 G2G MIXBRRY JCY LIP SRM 5.5ML</t>
  </si>
  <si>
    <t>PE700047</t>
  </si>
  <si>
    <t>45877 G2G POM NIACINAMIDE MOIS 100G</t>
  </si>
  <si>
    <t>PE700048</t>
  </si>
  <si>
    <t>47310 G2G PERFECT VITA C MOIST 30G</t>
  </si>
  <si>
    <t>PE700049</t>
  </si>
  <si>
    <t>00295 G2G PERFECT VITA C MW 130ML</t>
  </si>
  <si>
    <t>PE700050</t>
  </si>
  <si>
    <t>89892 G2G PWD FOUND 01 BTR CRM 8.5G</t>
  </si>
  <si>
    <t>PE700051</t>
  </si>
  <si>
    <t>43373 G2G PWD FOUND 02 PRALINE 8.5G</t>
  </si>
  <si>
    <t>PE700052</t>
  </si>
  <si>
    <t>56767 G2G PWD FOUND 03 CUSTARD 8.5G</t>
  </si>
  <si>
    <t>PE700053</t>
  </si>
  <si>
    <t>12735 G2G KIWI ACID ACNE MOIST 30g</t>
  </si>
  <si>
    <t>PE700054</t>
  </si>
  <si>
    <t>34284 G2G APRICOT EXFO PEEL GEL 50g</t>
  </si>
  <si>
    <t>PE700055</t>
  </si>
  <si>
    <t>78325 G2G MIXBERRY LIP SERUM 5.5ML</t>
  </si>
  <si>
    <t>PE700056</t>
  </si>
  <si>
    <t>67817 G2G CENTELLA ALLAN MOIS 100g</t>
  </si>
  <si>
    <t>PE700057</t>
  </si>
  <si>
    <t>34413 G2G TROP VLV BODY SERUM 300ML</t>
  </si>
  <si>
    <t>PE700058</t>
  </si>
  <si>
    <t>34420 G2G CREAMYBERRY BDY SRM 300ML</t>
  </si>
  <si>
    <t>PE700060</t>
  </si>
  <si>
    <t>00196 G2G MADAGASCAR CLS OIL 100ML</t>
  </si>
  <si>
    <t>PF0</t>
  </si>
  <si>
    <t>PF000001</t>
  </si>
  <si>
    <t>MMC Rash Cream 50gr</t>
  </si>
  <si>
    <t>PF000002</t>
  </si>
  <si>
    <t>MMC Daily Nourish Face Crm 50g</t>
  </si>
  <si>
    <t>PF000003</t>
  </si>
  <si>
    <t>MMC Hair Vitamin Lotion 100ml</t>
  </si>
  <si>
    <t>PF000004</t>
  </si>
  <si>
    <t>MMC Baby Natural Shampoo 200ml</t>
  </si>
  <si>
    <t>PF000005</t>
  </si>
  <si>
    <t>MMC Skin Vitamin Lotion 100gr</t>
  </si>
  <si>
    <t>PF000006</t>
  </si>
  <si>
    <t>MMC Kids Toothpaste Straw 45g</t>
  </si>
  <si>
    <t>PF000007</t>
  </si>
  <si>
    <t>MMC Kids Toothpaste Bubgum 45g</t>
  </si>
  <si>
    <t>PF000008</t>
  </si>
  <si>
    <t>MMC Kids Toothpaste Orange 45g</t>
  </si>
  <si>
    <t>PF000009</t>
  </si>
  <si>
    <t>MMC Calming Tummy Oil 60ml</t>
  </si>
  <si>
    <t>PF000010</t>
  </si>
  <si>
    <t>MMC Advance Protection Ltn 50ml</t>
  </si>
  <si>
    <t>PF000011</t>
  </si>
  <si>
    <t>MMC Daily Face Moisturizer 30ml</t>
  </si>
  <si>
    <t>PF000012</t>
  </si>
  <si>
    <t>MMC Gentle Face Wash 100ml</t>
  </si>
  <si>
    <t>PF000013</t>
  </si>
  <si>
    <t>MMC Dry Serum Deodorant 50ml</t>
  </si>
  <si>
    <t>PF000014</t>
  </si>
  <si>
    <t>MMC Stretch Mark Serum 50ml</t>
  </si>
  <si>
    <t>PF000015</t>
  </si>
  <si>
    <t>MMC Advanced Bright Serum 30ml</t>
  </si>
  <si>
    <t>PF000016</t>
  </si>
  <si>
    <t>MMC Feminine Wash 100ml</t>
  </si>
  <si>
    <t>PF000017</t>
  </si>
  <si>
    <t>MMC Intensive Nipple Cream 15ml</t>
  </si>
  <si>
    <t>PF000018</t>
  </si>
  <si>
    <t>MMC Almond Powder Cokelat 200gr</t>
  </si>
  <si>
    <t>PF000019</t>
  </si>
  <si>
    <t>MMC Breastfeeding Support 30S</t>
  </si>
  <si>
    <t>PF000020</t>
  </si>
  <si>
    <t>MMC Almond Powder Matcha 200gr</t>
  </si>
  <si>
    <t>PF000022</t>
  </si>
  <si>
    <t>MMC Stretch Mark Cream 100ml</t>
  </si>
  <si>
    <t>PF000023</t>
  </si>
  <si>
    <t>MMC TOOTHPASTE NON-FLORIDE  100GR</t>
  </si>
  <si>
    <t>PF1</t>
  </si>
  <si>
    <t>PF100001</t>
  </si>
  <si>
    <t>CAMAY CLASSIC 125G</t>
  </si>
  <si>
    <t>PF100002</t>
  </si>
  <si>
    <t>CAMAY CHIC 125G</t>
  </si>
  <si>
    <t>PF100003</t>
  </si>
  <si>
    <t>CAMAY NATURAL 125G</t>
  </si>
  <si>
    <t>PF100004</t>
  </si>
  <si>
    <t>VASELINE BAR HEALTHY BRIGHT EU 75G</t>
  </si>
  <si>
    <t>PF100005</t>
  </si>
  <si>
    <t>VASELINE BAR TOTAL MOISTURE EU 75G</t>
  </si>
  <si>
    <t>PF100006</t>
  </si>
  <si>
    <t>DOVE BS BAR ORIGINAL 75G</t>
  </si>
  <si>
    <t>PF100007</t>
  </si>
  <si>
    <t>BABY DOVE RICH MOISTRE 90G</t>
  </si>
  <si>
    <t>PF100008</t>
  </si>
  <si>
    <t>BABY DOVE BAR SENSTIVE 90G</t>
  </si>
  <si>
    <t>PF100009</t>
  </si>
  <si>
    <t>DOVE BS BAR PINK MP (2S) 75G</t>
  </si>
  <si>
    <t>PF3</t>
  </si>
  <si>
    <t>PF300001</t>
  </si>
  <si>
    <t>FLIMTY FIBER MANGO 16 SACHET</t>
  </si>
  <si>
    <t>F3</t>
  </si>
  <si>
    <t>PF300002</t>
  </si>
  <si>
    <t>FLIMTY FIBER BLACKCURRANT 16 SACHET</t>
  </si>
  <si>
    <t>PF300003</t>
  </si>
  <si>
    <t>FLIMTY FIBER RASPBERRY 16 SACHET</t>
  </si>
  <si>
    <t>PF4</t>
  </si>
  <si>
    <t>PF400001</t>
  </si>
  <si>
    <t>LAYS SAUS PEDAS MANIS 31G</t>
  </si>
  <si>
    <t>PF400002</t>
  </si>
  <si>
    <t>LAYS SAUS PEDAS MANIS 64G</t>
  </si>
  <si>
    <t>PF400003</t>
  </si>
  <si>
    <t>LAYS RUMPUT LAUT 31G</t>
  </si>
  <si>
    <t>PF400004</t>
  </si>
  <si>
    <t>LAYS RUMPUT LAUT 64G</t>
  </si>
  <si>
    <t>PF400005</t>
  </si>
  <si>
    <t>LAYS WAVY DAGING SAPI BAKAR 31G</t>
  </si>
  <si>
    <t>PF400006</t>
  </si>
  <si>
    <t>LAYS WAVY DAGING SAPI BAKAR 64G</t>
  </si>
  <si>
    <t>PF400007</t>
  </si>
  <si>
    <t>LAYS WAVY AYAM GORENG BAWANG 31G</t>
  </si>
  <si>
    <t>PF400008</t>
  </si>
  <si>
    <t>LAYS WAVY AYAM GORENG BAWANG 64G</t>
  </si>
  <si>
    <t>PF400009</t>
  </si>
  <si>
    <t>CHEETOS JAGUNG BAKAR KEJU 50G</t>
  </si>
  <si>
    <t>PF400010</t>
  </si>
  <si>
    <t>CHEETOS JAGUNG BAKAR KEJU 120G</t>
  </si>
  <si>
    <t>F4</t>
  </si>
  <si>
    <t>PF400011</t>
  </si>
  <si>
    <t>CHEETOS KEJU 50G</t>
  </si>
  <si>
    <t>PF400012</t>
  </si>
  <si>
    <t>CHEETOS KEJU 120G</t>
  </si>
  <si>
    <t>PF400013</t>
  </si>
  <si>
    <t>DORITOS JAGUNG BAKAR 55G</t>
  </si>
  <si>
    <t>F5</t>
  </si>
  <si>
    <t>PF400014</t>
  </si>
  <si>
    <t>DORITOS JAGUNG BAKAR 120G</t>
  </si>
  <si>
    <t>F6</t>
  </si>
  <si>
    <t>PF400015</t>
  </si>
  <si>
    <t>DORITOS SAMBAL SALSA 55G</t>
  </si>
  <si>
    <t>PF400016</t>
  </si>
  <si>
    <t>DORITOS SAMBAL SALSA 120G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</si>
</sst>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(* #,##0_);_(* \(#,##0\);_(* &quot;-&quot;_);_(@_)"/>
    <numFmt numFmtId="179" formatCode="_-&quot;Rp&quot;* #,##0_-;\-&quot;Rp&quot;* #,##0_-;_-&quot;Rp&quot;* &quot;-&quot;??_-;_-@_-"/>
    <numFmt numFmtId="180" formatCode="_ * #,##0_ ;_ * \-#,##0_ ;_ * &quot;-&quot;??_ ;_ @_ "/>
    <numFmt numFmtId="181" formatCode="_ * #,##0.00_ ;_ * \-#,##0.00_ ;_ * &quot;-&quot;??_ ;_ @_ "/>
  </numFmts>
  <fonts count="31">
    <font>
      <sz val="11"/>
      <color rgb="FF000000"/>
      <name val="Calibri"/>
      <charset val="134"/>
    </font>
    <font>
      <sz val="11"/>
      <color rgb="FFFF0000"/>
      <name val="Calibri"/>
      <charset val="134"/>
    </font>
    <font>
      <sz val="10"/>
      <color rgb="FF000000"/>
      <name val="Calibri"/>
      <charset val="134"/>
    </font>
    <font>
      <sz val="10"/>
      <color rgb="FFFF0000"/>
      <name val="Calibri"/>
      <charset val="134"/>
    </font>
    <font>
      <b/>
      <sz val="11"/>
      <color rgb="FF000000"/>
      <name val="Calibri"/>
      <charset val="134"/>
    </font>
    <font>
      <sz val="12"/>
      <color rgb="FF000000"/>
      <name val="Calibri"/>
      <charset val="134"/>
    </font>
    <font>
      <b/>
      <sz val="18"/>
      <color rgb="FF000000"/>
      <name val="Calibri"/>
      <charset val="134"/>
    </font>
    <font>
      <b/>
      <sz val="16"/>
      <color rgb="FF000000"/>
      <name val="Calibri"/>
      <charset val="134"/>
    </font>
    <font>
      <b/>
      <sz val="12"/>
      <color rgb="FF000000"/>
      <name val="Calibri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9"/>
      <color rgb="FF000000"/>
      <name val="Tahoma"/>
      <charset val="134"/>
    </font>
    <font>
      <b/>
      <sz val="9"/>
      <color rgb="FF000000"/>
      <name val="Tahoma"/>
      <charset val="134"/>
    </font>
  </fonts>
  <fills count="3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FF"/>
      </patternFill>
    </fill>
    <fill>
      <patternFill patternType="solid">
        <fgColor rgb="FFFFC000"/>
        <bgColor rgb="FFFFFFFF"/>
      </patternFill>
    </fill>
    <fill>
      <patternFill patternType="solid">
        <fgColor rgb="FF92D050"/>
        <bgColor rgb="FFFFFFFF"/>
      </patternFill>
    </fill>
    <fill>
      <patternFill patternType="solid">
        <fgColor rgb="FF95B3D7"/>
        <bgColor rgb="FFFFFFFF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9" fillId="0" borderId="0" applyFont="0" applyFill="0" applyBorder="0" applyAlignment="0" applyProtection="0">
      <alignment vertical="center"/>
    </xf>
    <xf numFmtId="177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178" fontId="9" fillId="0" borderId="0" applyFont="0" applyFill="0" applyBorder="0" applyAlignment="0" applyProtection="0">
      <alignment vertical="center"/>
    </xf>
    <xf numFmtId="179" fontId="9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9" fillId="7" borderId="5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8" borderId="8" applyNumberFormat="0" applyAlignment="0" applyProtection="0">
      <alignment vertical="center"/>
    </xf>
    <xf numFmtId="0" fontId="19" fillId="9" borderId="9" applyNumberFormat="0" applyAlignment="0" applyProtection="0">
      <alignment vertical="center"/>
    </xf>
    <xf numFmtId="0" fontId="20" fillId="9" borderId="8" applyNumberFormat="0" applyAlignment="0" applyProtection="0">
      <alignment vertical="center"/>
    </xf>
    <xf numFmtId="0" fontId="21" fillId="10" borderId="10" applyNumberFormat="0" applyAlignment="0" applyProtection="0">
      <alignment vertical="center"/>
    </xf>
    <xf numFmtId="0" fontId="22" fillId="0" borderId="11" applyNumberFormat="0" applyFill="0" applyAlignment="0" applyProtection="0">
      <alignment vertical="center"/>
    </xf>
    <xf numFmtId="0" fontId="23" fillId="0" borderId="12" applyNumberFormat="0" applyFill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28" fillId="15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8" fillId="23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8" fillId="27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7" fillId="33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</cellStyleXfs>
  <cellXfs count="34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2" fillId="0" borderId="0" xfId="0" applyFont="1"/>
    <xf numFmtId="0" fontId="3" fillId="0" borderId="0" xfId="0" applyFont="1"/>
    <xf numFmtId="0" fontId="0" fillId="0" borderId="0" xfId="0" applyAlignment="1">
      <alignment horizontal="left"/>
    </xf>
    <xf numFmtId="0" fontId="4" fillId="0" borderId="0" xfId="0" applyFont="1" applyAlignment="1">
      <alignment horizontal="left"/>
    </xf>
    <xf numFmtId="0" fontId="4" fillId="2" borderId="1" xfId="0" applyFont="1" applyFill="1" applyBorder="1" applyAlignment="1">
      <alignment horizontal="left" vertical="center" wrapText="1"/>
    </xf>
    <xf numFmtId="0" fontId="4" fillId="2" borderId="1" xfId="0" applyFont="1" applyFill="1" applyBorder="1" applyAlignment="1">
      <alignment horizontal="left" vertical="center"/>
    </xf>
    <xf numFmtId="0" fontId="0" fillId="2" borderId="1" xfId="0" applyFill="1" applyBorder="1" applyAlignment="1">
      <alignment horizontal="left"/>
    </xf>
    <xf numFmtId="0" fontId="0" fillId="2" borderId="1" xfId="0" applyFill="1" applyBorder="1" applyAlignment="1">
      <alignment horizontal="left" vertical="center"/>
    </xf>
    <xf numFmtId="0" fontId="4" fillId="2" borderId="1" xfId="0" applyFont="1" applyFill="1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left" vertical="center" wrapText="1"/>
    </xf>
    <xf numFmtId="0" fontId="0" fillId="0" borderId="1" xfId="0" applyBorder="1" applyAlignment="1">
      <alignment horizontal="left"/>
    </xf>
    <xf numFmtId="0" fontId="5" fillId="0" borderId="0" xfId="0" applyFont="1"/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8" fillId="3" borderId="2" xfId="0" applyFont="1" applyFill="1" applyBorder="1" applyAlignment="1">
      <alignment horizontal="center" vertical="center" wrapText="1"/>
    </xf>
    <xf numFmtId="0" fontId="8" fillId="3" borderId="3" xfId="0" applyFont="1" applyFill="1" applyBorder="1" applyAlignment="1">
      <alignment horizontal="center" vertical="center" wrapText="1"/>
    </xf>
    <xf numFmtId="180" fontId="8" fillId="3" borderId="3" xfId="0" applyNumberFormat="1" applyFont="1" applyFill="1" applyBorder="1" applyAlignment="1">
      <alignment horizontal="center" vertical="center" wrapText="1"/>
    </xf>
    <xf numFmtId="4" fontId="0" fillId="0" borderId="0" xfId="0" applyNumberFormat="1"/>
    <xf numFmtId="3" fontId="0" fillId="0" borderId="0" xfId="0" applyNumberFormat="1"/>
    <xf numFmtId="4" fontId="8" fillId="3" borderId="3" xfId="0" applyNumberFormat="1" applyFont="1" applyFill="1" applyBorder="1" applyAlignment="1">
      <alignment horizontal="center" vertical="center" wrapText="1"/>
    </xf>
    <xf numFmtId="4" fontId="8" fillId="4" borderId="3" xfId="0" applyNumberFormat="1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180" fontId="8" fillId="4" borderId="3" xfId="0" applyNumberFormat="1" applyFont="1" applyFill="1" applyBorder="1" applyAlignment="1">
      <alignment horizontal="center" vertical="center" wrapText="1"/>
    </xf>
    <xf numFmtId="0" fontId="8" fillId="4" borderId="3" xfId="0" applyFont="1" applyFill="1" applyBorder="1" applyAlignment="1">
      <alignment horizontal="center" vertical="center" wrapText="1"/>
    </xf>
    <xf numFmtId="3" fontId="8" fillId="3" borderId="3" xfId="0" applyNumberFormat="1" applyFont="1" applyFill="1" applyBorder="1" applyAlignment="1">
      <alignment horizontal="center" vertical="center" wrapText="1"/>
    </xf>
    <xf numFmtId="180" fontId="8" fillId="5" borderId="3" xfId="0" applyNumberFormat="1" applyFont="1" applyFill="1" applyBorder="1" applyAlignment="1">
      <alignment horizontal="center" vertical="center" wrapText="1"/>
    </xf>
    <xf numFmtId="0" fontId="8" fillId="3" borderId="4" xfId="0" applyFont="1" applyFill="1" applyBorder="1" applyAlignment="1">
      <alignment horizontal="center" vertical="center" wrapText="1"/>
    </xf>
    <xf numFmtId="181" fontId="8" fillId="6" borderId="3" xfId="0" applyNumberFormat="1" applyFont="1" applyFill="1" applyBorder="1" applyAlignment="1">
      <alignment horizontal="center" vertical="center" wrapText="1"/>
    </xf>
    <xf numFmtId="0" fontId="0" fillId="0" borderId="0" xfId="0" applyAlignment="1" quotePrefix="1">
      <alignment horizontal="center"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L1237"/>
  <sheetViews>
    <sheetView tabSelected="1" workbookViewId="0">
      <pane ySplit="5" topLeftCell="A6" activePane="bottomLeft" state="frozen"/>
      <selection/>
      <selection pane="bottomLeft" activeCell="B5" sqref="B5"/>
    </sheetView>
  </sheetViews>
  <sheetFormatPr defaultColWidth="9" defaultRowHeight="15"/>
  <cols>
    <col min="1" max="1" width="10.4285714285714" customWidth="1"/>
    <col min="2" max="2" width="24.2857142857143" customWidth="1"/>
    <col min="3" max="3" width="30" customWidth="1"/>
    <col min="4" max="4" width="23.8571428571429" customWidth="1"/>
    <col min="5" max="5" width="12.5714285714286" customWidth="1"/>
    <col min="6" max="6" width="50.5714285714286" customWidth="1"/>
    <col min="7" max="7" width="19.2857142857143" customWidth="1"/>
    <col min="8" max="8" width="17.5714285714286" customWidth="1"/>
    <col min="9" max="9" width="14.8571428571429" customWidth="1"/>
    <col min="10" max="21" width="8.85714285714286" hidden="1" customWidth="1" outlineLevel="1"/>
    <col min="22" max="22" width="10.8571428571429" customWidth="1" collapsed="1"/>
    <col min="23" max="23" width="15.1428571428571" customWidth="1"/>
    <col min="24" max="24" width="12.4285714285714" customWidth="1"/>
    <col min="25" max="25" width="9.14285714285714" customWidth="1"/>
    <col min="26" max="26" width="12.5714285714286" customWidth="1"/>
    <col min="27" max="29" width="11.5714285714286" customWidth="1"/>
    <col min="30" max="30" width="10.8571428571429" customWidth="1"/>
    <col min="31" max="31" width="14.2857142857143" customWidth="1"/>
    <col min="32" max="33" width="11.1428571428571" customWidth="1"/>
    <col min="34" max="35" width="16.1428571428571" customWidth="1"/>
    <col min="36" max="36" width="15.8571428571429" customWidth="1"/>
    <col min="37" max="38" width="12.5714285714286" customWidth="1"/>
    <col min="39" max="39" width="12.2857142857143" customWidth="1"/>
    <col min="40" max="40" width="14.4285714285714" customWidth="1"/>
    <col min="41" max="41" width="10.5714285714286" customWidth="1"/>
    <col min="42" max="42" width="13.2857142857143" customWidth="1"/>
    <col min="43" max="43" width="15.8571428571429" customWidth="1"/>
    <col min="44" max="45" width="14.7142857142857" customWidth="1"/>
    <col min="46" max="46" width="12.8571428571429" customWidth="1"/>
    <col min="47" max="47" width="12.7142857142857" customWidth="1"/>
    <col min="48" max="48" width="15" customWidth="1"/>
    <col min="49" max="49" width="14.5714285714286" customWidth="1"/>
    <col min="50" max="50" width="15.4285714285714" customWidth="1"/>
    <col min="51" max="52" width="14.2857142857143" customWidth="1"/>
    <col min="53" max="53" width="47" style="1" customWidth="1"/>
    <col min="54" max="54" width="12.1428571428571" customWidth="1"/>
    <col min="55" max="55" width="14.4285714285714" customWidth="1"/>
    <col min="56" max="56" width="13.2857142857143" customWidth="1"/>
    <col min="57" max="57" width="11.1428571428571" customWidth="1"/>
    <col min="58" max="58" width="10.8571428571429" customWidth="1"/>
    <col min="59" max="59" width="14.7142857142857" customWidth="1"/>
    <col min="60" max="60" width="27" customWidth="1"/>
    <col min="61" max="61" width="25" customWidth="1"/>
    <col min="62" max="62" width="31" customWidth="1"/>
    <col min="63" max="64" width="16.8571428571429" customWidth="1"/>
  </cols>
  <sheetData>
    <row r="1" ht="23.5" customHeight="1" spans="2:31">
      <c r="B1" s="16" t="s">
        <v>0</v>
      </c>
      <c r="C1" s="16"/>
      <c r="D1" s="16"/>
      <c r="E1" s="16"/>
      <c r="F1" s="16"/>
      <c r="G1" s="16"/>
      <c r="H1" s="16"/>
      <c r="AE1" s="26"/>
    </row>
    <row r="2" ht="23.5" customHeight="1" spans="2:31">
      <c r="B2" s="17" t="s">
        <v>1</v>
      </c>
      <c r="C2" s="17" t="s">
        <v>2</v>
      </c>
      <c r="D2" s="17"/>
      <c r="E2" s="17"/>
      <c r="F2" s="17"/>
      <c r="G2" s="17"/>
      <c r="H2" s="17"/>
      <c r="I2" s="17"/>
      <c r="J2" s="17"/>
      <c r="K2" s="17"/>
      <c r="L2" s="17"/>
      <c r="X2" s="1" t="s">
        <v>3</v>
      </c>
      <c r="AD2" s="27" t="s">
        <v>4</v>
      </c>
      <c r="AE2" s="34" t="s">
        <v>5</v>
      </c>
    </row>
    <row r="3" ht="23.5" customHeight="1" spans="1:31">
      <c r="A3" s="18"/>
      <c r="B3" s="17" t="s">
        <v>6</v>
      </c>
      <c r="C3" s="17" t="s">
        <v>7</v>
      </c>
      <c r="D3" s="17"/>
      <c r="F3" s="17"/>
      <c r="G3" s="17"/>
      <c r="H3" s="17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X3" s="1"/>
      <c r="AD3" s="27"/>
      <c r="AE3" s="27"/>
    </row>
    <row r="4" ht="24.25" customHeight="1" spans="1:51">
      <c r="A4" s="18"/>
      <c r="B4" s="17" t="s">
        <v>8</v>
      </c>
      <c r="C4" s="17" t="s">
        <v>9</v>
      </c>
      <c r="D4" s="17"/>
      <c r="E4" s="18"/>
      <c r="F4" s="17"/>
      <c r="G4" s="17"/>
      <c r="H4" s="17"/>
      <c r="J4" s="1" t="s">
        <v>10</v>
      </c>
      <c r="K4" s="1"/>
      <c r="L4" s="1"/>
      <c r="M4" s="1"/>
      <c r="N4" s="1"/>
      <c r="O4" s="1"/>
      <c r="P4" s="1"/>
      <c r="Q4" s="1"/>
      <c r="R4" s="1"/>
      <c r="S4" s="1"/>
      <c r="T4" s="1"/>
      <c r="U4" s="1"/>
      <c r="X4" s="1"/>
      <c r="AD4" s="27"/>
      <c r="AE4" s="27"/>
      <c r="AY4" t="s">
        <v>11</v>
      </c>
    </row>
    <row r="5" s="15" customFormat="1" ht="72" customHeight="1" spans="1:64">
      <c r="A5" s="19" t="s">
        <v>6</v>
      </c>
      <c r="B5" s="20" t="s">
        <v>12</v>
      </c>
      <c r="C5" s="20" t="s">
        <v>13</v>
      </c>
      <c r="D5" s="20" t="s">
        <v>14</v>
      </c>
      <c r="E5" s="20" t="s">
        <v>15</v>
      </c>
      <c r="F5" s="20" t="s">
        <v>16</v>
      </c>
      <c r="G5" s="20" t="s">
        <v>17</v>
      </c>
      <c r="H5" s="20" t="s">
        <v>18</v>
      </c>
      <c r="I5" s="21" t="s">
        <v>19</v>
      </c>
      <c r="J5" s="21" t="s">
        <v>20</v>
      </c>
      <c r="K5" s="21" t="s">
        <v>21</v>
      </c>
      <c r="L5" s="21" t="s">
        <v>22</v>
      </c>
      <c r="M5" s="21" t="s">
        <v>23</v>
      </c>
      <c r="N5" s="21" t="s">
        <v>24</v>
      </c>
      <c r="O5" s="21" t="s">
        <v>25</v>
      </c>
      <c r="P5" s="21" t="s">
        <v>26</v>
      </c>
      <c r="Q5" s="21" t="s">
        <v>27</v>
      </c>
      <c r="R5" s="21" t="s">
        <v>28</v>
      </c>
      <c r="S5" s="21" t="s">
        <v>29</v>
      </c>
      <c r="T5" s="21" t="s">
        <v>30</v>
      </c>
      <c r="U5" s="21" t="s">
        <v>2</v>
      </c>
      <c r="V5" s="24" t="s">
        <v>31</v>
      </c>
      <c r="W5" s="25" t="s">
        <v>32</v>
      </c>
      <c r="X5" s="21" t="s">
        <v>33</v>
      </c>
      <c r="Y5" s="21" t="s">
        <v>34</v>
      </c>
      <c r="Z5" s="21" t="s">
        <v>35</v>
      </c>
      <c r="AA5" s="21" t="s">
        <v>36</v>
      </c>
      <c r="AB5" s="21" t="s">
        <v>37</v>
      </c>
      <c r="AC5" s="21" t="s">
        <v>38</v>
      </c>
      <c r="AD5" s="21" t="s">
        <v>39</v>
      </c>
      <c r="AE5" s="28" t="s">
        <v>40</v>
      </c>
      <c r="AF5" s="28" t="s">
        <v>41</v>
      </c>
      <c r="AG5" s="28" t="s">
        <v>42</v>
      </c>
      <c r="AH5" s="21" t="s">
        <v>43</v>
      </c>
      <c r="AI5" s="21" t="s">
        <v>44</v>
      </c>
      <c r="AJ5" s="21" t="s">
        <v>45</v>
      </c>
      <c r="AK5" s="21" t="s">
        <v>46</v>
      </c>
      <c r="AL5" s="20" t="s">
        <v>47</v>
      </c>
      <c r="AM5" s="20" t="s">
        <v>48</v>
      </c>
      <c r="AN5" s="29" t="s">
        <v>49</v>
      </c>
      <c r="AO5" s="30" t="s">
        <v>50</v>
      </c>
      <c r="AP5" s="24" t="s">
        <v>51</v>
      </c>
      <c r="AQ5" s="20" t="s">
        <v>52</v>
      </c>
      <c r="AR5" s="20" t="s">
        <v>53</v>
      </c>
      <c r="AS5" s="29" t="s">
        <v>54</v>
      </c>
      <c r="AT5" s="20" t="s">
        <v>55</v>
      </c>
      <c r="AU5" s="28" t="s">
        <v>56</v>
      </c>
      <c r="AV5" s="28" t="s">
        <v>57</v>
      </c>
      <c r="AW5" s="28" t="s">
        <v>58</v>
      </c>
      <c r="AX5" s="28" t="s">
        <v>59</v>
      </c>
      <c r="AY5" s="28" t="s">
        <v>60</v>
      </c>
      <c r="AZ5" s="31" t="s">
        <v>61</v>
      </c>
      <c r="BA5" s="29" t="s">
        <v>62</v>
      </c>
      <c r="BB5" s="28" t="s">
        <v>63</v>
      </c>
      <c r="BC5" s="28" t="s">
        <v>64</v>
      </c>
      <c r="BD5" s="28" t="s">
        <v>65</v>
      </c>
      <c r="BE5" s="28" t="s">
        <v>66</v>
      </c>
      <c r="BF5" s="28" t="s">
        <v>67</v>
      </c>
      <c r="BG5" s="28" t="s">
        <v>68</v>
      </c>
      <c r="BH5" s="28" t="s">
        <v>69</v>
      </c>
      <c r="BI5" s="20" t="s">
        <v>70</v>
      </c>
      <c r="BJ5" s="32" t="s">
        <v>71</v>
      </c>
      <c r="BK5" s="33" t="s">
        <v>72</v>
      </c>
      <c r="BL5" s="33" t="s">
        <v>73</v>
      </c>
    </row>
    <row r="6" spans="1:64">
      <c r="A6" t="s">
        <v>74</v>
      </c>
      <c r="B6" t="s">
        <v>75</v>
      </c>
      <c r="C6" t="s">
        <v>76</v>
      </c>
      <c r="D6" t="s">
        <v>77</v>
      </c>
      <c r="E6" t="s">
        <v>78</v>
      </c>
      <c r="F6" t="s">
        <v>79</v>
      </c>
      <c r="G6" t="s">
        <v>80</v>
      </c>
      <c r="H6" t="s">
        <v>81</v>
      </c>
      <c r="I6" s="22">
        <v>42925</v>
      </c>
      <c r="J6" s="23">
        <v>75</v>
      </c>
      <c r="K6" s="23">
        <v>83</v>
      </c>
      <c r="L6" s="23">
        <v>95</v>
      </c>
      <c r="M6" s="23">
        <v>156</v>
      </c>
      <c r="N6" s="23">
        <v>90</v>
      </c>
      <c r="O6" s="23">
        <v>169</v>
      </c>
      <c r="P6" s="23">
        <v>228</v>
      </c>
      <c r="Q6" s="23">
        <v>107</v>
      </c>
      <c r="R6" s="23">
        <v>95</v>
      </c>
      <c r="S6" s="23">
        <v>156</v>
      </c>
      <c r="T6" s="23">
        <v>120</v>
      </c>
      <c r="U6" s="23">
        <v>70</v>
      </c>
      <c r="V6" s="22">
        <v>115.33333333333</v>
      </c>
      <c r="W6" s="22">
        <f t="shared" ref="W6:W30" si="0">AVERAGE(T6,U6,AL6)</f>
        <v>99.6666666666667</v>
      </c>
      <c r="X6" s="23">
        <v>0</v>
      </c>
      <c r="Y6" s="23">
        <v>0</v>
      </c>
      <c r="Z6" s="23">
        <v>0</v>
      </c>
      <c r="AA6" s="22">
        <v>49</v>
      </c>
      <c r="AB6" s="22">
        <v>0</v>
      </c>
      <c r="AC6" s="22">
        <v>0</v>
      </c>
      <c r="AD6" s="22">
        <v>0</v>
      </c>
      <c r="AE6" s="22">
        <f t="shared" ref="AE6:AE30" si="1">Z6+AA6+AC6+AD6</f>
        <v>49</v>
      </c>
      <c r="AF6" s="22">
        <f t="shared" ref="AF6:AF30" si="2">IFERROR(IF(V6&lt;0,9999,AE6/V6),9999)</f>
        <v>0.424855491329492</v>
      </c>
      <c r="AG6" s="22">
        <f t="shared" ref="AG6:AG30" si="3">IFERROR(IF(W6&lt;0,9999,(Z6+AA6+AC6)/W6),9999)</f>
        <v>0.491638795986622</v>
      </c>
      <c r="AH6" s="22">
        <v>0</v>
      </c>
      <c r="AI6" s="22">
        <v>0</v>
      </c>
      <c r="AJ6" s="23">
        <v>0</v>
      </c>
      <c r="AK6" s="23">
        <v>73</v>
      </c>
      <c r="AL6" s="23">
        <v>109</v>
      </c>
      <c r="AM6" s="22">
        <v>0.7</v>
      </c>
      <c r="AN6" s="22">
        <f t="shared" ref="AN6:AN30" si="4">IF(AM6*W6&lt;0,0,AM6*W6)</f>
        <v>69.7666666666667</v>
      </c>
      <c r="AO6" s="23">
        <v>12</v>
      </c>
      <c r="AP6" s="23">
        <v>12</v>
      </c>
      <c r="AQ6" t="s">
        <v>82</v>
      </c>
      <c r="AR6">
        <v>8</v>
      </c>
      <c r="AS6" s="22">
        <v>0.066666666666667</v>
      </c>
      <c r="AT6" t="s">
        <v>83</v>
      </c>
      <c r="AU6" s="23">
        <f t="shared" ref="AU6:AU33" si="5">IF(OR(H6="PINDAH DISTRIBUTOR",H6="PESTA NO BUFFER",H6="PESTA"),0,IF(AL6+AN6&lt;AE6,0,IF((1*((AL6+AN6)-AE6))&lt;0,0,1*((AL6+AN6)-AE6))))</f>
        <v>129.766666666667</v>
      </c>
      <c r="AV6" s="23">
        <f t="shared" ref="AV6:AV30" si="6">IFERROR(ROUNDUP(AU6/AO6,0)*AO6,9999)</f>
        <v>132</v>
      </c>
      <c r="AW6" s="23">
        <f t="shared" ref="AW6:AW30" si="7">IFERROR(IF(W6&lt;0,9999,((ROUNDUP(AU6/AO6,0)*AO6)+AE6)/W6),9999)</f>
        <v>1.81605351170569</v>
      </c>
      <c r="AX6" s="23">
        <f t="shared" ref="AX6:AX30" si="8">IFERROR(IF(W6&lt;0,9999,((ROUNDUP(AU6/AP6,0)*AP6)+AE6-AL6)/W6),9999)</f>
        <v>0.722408026755853</v>
      </c>
      <c r="AY6" s="23">
        <f t="shared" ref="AY6:AY30" si="9">IF(H6="DROPPING",IF(AND(AW6&gt;3,AX6&gt;3),0,IF(AND(AW6&lt;=3,AX6&lt;=3),ROUNDUP(AU6/AO6,0)*AO6,ROUNDUP(AU6/AP6,0)*AP6)),0)</f>
        <v>132</v>
      </c>
      <c r="AZ6" s="23">
        <f t="shared" ref="AZ6:AZ30" si="10">IF(AH6&lt;=0,0,IF(H6="DROPPING",IF(AND(AW6&gt;3,AX6&gt;3),0,IF(AND(AW6&lt;=3,AX6&lt;=3),ROUNDUP(AU6/AO6,0)*AO6,ROUNDUP(AU6/AP6,0)*AP6)),0))</f>
        <v>0</v>
      </c>
      <c r="BA6" s="1" t="str">
        <f t="shared" ref="BA6:BA30" si="11">IF(AND(AW6&gt;3,AX6&gt;3),"Kelipatan Kirim/Master box &gt; 3x FC+index",IF(AF6&lt;=AS6,"1",IF(AND(AF6&gt;AS6,AF6&lt;=AM6),"2","3")))</f>
        <v>2</v>
      </c>
      <c r="BB6" s="22">
        <v>420</v>
      </c>
      <c r="BC6" s="22">
        <f t="shared" ref="BC6:BC30" si="12">BB6*AZ6</f>
        <v>0</v>
      </c>
      <c r="BD6" s="22" t="e">
        <f>#REF!+BC6</f>
        <v>#REF!</v>
      </c>
      <c r="BE6" s="22">
        <v>0.423</v>
      </c>
      <c r="BF6" s="22">
        <f t="shared" ref="BF6:BF30" si="13">BE6*AZ6</f>
        <v>0</v>
      </c>
      <c r="BG6" s="22" t="e">
        <f>#REF!+BF6</f>
        <v>#REF!</v>
      </c>
      <c r="BH6" t="str">
        <f>IF(AT6="UDARA","U","N")&amp;LEFT($C$4,2)&amp;MID($C$4,4,2)&amp;LEFT(A6,3)&amp;MID(E6,2,2)&amp;VLOOKUP(E6,Acuan_Reference!C:L,10,0)</f>
        <v>N0109BDG71N1</v>
      </c>
      <c r="BI6" t="s">
        <v>84</v>
      </c>
      <c r="BJ6" t="s">
        <v>85</v>
      </c>
      <c r="BK6" t="s">
        <v>86</v>
      </c>
      <c r="BL6" t="s">
        <v>87</v>
      </c>
    </row>
    <row r="7" spans="1:64">
      <c r="A7" t="s">
        <v>88</v>
      </c>
      <c r="B7" t="s">
        <v>75</v>
      </c>
      <c r="C7" t="s">
        <v>76</v>
      </c>
      <c r="D7" t="s">
        <v>77</v>
      </c>
      <c r="E7" t="s">
        <v>78</v>
      </c>
      <c r="F7" t="s">
        <v>79</v>
      </c>
      <c r="G7" t="s">
        <v>80</v>
      </c>
      <c r="H7" t="s">
        <v>81</v>
      </c>
      <c r="I7" s="22">
        <v>42925</v>
      </c>
      <c r="J7" s="23">
        <v>18</v>
      </c>
      <c r="K7" s="23">
        <v>4</v>
      </c>
      <c r="L7" s="23">
        <v>18</v>
      </c>
      <c r="M7" s="23">
        <v>14</v>
      </c>
      <c r="N7" s="23">
        <v>33</v>
      </c>
      <c r="O7" s="23">
        <v>29</v>
      </c>
      <c r="P7" s="23">
        <v>18</v>
      </c>
      <c r="Q7" s="23">
        <v>18</v>
      </c>
      <c r="R7" s="23">
        <v>49</v>
      </c>
      <c r="S7" s="23">
        <v>-41</v>
      </c>
      <c r="T7" s="23">
        <v>36</v>
      </c>
      <c r="U7" s="23">
        <v>-8</v>
      </c>
      <c r="V7" s="22">
        <v>-4.3333333333333</v>
      </c>
      <c r="W7" s="22">
        <f t="shared" si="0"/>
        <v>13.6666666666667</v>
      </c>
      <c r="X7" s="23">
        <v>0</v>
      </c>
      <c r="Y7" s="23">
        <v>0</v>
      </c>
      <c r="Z7" s="23">
        <v>0</v>
      </c>
      <c r="AA7" s="22">
        <v>5</v>
      </c>
      <c r="AB7" s="22">
        <v>0</v>
      </c>
      <c r="AC7" s="22">
        <v>0</v>
      </c>
      <c r="AD7" s="22">
        <v>0</v>
      </c>
      <c r="AE7" s="22">
        <f t="shared" si="1"/>
        <v>5</v>
      </c>
      <c r="AF7" s="22">
        <f t="shared" si="2"/>
        <v>9999</v>
      </c>
      <c r="AG7" s="22">
        <f t="shared" si="3"/>
        <v>0.365853658536585</v>
      </c>
      <c r="AH7" s="22">
        <v>0</v>
      </c>
      <c r="AI7" s="22">
        <v>0</v>
      </c>
      <c r="AJ7" s="23">
        <v>0</v>
      </c>
      <c r="AK7" s="23">
        <v>6</v>
      </c>
      <c r="AL7" s="23">
        <v>13</v>
      </c>
      <c r="AM7" s="22">
        <v>0.6</v>
      </c>
      <c r="AN7" s="22">
        <f t="shared" si="4"/>
        <v>8.2</v>
      </c>
      <c r="AO7" s="23">
        <v>12</v>
      </c>
      <c r="AP7" s="23">
        <v>12</v>
      </c>
      <c r="AQ7" t="s">
        <v>82</v>
      </c>
      <c r="AR7">
        <v>8</v>
      </c>
      <c r="AS7" s="22">
        <v>0.033333333333333</v>
      </c>
      <c r="AT7" t="s">
        <v>83</v>
      </c>
      <c r="AU7" s="23">
        <f t="shared" si="5"/>
        <v>16.2</v>
      </c>
      <c r="AV7" s="23">
        <f t="shared" si="6"/>
        <v>24</v>
      </c>
      <c r="AW7" s="23">
        <f t="shared" si="7"/>
        <v>2.1219512195122</v>
      </c>
      <c r="AX7" s="23">
        <f t="shared" si="8"/>
        <v>1.17073170731707</v>
      </c>
      <c r="AY7" s="23">
        <f t="shared" si="9"/>
        <v>24</v>
      </c>
      <c r="AZ7" s="23">
        <f t="shared" si="10"/>
        <v>0</v>
      </c>
      <c r="BA7" s="1" t="str">
        <f t="shared" si="11"/>
        <v>3</v>
      </c>
      <c r="BB7" s="22">
        <v>420</v>
      </c>
      <c r="BC7" s="22">
        <f t="shared" si="12"/>
        <v>0</v>
      </c>
      <c r="BD7" s="22" t="e">
        <f t="shared" ref="BD6:BD31" si="14">BD6+BC7</f>
        <v>#REF!</v>
      </c>
      <c r="BE7" s="22">
        <v>0.423</v>
      </c>
      <c r="BF7" s="22">
        <f t="shared" si="13"/>
        <v>0</v>
      </c>
      <c r="BG7" s="22" t="e">
        <f t="shared" ref="BG6:BG31" si="15">BG6+BF7</f>
        <v>#REF!</v>
      </c>
      <c r="BH7" t="str">
        <f>IF(AT7="UDARA","U","N")&amp;LEFT($C$4,2)&amp;MID($C$4,4,2)&amp;LEFT(A7,3)&amp;MID(E7,2,2)&amp;VLOOKUP(E7,Acuan_Reference!C:L,10,0)</f>
        <v>N0109BGR71N1</v>
      </c>
      <c r="BI7" t="s">
        <v>84</v>
      </c>
      <c r="BJ7" t="s">
        <v>85</v>
      </c>
      <c r="BK7" t="s">
        <v>86</v>
      </c>
      <c r="BL7" t="s">
        <v>87</v>
      </c>
    </row>
    <row r="8" spans="1:64">
      <c r="A8" t="s">
        <v>89</v>
      </c>
      <c r="B8" t="s">
        <v>75</v>
      </c>
      <c r="C8" t="s">
        <v>76</v>
      </c>
      <c r="D8" t="s">
        <v>77</v>
      </c>
      <c r="E8" t="s">
        <v>78</v>
      </c>
      <c r="F8" t="s">
        <v>79</v>
      </c>
      <c r="G8" t="s">
        <v>80</v>
      </c>
      <c r="H8" t="s">
        <v>81</v>
      </c>
      <c r="I8" s="22">
        <v>42925</v>
      </c>
      <c r="J8" s="23">
        <v>0</v>
      </c>
      <c r="K8" s="23">
        <v>0</v>
      </c>
      <c r="L8" s="23">
        <v>0</v>
      </c>
      <c r="M8" s="23">
        <v>-7</v>
      </c>
      <c r="N8" s="23">
        <v>-70</v>
      </c>
      <c r="O8" s="23">
        <v>-15</v>
      </c>
      <c r="P8" s="23">
        <v>-32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2">
        <v>0</v>
      </c>
      <c r="W8" s="22">
        <f t="shared" si="0"/>
        <v>0</v>
      </c>
      <c r="X8" s="23">
        <v>0</v>
      </c>
      <c r="Y8" s="23">
        <v>0</v>
      </c>
      <c r="Z8" s="23">
        <v>0</v>
      </c>
      <c r="AA8" s="22">
        <v>0</v>
      </c>
      <c r="AB8" s="22">
        <v>0</v>
      </c>
      <c r="AC8" s="22">
        <v>0</v>
      </c>
      <c r="AD8" s="22">
        <v>0</v>
      </c>
      <c r="AE8" s="22">
        <f t="shared" si="1"/>
        <v>0</v>
      </c>
      <c r="AF8" s="22">
        <f t="shared" si="2"/>
        <v>9999</v>
      </c>
      <c r="AG8" s="22">
        <f t="shared" si="3"/>
        <v>9999</v>
      </c>
      <c r="AH8" s="22">
        <v>0</v>
      </c>
      <c r="AI8" s="22">
        <v>0</v>
      </c>
      <c r="AJ8" s="23">
        <v>0</v>
      </c>
      <c r="AK8" s="23">
        <v>0</v>
      </c>
      <c r="AL8" s="23">
        <v>0</v>
      </c>
      <c r="AM8" s="22">
        <v>1.3</v>
      </c>
      <c r="AN8" s="22">
        <f t="shared" si="4"/>
        <v>0</v>
      </c>
      <c r="AO8" s="23">
        <v>12</v>
      </c>
      <c r="AP8" s="23">
        <v>12</v>
      </c>
      <c r="AQ8" t="s">
        <v>82</v>
      </c>
      <c r="AR8">
        <v>4</v>
      </c>
      <c r="AS8" s="22">
        <v>0.53333333333333</v>
      </c>
      <c r="AT8" t="s">
        <v>83</v>
      </c>
      <c r="AU8" s="23">
        <f t="shared" si="5"/>
        <v>0</v>
      </c>
      <c r="AV8" s="23">
        <f t="shared" si="6"/>
        <v>0</v>
      </c>
      <c r="AW8" s="23">
        <f t="shared" si="7"/>
        <v>9999</v>
      </c>
      <c r="AX8" s="23">
        <f t="shared" si="8"/>
        <v>9999</v>
      </c>
      <c r="AY8" s="23">
        <f t="shared" si="9"/>
        <v>0</v>
      </c>
      <c r="AZ8" s="23">
        <f t="shared" si="10"/>
        <v>0</v>
      </c>
      <c r="BA8" s="1" t="str">
        <f t="shared" si="11"/>
        <v>Kelipatan Kirim/Master box &gt; 3x FC+index</v>
      </c>
      <c r="BB8" s="22">
        <v>420</v>
      </c>
      <c r="BC8" s="22">
        <f t="shared" si="12"/>
        <v>0</v>
      </c>
      <c r="BD8" s="22" t="e">
        <f t="shared" si="14"/>
        <v>#REF!</v>
      </c>
      <c r="BE8" s="22">
        <v>0.423</v>
      </c>
      <c r="BF8" s="22">
        <f t="shared" si="13"/>
        <v>0</v>
      </c>
      <c r="BG8" s="22" t="e">
        <f t="shared" si="15"/>
        <v>#REF!</v>
      </c>
      <c r="BH8" t="str">
        <f>IF(AT8="UDARA","U","N")&amp;LEFT($C$4,2)&amp;MID($C$4,4,2)&amp;LEFT(A8,3)&amp;MID(E8,2,2)&amp;VLOOKUP(E8,Acuan_Reference!C:L,10,0)</f>
        <v>N0109BJM71N1</v>
      </c>
      <c r="BI8" t="s">
        <v>84</v>
      </c>
      <c r="BJ8" t="s">
        <v>85</v>
      </c>
      <c r="BK8" t="s">
        <v>86</v>
      </c>
      <c r="BL8" t="s">
        <v>87</v>
      </c>
    </row>
    <row r="9" spans="1:64">
      <c r="A9" t="s">
        <v>90</v>
      </c>
      <c r="B9" t="s">
        <v>75</v>
      </c>
      <c r="C9" t="s">
        <v>76</v>
      </c>
      <c r="D9" t="s">
        <v>77</v>
      </c>
      <c r="E9" t="s">
        <v>78</v>
      </c>
      <c r="F9" t="s">
        <v>79</v>
      </c>
      <c r="G9" t="s">
        <v>80</v>
      </c>
      <c r="H9" t="s">
        <v>81</v>
      </c>
      <c r="I9" s="22">
        <v>42925</v>
      </c>
      <c r="J9" s="23">
        <v>855</v>
      </c>
      <c r="K9" s="23">
        <v>1740</v>
      </c>
      <c r="L9" s="23">
        <v>1251</v>
      </c>
      <c r="M9" s="23">
        <v>825</v>
      </c>
      <c r="N9" s="23">
        <v>717</v>
      </c>
      <c r="O9" s="23">
        <v>370</v>
      </c>
      <c r="P9" s="23">
        <v>229</v>
      </c>
      <c r="Q9" s="23">
        <v>94</v>
      </c>
      <c r="R9" s="23">
        <v>154</v>
      </c>
      <c r="S9" s="23">
        <v>-43</v>
      </c>
      <c r="T9" s="23">
        <v>416</v>
      </c>
      <c r="U9" s="23">
        <v>231</v>
      </c>
      <c r="V9" s="22">
        <v>201.33333333333</v>
      </c>
      <c r="W9" s="22">
        <f t="shared" si="0"/>
        <v>267</v>
      </c>
      <c r="X9" s="23">
        <v>0</v>
      </c>
      <c r="Y9" s="23">
        <v>0</v>
      </c>
      <c r="Z9" s="23">
        <v>0</v>
      </c>
      <c r="AA9" s="22">
        <v>21</v>
      </c>
      <c r="AB9" s="22">
        <v>0</v>
      </c>
      <c r="AC9" s="22">
        <v>0</v>
      </c>
      <c r="AD9" s="22">
        <v>0</v>
      </c>
      <c r="AE9" s="22">
        <f t="shared" si="1"/>
        <v>21</v>
      </c>
      <c r="AF9" s="22">
        <f t="shared" si="2"/>
        <v>0.104304635761591</v>
      </c>
      <c r="AG9" s="22">
        <f t="shared" si="3"/>
        <v>0.0786516853932584</v>
      </c>
      <c r="AH9" s="22">
        <v>0</v>
      </c>
      <c r="AI9" s="22">
        <v>0</v>
      </c>
      <c r="AJ9" s="23">
        <v>0</v>
      </c>
      <c r="AK9" s="23">
        <v>42</v>
      </c>
      <c r="AL9" s="23">
        <v>154</v>
      </c>
      <c r="AM9" s="22">
        <v>0.6</v>
      </c>
      <c r="AN9" s="22">
        <f t="shared" si="4"/>
        <v>160.2</v>
      </c>
      <c r="AO9" s="23">
        <v>12</v>
      </c>
      <c r="AP9" s="23">
        <v>12</v>
      </c>
      <c r="AQ9" t="s">
        <v>82</v>
      </c>
      <c r="AR9">
        <v>12</v>
      </c>
      <c r="AS9" s="22">
        <v>0.033333333333333</v>
      </c>
      <c r="AT9" t="s">
        <v>83</v>
      </c>
      <c r="AU9" s="23">
        <f t="shared" si="5"/>
        <v>293.2</v>
      </c>
      <c r="AV9" s="23">
        <f t="shared" si="6"/>
        <v>300</v>
      </c>
      <c r="AW9" s="23">
        <f t="shared" si="7"/>
        <v>1.20224719101124</v>
      </c>
      <c r="AX9" s="23">
        <f t="shared" si="8"/>
        <v>0.625468164794007</v>
      </c>
      <c r="AY9" s="23">
        <f t="shared" si="9"/>
        <v>300</v>
      </c>
      <c r="AZ9" s="23">
        <f t="shared" si="10"/>
        <v>0</v>
      </c>
      <c r="BA9" s="1" t="str">
        <f t="shared" si="11"/>
        <v>2</v>
      </c>
      <c r="BB9" s="22">
        <v>420</v>
      </c>
      <c r="BC9" s="22">
        <f t="shared" si="12"/>
        <v>0</v>
      </c>
      <c r="BD9" s="22" t="e">
        <f t="shared" si="14"/>
        <v>#REF!</v>
      </c>
      <c r="BE9" s="22">
        <v>0.423</v>
      </c>
      <c r="BF9" s="22">
        <f t="shared" si="13"/>
        <v>0</v>
      </c>
      <c r="BG9" s="22" t="e">
        <f t="shared" si="15"/>
        <v>#REF!</v>
      </c>
      <c r="BH9" t="str">
        <f>IF(AT9="UDARA","U","N")&amp;LEFT($C$4,2)&amp;MID($C$4,4,2)&amp;LEFT(A9,3)&amp;MID(E9,2,2)&amp;VLOOKUP(E9,Acuan_Reference!C:L,10,0)</f>
        <v>N0109BKS71N1</v>
      </c>
      <c r="BI9" t="s">
        <v>84</v>
      </c>
      <c r="BJ9" t="s">
        <v>85</v>
      </c>
      <c r="BK9" t="s">
        <v>86</v>
      </c>
      <c r="BL9" t="s">
        <v>87</v>
      </c>
    </row>
    <row r="10" spans="1:64">
      <c r="A10" t="s">
        <v>91</v>
      </c>
      <c r="B10" t="s">
        <v>75</v>
      </c>
      <c r="C10" t="s">
        <v>76</v>
      </c>
      <c r="D10" t="s">
        <v>77</v>
      </c>
      <c r="E10" t="s">
        <v>78</v>
      </c>
      <c r="F10" t="s">
        <v>79</v>
      </c>
      <c r="G10" t="s">
        <v>80</v>
      </c>
      <c r="H10" t="s">
        <v>81</v>
      </c>
      <c r="I10" s="22">
        <v>42925</v>
      </c>
      <c r="J10" s="23">
        <v>1</v>
      </c>
      <c r="K10" s="23">
        <v>0</v>
      </c>
      <c r="L10" s="23">
        <v>0</v>
      </c>
      <c r="M10" s="23">
        <v>0</v>
      </c>
      <c r="N10" s="23">
        <v>4</v>
      </c>
      <c r="O10" s="23">
        <v>0</v>
      </c>
      <c r="P10" s="23">
        <v>1</v>
      </c>
      <c r="Q10" s="23">
        <v>-6</v>
      </c>
      <c r="R10" s="23">
        <v>-8</v>
      </c>
      <c r="S10" s="23">
        <v>-5</v>
      </c>
      <c r="T10" s="23">
        <v>0</v>
      </c>
      <c r="U10" s="23">
        <v>0</v>
      </c>
      <c r="V10" s="22">
        <v>-1.6666666666667</v>
      </c>
      <c r="W10" s="22">
        <f t="shared" si="0"/>
        <v>0</v>
      </c>
      <c r="X10" s="23">
        <v>0</v>
      </c>
      <c r="Y10" s="23">
        <v>0</v>
      </c>
      <c r="Z10" s="23">
        <v>0</v>
      </c>
      <c r="AA10" s="22">
        <v>0</v>
      </c>
      <c r="AB10" s="22">
        <v>0</v>
      </c>
      <c r="AC10" s="22">
        <v>0</v>
      </c>
      <c r="AD10" s="22">
        <v>0</v>
      </c>
      <c r="AE10" s="22">
        <f t="shared" si="1"/>
        <v>0</v>
      </c>
      <c r="AF10" s="22">
        <f t="shared" si="2"/>
        <v>9999</v>
      </c>
      <c r="AG10" s="22">
        <f t="shared" si="3"/>
        <v>9999</v>
      </c>
      <c r="AH10" s="22">
        <v>0</v>
      </c>
      <c r="AI10" s="22">
        <v>0</v>
      </c>
      <c r="AJ10" s="23">
        <v>0</v>
      </c>
      <c r="AK10" s="23">
        <v>0</v>
      </c>
      <c r="AL10" s="23">
        <v>0</v>
      </c>
      <c r="AM10" s="22">
        <v>0.9</v>
      </c>
      <c r="AN10" s="22">
        <f t="shared" si="4"/>
        <v>0</v>
      </c>
      <c r="AO10" s="23">
        <v>12</v>
      </c>
      <c r="AP10" s="23">
        <v>12</v>
      </c>
      <c r="AQ10" t="s">
        <v>82</v>
      </c>
      <c r="AR10">
        <v>4</v>
      </c>
      <c r="AS10" s="22">
        <v>0.13333333333333</v>
      </c>
      <c r="AT10" t="s">
        <v>83</v>
      </c>
      <c r="AU10" s="23">
        <f t="shared" si="5"/>
        <v>0</v>
      </c>
      <c r="AV10" s="23">
        <f t="shared" si="6"/>
        <v>0</v>
      </c>
      <c r="AW10" s="23">
        <f t="shared" si="7"/>
        <v>9999</v>
      </c>
      <c r="AX10" s="23">
        <f t="shared" si="8"/>
        <v>9999</v>
      </c>
      <c r="AY10" s="23">
        <f t="shared" si="9"/>
        <v>0</v>
      </c>
      <c r="AZ10" s="23">
        <f t="shared" si="10"/>
        <v>0</v>
      </c>
      <c r="BA10" s="1" t="str">
        <f t="shared" si="11"/>
        <v>Kelipatan Kirim/Master box &gt; 3x FC+index</v>
      </c>
      <c r="BB10" s="22">
        <v>420</v>
      </c>
      <c r="BC10" s="22">
        <f t="shared" si="12"/>
        <v>0</v>
      </c>
      <c r="BD10" s="22" t="e">
        <f t="shared" si="14"/>
        <v>#REF!</v>
      </c>
      <c r="BE10" s="22">
        <v>0.423</v>
      </c>
      <c r="BF10" s="22">
        <f t="shared" si="13"/>
        <v>0</v>
      </c>
      <c r="BG10" s="22" t="e">
        <f t="shared" si="15"/>
        <v>#REF!</v>
      </c>
      <c r="BH10" t="str">
        <f>IF(AT10="UDARA","U","N")&amp;LEFT($C$4,2)&amp;MID($C$4,4,2)&amp;LEFT(A10,3)&amp;MID(E10,2,2)&amp;VLOOKUP(E10,Acuan_Reference!C:L,10,0)</f>
        <v>N0109BLP71N1</v>
      </c>
      <c r="BI10" t="s">
        <v>84</v>
      </c>
      <c r="BJ10" t="s">
        <v>85</v>
      </c>
      <c r="BK10" t="s">
        <v>86</v>
      </c>
      <c r="BL10" t="s">
        <v>87</v>
      </c>
    </row>
    <row r="11" spans="1:64">
      <c r="A11" t="s">
        <v>92</v>
      </c>
      <c r="B11" t="s">
        <v>75</v>
      </c>
      <c r="C11" t="s">
        <v>76</v>
      </c>
      <c r="D11" t="s">
        <v>77</v>
      </c>
      <c r="E11" t="s">
        <v>78</v>
      </c>
      <c r="F11" t="s">
        <v>79</v>
      </c>
      <c r="G11" t="s">
        <v>80</v>
      </c>
      <c r="H11" t="s">
        <v>81</v>
      </c>
      <c r="I11" s="22">
        <v>42925</v>
      </c>
      <c r="J11" s="23">
        <v>6</v>
      </c>
      <c r="K11" s="23">
        <v>0</v>
      </c>
      <c r="L11" s="23">
        <v>6</v>
      </c>
      <c r="M11" s="23">
        <v>-141</v>
      </c>
      <c r="N11" s="23">
        <v>-26</v>
      </c>
      <c r="O11" s="23">
        <v>5</v>
      </c>
      <c r="P11" s="23">
        <v>-15</v>
      </c>
      <c r="Q11" s="23">
        <v>-2</v>
      </c>
      <c r="R11" s="23">
        <v>0</v>
      </c>
      <c r="S11" s="23">
        <v>-8</v>
      </c>
      <c r="T11" s="23">
        <v>0</v>
      </c>
      <c r="U11" s="23">
        <v>-1</v>
      </c>
      <c r="V11" s="22">
        <v>-3</v>
      </c>
      <c r="W11" s="22">
        <f t="shared" si="0"/>
        <v>-0.333333333333333</v>
      </c>
      <c r="X11" s="23">
        <v>0</v>
      </c>
      <c r="Y11" s="23">
        <v>0</v>
      </c>
      <c r="Z11" s="23">
        <v>0</v>
      </c>
      <c r="AA11" s="22">
        <v>0</v>
      </c>
      <c r="AB11" s="22">
        <v>0</v>
      </c>
      <c r="AC11" s="22">
        <v>0</v>
      </c>
      <c r="AD11" s="22">
        <v>0</v>
      </c>
      <c r="AE11" s="22">
        <f t="shared" si="1"/>
        <v>0</v>
      </c>
      <c r="AF11" s="22">
        <f t="shared" si="2"/>
        <v>9999</v>
      </c>
      <c r="AG11" s="22">
        <f t="shared" si="3"/>
        <v>9999</v>
      </c>
      <c r="AH11" s="22">
        <v>0</v>
      </c>
      <c r="AI11" s="22">
        <v>0</v>
      </c>
      <c r="AJ11" s="23">
        <v>0</v>
      </c>
      <c r="AK11" s="23">
        <v>0</v>
      </c>
      <c r="AL11" s="23">
        <v>0</v>
      </c>
      <c r="AM11" s="22">
        <v>1.5</v>
      </c>
      <c r="AN11" s="22">
        <f t="shared" si="4"/>
        <v>0</v>
      </c>
      <c r="AO11" s="23">
        <v>12</v>
      </c>
      <c r="AP11" s="23">
        <v>12</v>
      </c>
      <c r="AQ11" t="s">
        <v>82</v>
      </c>
      <c r="AR11">
        <v>2</v>
      </c>
      <c r="AS11" s="22">
        <v>0.53333333333333</v>
      </c>
      <c r="AT11" t="s">
        <v>83</v>
      </c>
      <c r="AU11" s="23">
        <f t="shared" si="5"/>
        <v>0</v>
      </c>
      <c r="AV11" s="23">
        <f t="shared" si="6"/>
        <v>0</v>
      </c>
      <c r="AW11" s="23">
        <f t="shared" si="7"/>
        <v>9999</v>
      </c>
      <c r="AX11" s="23">
        <f t="shared" si="8"/>
        <v>9999</v>
      </c>
      <c r="AY11" s="23">
        <f t="shared" si="9"/>
        <v>0</v>
      </c>
      <c r="AZ11" s="23">
        <f t="shared" si="10"/>
        <v>0</v>
      </c>
      <c r="BA11" s="1" t="str">
        <f t="shared" si="11"/>
        <v>Kelipatan Kirim/Master box &gt; 3x FC+index</v>
      </c>
      <c r="BB11" s="22">
        <v>420</v>
      </c>
      <c r="BC11" s="22">
        <f t="shared" si="12"/>
        <v>0</v>
      </c>
      <c r="BD11" s="22" t="e">
        <f t="shared" si="14"/>
        <v>#REF!</v>
      </c>
      <c r="BE11" s="22">
        <v>0.423</v>
      </c>
      <c r="BF11" s="22">
        <f t="shared" si="13"/>
        <v>0</v>
      </c>
      <c r="BG11" s="22" t="e">
        <f t="shared" si="15"/>
        <v>#REF!</v>
      </c>
      <c r="BH11" t="str">
        <f>IF(AT11="UDARA","U","N")&amp;LEFT($C$4,2)&amp;MID($C$4,4,2)&amp;LEFT(A11,3)&amp;MID(E11,2,2)&amp;VLOOKUP(E11,Acuan_Reference!C:L,10,0)</f>
        <v>N0109BTM71N1</v>
      </c>
      <c r="BI11" t="s">
        <v>84</v>
      </c>
      <c r="BJ11" t="s">
        <v>85</v>
      </c>
      <c r="BK11" t="s">
        <v>86</v>
      </c>
      <c r="BL11" t="s">
        <v>87</v>
      </c>
    </row>
    <row r="12" spans="1:64">
      <c r="A12" t="s">
        <v>93</v>
      </c>
      <c r="B12" t="s">
        <v>75</v>
      </c>
      <c r="C12" t="s">
        <v>76</v>
      </c>
      <c r="D12" t="s">
        <v>77</v>
      </c>
      <c r="E12" t="s">
        <v>78</v>
      </c>
      <c r="F12" t="s">
        <v>79</v>
      </c>
      <c r="G12" t="s">
        <v>80</v>
      </c>
      <c r="H12" t="s">
        <v>81</v>
      </c>
      <c r="I12" s="22">
        <v>42925</v>
      </c>
      <c r="J12" s="23">
        <v>0</v>
      </c>
      <c r="K12" s="23">
        <v>0</v>
      </c>
      <c r="L12" s="23">
        <v>0</v>
      </c>
      <c r="M12" s="23">
        <v>0</v>
      </c>
      <c r="N12" s="23">
        <v>-1</v>
      </c>
      <c r="O12" s="23">
        <v>0</v>
      </c>
      <c r="P12" s="23">
        <v>-9</v>
      </c>
      <c r="Q12" s="23">
        <v>-3</v>
      </c>
      <c r="R12" s="23">
        <v>0</v>
      </c>
      <c r="S12" s="23">
        <v>-2</v>
      </c>
      <c r="T12" s="23">
        <v>0</v>
      </c>
      <c r="U12" s="23">
        <v>-7</v>
      </c>
      <c r="V12" s="22">
        <v>-3</v>
      </c>
      <c r="W12" s="22">
        <f t="shared" si="0"/>
        <v>-2.33333333333333</v>
      </c>
      <c r="X12" s="23">
        <v>0</v>
      </c>
      <c r="Y12" s="23">
        <v>0</v>
      </c>
      <c r="Z12" s="23">
        <v>0</v>
      </c>
      <c r="AA12" s="22">
        <v>0</v>
      </c>
      <c r="AB12" s="22">
        <v>0</v>
      </c>
      <c r="AC12" s="22">
        <v>0</v>
      </c>
      <c r="AD12" s="22">
        <v>0</v>
      </c>
      <c r="AE12" s="22">
        <f t="shared" si="1"/>
        <v>0</v>
      </c>
      <c r="AF12" s="22">
        <f t="shared" si="2"/>
        <v>9999</v>
      </c>
      <c r="AG12" s="22">
        <f t="shared" si="3"/>
        <v>9999</v>
      </c>
      <c r="AH12" s="22">
        <v>0</v>
      </c>
      <c r="AI12" s="22">
        <v>0</v>
      </c>
      <c r="AJ12" s="23">
        <v>0</v>
      </c>
      <c r="AK12" s="23">
        <v>0</v>
      </c>
      <c r="AL12" s="23">
        <v>0</v>
      </c>
      <c r="AM12" s="22">
        <v>0.8</v>
      </c>
      <c r="AN12" s="22">
        <f t="shared" si="4"/>
        <v>0</v>
      </c>
      <c r="AO12" s="23">
        <v>12</v>
      </c>
      <c r="AP12" s="23">
        <v>12</v>
      </c>
      <c r="AQ12" t="s">
        <v>82</v>
      </c>
      <c r="AR12">
        <v>4</v>
      </c>
      <c r="AS12" s="22">
        <v>0.066666666666667</v>
      </c>
      <c r="AT12" t="s">
        <v>83</v>
      </c>
      <c r="AU12" s="23">
        <f t="shared" si="5"/>
        <v>0</v>
      </c>
      <c r="AV12" s="23">
        <f t="shared" si="6"/>
        <v>0</v>
      </c>
      <c r="AW12" s="23">
        <f t="shared" si="7"/>
        <v>9999</v>
      </c>
      <c r="AX12" s="23">
        <f t="shared" si="8"/>
        <v>9999</v>
      </c>
      <c r="AY12" s="23">
        <f t="shared" si="9"/>
        <v>0</v>
      </c>
      <c r="AZ12" s="23">
        <f t="shared" si="10"/>
        <v>0</v>
      </c>
      <c r="BA12" s="1" t="str">
        <f t="shared" si="11"/>
        <v>Kelipatan Kirim/Master box &gt; 3x FC+index</v>
      </c>
      <c r="BB12" s="22">
        <v>420</v>
      </c>
      <c r="BC12" s="22">
        <f t="shared" si="12"/>
        <v>0</v>
      </c>
      <c r="BD12" s="22" t="e">
        <f t="shared" si="14"/>
        <v>#REF!</v>
      </c>
      <c r="BE12" s="22">
        <v>0.423</v>
      </c>
      <c r="BF12" s="22">
        <f t="shared" si="13"/>
        <v>0</v>
      </c>
      <c r="BG12" s="22" t="e">
        <f t="shared" si="15"/>
        <v>#REF!</v>
      </c>
      <c r="BH12" t="str">
        <f>IF(AT12="UDARA","U","N")&amp;LEFT($C$4,2)&amp;MID($C$4,4,2)&amp;LEFT(A12,3)&amp;MID(E12,2,2)&amp;VLOOKUP(E12,Acuan_Reference!C:L,10,0)</f>
        <v>N0109CRB71N1</v>
      </c>
      <c r="BI12" t="s">
        <v>84</v>
      </c>
      <c r="BJ12" t="s">
        <v>85</v>
      </c>
      <c r="BK12" t="s">
        <v>86</v>
      </c>
      <c r="BL12" t="s">
        <v>87</v>
      </c>
    </row>
    <row r="13" spans="1:64">
      <c r="A13" t="s">
        <v>94</v>
      </c>
      <c r="B13" t="s">
        <v>75</v>
      </c>
      <c r="C13" t="s">
        <v>76</v>
      </c>
      <c r="D13" t="s">
        <v>77</v>
      </c>
      <c r="E13" t="s">
        <v>78</v>
      </c>
      <c r="F13" t="s">
        <v>79</v>
      </c>
      <c r="G13" t="s">
        <v>80</v>
      </c>
      <c r="H13" t="s">
        <v>81</v>
      </c>
      <c r="I13" s="22">
        <v>42925</v>
      </c>
      <c r="J13" s="23">
        <v>24</v>
      </c>
      <c r="K13" s="23">
        <v>2</v>
      </c>
      <c r="L13" s="23">
        <v>3</v>
      </c>
      <c r="M13" s="23">
        <v>-3</v>
      </c>
      <c r="N13" s="23">
        <v>9</v>
      </c>
      <c r="O13" s="23">
        <v>2</v>
      </c>
      <c r="P13" s="23">
        <v>-5</v>
      </c>
      <c r="Q13" s="23">
        <v>2</v>
      </c>
      <c r="R13" s="23">
        <v>13</v>
      </c>
      <c r="S13" s="23">
        <v>-14</v>
      </c>
      <c r="T13" s="23">
        <v>8</v>
      </c>
      <c r="U13" s="23">
        <v>0</v>
      </c>
      <c r="V13" s="22">
        <v>-2</v>
      </c>
      <c r="W13" s="22">
        <f t="shared" si="0"/>
        <v>3.66666666666667</v>
      </c>
      <c r="X13" s="23">
        <v>0</v>
      </c>
      <c r="Y13" s="23">
        <v>0</v>
      </c>
      <c r="Z13" s="23">
        <v>0</v>
      </c>
      <c r="AA13" s="22">
        <v>0</v>
      </c>
      <c r="AB13" s="22">
        <v>0</v>
      </c>
      <c r="AC13" s="22">
        <v>0</v>
      </c>
      <c r="AD13" s="22">
        <v>0</v>
      </c>
      <c r="AE13" s="22">
        <f t="shared" si="1"/>
        <v>0</v>
      </c>
      <c r="AF13" s="22">
        <f t="shared" si="2"/>
        <v>9999</v>
      </c>
      <c r="AG13" s="22">
        <f t="shared" si="3"/>
        <v>0</v>
      </c>
      <c r="AH13" s="22">
        <v>0</v>
      </c>
      <c r="AI13" s="22">
        <v>0</v>
      </c>
      <c r="AJ13" s="23">
        <v>0</v>
      </c>
      <c r="AK13" s="23">
        <v>1</v>
      </c>
      <c r="AL13" s="23">
        <v>3</v>
      </c>
      <c r="AM13" s="22">
        <v>0.8</v>
      </c>
      <c r="AN13" s="22">
        <f t="shared" si="4"/>
        <v>2.93333333333333</v>
      </c>
      <c r="AO13" s="23">
        <v>12</v>
      </c>
      <c r="AP13" s="23">
        <v>12</v>
      </c>
      <c r="AQ13" t="s">
        <v>82</v>
      </c>
      <c r="AR13">
        <v>8</v>
      </c>
      <c r="AS13" s="22">
        <v>0.13333333333333</v>
      </c>
      <c r="AT13" t="s">
        <v>83</v>
      </c>
      <c r="AU13" s="23">
        <f t="shared" si="5"/>
        <v>5.93333333333333</v>
      </c>
      <c r="AV13" s="23">
        <f t="shared" si="6"/>
        <v>12</v>
      </c>
      <c r="AW13" s="23">
        <f t="shared" si="7"/>
        <v>3.27272727272727</v>
      </c>
      <c r="AX13" s="23">
        <f t="shared" si="8"/>
        <v>2.45454545454545</v>
      </c>
      <c r="AY13" s="23">
        <f t="shared" si="9"/>
        <v>12</v>
      </c>
      <c r="AZ13" s="23">
        <f t="shared" si="10"/>
        <v>0</v>
      </c>
      <c r="BA13" s="1" t="str">
        <f t="shared" si="11"/>
        <v>3</v>
      </c>
      <c r="BB13" s="22">
        <v>420</v>
      </c>
      <c r="BC13" s="22">
        <f t="shared" si="12"/>
        <v>0</v>
      </c>
      <c r="BD13" s="22" t="e">
        <f t="shared" si="14"/>
        <v>#REF!</v>
      </c>
      <c r="BE13" s="22">
        <v>0.423</v>
      </c>
      <c r="BF13" s="22">
        <f t="shared" si="13"/>
        <v>0</v>
      </c>
      <c r="BG13" s="22" t="e">
        <f t="shared" si="15"/>
        <v>#REF!</v>
      </c>
      <c r="BH13" t="str">
        <f>IF(AT13="UDARA","U","N")&amp;LEFT($C$4,2)&amp;MID($C$4,4,2)&amp;LEFT(A13,3)&amp;MID(E13,2,2)&amp;VLOOKUP(E13,Acuan_Reference!C:L,10,0)</f>
        <v>N0109DPS71N1</v>
      </c>
      <c r="BI13" t="s">
        <v>84</v>
      </c>
      <c r="BJ13" t="s">
        <v>85</v>
      </c>
      <c r="BK13" t="s">
        <v>86</v>
      </c>
      <c r="BL13" t="s">
        <v>87</v>
      </c>
    </row>
    <row r="14" spans="1:64">
      <c r="A14" t="s">
        <v>95</v>
      </c>
      <c r="B14" t="s">
        <v>75</v>
      </c>
      <c r="C14" t="s">
        <v>76</v>
      </c>
      <c r="D14" t="s">
        <v>77</v>
      </c>
      <c r="E14" t="s">
        <v>78</v>
      </c>
      <c r="F14" t="s">
        <v>79</v>
      </c>
      <c r="G14" t="s">
        <v>80</v>
      </c>
      <c r="H14" t="s">
        <v>81</v>
      </c>
      <c r="I14" s="22">
        <v>42925</v>
      </c>
      <c r="J14" s="23">
        <v>0</v>
      </c>
      <c r="K14" s="23">
        <v>0</v>
      </c>
      <c r="L14" s="23">
        <v>0</v>
      </c>
      <c r="M14" s="23">
        <v>18</v>
      </c>
      <c r="N14" s="23">
        <v>54</v>
      </c>
      <c r="O14" s="23">
        <v>61</v>
      </c>
      <c r="P14" s="23">
        <v>32</v>
      </c>
      <c r="Q14" s="23">
        <v>67</v>
      </c>
      <c r="R14" s="23">
        <v>114</v>
      </c>
      <c r="S14" s="23">
        <v>0</v>
      </c>
      <c r="T14" s="23">
        <v>96</v>
      </c>
      <c r="U14" s="23">
        <v>57</v>
      </c>
      <c r="V14" s="22">
        <v>51</v>
      </c>
      <c r="W14" s="22">
        <f t="shared" si="0"/>
        <v>71.6666666666667</v>
      </c>
      <c r="X14" s="23">
        <v>0</v>
      </c>
      <c r="Y14" s="23">
        <v>0</v>
      </c>
      <c r="Z14" s="23">
        <v>0</v>
      </c>
      <c r="AA14" s="22">
        <v>36</v>
      </c>
      <c r="AB14" s="22">
        <v>0</v>
      </c>
      <c r="AC14" s="22">
        <v>0</v>
      </c>
      <c r="AD14" s="22">
        <v>0</v>
      </c>
      <c r="AE14" s="22">
        <f t="shared" si="1"/>
        <v>36</v>
      </c>
      <c r="AF14" s="22">
        <f t="shared" si="2"/>
        <v>0.705882352941177</v>
      </c>
      <c r="AG14" s="22">
        <f t="shared" si="3"/>
        <v>0.502325581395349</v>
      </c>
      <c r="AH14" s="22">
        <v>0</v>
      </c>
      <c r="AI14" s="22">
        <v>0</v>
      </c>
      <c r="AJ14" s="23">
        <v>0</v>
      </c>
      <c r="AK14" s="23">
        <v>37</v>
      </c>
      <c r="AL14" s="23">
        <v>62</v>
      </c>
      <c r="AM14" s="22">
        <v>0.5</v>
      </c>
      <c r="AN14" s="22">
        <f t="shared" si="4"/>
        <v>35.8333333333333</v>
      </c>
      <c r="AO14" s="23">
        <v>12</v>
      </c>
      <c r="AP14" s="23">
        <v>12</v>
      </c>
      <c r="AQ14" t="s">
        <v>82</v>
      </c>
      <c r="AR14">
        <v>20</v>
      </c>
      <c r="AS14" s="22">
        <v>0.033333333333333</v>
      </c>
      <c r="AT14" t="s">
        <v>83</v>
      </c>
      <c r="AU14" s="23">
        <f t="shared" si="5"/>
        <v>61.8333333333333</v>
      </c>
      <c r="AV14" s="23">
        <f t="shared" si="6"/>
        <v>72</v>
      </c>
      <c r="AW14" s="23">
        <f t="shared" si="7"/>
        <v>1.50697674418605</v>
      </c>
      <c r="AX14" s="23">
        <f t="shared" si="8"/>
        <v>0.641860465116279</v>
      </c>
      <c r="AY14" s="23">
        <f t="shared" si="9"/>
        <v>72</v>
      </c>
      <c r="AZ14" s="23">
        <f t="shared" si="10"/>
        <v>0</v>
      </c>
      <c r="BA14" s="1" t="str">
        <f t="shared" si="11"/>
        <v>3</v>
      </c>
      <c r="BB14" s="22">
        <v>420</v>
      </c>
      <c r="BC14" s="22">
        <f t="shared" si="12"/>
        <v>0</v>
      </c>
      <c r="BD14" s="22" t="e">
        <f t="shared" si="14"/>
        <v>#REF!</v>
      </c>
      <c r="BE14" s="22">
        <v>0.423</v>
      </c>
      <c r="BF14" s="22">
        <f t="shared" si="13"/>
        <v>0</v>
      </c>
      <c r="BG14" s="22" t="e">
        <f t="shared" si="15"/>
        <v>#REF!</v>
      </c>
      <c r="BH14" t="str">
        <f>IF(AT14="UDARA","U","N")&amp;LEFT($C$4,2)&amp;MID($C$4,4,2)&amp;LEFT(A14,3)&amp;MID(E14,2,2)&amp;VLOOKUP(E14,Acuan_Reference!C:L,10,0)</f>
        <v>N0109JAK71N1</v>
      </c>
      <c r="BI14" t="s">
        <v>84</v>
      </c>
      <c r="BJ14" t="s">
        <v>85</v>
      </c>
      <c r="BK14" t="s">
        <v>86</v>
      </c>
      <c r="BL14" t="s">
        <v>87</v>
      </c>
    </row>
    <row r="15" spans="1:64">
      <c r="A15" t="s">
        <v>96</v>
      </c>
      <c r="B15" t="s">
        <v>75</v>
      </c>
      <c r="C15" t="s">
        <v>76</v>
      </c>
      <c r="D15" t="s">
        <v>77</v>
      </c>
      <c r="E15" t="s">
        <v>78</v>
      </c>
      <c r="F15" t="s">
        <v>79</v>
      </c>
      <c r="G15" t="s">
        <v>80</v>
      </c>
      <c r="H15" t="s">
        <v>81</v>
      </c>
      <c r="I15" s="22">
        <v>42925</v>
      </c>
      <c r="J15" s="23">
        <v>3</v>
      </c>
      <c r="K15" s="23">
        <v>0</v>
      </c>
      <c r="L15" s="23">
        <v>-7</v>
      </c>
      <c r="M15" s="23">
        <v>-28</v>
      </c>
      <c r="N15" s="23">
        <v>-8</v>
      </c>
      <c r="O15" s="23">
        <v>-1</v>
      </c>
      <c r="P15" s="23">
        <v>0</v>
      </c>
      <c r="Q15" s="23">
        <v>-1</v>
      </c>
      <c r="R15" s="23">
        <v>0</v>
      </c>
      <c r="S15" s="23">
        <v>0</v>
      </c>
      <c r="T15" s="23">
        <v>-2</v>
      </c>
      <c r="U15" s="23">
        <v>0</v>
      </c>
      <c r="V15" s="22">
        <v>-0.66666666666667</v>
      </c>
      <c r="W15" s="22">
        <f t="shared" si="0"/>
        <v>-0.666666666666667</v>
      </c>
      <c r="X15" s="23">
        <v>0</v>
      </c>
      <c r="Y15" s="23">
        <v>0</v>
      </c>
      <c r="Z15" s="23">
        <v>0</v>
      </c>
      <c r="AA15" s="22">
        <v>3</v>
      </c>
      <c r="AB15" s="22">
        <v>0</v>
      </c>
      <c r="AC15" s="22">
        <v>0</v>
      </c>
      <c r="AD15" s="22">
        <v>0</v>
      </c>
      <c r="AE15" s="22">
        <f t="shared" si="1"/>
        <v>3</v>
      </c>
      <c r="AF15" s="22">
        <f t="shared" si="2"/>
        <v>9999</v>
      </c>
      <c r="AG15" s="22">
        <f t="shared" si="3"/>
        <v>9999</v>
      </c>
      <c r="AH15" s="22">
        <v>0</v>
      </c>
      <c r="AI15" s="22">
        <v>0</v>
      </c>
      <c r="AJ15" s="23">
        <v>0</v>
      </c>
      <c r="AK15" s="23">
        <v>0</v>
      </c>
      <c r="AL15" s="23">
        <v>0</v>
      </c>
      <c r="AM15" s="22">
        <v>1.2</v>
      </c>
      <c r="AN15" s="22">
        <f t="shared" si="4"/>
        <v>0</v>
      </c>
      <c r="AO15" s="23">
        <v>12</v>
      </c>
      <c r="AP15" s="23">
        <v>12</v>
      </c>
      <c r="AQ15" t="s">
        <v>82</v>
      </c>
      <c r="AR15">
        <v>2</v>
      </c>
      <c r="AS15" s="22">
        <v>0.2</v>
      </c>
      <c r="AT15" t="s">
        <v>83</v>
      </c>
      <c r="AU15" s="23">
        <f t="shared" si="5"/>
        <v>0</v>
      </c>
      <c r="AV15" s="23">
        <f t="shared" si="6"/>
        <v>0</v>
      </c>
      <c r="AW15" s="23">
        <f t="shared" si="7"/>
        <v>9999</v>
      </c>
      <c r="AX15" s="23">
        <f t="shared" si="8"/>
        <v>9999</v>
      </c>
      <c r="AY15" s="23">
        <f t="shared" si="9"/>
        <v>0</v>
      </c>
      <c r="AZ15" s="23">
        <f t="shared" si="10"/>
        <v>0</v>
      </c>
      <c r="BA15" s="1" t="str">
        <f t="shared" si="11"/>
        <v>Kelipatan Kirim/Master box &gt; 3x FC+index</v>
      </c>
      <c r="BB15" s="22">
        <v>420</v>
      </c>
      <c r="BC15" s="22">
        <f t="shared" si="12"/>
        <v>0</v>
      </c>
      <c r="BD15" s="22" t="e">
        <f t="shared" si="14"/>
        <v>#REF!</v>
      </c>
      <c r="BE15" s="22">
        <v>0.423</v>
      </c>
      <c r="BF15" s="22">
        <f t="shared" si="13"/>
        <v>0</v>
      </c>
      <c r="BG15" s="22" t="e">
        <f t="shared" si="15"/>
        <v>#REF!</v>
      </c>
      <c r="BH15" t="str">
        <f>IF(AT15="UDARA","U","N")&amp;LEFT($C$4,2)&amp;MID($C$4,4,2)&amp;LEFT(A15,3)&amp;MID(E15,2,2)&amp;VLOOKUP(E15,Acuan_Reference!C:L,10,0)</f>
        <v>N0109JBI71N1</v>
      </c>
      <c r="BI15" t="s">
        <v>84</v>
      </c>
      <c r="BJ15" t="s">
        <v>85</v>
      </c>
      <c r="BK15" t="s">
        <v>86</v>
      </c>
      <c r="BL15" t="s">
        <v>87</v>
      </c>
    </row>
    <row r="16" spans="1:64">
      <c r="A16" t="s">
        <v>97</v>
      </c>
      <c r="B16" t="s">
        <v>75</v>
      </c>
      <c r="C16" t="s">
        <v>76</v>
      </c>
      <c r="D16" t="s">
        <v>77</v>
      </c>
      <c r="E16" t="s">
        <v>78</v>
      </c>
      <c r="F16" t="s">
        <v>79</v>
      </c>
      <c r="G16" t="s">
        <v>80</v>
      </c>
      <c r="H16" t="s">
        <v>81</v>
      </c>
      <c r="I16" s="22">
        <v>42925</v>
      </c>
      <c r="J16" s="23">
        <v>366</v>
      </c>
      <c r="K16" s="23">
        <v>154</v>
      </c>
      <c r="L16" s="23">
        <v>156</v>
      </c>
      <c r="M16" s="23">
        <v>36</v>
      </c>
      <c r="N16" s="23">
        <v>106</v>
      </c>
      <c r="O16" s="23">
        <v>209</v>
      </c>
      <c r="P16" s="23">
        <v>91</v>
      </c>
      <c r="Q16" s="23">
        <v>18</v>
      </c>
      <c r="R16" s="23">
        <v>240</v>
      </c>
      <c r="S16" s="23">
        <v>-24</v>
      </c>
      <c r="T16" s="23">
        <v>-37</v>
      </c>
      <c r="U16" s="23">
        <v>23</v>
      </c>
      <c r="V16" s="22">
        <v>-12.666666666667</v>
      </c>
      <c r="W16" s="22">
        <f t="shared" si="0"/>
        <v>13</v>
      </c>
      <c r="X16" s="23">
        <v>0</v>
      </c>
      <c r="Y16" s="23">
        <v>0</v>
      </c>
      <c r="Z16" s="23">
        <v>0</v>
      </c>
      <c r="AA16" s="22">
        <v>11</v>
      </c>
      <c r="AB16" s="22">
        <v>0</v>
      </c>
      <c r="AC16" s="22">
        <v>0</v>
      </c>
      <c r="AD16" s="22">
        <v>0</v>
      </c>
      <c r="AE16" s="22">
        <f t="shared" si="1"/>
        <v>11</v>
      </c>
      <c r="AF16" s="22">
        <f t="shared" si="2"/>
        <v>9999</v>
      </c>
      <c r="AG16" s="22">
        <f t="shared" si="3"/>
        <v>0.846153846153846</v>
      </c>
      <c r="AH16" s="22">
        <v>0</v>
      </c>
      <c r="AI16" s="22">
        <v>0</v>
      </c>
      <c r="AJ16" s="23">
        <v>0</v>
      </c>
      <c r="AK16" s="23">
        <v>48</v>
      </c>
      <c r="AL16" s="23">
        <v>53</v>
      </c>
      <c r="AM16" s="22">
        <v>0.5</v>
      </c>
      <c r="AN16" s="22">
        <f t="shared" si="4"/>
        <v>6.5</v>
      </c>
      <c r="AO16" s="23">
        <v>12</v>
      </c>
      <c r="AP16" s="23">
        <v>12</v>
      </c>
      <c r="AQ16" t="s">
        <v>82</v>
      </c>
      <c r="AR16">
        <v>20</v>
      </c>
      <c r="AS16" s="22">
        <v>0.033333333333333</v>
      </c>
      <c r="AT16" t="s">
        <v>83</v>
      </c>
      <c r="AU16" s="23">
        <f t="shared" si="5"/>
        <v>48.5</v>
      </c>
      <c r="AV16" s="23">
        <f t="shared" si="6"/>
        <v>60</v>
      </c>
      <c r="AW16" s="23">
        <f t="shared" si="7"/>
        <v>5.46153846153846</v>
      </c>
      <c r="AX16" s="23">
        <f t="shared" si="8"/>
        <v>1.38461538461538</v>
      </c>
      <c r="AY16" s="23">
        <f t="shared" si="9"/>
        <v>60</v>
      </c>
      <c r="AZ16" s="23">
        <f t="shared" si="10"/>
        <v>0</v>
      </c>
      <c r="BA16" s="1" t="str">
        <f t="shared" si="11"/>
        <v>3</v>
      </c>
      <c r="BB16" s="22">
        <v>420</v>
      </c>
      <c r="BC16" s="22">
        <f t="shared" si="12"/>
        <v>0</v>
      </c>
      <c r="BD16" s="22" t="e">
        <f t="shared" si="14"/>
        <v>#REF!</v>
      </c>
      <c r="BE16" s="22">
        <v>0.423</v>
      </c>
      <c r="BF16" s="22">
        <f t="shared" si="13"/>
        <v>0</v>
      </c>
      <c r="BG16" s="22" t="e">
        <f t="shared" si="15"/>
        <v>#REF!</v>
      </c>
      <c r="BH16" t="str">
        <f>IF(AT16="UDARA","U","N")&amp;LEFT($C$4,2)&amp;MID($C$4,4,2)&amp;LEFT(A16,3)&amp;MID(E16,2,2)&amp;VLOOKUP(E16,Acuan_Reference!C:L,10,0)</f>
        <v>N0109JKT71N1</v>
      </c>
      <c r="BI16" t="s">
        <v>84</v>
      </c>
      <c r="BJ16" t="s">
        <v>85</v>
      </c>
      <c r="BK16" t="s">
        <v>86</v>
      </c>
      <c r="BL16" t="s">
        <v>87</v>
      </c>
    </row>
    <row r="17" spans="1:64">
      <c r="A17" t="s">
        <v>98</v>
      </c>
      <c r="B17" t="s">
        <v>75</v>
      </c>
      <c r="C17" t="s">
        <v>76</v>
      </c>
      <c r="D17" t="s">
        <v>77</v>
      </c>
      <c r="E17" t="s">
        <v>78</v>
      </c>
      <c r="F17" t="s">
        <v>79</v>
      </c>
      <c r="G17" t="s">
        <v>80</v>
      </c>
      <c r="H17" t="s">
        <v>81</v>
      </c>
      <c r="I17" s="22">
        <v>42925</v>
      </c>
      <c r="J17" s="23">
        <v>1</v>
      </c>
      <c r="K17" s="23">
        <v>1</v>
      </c>
      <c r="L17" s="23">
        <v>3</v>
      </c>
      <c r="M17" s="23">
        <v>10</v>
      </c>
      <c r="N17" s="23">
        <v>9</v>
      </c>
      <c r="O17" s="23">
        <v>4</v>
      </c>
      <c r="P17" s="23">
        <v>20</v>
      </c>
      <c r="Q17" s="23">
        <v>-4</v>
      </c>
      <c r="R17" s="23">
        <v>9</v>
      </c>
      <c r="S17" s="23">
        <v>-14</v>
      </c>
      <c r="T17" s="23">
        <v>1</v>
      </c>
      <c r="U17" s="23">
        <v>2</v>
      </c>
      <c r="V17" s="22">
        <v>-3.6666666666667</v>
      </c>
      <c r="W17" s="22">
        <f t="shared" si="0"/>
        <v>1</v>
      </c>
      <c r="X17" s="23">
        <v>0</v>
      </c>
      <c r="Y17" s="23">
        <v>0</v>
      </c>
      <c r="Z17" s="23">
        <v>0</v>
      </c>
      <c r="AA17" s="22">
        <v>0</v>
      </c>
      <c r="AB17" s="22">
        <v>0</v>
      </c>
      <c r="AC17" s="22">
        <v>0</v>
      </c>
      <c r="AD17" s="22">
        <v>0</v>
      </c>
      <c r="AE17" s="22">
        <f t="shared" si="1"/>
        <v>0</v>
      </c>
      <c r="AF17" s="22">
        <f t="shared" si="2"/>
        <v>9999</v>
      </c>
      <c r="AG17" s="22">
        <f t="shared" si="3"/>
        <v>0</v>
      </c>
      <c r="AH17" s="22">
        <v>0</v>
      </c>
      <c r="AI17" s="22">
        <v>0</v>
      </c>
      <c r="AJ17" s="23">
        <v>0</v>
      </c>
      <c r="AK17" s="23">
        <v>0</v>
      </c>
      <c r="AL17" s="23">
        <v>0</v>
      </c>
      <c r="AM17" s="22">
        <v>0.9</v>
      </c>
      <c r="AN17" s="22">
        <f t="shared" si="4"/>
        <v>0.9</v>
      </c>
      <c r="AO17" s="23">
        <v>12</v>
      </c>
      <c r="AP17" s="23">
        <v>12</v>
      </c>
      <c r="AQ17" t="s">
        <v>82</v>
      </c>
      <c r="AR17">
        <v>4</v>
      </c>
      <c r="AS17" s="22">
        <v>0.1</v>
      </c>
      <c r="AT17" t="s">
        <v>83</v>
      </c>
      <c r="AU17" s="23">
        <f t="shared" si="5"/>
        <v>0.9</v>
      </c>
      <c r="AV17" s="23">
        <f t="shared" si="6"/>
        <v>12</v>
      </c>
      <c r="AW17" s="23">
        <f t="shared" si="7"/>
        <v>12</v>
      </c>
      <c r="AX17" s="23">
        <f t="shared" si="8"/>
        <v>12</v>
      </c>
      <c r="AY17" s="23">
        <f t="shared" si="9"/>
        <v>0</v>
      </c>
      <c r="AZ17" s="23">
        <f t="shared" si="10"/>
        <v>0</v>
      </c>
      <c r="BA17" s="1" t="str">
        <f t="shared" si="11"/>
        <v>Kelipatan Kirim/Master box &gt; 3x FC+index</v>
      </c>
      <c r="BB17" s="22">
        <v>420</v>
      </c>
      <c r="BC17" s="22">
        <f t="shared" si="12"/>
        <v>0</v>
      </c>
      <c r="BD17" s="22" t="e">
        <f t="shared" si="14"/>
        <v>#REF!</v>
      </c>
      <c r="BE17" s="22">
        <v>0.423</v>
      </c>
      <c r="BF17" s="22">
        <f t="shared" si="13"/>
        <v>0</v>
      </c>
      <c r="BG17" s="22" t="e">
        <f t="shared" si="15"/>
        <v>#REF!</v>
      </c>
      <c r="BH17" t="str">
        <f>IF(AT17="UDARA","U","N")&amp;LEFT($C$4,2)&amp;MID($C$4,4,2)&amp;LEFT(A17,3)&amp;MID(E17,2,2)&amp;VLOOKUP(E17,Acuan_Reference!C:L,10,0)</f>
        <v>N0109JMR71N1</v>
      </c>
      <c r="BI17" t="s">
        <v>84</v>
      </c>
      <c r="BJ17" t="s">
        <v>85</v>
      </c>
      <c r="BK17" t="s">
        <v>86</v>
      </c>
      <c r="BL17" t="s">
        <v>87</v>
      </c>
    </row>
    <row r="18" spans="1:64">
      <c r="A18" t="s">
        <v>99</v>
      </c>
      <c r="B18" t="s">
        <v>75</v>
      </c>
      <c r="C18" t="s">
        <v>76</v>
      </c>
      <c r="D18" t="s">
        <v>77</v>
      </c>
      <c r="E18" t="s">
        <v>78</v>
      </c>
      <c r="F18" t="s">
        <v>79</v>
      </c>
      <c r="G18" t="s">
        <v>80</v>
      </c>
      <c r="H18" t="s">
        <v>81</v>
      </c>
      <c r="I18" s="22">
        <v>42925</v>
      </c>
      <c r="J18" s="23">
        <v>123</v>
      </c>
      <c r="K18" s="23">
        <v>9</v>
      </c>
      <c r="L18" s="23">
        <v>44</v>
      </c>
      <c r="M18" s="23">
        <v>274</v>
      </c>
      <c r="N18" s="23">
        <v>108</v>
      </c>
      <c r="O18" s="23">
        <v>119</v>
      </c>
      <c r="P18" s="23">
        <v>84</v>
      </c>
      <c r="Q18" s="23">
        <v>46</v>
      </c>
      <c r="R18" s="23">
        <v>63</v>
      </c>
      <c r="S18" s="23">
        <v>-22</v>
      </c>
      <c r="T18" s="23">
        <v>-8</v>
      </c>
      <c r="U18" s="23">
        <v>52</v>
      </c>
      <c r="V18" s="22">
        <v>7.3333333333333</v>
      </c>
      <c r="W18" s="22">
        <f t="shared" si="0"/>
        <v>18</v>
      </c>
      <c r="X18" s="23">
        <v>0</v>
      </c>
      <c r="Y18" s="23">
        <v>0</v>
      </c>
      <c r="Z18" s="23">
        <v>0</v>
      </c>
      <c r="AA18" s="22">
        <v>93</v>
      </c>
      <c r="AB18" s="22">
        <v>0</v>
      </c>
      <c r="AC18" s="22">
        <v>0</v>
      </c>
      <c r="AD18" s="22">
        <v>0</v>
      </c>
      <c r="AE18" s="22">
        <f t="shared" si="1"/>
        <v>93</v>
      </c>
      <c r="AF18" s="22">
        <f t="shared" si="2"/>
        <v>12.6818181818182</v>
      </c>
      <c r="AG18" s="22">
        <f t="shared" si="3"/>
        <v>5.16666666666667</v>
      </c>
      <c r="AH18" s="22">
        <v>0</v>
      </c>
      <c r="AI18" s="22">
        <v>0</v>
      </c>
      <c r="AJ18" s="23">
        <v>0</v>
      </c>
      <c r="AK18" s="23">
        <v>18</v>
      </c>
      <c r="AL18" s="23">
        <v>10</v>
      </c>
      <c r="AM18" s="22">
        <v>1.1</v>
      </c>
      <c r="AN18" s="22">
        <f t="shared" si="4"/>
        <v>19.8</v>
      </c>
      <c r="AO18" s="23">
        <v>12</v>
      </c>
      <c r="AP18" s="23">
        <v>12</v>
      </c>
      <c r="AQ18" t="s">
        <v>82</v>
      </c>
      <c r="AR18">
        <v>4</v>
      </c>
      <c r="AS18" s="22">
        <v>0.33333333333333</v>
      </c>
      <c r="AT18" t="s">
        <v>83</v>
      </c>
      <c r="AU18" s="23">
        <f t="shared" si="5"/>
        <v>0</v>
      </c>
      <c r="AV18" s="23">
        <f t="shared" si="6"/>
        <v>0</v>
      </c>
      <c r="AW18" s="23">
        <f t="shared" si="7"/>
        <v>5.16666666666667</v>
      </c>
      <c r="AX18" s="23">
        <f t="shared" si="8"/>
        <v>4.61111111111111</v>
      </c>
      <c r="AY18" s="23">
        <f t="shared" si="9"/>
        <v>0</v>
      </c>
      <c r="AZ18" s="23">
        <f t="shared" si="10"/>
        <v>0</v>
      </c>
      <c r="BA18" s="1" t="str">
        <f t="shared" si="11"/>
        <v>Kelipatan Kirim/Master box &gt; 3x FC+index</v>
      </c>
      <c r="BB18" s="22">
        <v>420</v>
      </c>
      <c r="BC18" s="22">
        <f t="shared" si="12"/>
        <v>0</v>
      </c>
      <c r="BD18" s="22" t="e">
        <f t="shared" si="14"/>
        <v>#REF!</v>
      </c>
      <c r="BE18" s="22">
        <v>0.423</v>
      </c>
      <c r="BF18" s="22">
        <f t="shared" si="13"/>
        <v>0</v>
      </c>
      <c r="BG18" s="22" t="e">
        <f t="shared" si="15"/>
        <v>#REF!</v>
      </c>
      <c r="BH18" t="str">
        <f>IF(AT18="UDARA","U","N")&amp;LEFT($C$4,2)&amp;MID($C$4,4,2)&amp;LEFT(A18,3)&amp;MID(E18,2,2)&amp;VLOOKUP(E18,Acuan_Reference!C:L,10,0)</f>
        <v>N0109MDN71N1</v>
      </c>
      <c r="BI18" t="s">
        <v>84</v>
      </c>
      <c r="BJ18" t="s">
        <v>85</v>
      </c>
      <c r="BK18" t="s">
        <v>86</v>
      </c>
      <c r="BL18" t="s">
        <v>87</v>
      </c>
    </row>
    <row r="19" spans="1:64">
      <c r="A19" t="s">
        <v>100</v>
      </c>
      <c r="B19" t="s">
        <v>75</v>
      </c>
      <c r="C19" t="s">
        <v>76</v>
      </c>
      <c r="D19" t="s">
        <v>77</v>
      </c>
      <c r="E19" t="s">
        <v>78</v>
      </c>
      <c r="F19" t="s">
        <v>79</v>
      </c>
      <c r="G19" t="s">
        <v>80</v>
      </c>
      <c r="H19" t="s">
        <v>81</v>
      </c>
      <c r="I19" s="22">
        <v>42925</v>
      </c>
      <c r="J19" s="23">
        <v>-2</v>
      </c>
      <c r="K19" s="23">
        <v>0</v>
      </c>
      <c r="L19" s="23">
        <v>0</v>
      </c>
      <c r="M19" s="23">
        <v>3</v>
      </c>
      <c r="N19" s="23">
        <v>0</v>
      </c>
      <c r="O19" s="23">
        <v>-14</v>
      </c>
      <c r="P19" s="23">
        <v>1</v>
      </c>
      <c r="Q19" s="23">
        <v>-19</v>
      </c>
      <c r="R19" s="23">
        <v>-1</v>
      </c>
      <c r="S19" s="23">
        <v>-8</v>
      </c>
      <c r="T19" s="23">
        <v>-18</v>
      </c>
      <c r="U19" s="23">
        <v>-42</v>
      </c>
      <c r="V19" s="22">
        <v>-22.666666666667</v>
      </c>
      <c r="W19" s="22">
        <f t="shared" si="0"/>
        <v>-20</v>
      </c>
      <c r="X19" s="23">
        <v>0</v>
      </c>
      <c r="Y19" s="23">
        <v>0</v>
      </c>
      <c r="Z19" s="23">
        <v>0</v>
      </c>
      <c r="AA19" s="22">
        <v>7</v>
      </c>
      <c r="AB19" s="22">
        <v>0</v>
      </c>
      <c r="AC19" s="22">
        <v>0</v>
      </c>
      <c r="AD19" s="22">
        <v>0</v>
      </c>
      <c r="AE19" s="22">
        <f t="shared" si="1"/>
        <v>7</v>
      </c>
      <c r="AF19" s="22">
        <f t="shared" si="2"/>
        <v>9999</v>
      </c>
      <c r="AG19" s="22">
        <f t="shared" si="3"/>
        <v>9999</v>
      </c>
      <c r="AH19" s="22">
        <v>0</v>
      </c>
      <c r="AI19" s="22">
        <v>0</v>
      </c>
      <c r="AJ19" s="23">
        <v>0</v>
      </c>
      <c r="AK19" s="23">
        <v>0</v>
      </c>
      <c r="AL19" s="23">
        <v>0</v>
      </c>
      <c r="AM19" s="22">
        <v>1.5</v>
      </c>
      <c r="AN19" s="22">
        <f t="shared" si="4"/>
        <v>0</v>
      </c>
      <c r="AO19" s="23">
        <v>12</v>
      </c>
      <c r="AP19" s="23">
        <v>12</v>
      </c>
      <c r="AQ19" t="s">
        <v>82</v>
      </c>
      <c r="AR19">
        <v>2</v>
      </c>
      <c r="AS19" s="22">
        <v>0.76666666666667</v>
      </c>
      <c r="AT19" t="s">
        <v>83</v>
      </c>
      <c r="AU19" s="23">
        <f t="shared" si="5"/>
        <v>0</v>
      </c>
      <c r="AV19" s="23">
        <f t="shared" si="6"/>
        <v>0</v>
      </c>
      <c r="AW19" s="23">
        <f t="shared" si="7"/>
        <v>9999</v>
      </c>
      <c r="AX19" s="23">
        <f t="shared" si="8"/>
        <v>9999</v>
      </c>
      <c r="AY19" s="23">
        <f t="shared" si="9"/>
        <v>0</v>
      </c>
      <c r="AZ19" s="23">
        <f t="shared" si="10"/>
        <v>0</v>
      </c>
      <c r="BA19" s="1" t="str">
        <f t="shared" si="11"/>
        <v>Kelipatan Kirim/Master box &gt; 3x FC+index</v>
      </c>
      <c r="BB19" s="22">
        <v>420</v>
      </c>
      <c r="BC19" s="22">
        <f t="shared" si="12"/>
        <v>0</v>
      </c>
      <c r="BD19" s="22" t="e">
        <f t="shared" si="14"/>
        <v>#REF!</v>
      </c>
      <c r="BE19" s="22">
        <v>0.423</v>
      </c>
      <c r="BF19" s="22">
        <f t="shared" si="13"/>
        <v>0</v>
      </c>
      <c r="BG19" s="22" t="e">
        <f t="shared" si="15"/>
        <v>#REF!</v>
      </c>
      <c r="BH19" t="str">
        <f>IF(AT19="UDARA","U","N")&amp;LEFT($C$4,2)&amp;MID($C$4,4,2)&amp;LEFT(A19,3)&amp;MID(E19,2,2)&amp;VLOOKUP(E19,Acuan_Reference!C:L,10,0)</f>
        <v>N0109MDO71N1</v>
      </c>
      <c r="BI19" t="s">
        <v>84</v>
      </c>
      <c r="BJ19" t="s">
        <v>85</v>
      </c>
      <c r="BK19" t="s">
        <v>86</v>
      </c>
      <c r="BL19" t="s">
        <v>87</v>
      </c>
    </row>
    <row r="20" spans="1:64">
      <c r="A20" t="s">
        <v>101</v>
      </c>
      <c r="B20" t="s">
        <v>75</v>
      </c>
      <c r="C20" t="s">
        <v>76</v>
      </c>
      <c r="D20" t="s">
        <v>77</v>
      </c>
      <c r="E20" t="s">
        <v>78</v>
      </c>
      <c r="F20" t="s">
        <v>79</v>
      </c>
      <c r="G20" t="s">
        <v>80</v>
      </c>
      <c r="H20" t="s">
        <v>81</v>
      </c>
      <c r="I20" s="22">
        <v>42925</v>
      </c>
      <c r="J20" s="23">
        <v>2</v>
      </c>
      <c r="K20" s="23">
        <v>12</v>
      </c>
      <c r="L20" s="23">
        <v>-6</v>
      </c>
      <c r="M20" s="23">
        <v>10</v>
      </c>
      <c r="N20" s="23">
        <v>-46</v>
      </c>
      <c r="O20" s="23">
        <v>-2</v>
      </c>
      <c r="P20" s="23">
        <v>-2</v>
      </c>
      <c r="Q20" s="23">
        <v>-2</v>
      </c>
      <c r="R20" s="23">
        <v>468</v>
      </c>
      <c r="S20" s="23">
        <v>-29</v>
      </c>
      <c r="T20" s="23">
        <v>2</v>
      </c>
      <c r="U20" s="23">
        <v>-78</v>
      </c>
      <c r="V20" s="22">
        <v>-35</v>
      </c>
      <c r="W20" s="22">
        <f t="shared" si="0"/>
        <v>17.6666666666667</v>
      </c>
      <c r="X20" s="23">
        <v>0</v>
      </c>
      <c r="Y20" s="23">
        <v>0</v>
      </c>
      <c r="Z20" s="23">
        <v>0</v>
      </c>
      <c r="AA20" s="22">
        <v>417</v>
      </c>
      <c r="AB20" s="22">
        <v>0</v>
      </c>
      <c r="AC20" s="22">
        <v>0</v>
      </c>
      <c r="AD20" s="22">
        <v>0</v>
      </c>
      <c r="AE20" s="22">
        <f t="shared" si="1"/>
        <v>417</v>
      </c>
      <c r="AF20" s="22">
        <f t="shared" si="2"/>
        <v>9999</v>
      </c>
      <c r="AG20" s="22">
        <f t="shared" si="3"/>
        <v>23.6037735849057</v>
      </c>
      <c r="AH20" s="22">
        <v>0</v>
      </c>
      <c r="AI20" s="22">
        <v>0</v>
      </c>
      <c r="AJ20" s="23">
        <v>0</v>
      </c>
      <c r="AK20" s="23">
        <v>90</v>
      </c>
      <c r="AL20" s="23">
        <v>129</v>
      </c>
      <c r="AM20" s="22">
        <v>1.3</v>
      </c>
      <c r="AN20" s="22">
        <f t="shared" si="4"/>
        <v>22.9666666666667</v>
      </c>
      <c r="AO20" s="23">
        <v>12</v>
      </c>
      <c r="AP20" s="23">
        <v>12</v>
      </c>
      <c r="AQ20" t="s">
        <v>82</v>
      </c>
      <c r="AR20">
        <v>4</v>
      </c>
      <c r="AS20" s="22">
        <v>0.5</v>
      </c>
      <c r="AT20" t="s">
        <v>83</v>
      </c>
      <c r="AU20" s="23">
        <f t="shared" si="5"/>
        <v>0</v>
      </c>
      <c r="AV20" s="23">
        <f t="shared" si="6"/>
        <v>0</v>
      </c>
      <c r="AW20" s="23">
        <f t="shared" si="7"/>
        <v>23.6037735849057</v>
      </c>
      <c r="AX20" s="23">
        <f t="shared" si="8"/>
        <v>16.3018867924528</v>
      </c>
      <c r="AY20" s="23">
        <f t="shared" si="9"/>
        <v>0</v>
      </c>
      <c r="AZ20" s="23">
        <f t="shared" si="10"/>
        <v>0</v>
      </c>
      <c r="BA20" s="1" t="str">
        <f t="shared" si="11"/>
        <v>Kelipatan Kirim/Master box &gt; 3x FC+index</v>
      </c>
      <c r="BB20" s="22">
        <v>420</v>
      </c>
      <c r="BC20" s="22">
        <f t="shared" si="12"/>
        <v>0</v>
      </c>
      <c r="BD20" s="22" t="e">
        <f t="shared" si="14"/>
        <v>#REF!</v>
      </c>
      <c r="BE20" s="22">
        <v>0.423</v>
      </c>
      <c r="BF20" s="22">
        <f t="shared" si="13"/>
        <v>0</v>
      </c>
      <c r="BG20" s="22" t="e">
        <f t="shared" si="15"/>
        <v>#REF!</v>
      </c>
      <c r="BH20" t="str">
        <f>IF(AT20="UDARA","U","N")&amp;LEFT($C$4,2)&amp;MID($C$4,4,2)&amp;LEFT(A20,3)&amp;MID(E20,2,2)&amp;VLOOKUP(E20,Acuan_Reference!C:L,10,0)</f>
        <v>N0109MKS71N1</v>
      </c>
      <c r="BI20" t="s">
        <v>84</v>
      </c>
      <c r="BJ20" t="s">
        <v>85</v>
      </c>
      <c r="BK20" t="s">
        <v>86</v>
      </c>
      <c r="BL20" t="s">
        <v>87</v>
      </c>
    </row>
    <row r="21" spans="1:64">
      <c r="A21" t="s">
        <v>102</v>
      </c>
      <c r="B21" t="s">
        <v>75</v>
      </c>
      <c r="C21" t="s">
        <v>76</v>
      </c>
      <c r="D21" t="s">
        <v>77</v>
      </c>
      <c r="E21" t="s">
        <v>78</v>
      </c>
      <c r="F21" t="s">
        <v>79</v>
      </c>
      <c r="G21" t="s">
        <v>80</v>
      </c>
      <c r="H21" t="s">
        <v>81</v>
      </c>
      <c r="I21" s="22">
        <v>42925</v>
      </c>
      <c r="J21" s="23">
        <v>84</v>
      </c>
      <c r="K21" s="23">
        <v>114</v>
      </c>
      <c r="L21" s="23">
        <v>106</v>
      </c>
      <c r="M21" s="23">
        <v>63</v>
      </c>
      <c r="N21" s="23">
        <v>276</v>
      </c>
      <c r="O21" s="23">
        <v>150</v>
      </c>
      <c r="P21" s="23">
        <v>92</v>
      </c>
      <c r="Q21" s="23">
        <v>77</v>
      </c>
      <c r="R21" s="23">
        <v>11</v>
      </c>
      <c r="S21" s="23">
        <v>-63</v>
      </c>
      <c r="T21" s="23">
        <v>9</v>
      </c>
      <c r="U21" s="23">
        <v>9</v>
      </c>
      <c r="V21" s="22">
        <v>-15</v>
      </c>
      <c r="W21" s="22">
        <f t="shared" si="0"/>
        <v>6</v>
      </c>
      <c r="X21" s="23">
        <v>0</v>
      </c>
      <c r="Y21" s="23">
        <v>0</v>
      </c>
      <c r="Z21" s="23">
        <v>0</v>
      </c>
      <c r="AA21" s="22">
        <v>173</v>
      </c>
      <c r="AB21" s="22">
        <v>0</v>
      </c>
      <c r="AC21" s="22">
        <v>0</v>
      </c>
      <c r="AD21" s="22">
        <v>0</v>
      </c>
      <c r="AE21" s="22">
        <f t="shared" si="1"/>
        <v>173</v>
      </c>
      <c r="AF21" s="22">
        <f t="shared" si="2"/>
        <v>9999</v>
      </c>
      <c r="AG21" s="22">
        <f t="shared" si="3"/>
        <v>28.8333333333333</v>
      </c>
      <c r="AH21" s="22">
        <v>0</v>
      </c>
      <c r="AI21" s="22">
        <v>0</v>
      </c>
      <c r="AJ21" s="23">
        <v>0</v>
      </c>
      <c r="AK21" s="23">
        <v>6</v>
      </c>
      <c r="AL21" s="23">
        <v>0</v>
      </c>
      <c r="AM21" s="22">
        <v>0.8</v>
      </c>
      <c r="AN21" s="22">
        <f t="shared" si="4"/>
        <v>4.8</v>
      </c>
      <c r="AO21" s="23">
        <v>12</v>
      </c>
      <c r="AP21" s="23">
        <v>12</v>
      </c>
      <c r="AQ21" t="s">
        <v>82</v>
      </c>
      <c r="AR21">
        <v>8</v>
      </c>
      <c r="AS21" s="22">
        <v>0.1</v>
      </c>
      <c r="AT21" t="s">
        <v>83</v>
      </c>
      <c r="AU21" s="23">
        <f t="shared" si="5"/>
        <v>0</v>
      </c>
      <c r="AV21" s="23">
        <f t="shared" si="6"/>
        <v>0</v>
      </c>
      <c r="AW21" s="23">
        <f t="shared" si="7"/>
        <v>28.8333333333333</v>
      </c>
      <c r="AX21" s="23">
        <f t="shared" si="8"/>
        <v>28.8333333333333</v>
      </c>
      <c r="AY21" s="23">
        <f t="shared" si="9"/>
        <v>0</v>
      </c>
      <c r="AZ21" s="23">
        <f t="shared" si="10"/>
        <v>0</v>
      </c>
      <c r="BA21" s="1" t="str">
        <f t="shared" si="11"/>
        <v>Kelipatan Kirim/Master box &gt; 3x FC+index</v>
      </c>
      <c r="BB21" s="22">
        <v>420</v>
      </c>
      <c r="BC21" s="22">
        <f t="shared" si="12"/>
        <v>0</v>
      </c>
      <c r="BD21" s="22" t="e">
        <f t="shared" si="14"/>
        <v>#REF!</v>
      </c>
      <c r="BE21" s="22">
        <v>0.423</v>
      </c>
      <c r="BF21" s="22">
        <f t="shared" si="13"/>
        <v>0</v>
      </c>
      <c r="BG21" s="22" t="e">
        <f t="shared" si="15"/>
        <v>#REF!</v>
      </c>
      <c r="BH21" t="str">
        <f>IF(AT21="UDARA","U","N")&amp;LEFT($C$4,2)&amp;MID($C$4,4,2)&amp;LEFT(A21,3)&amp;MID(E21,2,2)&amp;VLOOKUP(E21,Acuan_Reference!C:L,10,0)</f>
        <v>N0109MLG71N1</v>
      </c>
      <c r="BI21" t="s">
        <v>84</v>
      </c>
      <c r="BJ21" t="s">
        <v>85</v>
      </c>
      <c r="BK21" t="s">
        <v>86</v>
      </c>
      <c r="BL21" t="s">
        <v>87</v>
      </c>
    </row>
    <row r="22" spans="1:64">
      <c r="A22" t="s">
        <v>103</v>
      </c>
      <c r="B22" t="s">
        <v>75</v>
      </c>
      <c r="C22" t="s">
        <v>76</v>
      </c>
      <c r="D22" t="s">
        <v>77</v>
      </c>
      <c r="E22" t="s">
        <v>78</v>
      </c>
      <c r="F22" t="s">
        <v>79</v>
      </c>
      <c r="G22" t="s">
        <v>80</v>
      </c>
      <c r="H22" t="s">
        <v>81</v>
      </c>
      <c r="I22" s="22">
        <v>42925</v>
      </c>
      <c r="J22" s="23">
        <v>0</v>
      </c>
      <c r="K22" s="23">
        <v>0</v>
      </c>
      <c r="L22" s="23">
        <v>3</v>
      </c>
      <c r="M22" s="23">
        <v>0</v>
      </c>
      <c r="N22" s="23">
        <v>0</v>
      </c>
      <c r="O22" s="23">
        <v>0</v>
      </c>
      <c r="P22" s="23">
        <v>-1</v>
      </c>
      <c r="Q22" s="23">
        <v>-3</v>
      </c>
      <c r="R22" s="23">
        <v>-2</v>
      </c>
      <c r="S22" s="23">
        <v>-3</v>
      </c>
      <c r="T22" s="23">
        <v>0</v>
      </c>
      <c r="U22" s="23">
        <v>-3</v>
      </c>
      <c r="V22" s="22">
        <v>-2</v>
      </c>
      <c r="W22" s="22">
        <f t="shared" si="0"/>
        <v>-1</v>
      </c>
      <c r="X22" s="23">
        <v>0</v>
      </c>
      <c r="Y22" s="23">
        <v>0</v>
      </c>
      <c r="Z22" s="23">
        <v>0</v>
      </c>
      <c r="AA22" s="22">
        <v>0</v>
      </c>
      <c r="AB22" s="22">
        <v>0</v>
      </c>
      <c r="AC22" s="22">
        <v>0</v>
      </c>
      <c r="AD22" s="22">
        <v>0</v>
      </c>
      <c r="AE22" s="22">
        <f t="shared" si="1"/>
        <v>0</v>
      </c>
      <c r="AF22" s="22">
        <f t="shared" si="2"/>
        <v>9999</v>
      </c>
      <c r="AG22" s="22">
        <f t="shared" si="3"/>
        <v>9999</v>
      </c>
      <c r="AH22" s="22">
        <v>0</v>
      </c>
      <c r="AI22" s="22">
        <v>0</v>
      </c>
      <c r="AJ22" s="23">
        <v>0</v>
      </c>
      <c r="AK22" s="23">
        <v>0</v>
      </c>
      <c r="AL22" s="23">
        <v>0</v>
      </c>
      <c r="AM22" s="22">
        <v>1.3</v>
      </c>
      <c r="AN22" s="22">
        <f t="shared" si="4"/>
        <v>0</v>
      </c>
      <c r="AO22" s="23">
        <v>12</v>
      </c>
      <c r="AP22" s="23">
        <v>12</v>
      </c>
      <c r="AQ22" t="s">
        <v>82</v>
      </c>
      <c r="AR22">
        <v>2</v>
      </c>
      <c r="AS22" s="22">
        <v>0.36666666666667</v>
      </c>
      <c r="AT22" t="s">
        <v>83</v>
      </c>
      <c r="AU22" s="23">
        <f t="shared" si="5"/>
        <v>0</v>
      </c>
      <c r="AV22" s="23">
        <f t="shared" si="6"/>
        <v>0</v>
      </c>
      <c r="AW22" s="23">
        <f t="shared" si="7"/>
        <v>9999</v>
      </c>
      <c r="AX22" s="23">
        <f t="shared" si="8"/>
        <v>9999</v>
      </c>
      <c r="AY22" s="23">
        <f t="shared" si="9"/>
        <v>0</v>
      </c>
      <c r="AZ22" s="23">
        <f t="shared" si="10"/>
        <v>0</v>
      </c>
      <c r="BA22" s="1" t="str">
        <f t="shared" si="11"/>
        <v>Kelipatan Kirim/Master box &gt; 3x FC+index</v>
      </c>
      <c r="BB22" s="22">
        <v>420</v>
      </c>
      <c r="BC22" s="22">
        <f t="shared" si="12"/>
        <v>0</v>
      </c>
      <c r="BD22" s="22" t="e">
        <f t="shared" si="14"/>
        <v>#REF!</v>
      </c>
      <c r="BE22" s="22">
        <v>0.423</v>
      </c>
      <c r="BF22" s="22">
        <f t="shared" si="13"/>
        <v>0</v>
      </c>
      <c r="BG22" s="22" t="e">
        <f t="shared" si="15"/>
        <v>#REF!</v>
      </c>
      <c r="BH22" t="str">
        <f>IF(AT22="UDARA","U","N")&amp;LEFT($C$4,2)&amp;MID($C$4,4,2)&amp;LEFT(A22,3)&amp;MID(E22,2,2)&amp;VLOOKUP(E22,Acuan_Reference!C:L,10,0)</f>
        <v>N0109NAD71N1</v>
      </c>
      <c r="BI22" t="s">
        <v>84</v>
      </c>
      <c r="BJ22" t="s">
        <v>85</v>
      </c>
      <c r="BK22" t="s">
        <v>86</v>
      </c>
      <c r="BL22" t="s">
        <v>87</v>
      </c>
    </row>
    <row r="23" spans="1:64">
      <c r="A23" t="s">
        <v>104</v>
      </c>
      <c r="B23" t="s">
        <v>75</v>
      </c>
      <c r="C23" t="s">
        <v>76</v>
      </c>
      <c r="D23" t="s">
        <v>77</v>
      </c>
      <c r="E23" t="s">
        <v>78</v>
      </c>
      <c r="F23" t="s">
        <v>79</v>
      </c>
      <c r="G23" t="s">
        <v>80</v>
      </c>
      <c r="H23" t="s">
        <v>81</v>
      </c>
      <c r="I23" s="22">
        <v>42925</v>
      </c>
      <c r="J23" s="23">
        <v>-15</v>
      </c>
      <c r="K23" s="23">
        <v>46</v>
      </c>
      <c r="L23" s="23">
        <v>-4</v>
      </c>
      <c r="M23" s="23">
        <v>-25</v>
      </c>
      <c r="N23" s="23">
        <v>30</v>
      </c>
      <c r="O23" s="23">
        <v>-32</v>
      </c>
      <c r="P23" s="23">
        <v>-14</v>
      </c>
      <c r="Q23" s="23">
        <v>-42</v>
      </c>
      <c r="R23" s="23">
        <v>-16</v>
      </c>
      <c r="S23" s="23">
        <v>-3</v>
      </c>
      <c r="T23" s="23">
        <v>0</v>
      </c>
      <c r="U23" s="23">
        <v>0</v>
      </c>
      <c r="V23" s="22">
        <v>-1</v>
      </c>
      <c r="W23" s="22">
        <f t="shared" si="0"/>
        <v>0</v>
      </c>
      <c r="X23" s="23">
        <v>0</v>
      </c>
      <c r="Y23" s="23">
        <v>0</v>
      </c>
      <c r="Z23" s="23">
        <v>0</v>
      </c>
      <c r="AA23" s="22">
        <v>0</v>
      </c>
      <c r="AB23" s="22">
        <v>0</v>
      </c>
      <c r="AC23" s="22">
        <v>0</v>
      </c>
      <c r="AD23" s="22">
        <v>0</v>
      </c>
      <c r="AE23" s="22">
        <f t="shared" si="1"/>
        <v>0</v>
      </c>
      <c r="AF23" s="22">
        <f t="shared" si="2"/>
        <v>9999</v>
      </c>
      <c r="AG23" s="22">
        <f t="shared" si="3"/>
        <v>9999</v>
      </c>
      <c r="AH23" s="22">
        <v>0</v>
      </c>
      <c r="AI23" s="22">
        <v>0</v>
      </c>
      <c r="AJ23" s="23">
        <v>0</v>
      </c>
      <c r="AK23" s="23">
        <v>0</v>
      </c>
      <c r="AL23" s="23">
        <v>0</v>
      </c>
      <c r="AM23" s="22">
        <v>1</v>
      </c>
      <c r="AN23" s="22">
        <f t="shared" si="4"/>
        <v>0</v>
      </c>
      <c r="AO23" s="23">
        <v>12</v>
      </c>
      <c r="AP23" s="23">
        <v>12</v>
      </c>
      <c r="AQ23" t="s">
        <v>82</v>
      </c>
      <c r="AR23">
        <v>4</v>
      </c>
      <c r="AS23" s="22">
        <v>0.26666666666667</v>
      </c>
      <c r="AT23" t="s">
        <v>83</v>
      </c>
      <c r="AU23" s="23">
        <f t="shared" si="5"/>
        <v>0</v>
      </c>
      <c r="AV23" s="23">
        <f t="shared" si="6"/>
        <v>0</v>
      </c>
      <c r="AW23" s="23">
        <f t="shared" si="7"/>
        <v>9999</v>
      </c>
      <c r="AX23" s="23">
        <f t="shared" si="8"/>
        <v>9999</v>
      </c>
      <c r="AY23" s="23">
        <f t="shared" si="9"/>
        <v>0</v>
      </c>
      <c r="AZ23" s="23">
        <f t="shared" si="10"/>
        <v>0</v>
      </c>
      <c r="BA23" s="1" t="str">
        <f t="shared" si="11"/>
        <v>Kelipatan Kirim/Master box &gt; 3x FC+index</v>
      </c>
      <c r="BB23" s="22">
        <v>420</v>
      </c>
      <c r="BC23" s="22">
        <f t="shared" si="12"/>
        <v>0</v>
      </c>
      <c r="BD23" s="22" t="e">
        <f t="shared" si="14"/>
        <v>#REF!</v>
      </c>
      <c r="BE23" s="22">
        <v>0.423</v>
      </c>
      <c r="BF23" s="22">
        <f t="shared" si="13"/>
        <v>0</v>
      </c>
      <c r="BG23" s="22" t="e">
        <f t="shared" si="15"/>
        <v>#REF!</v>
      </c>
      <c r="BH23" t="str">
        <f>IF(AT23="UDARA","U","N")&amp;LEFT($C$4,2)&amp;MID($C$4,4,2)&amp;LEFT(A23,3)&amp;MID(E23,2,2)&amp;VLOOKUP(E23,Acuan_Reference!C:L,10,0)</f>
        <v>N0109PDG71N1</v>
      </c>
      <c r="BI23" t="s">
        <v>84</v>
      </c>
      <c r="BJ23" t="s">
        <v>85</v>
      </c>
      <c r="BK23" t="s">
        <v>86</v>
      </c>
      <c r="BL23" t="s">
        <v>87</v>
      </c>
    </row>
    <row r="24" spans="1:64">
      <c r="A24" t="s">
        <v>105</v>
      </c>
      <c r="B24" t="s">
        <v>75</v>
      </c>
      <c r="C24" t="s">
        <v>76</v>
      </c>
      <c r="D24" t="s">
        <v>77</v>
      </c>
      <c r="E24" t="s">
        <v>78</v>
      </c>
      <c r="F24" t="s">
        <v>79</v>
      </c>
      <c r="G24" t="s">
        <v>80</v>
      </c>
      <c r="H24" t="s">
        <v>81</v>
      </c>
      <c r="I24" s="22">
        <v>42925</v>
      </c>
      <c r="J24" s="23">
        <v>14</v>
      </c>
      <c r="K24" s="23">
        <v>0</v>
      </c>
      <c r="L24" s="23">
        <v>17</v>
      </c>
      <c r="M24" s="23">
        <v>-9</v>
      </c>
      <c r="N24" s="23">
        <v>2</v>
      </c>
      <c r="O24" s="23">
        <v>-72</v>
      </c>
      <c r="P24" s="23">
        <v>-6</v>
      </c>
      <c r="Q24" s="23">
        <v>-2</v>
      </c>
      <c r="R24" s="23">
        <v>0</v>
      </c>
      <c r="S24" s="23">
        <v>0</v>
      </c>
      <c r="T24" s="23">
        <v>0</v>
      </c>
      <c r="U24" s="23">
        <v>0</v>
      </c>
      <c r="V24" s="22">
        <v>0</v>
      </c>
      <c r="W24" s="22">
        <f t="shared" si="0"/>
        <v>0</v>
      </c>
      <c r="X24" s="23">
        <v>0</v>
      </c>
      <c r="Y24" s="23">
        <v>0</v>
      </c>
      <c r="Z24" s="23">
        <v>0</v>
      </c>
      <c r="AA24" s="22">
        <v>0</v>
      </c>
      <c r="AB24" s="22">
        <v>0</v>
      </c>
      <c r="AC24" s="22">
        <v>0</v>
      </c>
      <c r="AD24" s="22">
        <v>0</v>
      </c>
      <c r="AE24" s="22">
        <f t="shared" si="1"/>
        <v>0</v>
      </c>
      <c r="AF24" s="22">
        <f t="shared" si="2"/>
        <v>9999</v>
      </c>
      <c r="AG24" s="22">
        <f t="shared" si="3"/>
        <v>9999</v>
      </c>
      <c r="AH24" s="22">
        <v>0</v>
      </c>
      <c r="AI24" s="22">
        <v>0</v>
      </c>
      <c r="AJ24" s="23">
        <v>0</v>
      </c>
      <c r="AK24" s="23">
        <v>0</v>
      </c>
      <c r="AL24" s="23">
        <v>0</v>
      </c>
      <c r="AM24" s="22">
        <v>1</v>
      </c>
      <c r="AN24" s="22">
        <f t="shared" si="4"/>
        <v>0</v>
      </c>
      <c r="AO24" s="23">
        <v>12</v>
      </c>
      <c r="AP24" s="23">
        <v>12</v>
      </c>
      <c r="AQ24" t="s">
        <v>82</v>
      </c>
      <c r="AR24">
        <v>4</v>
      </c>
      <c r="AS24" s="22">
        <v>0.26666666666667</v>
      </c>
      <c r="AT24" t="s">
        <v>83</v>
      </c>
      <c r="AU24" s="23">
        <f t="shared" si="5"/>
        <v>0</v>
      </c>
      <c r="AV24" s="23">
        <f t="shared" si="6"/>
        <v>0</v>
      </c>
      <c r="AW24" s="23">
        <f t="shared" si="7"/>
        <v>9999</v>
      </c>
      <c r="AX24" s="23">
        <f t="shared" si="8"/>
        <v>9999</v>
      </c>
      <c r="AY24" s="23">
        <f t="shared" si="9"/>
        <v>0</v>
      </c>
      <c r="AZ24" s="23">
        <f t="shared" si="10"/>
        <v>0</v>
      </c>
      <c r="BA24" s="1" t="str">
        <f t="shared" si="11"/>
        <v>Kelipatan Kirim/Master box &gt; 3x FC+index</v>
      </c>
      <c r="BB24" s="22">
        <v>420</v>
      </c>
      <c r="BC24" s="22">
        <f t="shared" si="12"/>
        <v>0</v>
      </c>
      <c r="BD24" s="22" t="e">
        <f t="shared" si="14"/>
        <v>#REF!</v>
      </c>
      <c r="BE24" s="22">
        <v>0.423</v>
      </c>
      <c r="BF24" s="22">
        <f t="shared" si="13"/>
        <v>0</v>
      </c>
      <c r="BG24" s="22" t="e">
        <f t="shared" si="15"/>
        <v>#REF!</v>
      </c>
      <c r="BH24" t="str">
        <f>IF(AT24="UDARA","U","N")&amp;LEFT($C$4,2)&amp;MID($C$4,4,2)&amp;LEFT(A24,3)&amp;MID(E24,2,2)&amp;VLOOKUP(E24,Acuan_Reference!C:L,10,0)</f>
        <v>N0109PKB71N1</v>
      </c>
      <c r="BI24" t="s">
        <v>84</v>
      </c>
      <c r="BJ24" t="s">
        <v>85</v>
      </c>
      <c r="BK24" t="s">
        <v>86</v>
      </c>
      <c r="BL24" t="s">
        <v>87</v>
      </c>
    </row>
    <row r="25" spans="1:64">
      <c r="A25" t="s">
        <v>106</v>
      </c>
      <c r="B25" t="s">
        <v>75</v>
      </c>
      <c r="C25" t="s">
        <v>76</v>
      </c>
      <c r="D25" t="s">
        <v>77</v>
      </c>
      <c r="E25" t="s">
        <v>78</v>
      </c>
      <c r="F25" t="s">
        <v>79</v>
      </c>
      <c r="G25" t="s">
        <v>80</v>
      </c>
      <c r="H25" t="s">
        <v>81</v>
      </c>
      <c r="I25" s="22">
        <v>42925</v>
      </c>
      <c r="J25" s="23">
        <v>36</v>
      </c>
      <c r="K25" s="23">
        <v>44</v>
      </c>
      <c r="L25" s="23">
        <v>12</v>
      </c>
      <c r="M25" s="23">
        <v>0</v>
      </c>
      <c r="N25" s="23">
        <v>0</v>
      </c>
      <c r="O25" s="23">
        <v>60</v>
      </c>
      <c r="P25" s="23">
        <v>-9</v>
      </c>
      <c r="Q25" s="23">
        <v>-7</v>
      </c>
      <c r="R25" s="23">
        <v>3</v>
      </c>
      <c r="S25" s="23">
        <v>-67</v>
      </c>
      <c r="T25" s="23">
        <v>-5</v>
      </c>
      <c r="U25" s="23">
        <v>-5</v>
      </c>
      <c r="V25" s="22">
        <v>-25.666666666667</v>
      </c>
      <c r="W25" s="22">
        <f t="shared" si="0"/>
        <v>-3.33333333333333</v>
      </c>
      <c r="X25" s="23">
        <v>0</v>
      </c>
      <c r="Y25" s="23">
        <v>0</v>
      </c>
      <c r="Z25" s="23">
        <v>0</v>
      </c>
      <c r="AA25" s="22">
        <v>0</v>
      </c>
      <c r="AB25" s="22">
        <v>0</v>
      </c>
      <c r="AC25" s="22">
        <v>0</v>
      </c>
      <c r="AD25" s="22">
        <v>0</v>
      </c>
      <c r="AE25" s="22">
        <f t="shared" si="1"/>
        <v>0</v>
      </c>
      <c r="AF25" s="22">
        <f t="shared" si="2"/>
        <v>9999</v>
      </c>
      <c r="AG25" s="22">
        <f t="shared" si="3"/>
        <v>9999</v>
      </c>
      <c r="AH25" s="22">
        <v>0</v>
      </c>
      <c r="AI25" s="22">
        <v>0</v>
      </c>
      <c r="AJ25" s="23">
        <v>0</v>
      </c>
      <c r="AK25" s="23">
        <v>0</v>
      </c>
      <c r="AL25" s="23">
        <v>0</v>
      </c>
      <c r="AM25" s="22">
        <v>0.9</v>
      </c>
      <c r="AN25" s="22">
        <f t="shared" si="4"/>
        <v>0</v>
      </c>
      <c r="AO25" s="23">
        <v>12</v>
      </c>
      <c r="AP25" s="23">
        <v>12</v>
      </c>
      <c r="AQ25" t="s">
        <v>82</v>
      </c>
      <c r="AR25">
        <v>4</v>
      </c>
      <c r="AS25" s="22">
        <v>0.16666666666667</v>
      </c>
      <c r="AT25" t="s">
        <v>83</v>
      </c>
      <c r="AU25" s="23">
        <f t="shared" si="5"/>
        <v>0</v>
      </c>
      <c r="AV25" s="23">
        <f t="shared" si="6"/>
        <v>0</v>
      </c>
      <c r="AW25" s="23">
        <f t="shared" si="7"/>
        <v>9999</v>
      </c>
      <c r="AX25" s="23">
        <f t="shared" si="8"/>
        <v>9999</v>
      </c>
      <c r="AY25" s="23">
        <f t="shared" si="9"/>
        <v>0</v>
      </c>
      <c r="AZ25" s="23">
        <f t="shared" si="10"/>
        <v>0</v>
      </c>
      <c r="BA25" s="1" t="str">
        <f t="shared" si="11"/>
        <v>Kelipatan Kirim/Master box &gt; 3x FC+index</v>
      </c>
      <c r="BB25" s="22">
        <v>420</v>
      </c>
      <c r="BC25" s="22">
        <f t="shared" si="12"/>
        <v>0</v>
      </c>
      <c r="BD25" s="22" t="e">
        <f t="shared" si="14"/>
        <v>#REF!</v>
      </c>
      <c r="BE25" s="22">
        <v>0.423</v>
      </c>
      <c r="BF25" s="22">
        <f t="shared" si="13"/>
        <v>0</v>
      </c>
      <c r="BG25" s="22" t="e">
        <f t="shared" si="15"/>
        <v>#REF!</v>
      </c>
      <c r="BH25" t="str">
        <f>IF(AT25="UDARA","U","N")&amp;LEFT($C$4,2)&amp;MID($C$4,4,2)&amp;LEFT(A25,3)&amp;MID(E25,2,2)&amp;VLOOKUP(E25,Acuan_Reference!C:L,10,0)</f>
        <v>N0109PLB71N1</v>
      </c>
      <c r="BI25" t="s">
        <v>84</v>
      </c>
      <c r="BJ25" t="s">
        <v>85</v>
      </c>
      <c r="BK25" t="s">
        <v>86</v>
      </c>
      <c r="BL25" t="s">
        <v>87</v>
      </c>
    </row>
    <row r="26" spans="1:64">
      <c r="A26" t="s">
        <v>107</v>
      </c>
      <c r="B26" t="s">
        <v>75</v>
      </c>
      <c r="C26" t="s">
        <v>76</v>
      </c>
      <c r="D26" t="s">
        <v>77</v>
      </c>
      <c r="E26" t="s">
        <v>78</v>
      </c>
      <c r="F26" t="s">
        <v>79</v>
      </c>
      <c r="G26" t="s">
        <v>80</v>
      </c>
      <c r="H26" t="s">
        <v>81</v>
      </c>
      <c r="I26" s="22">
        <v>42925</v>
      </c>
      <c r="J26" s="23">
        <v>3</v>
      </c>
      <c r="K26" s="23">
        <v>12</v>
      </c>
      <c r="L26" s="23">
        <v>0</v>
      </c>
      <c r="M26" s="23">
        <v>9</v>
      </c>
      <c r="N26" s="23">
        <v>4</v>
      </c>
      <c r="O26" s="23">
        <v>12</v>
      </c>
      <c r="P26" s="23">
        <v>-26</v>
      </c>
      <c r="Q26" s="23">
        <v>-2</v>
      </c>
      <c r="R26" s="23">
        <v>-24</v>
      </c>
      <c r="S26" s="23">
        <v>11</v>
      </c>
      <c r="T26" s="23">
        <v>0</v>
      </c>
      <c r="U26" s="23">
        <v>0</v>
      </c>
      <c r="V26" s="22">
        <v>3.6666666666667</v>
      </c>
      <c r="W26" s="22">
        <f t="shared" si="0"/>
        <v>0</v>
      </c>
      <c r="X26" s="23">
        <v>0</v>
      </c>
      <c r="Y26" s="23">
        <v>0</v>
      </c>
      <c r="Z26" s="23">
        <v>0</v>
      </c>
      <c r="AA26" s="22">
        <v>4</v>
      </c>
      <c r="AB26" s="22">
        <v>0</v>
      </c>
      <c r="AC26" s="22">
        <v>0</v>
      </c>
      <c r="AD26" s="22">
        <v>0</v>
      </c>
      <c r="AE26" s="22">
        <f t="shared" si="1"/>
        <v>4</v>
      </c>
      <c r="AF26" s="22">
        <f t="shared" si="2"/>
        <v>1.09090909090908</v>
      </c>
      <c r="AG26" s="22">
        <f t="shared" si="3"/>
        <v>9999</v>
      </c>
      <c r="AH26" s="22">
        <v>0</v>
      </c>
      <c r="AI26" s="22">
        <v>0</v>
      </c>
      <c r="AJ26" s="23">
        <v>0</v>
      </c>
      <c r="AK26" s="23">
        <v>0</v>
      </c>
      <c r="AL26" s="23">
        <v>0</v>
      </c>
      <c r="AM26" s="22">
        <v>1.3</v>
      </c>
      <c r="AN26" s="22">
        <f t="shared" si="4"/>
        <v>0</v>
      </c>
      <c r="AO26" s="23">
        <v>12</v>
      </c>
      <c r="AP26" s="23">
        <v>12</v>
      </c>
      <c r="AQ26" t="s">
        <v>82</v>
      </c>
      <c r="AR26">
        <v>2</v>
      </c>
      <c r="AS26" s="22">
        <v>0.43333333333333</v>
      </c>
      <c r="AT26" t="s">
        <v>83</v>
      </c>
      <c r="AU26" s="23">
        <f t="shared" si="5"/>
        <v>0</v>
      </c>
      <c r="AV26" s="23">
        <f t="shared" si="6"/>
        <v>0</v>
      </c>
      <c r="AW26" s="23">
        <f t="shared" si="7"/>
        <v>9999</v>
      </c>
      <c r="AX26" s="23">
        <f t="shared" si="8"/>
        <v>9999</v>
      </c>
      <c r="AY26" s="23">
        <f t="shared" si="9"/>
        <v>0</v>
      </c>
      <c r="AZ26" s="23">
        <f t="shared" si="10"/>
        <v>0</v>
      </c>
      <c r="BA26" s="1" t="str">
        <f t="shared" si="11"/>
        <v>Kelipatan Kirim/Master box &gt; 3x FC+index</v>
      </c>
      <c r="BB26" s="22">
        <v>420</v>
      </c>
      <c r="BC26" s="22">
        <f t="shared" si="12"/>
        <v>0</v>
      </c>
      <c r="BD26" s="22" t="e">
        <f t="shared" si="14"/>
        <v>#REF!</v>
      </c>
      <c r="BE26" s="22">
        <v>0.423</v>
      </c>
      <c r="BF26" s="22">
        <f t="shared" si="13"/>
        <v>0</v>
      </c>
      <c r="BG26" s="22" t="e">
        <f t="shared" si="15"/>
        <v>#REF!</v>
      </c>
      <c r="BH26" t="str">
        <f>IF(AT26="UDARA","U","N")&amp;LEFT($C$4,2)&amp;MID($C$4,4,2)&amp;LEFT(A26,3)&amp;MID(E26,2,2)&amp;VLOOKUP(E26,Acuan_Reference!C:L,10,0)</f>
        <v>N0109PTK71N1</v>
      </c>
      <c r="BI26" t="s">
        <v>84</v>
      </c>
      <c r="BJ26" t="s">
        <v>85</v>
      </c>
      <c r="BK26" t="s">
        <v>86</v>
      </c>
      <c r="BL26" t="s">
        <v>87</v>
      </c>
    </row>
    <row r="27" spans="1:64">
      <c r="A27" t="s">
        <v>108</v>
      </c>
      <c r="B27" t="s">
        <v>75</v>
      </c>
      <c r="C27" t="s">
        <v>76</v>
      </c>
      <c r="D27" t="s">
        <v>77</v>
      </c>
      <c r="E27" t="s">
        <v>78</v>
      </c>
      <c r="F27" t="s">
        <v>79</v>
      </c>
      <c r="G27" t="s">
        <v>80</v>
      </c>
      <c r="H27" t="s">
        <v>81</v>
      </c>
      <c r="I27" s="22">
        <v>42925</v>
      </c>
      <c r="J27" s="23">
        <v>6</v>
      </c>
      <c r="K27" s="23">
        <v>0</v>
      </c>
      <c r="L27" s="23">
        <v>0</v>
      </c>
      <c r="M27" s="23">
        <v>9</v>
      </c>
      <c r="N27" s="23">
        <v>0</v>
      </c>
      <c r="O27" s="23">
        <v>-2</v>
      </c>
      <c r="P27" s="23">
        <v>-10</v>
      </c>
      <c r="Q27" s="23">
        <v>-1</v>
      </c>
      <c r="R27" s="23">
        <v>-10</v>
      </c>
      <c r="S27" s="23">
        <v>-3</v>
      </c>
      <c r="T27" s="23">
        <v>-2</v>
      </c>
      <c r="U27" s="23">
        <v>-17</v>
      </c>
      <c r="V27" s="22">
        <v>-7.3333333333333</v>
      </c>
      <c r="W27" s="22">
        <f t="shared" si="0"/>
        <v>-6.33333333333333</v>
      </c>
      <c r="X27" s="23">
        <v>0</v>
      </c>
      <c r="Y27" s="23">
        <v>0</v>
      </c>
      <c r="Z27" s="23">
        <v>0</v>
      </c>
      <c r="AA27" s="22">
        <v>0</v>
      </c>
      <c r="AB27" s="22">
        <v>0</v>
      </c>
      <c r="AC27" s="22">
        <v>0</v>
      </c>
      <c r="AD27" s="22">
        <v>0</v>
      </c>
      <c r="AE27" s="22">
        <f t="shared" si="1"/>
        <v>0</v>
      </c>
      <c r="AF27" s="22">
        <f t="shared" si="2"/>
        <v>9999</v>
      </c>
      <c r="AG27" s="22">
        <f t="shared" si="3"/>
        <v>9999</v>
      </c>
      <c r="AH27" s="22">
        <v>0</v>
      </c>
      <c r="AI27" s="22">
        <v>0</v>
      </c>
      <c r="AJ27" s="23">
        <v>0</v>
      </c>
      <c r="AK27" s="23">
        <v>0</v>
      </c>
      <c r="AL27" s="23">
        <v>0</v>
      </c>
      <c r="AM27" s="22">
        <v>0.8</v>
      </c>
      <c r="AN27" s="22">
        <f t="shared" si="4"/>
        <v>0</v>
      </c>
      <c r="AO27" s="23">
        <v>12</v>
      </c>
      <c r="AP27" s="23">
        <v>12</v>
      </c>
      <c r="AQ27" t="s">
        <v>82</v>
      </c>
      <c r="AR27">
        <v>4</v>
      </c>
      <c r="AS27" s="22">
        <v>0.066666666666667</v>
      </c>
      <c r="AT27" t="s">
        <v>83</v>
      </c>
      <c r="AU27" s="23">
        <f t="shared" si="5"/>
        <v>0</v>
      </c>
      <c r="AV27" s="23">
        <f t="shared" si="6"/>
        <v>0</v>
      </c>
      <c r="AW27" s="23">
        <f t="shared" si="7"/>
        <v>9999</v>
      </c>
      <c r="AX27" s="23">
        <f t="shared" si="8"/>
        <v>9999</v>
      </c>
      <c r="AY27" s="23">
        <f t="shared" si="9"/>
        <v>0</v>
      </c>
      <c r="AZ27" s="23">
        <f t="shared" si="10"/>
        <v>0</v>
      </c>
      <c r="BA27" s="1" t="str">
        <f t="shared" si="11"/>
        <v>Kelipatan Kirim/Master box &gt; 3x FC+index</v>
      </c>
      <c r="BB27" s="22">
        <v>420</v>
      </c>
      <c r="BC27" s="22">
        <f t="shared" si="12"/>
        <v>0</v>
      </c>
      <c r="BD27" s="22" t="e">
        <f t="shared" si="14"/>
        <v>#REF!</v>
      </c>
      <c r="BE27" s="22">
        <v>0.423</v>
      </c>
      <c r="BF27" s="22">
        <f t="shared" si="13"/>
        <v>0</v>
      </c>
      <c r="BG27" s="22" t="e">
        <f t="shared" si="15"/>
        <v>#REF!</v>
      </c>
      <c r="BH27" t="str">
        <f>IF(AT27="UDARA","U","N")&amp;LEFT($C$4,2)&amp;MID($C$4,4,2)&amp;LEFT(A27,3)&amp;MID(E27,2,2)&amp;VLOOKUP(E27,Acuan_Reference!C:L,10,0)</f>
        <v>N0109PWT71N1</v>
      </c>
      <c r="BI27" t="s">
        <v>84</v>
      </c>
      <c r="BJ27" t="s">
        <v>85</v>
      </c>
      <c r="BK27" t="s">
        <v>86</v>
      </c>
      <c r="BL27" t="s">
        <v>87</v>
      </c>
    </row>
    <row r="28" spans="1:64">
      <c r="A28" t="s">
        <v>109</v>
      </c>
      <c r="B28" t="s">
        <v>75</v>
      </c>
      <c r="C28" t="s">
        <v>76</v>
      </c>
      <c r="D28" t="s">
        <v>77</v>
      </c>
      <c r="E28" t="s">
        <v>78</v>
      </c>
      <c r="F28" t="s">
        <v>79</v>
      </c>
      <c r="G28" t="s">
        <v>80</v>
      </c>
      <c r="H28" t="s">
        <v>81</v>
      </c>
      <c r="I28" s="22">
        <v>42925</v>
      </c>
      <c r="J28" s="23">
        <v>-24</v>
      </c>
      <c r="K28" s="23">
        <v>0</v>
      </c>
      <c r="L28" s="23">
        <v>33</v>
      </c>
      <c r="M28" s="23">
        <v>-21</v>
      </c>
      <c r="N28" s="23">
        <v>18</v>
      </c>
      <c r="O28" s="23">
        <v>-63</v>
      </c>
      <c r="P28" s="23">
        <v>-1</v>
      </c>
      <c r="Q28" s="23">
        <v>-19</v>
      </c>
      <c r="R28" s="23">
        <v>-3</v>
      </c>
      <c r="S28" s="23">
        <v>0</v>
      </c>
      <c r="T28" s="23">
        <v>-3</v>
      </c>
      <c r="U28" s="23">
        <v>-8</v>
      </c>
      <c r="V28" s="22">
        <v>-3.6666666666667</v>
      </c>
      <c r="W28" s="22">
        <f t="shared" si="0"/>
        <v>-3.66666666666667</v>
      </c>
      <c r="X28" s="23">
        <v>0</v>
      </c>
      <c r="Y28" s="23">
        <v>0</v>
      </c>
      <c r="Z28" s="23">
        <v>0</v>
      </c>
      <c r="AA28" s="22">
        <v>0</v>
      </c>
      <c r="AB28" s="22">
        <v>0</v>
      </c>
      <c r="AC28" s="22">
        <v>0</v>
      </c>
      <c r="AD28" s="22">
        <v>0</v>
      </c>
      <c r="AE28" s="22">
        <f t="shared" si="1"/>
        <v>0</v>
      </c>
      <c r="AF28" s="22">
        <f t="shared" si="2"/>
        <v>9999</v>
      </c>
      <c r="AG28" s="22">
        <f t="shared" si="3"/>
        <v>9999</v>
      </c>
      <c r="AH28" s="22">
        <v>0</v>
      </c>
      <c r="AI28" s="22">
        <v>0</v>
      </c>
      <c r="AJ28" s="23">
        <v>0</v>
      </c>
      <c r="AK28" s="23">
        <v>0</v>
      </c>
      <c r="AL28" s="23">
        <v>0</v>
      </c>
      <c r="AM28" s="22">
        <v>0.6</v>
      </c>
      <c r="AN28" s="22">
        <f t="shared" si="4"/>
        <v>0</v>
      </c>
      <c r="AO28" s="23">
        <v>12</v>
      </c>
      <c r="AP28" s="23">
        <v>12</v>
      </c>
      <c r="AQ28" t="s">
        <v>82</v>
      </c>
      <c r="AR28">
        <v>8</v>
      </c>
      <c r="AS28" s="22">
        <v>0.1</v>
      </c>
      <c r="AT28" t="s">
        <v>83</v>
      </c>
      <c r="AU28" s="23">
        <f t="shared" si="5"/>
        <v>0</v>
      </c>
      <c r="AV28" s="23">
        <f t="shared" si="6"/>
        <v>0</v>
      </c>
      <c r="AW28" s="23">
        <f t="shared" si="7"/>
        <v>9999</v>
      </c>
      <c r="AX28" s="23">
        <f t="shared" si="8"/>
        <v>9999</v>
      </c>
      <c r="AY28" s="23">
        <f t="shared" si="9"/>
        <v>0</v>
      </c>
      <c r="AZ28" s="23">
        <f t="shared" si="10"/>
        <v>0</v>
      </c>
      <c r="BA28" s="1" t="str">
        <f t="shared" si="11"/>
        <v>Kelipatan Kirim/Master box &gt; 3x FC+index</v>
      </c>
      <c r="BB28" s="22">
        <v>420</v>
      </c>
      <c r="BC28" s="22">
        <f t="shared" si="12"/>
        <v>0</v>
      </c>
      <c r="BD28" s="22" t="e">
        <f t="shared" si="14"/>
        <v>#REF!</v>
      </c>
      <c r="BE28" s="22">
        <v>0.423</v>
      </c>
      <c r="BF28" s="22">
        <f t="shared" si="13"/>
        <v>0</v>
      </c>
      <c r="BG28" s="22" t="e">
        <f t="shared" si="15"/>
        <v>#REF!</v>
      </c>
      <c r="BH28" t="str">
        <f>IF(AT28="UDARA","U","N")&amp;LEFT($C$4,2)&amp;MID($C$4,4,2)&amp;LEFT(A28,3)&amp;MID(E28,2,2)&amp;VLOOKUP(E28,Acuan_Reference!C:L,10,0)</f>
        <v>N0109SBY71N1</v>
      </c>
      <c r="BI28" t="s">
        <v>84</v>
      </c>
      <c r="BJ28" t="s">
        <v>85</v>
      </c>
      <c r="BK28" t="s">
        <v>86</v>
      </c>
      <c r="BL28" t="s">
        <v>87</v>
      </c>
    </row>
    <row r="29" spans="1:64">
      <c r="A29" t="s">
        <v>110</v>
      </c>
      <c r="B29" t="s">
        <v>75</v>
      </c>
      <c r="C29" t="s">
        <v>76</v>
      </c>
      <c r="D29" t="s">
        <v>77</v>
      </c>
      <c r="E29" t="s">
        <v>78</v>
      </c>
      <c r="F29" t="s">
        <v>79</v>
      </c>
      <c r="G29" t="s">
        <v>80</v>
      </c>
      <c r="H29" t="s">
        <v>81</v>
      </c>
      <c r="I29" s="22">
        <v>42925</v>
      </c>
      <c r="J29" s="23">
        <v>84</v>
      </c>
      <c r="K29" s="23">
        <v>48</v>
      </c>
      <c r="L29" s="23">
        <v>58</v>
      </c>
      <c r="M29" s="23">
        <v>150</v>
      </c>
      <c r="N29" s="23">
        <v>103</v>
      </c>
      <c r="O29" s="23">
        <v>7</v>
      </c>
      <c r="P29" s="23">
        <v>133</v>
      </c>
      <c r="Q29" s="23">
        <v>23</v>
      </c>
      <c r="R29" s="23">
        <v>8</v>
      </c>
      <c r="S29" s="23">
        <v>-5</v>
      </c>
      <c r="T29" s="23">
        <v>52</v>
      </c>
      <c r="U29" s="23">
        <v>-23</v>
      </c>
      <c r="V29" s="22">
        <v>8</v>
      </c>
      <c r="W29" s="22">
        <f t="shared" si="0"/>
        <v>15.3333333333333</v>
      </c>
      <c r="X29" s="23">
        <v>0</v>
      </c>
      <c r="Y29" s="23">
        <v>0</v>
      </c>
      <c r="Z29" s="23">
        <v>0</v>
      </c>
      <c r="AA29" s="22">
        <v>21</v>
      </c>
      <c r="AB29" s="22">
        <v>0</v>
      </c>
      <c r="AC29" s="22">
        <v>0</v>
      </c>
      <c r="AD29" s="22">
        <v>0</v>
      </c>
      <c r="AE29" s="22">
        <f t="shared" si="1"/>
        <v>21</v>
      </c>
      <c r="AF29" s="22">
        <f t="shared" si="2"/>
        <v>2.625</v>
      </c>
      <c r="AG29" s="22">
        <f t="shared" si="3"/>
        <v>1.3695652173913</v>
      </c>
      <c r="AH29" s="22">
        <v>0</v>
      </c>
      <c r="AI29" s="22">
        <v>0</v>
      </c>
      <c r="AJ29" s="23">
        <v>0</v>
      </c>
      <c r="AK29" s="23">
        <v>6</v>
      </c>
      <c r="AL29" s="23">
        <v>17</v>
      </c>
      <c r="AM29" s="22">
        <v>0.7</v>
      </c>
      <c r="AN29" s="22">
        <f t="shared" si="4"/>
        <v>10.7333333333333</v>
      </c>
      <c r="AO29" s="23">
        <v>12</v>
      </c>
      <c r="AP29" s="23">
        <v>12</v>
      </c>
      <c r="AQ29" t="s">
        <v>82</v>
      </c>
      <c r="AR29">
        <v>8</v>
      </c>
      <c r="AS29" s="22">
        <v>0.066666666666667</v>
      </c>
      <c r="AT29" t="s">
        <v>83</v>
      </c>
      <c r="AU29" s="23">
        <f t="shared" si="5"/>
        <v>6.73333333333333</v>
      </c>
      <c r="AV29" s="23">
        <f t="shared" si="6"/>
        <v>12</v>
      </c>
      <c r="AW29" s="23">
        <f t="shared" si="7"/>
        <v>2.15217391304348</v>
      </c>
      <c r="AX29" s="23">
        <f t="shared" si="8"/>
        <v>1.04347826086957</v>
      </c>
      <c r="AY29" s="23">
        <f t="shared" si="9"/>
        <v>12</v>
      </c>
      <c r="AZ29" s="23">
        <f t="shared" si="10"/>
        <v>0</v>
      </c>
      <c r="BA29" s="1" t="str">
        <f t="shared" si="11"/>
        <v>3</v>
      </c>
      <c r="BB29" s="22">
        <v>420</v>
      </c>
      <c r="BC29" s="22">
        <f t="shared" si="12"/>
        <v>0</v>
      </c>
      <c r="BD29" s="22" t="e">
        <f t="shared" si="14"/>
        <v>#REF!</v>
      </c>
      <c r="BE29" s="22">
        <v>0.423</v>
      </c>
      <c r="BF29" s="22">
        <f t="shared" si="13"/>
        <v>0</v>
      </c>
      <c r="BG29" s="22" t="e">
        <f t="shared" si="15"/>
        <v>#REF!</v>
      </c>
      <c r="BH29" t="str">
        <f>IF(AT29="UDARA","U","N")&amp;LEFT($C$4,2)&amp;MID($C$4,4,2)&amp;LEFT(A29,3)&amp;MID(E29,2,2)&amp;VLOOKUP(E29,Acuan_Reference!C:L,10,0)</f>
        <v>N0109SLO71N1</v>
      </c>
      <c r="BI29" t="s">
        <v>84</v>
      </c>
      <c r="BJ29" t="s">
        <v>85</v>
      </c>
      <c r="BK29" t="s">
        <v>86</v>
      </c>
      <c r="BL29" t="s">
        <v>87</v>
      </c>
    </row>
    <row r="30" spans="1:64">
      <c r="A30" t="s">
        <v>111</v>
      </c>
      <c r="B30" t="s">
        <v>75</v>
      </c>
      <c r="C30" t="s">
        <v>76</v>
      </c>
      <c r="D30" t="s">
        <v>77</v>
      </c>
      <c r="E30" t="s">
        <v>78</v>
      </c>
      <c r="F30" t="s">
        <v>79</v>
      </c>
      <c r="G30" t="s">
        <v>80</v>
      </c>
      <c r="H30" t="s">
        <v>81</v>
      </c>
      <c r="I30" s="22">
        <v>42925</v>
      </c>
      <c r="J30" s="23">
        <v>48</v>
      </c>
      <c r="K30" s="23">
        <v>81</v>
      </c>
      <c r="L30" s="23">
        <v>32</v>
      </c>
      <c r="M30" s="23">
        <v>66</v>
      </c>
      <c r="N30" s="23">
        <v>83</v>
      </c>
      <c r="O30" s="23">
        <v>50</v>
      </c>
      <c r="P30" s="23">
        <v>67</v>
      </c>
      <c r="Q30" s="23">
        <v>47</v>
      </c>
      <c r="R30" s="23">
        <v>63</v>
      </c>
      <c r="S30" s="23">
        <v>-22</v>
      </c>
      <c r="T30" s="23">
        <v>-10</v>
      </c>
      <c r="U30" s="23">
        <v>6</v>
      </c>
      <c r="V30" s="22">
        <v>-8.6666666666667</v>
      </c>
      <c r="W30" s="22">
        <f t="shared" si="0"/>
        <v>2</v>
      </c>
      <c r="X30" s="23">
        <v>0</v>
      </c>
      <c r="Y30" s="23">
        <v>0</v>
      </c>
      <c r="Z30" s="23">
        <v>0</v>
      </c>
      <c r="AA30" s="22">
        <v>122</v>
      </c>
      <c r="AB30" s="22">
        <v>0</v>
      </c>
      <c r="AC30" s="22">
        <v>0</v>
      </c>
      <c r="AD30" s="22">
        <v>0</v>
      </c>
      <c r="AE30" s="22">
        <f t="shared" si="1"/>
        <v>122</v>
      </c>
      <c r="AF30" s="22">
        <f t="shared" si="2"/>
        <v>9999</v>
      </c>
      <c r="AG30" s="22">
        <f t="shared" si="3"/>
        <v>61</v>
      </c>
      <c r="AH30" s="22">
        <v>0</v>
      </c>
      <c r="AI30" s="22">
        <v>0</v>
      </c>
      <c r="AJ30" s="23">
        <v>0</v>
      </c>
      <c r="AK30" s="23">
        <v>18</v>
      </c>
      <c r="AL30" s="23">
        <v>10</v>
      </c>
      <c r="AM30" s="22">
        <v>1.5</v>
      </c>
      <c r="AN30" s="22">
        <f t="shared" si="4"/>
        <v>3</v>
      </c>
      <c r="AO30" s="23">
        <v>12</v>
      </c>
      <c r="AP30" s="23">
        <v>12</v>
      </c>
      <c r="AQ30" t="s">
        <v>82</v>
      </c>
      <c r="AR30">
        <v>2</v>
      </c>
      <c r="AS30" s="22">
        <v>0.53333333333333</v>
      </c>
      <c r="AT30" t="s">
        <v>83</v>
      </c>
      <c r="AU30" s="23">
        <f t="shared" si="5"/>
        <v>0</v>
      </c>
      <c r="AV30" s="23">
        <f t="shared" si="6"/>
        <v>0</v>
      </c>
      <c r="AW30" s="23">
        <f t="shared" si="7"/>
        <v>61</v>
      </c>
      <c r="AX30" s="23">
        <f t="shared" si="8"/>
        <v>56</v>
      </c>
      <c r="AY30" s="23">
        <f t="shared" si="9"/>
        <v>0</v>
      </c>
      <c r="AZ30" s="23">
        <f t="shared" si="10"/>
        <v>0</v>
      </c>
      <c r="BA30" s="1" t="str">
        <f t="shared" si="11"/>
        <v>Kelipatan Kirim/Master box &gt; 3x FC+index</v>
      </c>
      <c r="BB30" s="22">
        <v>420</v>
      </c>
      <c r="BC30" s="22">
        <f t="shared" si="12"/>
        <v>0</v>
      </c>
      <c r="BD30" s="22" t="e">
        <f t="shared" si="14"/>
        <v>#REF!</v>
      </c>
      <c r="BE30" s="22">
        <v>0.423</v>
      </c>
      <c r="BF30" s="22">
        <f t="shared" si="13"/>
        <v>0</v>
      </c>
      <c r="BG30" s="22" t="e">
        <f t="shared" si="15"/>
        <v>#REF!</v>
      </c>
      <c r="BH30" t="str">
        <f>IF(AT30="UDARA","U","N")&amp;LEFT($C$4,2)&amp;MID($C$4,4,2)&amp;LEFT(A30,3)&amp;MID(E30,2,2)&amp;VLOOKUP(E30,Acuan_Reference!C:L,10,0)</f>
        <v>N0109SMD71N1</v>
      </c>
      <c r="BI30" t="s">
        <v>84</v>
      </c>
      <c r="BJ30" t="s">
        <v>85</v>
      </c>
      <c r="BK30" t="s">
        <v>86</v>
      </c>
      <c r="BL30" t="s">
        <v>87</v>
      </c>
    </row>
    <row r="31" spans="1:64">
      <c r="A31" t="s">
        <v>112</v>
      </c>
      <c r="B31" t="s">
        <v>75</v>
      </c>
      <c r="C31" t="s">
        <v>76</v>
      </c>
      <c r="D31" t="s">
        <v>77</v>
      </c>
      <c r="E31" t="s">
        <v>78</v>
      </c>
      <c r="F31" t="s">
        <v>79</v>
      </c>
      <c r="G31" t="s">
        <v>80</v>
      </c>
      <c r="H31" t="s">
        <v>81</v>
      </c>
      <c r="I31" s="22">
        <v>42925</v>
      </c>
      <c r="J31" s="23">
        <v>119</v>
      </c>
      <c r="K31" s="23">
        <v>182</v>
      </c>
      <c r="L31" s="23">
        <v>104</v>
      </c>
      <c r="M31" s="23">
        <v>-93</v>
      </c>
      <c r="N31" s="23">
        <v>203</v>
      </c>
      <c r="O31" s="23">
        <v>36</v>
      </c>
      <c r="P31" s="23">
        <v>-7</v>
      </c>
      <c r="Q31" s="23">
        <v>12</v>
      </c>
      <c r="R31" s="23">
        <v>26</v>
      </c>
      <c r="S31" s="23">
        <v>-3</v>
      </c>
      <c r="T31" s="23">
        <v>49</v>
      </c>
      <c r="U31" s="23">
        <v>-6</v>
      </c>
      <c r="V31" s="22">
        <v>13.333333333333</v>
      </c>
      <c r="W31" s="22">
        <f>AVERAGE(T31,U31,AL31)</f>
        <v>21.6666666666667</v>
      </c>
      <c r="X31" s="23">
        <v>0</v>
      </c>
      <c r="Y31" s="23">
        <v>0</v>
      </c>
      <c r="Z31" s="23">
        <v>0</v>
      </c>
      <c r="AA31" s="22">
        <v>0</v>
      </c>
      <c r="AB31" s="22">
        <v>0</v>
      </c>
      <c r="AC31" s="22">
        <v>0</v>
      </c>
      <c r="AD31" s="22">
        <v>36</v>
      </c>
      <c r="AE31" s="22">
        <f>Z31+AA31+AC31+AD31</f>
        <v>36</v>
      </c>
      <c r="AF31" s="22">
        <f>IFERROR(IF(V31&lt;0,9999,AE31/V31),9999)</f>
        <v>2.70000000000007</v>
      </c>
      <c r="AG31" s="22">
        <f>IFERROR(IF(W31&lt;0,9999,(Z31+AA31+AC31)/W31),9999)</f>
        <v>0</v>
      </c>
      <c r="AH31" s="22">
        <v>0</v>
      </c>
      <c r="AI31" s="22">
        <v>0</v>
      </c>
      <c r="AJ31" s="23">
        <v>0</v>
      </c>
      <c r="AK31" s="23">
        <v>8</v>
      </c>
      <c r="AL31" s="23">
        <v>22</v>
      </c>
      <c r="AM31" s="22">
        <v>0.7</v>
      </c>
      <c r="AN31" s="22">
        <f>IF(AM31*W31&lt;0,0,AM31*W31)</f>
        <v>15.1666666666667</v>
      </c>
      <c r="AO31" s="23">
        <v>12</v>
      </c>
      <c r="AP31" s="23">
        <v>12</v>
      </c>
      <c r="AQ31" t="s">
        <v>82</v>
      </c>
      <c r="AR31">
        <v>8</v>
      </c>
      <c r="AS31" s="22">
        <v>0.066666666666667</v>
      </c>
      <c r="AT31" t="s">
        <v>83</v>
      </c>
      <c r="AU31" s="23">
        <f t="shared" si="5"/>
        <v>1.16666666666666</v>
      </c>
      <c r="AV31" s="23">
        <f>IFERROR(ROUNDUP(AU31/AO31,0)*AO31,9999)</f>
        <v>12</v>
      </c>
      <c r="AW31" s="23">
        <f>IFERROR(IF(W31&lt;0,9999,((ROUNDUP(AU31/AO31,0)*AO31)+AE31)/W31),9999)</f>
        <v>2.21538461538461</v>
      </c>
      <c r="AX31" s="23">
        <f>IFERROR(IF(W31&lt;0,9999,((ROUNDUP(AU31/AP31,0)*AP31)+AE31-AL31)/W31),9999)</f>
        <v>1.2</v>
      </c>
      <c r="AY31" s="23">
        <f>IF(H31="DROPPING",IF(AND(AW31&gt;3,AX31&gt;3),0,IF(AND(AW31&lt;=3,AX31&lt;=3),ROUNDUP(AU31/AO31,0)*AO31,ROUNDUP(AU31/AP31,0)*AP31)),0)</f>
        <v>12</v>
      </c>
      <c r="AZ31" s="23">
        <f>IF(AH31&lt;=0,0,IF(H31="DROPPING",IF(AND(AW31&gt;3,AX31&gt;3),0,IF(AND(AW31&lt;=3,AX31&lt;=3),ROUNDUP(AU31/AO31,0)*AO31,ROUNDUP(AU31/AP31,0)*AP31)),0))</f>
        <v>0</v>
      </c>
      <c r="BA31" s="1" t="str">
        <f>IF(AND(AW31&gt;3,AX31&gt;3),"Kelipatan Kirim/Master box &gt; 3x FC+index",IF(AF31&lt;=AS31,"1",IF(AND(AF31&gt;AS31,AF31&lt;=AM31),"2","3")))</f>
        <v>3</v>
      </c>
      <c r="BB31" s="22">
        <v>420</v>
      </c>
      <c r="BC31" s="22">
        <f>BB31*AZ31</f>
        <v>0</v>
      </c>
      <c r="BD31" s="22" t="e">
        <f t="shared" si="14"/>
        <v>#REF!</v>
      </c>
      <c r="BE31" s="22">
        <v>0.423</v>
      </c>
      <c r="BF31" s="22">
        <f>BE31*AZ31</f>
        <v>0</v>
      </c>
      <c r="BG31" s="22" t="e">
        <f t="shared" si="15"/>
        <v>#REF!</v>
      </c>
      <c r="BH31" t="str">
        <f>IF(AT31="UDARA","U","N")&amp;LEFT($C$4,2)&amp;MID($C$4,4,2)&amp;LEFT(A31,3)&amp;MID(E31,2,2)&amp;VLOOKUP(E31,Acuan_Reference!C:L,10,0)</f>
        <v>N0109SMG71N1</v>
      </c>
      <c r="BI31" t="s">
        <v>84</v>
      </c>
      <c r="BJ31" t="s">
        <v>85</v>
      </c>
      <c r="BK31" t="s">
        <v>86</v>
      </c>
      <c r="BL31" t="s">
        <v>87</v>
      </c>
    </row>
    <row r="32" spans="1:64">
      <c r="A32" t="s">
        <v>113</v>
      </c>
      <c r="B32" t="s">
        <v>75</v>
      </c>
      <c r="C32" t="s">
        <v>76</v>
      </c>
      <c r="D32" t="s">
        <v>77</v>
      </c>
      <c r="E32" t="s">
        <v>78</v>
      </c>
      <c r="F32" t="s">
        <v>79</v>
      </c>
      <c r="G32" t="s">
        <v>80</v>
      </c>
      <c r="H32" t="s">
        <v>81</v>
      </c>
      <c r="I32" s="22">
        <v>42925</v>
      </c>
      <c r="J32" s="23">
        <v>92</v>
      </c>
      <c r="K32" s="23">
        <v>288</v>
      </c>
      <c r="L32" s="23">
        <v>294</v>
      </c>
      <c r="M32" s="23">
        <v>340</v>
      </c>
      <c r="N32" s="23">
        <v>263</v>
      </c>
      <c r="O32" s="23">
        <v>312</v>
      </c>
      <c r="P32" s="23">
        <v>205</v>
      </c>
      <c r="Q32" s="23">
        <v>395</v>
      </c>
      <c r="R32" s="23">
        <v>109</v>
      </c>
      <c r="S32" s="23">
        <v>7</v>
      </c>
      <c r="T32" s="23">
        <v>139</v>
      </c>
      <c r="U32" s="23">
        <v>75</v>
      </c>
      <c r="V32" s="22">
        <v>73.666666666667</v>
      </c>
      <c r="W32" s="22">
        <f>AVERAGE(T32,U32,AL32)</f>
        <v>96.3333333333333</v>
      </c>
      <c r="X32" s="23">
        <v>0</v>
      </c>
      <c r="Y32" s="23">
        <v>0</v>
      </c>
      <c r="Z32" s="23">
        <v>0</v>
      </c>
      <c r="AA32" s="22">
        <v>159</v>
      </c>
      <c r="AB32" s="22">
        <v>0</v>
      </c>
      <c r="AC32" s="22">
        <v>0</v>
      </c>
      <c r="AD32" s="22">
        <v>0</v>
      </c>
      <c r="AE32" s="22">
        <f>Z32+AA32+AC32+AD32</f>
        <v>159</v>
      </c>
      <c r="AF32" s="22">
        <f>IFERROR(IF(V32&lt;0,9999,AE32/V32),9999)</f>
        <v>2.15837104072397</v>
      </c>
      <c r="AG32" s="22">
        <f>IFERROR(IF(W32&lt;0,9999,(Z32+AA32+AC32)/W32),9999)</f>
        <v>1.65051903114187</v>
      </c>
      <c r="AH32" s="22">
        <v>0</v>
      </c>
      <c r="AI32" s="22">
        <v>0</v>
      </c>
      <c r="AJ32" s="23">
        <v>0</v>
      </c>
      <c r="AK32" s="23">
        <v>105</v>
      </c>
      <c r="AL32" s="23">
        <v>75</v>
      </c>
      <c r="AM32" s="22">
        <v>0.6</v>
      </c>
      <c r="AN32" s="22">
        <f>IF(AM32*W32&lt;0,0,AM32*W32)</f>
        <v>57.8</v>
      </c>
      <c r="AO32" s="23">
        <v>12</v>
      </c>
      <c r="AP32" s="23">
        <v>12</v>
      </c>
      <c r="AQ32" t="s">
        <v>82</v>
      </c>
      <c r="AR32">
        <v>12</v>
      </c>
      <c r="AS32" s="22">
        <v>0.033333333333333</v>
      </c>
      <c r="AT32" t="s">
        <v>83</v>
      </c>
      <c r="AU32" s="23">
        <f t="shared" si="5"/>
        <v>0</v>
      </c>
      <c r="AV32" s="23">
        <f>IFERROR(ROUNDUP(AU32/AO32,0)*AO32,9999)</f>
        <v>0</v>
      </c>
      <c r="AW32" s="23">
        <f>IFERROR(IF(W32&lt;0,9999,((ROUNDUP(AU32/AO32,0)*AO32)+AE32)/W32),9999)</f>
        <v>1.65051903114187</v>
      </c>
      <c r="AX32" s="23">
        <f>IFERROR(IF(W32&lt;0,9999,((ROUNDUP(AU32/AP32,0)*AP32)+AE32-AL32)/W32),9999)</f>
        <v>0.8719723183391</v>
      </c>
      <c r="AY32" s="23">
        <f>IF(H32="DROPPING",IF(AND(AW32&gt;3,AX32&gt;3),0,IF(AND(AW32&lt;=3,AX32&lt;=3),ROUNDUP(AU32/AO32,0)*AO32,ROUNDUP(AU32/AP32,0)*AP32)),0)</f>
        <v>0</v>
      </c>
      <c r="AZ32" s="23">
        <f>IF(AH32&lt;=0,0,IF(H32="DROPPING",IF(AND(AW32&gt;3,AX32&gt;3),0,IF(AND(AW32&lt;=3,AX32&lt;=3),ROUNDUP(AU32/AO32,0)*AO32,ROUNDUP(AU32/AP32,0)*AP32)),0))</f>
        <v>0</v>
      </c>
      <c r="BA32" s="1" t="str">
        <f>IF(AND(AW32&gt;3,AX32&gt;3),"Kelipatan Kirim/Master box &gt; 3x FC+index",IF(AF32&lt;=AS32,"1",IF(AND(AF32&gt;AS32,AF32&lt;=AM32),"2","3")))</f>
        <v>3</v>
      </c>
      <c r="BB32" s="22">
        <v>420</v>
      </c>
      <c r="BC32" s="22">
        <f>BB32*AZ32</f>
        <v>0</v>
      </c>
      <c r="BD32" s="22" t="e">
        <f>BD31+BC32</f>
        <v>#REF!</v>
      </c>
      <c r="BE32" s="22">
        <v>0.423</v>
      </c>
      <c r="BF32" s="22">
        <f>BE32*AZ32</f>
        <v>0</v>
      </c>
      <c r="BG32" s="22" t="e">
        <f>BG31+BF32</f>
        <v>#REF!</v>
      </c>
      <c r="BH32" t="str">
        <f>IF(AT32="UDARA","U","N")&amp;LEFT($C$4,2)&amp;MID($C$4,4,2)&amp;LEFT(A32,3)&amp;MID(E32,2,2)&amp;VLOOKUP(E32,Acuan_Reference!C:L,10,0)</f>
        <v>N0109TGR71N1</v>
      </c>
      <c r="BI32" t="s">
        <v>84</v>
      </c>
      <c r="BJ32" t="s">
        <v>85</v>
      </c>
      <c r="BK32" t="s">
        <v>86</v>
      </c>
      <c r="BL32" t="s">
        <v>87</v>
      </c>
    </row>
    <row r="33" spans="1:64">
      <c r="A33" t="s">
        <v>114</v>
      </c>
      <c r="B33" t="s">
        <v>75</v>
      </c>
      <c r="C33" t="s">
        <v>76</v>
      </c>
      <c r="D33" t="s">
        <v>77</v>
      </c>
      <c r="E33" t="s">
        <v>78</v>
      </c>
      <c r="F33" t="s">
        <v>79</v>
      </c>
      <c r="G33" t="s">
        <v>80</v>
      </c>
      <c r="H33" t="s">
        <v>81</v>
      </c>
      <c r="I33" s="22">
        <v>42925</v>
      </c>
      <c r="J33" s="23">
        <v>26</v>
      </c>
      <c r="K33" s="23">
        <v>80</v>
      </c>
      <c r="L33" s="23">
        <v>77</v>
      </c>
      <c r="M33" s="23">
        <v>135</v>
      </c>
      <c r="N33" s="23">
        <v>9</v>
      </c>
      <c r="O33" s="23">
        <v>21</v>
      </c>
      <c r="P33" s="23">
        <v>28</v>
      </c>
      <c r="Q33" s="23">
        <v>4</v>
      </c>
      <c r="R33" s="23">
        <v>57</v>
      </c>
      <c r="S33" s="23">
        <v>-2</v>
      </c>
      <c r="T33" s="23">
        <v>95</v>
      </c>
      <c r="U33" s="23">
        <v>11</v>
      </c>
      <c r="V33" s="22">
        <v>34.666666666667</v>
      </c>
      <c r="W33" s="22">
        <f>AVERAGE(T33,U33,AL33)</f>
        <v>50</v>
      </c>
      <c r="X33" s="23">
        <v>0</v>
      </c>
      <c r="Y33" s="23">
        <v>0</v>
      </c>
      <c r="Z33" s="23">
        <v>0</v>
      </c>
      <c r="AA33" s="22">
        <v>0</v>
      </c>
      <c r="AB33" s="22">
        <v>0</v>
      </c>
      <c r="AC33" s="22">
        <v>0</v>
      </c>
      <c r="AD33" s="22">
        <v>0</v>
      </c>
      <c r="AE33" s="22">
        <f>Z33+AA33+AC33+AD33</f>
        <v>0</v>
      </c>
      <c r="AF33" s="22">
        <f>IFERROR(IF(V33&lt;0,9999,AE33/V33),9999)</f>
        <v>0</v>
      </c>
      <c r="AG33" s="22">
        <f>IFERROR(IF(W33&lt;0,9999,(Z33+AA33+AC33)/W33),9999)</f>
        <v>0</v>
      </c>
      <c r="AH33" s="22">
        <v>0</v>
      </c>
      <c r="AI33" s="22">
        <v>0</v>
      </c>
      <c r="AJ33" s="23">
        <v>0</v>
      </c>
      <c r="AK33" s="23">
        <v>13</v>
      </c>
      <c r="AL33" s="23">
        <v>44</v>
      </c>
      <c r="AM33" s="22">
        <v>0.7</v>
      </c>
      <c r="AN33" s="22">
        <f>IF(AM33*W33&lt;0,0,AM33*W33)</f>
        <v>35</v>
      </c>
      <c r="AO33" s="23">
        <v>12</v>
      </c>
      <c r="AP33" s="23">
        <v>12</v>
      </c>
      <c r="AQ33" t="s">
        <v>82</v>
      </c>
      <c r="AR33">
        <v>8</v>
      </c>
      <c r="AS33" s="22">
        <v>0.066666666666667</v>
      </c>
      <c r="AT33" t="s">
        <v>83</v>
      </c>
      <c r="AU33" s="23">
        <f t="shared" si="5"/>
        <v>79</v>
      </c>
      <c r="AV33" s="23">
        <f>IFERROR(ROUNDUP(AU33/AO33,0)*AO33,9999)</f>
        <v>84</v>
      </c>
      <c r="AW33" s="23">
        <f>IFERROR(IF(W33&lt;0,9999,((ROUNDUP(AU33/AO33,0)*AO33)+AE33)/W33),9999)</f>
        <v>1.68</v>
      </c>
      <c r="AX33" s="23">
        <f>IFERROR(IF(W33&lt;0,9999,((ROUNDUP(AU33/AP33,0)*AP33)+AE33-AL33)/W33),9999)</f>
        <v>0.8</v>
      </c>
      <c r="AY33" s="23">
        <f>IF(H33="DROPPING",IF(AND(AW33&gt;3,AX33&gt;3),0,IF(AND(AW33&lt;=3,AX33&lt;=3),ROUNDUP(AU33/AO33,0)*AO33,ROUNDUP(AU33/AP33,0)*AP33)),0)</f>
        <v>84</v>
      </c>
      <c r="AZ33" s="23">
        <f>IF(AH33&lt;=0,0,IF(H33="DROPPING",IF(AND(AW33&gt;3,AX33&gt;3),0,IF(AND(AW33&lt;=3,AX33&lt;=3),ROUNDUP(AU33/AO33,0)*AO33,ROUNDUP(AU33/AP33,0)*AP33)),0))</f>
        <v>0</v>
      </c>
      <c r="BA33" s="1" t="str">
        <f>IF(AND(AW33&gt;3,AX33&gt;3),"Kelipatan Kirim/Master box &gt; 3x FC+index",IF(AF33&lt;=AS33,"1",IF(AND(AF33&gt;AS33,AF33&lt;=AM33),"2","3")))</f>
        <v>1</v>
      </c>
      <c r="BB33" s="22">
        <v>420</v>
      </c>
      <c r="BC33" s="22">
        <f>BB33*AZ33</f>
        <v>0</v>
      </c>
      <c r="BD33" s="22" t="e">
        <f>BD32+BC33</f>
        <v>#REF!</v>
      </c>
      <c r="BE33" s="22">
        <v>0.423</v>
      </c>
      <c r="BF33" s="22">
        <f>BE33*AZ33</f>
        <v>0</v>
      </c>
      <c r="BG33" s="22" t="e">
        <f>BG32+BF33</f>
        <v>#REF!</v>
      </c>
      <c r="BH33" t="str">
        <f>IF(AT33="UDARA","U","N")&amp;LEFT($C$4,2)&amp;MID($C$4,4,2)&amp;LEFT(A33,3)&amp;MID(E33,2,2)&amp;VLOOKUP(E33,Acuan_Reference!C:L,10,0)</f>
        <v>N0109YGY71N1</v>
      </c>
      <c r="BI33" t="s">
        <v>84</v>
      </c>
      <c r="BJ33" t="s">
        <v>85</v>
      </c>
      <c r="BK33" t="s">
        <v>86</v>
      </c>
      <c r="BL33" t="s">
        <v>87</v>
      </c>
    </row>
    <row r="34" spans="1:64">
      <c r="A34" t="s">
        <v>74</v>
      </c>
      <c r="B34" t="s">
        <v>75</v>
      </c>
      <c r="C34" t="s">
        <v>76</v>
      </c>
      <c r="D34" t="s">
        <v>115</v>
      </c>
      <c r="E34" t="s">
        <v>116</v>
      </c>
      <c r="F34" t="s">
        <v>117</v>
      </c>
      <c r="G34" t="s">
        <v>118</v>
      </c>
      <c r="H34" t="s">
        <v>81</v>
      </c>
      <c r="I34" s="22">
        <v>9826</v>
      </c>
      <c r="J34" s="23">
        <v>16809</v>
      </c>
      <c r="K34" s="23">
        <v>26632</v>
      </c>
      <c r="L34" s="23">
        <v>13780</v>
      </c>
      <c r="M34" s="23">
        <v>25476</v>
      </c>
      <c r="N34" s="23">
        <v>16072</v>
      </c>
      <c r="O34" s="23">
        <v>25817</v>
      </c>
      <c r="P34" s="23">
        <v>19674</v>
      </c>
      <c r="Q34" s="23">
        <v>21168</v>
      </c>
      <c r="R34" s="23">
        <v>24203</v>
      </c>
      <c r="S34" s="23">
        <v>19920</v>
      </c>
      <c r="T34" s="23">
        <v>22280</v>
      </c>
      <c r="U34" s="23">
        <v>31198</v>
      </c>
      <c r="V34" s="22">
        <v>24466</v>
      </c>
      <c r="W34" s="22">
        <f>AVERAGE(T34,U34,AL34)</f>
        <v>25493</v>
      </c>
      <c r="X34" s="23">
        <v>0</v>
      </c>
      <c r="Y34" s="23">
        <v>0</v>
      </c>
      <c r="Z34" s="23">
        <v>0</v>
      </c>
      <c r="AA34" s="22">
        <v>26256</v>
      </c>
      <c r="AB34" s="22">
        <v>0</v>
      </c>
      <c r="AC34" s="22">
        <v>0</v>
      </c>
      <c r="AD34" s="22">
        <v>0</v>
      </c>
      <c r="AE34" s="22">
        <f>Z34+AA34+AC34+AD34</f>
        <v>26256</v>
      </c>
      <c r="AF34" s="22">
        <f>IFERROR(IF(V34&lt;0,9999,AE34/V34),9999)</f>
        <v>1.07316275647838</v>
      </c>
      <c r="AG34" s="22">
        <f>IFERROR(IF(W34&lt;0,9999,(Z34+AA34+AC34)/W34),9999)</f>
        <v>1.02992978464677</v>
      </c>
      <c r="AH34" s="22">
        <v>10224</v>
      </c>
      <c r="AI34" s="22">
        <v>0</v>
      </c>
      <c r="AJ34" s="23">
        <v>0</v>
      </c>
      <c r="AK34" s="23">
        <v>24000</v>
      </c>
      <c r="AL34" s="23">
        <v>23001</v>
      </c>
      <c r="AM34" s="22">
        <v>0.7</v>
      </c>
      <c r="AN34" s="22">
        <f>IF(AM34*W34&lt;0,0,AM34*W34)</f>
        <v>17845.1</v>
      </c>
      <c r="AO34" s="23">
        <v>144</v>
      </c>
      <c r="AP34" s="23">
        <v>144</v>
      </c>
      <c r="AQ34" t="s">
        <v>82</v>
      </c>
      <c r="AR34">
        <v>8</v>
      </c>
      <c r="AS34" s="22">
        <v>0.066666666666667</v>
      </c>
      <c r="AT34" t="s">
        <v>83</v>
      </c>
      <c r="AU34" s="23">
        <f t="shared" ref="AU34:AU46" si="16">IF(OR(H34="PINDAH DISTRIBUTOR",H34="PESTA NO BUFFER",H34="PESTA"),0,IF(AL34+AN34&lt;AE34,0,IF((1*((AL34+AN34)-AE34))&lt;0,0,1*((AL34+AN34)-AE34))))</f>
        <v>14590.1</v>
      </c>
      <c r="AV34" s="23">
        <f>IFERROR(ROUNDUP(AU34/AO34,0)*AO34,9999)</f>
        <v>14688</v>
      </c>
      <c r="AW34" s="23">
        <f>IFERROR(IF(W34&lt;0,9999,((ROUNDUP(AU34/AO34,0)*AO34)+AE34)/W34),9999)</f>
        <v>1.60608794571059</v>
      </c>
      <c r="AX34" s="23">
        <f>IFERROR(IF(W34&lt;0,9999,((ROUNDUP(AU34/AP34,0)*AP34)+AE34-AL34)/W34),9999)</f>
        <v>0.703840269878006</v>
      </c>
      <c r="AY34" s="23">
        <f>IF(H34="DROPPING",IF(AND(AW34&gt;3,AX34&gt;3),0,IF(AND(AW34&lt;=3,AX34&lt;=3),ROUNDUP(AU34/AO34,0)*AO34,ROUNDUP(AU34/AP34,0)*AP34)),0)</f>
        <v>14688</v>
      </c>
      <c r="AZ34" s="23">
        <f>IF(AH34&lt;=0,0,IF(H34="DROPPING",IF(AND(AW34&gt;3,AX34&gt;3),0,IF(AND(AW34&lt;=3,AX34&lt;=3),ROUNDUP(AU34/AO34,0)*AO34,ROUNDUP(AU34/AP34,0)*AP34)),0))</f>
        <v>14688</v>
      </c>
      <c r="BA34" s="1" t="str">
        <f>IF(AND(AW34&gt;3,AX34&gt;3),"Kelipatan Kirim/Master box &gt; 3x FC+index",IF(AF34&lt;=AS34,"1",IF(AND(AF34&gt;AS34,AF34&lt;=AM34),"2","3")))</f>
        <v>3</v>
      </c>
      <c r="BB34" s="22">
        <v>120</v>
      </c>
      <c r="BC34" s="22">
        <f>BB34*AZ34</f>
        <v>1762560</v>
      </c>
      <c r="BD34" s="22" t="e">
        <f>#REF!+BC34</f>
        <v>#REF!</v>
      </c>
      <c r="BE34" s="22">
        <v>0.03125</v>
      </c>
      <c r="BF34" s="22">
        <f>BE34*AZ34</f>
        <v>459</v>
      </c>
      <c r="BG34" s="22" t="e">
        <f>#REF!+BF34</f>
        <v>#REF!</v>
      </c>
      <c r="BH34" t="str">
        <f>IF(AT34="UDARA","U","N")&amp;LEFT($C$4,2)&amp;MID($C$4,4,2)&amp;LEFT(A34,3)&amp;MID(E34,2,2)&amp;VLOOKUP(E34,Acuan_Reference!C:L,10,0)</f>
        <v>N0109BDG71B3</v>
      </c>
      <c r="BI34" t="s">
        <v>84</v>
      </c>
      <c r="BJ34" t="s">
        <v>85</v>
      </c>
      <c r="BK34" t="s">
        <v>86</v>
      </c>
      <c r="BL34" t="s">
        <v>87</v>
      </c>
    </row>
    <row r="35" spans="1:64">
      <c r="A35" t="s">
        <v>88</v>
      </c>
      <c r="B35" t="s">
        <v>75</v>
      </c>
      <c r="C35" t="s">
        <v>76</v>
      </c>
      <c r="D35" t="s">
        <v>115</v>
      </c>
      <c r="E35" t="s">
        <v>116</v>
      </c>
      <c r="F35" t="s">
        <v>117</v>
      </c>
      <c r="G35" t="s">
        <v>118</v>
      </c>
      <c r="H35" t="s">
        <v>81</v>
      </c>
      <c r="I35" s="22">
        <v>9826</v>
      </c>
      <c r="J35" s="23">
        <v>11810</v>
      </c>
      <c r="K35" s="23">
        <v>23235</v>
      </c>
      <c r="L35" s="23">
        <v>12983</v>
      </c>
      <c r="M35" s="23">
        <v>27860</v>
      </c>
      <c r="N35" s="23">
        <v>15040</v>
      </c>
      <c r="O35" s="23">
        <v>29478</v>
      </c>
      <c r="P35" s="23">
        <v>18225</v>
      </c>
      <c r="Q35" s="23">
        <v>21733</v>
      </c>
      <c r="R35" s="23">
        <v>20349</v>
      </c>
      <c r="S35" s="23">
        <v>17832</v>
      </c>
      <c r="T35" s="23">
        <v>23264</v>
      </c>
      <c r="U35" s="23">
        <v>28808</v>
      </c>
      <c r="V35" s="22">
        <v>23301.333333333</v>
      </c>
      <c r="W35" s="22">
        <f t="shared" ref="W35:W89" si="17">AVERAGE(T35,U35,AL35)</f>
        <v>24452</v>
      </c>
      <c r="X35" s="23">
        <v>0</v>
      </c>
      <c r="Y35" s="23">
        <v>0</v>
      </c>
      <c r="Z35" s="23">
        <v>0</v>
      </c>
      <c r="AA35" s="22">
        <v>13905</v>
      </c>
      <c r="AB35" s="22">
        <v>0</v>
      </c>
      <c r="AC35" s="22">
        <v>6192</v>
      </c>
      <c r="AD35" s="22">
        <v>0</v>
      </c>
      <c r="AE35" s="22">
        <f t="shared" ref="AE35:AE89" si="18">Z35+AA35+AC35+AD35</f>
        <v>20097</v>
      </c>
      <c r="AF35" s="22">
        <f t="shared" ref="AF35:AF89" si="19">IFERROR(IF(V35&lt;0,9999,AE35/V35),9999)</f>
        <v>0.862482833600378</v>
      </c>
      <c r="AG35" s="22">
        <f t="shared" ref="AG35:AG89" si="20">IFERROR(IF(W35&lt;0,9999,(Z35+AA35+AC35)/W35),9999)</f>
        <v>0.821895959430721</v>
      </c>
      <c r="AH35" s="22">
        <v>10224</v>
      </c>
      <c r="AI35" s="22">
        <v>0</v>
      </c>
      <c r="AJ35" s="23">
        <v>0</v>
      </c>
      <c r="AK35" s="23">
        <v>20000</v>
      </c>
      <c r="AL35" s="23">
        <v>21284</v>
      </c>
      <c r="AM35" s="22">
        <v>0.6</v>
      </c>
      <c r="AN35" s="22">
        <f t="shared" ref="AN35:AN89" si="21">IF(AM35*W35&lt;0,0,AM35*W35)</f>
        <v>14671.2</v>
      </c>
      <c r="AO35" s="23">
        <v>144</v>
      </c>
      <c r="AP35" s="23">
        <v>144</v>
      </c>
      <c r="AQ35" t="s">
        <v>82</v>
      </c>
      <c r="AR35">
        <v>8</v>
      </c>
      <c r="AS35" s="22">
        <v>0.033333333333333</v>
      </c>
      <c r="AT35" t="s">
        <v>83</v>
      </c>
      <c r="AU35" s="23">
        <f t="shared" si="16"/>
        <v>15858.2</v>
      </c>
      <c r="AV35" s="23">
        <f t="shared" ref="AV35:AV89" si="22">IFERROR(ROUNDUP(AU35/AO35,0)*AO35,9999)</f>
        <v>15984</v>
      </c>
      <c r="AW35" s="23">
        <f t="shared" ref="AW35:AW89" si="23">IFERROR(IF(W35&lt;0,9999,((ROUNDUP(AU35/AO35,0)*AO35)+AE35)/W35),9999)</f>
        <v>1.47558481923769</v>
      </c>
      <c r="AX35" s="23">
        <f t="shared" ref="AX35:AX89" si="24">IFERROR(IF(W35&lt;0,9999,((ROUNDUP(AU35/AP35,0)*AP35)+AE35-AL35)/W35),9999)</f>
        <v>0.605144773433666</v>
      </c>
      <c r="AY35" s="23">
        <f t="shared" ref="AY35:AY89" si="25">IF(H35="DROPPING",IF(AND(AW35&gt;3,AX35&gt;3),0,IF(AND(AW35&lt;=3,AX35&lt;=3),ROUNDUP(AU35/AO35,0)*AO35,ROUNDUP(AU35/AP35,0)*AP35)),0)</f>
        <v>15984</v>
      </c>
      <c r="AZ35" s="23">
        <f t="shared" ref="AZ35:AZ89" si="26">IF(AH35&lt;=0,0,IF(H35="DROPPING",IF(AND(AW35&gt;3,AX35&gt;3),0,IF(AND(AW35&lt;=3,AX35&lt;=3),ROUNDUP(AU35/AO35,0)*AO35,ROUNDUP(AU35/AP35,0)*AP35)),0))</f>
        <v>15984</v>
      </c>
      <c r="BA35" s="1" t="str">
        <f t="shared" ref="BA35:BA89" si="27">IF(AND(AW35&gt;3,AX35&gt;3),"Kelipatan Kirim/Master box &gt; 3x FC+index",IF(AF35&lt;=AS35,"1",IF(AND(AF35&gt;AS35,AF35&lt;=AM35),"2","3")))</f>
        <v>3</v>
      </c>
      <c r="BB35" s="22">
        <v>120</v>
      </c>
      <c r="BC35" s="22">
        <f t="shared" ref="BC35:BC89" si="28">BB35*AZ35</f>
        <v>1918080</v>
      </c>
      <c r="BD35" s="22" t="e">
        <f>BD34+BC35</f>
        <v>#REF!</v>
      </c>
      <c r="BE35" s="22">
        <v>0.03125</v>
      </c>
      <c r="BF35" s="22">
        <f t="shared" ref="BF35:BF89" si="29">BE35*AZ35</f>
        <v>499.5</v>
      </c>
      <c r="BG35" s="22" t="e">
        <f>BG34+BF35</f>
        <v>#REF!</v>
      </c>
      <c r="BH35" t="str">
        <f>IF(AT35="UDARA","U","N")&amp;LEFT($C$4,2)&amp;MID($C$4,4,2)&amp;LEFT(A35,3)&amp;MID(E35,2,2)&amp;VLOOKUP(E35,Acuan_Reference!C:L,10,0)</f>
        <v>N0109BGR71B3</v>
      </c>
      <c r="BI35" t="s">
        <v>84</v>
      </c>
      <c r="BJ35" t="s">
        <v>85</v>
      </c>
      <c r="BK35" t="s">
        <v>86</v>
      </c>
      <c r="BL35" t="s">
        <v>87</v>
      </c>
    </row>
    <row r="36" spans="1:64">
      <c r="A36" t="s">
        <v>89</v>
      </c>
      <c r="B36" t="s">
        <v>75</v>
      </c>
      <c r="C36" t="s">
        <v>76</v>
      </c>
      <c r="D36" t="s">
        <v>115</v>
      </c>
      <c r="E36" t="s">
        <v>116</v>
      </c>
      <c r="F36" t="s">
        <v>117</v>
      </c>
      <c r="G36" t="s">
        <v>118</v>
      </c>
      <c r="H36" t="s">
        <v>81</v>
      </c>
      <c r="I36" s="22">
        <v>9826</v>
      </c>
      <c r="J36" s="23">
        <v>6830</v>
      </c>
      <c r="K36" s="23">
        <v>14165</v>
      </c>
      <c r="L36" s="23">
        <v>4476</v>
      </c>
      <c r="M36" s="23">
        <v>11880</v>
      </c>
      <c r="N36" s="23">
        <v>9513</v>
      </c>
      <c r="O36" s="23">
        <v>17700</v>
      </c>
      <c r="P36" s="23">
        <v>8173</v>
      </c>
      <c r="Q36" s="23">
        <v>9609</v>
      </c>
      <c r="R36" s="23">
        <v>8837</v>
      </c>
      <c r="S36" s="23">
        <v>10768</v>
      </c>
      <c r="T36" s="23">
        <v>10179</v>
      </c>
      <c r="U36" s="23">
        <v>12789</v>
      </c>
      <c r="V36" s="22">
        <v>11245.333333333</v>
      </c>
      <c r="W36" s="22">
        <f t="shared" si="17"/>
        <v>11095</v>
      </c>
      <c r="X36" s="23">
        <v>0</v>
      </c>
      <c r="Y36" s="23">
        <v>0</v>
      </c>
      <c r="Z36" s="23">
        <v>0</v>
      </c>
      <c r="AA36" s="22">
        <v>13314</v>
      </c>
      <c r="AB36" s="22">
        <v>0</v>
      </c>
      <c r="AC36" s="22">
        <v>6768</v>
      </c>
      <c r="AD36" s="22">
        <v>0</v>
      </c>
      <c r="AE36" s="22">
        <f t="shared" si="18"/>
        <v>20082</v>
      </c>
      <c r="AF36" s="22">
        <f t="shared" si="19"/>
        <v>1.78580744605175</v>
      </c>
      <c r="AG36" s="22">
        <f t="shared" si="20"/>
        <v>1.81000450653447</v>
      </c>
      <c r="AH36" s="22">
        <v>10224</v>
      </c>
      <c r="AI36" s="22">
        <v>0</v>
      </c>
      <c r="AJ36" s="23">
        <v>0</v>
      </c>
      <c r="AK36" s="23">
        <v>11000</v>
      </c>
      <c r="AL36" s="23">
        <v>10317</v>
      </c>
      <c r="AM36" s="22">
        <v>1.3</v>
      </c>
      <c r="AN36" s="22">
        <f t="shared" si="21"/>
        <v>14423.5</v>
      </c>
      <c r="AO36" s="23">
        <v>144</v>
      </c>
      <c r="AP36" s="23">
        <v>144</v>
      </c>
      <c r="AQ36" t="s">
        <v>82</v>
      </c>
      <c r="AR36">
        <v>4</v>
      </c>
      <c r="AS36" s="22">
        <v>0.53333333333333</v>
      </c>
      <c r="AT36" t="s">
        <v>83</v>
      </c>
      <c r="AU36" s="23">
        <f t="shared" si="16"/>
        <v>4658.5</v>
      </c>
      <c r="AV36" s="23">
        <f t="shared" si="22"/>
        <v>4752</v>
      </c>
      <c r="AW36" s="23">
        <f t="shared" si="23"/>
        <v>2.2383055430374</v>
      </c>
      <c r="AX36" s="23">
        <f t="shared" si="24"/>
        <v>1.30842721946823</v>
      </c>
      <c r="AY36" s="23">
        <f t="shared" si="25"/>
        <v>4752</v>
      </c>
      <c r="AZ36" s="23">
        <f t="shared" si="26"/>
        <v>4752</v>
      </c>
      <c r="BA36" s="1" t="str">
        <f t="shared" si="27"/>
        <v>3</v>
      </c>
      <c r="BB36" s="22">
        <v>120</v>
      </c>
      <c r="BC36" s="22">
        <f t="shared" si="28"/>
        <v>570240</v>
      </c>
      <c r="BD36" s="22" t="e">
        <f t="shared" ref="BD36:BD89" si="30">BD35+BC36</f>
        <v>#REF!</v>
      </c>
      <c r="BE36" s="22">
        <v>0.03125</v>
      </c>
      <c r="BF36" s="22">
        <f t="shared" si="29"/>
        <v>148.5</v>
      </c>
      <c r="BG36" s="22" t="e">
        <f t="shared" ref="BG36:BG89" si="31">BG35+BF36</f>
        <v>#REF!</v>
      </c>
      <c r="BH36" t="str">
        <f>IF(AT36="UDARA","U","N")&amp;LEFT($C$4,2)&amp;MID($C$4,4,2)&amp;LEFT(A36,3)&amp;MID(E36,2,2)&amp;VLOOKUP(E36,Acuan_Reference!C:L,10,0)</f>
        <v>N0109BJM71B3</v>
      </c>
      <c r="BI36" t="s">
        <v>84</v>
      </c>
      <c r="BJ36" t="s">
        <v>85</v>
      </c>
      <c r="BK36" t="s">
        <v>86</v>
      </c>
      <c r="BL36" t="s">
        <v>87</v>
      </c>
    </row>
    <row r="37" spans="1:64">
      <c r="A37" t="s">
        <v>90</v>
      </c>
      <c r="B37" t="s">
        <v>75</v>
      </c>
      <c r="C37" t="s">
        <v>76</v>
      </c>
      <c r="D37" t="s">
        <v>115</v>
      </c>
      <c r="E37" t="s">
        <v>116</v>
      </c>
      <c r="F37" t="s">
        <v>117</v>
      </c>
      <c r="G37" t="s">
        <v>118</v>
      </c>
      <c r="H37" t="s">
        <v>81</v>
      </c>
      <c r="I37" s="22">
        <v>9826</v>
      </c>
      <c r="J37" s="23">
        <v>17841</v>
      </c>
      <c r="K37" s="23">
        <v>21113</v>
      </c>
      <c r="L37" s="23">
        <v>16529</v>
      </c>
      <c r="M37" s="23">
        <v>27047</v>
      </c>
      <c r="N37" s="23">
        <v>15223</v>
      </c>
      <c r="O37" s="23">
        <v>23255</v>
      </c>
      <c r="P37" s="23">
        <v>35082</v>
      </c>
      <c r="Q37" s="23">
        <v>14747</v>
      </c>
      <c r="R37" s="23">
        <v>24977</v>
      </c>
      <c r="S37" s="23">
        <v>12602</v>
      </c>
      <c r="T37" s="23">
        <v>21375</v>
      </c>
      <c r="U37" s="23">
        <v>26021</v>
      </c>
      <c r="V37" s="22">
        <v>19999.333333333</v>
      </c>
      <c r="W37" s="22">
        <f t="shared" si="17"/>
        <v>22605.6666666667</v>
      </c>
      <c r="X37" s="23">
        <v>0</v>
      </c>
      <c r="Y37" s="23">
        <v>0</v>
      </c>
      <c r="Z37" s="23">
        <v>0</v>
      </c>
      <c r="AA37" s="22">
        <v>18979</v>
      </c>
      <c r="AB37" s="22">
        <v>0</v>
      </c>
      <c r="AC37" s="22">
        <v>0</v>
      </c>
      <c r="AD37" s="22">
        <v>0</v>
      </c>
      <c r="AE37" s="22">
        <f t="shared" si="18"/>
        <v>18979</v>
      </c>
      <c r="AF37" s="22">
        <f t="shared" si="19"/>
        <v>0.948981632721106</v>
      </c>
      <c r="AG37" s="22">
        <f t="shared" si="20"/>
        <v>0.839568249848858</v>
      </c>
      <c r="AH37" s="22">
        <v>10224</v>
      </c>
      <c r="AI37" s="22">
        <v>0</v>
      </c>
      <c r="AJ37" s="23">
        <v>0</v>
      </c>
      <c r="AK37" s="23">
        <v>19000</v>
      </c>
      <c r="AL37" s="23">
        <v>20421</v>
      </c>
      <c r="AM37" s="22">
        <v>0.6</v>
      </c>
      <c r="AN37" s="22">
        <f t="shared" si="21"/>
        <v>13563.4</v>
      </c>
      <c r="AO37" s="23">
        <v>144</v>
      </c>
      <c r="AP37" s="23">
        <v>144</v>
      </c>
      <c r="AQ37" t="s">
        <v>82</v>
      </c>
      <c r="AR37">
        <v>12</v>
      </c>
      <c r="AS37" s="22">
        <v>0.033333333333333</v>
      </c>
      <c r="AT37" t="s">
        <v>83</v>
      </c>
      <c r="AU37" s="23">
        <f t="shared" si="16"/>
        <v>15005.4</v>
      </c>
      <c r="AV37" s="23">
        <f t="shared" si="22"/>
        <v>15120</v>
      </c>
      <c r="AW37" s="23">
        <f t="shared" si="23"/>
        <v>1.50842709055252</v>
      </c>
      <c r="AX37" s="23">
        <f t="shared" si="24"/>
        <v>0.605069525340254</v>
      </c>
      <c r="AY37" s="23">
        <f t="shared" si="25"/>
        <v>15120</v>
      </c>
      <c r="AZ37" s="23">
        <f t="shared" si="26"/>
        <v>15120</v>
      </c>
      <c r="BA37" s="1" t="str">
        <f t="shared" si="27"/>
        <v>3</v>
      </c>
      <c r="BB37" s="22">
        <v>120</v>
      </c>
      <c r="BC37" s="22">
        <f t="shared" si="28"/>
        <v>1814400</v>
      </c>
      <c r="BD37" s="22" t="e">
        <f t="shared" si="30"/>
        <v>#REF!</v>
      </c>
      <c r="BE37" s="22">
        <v>0.03125</v>
      </c>
      <c r="BF37" s="22">
        <f t="shared" si="29"/>
        <v>472.5</v>
      </c>
      <c r="BG37" s="22" t="e">
        <f t="shared" si="31"/>
        <v>#REF!</v>
      </c>
      <c r="BH37" t="str">
        <f>IF(AT37="UDARA","U","N")&amp;LEFT($C$4,2)&amp;MID($C$4,4,2)&amp;LEFT(A37,3)&amp;MID(E37,2,2)&amp;VLOOKUP(E37,Acuan_Reference!C:L,10,0)</f>
        <v>N0109BKS71B3</v>
      </c>
      <c r="BI37" t="s">
        <v>84</v>
      </c>
      <c r="BJ37" t="s">
        <v>85</v>
      </c>
      <c r="BK37" t="s">
        <v>86</v>
      </c>
      <c r="BL37" t="s">
        <v>87</v>
      </c>
    </row>
    <row r="38" spans="1:64">
      <c r="A38" t="s">
        <v>91</v>
      </c>
      <c r="B38" t="s">
        <v>75</v>
      </c>
      <c r="C38" t="s">
        <v>76</v>
      </c>
      <c r="D38" t="s">
        <v>115</v>
      </c>
      <c r="E38" t="s">
        <v>116</v>
      </c>
      <c r="F38" t="s">
        <v>117</v>
      </c>
      <c r="G38" t="s">
        <v>118</v>
      </c>
      <c r="H38" t="s">
        <v>81</v>
      </c>
      <c r="I38" s="22">
        <v>9826</v>
      </c>
      <c r="J38" s="23">
        <v>2927</v>
      </c>
      <c r="K38" s="23">
        <v>3595</v>
      </c>
      <c r="L38" s="23">
        <v>4925</v>
      </c>
      <c r="M38" s="23">
        <v>5206</v>
      </c>
      <c r="N38" s="23">
        <v>3710</v>
      </c>
      <c r="O38" s="23">
        <v>4424</v>
      </c>
      <c r="P38" s="23">
        <v>6047</v>
      </c>
      <c r="Q38" s="23">
        <v>3866</v>
      </c>
      <c r="R38" s="23">
        <v>3375</v>
      </c>
      <c r="S38" s="23">
        <v>7269</v>
      </c>
      <c r="T38" s="23">
        <v>4182</v>
      </c>
      <c r="U38" s="23">
        <v>6498</v>
      </c>
      <c r="V38" s="22">
        <v>5983</v>
      </c>
      <c r="W38" s="22">
        <f t="shared" si="17"/>
        <v>5272</v>
      </c>
      <c r="X38" s="23">
        <v>0</v>
      </c>
      <c r="Y38" s="23">
        <v>0</v>
      </c>
      <c r="Z38" s="23">
        <v>0</v>
      </c>
      <c r="AA38" s="22">
        <v>6656</v>
      </c>
      <c r="AB38" s="22">
        <v>0</v>
      </c>
      <c r="AC38" s="22">
        <v>0</v>
      </c>
      <c r="AD38" s="22">
        <v>0</v>
      </c>
      <c r="AE38" s="22">
        <f t="shared" si="18"/>
        <v>6656</v>
      </c>
      <c r="AF38" s="22">
        <f t="shared" si="19"/>
        <v>1.11248537522982</v>
      </c>
      <c r="AG38" s="22">
        <f t="shared" si="20"/>
        <v>1.26251896813354</v>
      </c>
      <c r="AH38" s="22">
        <v>10224</v>
      </c>
      <c r="AI38" s="22">
        <v>0</v>
      </c>
      <c r="AJ38" s="23">
        <v>0</v>
      </c>
      <c r="AK38" s="23">
        <v>5000</v>
      </c>
      <c r="AL38" s="23">
        <v>5136</v>
      </c>
      <c r="AM38" s="22">
        <v>0.9</v>
      </c>
      <c r="AN38" s="22">
        <f t="shared" si="21"/>
        <v>4744.8</v>
      </c>
      <c r="AO38" s="23">
        <v>144</v>
      </c>
      <c r="AP38" s="23">
        <v>144</v>
      </c>
      <c r="AQ38" t="s">
        <v>82</v>
      </c>
      <c r="AR38">
        <v>4</v>
      </c>
      <c r="AS38" s="22">
        <v>0.13333333333333</v>
      </c>
      <c r="AT38" t="s">
        <v>83</v>
      </c>
      <c r="AU38" s="23">
        <f t="shared" si="16"/>
        <v>3224.8</v>
      </c>
      <c r="AV38" s="23">
        <f t="shared" si="22"/>
        <v>3312</v>
      </c>
      <c r="AW38" s="23">
        <f t="shared" si="23"/>
        <v>1.8907435508346</v>
      </c>
      <c r="AX38" s="23">
        <f t="shared" si="24"/>
        <v>0.916540212443096</v>
      </c>
      <c r="AY38" s="23">
        <f t="shared" si="25"/>
        <v>3312</v>
      </c>
      <c r="AZ38" s="23">
        <f t="shared" si="26"/>
        <v>3312</v>
      </c>
      <c r="BA38" s="1" t="str">
        <f t="shared" si="27"/>
        <v>3</v>
      </c>
      <c r="BB38" s="22">
        <v>120</v>
      </c>
      <c r="BC38" s="22">
        <f t="shared" si="28"/>
        <v>397440</v>
      </c>
      <c r="BD38" s="22" t="e">
        <f t="shared" si="30"/>
        <v>#REF!</v>
      </c>
      <c r="BE38" s="22">
        <v>0.03125</v>
      </c>
      <c r="BF38" s="22">
        <f t="shared" si="29"/>
        <v>103.5</v>
      </c>
      <c r="BG38" s="22" t="e">
        <f t="shared" si="31"/>
        <v>#REF!</v>
      </c>
      <c r="BH38" t="str">
        <f>IF(AT38="UDARA","U","N")&amp;LEFT($C$4,2)&amp;MID($C$4,4,2)&amp;LEFT(A38,3)&amp;MID(E38,2,2)&amp;VLOOKUP(E38,Acuan_Reference!C:L,10,0)</f>
        <v>N0109BLP71B3</v>
      </c>
      <c r="BI38" t="s">
        <v>84</v>
      </c>
      <c r="BJ38" t="s">
        <v>85</v>
      </c>
      <c r="BK38" t="s">
        <v>86</v>
      </c>
      <c r="BL38" t="s">
        <v>87</v>
      </c>
    </row>
    <row r="39" spans="1:64">
      <c r="A39" t="s">
        <v>92</v>
      </c>
      <c r="B39" t="s">
        <v>75</v>
      </c>
      <c r="C39" t="s">
        <v>76</v>
      </c>
      <c r="D39" t="s">
        <v>115</v>
      </c>
      <c r="E39" t="s">
        <v>116</v>
      </c>
      <c r="F39" t="s">
        <v>117</v>
      </c>
      <c r="G39" t="s">
        <v>118</v>
      </c>
      <c r="H39" t="s">
        <v>81</v>
      </c>
      <c r="I39" s="22">
        <v>9826</v>
      </c>
      <c r="J39" s="23">
        <v>3996</v>
      </c>
      <c r="K39" s="23">
        <v>3431</v>
      </c>
      <c r="L39" s="23">
        <v>2732</v>
      </c>
      <c r="M39" s="23">
        <v>2841</v>
      </c>
      <c r="N39" s="23">
        <v>3407</v>
      </c>
      <c r="O39" s="23">
        <v>6013</v>
      </c>
      <c r="P39" s="23">
        <v>2170</v>
      </c>
      <c r="Q39" s="23">
        <v>3219</v>
      </c>
      <c r="R39" s="23">
        <v>5227</v>
      </c>
      <c r="S39" s="23">
        <v>7302</v>
      </c>
      <c r="T39" s="23">
        <v>3143</v>
      </c>
      <c r="U39" s="23">
        <v>4989</v>
      </c>
      <c r="V39" s="22">
        <v>5144.6666666667</v>
      </c>
      <c r="W39" s="22">
        <f t="shared" si="17"/>
        <v>4520.33333333333</v>
      </c>
      <c r="X39" s="23">
        <v>0</v>
      </c>
      <c r="Y39" s="23">
        <v>0</v>
      </c>
      <c r="Z39" s="23">
        <v>0</v>
      </c>
      <c r="AA39" s="22">
        <v>7645</v>
      </c>
      <c r="AB39" s="22">
        <v>0</v>
      </c>
      <c r="AC39" s="22">
        <v>5040</v>
      </c>
      <c r="AD39" s="22">
        <v>0</v>
      </c>
      <c r="AE39" s="22">
        <f t="shared" si="18"/>
        <v>12685</v>
      </c>
      <c r="AF39" s="22">
        <f t="shared" si="19"/>
        <v>2.46566023065957</v>
      </c>
      <c r="AG39" s="22">
        <f t="shared" si="20"/>
        <v>2.80620898163852</v>
      </c>
      <c r="AH39" s="22">
        <v>10224</v>
      </c>
      <c r="AI39" s="22">
        <v>0</v>
      </c>
      <c r="AJ39" s="23">
        <v>0</v>
      </c>
      <c r="AK39" s="23">
        <v>5900</v>
      </c>
      <c r="AL39" s="23">
        <v>5429</v>
      </c>
      <c r="AM39" s="22">
        <v>1.5</v>
      </c>
      <c r="AN39" s="22">
        <f t="shared" si="21"/>
        <v>6780.5</v>
      </c>
      <c r="AO39" s="23">
        <v>144</v>
      </c>
      <c r="AP39" s="23">
        <v>144</v>
      </c>
      <c r="AQ39" t="s">
        <v>82</v>
      </c>
      <c r="AR39">
        <v>2</v>
      </c>
      <c r="AS39" s="22">
        <v>0.53333333333333</v>
      </c>
      <c r="AT39" t="s">
        <v>83</v>
      </c>
      <c r="AU39" s="23">
        <f t="shared" si="16"/>
        <v>0</v>
      </c>
      <c r="AV39" s="23">
        <f t="shared" si="22"/>
        <v>0</v>
      </c>
      <c r="AW39" s="23">
        <f t="shared" si="23"/>
        <v>2.80620898163852</v>
      </c>
      <c r="AX39" s="23">
        <f t="shared" si="24"/>
        <v>1.6051913575695</v>
      </c>
      <c r="AY39" s="23">
        <f t="shared" si="25"/>
        <v>0</v>
      </c>
      <c r="AZ39" s="23">
        <f t="shared" si="26"/>
        <v>0</v>
      </c>
      <c r="BA39" s="1" t="str">
        <f t="shared" si="27"/>
        <v>3</v>
      </c>
      <c r="BB39" s="22">
        <v>120</v>
      </c>
      <c r="BC39" s="22">
        <f t="shared" si="28"/>
        <v>0</v>
      </c>
      <c r="BD39" s="22" t="e">
        <f t="shared" si="30"/>
        <v>#REF!</v>
      </c>
      <c r="BE39" s="22">
        <v>0.03125</v>
      </c>
      <c r="BF39" s="22">
        <f t="shared" si="29"/>
        <v>0</v>
      </c>
      <c r="BG39" s="22" t="e">
        <f t="shared" si="31"/>
        <v>#REF!</v>
      </c>
      <c r="BH39" t="str">
        <f>IF(AT39="UDARA","U","N")&amp;LEFT($C$4,2)&amp;MID($C$4,4,2)&amp;LEFT(A39,3)&amp;MID(E39,2,2)&amp;VLOOKUP(E39,Acuan_Reference!C:L,10,0)</f>
        <v>N0109BTM71B3</v>
      </c>
      <c r="BI39" t="s">
        <v>84</v>
      </c>
      <c r="BJ39" t="s">
        <v>85</v>
      </c>
      <c r="BK39" t="s">
        <v>86</v>
      </c>
      <c r="BL39" t="s">
        <v>87</v>
      </c>
    </row>
    <row r="40" spans="1:64">
      <c r="A40" t="s">
        <v>93</v>
      </c>
      <c r="B40" t="s">
        <v>75</v>
      </c>
      <c r="C40" t="s">
        <v>76</v>
      </c>
      <c r="D40" t="s">
        <v>115</v>
      </c>
      <c r="E40" t="s">
        <v>116</v>
      </c>
      <c r="F40" t="s">
        <v>117</v>
      </c>
      <c r="G40" t="s">
        <v>118</v>
      </c>
      <c r="H40" t="s">
        <v>81</v>
      </c>
      <c r="I40" s="22">
        <v>9826</v>
      </c>
      <c r="J40" s="23">
        <v>6261</v>
      </c>
      <c r="K40" s="23">
        <v>5993</v>
      </c>
      <c r="L40" s="23">
        <v>8118</v>
      </c>
      <c r="M40" s="23">
        <v>10265</v>
      </c>
      <c r="N40" s="23">
        <v>6448</v>
      </c>
      <c r="O40" s="23">
        <v>5041</v>
      </c>
      <c r="P40" s="23">
        <v>9729</v>
      </c>
      <c r="Q40" s="23">
        <v>8393</v>
      </c>
      <c r="R40" s="23">
        <v>6792</v>
      </c>
      <c r="S40" s="23">
        <v>8465</v>
      </c>
      <c r="T40" s="23">
        <v>8044</v>
      </c>
      <c r="U40" s="23">
        <v>12436</v>
      </c>
      <c r="V40" s="22">
        <v>9648.3333333333</v>
      </c>
      <c r="W40" s="22">
        <f t="shared" si="17"/>
        <v>9517.33333333333</v>
      </c>
      <c r="X40" s="23">
        <v>0</v>
      </c>
      <c r="Y40" s="23">
        <v>0</v>
      </c>
      <c r="Z40" s="23">
        <v>0</v>
      </c>
      <c r="AA40" s="22">
        <v>11079</v>
      </c>
      <c r="AB40" s="22">
        <v>0</v>
      </c>
      <c r="AC40" s="22">
        <v>0</v>
      </c>
      <c r="AD40" s="22">
        <v>0</v>
      </c>
      <c r="AE40" s="22">
        <f t="shared" si="18"/>
        <v>11079</v>
      </c>
      <c r="AF40" s="22">
        <f t="shared" si="19"/>
        <v>1.14828122300916</v>
      </c>
      <c r="AG40" s="22">
        <f t="shared" si="20"/>
        <v>1.16408657887363</v>
      </c>
      <c r="AH40" s="22">
        <v>10224</v>
      </c>
      <c r="AI40" s="22">
        <v>0</v>
      </c>
      <c r="AJ40" s="23">
        <v>0</v>
      </c>
      <c r="AK40" s="23">
        <v>8900</v>
      </c>
      <c r="AL40" s="23">
        <v>8072</v>
      </c>
      <c r="AM40" s="22">
        <v>0.8</v>
      </c>
      <c r="AN40" s="22">
        <f t="shared" si="21"/>
        <v>7613.86666666667</v>
      </c>
      <c r="AO40" s="23">
        <v>144</v>
      </c>
      <c r="AP40" s="23">
        <v>144</v>
      </c>
      <c r="AQ40" t="s">
        <v>82</v>
      </c>
      <c r="AR40">
        <v>4</v>
      </c>
      <c r="AS40" s="22">
        <v>0.066666666666667</v>
      </c>
      <c r="AT40" t="s">
        <v>83</v>
      </c>
      <c r="AU40" s="23">
        <f t="shared" si="16"/>
        <v>4606.86666666667</v>
      </c>
      <c r="AV40" s="23">
        <f t="shared" si="22"/>
        <v>4608</v>
      </c>
      <c r="AW40" s="23">
        <f t="shared" si="23"/>
        <v>1.64825581395349</v>
      </c>
      <c r="AX40" s="23">
        <f t="shared" si="24"/>
        <v>0.800119080975063</v>
      </c>
      <c r="AY40" s="23">
        <f t="shared" si="25"/>
        <v>4608</v>
      </c>
      <c r="AZ40" s="23">
        <f t="shared" si="26"/>
        <v>4608</v>
      </c>
      <c r="BA40" s="1" t="str">
        <f t="shared" si="27"/>
        <v>3</v>
      </c>
      <c r="BB40" s="22">
        <v>120</v>
      </c>
      <c r="BC40" s="22">
        <f t="shared" si="28"/>
        <v>552960</v>
      </c>
      <c r="BD40" s="22" t="e">
        <f t="shared" si="30"/>
        <v>#REF!</v>
      </c>
      <c r="BE40" s="22">
        <v>0.03125</v>
      </c>
      <c r="BF40" s="22">
        <f t="shared" si="29"/>
        <v>144</v>
      </c>
      <c r="BG40" s="22" t="e">
        <f t="shared" si="31"/>
        <v>#REF!</v>
      </c>
      <c r="BH40" t="str">
        <f>IF(AT40="UDARA","U","N")&amp;LEFT($C$4,2)&amp;MID($C$4,4,2)&amp;LEFT(A40,3)&amp;MID(E40,2,2)&amp;VLOOKUP(E40,Acuan_Reference!C:L,10,0)</f>
        <v>N0109CRB71B3</v>
      </c>
      <c r="BI40" t="s">
        <v>84</v>
      </c>
      <c r="BJ40" t="s">
        <v>85</v>
      </c>
      <c r="BK40" t="s">
        <v>86</v>
      </c>
      <c r="BL40" t="s">
        <v>87</v>
      </c>
    </row>
    <row r="41" spans="1:64">
      <c r="A41" t="s">
        <v>94</v>
      </c>
      <c r="B41" t="s">
        <v>75</v>
      </c>
      <c r="C41" t="s">
        <v>76</v>
      </c>
      <c r="D41" t="s">
        <v>115</v>
      </c>
      <c r="E41" t="s">
        <v>116</v>
      </c>
      <c r="F41" t="s">
        <v>117</v>
      </c>
      <c r="G41" t="s">
        <v>118</v>
      </c>
      <c r="H41" t="s">
        <v>81</v>
      </c>
      <c r="I41" s="22">
        <v>9826</v>
      </c>
      <c r="J41" s="23">
        <v>2626</v>
      </c>
      <c r="K41" s="23">
        <v>4758</v>
      </c>
      <c r="L41" s="23">
        <v>2620</v>
      </c>
      <c r="M41" s="23">
        <v>6174</v>
      </c>
      <c r="N41" s="23">
        <v>5242</v>
      </c>
      <c r="O41" s="23">
        <v>4614</v>
      </c>
      <c r="P41" s="23">
        <v>6107</v>
      </c>
      <c r="Q41" s="23">
        <v>3485</v>
      </c>
      <c r="R41" s="23">
        <v>3723</v>
      </c>
      <c r="S41" s="23">
        <v>5938</v>
      </c>
      <c r="T41" s="23">
        <v>6430</v>
      </c>
      <c r="U41" s="23">
        <v>7736</v>
      </c>
      <c r="V41" s="22">
        <v>6701.3333333333</v>
      </c>
      <c r="W41" s="22">
        <f t="shared" si="17"/>
        <v>6580</v>
      </c>
      <c r="X41" s="23">
        <v>0</v>
      </c>
      <c r="Y41" s="23">
        <v>0</v>
      </c>
      <c r="Z41" s="23">
        <v>0</v>
      </c>
      <c r="AA41" s="22">
        <v>3035</v>
      </c>
      <c r="AB41" s="22">
        <v>0</v>
      </c>
      <c r="AC41" s="22">
        <v>2592</v>
      </c>
      <c r="AD41" s="22">
        <v>0</v>
      </c>
      <c r="AE41" s="22">
        <f t="shared" si="18"/>
        <v>5627</v>
      </c>
      <c r="AF41" s="22">
        <f t="shared" si="19"/>
        <v>0.839683645045766</v>
      </c>
      <c r="AG41" s="22">
        <f t="shared" si="20"/>
        <v>0.85516717325228</v>
      </c>
      <c r="AH41" s="22">
        <v>10224</v>
      </c>
      <c r="AI41" s="22">
        <v>0</v>
      </c>
      <c r="AJ41" s="23">
        <v>0</v>
      </c>
      <c r="AK41" s="23">
        <v>4700</v>
      </c>
      <c r="AL41" s="23">
        <v>5574</v>
      </c>
      <c r="AM41" s="22">
        <v>0.8</v>
      </c>
      <c r="AN41" s="22">
        <f t="shared" si="21"/>
        <v>5264</v>
      </c>
      <c r="AO41" s="23">
        <v>144</v>
      </c>
      <c r="AP41" s="23">
        <v>144</v>
      </c>
      <c r="AQ41" t="s">
        <v>82</v>
      </c>
      <c r="AR41">
        <v>8</v>
      </c>
      <c r="AS41" s="22">
        <v>0.13333333333333</v>
      </c>
      <c r="AT41" t="s">
        <v>83</v>
      </c>
      <c r="AU41" s="23">
        <f t="shared" si="16"/>
        <v>5211</v>
      </c>
      <c r="AV41" s="23">
        <f t="shared" si="22"/>
        <v>5328</v>
      </c>
      <c r="AW41" s="23">
        <f t="shared" si="23"/>
        <v>1.66489361702128</v>
      </c>
      <c r="AX41" s="23">
        <f t="shared" si="24"/>
        <v>0.817781155015198</v>
      </c>
      <c r="AY41" s="23">
        <f t="shared" si="25"/>
        <v>5328</v>
      </c>
      <c r="AZ41" s="23">
        <f t="shared" si="26"/>
        <v>5328</v>
      </c>
      <c r="BA41" s="1" t="str">
        <f t="shared" si="27"/>
        <v>3</v>
      </c>
      <c r="BB41" s="22">
        <v>120</v>
      </c>
      <c r="BC41" s="22">
        <f t="shared" si="28"/>
        <v>639360</v>
      </c>
      <c r="BD41" s="22" t="e">
        <f t="shared" si="30"/>
        <v>#REF!</v>
      </c>
      <c r="BE41" s="22">
        <v>0.03125</v>
      </c>
      <c r="BF41" s="22">
        <f t="shared" si="29"/>
        <v>166.5</v>
      </c>
      <c r="BG41" s="22" t="e">
        <f t="shared" si="31"/>
        <v>#REF!</v>
      </c>
      <c r="BH41" t="str">
        <f>IF(AT41="UDARA","U","N")&amp;LEFT($C$4,2)&amp;MID($C$4,4,2)&amp;LEFT(A41,3)&amp;MID(E41,2,2)&amp;VLOOKUP(E41,Acuan_Reference!C:L,10,0)</f>
        <v>N0109DPS71B3</v>
      </c>
      <c r="BI41" t="s">
        <v>84</v>
      </c>
      <c r="BJ41" t="s">
        <v>85</v>
      </c>
      <c r="BK41" t="s">
        <v>86</v>
      </c>
      <c r="BL41" t="s">
        <v>87</v>
      </c>
    </row>
    <row r="42" spans="1:64">
      <c r="A42" t="s">
        <v>95</v>
      </c>
      <c r="B42" t="s">
        <v>75</v>
      </c>
      <c r="C42" t="s">
        <v>76</v>
      </c>
      <c r="D42" t="s">
        <v>115</v>
      </c>
      <c r="E42" t="s">
        <v>116</v>
      </c>
      <c r="F42" t="s">
        <v>117</v>
      </c>
      <c r="G42" t="s">
        <v>118</v>
      </c>
      <c r="H42" t="s">
        <v>81</v>
      </c>
      <c r="I42" s="22">
        <v>9826</v>
      </c>
      <c r="J42" s="23">
        <v>0</v>
      </c>
      <c r="K42" s="23">
        <v>0</v>
      </c>
      <c r="L42" s="23">
        <v>0</v>
      </c>
      <c r="M42" s="23">
        <v>22866</v>
      </c>
      <c r="N42" s="23">
        <v>11721</v>
      </c>
      <c r="O42" s="23">
        <v>29803</v>
      </c>
      <c r="P42" s="23">
        <v>16863</v>
      </c>
      <c r="Q42" s="23">
        <v>24047</v>
      </c>
      <c r="R42" s="23">
        <v>19671</v>
      </c>
      <c r="S42" s="23">
        <v>22188</v>
      </c>
      <c r="T42" s="23">
        <v>23418</v>
      </c>
      <c r="U42" s="23">
        <v>28268</v>
      </c>
      <c r="V42" s="22">
        <v>24624.666666667</v>
      </c>
      <c r="W42" s="22">
        <f t="shared" si="17"/>
        <v>24765.6666666667</v>
      </c>
      <c r="X42" s="23">
        <v>0</v>
      </c>
      <c r="Y42" s="23">
        <v>0</v>
      </c>
      <c r="Z42" s="23">
        <v>0</v>
      </c>
      <c r="AA42" s="22">
        <v>21986</v>
      </c>
      <c r="AB42" s="22">
        <v>0</v>
      </c>
      <c r="AC42" s="22">
        <v>1440</v>
      </c>
      <c r="AD42" s="22">
        <v>0</v>
      </c>
      <c r="AE42" s="22">
        <f t="shared" si="18"/>
        <v>23426</v>
      </c>
      <c r="AF42" s="22">
        <f t="shared" si="19"/>
        <v>0.951322522132266</v>
      </c>
      <c r="AG42" s="22">
        <f t="shared" si="20"/>
        <v>0.945906295005182</v>
      </c>
      <c r="AH42" s="22">
        <v>10224</v>
      </c>
      <c r="AI42" s="22">
        <v>0</v>
      </c>
      <c r="AJ42" s="23">
        <v>0</v>
      </c>
      <c r="AK42" s="23">
        <v>24000</v>
      </c>
      <c r="AL42" s="23">
        <v>22611</v>
      </c>
      <c r="AM42" s="22">
        <v>0.5</v>
      </c>
      <c r="AN42" s="22">
        <f t="shared" si="21"/>
        <v>12382.8333333333</v>
      </c>
      <c r="AO42" s="23">
        <v>144</v>
      </c>
      <c r="AP42" s="23">
        <v>144</v>
      </c>
      <c r="AQ42" t="s">
        <v>82</v>
      </c>
      <c r="AR42">
        <v>20</v>
      </c>
      <c r="AS42" s="22">
        <v>0.033333333333333</v>
      </c>
      <c r="AT42" t="s">
        <v>83</v>
      </c>
      <c r="AU42" s="23">
        <f t="shared" si="16"/>
        <v>11567.8333333333</v>
      </c>
      <c r="AV42" s="23">
        <f t="shared" si="22"/>
        <v>11664</v>
      </c>
      <c r="AW42" s="23">
        <f t="shared" si="23"/>
        <v>1.41688089694066</v>
      </c>
      <c r="AX42" s="23">
        <f t="shared" si="24"/>
        <v>0.503883063919135</v>
      </c>
      <c r="AY42" s="23">
        <f t="shared" si="25"/>
        <v>11664</v>
      </c>
      <c r="AZ42" s="23">
        <f t="shared" si="26"/>
        <v>11664</v>
      </c>
      <c r="BA42" s="1" t="str">
        <f t="shared" si="27"/>
        <v>3</v>
      </c>
      <c r="BB42" s="22">
        <v>120</v>
      </c>
      <c r="BC42" s="22">
        <f t="shared" si="28"/>
        <v>1399680</v>
      </c>
      <c r="BD42" s="22" t="e">
        <f t="shared" si="30"/>
        <v>#REF!</v>
      </c>
      <c r="BE42" s="22">
        <v>0.03125</v>
      </c>
      <c r="BF42" s="22">
        <f t="shared" si="29"/>
        <v>364.5</v>
      </c>
      <c r="BG42" s="22" t="e">
        <f t="shared" si="31"/>
        <v>#REF!</v>
      </c>
      <c r="BH42" t="str">
        <f>IF(AT42="UDARA","U","N")&amp;LEFT($C$4,2)&amp;MID($C$4,4,2)&amp;LEFT(A42,3)&amp;MID(E42,2,2)&amp;VLOOKUP(E42,Acuan_Reference!C:L,10,0)</f>
        <v>N0109JAK71B3</v>
      </c>
      <c r="BI42" t="s">
        <v>84</v>
      </c>
      <c r="BJ42" t="s">
        <v>85</v>
      </c>
      <c r="BK42" t="s">
        <v>86</v>
      </c>
      <c r="BL42" t="s">
        <v>87</v>
      </c>
    </row>
    <row r="43" spans="1:64">
      <c r="A43" t="s">
        <v>96</v>
      </c>
      <c r="B43" t="s">
        <v>75</v>
      </c>
      <c r="C43" t="s">
        <v>76</v>
      </c>
      <c r="D43" t="s">
        <v>115</v>
      </c>
      <c r="E43" t="s">
        <v>116</v>
      </c>
      <c r="F43" t="s">
        <v>117</v>
      </c>
      <c r="G43" t="s">
        <v>118</v>
      </c>
      <c r="H43" t="s">
        <v>81</v>
      </c>
      <c r="I43" s="22">
        <v>9826</v>
      </c>
      <c r="J43" s="23">
        <v>2361</v>
      </c>
      <c r="K43" s="23">
        <v>2442</v>
      </c>
      <c r="L43" s="23">
        <v>1667</v>
      </c>
      <c r="M43" s="23">
        <v>3583</v>
      </c>
      <c r="N43" s="23">
        <v>2291</v>
      </c>
      <c r="O43" s="23">
        <v>3008</v>
      </c>
      <c r="P43" s="23">
        <v>3356</v>
      </c>
      <c r="Q43" s="23">
        <v>1956</v>
      </c>
      <c r="R43" s="23">
        <v>1913</v>
      </c>
      <c r="S43" s="23">
        <v>2329</v>
      </c>
      <c r="T43" s="23">
        <v>2122</v>
      </c>
      <c r="U43" s="23">
        <v>5152</v>
      </c>
      <c r="V43" s="22">
        <v>3201</v>
      </c>
      <c r="W43" s="22">
        <f t="shared" si="17"/>
        <v>3159.66666666667</v>
      </c>
      <c r="X43" s="23">
        <v>0</v>
      </c>
      <c r="Y43" s="23">
        <v>0</v>
      </c>
      <c r="Z43" s="23">
        <v>0</v>
      </c>
      <c r="AA43" s="22">
        <v>2236</v>
      </c>
      <c r="AB43" s="22">
        <v>0</v>
      </c>
      <c r="AC43" s="22">
        <v>432</v>
      </c>
      <c r="AD43" s="22">
        <v>0</v>
      </c>
      <c r="AE43" s="22">
        <f t="shared" si="18"/>
        <v>2668</v>
      </c>
      <c r="AF43" s="22">
        <f t="shared" si="19"/>
        <v>0.833489534520462</v>
      </c>
      <c r="AG43" s="22">
        <f t="shared" si="20"/>
        <v>0.844392868446039</v>
      </c>
      <c r="AH43" s="22">
        <v>10224</v>
      </c>
      <c r="AI43" s="22">
        <v>0</v>
      </c>
      <c r="AJ43" s="23">
        <v>0</v>
      </c>
      <c r="AK43" s="23">
        <v>2300</v>
      </c>
      <c r="AL43" s="23">
        <v>2205</v>
      </c>
      <c r="AM43" s="22">
        <v>1.2</v>
      </c>
      <c r="AN43" s="22">
        <f t="shared" si="21"/>
        <v>3791.6</v>
      </c>
      <c r="AO43" s="23">
        <v>144</v>
      </c>
      <c r="AP43" s="23">
        <v>144</v>
      </c>
      <c r="AQ43" t="s">
        <v>82</v>
      </c>
      <c r="AR43">
        <v>2</v>
      </c>
      <c r="AS43" s="22">
        <v>0.2</v>
      </c>
      <c r="AT43" t="s">
        <v>83</v>
      </c>
      <c r="AU43" s="23">
        <f t="shared" si="16"/>
        <v>3328.6</v>
      </c>
      <c r="AV43" s="23">
        <f t="shared" si="22"/>
        <v>3456</v>
      </c>
      <c r="AW43" s="23">
        <f t="shared" si="23"/>
        <v>1.93817913281992</v>
      </c>
      <c r="AX43" s="23">
        <f t="shared" si="24"/>
        <v>1.24032070893554</v>
      </c>
      <c r="AY43" s="23">
        <f t="shared" si="25"/>
        <v>3456</v>
      </c>
      <c r="AZ43" s="23">
        <f t="shared" si="26"/>
        <v>3456</v>
      </c>
      <c r="BA43" s="1" t="str">
        <f t="shared" si="27"/>
        <v>2</v>
      </c>
      <c r="BB43" s="22">
        <v>120</v>
      </c>
      <c r="BC43" s="22">
        <f t="shared" si="28"/>
        <v>414720</v>
      </c>
      <c r="BD43" s="22" t="e">
        <f t="shared" si="30"/>
        <v>#REF!</v>
      </c>
      <c r="BE43" s="22">
        <v>0.03125</v>
      </c>
      <c r="BF43" s="22">
        <f t="shared" si="29"/>
        <v>108</v>
      </c>
      <c r="BG43" s="22" t="e">
        <f t="shared" si="31"/>
        <v>#REF!</v>
      </c>
      <c r="BH43" t="str">
        <f>IF(AT43="UDARA","U","N")&amp;LEFT($C$4,2)&amp;MID($C$4,4,2)&amp;LEFT(A43,3)&amp;MID(E43,2,2)&amp;VLOOKUP(E43,Acuan_Reference!C:L,10,0)</f>
        <v>N0109JBI71B3</v>
      </c>
      <c r="BI43" t="s">
        <v>84</v>
      </c>
      <c r="BJ43" t="s">
        <v>85</v>
      </c>
      <c r="BK43" t="s">
        <v>86</v>
      </c>
      <c r="BL43" t="s">
        <v>87</v>
      </c>
    </row>
    <row r="44" spans="1:64">
      <c r="A44" t="s">
        <v>97</v>
      </c>
      <c r="B44" t="s">
        <v>75</v>
      </c>
      <c r="C44" t="s">
        <v>76</v>
      </c>
      <c r="D44" t="s">
        <v>115</v>
      </c>
      <c r="E44" t="s">
        <v>116</v>
      </c>
      <c r="F44" t="s">
        <v>117</v>
      </c>
      <c r="G44" t="s">
        <v>118</v>
      </c>
      <c r="H44" t="s">
        <v>81</v>
      </c>
      <c r="I44" s="22">
        <v>9826</v>
      </c>
      <c r="J44" s="23">
        <v>14011</v>
      </c>
      <c r="K44" s="23">
        <v>25333</v>
      </c>
      <c r="L44" s="23">
        <v>20061</v>
      </c>
      <c r="M44" s="23">
        <v>7151</v>
      </c>
      <c r="N44" s="23">
        <v>5623</v>
      </c>
      <c r="O44" s="23">
        <v>9985</v>
      </c>
      <c r="P44" s="23">
        <v>3303</v>
      </c>
      <c r="Q44" s="23">
        <v>7203</v>
      </c>
      <c r="R44" s="23">
        <v>6524</v>
      </c>
      <c r="S44" s="23">
        <v>5532</v>
      </c>
      <c r="T44" s="23">
        <v>7969</v>
      </c>
      <c r="U44" s="23">
        <v>13142</v>
      </c>
      <c r="V44" s="22">
        <v>8881</v>
      </c>
      <c r="W44" s="22">
        <f t="shared" si="17"/>
        <v>9349.33333333333</v>
      </c>
      <c r="X44" s="23">
        <v>0</v>
      </c>
      <c r="Y44" s="23">
        <v>0</v>
      </c>
      <c r="Z44" s="23">
        <v>0</v>
      </c>
      <c r="AA44" s="22">
        <v>3319</v>
      </c>
      <c r="AB44" s="22">
        <v>0</v>
      </c>
      <c r="AC44" s="22">
        <v>0</v>
      </c>
      <c r="AD44" s="22">
        <v>2448</v>
      </c>
      <c r="AE44" s="22">
        <f t="shared" si="18"/>
        <v>5767</v>
      </c>
      <c r="AF44" s="22">
        <f t="shared" si="19"/>
        <v>0.649363810381714</v>
      </c>
      <c r="AG44" s="22">
        <f t="shared" si="20"/>
        <v>0.35499857387336</v>
      </c>
      <c r="AH44" s="22">
        <v>10224</v>
      </c>
      <c r="AI44" s="22">
        <v>0</v>
      </c>
      <c r="AJ44" s="23">
        <v>0</v>
      </c>
      <c r="AK44" s="23">
        <v>7000</v>
      </c>
      <c r="AL44" s="23">
        <v>6937</v>
      </c>
      <c r="AM44" s="22">
        <v>0.5</v>
      </c>
      <c r="AN44" s="22">
        <f t="shared" si="21"/>
        <v>4674.66666666667</v>
      </c>
      <c r="AO44" s="23">
        <v>144</v>
      </c>
      <c r="AP44" s="23">
        <v>144</v>
      </c>
      <c r="AQ44" t="s">
        <v>82</v>
      </c>
      <c r="AR44">
        <v>20</v>
      </c>
      <c r="AS44" s="22">
        <v>0.033333333333333</v>
      </c>
      <c r="AT44" t="s">
        <v>83</v>
      </c>
      <c r="AU44" s="23">
        <f t="shared" si="16"/>
        <v>5844.66666666667</v>
      </c>
      <c r="AV44" s="23">
        <f t="shared" si="22"/>
        <v>5904</v>
      </c>
      <c r="AW44" s="23">
        <f t="shared" si="23"/>
        <v>1.24832430119795</v>
      </c>
      <c r="AX44" s="23">
        <f t="shared" si="24"/>
        <v>0.506346263548203</v>
      </c>
      <c r="AY44" s="23">
        <f t="shared" si="25"/>
        <v>5904</v>
      </c>
      <c r="AZ44" s="23">
        <f t="shared" si="26"/>
        <v>5904</v>
      </c>
      <c r="BA44" s="1" t="str">
        <f t="shared" si="27"/>
        <v>3</v>
      </c>
      <c r="BB44" s="22">
        <v>120</v>
      </c>
      <c r="BC44" s="22">
        <f t="shared" si="28"/>
        <v>708480</v>
      </c>
      <c r="BD44" s="22" t="e">
        <f t="shared" si="30"/>
        <v>#REF!</v>
      </c>
      <c r="BE44" s="22">
        <v>0.03125</v>
      </c>
      <c r="BF44" s="22">
        <f t="shared" si="29"/>
        <v>184.5</v>
      </c>
      <c r="BG44" s="22" t="e">
        <f t="shared" si="31"/>
        <v>#REF!</v>
      </c>
      <c r="BH44" t="str">
        <f>IF(AT44="UDARA","U","N")&amp;LEFT($C$4,2)&amp;MID($C$4,4,2)&amp;LEFT(A44,3)&amp;MID(E44,2,2)&amp;VLOOKUP(E44,Acuan_Reference!C:L,10,0)</f>
        <v>N0109JKT71B3</v>
      </c>
      <c r="BI44" t="s">
        <v>84</v>
      </c>
      <c r="BJ44" t="s">
        <v>85</v>
      </c>
      <c r="BK44" t="s">
        <v>86</v>
      </c>
      <c r="BL44" t="s">
        <v>87</v>
      </c>
    </row>
    <row r="45" spans="1:64">
      <c r="A45" t="s">
        <v>98</v>
      </c>
      <c r="B45" t="s">
        <v>75</v>
      </c>
      <c r="C45" t="s">
        <v>76</v>
      </c>
      <c r="D45" t="s">
        <v>115</v>
      </c>
      <c r="E45" t="s">
        <v>116</v>
      </c>
      <c r="F45" t="s">
        <v>117</v>
      </c>
      <c r="G45" t="s">
        <v>118</v>
      </c>
      <c r="H45" t="s">
        <v>81</v>
      </c>
      <c r="I45" s="22">
        <v>9826</v>
      </c>
      <c r="J45" s="23">
        <v>2428</v>
      </c>
      <c r="K45" s="23">
        <v>1776</v>
      </c>
      <c r="L45" s="23">
        <v>2673</v>
      </c>
      <c r="M45" s="23">
        <v>2695</v>
      </c>
      <c r="N45" s="23">
        <v>2276</v>
      </c>
      <c r="O45" s="23">
        <v>1801</v>
      </c>
      <c r="P45" s="23">
        <v>2300</v>
      </c>
      <c r="Q45" s="23">
        <v>2699</v>
      </c>
      <c r="R45" s="23">
        <v>1686</v>
      </c>
      <c r="S45" s="23">
        <v>3147</v>
      </c>
      <c r="T45" s="23">
        <v>3238</v>
      </c>
      <c r="U45" s="23">
        <v>3745</v>
      </c>
      <c r="V45" s="22">
        <v>3376.6666666667</v>
      </c>
      <c r="W45" s="22">
        <f t="shared" si="17"/>
        <v>3259.66666666667</v>
      </c>
      <c r="X45" s="23">
        <v>0</v>
      </c>
      <c r="Y45" s="23">
        <v>0</v>
      </c>
      <c r="Z45" s="23">
        <v>0</v>
      </c>
      <c r="AA45" s="22">
        <v>1721</v>
      </c>
      <c r="AB45" s="22">
        <v>0</v>
      </c>
      <c r="AC45" s="22">
        <v>2592</v>
      </c>
      <c r="AD45" s="22">
        <v>0</v>
      </c>
      <c r="AE45" s="22">
        <f t="shared" si="18"/>
        <v>4313</v>
      </c>
      <c r="AF45" s="22">
        <f t="shared" si="19"/>
        <v>1.27729516288251</v>
      </c>
      <c r="AG45" s="22">
        <f t="shared" si="20"/>
        <v>1.32314142550363</v>
      </c>
      <c r="AH45" s="22">
        <v>10224</v>
      </c>
      <c r="AI45" s="22">
        <v>0</v>
      </c>
      <c r="AJ45" s="23">
        <v>0</v>
      </c>
      <c r="AK45" s="23">
        <v>2800</v>
      </c>
      <c r="AL45" s="23">
        <v>2796</v>
      </c>
      <c r="AM45" s="22">
        <v>0.9</v>
      </c>
      <c r="AN45" s="22">
        <f t="shared" si="21"/>
        <v>2933.7</v>
      </c>
      <c r="AO45" s="23">
        <v>144</v>
      </c>
      <c r="AP45" s="23">
        <v>144</v>
      </c>
      <c r="AQ45" t="s">
        <v>82</v>
      </c>
      <c r="AR45">
        <v>4</v>
      </c>
      <c r="AS45" s="22">
        <v>0.1</v>
      </c>
      <c r="AT45" t="s">
        <v>83</v>
      </c>
      <c r="AU45" s="23">
        <f t="shared" si="16"/>
        <v>1416.7</v>
      </c>
      <c r="AV45" s="23">
        <f t="shared" si="22"/>
        <v>1440</v>
      </c>
      <c r="AW45" s="23">
        <f t="shared" si="23"/>
        <v>1.76490438695163</v>
      </c>
      <c r="AX45" s="23">
        <f t="shared" si="24"/>
        <v>0.907147970140096</v>
      </c>
      <c r="AY45" s="23">
        <f t="shared" si="25"/>
        <v>1440</v>
      </c>
      <c r="AZ45" s="23">
        <f t="shared" si="26"/>
        <v>1440</v>
      </c>
      <c r="BA45" s="1" t="str">
        <f t="shared" si="27"/>
        <v>3</v>
      </c>
      <c r="BB45" s="22">
        <v>120</v>
      </c>
      <c r="BC45" s="22">
        <f t="shared" si="28"/>
        <v>172800</v>
      </c>
      <c r="BD45" s="22" t="e">
        <f t="shared" si="30"/>
        <v>#REF!</v>
      </c>
      <c r="BE45" s="22">
        <v>0.03125</v>
      </c>
      <c r="BF45" s="22">
        <f t="shared" si="29"/>
        <v>45</v>
      </c>
      <c r="BG45" s="22" t="e">
        <f t="shared" si="31"/>
        <v>#REF!</v>
      </c>
      <c r="BH45" t="str">
        <f>IF(AT45="UDARA","U","N")&amp;LEFT($C$4,2)&amp;MID($C$4,4,2)&amp;LEFT(A45,3)&amp;MID(E45,2,2)&amp;VLOOKUP(E45,Acuan_Reference!C:L,10,0)</f>
        <v>N0109JMR71B3</v>
      </c>
      <c r="BI45" t="s">
        <v>84</v>
      </c>
      <c r="BJ45" t="s">
        <v>85</v>
      </c>
      <c r="BK45" t="s">
        <v>86</v>
      </c>
      <c r="BL45" t="s">
        <v>87</v>
      </c>
    </row>
    <row r="46" spans="1:64">
      <c r="A46" t="s">
        <v>99</v>
      </c>
      <c r="B46" t="s">
        <v>75</v>
      </c>
      <c r="C46" t="s">
        <v>76</v>
      </c>
      <c r="D46" t="s">
        <v>115</v>
      </c>
      <c r="E46" t="s">
        <v>116</v>
      </c>
      <c r="F46" t="s">
        <v>117</v>
      </c>
      <c r="G46" t="s">
        <v>118</v>
      </c>
      <c r="H46" t="s">
        <v>81</v>
      </c>
      <c r="I46" s="22">
        <v>9826</v>
      </c>
      <c r="J46" s="23">
        <v>7283</v>
      </c>
      <c r="K46" s="23">
        <v>10441</v>
      </c>
      <c r="L46" s="23">
        <v>6378</v>
      </c>
      <c r="M46" s="23">
        <v>11394</v>
      </c>
      <c r="N46" s="23">
        <v>7430</v>
      </c>
      <c r="O46" s="23">
        <v>11238</v>
      </c>
      <c r="P46" s="23">
        <v>10232</v>
      </c>
      <c r="Q46" s="23">
        <v>7605</v>
      </c>
      <c r="R46" s="23">
        <v>8767</v>
      </c>
      <c r="S46" s="23">
        <v>8172</v>
      </c>
      <c r="T46" s="23">
        <v>8994</v>
      </c>
      <c r="U46" s="23">
        <v>13934</v>
      </c>
      <c r="V46" s="22">
        <v>10366.666666667</v>
      </c>
      <c r="W46" s="22">
        <f t="shared" si="17"/>
        <v>10637</v>
      </c>
      <c r="X46" s="23">
        <v>0</v>
      </c>
      <c r="Y46" s="23">
        <v>0</v>
      </c>
      <c r="Z46" s="23">
        <v>0</v>
      </c>
      <c r="AA46" s="22">
        <v>7305</v>
      </c>
      <c r="AB46" s="22">
        <v>0</v>
      </c>
      <c r="AC46" s="22">
        <v>5904</v>
      </c>
      <c r="AD46" s="22">
        <v>0</v>
      </c>
      <c r="AE46" s="22">
        <f t="shared" si="18"/>
        <v>13209</v>
      </c>
      <c r="AF46" s="22">
        <f t="shared" si="19"/>
        <v>1.27418006430864</v>
      </c>
      <c r="AG46" s="22">
        <f t="shared" si="20"/>
        <v>1.24179749929491</v>
      </c>
      <c r="AH46" s="22">
        <v>10224</v>
      </c>
      <c r="AI46" s="22">
        <v>0</v>
      </c>
      <c r="AJ46" s="23">
        <v>0</v>
      </c>
      <c r="AK46" s="23">
        <v>9000</v>
      </c>
      <c r="AL46" s="23">
        <v>8983</v>
      </c>
      <c r="AM46" s="22">
        <v>1.1</v>
      </c>
      <c r="AN46" s="22">
        <f t="shared" si="21"/>
        <v>11700.7</v>
      </c>
      <c r="AO46" s="23">
        <v>144</v>
      </c>
      <c r="AP46" s="23">
        <v>144</v>
      </c>
      <c r="AQ46" t="s">
        <v>82</v>
      </c>
      <c r="AR46">
        <v>4</v>
      </c>
      <c r="AS46" s="22">
        <v>0.33333333333333</v>
      </c>
      <c r="AT46" t="s">
        <v>83</v>
      </c>
      <c r="AU46" s="23">
        <f t="shared" si="16"/>
        <v>7474.7</v>
      </c>
      <c r="AV46" s="23">
        <f t="shared" si="22"/>
        <v>7488</v>
      </c>
      <c r="AW46" s="23">
        <f t="shared" si="23"/>
        <v>1.94575538215662</v>
      </c>
      <c r="AX46" s="23">
        <f t="shared" si="24"/>
        <v>1.10125035254301</v>
      </c>
      <c r="AY46" s="23">
        <f t="shared" si="25"/>
        <v>7488</v>
      </c>
      <c r="AZ46" s="23">
        <f t="shared" si="26"/>
        <v>7488</v>
      </c>
      <c r="BA46" s="1" t="str">
        <f t="shared" si="27"/>
        <v>3</v>
      </c>
      <c r="BB46" s="22">
        <v>120</v>
      </c>
      <c r="BC46" s="22">
        <f t="shared" si="28"/>
        <v>898560</v>
      </c>
      <c r="BD46" s="22" t="e">
        <f t="shared" si="30"/>
        <v>#REF!</v>
      </c>
      <c r="BE46" s="22">
        <v>0.03125</v>
      </c>
      <c r="BF46" s="22">
        <f t="shared" si="29"/>
        <v>234</v>
      </c>
      <c r="BG46" s="22" t="e">
        <f t="shared" si="31"/>
        <v>#REF!</v>
      </c>
      <c r="BH46" t="str">
        <f>IF(AT46="UDARA","U","N")&amp;LEFT($C$4,2)&amp;MID($C$4,4,2)&amp;LEFT(A46,3)&amp;MID(E46,2,2)&amp;VLOOKUP(E46,Acuan_Reference!C:L,10,0)</f>
        <v>N0109MDN71B3</v>
      </c>
      <c r="BI46" t="s">
        <v>84</v>
      </c>
      <c r="BJ46" t="s">
        <v>85</v>
      </c>
      <c r="BK46" t="s">
        <v>86</v>
      </c>
      <c r="BL46" t="s">
        <v>87</v>
      </c>
    </row>
    <row r="47" spans="1:64">
      <c r="A47" t="s">
        <v>100</v>
      </c>
      <c r="B47" t="s">
        <v>75</v>
      </c>
      <c r="C47" t="s">
        <v>76</v>
      </c>
      <c r="D47" t="s">
        <v>115</v>
      </c>
      <c r="E47" t="s">
        <v>116</v>
      </c>
      <c r="F47" t="s">
        <v>117</v>
      </c>
      <c r="G47" t="s">
        <v>118</v>
      </c>
      <c r="H47" t="s">
        <v>81</v>
      </c>
      <c r="I47" s="22">
        <v>9826</v>
      </c>
      <c r="J47" s="23">
        <v>3054</v>
      </c>
      <c r="K47" s="23">
        <v>5386</v>
      </c>
      <c r="L47" s="23">
        <v>4238</v>
      </c>
      <c r="M47" s="23">
        <v>6061</v>
      </c>
      <c r="N47" s="23">
        <v>4311</v>
      </c>
      <c r="O47" s="23">
        <v>4976</v>
      </c>
      <c r="P47" s="23">
        <v>6635</v>
      </c>
      <c r="Q47" s="23">
        <v>5112</v>
      </c>
      <c r="R47" s="23">
        <v>4296</v>
      </c>
      <c r="S47" s="23">
        <v>5967</v>
      </c>
      <c r="T47" s="23">
        <v>6202</v>
      </c>
      <c r="U47" s="23">
        <v>7113</v>
      </c>
      <c r="V47" s="22">
        <v>6427.3333333333</v>
      </c>
      <c r="W47" s="22">
        <f t="shared" si="17"/>
        <v>6339.66666666667</v>
      </c>
      <c r="X47" s="23">
        <v>0</v>
      </c>
      <c r="Y47" s="23">
        <v>0</v>
      </c>
      <c r="Z47" s="23">
        <v>0</v>
      </c>
      <c r="AA47" s="22">
        <v>4071</v>
      </c>
      <c r="AB47" s="22">
        <v>0</v>
      </c>
      <c r="AC47" s="22">
        <v>7920</v>
      </c>
      <c r="AD47" s="22">
        <v>0</v>
      </c>
      <c r="AE47" s="22">
        <f t="shared" si="18"/>
        <v>11991</v>
      </c>
      <c r="AF47" s="22">
        <f t="shared" si="19"/>
        <v>1.86562597240951</v>
      </c>
      <c r="AG47" s="22">
        <f t="shared" si="20"/>
        <v>1.89142436510858</v>
      </c>
      <c r="AH47" s="22">
        <v>10224</v>
      </c>
      <c r="AI47" s="22">
        <v>0</v>
      </c>
      <c r="AJ47" s="23">
        <v>0</v>
      </c>
      <c r="AK47" s="23">
        <v>5800</v>
      </c>
      <c r="AL47" s="23">
        <v>5704</v>
      </c>
      <c r="AM47" s="22">
        <v>1.5</v>
      </c>
      <c r="AN47" s="22">
        <f t="shared" si="21"/>
        <v>9509.5</v>
      </c>
      <c r="AO47" s="23">
        <v>144</v>
      </c>
      <c r="AP47" s="23">
        <v>144</v>
      </c>
      <c r="AQ47" t="s">
        <v>82</v>
      </c>
      <c r="AR47">
        <v>2</v>
      </c>
      <c r="AS47" s="22">
        <v>0.76666666666667</v>
      </c>
      <c r="AT47" t="s">
        <v>83</v>
      </c>
      <c r="AU47" s="23">
        <f t="shared" ref="AU47:AU89" si="32">IF(OR(H47="PINDAH DISTRIBUTOR",H47="PESTA NO BUFFER",H47="PESTA"),0,IF(AL47+AN47&lt;AE47,0,IF((1*((AL47+AN47)-AE47))&lt;0,0,1*((AL47+AN47)-AE47))))</f>
        <v>3222.5</v>
      </c>
      <c r="AV47" s="23">
        <f t="shared" si="22"/>
        <v>3312</v>
      </c>
      <c r="AW47" s="23">
        <f t="shared" si="23"/>
        <v>2.41384930858615</v>
      </c>
      <c r="AX47" s="23">
        <f t="shared" si="24"/>
        <v>1.51411746148588</v>
      </c>
      <c r="AY47" s="23">
        <f t="shared" si="25"/>
        <v>3312</v>
      </c>
      <c r="AZ47" s="23">
        <f t="shared" si="26"/>
        <v>3312</v>
      </c>
      <c r="BA47" s="1" t="str">
        <f t="shared" si="27"/>
        <v>3</v>
      </c>
      <c r="BB47" s="22">
        <v>120</v>
      </c>
      <c r="BC47" s="22">
        <f t="shared" si="28"/>
        <v>397440</v>
      </c>
      <c r="BD47" s="22" t="e">
        <f t="shared" si="30"/>
        <v>#REF!</v>
      </c>
      <c r="BE47" s="22">
        <v>0.03125</v>
      </c>
      <c r="BF47" s="22">
        <f t="shared" si="29"/>
        <v>103.5</v>
      </c>
      <c r="BG47" s="22" t="e">
        <f t="shared" si="31"/>
        <v>#REF!</v>
      </c>
      <c r="BH47" t="str">
        <f>IF(AT47="UDARA","U","N")&amp;LEFT($C$4,2)&amp;MID($C$4,4,2)&amp;LEFT(A47,3)&amp;MID(E47,2,2)&amp;VLOOKUP(E47,Acuan_Reference!C:L,10,0)</f>
        <v>N0109MDO71B3</v>
      </c>
      <c r="BI47" t="s">
        <v>84</v>
      </c>
      <c r="BJ47" t="s">
        <v>85</v>
      </c>
      <c r="BK47" t="s">
        <v>86</v>
      </c>
      <c r="BL47" t="s">
        <v>87</v>
      </c>
    </row>
    <row r="48" spans="1:64">
      <c r="A48" t="s">
        <v>101</v>
      </c>
      <c r="B48" t="s">
        <v>75</v>
      </c>
      <c r="C48" t="s">
        <v>76</v>
      </c>
      <c r="D48" t="s">
        <v>115</v>
      </c>
      <c r="E48" t="s">
        <v>116</v>
      </c>
      <c r="F48" t="s">
        <v>117</v>
      </c>
      <c r="G48" t="s">
        <v>118</v>
      </c>
      <c r="H48" t="s">
        <v>81</v>
      </c>
      <c r="I48" s="22">
        <v>9826</v>
      </c>
      <c r="J48" s="23">
        <v>17985</v>
      </c>
      <c r="K48" s="23">
        <v>28091</v>
      </c>
      <c r="L48" s="23">
        <v>13960</v>
      </c>
      <c r="M48" s="23">
        <v>26904</v>
      </c>
      <c r="N48" s="23">
        <v>19781</v>
      </c>
      <c r="O48" s="23">
        <v>29317</v>
      </c>
      <c r="P48" s="23">
        <v>27520</v>
      </c>
      <c r="Q48" s="23">
        <v>31978</v>
      </c>
      <c r="R48" s="23">
        <v>29797</v>
      </c>
      <c r="S48" s="23">
        <v>37230</v>
      </c>
      <c r="T48" s="23">
        <v>40286</v>
      </c>
      <c r="U48" s="23">
        <v>40269</v>
      </c>
      <c r="V48" s="22">
        <v>39261.666666667</v>
      </c>
      <c r="W48" s="22">
        <f t="shared" si="17"/>
        <v>39242.3333333333</v>
      </c>
      <c r="X48" s="23">
        <v>0</v>
      </c>
      <c r="Y48" s="23">
        <v>0</v>
      </c>
      <c r="Z48" s="23">
        <v>0</v>
      </c>
      <c r="AA48" s="22">
        <v>33586</v>
      </c>
      <c r="AB48" s="22">
        <v>0</v>
      </c>
      <c r="AC48" s="22">
        <v>36576</v>
      </c>
      <c r="AD48" s="22">
        <v>0</v>
      </c>
      <c r="AE48" s="22">
        <f t="shared" si="18"/>
        <v>70162</v>
      </c>
      <c r="AF48" s="22">
        <f t="shared" si="19"/>
        <v>1.78703570064098</v>
      </c>
      <c r="AG48" s="22">
        <f t="shared" si="20"/>
        <v>1.78791611100257</v>
      </c>
      <c r="AH48" s="22">
        <v>10224</v>
      </c>
      <c r="AI48" s="22">
        <v>0</v>
      </c>
      <c r="AJ48" s="23">
        <v>0</v>
      </c>
      <c r="AK48" s="23">
        <v>37000</v>
      </c>
      <c r="AL48" s="23">
        <v>37172</v>
      </c>
      <c r="AM48" s="22">
        <v>1.3</v>
      </c>
      <c r="AN48" s="22">
        <f t="shared" si="21"/>
        <v>51015.0333333333</v>
      </c>
      <c r="AO48" s="23">
        <v>144</v>
      </c>
      <c r="AP48" s="23">
        <v>144</v>
      </c>
      <c r="AQ48" t="s">
        <v>82</v>
      </c>
      <c r="AR48">
        <v>4</v>
      </c>
      <c r="AS48" s="22">
        <v>0.5</v>
      </c>
      <c r="AT48" t="s">
        <v>83</v>
      </c>
      <c r="AU48" s="23">
        <f t="shared" si="32"/>
        <v>18025.0333333333</v>
      </c>
      <c r="AV48" s="23">
        <f t="shared" si="22"/>
        <v>18144</v>
      </c>
      <c r="AW48" s="23">
        <f t="shared" si="23"/>
        <v>2.25027393885855</v>
      </c>
      <c r="AX48" s="23">
        <f t="shared" si="24"/>
        <v>1.30303159003457</v>
      </c>
      <c r="AY48" s="23">
        <f t="shared" si="25"/>
        <v>18144</v>
      </c>
      <c r="AZ48" s="23">
        <f t="shared" si="26"/>
        <v>18144</v>
      </c>
      <c r="BA48" s="1" t="str">
        <f t="shared" si="27"/>
        <v>3</v>
      </c>
      <c r="BB48" s="22">
        <v>120</v>
      </c>
      <c r="BC48" s="22">
        <f t="shared" si="28"/>
        <v>2177280</v>
      </c>
      <c r="BD48" s="22" t="e">
        <f t="shared" si="30"/>
        <v>#REF!</v>
      </c>
      <c r="BE48" s="22">
        <v>0.03125</v>
      </c>
      <c r="BF48" s="22">
        <f t="shared" si="29"/>
        <v>567</v>
      </c>
      <c r="BG48" s="22" t="e">
        <f t="shared" si="31"/>
        <v>#REF!</v>
      </c>
      <c r="BH48" t="str">
        <f>IF(AT48="UDARA","U","N")&amp;LEFT($C$4,2)&amp;MID($C$4,4,2)&amp;LEFT(A48,3)&amp;MID(E48,2,2)&amp;VLOOKUP(E48,Acuan_Reference!C:L,10,0)</f>
        <v>N0109MKS71B3</v>
      </c>
      <c r="BI48" t="s">
        <v>84</v>
      </c>
      <c r="BJ48" t="s">
        <v>85</v>
      </c>
      <c r="BK48" t="s">
        <v>86</v>
      </c>
      <c r="BL48" t="s">
        <v>87</v>
      </c>
    </row>
    <row r="49" spans="1:64">
      <c r="A49" t="s">
        <v>102</v>
      </c>
      <c r="B49" t="s">
        <v>75</v>
      </c>
      <c r="C49" t="s">
        <v>76</v>
      </c>
      <c r="D49" t="s">
        <v>115</v>
      </c>
      <c r="E49" t="s">
        <v>116</v>
      </c>
      <c r="F49" t="s">
        <v>117</v>
      </c>
      <c r="G49" t="s">
        <v>118</v>
      </c>
      <c r="H49" t="s">
        <v>81</v>
      </c>
      <c r="I49" s="22">
        <v>9826</v>
      </c>
      <c r="J49" s="23">
        <v>4486</v>
      </c>
      <c r="K49" s="23">
        <v>5621</v>
      </c>
      <c r="L49" s="23">
        <v>3783</v>
      </c>
      <c r="M49" s="23">
        <v>6271</v>
      </c>
      <c r="N49" s="23">
        <v>4307</v>
      </c>
      <c r="O49" s="23">
        <v>5979</v>
      </c>
      <c r="P49" s="23">
        <v>6423</v>
      </c>
      <c r="Q49" s="23">
        <v>5150</v>
      </c>
      <c r="R49" s="23">
        <v>6170</v>
      </c>
      <c r="S49" s="23">
        <v>5418</v>
      </c>
      <c r="T49" s="23">
        <v>8279</v>
      </c>
      <c r="U49" s="23">
        <v>7316</v>
      </c>
      <c r="V49" s="22">
        <v>7004.3333333333</v>
      </c>
      <c r="W49" s="22">
        <f t="shared" si="17"/>
        <v>7492.33333333333</v>
      </c>
      <c r="X49" s="23">
        <v>0</v>
      </c>
      <c r="Y49" s="23">
        <v>0</v>
      </c>
      <c r="Z49" s="23">
        <v>0</v>
      </c>
      <c r="AA49" s="22">
        <v>9039</v>
      </c>
      <c r="AB49" s="22">
        <v>0</v>
      </c>
      <c r="AC49" s="22">
        <v>720</v>
      </c>
      <c r="AD49" s="22">
        <v>1296</v>
      </c>
      <c r="AE49" s="22">
        <f t="shared" si="18"/>
        <v>11055</v>
      </c>
      <c r="AF49" s="22">
        <f t="shared" si="19"/>
        <v>1.57830866606387</v>
      </c>
      <c r="AG49" s="22">
        <f t="shared" si="20"/>
        <v>1.30253147662055</v>
      </c>
      <c r="AH49" s="22">
        <v>10224</v>
      </c>
      <c r="AI49" s="22">
        <v>0</v>
      </c>
      <c r="AJ49" s="23">
        <v>0</v>
      </c>
      <c r="AK49" s="23">
        <v>6300</v>
      </c>
      <c r="AL49" s="23">
        <v>6882</v>
      </c>
      <c r="AM49" s="22">
        <v>0.8</v>
      </c>
      <c r="AN49" s="22">
        <f t="shared" si="21"/>
        <v>5993.86666666667</v>
      </c>
      <c r="AO49" s="23">
        <v>144</v>
      </c>
      <c r="AP49" s="23">
        <v>144</v>
      </c>
      <c r="AQ49" t="s">
        <v>82</v>
      </c>
      <c r="AR49">
        <v>8</v>
      </c>
      <c r="AS49" s="22">
        <v>0.1</v>
      </c>
      <c r="AT49" t="s">
        <v>83</v>
      </c>
      <c r="AU49" s="23">
        <f t="shared" si="32"/>
        <v>1820.86666666667</v>
      </c>
      <c r="AV49" s="23">
        <f t="shared" si="22"/>
        <v>1872</v>
      </c>
      <c r="AW49" s="23">
        <f t="shared" si="23"/>
        <v>1.72536370512079</v>
      </c>
      <c r="AX49" s="23">
        <f t="shared" si="24"/>
        <v>0.806824754193175</v>
      </c>
      <c r="AY49" s="23">
        <f t="shared" si="25"/>
        <v>1872</v>
      </c>
      <c r="AZ49" s="23">
        <f t="shared" si="26"/>
        <v>1872</v>
      </c>
      <c r="BA49" s="1" t="str">
        <f t="shared" si="27"/>
        <v>3</v>
      </c>
      <c r="BB49" s="22">
        <v>120</v>
      </c>
      <c r="BC49" s="22">
        <f t="shared" si="28"/>
        <v>224640</v>
      </c>
      <c r="BD49" s="22" t="e">
        <f t="shared" si="30"/>
        <v>#REF!</v>
      </c>
      <c r="BE49" s="22">
        <v>0.03125</v>
      </c>
      <c r="BF49" s="22">
        <f t="shared" si="29"/>
        <v>58.5</v>
      </c>
      <c r="BG49" s="22" t="e">
        <f t="shared" si="31"/>
        <v>#REF!</v>
      </c>
      <c r="BH49" t="str">
        <f>IF(AT49="UDARA","U","N")&amp;LEFT($C$4,2)&amp;MID($C$4,4,2)&amp;LEFT(A49,3)&amp;MID(E49,2,2)&amp;VLOOKUP(E49,Acuan_Reference!C:L,10,0)</f>
        <v>N0109MLG71B3</v>
      </c>
      <c r="BI49" t="s">
        <v>84</v>
      </c>
      <c r="BJ49" t="s">
        <v>85</v>
      </c>
      <c r="BK49" t="s">
        <v>86</v>
      </c>
      <c r="BL49" t="s">
        <v>87</v>
      </c>
    </row>
    <row r="50" spans="1:64">
      <c r="A50" t="s">
        <v>103</v>
      </c>
      <c r="B50" t="s">
        <v>75</v>
      </c>
      <c r="C50" t="s">
        <v>76</v>
      </c>
      <c r="D50" t="s">
        <v>115</v>
      </c>
      <c r="E50" t="s">
        <v>116</v>
      </c>
      <c r="F50" t="s">
        <v>117</v>
      </c>
      <c r="G50" t="s">
        <v>118</v>
      </c>
      <c r="H50" t="s">
        <v>81</v>
      </c>
      <c r="I50" s="22">
        <v>9826</v>
      </c>
      <c r="J50" s="23">
        <v>916</v>
      </c>
      <c r="K50" s="23">
        <v>1274</v>
      </c>
      <c r="L50" s="23">
        <v>649</v>
      </c>
      <c r="M50" s="23">
        <v>1339</v>
      </c>
      <c r="N50" s="23">
        <v>782</v>
      </c>
      <c r="O50" s="23">
        <v>1267</v>
      </c>
      <c r="P50" s="23">
        <v>778</v>
      </c>
      <c r="Q50" s="23">
        <v>1102</v>
      </c>
      <c r="R50" s="23">
        <v>862</v>
      </c>
      <c r="S50" s="23">
        <v>2233</v>
      </c>
      <c r="T50" s="23">
        <v>1312</v>
      </c>
      <c r="U50" s="23">
        <v>2511</v>
      </c>
      <c r="V50" s="22">
        <v>2018.6666666667</v>
      </c>
      <c r="W50" s="22">
        <f t="shared" si="17"/>
        <v>1783.33333333333</v>
      </c>
      <c r="X50" s="23">
        <v>0</v>
      </c>
      <c r="Y50" s="23">
        <v>0</v>
      </c>
      <c r="Z50" s="23">
        <v>0</v>
      </c>
      <c r="AA50" s="22">
        <v>407</v>
      </c>
      <c r="AB50" s="22">
        <v>0</v>
      </c>
      <c r="AC50" s="22">
        <v>2448</v>
      </c>
      <c r="AD50" s="22">
        <v>0</v>
      </c>
      <c r="AE50" s="22">
        <f t="shared" si="18"/>
        <v>2855</v>
      </c>
      <c r="AF50" s="22">
        <f t="shared" si="19"/>
        <v>1.41429986789958</v>
      </c>
      <c r="AG50" s="22">
        <f t="shared" si="20"/>
        <v>1.60093457943925</v>
      </c>
      <c r="AH50" s="22">
        <v>10224</v>
      </c>
      <c r="AI50" s="22">
        <v>0</v>
      </c>
      <c r="AJ50" s="23">
        <v>0</v>
      </c>
      <c r="AK50" s="23">
        <v>1500</v>
      </c>
      <c r="AL50" s="23">
        <v>1527</v>
      </c>
      <c r="AM50" s="22">
        <v>1.3</v>
      </c>
      <c r="AN50" s="22">
        <f t="shared" si="21"/>
        <v>2318.33333333333</v>
      </c>
      <c r="AO50" s="23">
        <v>144</v>
      </c>
      <c r="AP50" s="23">
        <v>144</v>
      </c>
      <c r="AQ50" t="s">
        <v>82</v>
      </c>
      <c r="AR50">
        <v>2</v>
      </c>
      <c r="AS50" s="22">
        <v>0.36666666666667</v>
      </c>
      <c r="AT50" t="s">
        <v>83</v>
      </c>
      <c r="AU50" s="23">
        <f t="shared" si="32"/>
        <v>990.333333333333</v>
      </c>
      <c r="AV50" s="23">
        <f t="shared" si="22"/>
        <v>1008</v>
      </c>
      <c r="AW50" s="23">
        <f t="shared" si="23"/>
        <v>2.16616822429907</v>
      </c>
      <c r="AX50" s="23">
        <f t="shared" si="24"/>
        <v>1.30990654205607</v>
      </c>
      <c r="AY50" s="23">
        <f t="shared" si="25"/>
        <v>1008</v>
      </c>
      <c r="AZ50" s="23">
        <f t="shared" si="26"/>
        <v>1008</v>
      </c>
      <c r="BA50" s="1" t="str">
        <f t="shared" si="27"/>
        <v>3</v>
      </c>
      <c r="BB50" s="22">
        <v>120</v>
      </c>
      <c r="BC50" s="22">
        <f t="shared" si="28"/>
        <v>120960</v>
      </c>
      <c r="BD50" s="22" t="e">
        <f t="shared" si="30"/>
        <v>#REF!</v>
      </c>
      <c r="BE50" s="22">
        <v>0.03125</v>
      </c>
      <c r="BF50" s="22">
        <f t="shared" si="29"/>
        <v>31.5</v>
      </c>
      <c r="BG50" s="22" t="e">
        <f t="shared" si="31"/>
        <v>#REF!</v>
      </c>
      <c r="BH50" t="str">
        <f>IF(AT50="UDARA","U","N")&amp;LEFT($C$4,2)&amp;MID($C$4,4,2)&amp;LEFT(A50,3)&amp;MID(E50,2,2)&amp;VLOOKUP(E50,Acuan_Reference!C:L,10,0)</f>
        <v>N0109NAD71B3</v>
      </c>
      <c r="BI50" t="s">
        <v>84</v>
      </c>
      <c r="BJ50" t="s">
        <v>85</v>
      </c>
      <c r="BK50" t="s">
        <v>86</v>
      </c>
      <c r="BL50" t="s">
        <v>87</v>
      </c>
    </row>
    <row r="51" spans="1:64">
      <c r="A51" t="s">
        <v>104</v>
      </c>
      <c r="B51" t="s">
        <v>75</v>
      </c>
      <c r="C51" t="s">
        <v>76</v>
      </c>
      <c r="D51" t="s">
        <v>115</v>
      </c>
      <c r="E51" t="s">
        <v>116</v>
      </c>
      <c r="F51" t="s">
        <v>117</v>
      </c>
      <c r="G51" t="s">
        <v>118</v>
      </c>
      <c r="H51" t="s">
        <v>81</v>
      </c>
      <c r="I51" s="22">
        <v>9826</v>
      </c>
      <c r="J51" s="23">
        <v>2026</v>
      </c>
      <c r="K51" s="23">
        <v>4779</v>
      </c>
      <c r="L51" s="23">
        <v>1733</v>
      </c>
      <c r="M51" s="23">
        <v>4766</v>
      </c>
      <c r="N51" s="23">
        <v>2223</v>
      </c>
      <c r="O51" s="23">
        <v>4968</v>
      </c>
      <c r="P51" s="23">
        <v>3357</v>
      </c>
      <c r="Q51" s="23">
        <v>4924</v>
      </c>
      <c r="R51" s="23">
        <v>4094</v>
      </c>
      <c r="S51" s="23">
        <v>3402</v>
      </c>
      <c r="T51" s="23">
        <v>4983</v>
      </c>
      <c r="U51" s="23">
        <v>4523</v>
      </c>
      <c r="V51" s="22">
        <v>4302.6666666667</v>
      </c>
      <c r="W51" s="22">
        <f t="shared" si="17"/>
        <v>4609.66666666667</v>
      </c>
      <c r="X51" s="23">
        <v>0</v>
      </c>
      <c r="Y51" s="23">
        <v>0</v>
      </c>
      <c r="Z51" s="23">
        <v>0</v>
      </c>
      <c r="AA51" s="22">
        <v>5690</v>
      </c>
      <c r="AB51" s="22">
        <v>0</v>
      </c>
      <c r="AC51" s="22">
        <v>720</v>
      </c>
      <c r="AD51" s="22">
        <v>0</v>
      </c>
      <c r="AE51" s="22">
        <f t="shared" si="18"/>
        <v>6410</v>
      </c>
      <c r="AF51" s="22">
        <f t="shared" si="19"/>
        <v>1.48977378370002</v>
      </c>
      <c r="AG51" s="22">
        <f t="shared" si="20"/>
        <v>1.39055607780751</v>
      </c>
      <c r="AH51" s="22">
        <v>10224</v>
      </c>
      <c r="AI51" s="22">
        <v>0</v>
      </c>
      <c r="AJ51" s="23">
        <v>0</v>
      </c>
      <c r="AK51" s="23">
        <v>4500</v>
      </c>
      <c r="AL51" s="23">
        <v>4323</v>
      </c>
      <c r="AM51" s="22">
        <v>1</v>
      </c>
      <c r="AN51" s="22">
        <f t="shared" si="21"/>
        <v>4609.66666666667</v>
      </c>
      <c r="AO51" s="23">
        <v>144</v>
      </c>
      <c r="AP51" s="23">
        <v>144</v>
      </c>
      <c r="AQ51" t="s">
        <v>82</v>
      </c>
      <c r="AR51">
        <v>4</v>
      </c>
      <c r="AS51" s="22">
        <v>0.26666666666667</v>
      </c>
      <c r="AT51" t="s">
        <v>83</v>
      </c>
      <c r="AU51" s="23">
        <f t="shared" si="32"/>
        <v>2522.66666666667</v>
      </c>
      <c r="AV51" s="23">
        <f t="shared" si="22"/>
        <v>2592</v>
      </c>
      <c r="AW51" s="23">
        <f t="shared" si="23"/>
        <v>1.95285270084605</v>
      </c>
      <c r="AX51" s="23">
        <f t="shared" si="24"/>
        <v>1.01504085617181</v>
      </c>
      <c r="AY51" s="23">
        <f t="shared" si="25"/>
        <v>2592</v>
      </c>
      <c r="AZ51" s="23">
        <f t="shared" si="26"/>
        <v>2592</v>
      </c>
      <c r="BA51" s="1" t="str">
        <f t="shared" si="27"/>
        <v>3</v>
      </c>
      <c r="BB51" s="22">
        <v>120</v>
      </c>
      <c r="BC51" s="22">
        <f t="shared" si="28"/>
        <v>311040</v>
      </c>
      <c r="BD51" s="22" t="e">
        <f t="shared" si="30"/>
        <v>#REF!</v>
      </c>
      <c r="BE51" s="22">
        <v>0.03125</v>
      </c>
      <c r="BF51" s="22">
        <f t="shared" si="29"/>
        <v>81</v>
      </c>
      <c r="BG51" s="22" t="e">
        <f t="shared" si="31"/>
        <v>#REF!</v>
      </c>
      <c r="BH51" t="str">
        <f>IF(AT51="UDARA","U","N")&amp;LEFT($C$4,2)&amp;MID($C$4,4,2)&amp;LEFT(A51,3)&amp;MID(E51,2,2)&amp;VLOOKUP(E51,Acuan_Reference!C:L,10,0)</f>
        <v>N0109PDG71B3</v>
      </c>
      <c r="BI51" t="s">
        <v>84</v>
      </c>
      <c r="BJ51" t="s">
        <v>85</v>
      </c>
      <c r="BK51" t="s">
        <v>86</v>
      </c>
      <c r="BL51" t="s">
        <v>87</v>
      </c>
    </row>
    <row r="52" spans="1:64">
      <c r="A52" t="s">
        <v>105</v>
      </c>
      <c r="B52" t="s">
        <v>75</v>
      </c>
      <c r="C52" t="s">
        <v>76</v>
      </c>
      <c r="D52" t="s">
        <v>115</v>
      </c>
      <c r="E52" t="s">
        <v>116</v>
      </c>
      <c r="F52" t="s">
        <v>117</v>
      </c>
      <c r="G52" t="s">
        <v>118</v>
      </c>
      <c r="H52" t="s">
        <v>81</v>
      </c>
      <c r="I52" s="22">
        <v>9826</v>
      </c>
      <c r="J52" s="23">
        <v>3409</v>
      </c>
      <c r="K52" s="23">
        <v>5910</v>
      </c>
      <c r="L52" s="23">
        <v>4288</v>
      </c>
      <c r="M52" s="23">
        <v>6726</v>
      </c>
      <c r="N52" s="23">
        <v>3923</v>
      </c>
      <c r="O52" s="23">
        <v>6462</v>
      </c>
      <c r="P52" s="23">
        <v>6758</v>
      </c>
      <c r="Q52" s="23">
        <v>6591</v>
      </c>
      <c r="R52" s="23">
        <v>4249</v>
      </c>
      <c r="S52" s="23">
        <v>5318</v>
      </c>
      <c r="T52" s="23">
        <v>4877</v>
      </c>
      <c r="U52" s="23">
        <v>8443</v>
      </c>
      <c r="V52" s="22">
        <v>6212.6666666667</v>
      </c>
      <c r="W52" s="22">
        <f t="shared" si="17"/>
        <v>6108</v>
      </c>
      <c r="X52" s="23">
        <v>0</v>
      </c>
      <c r="Y52" s="23">
        <v>0</v>
      </c>
      <c r="Z52" s="23">
        <v>0</v>
      </c>
      <c r="AA52" s="22">
        <v>7771</v>
      </c>
      <c r="AB52" s="22">
        <v>0</v>
      </c>
      <c r="AC52" s="22">
        <v>432</v>
      </c>
      <c r="AD52" s="22">
        <v>0</v>
      </c>
      <c r="AE52" s="22">
        <f t="shared" si="18"/>
        <v>8203</v>
      </c>
      <c r="AF52" s="22">
        <f t="shared" si="19"/>
        <v>1.32036699216653</v>
      </c>
      <c r="AG52" s="22">
        <f t="shared" si="20"/>
        <v>1.34299279633268</v>
      </c>
      <c r="AH52" s="22">
        <v>10224</v>
      </c>
      <c r="AI52" s="22">
        <v>0</v>
      </c>
      <c r="AJ52" s="23">
        <v>0</v>
      </c>
      <c r="AK52" s="23">
        <v>6000</v>
      </c>
      <c r="AL52" s="23">
        <v>5004</v>
      </c>
      <c r="AM52" s="22">
        <v>1</v>
      </c>
      <c r="AN52" s="22">
        <f t="shared" si="21"/>
        <v>6108</v>
      </c>
      <c r="AO52" s="23">
        <v>144</v>
      </c>
      <c r="AP52" s="23">
        <v>144</v>
      </c>
      <c r="AQ52" t="s">
        <v>82</v>
      </c>
      <c r="AR52">
        <v>4</v>
      </c>
      <c r="AS52" s="22">
        <v>0.26666666666667</v>
      </c>
      <c r="AT52" t="s">
        <v>83</v>
      </c>
      <c r="AU52" s="23">
        <f t="shared" si="32"/>
        <v>2909</v>
      </c>
      <c r="AV52" s="23">
        <f t="shared" si="22"/>
        <v>3024</v>
      </c>
      <c r="AW52" s="23">
        <f t="shared" si="23"/>
        <v>1.83808120497708</v>
      </c>
      <c r="AX52" s="23">
        <f t="shared" si="24"/>
        <v>1.01882776686313</v>
      </c>
      <c r="AY52" s="23">
        <f t="shared" si="25"/>
        <v>3024</v>
      </c>
      <c r="AZ52" s="23">
        <f t="shared" si="26"/>
        <v>3024</v>
      </c>
      <c r="BA52" s="1" t="str">
        <f t="shared" si="27"/>
        <v>3</v>
      </c>
      <c r="BB52" s="22">
        <v>120</v>
      </c>
      <c r="BC52" s="22">
        <f t="shared" si="28"/>
        <v>362880</v>
      </c>
      <c r="BD52" s="22" t="e">
        <f t="shared" si="30"/>
        <v>#REF!</v>
      </c>
      <c r="BE52" s="22">
        <v>0.03125</v>
      </c>
      <c r="BF52" s="22">
        <f t="shared" si="29"/>
        <v>94.5</v>
      </c>
      <c r="BG52" s="22" t="e">
        <f t="shared" si="31"/>
        <v>#REF!</v>
      </c>
      <c r="BH52" t="str">
        <f>IF(AT52="UDARA","U","N")&amp;LEFT($C$4,2)&amp;MID($C$4,4,2)&amp;LEFT(A52,3)&amp;MID(E52,2,2)&amp;VLOOKUP(E52,Acuan_Reference!C:L,10,0)</f>
        <v>N0109PKB71B3</v>
      </c>
      <c r="BI52" t="s">
        <v>84</v>
      </c>
      <c r="BJ52" t="s">
        <v>85</v>
      </c>
      <c r="BK52" t="s">
        <v>86</v>
      </c>
      <c r="BL52" t="s">
        <v>87</v>
      </c>
    </row>
    <row r="53" spans="1:64">
      <c r="A53" t="s">
        <v>106</v>
      </c>
      <c r="B53" t="s">
        <v>75</v>
      </c>
      <c r="C53" t="s">
        <v>76</v>
      </c>
      <c r="D53" t="s">
        <v>115</v>
      </c>
      <c r="E53" t="s">
        <v>116</v>
      </c>
      <c r="F53" t="s">
        <v>117</v>
      </c>
      <c r="G53" t="s">
        <v>118</v>
      </c>
      <c r="H53" t="s">
        <v>81</v>
      </c>
      <c r="I53" s="22">
        <v>9826</v>
      </c>
      <c r="J53" s="23">
        <v>6527</v>
      </c>
      <c r="K53" s="23">
        <v>8249</v>
      </c>
      <c r="L53" s="23">
        <v>8440</v>
      </c>
      <c r="M53" s="23">
        <v>10912</v>
      </c>
      <c r="N53" s="23">
        <v>8278</v>
      </c>
      <c r="O53" s="23">
        <v>9310</v>
      </c>
      <c r="P53" s="23">
        <v>11987</v>
      </c>
      <c r="Q53" s="23">
        <v>8543</v>
      </c>
      <c r="R53" s="23">
        <v>6561</v>
      </c>
      <c r="S53" s="23">
        <v>8739</v>
      </c>
      <c r="T53" s="23">
        <v>10640</v>
      </c>
      <c r="U53" s="23">
        <v>14111</v>
      </c>
      <c r="V53" s="22">
        <v>11163.333333333</v>
      </c>
      <c r="W53" s="22">
        <f t="shared" si="17"/>
        <v>11245.6666666667</v>
      </c>
      <c r="X53" s="23">
        <v>0</v>
      </c>
      <c r="Y53" s="23">
        <v>0</v>
      </c>
      <c r="Z53" s="23">
        <v>0</v>
      </c>
      <c r="AA53" s="22">
        <v>11351</v>
      </c>
      <c r="AB53" s="22">
        <v>0</v>
      </c>
      <c r="AC53" s="22">
        <v>4896</v>
      </c>
      <c r="AD53" s="22">
        <v>0</v>
      </c>
      <c r="AE53" s="22">
        <f t="shared" si="18"/>
        <v>16247</v>
      </c>
      <c r="AF53" s="22">
        <f t="shared" si="19"/>
        <v>1.45538966855782</v>
      </c>
      <c r="AG53" s="22">
        <f t="shared" si="20"/>
        <v>1.44473426801435</v>
      </c>
      <c r="AH53" s="22">
        <v>10224</v>
      </c>
      <c r="AI53" s="22">
        <v>0</v>
      </c>
      <c r="AJ53" s="23">
        <v>0</v>
      </c>
      <c r="AK53" s="23">
        <v>9000</v>
      </c>
      <c r="AL53" s="23">
        <v>8986</v>
      </c>
      <c r="AM53" s="22">
        <v>0.9</v>
      </c>
      <c r="AN53" s="22">
        <f t="shared" si="21"/>
        <v>10121.1</v>
      </c>
      <c r="AO53" s="23">
        <v>144</v>
      </c>
      <c r="AP53" s="23">
        <v>144</v>
      </c>
      <c r="AQ53" t="s">
        <v>82</v>
      </c>
      <c r="AR53">
        <v>4</v>
      </c>
      <c r="AS53" s="22">
        <v>0.16666666666667</v>
      </c>
      <c r="AT53" t="s">
        <v>83</v>
      </c>
      <c r="AU53" s="23">
        <f t="shared" si="32"/>
        <v>2860.1</v>
      </c>
      <c r="AV53" s="23">
        <f t="shared" si="22"/>
        <v>2880</v>
      </c>
      <c r="AW53" s="23">
        <f t="shared" si="23"/>
        <v>1.7008329134185</v>
      </c>
      <c r="AX53" s="23">
        <f t="shared" si="24"/>
        <v>0.90176957050123</v>
      </c>
      <c r="AY53" s="23">
        <f t="shared" si="25"/>
        <v>2880</v>
      </c>
      <c r="AZ53" s="23">
        <f t="shared" si="26"/>
        <v>2880</v>
      </c>
      <c r="BA53" s="1" t="str">
        <f t="shared" si="27"/>
        <v>3</v>
      </c>
      <c r="BB53" s="22">
        <v>120</v>
      </c>
      <c r="BC53" s="22">
        <f t="shared" si="28"/>
        <v>345600</v>
      </c>
      <c r="BD53" s="22" t="e">
        <f t="shared" si="30"/>
        <v>#REF!</v>
      </c>
      <c r="BE53" s="22">
        <v>0.03125</v>
      </c>
      <c r="BF53" s="22">
        <f t="shared" si="29"/>
        <v>90</v>
      </c>
      <c r="BG53" s="22" t="e">
        <f t="shared" si="31"/>
        <v>#REF!</v>
      </c>
      <c r="BH53" t="str">
        <f>IF(AT53="UDARA","U","N")&amp;LEFT($C$4,2)&amp;MID($C$4,4,2)&amp;LEFT(A53,3)&amp;MID(E53,2,2)&amp;VLOOKUP(E53,Acuan_Reference!C:L,10,0)</f>
        <v>N0109PLB71B3</v>
      </c>
      <c r="BI53" t="s">
        <v>84</v>
      </c>
      <c r="BJ53" t="s">
        <v>85</v>
      </c>
      <c r="BK53" t="s">
        <v>86</v>
      </c>
      <c r="BL53" t="s">
        <v>87</v>
      </c>
    </row>
    <row r="54" spans="1:64">
      <c r="A54" t="s">
        <v>107</v>
      </c>
      <c r="B54" t="s">
        <v>75</v>
      </c>
      <c r="C54" t="s">
        <v>76</v>
      </c>
      <c r="D54" t="s">
        <v>115</v>
      </c>
      <c r="E54" t="s">
        <v>116</v>
      </c>
      <c r="F54" t="s">
        <v>117</v>
      </c>
      <c r="G54" t="s">
        <v>118</v>
      </c>
      <c r="H54" t="s">
        <v>81</v>
      </c>
      <c r="I54" s="22">
        <v>9826</v>
      </c>
      <c r="J54" s="23">
        <v>2166</v>
      </c>
      <c r="K54" s="23">
        <v>6293</v>
      </c>
      <c r="L54" s="23">
        <v>2199</v>
      </c>
      <c r="M54" s="23">
        <v>7104</v>
      </c>
      <c r="N54" s="23">
        <v>3286</v>
      </c>
      <c r="O54" s="23">
        <v>5655</v>
      </c>
      <c r="P54" s="23">
        <v>4325</v>
      </c>
      <c r="Q54" s="23">
        <v>3409</v>
      </c>
      <c r="R54" s="23">
        <v>5816</v>
      </c>
      <c r="S54" s="23">
        <v>9064</v>
      </c>
      <c r="T54" s="23">
        <v>4776</v>
      </c>
      <c r="U54" s="23">
        <v>7674</v>
      </c>
      <c r="V54" s="22">
        <v>7171.3333333333</v>
      </c>
      <c r="W54" s="22">
        <f t="shared" si="17"/>
        <v>6419.66666666667</v>
      </c>
      <c r="X54" s="23">
        <v>0</v>
      </c>
      <c r="Y54" s="23">
        <v>0</v>
      </c>
      <c r="Z54" s="23">
        <v>0</v>
      </c>
      <c r="AA54" s="22">
        <v>8803</v>
      </c>
      <c r="AB54" s="22">
        <v>0</v>
      </c>
      <c r="AC54" s="22">
        <v>3312</v>
      </c>
      <c r="AD54" s="22">
        <v>0</v>
      </c>
      <c r="AE54" s="22">
        <f t="shared" si="18"/>
        <v>12115</v>
      </c>
      <c r="AF54" s="22">
        <f t="shared" si="19"/>
        <v>1.6893650646091</v>
      </c>
      <c r="AG54" s="22">
        <f t="shared" si="20"/>
        <v>1.88716963497586</v>
      </c>
      <c r="AH54" s="22">
        <v>10224</v>
      </c>
      <c r="AI54" s="22">
        <v>0</v>
      </c>
      <c r="AJ54" s="23">
        <v>0</v>
      </c>
      <c r="AK54" s="23">
        <v>6500</v>
      </c>
      <c r="AL54" s="23">
        <v>6809</v>
      </c>
      <c r="AM54" s="22">
        <v>1.3</v>
      </c>
      <c r="AN54" s="22">
        <f t="shared" si="21"/>
        <v>8345.56666666667</v>
      </c>
      <c r="AO54" s="23">
        <v>144</v>
      </c>
      <c r="AP54" s="23">
        <v>144</v>
      </c>
      <c r="AQ54" t="s">
        <v>82</v>
      </c>
      <c r="AR54">
        <v>2</v>
      </c>
      <c r="AS54" s="22">
        <v>0.43333333333333</v>
      </c>
      <c r="AT54" t="s">
        <v>83</v>
      </c>
      <c r="AU54" s="23">
        <f t="shared" si="32"/>
        <v>3039.56666666667</v>
      </c>
      <c r="AV54" s="23">
        <f t="shared" si="22"/>
        <v>3168</v>
      </c>
      <c r="AW54" s="23">
        <f t="shared" si="23"/>
        <v>2.38065320110078</v>
      </c>
      <c r="AX54" s="23">
        <f t="shared" si="24"/>
        <v>1.32000623085311</v>
      </c>
      <c r="AY54" s="23">
        <f t="shared" si="25"/>
        <v>3168</v>
      </c>
      <c r="AZ54" s="23">
        <f t="shared" si="26"/>
        <v>3168</v>
      </c>
      <c r="BA54" s="1" t="str">
        <f t="shared" si="27"/>
        <v>3</v>
      </c>
      <c r="BB54" s="22">
        <v>120</v>
      </c>
      <c r="BC54" s="22">
        <f t="shared" si="28"/>
        <v>380160</v>
      </c>
      <c r="BD54" s="22" t="e">
        <f t="shared" si="30"/>
        <v>#REF!</v>
      </c>
      <c r="BE54" s="22">
        <v>0.03125</v>
      </c>
      <c r="BF54" s="22">
        <f t="shared" si="29"/>
        <v>99</v>
      </c>
      <c r="BG54" s="22" t="e">
        <f t="shared" si="31"/>
        <v>#REF!</v>
      </c>
      <c r="BH54" t="str">
        <f>IF(AT54="UDARA","U","N")&amp;LEFT($C$4,2)&amp;MID($C$4,4,2)&amp;LEFT(A54,3)&amp;MID(E54,2,2)&amp;VLOOKUP(E54,Acuan_Reference!C:L,10,0)</f>
        <v>N0109PTK71B3</v>
      </c>
      <c r="BI54" t="s">
        <v>84</v>
      </c>
      <c r="BJ54" t="s">
        <v>85</v>
      </c>
      <c r="BK54" t="s">
        <v>86</v>
      </c>
      <c r="BL54" t="s">
        <v>87</v>
      </c>
    </row>
    <row r="55" spans="1:64">
      <c r="A55" t="s">
        <v>108</v>
      </c>
      <c r="B55" t="s">
        <v>75</v>
      </c>
      <c r="C55" t="s">
        <v>76</v>
      </c>
      <c r="D55" t="s">
        <v>115</v>
      </c>
      <c r="E55" t="s">
        <v>116</v>
      </c>
      <c r="F55" t="s">
        <v>117</v>
      </c>
      <c r="G55" t="s">
        <v>118</v>
      </c>
      <c r="H55" t="s">
        <v>81</v>
      </c>
      <c r="I55" s="22">
        <v>9826</v>
      </c>
      <c r="J55" s="23">
        <v>2640</v>
      </c>
      <c r="K55" s="23">
        <v>3382</v>
      </c>
      <c r="L55" s="23">
        <v>2523</v>
      </c>
      <c r="M55" s="23">
        <v>5956</v>
      </c>
      <c r="N55" s="23">
        <v>2726</v>
      </c>
      <c r="O55" s="23">
        <v>1585</v>
      </c>
      <c r="P55" s="23">
        <v>4085</v>
      </c>
      <c r="Q55" s="23">
        <v>3094</v>
      </c>
      <c r="R55" s="23">
        <v>3630</v>
      </c>
      <c r="S55" s="23">
        <v>1495</v>
      </c>
      <c r="T55" s="23">
        <v>3667</v>
      </c>
      <c r="U55" s="23">
        <v>5589</v>
      </c>
      <c r="V55" s="22">
        <v>3583.6666666667</v>
      </c>
      <c r="W55" s="22">
        <f t="shared" si="17"/>
        <v>4100.66666666667</v>
      </c>
      <c r="X55" s="23">
        <v>0</v>
      </c>
      <c r="Y55" s="23">
        <v>0</v>
      </c>
      <c r="Z55" s="23">
        <v>0</v>
      </c>
      <c r="AA55" s="22">
        <v>1797</v>
      </c>
      <c r="AB55" s="22">
        <v>0</v>
      </c>
      <c r="AC55" s="22">
        <v>0</v>
      </c>
      <c r="AD55" s="22">
        <v>1152</v>
      </c>
      <c r="AE55" s="22">
        <f t="shared" si="18"/>
        <v>2949</v>
      </c>
      <c r="AF55" s="22">
        <f t="shared" si="19"/>
        <v>0.822900195330659</v>
      </c>
      <c r="AG55" s="22">
        <f t="shared" si="20"/>
        <v>0.438221427410177</v>
      </c>
      <c r="AH55" s="22">
        <v>10224</v>
      </c>
      <c r="AI55" s="22">
        <v>0</v>
      </c>
      <c r="AJ55" s="23">
        <v>0</v>
      </c>
      <c r="AK55" s="23">
        <v>3000</v>
      </c>
      <c r="AL55" s="23">
        <v>3046</v>
      </c>
      <c r="AM55" s="22">
        <v>0.8</v>
      </c>
      <c r="AN55" s="22">
        <f t="shared" si="21"/>
        <v>3280.53333333333</v>
      </c>
      <c r="AO55" s="23">
        <v>144</v>
      </c>
      <c r="AP55" s="23">
        <v>144</v>
      </c>
      <c r="AQ55" t="s">
        <v>82</v>
      </c>
      <c r="AR55">
        <v>4</v>
      </c>
      <c r="AS55" s="22">
        <v>0.066666666666667</v>
      </c>
      <c r="AT55" t="s">
        <v>83</v>
      </c>
      <c r="AU55" s="23">
        <f t="shared" si="32"/>
        <v>3377.53333333333</v>
      </c>
      <c r="AV55" s="23">
        <f t="shared" si="22"/>
        <v>3456</v>
      </c>
      <c r="AW55" s="23">
        <f t="shared" si="23"/>
        <v>1.56194114778085</v>
      </c>
      <c r="AX55" s="23">
        <f t="shared" si="24"/>
        <v>0.819135099983742</v>
      </c>
      <c r="AY55" s="23">
        <f t="shared" si="25"/>
        <v>3456</v>
      </c>
      <c r="AZ55" s="23">
        <f t="shared" si="26"/>
        <v>3456</v>
      </c>
      <c r="BA55" s="1" t="str">
        <f t="shared" si="27"/>
        <v>3</v>
      </c>
      <c r="BB55" s="22">
        <v>120</v>
      </c>
      <c r="BC55" s="22">
        <f t="shared" si="28"/>
        <v>414720</v>
      </c>
      <c r="BD55" s="22" t="e">
        <f t="shared" si="30"/>
        <v>#REF!</v>
      </c>
      <c r="BE55" s="22">
        <v>0.03125</v>
      </c>
      <c r="BF55" s="22">
        <f t="shared" si="29"/>
        <v>108</v>
      </c>
      <c r="BG55" s="22" t="e">
        <f t="shared" si="31"/>
        <v>#REF!</v>
      </c>
      <c r="BH55" t="str">
        <f>IF(AT55="UDARA","U","N")&amp;LEFT($C$4,2)&amp;MID($C$4,4,2)&amp;LEFT(A55,3)&amp;MID(E55,2,2)&amp;VLOOKUP(E55,Acuan_Reference!C:L,10,0)</f>
        <v>N0109PWT71B3</v>
      </c>
      <c r="BI55" t="s">
        <v>84</v>
      </c>
      <c r="BJ55" t="s">
        <v>85</v>
      </c>
      <c r="BK55" t="s">
        <v>86</v>
      </c>
      <c r="BL55" t="s">
        <v>87</v>
      </c>
    </row>
    <row r="56" spans="1:64">
      <c r="A56" t="s">
        <v>109</v>
      </c>
      <c r="B56" t="s">
        <v>75</v>
      </c>
      <c r="C56" t="s">
        <v>76</v>
      </c>
      <c r="D56" t="s">
        <v>115</v>
      </c>
      <c r="E56" t="s">
        <v>116</v>
      </c>
      <c r="F56" t="s">
        <v>117</v>
      </c>
      <c r="G56" t="s">
        <v>118</v>
      </c>
      <c r="H56" t="s">
        <v>81</v>
      </c>
      <c r="I56" s="22">
        <v>9826</v>
      </c>
      <c r="J56" s="23">
        <v>9054</v>
      </c>
      <c r="K56" s="23">
        <v>14805</v>
      </c>
      <c r="L56" s="23">
        <v>12511</v>
      </c>
      <c r="M56" s="23">
        <v>15108</v>
      </c>
      <c r="N56" s="23">
        <v>18959</v>
      </c>
      <c r="O56" s="23">
        <v>19939</v>
      </c>
      <c r="P56" s="23">
        <v>17551</v>
      </c>
      <c r="Q56" s="23">
        <v>18561</v>
      </c>
      <c r="R56" s="23">
        <v>19461</v>
      </c>
      <c r="S56" s="23">
        <v>23938</v>
      </c>
      <c r="T56" s="23">
        <v>19793</v>
      </c>
      <c r="U56" s="23">
        <v>20869</v>
      </c>
      <c r="V56" s="22">
        <v>21533.333333333</v>
      </c>
      <c r="W56" s="22">
        <f t="shared" si="17"/>
        <v>20850.3333333333</v>
      </c>
      <c r="X56" s="23">
        <v>0</v>
      </c>
      <c r="Y56" s="23">
        <v>0</v>
      </c>
      <c r="Z56" s="23">
        <v>0</v>
      </c>
      <c r="AA56" s="22">
        <v>28482</v>
      </c>
      <c r="AB56" s="22">
        <v>0</v>
      </c>
      <c r="AC56" s="22">
        <v>0</v>
      </c>
      <c r="AD56" s="22">
        <v>0</v>
      </c>
      <c r="AE56" s="22">
        <f t="shared" si="18"/>
        <v>28482</v>
      </c>
      <c r="AF56" s="22">
        <f t="shared" si="19"/>
        <v>1.32269349845203</v>
      </c>
      <c r="AG56" s="22">
        <f t="shared" si="20"/>
        <v>1.3660213265975</v>
      </c>
      <c r="AH56" s="22">
        <v>10224</v>
      </c>
      <c r="AI56" s="22">
        <v>0</v>
      </c>
      <c r="AJ56" s="23">
        <v>0</v>
      </c>
      <c r="AK56" s="23">
        <v>23000</v>
      </c>
      <c r="AL56" s="23">
        <v>21889</v>
      </c>
      <c r="AM56" s="22">
        <v>0.6</v>
      </c>
      <c r="AN56" s="22">
        <f t="shared" si="21"/>
        <v>12510.2</v>
      </c>
      <c r="AO56" s="23">
        <v>144</v>
      </c>
      <c r="AP56" s="23">
        <v>144</v>
      </c>
      <c r="AQ56" t="s">
        <v>82</v>
      </c>
      <c r="AR56">
        <v>8</v>
      </c>
      <c r="AS56" s="22">
        <v>0.1</v>
      </c>
      <c r="AT56" t="s">
        <v>83</v>
      </c>
      <c r="AU56" s="23">
        <f t="shared" si="32"/>
        <v>5917.2</v>
      </c>
      <c r="AV56" s="23">
        <f t="shared" si="22"/>
        <v>6048</v>
      </c>
      <c r="AW56" s="23">
        <f t="shared" si="23"/>
        <v>1.65608863167655</v>
      </c>
      <c r="AX56" s="23">
        <f t="shared" si="24"/>
        <v>0.606273281002702</v>
      </c>
      <c r="AY56" s="23">
        <f t="shared" si="25"/>
        <v>6048</v>
      </c>
      <c r="AZ56" s="23">
        <f t="shared" si="26"/>
        <v>6048</v>
      </c>
      <c r="BA56" s="1" t="str">
        <f t="shared" si="27"/>
        <v>3</v>
      </c>
      <c r="BB56" s="22">
        <v>120</v>
      </c>
      <c r="BC56" s="22">
        <f t="shared" si="28"/>
        <v>725760</v>
      </c>
      <c r="BD56" s="22" t="e">
        <f t="shared" si="30"/>
        <v>#REF!</v>
      </c>
      <c r="BE56" s="22">
        <v>0.03125</v>
      </c>
      <c r="BF56" s="22">
        <f t="shared" si="29"/>
        <v>189</v>
      </c>
      <c r="BG56" s="22" t="e">
        <f t="shared" si="31"/>
        <v>#REF!</v>
      </c>
      <c r="BH56" t="str">
        <f>IF(AT56="UDARA","U","N")&amp;LEFT($C$4,2)&amp;MID($C$4,4,2)&amp;LEFT(A56,3)&amp;MID(E56,2,2)&amp;VLOOKUP(E56,Acuan_Reference!C:L,10,0)</f>
        <v>N0109SBY71B3</v>
      </c>
      <c r="BI56" t="s">
        <v>84</v>
      </c>
      <c r="BJ56" t="s">
        <v>85</v>
      </c>
      <c r="BK56" t="s">
        <v>86</v>
      </c>
      <c r="BL56" t="s">
        <v>87</v>
      </c>
    </row>
    <row r="57" spans="1:64">
      <c r="A57" t="s">
        <v>110</v>
      </c>
      <c r="B57" t="s">
        <v>75</v>
      </c>
      <c r="C57" t="s">
        <v>76</v>
      </c>
      <c r="D57" t="s">
        <v>115</v>
      </c>
      <c r="E57" t="s">
        <v>116</v>
      </c>
      <c r="F57" t="s">
        <v>117</v>
      </c>
      <c r="G57" t="s">
        <v>118</v>
      </c>
      <c r="H57" t="s">
        <v>81</v>
      </c>
      <c r="I57" s="22">
        <v>9826</v>
      </c>
      <c r="J57" s="23">
        <v>6680</v>
      </c>
      <c r="K57" s="23">
        <v>8349</v>
      </c>
      <c r="L57" s="23">
        <v>5883</v>
      </c>
      <c r="M57" s="23">
        <v>11421</v>
      </c>
      <c r="N57" s="23">
        <v>11725</v>
      </c>
      <c r="O57" s="23">
        <v>7365</v>
      </c>
      <c r="P57" s="23">
        <v>12783</v>
      </c>
      <c r="Q57" s="23">
        <v>9820</v>
      </c>
      <c r="R57" s="23">
        <v>10487</v>
      </c>
      <c r="S57" s="23">
        <v>8375</v>
      </c>
      <c r="T57" s="23">
        <v>9702</v>
      </c>
      <c r="U57" s="23">
        <v>14528</v>
      </c>
      <c r="V57" s="22">
        <v>10868.333333333</v>
      </c>
      <c r="W57" s="22">
        <f t="shared" si="17"/>
        <v>11375</v>
      </c>
      <c r="X57" s="23">
        <v>0</v>
      </c>
      <c r="Y57" s="23">
        <v>0</v>
      </c>
      <c r="Z57" s="23">
        <v>0</v>
      </c>
      <c r="AA57" s="22">
        <v>9631</v>
      </c>
      <c r="AB57" s="22">
        <v>0</v>
      </c>
      <c r="AC57" s="22">
        <v>3312</v>
      </c>
      <c r="AD57" s="22">
        <v>0</v>
      </c>
      <c r="AE57" s="22">
        <f t="shared" si="18"/>
        <v>12943</v>
      </c>
      <c r="AF57" s="22">
        <f t="shared" si="19"/>
        <v>1.19089096764304</v>
      </c>
      <c r="AG57" s="22">
        <f t="shared" si="20"/>
        <v>1.13784615384615</v>
      </c>
      <c r="AH57" s="22">
        <v>10224</v>
      </c>
      <c r="AI57" s="22">
        <v>0</v>
      </c>
      <c r="AJ57" s="23">
        <v>0</v>
      </c>
      <c r="AK57" s="23">
        <v>10500</v>
      </c>
      <c r="AL57" s="23">
        <v>9895</v>
      </c>
      <c r="AM57" s="22">
        <v>0.7</v>
      </c>
      <c r="AN57" s="22">
        <f t="shared" si="21"/>
        <v>7962.5</v>
      </c>
      <c r="AO57" s="23">
        <v>144</v>
      </c>
      <c r="AP57" s="23">
        <v>144</v>
      </c>
      <c r="AQ57" t="s">
        <v>82</v>
      </c>
      <c r="AR57">
        <v>8</v>
      </c>
      <c r="AS57" s="22">
        <v>0.066666666666667</v>
      </c>
      <c r="AT57" t="s">
        <v>83</v>
      </c>
      <c r="AU57" s="23">
        <f t="shared" si="32"/>
        <v>4914.5</v>
      </c>
      <c r="AV57" s="23">
        <f t="shared" si="22"/>
        <v>5040</v>
      </c>
      <c r="AW57" s="23">
        <f t="shared" si="23"/>
        <v>1.58092307692308</v>
      </c>
      <c r="AX57" s="23">
        <f t="shared" si="24"/>
        <v>0.711032967032967</v>
      </c>
      <c r="AY57" s="23">
        <f t="shared" si="25"/>
        <v>5040</v>
      </c>
      <c r="AZ57" s="23">
        <f t="shared" si="26"/>
        <v>5040</v>
      </c>
      <c r="BA57" s="1" t="str">
        <f t="shared" si="27"/>
        <v>3</v>
      </c>
      <c r="BB57" s="22">
        <v>120</v>
      </c>
      <c r="BC57" s="22">
        <f t="shared" si="28"/>
        <v>604800</v>
      </c>
      <c r="BD57" s="22" t="e">
        <f t="shared" si="30"/>
        <v>#REF!</v>
      </c>
      <c r="BE57" s="22">
        <v>0.03125</v>
      </c>
      <c r="BF57" s="22">
        <f t="shared" si="29"/>
        <v>157.5</v>
      </c>
      <c r="BG57" s="22" t="e">
        <f t="shared" si="31"/>
        <v>#REF!</v>
      </c>
      <c r="BH57" t="str">
        <f>IF(AT57="UDARA","U","N")&amp;LEFT($C$4,2)&amp;MID($C$4,4,2)&amp;LEFT(A57,3)&amp;MID(E57,2,2)&amp;VLOOKUP(E57,Acuan_Reference!C:L,10,0)</f>
        <v>N0109SLO71B3</v>
      </c>
      <c r="BI57" t="s">
        <v>84</v>
      </c>
      <c r="BJ57" t="s">
        <v>85</v>
      </c>
      <c r="BK57" t="s">
        <v>86</v>
      </c>
      <c r="BL57" t="s">
        <v>87</v>
      </c>
    </row>
    <row r="58" spans="1:64">
      <c r="A58" t="s">
        <v>111</v>
      </c>
      <c r="B58" t="s">
        <v>75</v>
      </c>
      <c r="C58" t="s">
        <v>76</v>
      </c>
      <c r="D58" t="s">
        <v>115</v>
      </c>
      <c r="E58" t="s">
        <v>116</v>
      </c>
      <c r="F58" t="s">
        <v>117</v>
      </c>
      <c r="G58" t="s">
        <v>118</v>
      </c>
      <c r="H58" t="s">
        <v>81</v>
      </c>
      <c r="I58" s="22">
        <v>9826</v>
      </c>
      <c r="J58" s="23">
        <v>8731</v>
      </c>
      <c r="K58" s="23">
        <v>10517</v>
      </c>
      <c r="L58" s="23">
        <v>8370</v>
      </c>
      <c r="M58" s="23">
        <v>10437</v>
      </c>
      <c r="N58" s="23">
        <v>12464</v>
      </c>
      <c r="O58" s="23">
        <v>13201</v>
      </c>
      <c r="P58" s="23">
        <v>9202</v>
      </c>
      <c r="Q58" s="23">
        <v>12081</v>
      </c>
      <c r="R58" s="23">
        <v>12684</v>
      </c>
      <c r="S58" s="23">
        <v>13439</v>
      </c>
      <c r="T58" s="23">
        <v>14713</v>
      </c>
      <c r="U58" s="23">
        <v>13422</v>
      </c>
      <c r="V58" s="22">
        <v>13858</v>
      </c>
      <c r="W58" s="22">
        <f t="shared" si="17"/>
        <v>14093.3333333333</v>
      </c>
      <c r="X58" s="23">
        <v>0</v>
      </c>
      <c r="Y58" s="23">
        <v>0</v>
      </c>
      <c r="Z58" s="23">
        <v>0</v>
      </c>
      <c r="AA58" s="22">
        <v>17653</v>
      </c>
      <c r="AB58" s="22">
        <v>0</v>
      </c>
      <c r="AC58" s="22">
        <v>12672</v>
      </c>
      <c r="AD58" s="22">
        <v>0</v>
      </c>
      <c r="AE58" s="22">
        <f t="shared" si="18"/>
        <v>30325</v>
      </c>
      <c r="AF58" s="22">
        <f t="shared" si="19"/>
        <v>2.18826670515226</v>
      </c>
      <c r="AG58" s="22">
        <f t="shared" si="20"/>
        <v>2.1517265846736</v>
      </c>
      <c r="AH58" s="22">
        <v>10224</v>
      </c>
      <c r="AI58" s="22">
        <v>0</v>
      </c>
      <c r="AJ58" s="23">
        <v>0</v>
      </c>
      <c r="AK58" s="23">
        <v>14000</v>
      </c>
      <c r="AL58" s="23">
        <v>14145</v>
      </c>
      <c r="AM58" s="22">
        <v>1.5</v>
      </c>
      <c r="AN58" s="22">
        <f t="shared" si="21"/>
        <v>21140</v>
      </c>
      <c r="AO58" s="23">
        <v>144</v>
      </c>
      <c r="AP58" s="23">
        <v>144</v>
      </c>
      <c r="AQ58" t="s">
        <v>82</v>
      </c>
      <c r="AR58">
        <v>2</v>
      </c>
      <c r="AS58" s="22">
        <v>0.53333333333333</v>
      </c>
      <c r="AT58" t="s">
        <v>83</v>
      </c>
      <c r="AU58" s="23">
        <f t="shared" si="32"/>
        <v>4960</v>
      </c>
      <c r="AV58" s="23">
        <f t="shared" si="22"/>
        <v>5040</v>
      </c>
      <c r="AW58" s="23">
        <f t="shared" si="23"/>
        <v>2.50934247871334</v>
      </c>
      <c r="AX58" s="23">
        <f t="shared" si="24"/>
        <v>1.50567644276254</v>
      </c>
      <c r="AY58" s="23">
        <f t="shared" si="25"/>
        <v>5040</v>
      </c>
      <c r="AZ58" s="23">
        <f t="shared" si="26"/>
        <v>5040</v>
      </c>
      <c r="BA58" s="1" t="str">
        <f t="shared" si="27"/>
        <v>3</v>
      </c>
      <c r="BB58" s="22">
        <v>120</v>
      </c>
      <c r="BC58" s="22">
        <f t="shared" si="28"/>
        <v>604800</v>
      </c>
      <c r="BD58" s="22" t="e">
        <f t="shared" si="30"/>
        <v>#REF!</v>
      </c>
      <c r="BE58" s="22">
        <v>0.03125</v>
      </c>
      <c r="BF58" s="22">
        <f t="shared" si="29"/>
        <v>157.5</v>
      </c>
      <c r="BG58" s="22" t="e">
        <f t="shared" si="31"/>
        <v>#REF!</v>
      </c>
      <c r="BH58" t="str">
        <f>IF(AT58="UDARA","U","N")&amp;LEFT($C$4,2)&amp;MID($C$4,4,2)&amp;LEFT(A58,3)&amp;MID(E58,2,2)&amp;VLOOKUP(E58,Acuan_Reference!C:L,10,0)</f>
        <v>N0109SMD71B3</v>
      </c>
      <c r="BI58" t="s">
        <v>84</v>
      </c>
      <c r="BJ58" t="s">
        <v>85</v>
      </c>
      <c r="BK58" t="s">
        <v>86</v>
      </c>
      <c r="BL58" t="s">
        <v>87</v>
      </c>
    </row>
    <row r="59" spans="1:64">
      <c r="A59" t="s">
        <v>112</v>
      </c>
      <c r="B59" t="s">
        <v>75</v>
      </c>
      <c r="C59" t="s">
        <v>76</v>
      </c>
      <c r="D59" t="s">
        <v>115</v>
      </c>
      <c r="E59" t="s">
        <v>116</v>
      </c>
      <c r="F59" t="s">
        <v>117</v>
      </c>
      <c r="G59" t="s">
        <v>118</v>
      </c>
      <c r="H59" t="s">
        <v>81</v>
      </c>
      <c r="I59" s="22">
        <v>9826</v>
      </c>
      <c r="J59" s="23">
        <v>4500</v>
      </c>
      <c r="K59" s="23">
        <v>6893</v>
      </c>
      <c r="L59" s="23">
        <v>6860</v>
      </c>
      <c r="M59" s="23">
        <v>8004</v>
      </c>
      <c r="N59" s="23">
        <v>6806</v>
      </c>
      <c r="O59" s="23">
        <v>7868</v>
      </c>
      <c r="P59" s="23">
        <v>9853</v>
      </c>
      <c r="Q59" s="23">
        <v>9557</v>
      </c>
      <c r="R59" s="23">
        <v>5074</v>
      </c>
      <c r="S59" s="23">
        <v>9510</v>
      </c>
      <c r="T59" s="23">
        <v>8782</v>
      </c>
      <c r="U59" s="23">
        <v>13003</v>
      </c>
      <c r="V59" s="22">
        <v>10431.666666667</v>
      </c>
      <c r="W59" s="22">
        <f t="shared" si="17"/>
        <v>9959.66666666667</v>
      </c>
      <c r="X59" s="23">
        <v>0</v>
      </c>
      <c r="Y59" s="23">
        <v>0</v>
      </c>
      <c r="Z59" s="23">
        <v>0</v>
      </c>
      <c r="AA59" s="22">
        <v>10706</v>
      </c>
      <c r="AB59" s="22">
        <v>0</v>
      </c>
      <c r="AC59" s="22">
        <v>864</v>
      </c>
      <c r="AD59" s="22">
        <v>0</v>
      </c>
      <c r="AE59" s="22">
        <f t="shared" si="18"/>
        <v>11570</v>
      </c>
      <c r="AF59" s="22">
        <f t="shared" si="19"/>
        <v>1.10912286307713</v>
      </c>
      <c r="AG59" s="22">
        <f t="shared" si="20"/>
        <v>1.16168546470765</v>
      </c>
      <c r="AH59" s="22">
        <v>10224</v>
      </c>
      <c r="AI59" s="22">
        <v>0</v>
      </c>
      <c r="AJ59" s="23">
        <v>0</v>
      </c>
      <c r="AK59" s="23">
        <v>9154</v>
      </c>
      <c r="AL59" s="23">
        <v>8094</v>
      </c>
      <c r="AM59" s="22">
        <v>0.7</v>
      </c>
      <c r="AN59" s="22">
        <f t="shared" si="21"/>
        <v>6971.76666666667</v>
      </c>
      <c r="AO59" s="23">
        <v>144</v>
      </c>
      <c r="AP59" s="23">
        <v>144</v>
      </c>
      <c r="AQ59" t="s">
        <v>82</v>
      </c>
      <c r="AR59">
        <v>8</v>
      </c>
      <c r="AS59" s="22">
        <v>0.066666666666667</v>
      </c>
      <c r="AT59" t="s">
        <v>83</v>
      </c>
      <c r="AU59" s="23">
        <f t="shared" si="32"/>
        <v>3495.76666666667</v>
      </c>
      <c r="AV59" s="23">
        <f t="shared" si="22"/>
        <v>3600</v>
      </c>
      <c r="AW59" s="23">
        <f t="shared" si="23"/>
        <v>1.52314334482412</v>
      </c>
      <c r="AX59" s="23">
        <f t="shared" si="24"/>
        <v>0.710465544362261</v>
      </c>
      <c r="AY59" s="23">
        <f t="shared" si="25"/>
        <v>3600</v>
      </c>
      <c r="AZ59" s="23">
        <f t="shared" si="26"/>
        <v>3600</v>
      </c>
      <c r="BA59" s="1" t="str">
        <f t="shared" si="27"/>
        <v>3</v>
      </c>
      <c r="BB59" s="22">
        <v>120</v>
      </c>
      <c r="BC59" s="22">
        <f t="shared" si="28"/>
        <v>432000</v>
      </c>
      <c r="BD59" s="22" t="e">
        <f t="shared" si="30"/>
        <v>#REF!</v>
      </c>
      <c r="BE59" s="22">
        <v>0.03125</v>
      </c>
      <c r="BF59" s="22">
        <f t="shared" si="29"/>
        <v>112.5</v>
      </c>
      <c r="BG59" s="22" t="e">
        <f t="shared" si="31"/>
        <v>#REF!</v>
      </c>
      <c r="BH59" t="str">
        <f>IF(AT59="UDARA","U","N")&amp;LEFT($C$4,2)&amp;MID($C$4,4,2)&amp;LEFT(A59,3)&amp;MID(E59,2,2)&amp;VLOOKUP(E59,Acuan_Reference!C:L,10,0)</f>
        <v>N0109SMG71B3</v>
      </c>
      <c r="BI59" t="s">
        <v>84</v>
      </c>
      <c r="BJ59" t="s">
        <v>85</v>
      </c>
      <c r="BK59" t="s">
        <v>86</v>
      </c>
      <c r="BL59" t="s">
        <v>87</v>
      </c>
    </row>
    <row r="60" spans="1:64">
      <c r="A60" t="s">
        <v>113</v>
      </c>
      <c r="B60" t="s">
        <v>75</v>
      </c>
      <c r="C60" t="s">
        <v>76</v>
      </c>
      <c r="D60" t="s">
        <v>115</v>
      </c>
      <c r="E60" t="s">
        <v>116</v>
      </c>
      <c r="F60" t="s">
        <v>117</v>
      </c>
      <c r="G60" t="s">
        <v>118</v>
      </c>
      <c r="H60" t="s">
        <v>81</v>
      </c>
      <c r="I60" s="22">
        <v>9826</v>
      </c>
      <c r="J60" s="23">
        <v>18090</v>
      </c>
      <c r="K60" s="23">
        <v>21510</v>
      </c>
      <c r="L60" s="23">
        <v>19524</v>
      </c>
      <c r="M60" s="23">
        <v>32934</v>
      </c>
      <c r="N60" s="23">
        <v>17502</v>
      </c>
      <c r="O60" s="23">
        <v>23175</v>
      </c>
      <c r="P60" s="23">
        <v>34051</v>
      </c>
      <c r="Q60" s="23">
        <v>17789</v>
      </c>
      <c r="R60" s="23">
        <v>16428</v>
      </c>
      <c r="S60" s="23">
        <v>24203</v>
      </c>
      <c r="T60" s="23">
        <v>21967</v>
      </c>
      <c r="U60" s="23">
        <v>31196</v>
      </c>
      <c r="V60" s="22">
        <v>25788.666666667</v>
      </c>
      <c r="W60" s="22">
        <f t="shared" si="17"/>
        <v>24948.6666666667</v>
      </c>
      <c r="X60" s="23">
        <v>0</v>
      </c>
      <c r="Y60" s="23">
        <v>0</v>
      </c>
      <c r="Z60" s="23">
        <v>0</v>
      </c>
      <c r="AA60" s="22">
        <v>12159</v>
      </c>
      <c r="AB60" s="22">
        <v>0</v>
      </c>
      <c r="AC60" s="22">
        <v>7200</v>
      </c>
      <c r="AD60" s="22">
        <v>0</v>
      </c>
      <c r="AE60" s="22">
        <f t="shared" si="18"/>
        <v>19359</v>
      </c>
      <c r="AF60" s="22">
        <f t="shared" si="19"/>
        <v>0.750678592663434</v>
      </c>
      <c r="AG60" s="22">
        <f t="shared" si="20"/>
        <v>0.775953290757021</v>
      </c>
      <c r="AH60" s="22">
        <v>10224</v>
      </c>
      <c r="AI60" s="22">
        <v>0</v>
      </c>
      <c r="AJ60" s="23">
        <v>0</v>
      </c>
      <c r="AK60" s="23">
        <v>22000</v>
      </c>
      <c r="AL60" s="23">
        <v>21683</v>
      </c>
      <c r="AM60" s="22">
        <v>0.6</v>
      </c>
      <c r="AN60" s="22">
        <f t="shared" si="21"/>
        <v>14969.2</v>
      </c>
      <c r="AO60" s="23">
        <v>144</v>
      </c>
      <c r="AP60" s="23">
        <v>144</v>
      </c>
      <c r="AQ60" t="s">
        <v>82</v>
      </c>
      <c r="AR60">
        <v>12</v>
      </c>
      <c r="AS60" s="22">
        <v>0.033333333333333</v>
      </c>
      <c r="AT60" t="s">
        <v>83</v>
      </c>
      <c r="AU60" s="23">
        <f t="shared" si="32"/>
        <v>17293.2</v>
      </c>
      <c r="AV60" s="23">
        <f t="shared" si="22"/>
        <v>17424</v>
      </c>
      <c r="AW60" s="23">
        <f t="shared" si="23"/>
        <v>1.47434732651043</v>
      </c>
      <c r="AX60" s="23">
        <f t="shared" si="24"/>
        <v>0.60524276514443</v>
      </c>
      <c r="AY60" s="23">
        <f t="shared" si="25"/>
        <v>17424</v>
      </c>
      <c r="AZ60" s="23">
        <f t="shared" si="26"/>
        <v>17424</v>
      </c>
      <c r="BA60" s="1" t="str">
        <f t="shared" si="27"/>
        <v>3</v>
      </c>
      <c r="BB60" s="22">
        <v>120</v>
      </c>
      <c r="BC60" s="22">
        <f t="shared" si="28"/>
        <v>2090880</v>
      </c>
      <c r="BD60" s="22" t="e">
        <f t="shared" si="30"/>
        <v>#REF!</v>
      </c>
      <c r="BE60" s="22">
        <v>0.03125</v>
      </c>
      <c r="BF60" s="22">
        <f t="shared" si="29"/>
        <v>544.5</v>
      </c>
      <c r="BG60" s="22" t="e">
        <f t="shared" si="31"/>
        <v>#REF!</v>
      </c>
      <c r="BH60" t="str">
        <f>IF(AT60="UDARA","U","N")&amp;LEFT($C$4,2)&amp;MID($C$4,4,2)&amp;LEFT(A60,3)&amp;MID(E60,2,2)&amp;VLOOKUP(E60,Acuan_Reference!C:L,10,0)</f>
        <v>N0109TGR71B3</v>
      </c>
      <c r="BI60" t="s">
        <v>84</v>
      </c>
      <c r="BJ60" t="s">
        <v>85</v>
      </c>
      <c r="BK60" t="s">
        <v>86</v>
      </c>
      <c r="BL60" t="s">
        <v>87</v>
      </c>
    </row>
    <row r="61" spans="1:64">
      <c r="A61" t="s">
        <v>114</v>
      </c>
      <c r="B61" t="s">
        <v>75</v>
      </c>
      <c r="C61" t="s">
        <v>76</v>
      </c>
      <c r="D61" t="s">
        <v>115</v>
      </c>
      <c r="E61" t="s">
        <v>116</v>
      </c>
      <c r="F61" t="s">
        <v>117</v>
      </c>
      <c r="G61" t="s">
        <v>118</v>
      </c>
      <c r="H61" t="s">
        <v>81</v>
      </c>
      <c r="I61" s="22">
        <v>9826</v>
      </c>
      <c r="J61" s="23">
        <v>3930</v>
      </c>
      <c r="K61" s="23">
        <v>6856</v>
      </c>
      <c r="L61" s="23">
        <v>2649</v>
      </c>
      <c r="M61" s="23">
        <v>4815</v>
      </c>
      <c r="N61" s="23">
        <v>4103</v>
      </c>
      <c r="O61" s="23">
        <v>6257</v>
      </c>
      <c r="P61" s="23">
        <v>4749</v>
      </c>
      <c r="Q61" s="23">
        <v>5470</v>
      </c>
      <c r="R61" s="23">
        <v>5667</v>
      </c>
      <c r="S61" s="23">
        <v>5636</v>
      </c>
      <c r="T61" s="23">
        <v>7239</v>
      </c>
      <c r="U61" s="23">
        <v>7958</v>
      </c>
      <c r="V61" s="22">
        <v>6944.3333333333</v>
      </c>
      <c r="W61" s="22">
        <f t="shared" si="17"/>
        <v>7206.66666666667</v>
      </c>
      <c r="X61" s="23">
        <v>0</v>
      </c>
      <c r="Y61" s="23">
        <v>0</v>
      </c>
      <c r="Z61" s="23">
        <v>0</v>
      </c>
      <c r="AA61" s="22">
        <v>6775</v>
      </c>
      <c r="AB61" s="22">
        <v>0</v>
      </c>
      <c r="AC61" s="22">
        <v>0</v>
      </c>
      <c r="AD61" s="22">
        <v>0</v>
      </c>
      <c r="AE61" s="22">
        <f t="shared" si="18"/>
        <v>6775</v>
      </c>
      <c r="AF61" s="22">
        <f t="shared" si="19"/>
        <v>0.975615609849762</v>
      </c>
      <c r="AG61" s="22">
        <f t="shared" si="20"/>
        <v>0.940101757631822</v>
      </c>
      <c r="AH61" s="22">
        <v>10224</v>
      </c>
      <c r="AI61" s="22">
        <v>0</v>
      </c>
      <c r="AJ61" s="23">
        <v>0</v>
      </c>
      <c r="AK61" s="23">
        <v>6000</v>
      </c>
      <c r="AL61" s="23">
        <v>6423</v>
      </c>
      <c r="AM61" s="22">
        <v>0.7</v>
      </c>
      <c r="AN61" s="22">
        <f t="shared" si="21"/>
        <v>5044.66666666667</v>
      </c>
      <c r="AO61" s="23">
        <v>144</v>
      </c>
      <c r="AP61" s="23">
        <v>144</v>
      </c>
      <c r="AQ61" t="s">
        <v>82</v>
      </c>
      <c r="AR61">
        <v>8</v>
      </c>
      <c r="AS61" s="22">
        <v>0.066666666666667</v>
      </c>
      <c r="AT61" t="s">
        <v>83</v>
      </c>
      <c r="AU61" s="23">
        <f t="shared" si="32"/>
        <v>4692.66666666667</v>
      </c>
      <c r="AV61" s="23">
        <f t="shared" si="22"/>
        <v>4752</v>
      </c>
      <c r="AW61" s="23">
        <f t="shared" si="23"/>
        <v>1.59949121184089</v>
      </c>
      <c r="AX61" s="23">
        <f t="shared" si="24"/>
        <v>0.708233117483811</v>
      </c>
      <c r="AY61" s="23">
        <f t="shared" si="25"/>
        <v>4752</v>
      </c>
      <c r="AZ61" s="23">
        <f t="shared" si="26"/>
        <v>4752</v>
      </c>
      <c r="BA61" s="1" t="str">
        <f t="shared" si="27"/>
        <v>3</v>
      </c>
      <c r="BB61" s="22">
        <v>120</v>
      </c>
      <c r="BC61" s="22">
        <f t="shared" si="28"/>
        <v>570240</v>
      </c>
      <c r="BD61" s="22" t="e">
        <f t="shared" si="30"/>
        <v>#REF!</v>
      </c>
      <c r="BE61" s="22">
        <v>0.03125</v>
      </c>
      <c r="BF61" s="22">
        <f t="shared" si="29"/>
        <v>148.5</v>
      </c>
      <c r="BG61" s="22" t="e">
        <f t="shared" si="31"/>
        <v>#REF!</v>
      </c>
      <c r="BH61" t="str">
        <f>IF(AT61="UDARA","U","N")&amp;LEFT($C$4,2)&amp;MID($C$4,4,2)&amp;LEFT(A61,3)&amp;MID(E61,2,2)&amp;VLOOKUP(E61,Acuan_Reference!C:L,10,0)</f>
        <v>N0109YGY71B3</v>
      </c>
      <c r="BI61" t="s">
        <v>84</v>
      </c>
      <c r="BJ61" t="s">
        <v>85</v>
      </c>
      <c r="BK61" t="s">
        <v>86</v>
      </c>
      <c r="BL61" t="s">
        <v>87</v>
      </c>
    </row>
    <row r="62" spans="1:64">
      <c r="A62" t="s">
        <v>74</v>
      </c>
      <c r="B62" t="s">
        <v>75</v>
      </c>
      <c r="C62" t="s">
        <v>76</v>
      </c>
      <c r="D62" t="s">
        <v>115</v>
      </c>
      <c r="E62" t="s">
        <v>119</v>
      </c>
      <c r="F62" t="s">
        <v>120</v>
      </c>
      <c r="G62" t="s">
        <v>121</v>
      </c>
      <c r="H62" t="s">
        <v>81</v>
      </c>
      <c r="I62" s="22">
        <v>9826</v>
      </c>
      <c r="J62" s="23">
        <v>24180</v>
      </c>
      <c r="K62" s="23">
        <v>29620</v>
      </c>
      <c r="L62" s="23">
        <v>15519</v>
      </c>
      <c r="M62" s="23">
        <v>33757</v>
      </c>
      <c r="N62" s="23">
        <v>19259</v>
      </c>
      <c r="O62" s="23">
        <v>35343</v>
      </c>
      <c r="P62" s="23">
        <v>29540</v>
      </c>
      <c r="Q62" s="23">
        <v>29850</v>
      </c>
      <c r="R62" s="23">
        <v>38141</v>
      </c>
      <c r="S62" s="23">
        <v>29909</v>
      </c>
      <c r="T62" s="23">
        <v>35728</v>
      </c>
      <c r="U62" s="23">
        <v>49529</v>
      </c>
      <c r="V62" s="22">
        <v>38388.666666667</v>
      </c>
      <c r="W62" s="22">
        <f t="shared" si="17"/>
        <v>40419</v>
      </c>
      <c r="X62" s="23">
        <v>0</v>
      </c>
      <c r="Y62" s="23">
        <v>0</v>
      </c>
      <c r="Z62" s="23">
        <v>0</v>
      </c>
      <c r="AA62" s="22">
        <v>33348</v>
      </c>
      <c r="AB62" s="22">
        <v>0</v>
      </c>
      <c r="AC62" s="22">
        <v>0</v>
      </c>
      <c r="AD62" s="22">
        <v>0</v>
      </c>
      <c r="AE62" s="22">
        <f t="shared" si="18"/>
        <v>33348</v>
      </c>
      <c r="AF62" s="22">
        <f t="shared" si="19"/>
        <v>0.868693885348099</v>
      </c>
      <c r="AG62" s="22">
        <f t="shared" si="20"/>
        <v>0.825057522452312</v>
      </c>
      <c r="AH62" s="22">
        <v>15840</v>
      </c>
      <c r="AI62" s="22">
        <v>0</v>
      </c>
      <c r="AJ62" s="23">
        <v>0</v>
      </c>
      <c r="AK62" s="23">
        <v>37119</v>
      </c>
      <c r="AL62" s="23">
        <v>36000</v>
      </c>
      <c r="AM62" s="22">
        <v>0.7</v>
      </c>
      <c r="AN62" s="22">
        <f t="shared" si="21"/>
        <v>28293.3</v>
      </c>
      <c r="AO62" s="23">
        <v>144</v>
      </c>
      <c r="AP62" s="23">
        <v>144</v>
      </c>
      <c r="AQ62" t="s">
        <v>82</v>
      </c>
      <c r="AR62">
        <v>8</v>
      </c>
      <c r="AS62" s="22">
        <v>0.066666666666667</v>
      </c>
      <c r="AT62" t="s">
        <v>83</v>
      </c>
      <c r="AU62" s="23">
        <f t="shared" si="32"/>
        <v>30945.3</v>
      </c>
      <c r="AV62" s="23">
        <f t="shared" si="22"/>
        <v>30960</v>
      </c>
      <c r="AW62" s="23">
        <f t="shared" si="23"/>
        <v>1.59103391969123</v>
      </c>
      <c r="AX62" s="23">
        <f t="shared" si="24"/>
        <v>0.70036369034365</v>
      </c>
      <c r="AY62" s="23">
        <f t="shared" si="25"/>
        <v>30960</v>
      </c>
      <c r="AZ62" s="23">
        <f t="shared" si="26"/>
        <v>30960</v>
      </c>
      <c r="BA62" s="1" t="str">
        <f t="shared" si="27"/>
        <v>3</v>
      </c>
      <c r="BB62" s="22">
        <v>120</v>
      </c>
      <c r="BC62" s="22">
        <f t="shared" si="28"/>
        <v>3715200</v>
      </c>
      <c r="BD62" s="22" t="e">
        <f t="shared" si="30"/>
        <v>#REF!</v>
      </c>
      <c r="BE62" s="22">
        <v>0.03125</v>
      </c>
      <c r="BF62" s="22">
        <f t="shared" si="29"/>
        <v>967.5</v>
      </c>
      <c r="BG62" s="22" t="e">
        <f t="shared" si="31"/>
        <v>#REF!</v>
      </c>
      <c r="BH62" t="str">
        <f>IF(AT62="UDARA","U","N")&amp;LEFT($C$4,2)&amp;MID($C$4,4,2)&amp;LEFT(A62,3)&amp;MID(E62,2,2)&amp;VLOOKUP(E62,Acuan_Reference!C:L,10,0)</f>
        <v>N0109BDG71B3</v>
      </c>
      <c r="BI62" t="s">
        <v>84</v>
      </c>
      <c r="BJ62" t="s">
        <v>85</v>
      </c>
      <c r="BK62" t="s">
        <v>86</v>
      </c>
      <c r="BL62" t="s">
        <v>87</v>
      </c>
    </row>
    <row r="63" spans="1:64">
      <c r="A63" t="s">
        <v>88</v>
      </c>
      <c r="B63" t="s">
        <v>75</v>
      </c>
      <c r="C63" t="s">
        <v>76</v>
      </c>
      <c r="D63" t="s">
        <v>115</v>
      </c>
      <c r="E63" t="s">
        <v>119</v>
      </c>
      <c r="F63" t="s">
        <v>120</v>
      </c>
      <c r="G63" t="s">
        <v>121</v>
      </c>
      <c r="H63" t="s">
        <v>81</v>
      </c>
      <c r="I63" s="22">
        <v>9826</v>
      </c>
      <c r="J63" s="23">
        <v>17147</v>
      </c>
      <c r="K63" s="23">
        <v>30458</v>
      </c>
      <c r="L63" s="23">
        <v>14456</v>
      </c>
      <c r="M63" s="23">
        <v>39694</v>
      </c>
      <c r="N63" s="23">
        <v>20409</v>
      </c>
      <c r="O63" s="23">
        <v>42680</v>
      </c>
      <c r="P63" s="23">
        <v>27631</v>
      </c>
      <c r="Q63" s="23">
        <v>26010</v>
      </c>
      <c r="R63" s="23">
        <v>30312</v>
      </c>
      <c r="S63" s="23">
        <v>28109</v>
      </c>
      <c r="T63" s="23">
        <v>42322</v>
      </c>
      <c r="U63" s="23">
        <v>39319</v>
      </c>
      <c r="V63" s="22">
        <v>36583.333333333</v>
      </c>
      <c r="W63" s="22">
        <f t="shared" si="17"/>
        <v>38880.3333333333</v>
      </c>
      <c r="X63" s="23">
        <v>0</v>
      </c>
      <c r="Y63" s="23">
        <v>0</v>
      </c>
      <c r="Z63" s="23">
        <v>0</v>
      </c>
      <c r="AA63" s="22">
        <v>9335</v>
      </c>
      <c r="AB63" s="22">
        <v>0</v>
      </c>
      <c r="AC63" s="22">
        <v>18000</v>
      </c>
      <c r="AD63" s="22">
        <v>0</v>
      </c>
      <c r="AE63" s="22">
        <f t="shared" si="18"/>
        <v>27335</v>
      </c>
      <c r="AF63" s="22">
        <f t="shared" si="19"/>
        <v>0.747198177676544</v>
      </c>
      <c r="AG63" s="22">
        <f t="shared" si="20"/>
        <v>0.703054672027846</v>
      </c>
      <c r="AH63" s="22">
        <v>15840</v>
      </c>
      <c r="AI63" s="22">
        <v>0</v>
      </c>
      <c r="AJ63" s="23">
        <v>0</v>
      </c>
      <c r="AK63" s="23">
        <v>32012</v>
      </c>
      <c r="AL63" s="23">
        <v>35000</v>
      </c>
      <c r="AM63" s="22">
        <v>0.6</v>
      </c>
      <c r="AN63" s="22">
        <f t="shared" si="21"/>
        <v>23328.2</v>
      </c>
      <c r="AO63" s="23">
        <v>144</v>
      </c>
      <c r="AP63" s="23">
        <v>144</v>
      </c>
      <c r="AQ63" t="s">
        <v>82</v>
      </c>
      <c r="AR63">
        <v>8</v>
      </c>
      <c r="AS63" s="22">
        <v>0.033333333333333</v>
      </c>
      <c r="AT63" t="s">
        <v>83</v>
      </c>
      <c r="AU63" s="23">
        <f t="shared" si="32"/>
        <v>30993.2</v>
      </c>
      <c r="AV63" s="23">
        <f t="shared" si="22"/>
        <v>31104</v>
      </c>
      <c r="AW63" s="23">
        <f t="shared" si="23"/>
        <v>1.50304781337609</v>
      </c>
      <c r="AX63" s="23">
        <f t="shared" si="24"/>
        <v>0.6028497698065</v>
      </c>
      <c r="AY63" s="23">
        <f t="shared" si="25"/>
        <v>31104</v>
      </c>
      <c r="AZ63" s="23">
        <f t="shared" si="26"/>
        <v>31104</v>
      </c>
      <c r="BA63" s="1" t="str">
        <f t="shared" si="27"/>
        <v>3</v>
      </c>
      <c r="BB63" s="22">
        <v>120</v>
      </c>
      <c r="BC63" s="22">
        <f t="shared" si="28"/>
        <v>3732480</v>
      </c>
      <c r="BD63" s="22" t="e">
        <f t="shared" si="30"/>
        <v>#REF!</v>
      </c>
      <c r="BE63" s="22">
        <v>0.03125</v>
      </c>
      <c r="BF63" s="22">
        <f t="shared" si="29"/>
        <v>972</v>
      </c>
      <c r="BG63" s="22" t="e">
        <f t="shared" si="31"/>
        <v>#REF!</v>
      </c>
      <c r="BH63" t="str">
        <f>IF(AT63="UDARA","U","N")&amp;LEFT($C$4,2)&amp;MID($C$4,4,2)&amp;LEFT(A63,3)&amp;MID(E63,2,2)&amp;VLOOKUP(E63,Acuan_Reference!C:L,10,0)</f>
        <v>N0109BGR71B3</v>
      </c>
      <c r="BI63" t="s">
        <v>84</v>
      </c>
      <c r="BJ63" t="s">
        <v>85</v>
      </c>
      <c r="BK63" t="s">
        <v>86</v>
      </c>
      <c r="BL63" t="s">
        <v>87</v>
      </c>
    </row>
    <row r="64" spans="1:64">
      <c r="A64" t="s">
        <v>89</v>
      </c>
      <c r="B64" t="s">
        <v>75</v>
      </c>
      <c r="C64" t="s">
        <v>76</v>
      </c>
      <c r="D64" t="s">
        <v>115</v>
      </c>
      <c r="E64" t="s">
        <v>119</v>
      </c>
      <c r="F64" t="s">
        <v>120</v>
      </c>
      <c r="G64" t="s">
        <v>121</v>
      </c>
      <c r="H64" t="s">
        <v>81</v>
      </c>
      <c r="I64" s="22">
        <v>9826</v>
      </c>
      <c r="J64" s="23">
        <v>13361</v>
      </c>
      <c r="K64" s="23">
        <v>21715</v>
      </c>
      <c r="L64" s="23">
        <v>7729</v>
      </c>
      <c r="M64" s="23">
        <v>22180</v>
      </c>
      <c r="N64" s="23">
        <v>15370</v>
      </c>
      <c r="O64" s="23">
        <v>24793</v>
      </c>
      <c r="P64" s="23">
        <v>16822</v>
      </c>
      <c r="Q64" s="23">
        <v>18455</v>
      </c>
      <c r="R64" s="23">
        <v>17096</v>
      </c>
      <c r="S64" s="23">
        <v>19013</v>
      </c>
      <c r="T64" s="23">
        <v>21377</v>
      </c>
      <c r="U64" s="23">
        <v>27960</v>
      </c>
      <c r="V64" s="22">
        <v>22783.333333333</v>
      </c>
      <c r="W64" s="22">
        <f t="shared" si="17"/>
        <v>23112.3333333333</v>
      </c>
      <c r="X64" s="23">
        <v>0</v>
      </c>
      <c r="Y64" s="23">
        <v>0</v>
      </c>
      <c r="Z64" s="23">
        <v>0</v>
      </c>
      <c r="AA64" s="22">
        <v>25221</v>
      </c>
      <c r="AB64" s="22">
        <v>0</v>
      </c>
      <c r="AC64" s="22">
        <v>10080</v>
      </c>
      <c r="AD64" s="22">
        <v>0</v>
      </c>
      <c r="AE64" s="22">
        <f t="shared" si="18"/>
        <v>35301</v>
      </c>
      <c r="AF64" s="22">
        <f t="shared" si="19"/>
        <v>1.54942209217266</v>
      </c>
      <c r="AG64" s="22">
        <f t="shared" si="20"/>
        <v>1.52736634120311</v>
      </c>
      <c r="AH64" s="22">
        <v>15840</v>
      </c>
      <c r="AI64" s="22">
        <v>0</v>
      </c>
      <c r="AJ64" s="23">
        <v>0</v>
      </c>
      <c r="AK64" s="23">
        <v>20688</v>
      </c>
      <c r="AL64" s="23">
        <v>20000</v>
      </c>
      <c r="AM64" s="22">
        <v>1.3</v>
      </c>
      <c r="AN64" s="22">
        <f t="shared" si="21"/>
        <v>30046.0333333333</v>
      </c>
      <c r="AO64" s="23">
        <v>144</v>
      </c>
      <c r="AP64" s="23">
        <v>144</v>
      </c>
      <c r="AQ64" t="s">
        <v>82</v>
      </c>
      <c r="AR64">
        <v>4</v>
      </c>
      <c r="AS64" s="22">
        <v>0.53333333333333</v>
      </c>
      <c r="AT64" t="s">
        <v>83</v>
      </c>
      <c r="AU64" s="23">
        <f t="shared" si="32"/>
        <v>14745.0333333333</v>
      </c>
      <c r="AV64" s="23">
        <f t="shared" si="22"/>
        <v>14832</v>
      </c>
      <c r="AW64" s="23">
        <f t="shared" si="23"/>
        <v>2.1691016340482</v>
      </c>
      <c r="AX64" s="23">
        <f t="shared" si="24"/>
        <v>1.30376278177596</v>
      </c>
      <c r="AY64" s="23">
        <f t="shared" si="25"/>
        <v>14832</v>
      </c>
      <c r="AZ64" s="23">
        <f t="shared" si="26"/>
        <v>14832</v>
      </c>
      <c r="BA64" s="1" t="str">
        <f t="shared" si="27"/>
        <v>3</v>
      </c>
      <c r="BB64" s="22">
        <v>120</v>
      </c>
      <c r="BC64" s="22">
        <f t="shared" si="28"/>
        <v>1779840</v>
      </c>
      <c r="BD64" s="22" t="e">
        <f t="shared" si="30"/>
        <v>#REF!</v>
      </c>
      <c r="BE64" s="22">
        <v>0.03125</v>
      </c>
      <c r="BF64" s="22">
        <f t="shared" si="29"/>
        <v>463.5</v>
      </c>
      <c r="BG64" s="22" t="e">
        <f t="shared" si="31"/>
        <v>#REF!</v>
      </c>
      <c r="BH64" t="str">
        <f>IF(AT64="UDARA","U","N")&amp;LEFT($C$4,2)&amp;MID($C$4,4,2)&amp;LEFT(A64,3)&amp;MID(E64,2,2)&amp;VLOOKUP(E64,Acuan_Reference!C:L,10,0)</f>
        <v>N0109BJM71B3</v>
      </c>
      <c r="BI64" t="s">
        <v>84</v>
      </c>
      <c r="BJ64" t="s">
        <v>85</v>
      </c>
      <c r="BK64" t="s">
        <v>86</v>
      </c>
      <c r="BL64" t="s">
        <v>87</v>
      </c>
    </row>
    <row r="65" spans="1:64">
      <c r="A65" t="s">
        <v>90</v>
      </c>
      <c r="B65" t="s">
        <v>75</v>
      </c>
      <c r="C65" t="s">
        <v>76</v>
      </c>
      <c r="D65" t="s">
        <v>115</v>
      </c>
      <c r="E65" t="s">
        <v>119</v>
      </c>
      <c r="F65" t="s">
        <v>120</v>
      </c>
      <c r="G65" t="s">
        <v>121</v>
      </c>
      <c r="H65" t="s">
        <v>81</v>
      </c>
      <c r="I65" s="22">
        <v>9826</v>
      </c>
      <c r="J65" s="23">
        <v>28664</v>
      </c>
      <c r="K65" s="23">
        <v>34529</v>
      </c>
      <c r="L65" s="23">
        <v>23515</v>
      </c>
      <c r="M65" s="23">
        <v>51088</v>
      </c>
      <c r="N65" s="23">
        <v>25191</v>
      </c>
      <c r="O65" s="23">
        <v>45895</v>
      </c>
      <c r="P65" s="23">
        <v>52325</v>
      </c>
      <c r="Q65" s="23">
        <v>24093</v>
      </c>
      <c r="R65" s="23">
        <v>67348</v>
      </c>
      <c r="S65" s="23">
        <v>30403</v>
      </c>
      <c r="T65" s="23">
        <v>46759</v>
      </c>
      <c r="U65" s="23">
        <v>40324</v>
      </c>
      <c r="V65" s="22">
        <v>39162</v>
      </c>
      <c r="W65" s="22">
        <f t="shared" si="17"/>
        <v>46027.6666666667</v>
      </c>
      <c r="X65" s="23">
        <v>0</v>
      </c>
      <c r="Y65" s="23">
        <v>0</v>
      </c>
      <c r="Z65" s="23">
        <v>0</v>
      </c>
      <c r="AA65" s="22">
        <v>50479</v>
      </c>
      <c r="AB65" s="22">
        <v>0</v>
      </c>
      <c r="AC65" s="22">
        <v>0</v>
      </c>
      <c r="AD65" s="22">
        <v>0</v>
      </c>
      <c r="AE65" s="22">
        <f t="shared" si="18"/>
        <v>50479</v>
      </c>
      <c r="AF65" s="22">
        <f t="shared" si="19"/>
        <v>1.28897911240488</v>
      </c>
      <c r="AG65" s="22">
        <f t="shared" si="20"/>
        <v>1.09670994981279</v>
      </c>
      <c r="AH65" s="22">
        <v>15840</v>
      </c>
      <c r="AI65" s="22">
        <v>0</v>
      </c>
      <c r="AJ65" s="23">
        <v>0</v>
      </c>
      <c r="AK65" s="23">
        <v>46197</v>
      </c>
      <c r="AL65" s="23">
        <v>51000</v>
      </c>
      <c r="AM65" s="22">
        <v>0.6</v>
      </c>
      <c r="AN65" s="22">
        <f t="shared" si="21"/>
        <v>27616.6</v>
      </c>
      <c r="AO65" s="23">
        <v>144</v>
      </c>
      <c r="AP65" s="23">
        <v>144</v>
      </c>
      <c r="AQ65" t="s">
        <v>82</v>
      </c>
      <c r="AR65">
        <v>12</v>
      </c>
      <c r="AS65" s="22">
        <v>0.033333333333333</v>
      </c>
      <c r="AT65" t="s">
        <v>83</v>
      </c>
      <c r="AU65" s="23">
        <f t="shared" si="32"/>
        <v>28137.6</v>
      </c>
      <c r="AV65" s="23">
        <f t="shared" si="22"/>
        <v>28224</v>
      </c>
      <c r="AW65" s="23">
        <f t="shared" si="23"/>
        <v>1.70990636066713</v>
      </c>
      <c r="AX65" s="23">
        <f t="shared" si="24"/>
        <v>0.601877131869962</v>
      </c>
      <c r="AY65" s="23">
        <f t="shared" si="25"/>
        <v>28224</v>
      </c>
      <c r="AZ65" s="23">
        <f t="shared" si="26"/>
        <v>28224</v>
      </c>
      <c r="BA65" s="1" t="str">
        <f t="shared" si="27"/>
        <v>3</v>
      </c>
      <c r="BB65" s="22">
        <v>120</v>
      </c>
      <c r="BC65" s="22">
        <f t="shared" si="28"/>
        <v>3386880</v>
      </c>
      <c r="BD65" s="22" t="e">
        <f t="shared" si="30"/>
        <v>#REF!</v>
      </c>
      <c r="BE65" s="22">
        <v>0.03125</v>
      </c>
      <c r="BF65" s="22">
        <f t="shared" si="29"/>
        <v>882</v>
      </c>
      <c r="BG65" s="22" t="e">
        <f t="shared" si="31"/>
        <v>#REF!</v>
      </c>
      <c r="BH65" t="str">
        <f>IF(AT65="UDARA","U","N")&amp;LEFT($C$4,2)&amp;MID($C$4,4,2)&amp;LEFT(A65,3)&amp;MID(E65,2,2)&amp;VLOOKUP(E65,Acuan_Reference!C:L,10,0)</f>
        <v>N0109BKS71B3</v>
      </c>
      <c r="BI65" t="s">
        <v>84</v>
      </c>
      <c r="BJ65" t="s">
        <v>85</v>
      </c>
      <c r="BK65" t="s">
        <v>86</v>
      </c>
      <c r="BL65" t="s">
        <v>87</v>
      </c>
    </row>
    <row r="66" spans="1:64">
      <c r="A66" t="s">
        <v>91</v>
      </c>
      <c r="B66" t="s">
        <v>75</v>
      </c>
      <c r="C66" t="s">
        <v>76</v>
      </c>
      <c r="D66" t="s">
        <v>115</v>
      </c>
      <c r="E66" t="s">
        <v>119</v>
      </c>
      <c r="F66" t="s">
        <v>120</v>
      </c>
      <c r="G66" t="s">
        <v>121</v>
      </c>
      <c r="H66" t="s">
        <v>81</v>
      </c>
      <c r="I66" s="22">
        <v>9826</v>
      </c>
      <c r="J66" s="23">
        <v>5717</v>
      </c>
      <c r="K66" s="23">
        <v>4411</v>
      </c>
      <c r="L66" s="23">
        <v>2983</v>
      </c>
      <c r="M66" s="23">
        <v>8879</v>
      </c>
      <c r="N66" s="23">
        <v>3218</v>
      </c>
      <c r="O66" s="23">
        <v>6505</v>
      </c>
      <c r="P66" s="23">
        <v>9186</v>
      </c>
      <c r="Q66" s="23">
        <v>4091</v>
      </c>
      <c r="R66" s="23">
        <v>3050</v>
      </c>
      <c r="S66" s="23">
        <v>7854</v>
      </c>
      <c r="T66" s="23">
        <v>4636</v>
      </c>
      <c r="U66" s="23">
        <v>9172</v>
      </c>
      <c r="V66" s="22">
        <v>7220.6666666667</v>
      </c>
      <c r="W66" s="22">
        <f t="shared" si="17"/>
        <v>6402.66666666667</v>
      </c>
      <c r="X66" s="23">
        <v>0</v>
      </c>
      <c r="Y66" s="23">
        <v>0</v>
      </c>
      <c r="Z66" s="23">
        <v>0</v>
      </c>
      <c r="AA66" s="22">
        <v>7252</v>
      </c>
      <c r="AB66" s="22">
        <v>0</v>
      </c>
      <c r="AC66" s="22">
        <v>0</v>
      </c>
      <c r="AD66" s="22">
        <v>0</v>
      </c>
      <c r="AE66" s="22">
        <f t="shared" si="18"/>
        <v>7252</v>
      </c>
      <c r="AF66" s="22">
        <f t="shared" si="19"/>
        <v>1.00433939617763</v>
      </c>
      <c r="AG66" s="22">
        <f t="shared" si="20"/>
        <v>1.13265306122449</v>
      </c>
      <c r="AH66" s="22">
        <v>15840</v>
      </c>
      <c r="AI66" s="22">
        <v>0</v>
      </c>
      <c r="AJ66" s="23">
        <v>0</v>
      </c>
      <c r="AK66" s="23">
        <v>5686</v>
      </c>
      <c r="AL66" s="23">
        <v>5400</v>
      </c>
      <c r="AM66" s="22">
        <v>0.9</v>
      </c>
      <c r="AN66" s="22">
        <f t="shared" si="21"/>
        <v>5762.4</v>
      </c>
      <c r="AO66" s="23">
        <v>144</v>
      </c>
      <c r="AP66" s="23">
        <v>144</v>
      </c>
      <c r="AQ66" t="s">
        <v>82</v>
      </c>
      <c r="AR66">
        <v>4</v>
      </c>
      <c r="AS66" s="22">
        <v>0.13333333333333</v>
      </c>
      <c r="AT66" t="s">
        <v>83</v>
      </c>
      <c r="AU66" s="23">
        <f t="shared" si="32"/>
        <v>3910.4</v>
      </c>
      <c r="AV66" s="23">
        <f t="shared" si="22"/>
        <v>4032</v>
      </c>
      <c r="AW66" s="23">
        <f t="shared" si="23"/>
        <v>1.76239067055394</v>
      </c>
      <c r="AX66" s="23">
        <f t="shared" si="24"/>
        <v>0.918992086630571</v>
      </c>
      <c r="AY66" s="23">
        <f t="shared" si="25"/>
        <v>4032</v>
      </c>
      <c r="AZ66" s="23">
        <f t="shared" si="26"/>
        <v>4032</v>
      </c>
      <c r="BA66" s="1" t="str">
        <f t="shared" si="27"/>
        <v>3</v>
      </c>
      <c r="BB66" s="22">
        <v>120</v>
      </c>
      <c r="BC66" s="22">
        <f t="shared" si="28"/>
        <v>483840</v>
      </c>
      <c r="BD66" s="22" t="e">
        <f t="shared" si="30"/>
        <v>#REF!</v>
      </c>
      <c r="BE66" s="22">
        <v>0.03125</v>
      </c>
      <c r="BF66" s="22">
        <f t="shared" si="29"/>
        <v>126</v>
      </c>
      <c r="BG66" s="22" t="e">
        <f t="shared" si="31"/>
        <v>#REF!</v>
      </c>
      <c r="BH66" t="str">
        <f>IF(AT66="UDARA","U","N")&amp;LEFT($C$4,2)&amp;MID($C$4,4,2)&amp;LEFT(A66,3)&amp;MID(E66,2,2)&amp;VLOOKUP(E66,Acuan_Reference!C:L,10,0)</f>
        <v>N0109BLP71B3</v>
      </c>
      <c r="BI66" t="s">
        <v>84</v>
      </c>
      <c r="BJ66" t="s">
        <v>85</v>
      </c>
      <c r="BK66" t="s">
        <v>86</v>
      </c>
      <c r="BL66" t="s">
        <v>87</v>
      </c>
    </row>
    <row r="67" spans="1:64">
      <c r="A67" t="s">
        <v>92</v>
      </c>
      <c r="B67" t="s">
        <v>75</v>
      </c>
      <c r="C67" t="s">
        <v>76</v>
      </c>
      <c r="D67" t="s">
        <v>115</v>
      </c>
      <c r="E67" t="s">
        <v>119</v>
      </c>
      <c r="F67" t="s">
        <v>120</v>
      </c>
      <c r="G67" t="s">
        <v>121</v>
      </c>
      <c r="H67" t="s">
        <v>81</v>
      </c>
      <c r="I67" s="22">
        <v>9826</v>
      </c>
      <c r="J67" s="23">
        <v>5513</v>
      </c>
      <c r="K67" s="23">
        <v>4567</v>
      </c>
      <c r="L67" s="23">
        <v>2873</v>
      </c>
      <c r="M67" s="23">
        <v>3948</v>
      </c>
      <c r="N67" s="23">
        <v>5155</v>
      </c>
      <c r="O67" s="23">
        <v>6579</v>
      </c>
      <c r="P67" s="23">
        <v>3718</v>
      </c>
      <c r="Q67" s="23">
        <v>3403</v>
      </c>
      <c r="R67" s="23">
        <v>4603</v>
      </c>
      <c r="S67" s="23">
        <v>11146</v>
      </c>
      <c r="T67" s="23">
        <v>4560</v>
      </c>
      <c r="U67" s="23">
        <v>6411</v>
      </c>
      <c r="V67" s="22">
        <v>7372.3333333333</v>
      </c>
      <c r="W67" s="22">
        <f t="shared" si="17"/>
        <v>6023.66666666667</v>
      </c>
      <c r="X67" s="23">
        <v>0</v>
      </c>
      <c r="Y67" s="23">
        <v>0</v>
      </c>
      <c r="Z67" s="23">
        <v>0</v>
      </c>
      <c r="AA67" s="22">
        <v>8936</v>
      </c>
      <c r="AB67" s="22">
        <v>0</v>
      </c>
      <c r="AC67" s="22">
        <v>7200</v>
      </c>
      <c r="AD67" s="22">
        <v>0</v>
      </c>
      <c r="AE67" s="22">
        <f t="shared" si="18"/>
        <v>16136</v>
      </c>
      <c r="AF67" s="22">
        <f t="shared" si="19"/>
        <v>2.18872360627573</v>
      </c>
      <c r="AG67" s="22">
        <f t="shared" si="20"/>
        <v>2.67876708538542</v>
      </c>
      <c r="AH67" s="22">
        <v>15840</v>
      </c>
      <c r="AI67" s="22">
        <v>0</v>
      </c>
      <c r="AJ67" s="23">
        <v>0</v>
      </c>
      <c r="AK67" s="23">
        <v>7262</v>
      </c>
      <c r="AL67" s="23">
        <v>7100</v>
      </c>
      <c r="AM67" s="22">
        <v>1.5</v>
      </c>
      <c r="AN67" s="22">
        <f t="shared" si="21"/>
        <v>9035.5</v>
      </c>
      <c r="AO67" s="23">
        <v>144</v>
      </c>
      <c r="AP67" s="23">
        <v>144</v>
      </c>
      <c r="AQ67" t="s">
        <v>82</v>
      </c>
      <c r="AR67">
        <v>2</v>
      </c>
      <c r="AS67" s="22">
        <v>0.53333333333333</v>
      </c>
      <c r="AT67" t="s">
        <v>83</v>
      </c>
      <c r="AU67" s="23">
        <f t="shared" si="32"/>
        <v>0</v>
      </c>
      <c r="AV67" s="23">
        <f t="shared" si="22"/>
        <v>0</v>
      </c>
      <c r="AW67" s="23">
        <f t="shared" si="23"/>
        <v>2.67876708538542</v>
      </c>
      <c r="AX67" s="23">
        <f t="shared" si="24"/>
        <v>1.50008300592109</v>
      </c>
      <c r="AY67" s="23">
        <f t="shared" si="25"/>
        <v>0</v>
      </c>
      <c r="AZ67" s="23">
        <f t="shared" si="26"/>
        <v>0</v>
      </c>
      <c r="BA67" s="1" t="str">
        <f t="shared" si="27"/>
        <v>3</v>
      </c>
      <c r="BB67" s="22">
        <v>120</v>
      </c>
      <c r="BC67" s="22">
        <f t="shared" si="28"/>
        <v>0</v>
      </c>
      <c r="BD67" s="22" t="e">
        <f t="shared" si="30"/>
        <v>#REF!</v>
      </c>
      <c r="BE67" s="22">
        <v>0.03125</v>
      </c>
      <c r="BF67" s="22">
        <f t="shared" si="29"/>
        <v>0</v>
      </c>
      <c r="BG67" s="22" t="e">
        <f t="shared" si="31"/>
        <v>#REF!</v>
      </c>
      <c r="BH67" t="str">
        <f>IF(AT67="UDARA","U","N")&amp;LEFT($C$4,2)&amp;MID($C$4,4,2)&amp;LEFT(A67,3)&amp;MID(E67,2,2)&amp;VLOOKUP(E67,Acuan_Reference!C:L,10,0)</f>
        <v>N0109BTM71B3</v>
      </c>
      <c r="BI67" t="s">
        <v>84</v>
      </c>
      <c r="BJ67" t="s">
        <v>85</v>
      </c>
      <c r="BK67" t="s">
        <v>86</v>
      </c>
      <c r="BL67" t="s">
        <v>87</v>
      </c>
    </row>
    <row r="68" spans="1:64">
      <c r="A68" t="s">
        <v>93</v>
      </c>
      <c r="B68" t="s">
        <v>75</v>
      </c>
      <c r="C68" t="s">
        <v>76</v>
      </c>
      <c r="D68" t="s">
        <v>115</v>
      </c>
      <c r="E68" t="s">
        <v>119</v>
      </c>
      <c r="F68" t="s">
        <v>120</v>
      </c>
      <c r="G68" t="s">
        <v>121</v>
      </c>
      <c r="H68" t="s">
        <v>81</v>
      </c>
      <c r="I68" s="22">
        <v>9826</v>
      </c>
      <c r="J68" s="23">
        <v>8014</v>
      </c>
      <c r="K68" s="23">
        <v>11940</v>
      </c>
      <c r="L68" s="23">
        <v>5126</v>
      </c>
      <c r="M68" s="23">
        <v>15291</v>
      </c>
      <c r="N68" s="23">
        <v>7042</v>
      </c>
      <c r="O68" s="23">
        <v>8476</v>
      </c>
      <c r="P68" s="23">
        <v>12995</v>
      </c>
      <c r="Q68" s="23">
        <v>10242</v>
      </c>
      <c r="R68" s="23">
        <v>8730</v>
      </c>
      <c r="S68" s="23">
        <v>18425</v>
      </c>
      <c r="T68" s="23">
        <v>11020</v>
      </c>
      <c r="U68" s="23">
        <v>17904</v>
      </c>
      <c r="V68" s="22">
        <v>15783</v>
      </c>
      <c r="W68" s="22">
        <f t="shared" si="17"/>
        <v>14308</v>
      </c>
      <c r="X68" s="23">
        <v>0</v>
      </c>
      <c r="Y68" s="23">
        <v>0</v>
      </c>
      <c r="Z68" s="23">
        <v>0</v>
      </c>
      <c r="AA68" s="22">
        <v>19762</v>
      </c>
      <c r="AB68" s="22">
        <v>0</v>
      </c>
      <c r="AC68" s="22">
        <v>2016</v>
      </c>
      <c r="AD68" s="22">
        <v>0</v>
      </c>
      <c r="AE68" s="22">
        <f t="shared" si="18"/>
        <v>21778</v>
      </c>
      <c r="AF68" s="22">
        <f t="shared" si="19"/>
        <v>1.37983906735095</v>
      </c>
      <c r="AG68" s="22">
        <f t="shared" si="20"/>
        <v>1.52208554654739</v>
      </c>
      <c r="AH68" s="22">
        <v>15840</v>
      </c>
      <c r="AI68" s="22">
        <v>0</v>
      </c>
      <c r="AJ68" s="23">
        <v>0</v>
      </c>
      <c r="AK68" s="23">
        <v>14180</v>
      </c>
      <c r="AL68" s="23">
        <v>14000</v>
      </c>
      <c r="AM68" s="22">
        <v>0.8</v>
      </c>
      <c r="AN68" s="22">
        <f t="shared" si="21"/>
        <v>11446.4</v>
      </c>
      <c r="AO68" s="23">
        <v>144</v>
      </c>
      <c r="AP68" s="23">
        <v>144</v>
      </c>
      <c r="AQ68" t="s">
        <v>82</v>
      </c>
      <c r="AR68">
        <v>4</v>
      </c>
      <c r="AS68" s="22">
        <v>0.066666666666667</v>
      </c>
      <c r="AT68" t="s">
        <v>83</v>
      </c>
      <c r="AU68" s="23">
        <f t="shared" si="32"/>
        <v>3668.4</v>
      </c>
      <c r="AV68" s="23">
        <f t="shared" si="22"/>
        <v>3744</v>
      </c>
      <c r="AW68" s="23">
        <f t="shared" si="23"/>
        <v>1.78375733855186</v>
      </c>
      <c r="AX68" s="23">
        <f t="shared" si="24"/>
        <v>0.805283757338552</v>
      </c>
      <c r="AY68" s="23">
        <f t="shared" si="25"/>
        <v>3744</v>
      </c>
      <c r="AZ68" s="23">
        <f t="shared" si="26"/>
        <v>3744</v>
      </c>
      <c r="BA68" s="1" t="str">
        <f t="shared" si="27"/>
        <v>3</v>
      </c>
      <c r="BB68" s="22">
        <v>120</v>
      </c>
      <c r="BC68" s="22">
        <f t="shared" si="28"/>
        <v>449280</v>
      </c>
      <c r="BD68" s="22" t="e">
        <f t="shared" si="30"/>
        <v>#REF!</v>
      </c>
      <c r="BE68" s="22">
        <v>0.03125</v>
      </c>
      <c r="BF68" s="22">
        <f t="shared" si="29"/>
        <v>117</v>
      </c>
      <c r="BG68" s="22" t="e">
        <f t="shared" si="31"/>
        <v>#REF!</v>
      </c>
      <c r="BH68" t="str">
        <f>IF(AT68="UDARA","U","N")&amp;LEFT($C$4,2)&amp;MID($C$4,4,2)&amp;LEFT(A68,3)&amp;MID(E68,2,2)&amp;VLOOKUP(E68,Acuan_Reference!C:L,10,0)</f>
        <v>N0109CRB71B3</v>
      </c>
      <c r="BI68" t="s">
        <v>84</v>
      </c>
      <c r="BJ68" t="s">
        <v>85</v>
      </c>
      <c r="BK68" t="s">
        <v>86</v>
      </c>
      <c r="BL68" t="s">
        <v>87</v>
      </c>
    </row>
    <row r="69" spans="1:64">
      <c r="A69" t="s">
        <v>94</v>
      </c>
      <c r="B69" t="s">
        <v>75</v>
      </c>
      <c r="C69" t="s">
        <v>76</v>
      </c>
      <c r="D69" t="s">
        <v>115</v>
      </c>
      <c r="E69" t="s">
        <v>119</v>
      </c>
      <c r="F69" t="s">
        <v>120</v>
      </c>
      <c r="G69" t="s">
        <v>121</v>
      </c>
      <c r="H69" t="s">
        <v>81</v>
      </c>
      <c r="I69" s="22">
        <v>9826</v>
      </c>
      <c r="J69" s="23">
        <v>7077</v>
      </c>
      <c r="K69" s="23">
        <v>7359</v>
      </c>
      <c r="L69" s="23">
        <v>4273</v>
      </c>
      <c r="M69" s="23">
        <v>10310</v>
      </c>
      <c r="N69" s="23">
        <v>4435</v>
      </c>
      <c r="O69" s="23">
        <v>6762</v>
      </c>
      <c r="P69" s="23">
        <v>10960</v>
      </c>
      <c r="Q69" s="23">
        <v>5791</v>
      </c>
      <c r="R69" s="23">
        <v>5785</v>
      </c>
      <c r="S69" s="23">
        <v>11022</v>
      </c>
      <c r="T69" s="23">
        <v>8712</v>
      </c>
      <c r="U69" s="23">
        <v>14157</v>
      </c>
      <c r="V69" s="22">
        <v>11297</v>
      </c>
      <c r="W69" s="22">
        <f t="shared" si="17"/>
        <v>10623</v>
      </c>
      <c r="X69" s="23">
        <v>0</v>
      </c>
      <c r="Y69" s="23">
        <v>0</v>
      </c>
      <c r="Z69" s="23">
        <v>0</v>
      </c>
      <c r="AA69" s="22">
        <v>2825</v>
      </c>
      <c r="AB69" s="22">
        <v>0</v>
      </c>
      <c r="AC69" s="22">
        <v>5616</v>
      </c>
      <c r="AD69" s="22">
        <v>0</v>
      </c>
      <c r="AE69" s="22">
        <f t="shared" si="18"/>
        <v>8441</v>
      </c>
      <c r="AF69" s="22">
        <f t="shared" si="19"/>
        <v>0.747189519341418</v>
      </c>
      <c r="AG69" s="22">
        <f t="shared" si="20"/>
        <v>0.794596629953874</v>
      </c>
      <c r="AH69" s="22">
        <v>15840</v>
      </c>
      <c r="AI69" s="22">
        <v>0</v>
      </c>
      <c r="AJ69" s="23">
        <v>0</v>
      </c>
      <c r="AK69" s="23">
        <v>8568</v>
      </c>
      <c r="AL69" s="23">
        <v>9000</v>
      </c>
      <c r="AM69" s="22">
        <v>0.8</v>
      </c>
      <c r="AN69" s="22">
        <f t="shared" si="21"/>
        <v>8498.4</v>
      </c>
      <c r="AO69" s="23">
        <v>144</v>
      </c>
      <c r="AP69" s="23">
        <v>144</v>
      </c>
      <c r="AQ69" t="s">
        <v>82</v>
      </c>
      <c r="AR69">
        <v>8</v>
      </c>
      <c r="AS69" s="22">
        <v>0.13333333333333</v>
      </c>
      <c r="AT69" t="s">
        <v>83</v>
      </c>
      <c r="AU69" s="23">
        <f t="shared" si="32"/>
        <v>9057.4</v>
      </c>
      <c r="AV69" s="23">
        <f t="shared" si="22"/>
        <v>9072</v>
      </c>
      <c r="AW69" s="23">
        <f t="shared" si="23"/>
        <v>1.64859267626847</v>
      </c>
      <c r="AX69" s="23">
        <f t="shared" si="24"/>
        <v>0.801374376353196</v>
      </c>
      <c r="AY69" s="23">
        <f t="shared" si="25"/>
        <v>9072</v>
      </c>
      <c r="AZ69" s="23">
        <f t="shared" si="26"/>
        <v>9072</v>
      </c>
      <c r="BA69" s="1" t="str">
        <f t="shared" si="27"/>
        <v>2</v>
      </c>
      <c r="BB69" s="22">
        <v>120</v>
      </c>
      <c r="BC69" s="22">
        <f t="shared" si="28"/>
        <v>1088640</v>
      </c>
      <c r="BD69" s="22" t="e">
        <f t="shared" si="30"/>
        <v>#REF!</v>
      </c>
      <c r="BE69" s="22">
        <v>0.03125</v>
      </c>
      <c r="BF69" s="22">
        <f t="shared" si="29"/>
        <v>283.5</v>
      </c>
      <c r="BG69" s="22" t="e">
        <f t="shared" si="31"/>
        <v>#REF!</v>
      </c>
      <c r="BH69" t="str">
        <f>IF(AT69="UDARA","U","N")&amp;LEFT($C$4,2)&amp;MID($C$4,4,2)&amp;LEFT(A69,3)&amp;MID(E69,2,2)&amp;VLOOKUP(E69,Acuan_Reference!C:L,10,0)</f>
        <v>N0109DPS71B3</v>
      </c>
      <c r="BI69" t="s">
        <v>84</v>
      </c>
      <c r="BJ69" t="s">
        <v>85</v>
      </c>
      <c r="BK69" t="s">
        <v>86</v>
      </c>
      <c r="BL69" t="s">
        <v>87</v>
      </c>
    </row>
    <row r="70" spans="1:64">
      <c r="A70" t="s">
        <v>95</v>
      </c>
      <c r="B70" t="s">
        <v>75</v>
      </c>
      <c r="C70" t="s">
        <v>76</v>
      </c>
      <c r="D70" t="s">
        <v>115</v>
      </c>
      <c r="E70" t="s">
        <v>119</v>
      </c>
      <c r="F70" t="s">
        <v>120</v>
      </c>
      <c r="G70" t="s">
        <v>121</v>
      </c>
      <c r="H70" t="s">
        <v>81</v>
      </c>
      <c r="I70" s="22">
        <v>9826</v>
      </c>
      <c r="J70" s="23">
        <v>0</v>
      </c>
      <c r="K70" s="23">
        <v>0</v>
      </c>
      <c r="L70" s="23">
        <v>0</v>
      </c>
      <c r="M70" s="23">
        <v>36042</v>
      </c>
      <c r="N70" s="23">
        <v>12694</v>
      </c>
      <c r="O70" s="23">
        <v>36168</v>
      </c>
      <c r="P70" s="23">
        <v>33063</v>
      </c>
      <c r="Q70" s="23">
        <v>33916</v>
      </c>
      <c r="R70" s="23">
        <v>30994</v>
      </c>
      <c r="S70" s="23">
        <v>31645</v>
      </c>
      <c r="T70" s="23">
        <v>34543</v>
      </c>
      <c r="U70" s="23">
        <v>41237</v>
      </c>
      <c r="V70" s="22">
        <v>35808.333333333</v>
      </c>
      <c r="W70" s="22">
        <f t="shared" si="17"/>
        <v>36926.6666666667</v>
      </c>
      <c r="X70" s="23">
        <v>0</v>
      </c>
      <c r="Y70" s="23">
        <v>0</v>
      </c>
      <c r="Z70" s="23">
        <v>0</v>
      </c>
      <c r="AA70" s="22">
        <v>28777</v>
      </c>
      <c r="AB70" s="22">
        <v>0</v>
      </c>
      <c r="AC70" s="22">
        <v>5616</v>
      </c>
      <c r="AD70" s="22">
        <v>0</v>
      </c>
      <c r="AE70" s="22">
        <f t="shared" si="18"/>
        <v>34393</v>
      </c>
      <c r="AF70" s="22">
        <f t="shared" si="19"/>
        <v>0.960474749825469</v>
      </c>
      <c r="AG70" s="22">
        <f t="shared" si="20"/>
        <v>0.931386531864958</v>
      </c>
      <c r="AH70" s="22">
        <v>15840</v>
      </c>
      <c r="AI70" s="22">
        <v>0</v>
      </c>
      <c r="AJ70" s="23">
        <v>0</v>
      </c>
      <c r="AK70" s="23">
        <v>36609</v>
      </c>
      <c r="AL70" s="23">
        <v>35000</v>
      </c>
      <c r="AM70" s="22">
        <v>0.5</v>
      </c>
      <c r="AN70" s="22">
        <f t="shared" si="21"/>
        <v>18463.3333333333</v>
      </c>
      <c r="AO70" s="23">
        <v>144</v>
      </c>
      <c r="AP70" s="23">
        <v>144</v>
      </c>
      <c r="AQ70" t="s">
        <v>82</v>
      </c>
      <c r="AR70">
        <v>20</v>
      </c>
      <c r="AS70" s="22">
        <v>0.033333333333333</v>
      </c>
      <c r="AT70" t="s">
        <v>83</v>
      </c>
      <c r="AU70" s="23">
        <f t="shared" si="32"/>
        <v>19070.3333333333</v>
      </c>
      <c r="AV70" s="23">
        <f t="shared" si="22"/>
        <v>19152</v>
      </c>
      <c r="AW70" s="23">
        <f t="shared" si="23"/>
        <v>1.45003610760065</v>
      </c>
      <c r="AX70" s="23">
        <f t="shared" si="24"/>
        <v>0.502211590539809</v>
      </c>
      <c r="AY70" s="23">
        <f t="shared" si="25"/>
        <v>19152</v>
      </c>
      <c r="AZ70" s="23">
        <f t="shared" si="26"/>
        <v>19152</v>
      </c>
      <c r="BA70" s="1" t="str">
        <f t="shared" si="27"/>
        <v>3</v>
      </c>
      <c r="BB70" s="22">
        <v>120</v>
      </c>
      <c r="BC70" s="22">
        <f t="shared" si="28"/>
        <v>2298240</v>
      </c>
      <c r="BD70" s="22" t="e">
        <f t="shared" si="30"/>
        <v>#REF!</v>
      </c>
      <c r="BE70" s="22">
        <v>0.03125</v>
      </c>
      <c r="BF70" s="22">
        <f t="shared" si="29"/>
        <v>598.5</v>
      </c>
      <c r="BG70" s="22" t="e">
        <f t="shared" si="31"/>
        <v>#REF!</v>
      </c>
      <c r="BH70" t="str">
        <f>IF(AT70="UDARA","U","N")&amp;LEFT($C$4,2)&amp;MID($C$4,4,2)&amp;LEFT(A70,3)&amp;MID(E70,2,2)&amp;VLOOKUP(E70,Acuan_Reference!C:L,10,0)</f>
        <v>N0109JAK71B3</v>
      </c>
      <c r="BI70" t="s">
        <v>84</v>
      </c>
      <c r="BJ70" t="s">
        <v>85</v>
      </c>
      <c r="BK70" t="s">
        <v>86</v>
      </c>
      <c r="BL70" t="s">
        <v>87</v>
      </c>
    </row>
    <row r="71" spans="1:64">
      <c r="A71" t="s">
        <v>96</v>
      </c>
      <c r="B71" t="s">
        <v>75</v>
      </c>
      <c r="C71" t="s">
        <v>76</v>
      </c>
      <c r="D71" t="s">
        <v>115</v>
      </c>
      <c r="E71" t="s">
        <v>119</v>
      </c>
      <c r="F71" t="s">
        <v>120</v>
      </c>
      <c r="G71" t="s">
        <v>121</v>
      </c>
      <c r="H71" t="s">
        <v>81</v>
      </c>
      <c r="I71" s="22">
        <v>9826</v>
      </c>
      <c r="J71" s="23">
        <v>3810</v>
      </c>
      <c r="K71" s="23">
        <v>2595</v>
      </c>
      <c r="L71" s="23">
        <v>1600</v>
      </c>
      <c r="M71" s="23">
        <v>4468</v>
      </c>
      <c r="N71" s="23">
        <v>2358</v>
      </c>
      <c r="O71" s="23">
        <v>5211</v>
      </c>
      <c r="P71" s="23">
        <v>4204</v>
      </c>
      <c r="Q71" s="23">
        <v>2136</v>
      </c>
      <c r="R71" s="23">
        <v>3145</v>
      </c>
      <c r="S71" s="23">
        <v>3643</v>
      </c>
      <c r="T71" s="23">
        <v>2655</v>
      </c>
      <c r="U71" s="23">
        <v>6694</v>
      </c>
      <c r="V71" s="22">
        <v>4330.6666666667</v>
      </c>
      <c r="W71" s="22">
        <f t="shared" si="17"/>
        <v>4249.66666666667</v>
      </c>
      <c r="X71" s="23">
        <v>0</v>
      </c>
      <c r="Y71" s="23">
        <v>0</v>
      </c>
      <c r="Z71" s="23">
        <v>0</v>
      </c>
      <c r="AA71" s="22">
        <v>926</v>
      </c>
      <c r="AB71" s="22">
        <v>0</v>
      </c>
      <c r="AC71" s="22">
        <v>3168</v>
      </c>
      <c r="AD71" s="22">
        <v>0</v>
      </c>
      <c r="AE71" s="22">
        <f t="shared" si="18"/>
        <v>4094</v>
      </c>
      <c r="AF71" s="22">
        <f t="shared" si="19"/>
        <v>0.945350985221668</v>
      </c>
      <c r="AG71" s="22">
        <f t="shared" si="20"/>
        <v>0.963369676053024</v>
      </c>
      <c r="AH71" s="22">
        <v>15840</v>
      </c>
      <c r="AI71" s="22">
        <v>0</v>
      </c>
      <c r="AJ71" s="23">
        <v>0</v>
      </c>
      <c r="AK71" s="23">
        <v>3384</v>
      </c>
      <c r="AL71" s="23">
        <v>3400</v>
      </c>
      <c r="AM71" s="22">
        <v>1.2</v>
      </c>
      <c r="AN71" s="22">
        <f t="shared" si="21"/>
        <v>5099.6</v>
      </c>
      <c r="AO71" s="23">
        <v>144</v>
      </c>
      <c r="AP71" s="23">
        <v>144</v>
      </c>
      <c r="AQ71" t="s">
        <v>82</v>
      </c>
      <c r="AR71">
        <v>2</v>
      </c>
      <c r="AS71" s="22">
        <v>0.2</v>
      </c>
      <c r="AT71" t="s">
        <v>83</v>
      </c>
      <c r="AU71" s="23">
        <f t="shared" si="32"/>
        <v>4405.6</v>
      </c>
      <c r="AV71" s="23">
        <f t="shared" si="22"/>
        <v>4464</v>
      </c>
      <c r="AW71" s="23">
        <f t="shared" si="23"/>
        <v>2.01380500431406</v>
      </c>
      <c r="AX71" s="23">
        <f t="shared" si="24"/>
        <v>1.21374225429445</v>
      </c>
      <c r="AY71" s="23">
        <f t="shared" si="25"/>
        <v>4464</v>
      </c>
      <c r="AZ71" s="23">
        <f t="shared" si="26"/>
        <v>4464</v>
      </c>
      <c r="BA71" s="1" t="str">
        <f t="shared" si="27"/>
        <v>2</v>
      </c>
      <c r="BB71" s="22">
        <v>120</v>
      </c>
      <c r="BC71" s="22">
        <f t="shared" si="28"/>
        <v>535680</v>
      </c>
      <c r="BD71" s="22" t="e">
        <f t="shared" si="30"/>
        <v>#REF!</v>
      </c>
      <c r="BE71" s="22">
        <v>0.03125</v>
      </c>
      <c r="BF71" s="22">
        <f t="shared" si="29"/>
        <v>139.5</v>
      </c>
      <c r="BG71" s="22" t="e">
        <f t="shared" si="31"/>
        <v>#REF!</v>
      </c>
      <c r="BH71" t="str">
        <f>IF(AT71="UDARA","U","N")&amp;LEFT($C$4,2)&amp;MID($C$4,4,2)&amp;LEFT(A71,3)&amp;MID(E71,2,2)&amp;VLOOKUP(E71,Acuan_Reference!C:L,10,0)</f>
        <v>N0109JBI71B3</v>
      </c>
      <c r="BI71" t="s">
        <v>84</v>
      </c>
      <c r="BJ71" t="s">
        <v>85</v>
      </c>
      <c r="BK71" t="s">
        <v>86</v>
      </c>
      <c r="BL71" t="s">
        <v>87</v>
      </c>
    </row>
    <row r="72" spans="1:64">
      <c r="A72" t="s">
        <v>97</v>
      </c>
      <c r="B72" t="s">
        <v>75</v>
      </c>
      <c r="C72" t="s">
        <v>76</v>
      </c>
      <c r="D72" t="s">
        <v>115</v>
      </c>
      <c r="E72" t="s">
        <v>119</v>
      </c>
      <c r="F72" t="s">
        <v>120</v>
      </c>
      <c r="G72" t="s">
        <v>121</v>
      </c>
      <c r="H72" t="s">
        <v>81</v>
      </c>
      <c r="I72" s="22">
        <v>9826</v>
      </c>
      <c r="J72" s="23">
        <v>24733</v>
      </c>
      <c r="K72" s="23">
        <v>43957</v>
      </c>
      <c r="L72" s="23">
        <v>20508</v>
      </c>
      <c r="M72" s="23">
        <v>7301</v>
      </c>
      <c r="N72" s="23">
        <v>6308</v>
      </c>
      <c r="O72" s="23">
        <v>8050</v>
      </c>
      <c r="P72" s="23">
        <v>5964</v>
      </c>
      <c r="Q72" s="23">
        <v>6411</v>
      </c>
      <c r="R72" s="23">
        <v>9099</v>
      </c>
      <c r="S72" s="23">
        <v>11313</v>
      </c>
      <c r="T72" s="23">
        <v>13568</v>
      </c>
      <c r="U72" s="23">
        <v>22718</v>
      </c>
      <c r="V72" s="22">
        <v>15866.333333333</v>
      </c>
      <c r="W72" s="22">
        <f t="shared" si="17"/>
        <v>16095.3333333333</v>
      </c>
      <c r="X72" s="23">
        <v>0</v>
      </c>
      <c r="Y72" s="23">
        <v>0</v>
      </c>
      <c r="Z72" s="23">
        <v>0</v>
      </c>
      <c r="AA72" s="22">
        <v>6023</v>
      </c>
      <c r="AB72" s="22">
        <v>0</v>
      </c>
      <c r="AC72" s="22">
        <v>0</v>
      </c>
      <c r="AD72" s="22">
        <v>3744</v>
      </c>
      <c r="AE72" s="22">
        <f t="shared" si="18"/>
        <v>9767</v>
      </c>
      <c r="AF72" s="22">
        <f t="shared" si="19"/>
        <v>0.615580159247056</v>
      </c>
      <c r="AG72" s="22">
        <f t="shared" si="20"/>
        <v>0.374207844923995</v>
      </c>
      <c r="AH72" s="22">
        <v>15840</v>
      </c>
      <c r="AI72" s="22">
        <v>0</v>
      </c>
      <c r="AJ72" s="23">
        <v>0</v>
      </c>
      <c r="AK72" s="23">
        <v>10170</v>
      </c>
      <c r="AL72" s="23">
        <v>12000</v>
      </c>
      <c r="AM72" s="22">
        <v>0.5</v>
      </c>
      <c r="AN72" s="22">
        <f t="shared" si="21"/>
        <v>8047.66666666667</v>
      </c>
      <c r="AO72" s="23">
        <v>144</v>
      </c>
      <c r="AP72" s="23">
        <v>144</v>
      </c>
      <c r="AQ72" t="s">
        <v>82</v>
      </c>
      <c r="AR72">
        <v>20</v>
      </c>
      <c r="AS72" s="22">
        <v>0.033333333333333</v>
      </c>
      <c r="AT72" t="s">
        <v>83</v>
      </c>
      <c r="AU72" s="23">
        <f t="shared" si="32"/>
        <v>10280.6666666667</v>
      </c>
      <c r="AV72" s="23">
        <f t="shared" si="22"/>
        <v>10368</v>
      </c>
      <c r="AW72" s="23">
        <f t="shared" si="23"/>
        <v>1.25098372198981</v>
      </c>
      <c r="AX72" s="23">
        <f t="shared" si="24"/>
        <v>0.50542600339643</v>
      </c>
      <c r="AY72" s="23">
        <f t="shared" si="25"/>
        <v>10368</v>
      </c>
      <c r="AZ72" s="23">
        <f t="shared" si="26"/>
        <v>10368</v>
      </c>
      <c r="BA72" s="1" t="str">
        <f t="shared" si="27"/>
        <v>3</v>
      </c>
      <c r="BB72" s="22">
        <v>120</v>
      </c>
      <c r="BC72" s="22">
        <f t="shared" si="28"/>
        <v>1244160</v>
      </c>
      <c r="BD72" s="22" t="e">
        <f t="shared" si="30"/>
        <v>#REF!</v>
      </c>
      <c r="BE72" s="22">
        <v>0.03125</v>
      </c>
      <c r="BF72" s="22">
        <f t="shared" si="29"/>
        <v>324</v>
      </c>
      <c r="BG72" s="22" t="e">
        <f t="shared" si="31"/>
        <v>#REF!</v>
      </c>
      <c r="BH72" t="str">
        <f>IF(AT72="UDARA","U","N")&amp;LEFT($C$4,2)&amp;MID($C$4,4,2)&amp;LEFT(A72,3)&amp;MID(E72,2,2)&amp;VLOOKUP(E72,Acuan_Reference!C:L,10,0)</f>
        <v>N0109JKT71B3</v>
      </c>
      <c r="BI72" t="s">
        <v>84</v>
      </c>
      <c r="BJ72" t="s">
        <v>85</v>
      </c>
      <c r="BK72" t="s">
        <v>86</v>
      </c>
      <c r="BL72" t="s">
        <v>87</v>
      </c>
    </row>
    <row r="73" spans="1:64">
      <c r="A73" t="s">
        <v>98</v>
      </c>
      <c r="B73" t="s">
        <v>75</v>
      </c>
      <c r="C73" t="s">
        <v>76</v>
      </c>
      <c r="D73" t="s">
        <v>115</v>
      </c>
      <c r="E73" t="s">
        <v>119</v>
      </c>
      <c r="F73" t="s">
        <v>120</v>
      </c>
      <c r="G73" t="s">
        <v>121</v>
      </c>
      <c r="H73" t="s">
        <v>81</v>
      </c>
      <c r="I73" s="22">
        <v>9826</v>
      </c>
      <c r="J73" s="23">
        <v>4114</v>
      </c>
      <c r="K73" s="23">
        <v>3287</v>
      </c>
      <c r="L73" s="23">
        <v>1935</v>
      </c>
      <c r="M73" s="23">
        <v>4340</v>
      </c>
      <c r="N73" s="23">
        <v>2624</v>
      </c>
      <c r="O73" s="23">
        <v>3015</v>
      </c>
      <c r="P73" s="23">
        <v>4426</v>
      </c>
      <c r="Q73" s="23">
        <v>4021</v>
      </c>
      <c r="R73" s="23">
        <v>2364</v>
      </c>
      <c r="S73" s="23">
        <v>6035</v>
      </c>
      <c r="T73" s="23">
        <v>5267</v>
      </c>
      <c r="U73" s="23">
        <v>6967</v>
      </c>
      <c r="V73" s="22">
        <v>6089.6666666667</v>
      </c>
      <c r="W73" s="22">
        <f t="shared" si="17"/>
        <v>5744.66666666667</v>
      </c>
      <c r="X73" s="23">
        <v>0</v>
      </c>
      <c r="Y73" s="23">
        <v>0</v>
      </c>
      <c r="Z73" s="23">
        <v>0</v>
      </c>
      <c r="AA73" s="22">
        <v>3132</v>
      </c>
      <c r="AB73" s="22">
        <v>0</v>
      </c>
      <c r="AC73" s="22">
        <v>5616</v>
      </c>
      <c r="AD73" s="22">
        <v>0</v>
      </c>
      <c r="AE73" s="22">
        <f t="shared" si="18"/>
        <v>8748</v>
      </c>
      <c r="AF73" s="22">
        <f t="shared" si="19"/>
        <v>1.43653182987574</v>
      </c>
      <c r="AG73" s="22">
        <f t="shared" si="20"/>
        <v>1.52280376000928</v>
      </c>
      <c r="AH73" s="22">
        <v>15840</v>
      </c>
      <c r="AI73" s="22">
        <v>0</v>
      </c>
      <c r="AJ73" s="23">
        <v>0</v>
      </c>
      <c r="AK73" s="23">
        <v>4710</v>
      </c>
      <c r="AL73" s="23">
        <v>5000</v>
      </c>
      <c r="AM73" s="22">
        <v>0.9</v>
      </c>
      <c r="AN73" s="22">
        <f t="shared" si="21"/>
        <v>5170.2</v>
      </c>
      <c r="AO73" s="23">
        <v>144</v>
      </c>
      <c r="AP73" s="23">
        <v>144</v>
      </c>
      <c r="AQ73" t="s">
        <v>82</v>
      </c>
      <c r="AR73">
        <v>4</v>
      </c>
      <c r="AS73" s="22">
        <v>0.1</v>
      </c>
      <c r="AT73" t="s">
        <v>83</v>
      </c>
      <c r="AU73" s="23">
        <f t="shared" si="32"/>
        <v>1422.2</v>
      </c>
      <c r="AV73" s="23">
        <f t="shared" si="22"/>
        <v>1440</v>
      </c>
      <c r="AW73" s="23">
        <f t="shared" si="23"/>
        <v>1.77347104560752</v>
      </c>
      <c r="AX73" s="23">
        <f t="shared" si="24"/>
        <v>0.9030985261692</v>
      </c>
      <c r="AY73" s="23">
        <f t="shared" si="25"/>
        <v>1440</v>
      </c>
      <c r="AZ73" s="23">
        <f t="shared" si="26"/>
        <v>1440</v>
      </c>
      <c r="BA73" s="1" t="str">
        <f t="shared" si="27"/>
        <v>3</v>
      </c>
      <c r="BB73" s="22">
        <v>120</v>
      </c>
      <c r="BC73" s="22">
        <f t="shared" si="28"/>
        <v>172800</v>
      </c>
      <c r="BD73" s="22" t="e">
        <f t="shared" si="30"/>
        <v>#REF!</v>
      </c>
      <c r="BE73" s="22">
        <v>0.03125</v>
      </c>
      <c r="BF73" s="22">
        <f t="shared" si="29"/>
        <v>45</v>
      </c>
      <c r="BG73" s="22" t="e">
        <f t="shared" si="31"/>
        <v>#REF!</v>
      </c>
      <c r="BH73" t="str">
        <f>IF(AT73="UDARA","U","N")&amp;LEFT($C$4,2)&amp;MID($C$4,4,2)&amp;LEFT(A73,3)&amp;MID(E73,2,2)&amp;VLOOKUP(E73,Acuan_Reference!C:L,10,0)</f>
        <v>N0109JMR71B3</v>
      </c>
      <c r="BI73" t="s">
        <v>84</v>
      </c>
      <c r="BJ73" t="s">
        <v>85</v>
      </c>
      <c r="BK73" t="s">
        <v>86</v>
      </c>
      <c r="BL73" t="s">
        <v>87</v>
      </c>
    </row>
    <row r="74" spans="1:64">
      <c r="A74" t="s">
        <v>99</v>
      </c>
      <c r="B74" t="s">
        <v>75</v>
      </c>
      <c r="C74" t="s">
        <v>76</v>
      </c>
      <c r="D74" t="s">
        <v>115</v>
      </c>
      <c r="E74" t="s">
        <v>119</v>
      </c>
      <c r="F74" t="s">
        <v>120</v>
      </c>
      <c r="G74" t="s">
        <v>121</v>
      </c>
      <c r="H74" t="s">
        <v>81</v>
      </c>
      <c r="I74" s="22">
        <v>9826</v>
      </c>
      <c r="J74" s="23">
        <v>9206</v>
      </c>
      <c r="K74" s="23">
        <v>10751</v>
      </c>
      <c r="L74" s="23">
        <v>3886</v>
      </c>
      <c r="M74" s="23">
        <v>12617</v>
      </c>
      <c r="N74" s="23">
        <v>6412</v>
      </c>
      <c r="O74" s="23">
        <v>9040</v>
      </c>
      <c r="P74" s="23">
        <v>11580</v>
      </c>
      <c r="Q74" s="23">
        <v>7496</v>
      </c>
      <c r="R74" s="23">
        <v>7996</v>
      </c>
      <c r="S74" s="23">
        <v>8805</v>
      </c>
      <c r="T74" s="23">
        <v>8916</v>
      </c>
      <c r="U74" s="23">
        <v>17313</v>
      </c>
      <c r="V74" s="22">
        <v>11678</v>
      </c>
      <c r="W74" s="22">
        <f t="shared" si="17"/>
        <v>11743</v>
      </c>
      <c r="X74" s="23">
        <v>0</v>
      </c>
      <c r="Y74" s="23">
        <v>0</v>
      </c>
      <c r="Z74" s="23">
        <v>0</v>
      </c>
      <c r="AA74" s="22">
        <v>5044</v>
      </c>
      <c r="AB74" s="22">
        <v>0</v>
      </c>
      <c r="AC74" s="22">
        <v>9936</v>
      </c>
      <c r="AD74" s="22">
        <v>0</v>
      </c>
      <c r="AE74" s="22">
        <f t="shared" si="18"/>
        <v>14980</v>
      </c>
      <c r="AF74" s="22">
        <f t="shared" si="19"/>
        <v>1.28275389621511</v>
      </c>
      <c r="AG74" s="22">
        <f t="shared" si="20"/>
        <v>1.27565358085668</v>
      </c>
      <c r="AH74" s="22">
        <v>15840</v>
      </c>
      <c r="AI74" s="22">
        <v>0</v>
      </c>
      <c r="AJ74" s="23">
        <v>0</v>
      </c>
      <c r="AK74" s="23">
        <v>9213</v>
      </c>
      <c r="AL74" s="23">
        <v>9000</v>
      </c>
      <c r="AM74" s="22">
        <v>1.1</v>
      </c>
      <c r="AN74" s="22">
        <f t="shared" si="21"/>
        <v>12917.3</v>
      </c>
      <c r="AO74" s="23">
        <v>144</v>
      </c>
      <c r="AP74" s="23">
        <v>144</v>
      </c>
      <c r="AQ74" t="s">
        <v>82</v>
      </c>
      <c r="AR74">
        <v>4</v>
      </c>
      <c r="AS74" s="22">
        <v>0.33333333333333</v>
      </c>
      <c r="AT74" t="s">
        <v>83</v>
      </c>
      <c r="AU74" s="23">
        <f t="shared" si="32"/>
        <v>6937.3</v>
      </c>
      <c r="AV74" s="23">
        <f t="shared" si="22"/>
        <v>7056</v>
      </c>
      <c r="AW74" s="23">
        <f t="shared" si="23"/>
        <v>1.87652218342843</v>
      </c>
      <c r="AX74" s="23">
        <f t="shared" si="24"/>
        <v>1.11010814953589</v>
      </c>
      <c r="AY74" s="23">
        <f t="shared" si="25"/>
        <v>7056</v>
      </c>
      <c r="AZ74" s="23">
        <f t="shared" si="26"/>
        <v>7056</v>
      </c>
      <c r="BA74" s="1" t="str">
        <f t="shared" si="27"/>
        <v>3</v>
      </c>
      <c r="BB74" s="22">
        <v>120</v>
      </c>
      <c r="BC74" s="22">
        <f t="shared" si="28"/>
        <v>846720</v>
      </c>
      <c r="BD74" s="22" t="e">
        <f t="shared" si="30"/>
        <v>#REF!</v>
      </c>
      <c r="BE74" s="22">
        <v>0.03125</v>
      </c>
      <c r="BF74" s="22">
        <f t="shared" si="29"/>
        <v>220.5</v>
      </c>
      <c r="BG74" s="22" t="e">
        <f t="shared" si="31"/>
        <v>#REF!</v>
      </c>
      <c r="BH74" t="str">
        <f>IF(AT74="UDARA","U","N")&amp;LEFT($C$4,2)&amp;MID($C$4,4,2)&amp;LEFT(A74,3)&amp;MID(E74,2,2)&amp;VLOOKUP(E74,Acuan_Reference!C:L,10,0)</f>
        <v>N0109MDN71B3</v>
      </c>
      <c r="BI74" t="s">
        <v>84</v>
      </c>
      <c r="BJ74" t="s">
        <v>85</v>
      </c>
      <c r="BK74" t="s">
        <v>86</v>
      </c>
      <c r="BL74" t="s">
        <v>87</v>
      </c>
    </row>
    <row r="75" spans="1:64">
      <c r="A75" t="s">
        <v>100</v>
      </c>
      <c r="B75" t="s">
        <v>75</v>
      </c>
      <c r="C75" t="s">
        <v>76</v>
      </c>
      <c r="D75" t="s">
        <v>115</v>
      </c>
      <c r="E75" t="s">
        <v>119</v>
      </c>
      <c r="F75" t="s">
        <v>120</v>
      </c>
      <c r="G75" t="s">
        <v>121</v>
      </c>
      <c r="H75" t="s">
        <v>81</v>
      </c>
      <c r="I75" s="22">
        <v>9826</v>
      </c>
      <c r="J75" s="23">
        <v>8937</v>
      </c>
      <c r="K75" s="23">
        <v>7301</v>
      </c>
      <c r="L75" s="23">
        <v>4290</v>
      </c>
      <c r="M75" s="23">
        <v>9179</v>
      </c>
      <c r="N75" s="23">
        <v>5978</v>
      </c>
      <c r="O75" s="23">
        <v>9267</v>
      </c>
      <c r="P75" s="23">
        <v>10006</v>
      </c>
      <c r="Q75" s="23">
        <v>6724</v>
      </c>
      <c r="R75" s="23">
        <v>8047</v>
      </c>
      <c r="S75" s="23">
        <v>11979</v>
      </c>
      <c r="T75" s="23">
        <v>11122</v>
      </c>
      <c r="U75" s="23">
        <v>14174</v>
      </c>
      <c r="V75" s="22">
        <v>12425</v>
      </c>
      <c r="W75" s="22">
        <f t="shared" si="17"/>
        <v>12098.6666666667</v>
      </c>
      <c r="X75" s="23">
        <v>0</v>
      </c>
      <c r="Y75" s="23">
        <v>0</v>
      </c>
      <c r="Z75" s="23">
        <v>0</v>
      </c>
      <c r="AA75" s="22">
        <v>7759</v>
      </c>
      <c r="AB75" s="22">
        <v>0</v>
      </c>
      <c r="AC75" s="22">
        <v>16128</v>
      </c>
      <c r="AD75" s="22">
        <v>0</v>
      </c>
      <c r="AE75" s="22">
        <f t="shared" si="18"/>
        <v>23887</v>
      </c>
      <c r="AF75" s="22">
        <f t="shared" si="19"/>
        <v>1.92249496981891</v>
      </c>
      <c r="AG75" s="22">
        <f t="shared" si="20"/>
        <v>1.97434979061054</v>
      </c>
      <c r="AH75" s="22">
        <v>15840</v>
      </c>
      <c r="AI75" s="22">
        <v>0</v>
      </c>
      <c r="AJ75" s="23">
        <v>0</v>
      </c>
      <c r="AK75" s="23">
        <v>10143</v>
      </c>
      <c r="AL75" s="23">
        <v>11000</v>
      </c>
      <c r="AM75" s="22">
        <v>1.5</v>
      </c>
      <c r="AN75" s="22">
        <f t="shared" si="21"/>
        <v>18148</v>
      </c>
      <c r="AO75" s="23">
        <v>144</v>
      </c>
      <c r="AP75" s="23">
        <v>144</v>
      </c>
      <c r="AQ75" t="s">
        <v>82</v>
      </c>
      <c r="AR75">
        <v>2</v>
      </c>
      <c r="AS75" s="22">
        <v>0.76666666666667</v>
      </c>
      <c r="AT75" t="s">
        <v>83</v>
      </c>
      <c r="AU75" s="23">
        <f t="shared" si="32"/>
        <v>5261</v>
      </c>
      <c r="AV75" s="23">
        <f t="shared" si="22"/>
        <v>5328</v>
      </c>
      <c r="AW75" s="23">
        <f t="shared" si="23"/>
        <v>2.41472889574609</v>
      </c>
      <c r="AX75" s="23">
        <f t="shared" si="24"/>
        <v>1.50553780030857</v>
      </c>
      <c r="AY75" s="23">
        <f t="shared" si="25"/>
        <v>5328</v>
      </c>
      <c r="AZ75" s="23">
        <f t="shared" si="26"/>
        <v>5328</v>
      </c>
      <c r="BA75" s="1" t="str">
        <f t="shared" si="27"/>
        <v>3</v>
      </c>
      <c r="BB75" s="22">
        <v>120</v>
      </c>
      <c r="BC75" s="22">
        <f t="shared" si="28"/>
        <v>639360</v>
      </c>
      <c r="BD75" s="22" t="e">
        <f t="shared" si="30"/>
        <v>#REF!</v>
      </c>
      <c r="BE75" s="22">
        <v>0.03125</v>
      </c>
      <c r="BF75" s="22">
        <f t="shared" si="29"/>
        <v>166.5</v>
      </c>
      <c r="BG75" s="22" t="e">
        <f t="shared" si="31"/>
        <v>#REF!</v>
      </c>
      <c r="BH75" t="str">
        <f>IF(AT75="UDARA","U","N")&amp;LEFT($C$4,2)&amp;MID($C$4,4,2)&amp;LEFT(A75,3)&amp;MID(E75,2,2)&amp;VLOOKUP(E75,Acuan_Reference!C:L,10,0)</f>
        <v>N0109MDO71B3</v>
      </c>
      <c r="BI75" t="s">
        <v>84</v>
      </c>
      <c r="BJ75" t="s">
        <v>85</v>
      </c>
      <c r="BK75" t="s">
        <v>86</v>
      </c>
      <c r="BL75" t="s">
        <v>87</v>
      </c>
    </row>
    <row r="76" spans="1:64">
      <c r="A76" t="s">
        <v>101</v>
      </c>
      <c r="B76" t="s">
        <v>75</v>
      </c>
      <c r="C76" t="s">
        <v>76</v>
      </c>
      <c r="D76" t="s">
        <v>115</v>
      </c>
      <c r="E76" t="s">
        <v>119</v>
      </c>
      <c r="F76" t="s">
        <v>120</v>
      </c>
      <c r="G76" t="s">
        <v>121</v>
      </c>
      <c r="H76" t="s">
        <v>81</v>
      </c>
      <c r="I76" s="22">
        <v>9826</v>
      </c>
      <c r="J76" s="23">
        <v>19830</v>
      </c>
      <c r="K76" s="23">
        <v>30110</v>
      </c>
      <c r="L76" s="23">
        <v>17121</v>
      </c>
      <c r="M76" s="23">
        <v>34524</v>
      </c>
      <c r="N76" s="23">
        <v>22488</v>
      </c>
      <c r="O76" s="23">
        <v>38760</v>
      </c>
      <c r="P76" s="23">
        <v>35405</v>
      </c>
      <c r="Q76" s="23">
        <v>38539</v>
      </c>
      <c r="R76" s="23">
        <v>40882</v>
      </c>
      <c r="S76" s="23">
        <v>44805</v>
      </c>
      <c r="T76" s="23">
        <v>57874</v>
      </c>
      <c r="U76" s="23">
        <v>60011</v>
      </c>
      <c r="V76" s="22">
        <v>54230</v>
      </c>
      <c r="W76" s="22">
        <f t="shared" si="17"/>
        <v>55961.6666666667</v>
      </c>
      <c r="X76" s="23">
        <v>0</v>
      </c>
      <c r="Y76" s="23">
        <v>0</v>
      </c>
      <c r="Z76" s="23">
        <v>0</v>
      </c>
      <c r="AA76" s="22">
        <v>15296</v>
      </c>
      <c r="AB76" s="22">
        <v>0</v>
      </c>
      <c r="AC76" s="22">
        <v>62784</v>
      </c>
      <c r="AD76" s="22">
        <v>0</v>
      </c>
      <c r="AE76" s="22">
        <f t="shared" si="18"/>
        <v>78080</v>
      </c>
      <c r="AF76" s="22">
        <f t="shared" si="19"/>
        <v>1.43979347224783</v>
      </c>
      <c r="AG76" s="22">
        <f t="shared" si="20"/>
        <v>1.39524078982637</v>
      </c>
      <c r="AH76" s="22">
        <v>15840</v>
      </c>
      <c r="AI76" s="22">
        <v>0</v>
      </c>
      <c r="AJ76" s="23">
        <v>0</v>
      </c>
      <c r="AK76" s="23">
        <v>47101</v>
      </c>
      <c r="AL76" s="23">
        <v>50000</v>
      </c>
      <c r="AM76" s="22">
        <v>1.3</v>
      </c>
      <c r="AN76" s="22">
        <f t="shared" si="21"/>
        <v>72750.1666666667</v>
      </c>
      <c r="AO76" s="23">
        <v>144</v>
      </c>
      <c r="AP76" s="23">
        <v>144</v>
      </c>
      <c r="AQ76" t="s">
        <v>82</v>
      </c>
      <c r="AR76">
        <v>4</v>
      </c>
      <c r="AS76" s="22">
        <v>0.5</v>
      </c>
      <c r="AT76" t="s">
        <v>83</v>
      </c>
      <c r="AU76" s="23">
        <f t="shared" si="32"/>
        <v>44670.1666666667</v>
      </c>
      <c r="AV76" s="23">
        <f t="shared" si="22"/>
        <v>44784</v>
      </c>
      <c r="AW76" s="23">
        <f t="shared" si="23"/>
        <v>2.19550287399112</v>
      </c>
      <c r="AX76" s="23">
        <f t="shared" si="24"/>
        <v>1.302034130506</v>
      </c>
      <c r="AY76" s="23">
        <f t="shared" si="25"/>
        <v>44784</v>
      </c>
      <c r="AZ76" s="23">
        <f t="shared" si="26"/>
        <v>44784</v>
      </c>
      <c r="BA76" s="1" t="str">
        <f t="shared" si="27"/>
        <v>3</v>
      </c>
      <c r="BB76" s="22">
        <v>120</v>
      </c>
      <c r="BC76" s="22">
        <f t="shared" si="28"/>
        <v>5374080</v>
      </c>
      <c r="BD76" s="22" t="e">
        <f t="shared" si="30"/>
        <v>#REF!</v>
      </c>
      <c r="BE76" s="22">
        <v>0.03125</v>
      </c>
      <c r="BF76" s="22">
        <f t="shared" si="29"/>
        <v>1399.5</v>
      </c>
      <c r="BG76" s="22" t="e">
        <f t="shared" si="31"/>
        <v>#REF!</v>
      </c>
      <c r="BH76" t="str">
        <f>IF(AT76="UDARA","U","N")&amp;LEFT($C$4,2)&amp;MID($C$4,4,2)&amp;LEFT(A76,3)&amp;MID(E76,2,2)&amp;VLOOKUP(E76,Acuan_Reference!C:L,10,0)</f>
        <v>N0109MKS71B3</v>
      </c>
      <c r="BI76" t="s">
        <v>84</v>
      </c>
      <c r="BJ76" t="s">
        <v>85</v>
      </c>
      <c r="BK76" t="s">
        <v>86</v>
      </c>
      <c r="BL76" t="s">
        <v>87</v>
      </c>
    </row>
    <row r="77" spans="1:64">
      <c r="A77" t="s">
        <v>102</v>
      </c>
      <c r="B77" t="s">
        <v>75</v>
      </c>
      <c r="C77" t="s">
        <v>76</v>
      </c>
      <c r="D77" t="s">
        <v>115</v>
      </c>
      <c r="E77" t="s">
        <v>119</v>
      </c>
      <c r="F77" t="s">
        <v>120</v>
      </c>
      <c r="G77" t="s">
        <v>121</v>
      </c>
      <c r="H77" t="s">
        <v>81</v>
      </c>
      <c r="I77" s="22">
        <v>9826</v>
      </c>
      <c r="J77" s="23">
        <v>5572</v>
      </c>
      <c r="K77" s="23">
        <v>8665</v>
      </c>
      <c r="L77" s="23">
        <v>4422</v>
      </c>
      <c r="M77" s="23">
        <v>10839</v>
      </c>
      <c r="N77" s="23">
        <v>6673</v>
      </c>
      <c r="O77" s="23">
        <v>8412</v>
      </c>
      <c r="P77" s="23">
        <v>10051</v>
      </c>
      <c r="Q77" s="23">
        <v>10569</v>
      </c>
      <c r="R77" s="23">
        <v>10749</v>
      </c>
      <c r="S77" s="23">
        <v>9064</v>
      </c>
      <c r="T77" s="23">
        <v>14847</v>
      </c>
      <c r="U77" s="23">
        <v>12091</v>
      </c>
      <c r="V77" s="22">
        <v>12000.666666667</v>
      </c>
      <c r="W77" s="22">
        <f t="shared" si="17"/>
        <v>13046</v>
      </c>
      <c r="X77" s="23">
        <v>0</v>
      </c>
      <c r="Y77" s="23">
        <v>0</v>
      </c>
      <c r="Z77" s="23">
        <v>0</v>
      </c>
      <c r="AA77" s="22">
        <v>16864</v>
      </c>
      <c r="AB77" s="22">
        <v>0</v>
      </c>
      <c r="AC77" s="22">
        <v>1728</v>
      </c>
      <c r="AD77" s="22">
        <v>1440</v>
      </c>
      <c r="AE77" s="22">
        <f t="shared" si="18"/>
        <v>20032</v>
      </c>
      <c r="AF77" s="22">
        <f t="shared" si="19"/>
        <v>1.66924059774452</v>
      </c>
      <c r="AG77" s="22">
        <f t="shared" si="20"/>
        <v>1.4251111451786</v>
      </c>
      <c r="AH77" s="22">
        <v>15840</v>
      </c>
      <c r="AI77" s="22">
        <v>0</v>
      </c>
      <c r="AJ77" s="23">
        <v>0</v>
      </c>
      <c r="AK77" s="23">
        <v>11520</v>
      </c>
      <c r="AL77" s="23">
        <v>12200</v>
      </c>
      <c r="AM77" s="22">
        <v>0.8</v>
      </c>
      <c r="AN77" s="22">
        <f t="shared" si="21"/>
        <v>10436.8</v>
      </c>
      <c r="AO77" s="23">
        <v>144</v>
      </c>
      <c r="AP77" s="23">
        <v>144</v>
      </c>
      <c r="AQ77" t="s">
        <v>82</v>
      </c>
      <c r="AR77">
        <v>8</v>
      </c>
      <c r="AS77" s="22">
        <v>0.1</v>
      </c>
      <c r="AT77" t="s">
        <v>83</v>
      </c>
      <c r="AU77" s="23">
        <f t="shared" si="32"/>
        <v>2604.8</v>
      </c>
      <c r="AV77" s="23">
        <f t="shared" si="22"/>
        <v>2736</v>
      </c>
      <c r="AW77" s="23">
        <f t="shared" si="23"/>
        <v>1.74520925954315</v>
      </c>
      <c r="AX77" s="23">
        <f t="shared" si="24"/>
        <v>0.810056722367009</v>
      </c>
      <c r="AY77" s="23">
        <f t="shared" si="25"/>
        <v>2736</v>
      </c>
      <c r="AZ77" s="23">
        <f t="shared" si="26"/>
        <v>2736</v>
      </c>
      <c r="BA77" s="1" t="str">
        <f t="shared" si="27"/>
        <v>3</v>
      </c>
      <c r="BB77" s="22">
        <v>120</v>
      </c>
      <c r="BC77" s="22">
        <f t="shared" si="28"/>
        <v>328320</v>
      </c>
      <c r="BD77" s="22" t="e">
        <f t="shared" si="30"/>
        <v>#REF!</v>
      </c>
      <c r="BE77" s="22">
        <v>0.03125</v>
      </c>
      <c r="BF77" s="22">
        <f t="shared" si="29"/>
        <v>85.5</v>
      </c>
      <c r="BG77" s="22" t="e">
        <f t="shared" si="31"/>
        <v>#REF!</v>
      </c>
      <c r="BH77" t="str">
        <f>IF(AT77="UDARA","U","N")&amp;LEFT($C$4,2)&amp;MID($C$4,4,2)&amp;LEFT(A77,3)&amp;MID(E77,2,2)&amp;VLOOKUP(E77,Acuan_Reference!C:L,10,0)</f>
        <v>N0109MLG71B3</v>
      </c>
      <c r="BI77" t="s">
        <v>84</v>
      </c>
      <c r="BJ77" t="s">
        <v>85</v>
      </c>
      <c r="BK77" t="s">
        <v>86</v>
      </c>
      <c r="BL77" t="s">
        <v>87</v>
      </c>
    </row>
    <row r="78" spans="1:64">
      <c r="A78" t="s">
        <v>103</v>
      </c>
      <c r="B78" t="s">
        <v>75</v>
      </c>
      <c r="C78" t="s">
        <v>76</v>
      </c>
      <c r="D78" t="s">
        <v>115</v>
      </c>
      <c r="E78" t="s">
        <v>119</v>
      </c>
      <c r="F78" t="s">
        <v>120</v>
      </c>
      <c r="G78" t="s">
        <v>121</v>
      </c>
      <c r="H78" t="s">
        <v>81</v>
      </c>
      <c r="I78" s="22">
        <v>9826</v>
      </c>
      <c r="J78" s="23">
        <v>1936</v>
      </c>
      <c r="K78" s="23">
        <v>1940</v>
      </c>
      <c r="L78" s="23">
        <v>898</v>
      </c>
      <c r="M78" s="23">
        <v>1876</v>
      </c>
      <c r="N78" s="23">
        <v>1196</v>
      </c>
      <c r="O78" s="23">
        <v>2373</v>
      </c>
      <c r="P78" s="23">
        <v>1588</v>
      </c>
      <c r="Q78" s="23">
        <v>1757</v>
      </c>
      <c r="R78" s="23">
        <v>1153</v>
      </c>
      <c r="S78" s="23">
        <v>2247</v>
      </c>
      <c r="T78" s="23">
        <v>1779</v>
      </c>
      <c r="U78" s="23">
        <v>2910</v>
      </c>
      <c r="V78" s="22">
        <v>2312</v>
      </c>
      <c r="W78" s="22">
        <f t="shared" si="17"/>
        <v>2179.66666666667</v>
      </c>
      <c r="X78" s="23">
        <v>0</v>
      </c>
      <c r="Y78" s="23">
        <v>0</v>
      </c>
      <c r="Z78" s="23">
        <v>0</v>
      </c>
      <c r="AA78" s="22">
        <v>700</v>
      </c>
      <c r="AB78" s="22">
        <v>0</v>
      </c>
      <c r="AC78" s="22">
        <v>2160</v>
      </c>
      <c r="AD78" s="22">
        <v>0</v>
      </c>
      <c r="AE78" s="22">
        <f t="shared" si="18"/>
        <v>2860</v>
      </c>
      <c r="AF78" s="22">
        <f t="shared" si="19"/>
        <v>1.23702422145329</v>
      </c>
      <c r="AG78" s="22">
        <f t="shared" si="20"/>
        <v>1.31212723658052</v>
      </c>
      <c r="AH78" s="22">
        <v>15840</v>
      </c>
      <c r="AI78" s="22">
        <v>0</v>
      </c>
      <c r="AJ78" s="23">
        <v>0</v>
      </c>
      <c r="AK78" s="23">
        <v>1956</v>
      </c>
      <c r="AL78" s="23">
        <v>1850</v>
      </c>
      <c r="AM78" s="22">
        <v>1.3</v>
      </c>
      <c r="AN78" s="22">
        <f t="shared" si="21"/>
        <v>2833.56666666667</v>
      </c>
      <c r="AO78" s="23">
        <v>144</v>
      </c>
      <c r="AP78" s="23">
        <v>144</v>
      </c>
      <c r="AQ78" t="s">
        <v>82</v>
      </c>
      <c r="AR78">
        <v>2</v>
      </c>
      <c r="AS78" s="22">
        <v>0.36666666666667</v>
      </c>
      <c r="AT78" t="s">
        <v>83</v>
      </c>
      <c r="AU78" s="23">
        <f t="shared" si="32"/>
        <v>1823.56666666667</v>
      </c>
      <c r="AV78" s="23">
        <f t="shared" si="22"/>
        <v>1872</v>
      </c>
      <c r="AW78" s="23">
        <f t="shared" si="23"/>
        <v>2.17097415506958</v>
      </c>
      <c r="AX78" s="23">
        <f t="shared" si="24"/>
        <v>1.32222052301575</v>
      </c>
      <c r="AY78" s="23">
        <f t="shared" si="25"/>
        <v>1872</v>
      </c>
      <c r="AZ78" s="23">
        <f t="shared" si="26"/>
        <v>1872</v>
      </c>
      <c r="BA78" s="1" t="str">
        <f t="shared" si="27"/>
        <v>2</v>
      </c>
      <c r="BB78" s="22">
        <v>120</v>
      </c>
      <c r="BC78" s="22">
        <f t="shared" si="28"/>
        <v>224640</v>
      </c>
      <c r="BD78" s="22" t="e">
        <f t="shared" si="30"/>
        <v>#REF!</v>
      </c>
      <c r="BE78" s="22">
        <v>0.03125</v>
      </c>
      <c r="BF78" s="22">
        <f t="shared" si="29"/>
        <v>58.5</v>
      </c>
      <c r="BG78" s="22" t="e">
        <f t="shared" si="31"/>
        <v>#REF!</v>
      </c>
      <c r="BH78" t="str">
        <f>IF(AT78="UDARA","U","N")&amp;LEFT($C$4,2)&amp;MID($C$4,4,2)&amp;LEFT(A78,3)&amp;MID(E78,2,2)&amp;VLOOKUP(E78,Acuan_Reference!C:L,10,0)</f>
        <v>N0109NAD71B3</v>
      </c>
      <c r="BI78" t="s">
        <v>84</v>
      </c>
      <c r="BJ78" t="s">
        <v>85</v>
      </c>
      <c r="BK78" t="s">
        <v>86</v>
      </c>
      <c r="BL78" t="s">
        <v>87</v>
      </c>
    </row>
    <row r="79" spans="1:64">
      <c r="A79" t="s">
        <v>104</v>
      </c>
      <c r="B79" t="s">
        <v>75</v>
      </c>
      <c r="C79" t="s">
        <v>76</v>
      </c>
      <c r="D79" t="s">
        <v>115</v>
      </c>
      <c r="E79" t="s">
        <v>119</v>
      </c>
      <c r="F79" t="s">
        <v>120</v>
      </c>
      <c r="G79" t="s">
        <v>121</v>
      </c>
      <c r="H79" t="s">
        <v>81</v>
      </c>
      <c r="I79" s="22">
        <v>9826</v>
      </c>
      <c r="J79" s="23">
        <v>1516</v>
      </c>
      <c r="K79" s="23">
        <v>3516</v>
      </c>
      <c r="L79" s="23">
        <v>1359</v>
      </c>
      <c r="M79" s="23">
        <v>3937</v>
      </c>
      <c r="N79" s="23">
        <v>1341</v>
      </c>
      <c r="O79" s="23">
        <v>3534</v>
      </c>
      <c r="P79" s="23">
        <v>1819</v>
      </c>
      <c r="Q79" s="23">
        <v>4071</v>
      </c>
      <c r="R79" s="23">
        <v>3107</v>
      </c>
      <c r="S79" s="23">
        <v>3245</v>
      </c>
      <c r="T79" s="23">
        <v>4312</v>
      </c>
      <c r="U79" s="23">
        <v>4172</v>
      </c>
      <c r="V79" s="22">
        <v>3909.6666666667</v>
      </c>
      <c r="W79" s="22">
        <f t="shared" si="17"/>
        <v>4061.33333333333</v>
      </c>
      <c r="X79" s="23">
        <v>0</v>
      </c>
      <c r="Y79" s="23">
        <v>0</v>
      </c>
      <c r="Z79" s="23">
        <v>0</v>
      </c>
      <c r="AA79" s="22">
        <v>1813</v>
      </c>
      <c r="AB79" s="22">
        <v>0</v>
      </c>
      <c r="AC79" s="22">
        <v>2160</v>
      </c>
      <c r="AD79" s="22">
        <v>0</v>
      </c>
      <c r="AE79" s="22">
        <f t="shared" si="18"/>
        <v>3973</v>
      </c>
      <c r="AF79" s="22">
        <f t="shared" si="19"/>
        <v>1.01619916446414</v>
      </c>
      <c r="AG79" s="22">
        <f t="shared" si="20"/>
        <v>0.978250164149704</v>
      </c>
      <c r="AH79" s="22">
        <v>15840</v>
      </c>
      <c r="AI79" s="22">
        <v>0</v>
      </c>
      <c r="AJ79" s="23">
        <v>0</v>
      </c>
      <c r="AK79" s="23">
        <v>3952</v>
      </c>
      <c r="AL79" s="23">
        <v>3700</v>
      </c>
      <c r="AM79" s="22">
        <v>1</v>
      </c>
      <c r="AN79" s="22">
        <f t="shared" si="21"/>
        <v>4061.33333333333</v>
      </c>
      <c r="AO79" s="23">
        <v>144</v>
      </c>
      <c r="AP79" s="23">
        <v>144</v>
      </c>
      <c r="AQ79" t="s">
        <v>82</v>
      </c>
      <c r="AR79">
        <v>4</v>
      </c>
      <c r="AS79" s="22">
        <v>0.26666666666667</v>
      </c>
      <c r="AT79" t="s">
        <v>83</v>
      </c>
      <c r="AU79" s="23">
        <f t="shared" si="32"/>
        <v>3788.33333333333</v>
      </c>
      <c r="AV79" s="23">
        <f t="shared" si="22"/>
        <v>3888</v>
      </c>
      <c r="AW79" s="23">
        <f t="shared" si="23"/>
        <v>1.93557124097177</v>
      </c>
      <c r="AX79" s="23">
        <f t="shared" si="24"/>
        <v>1.02454038082731</v>
      </c>
      <c r="AY79" s="23">
        <f t="shared" si="25"/>
        <v>3888</v>
      </c>
      <c r="AZ79" s="23">
        <f t="shared" si="26"/>
        <v>3888</v>
      </c>
      <c r="BA79" s="1" t="str">
        <f t="shared" si="27"/>
        <v>3</v>
      </c>
      <c r="BB79" s="22">
        <v>120</v>
      </c>
      <c r="BC79" s="22">
        <f t="shared" si="28"/>
        <v>466560</v>
      </c>
      <c r="BD79" s="22" t="e">
        <f t="shared" si="30"/>
        <v>#REF!</v>
      </c>
      <c r="BE79" s="22">
        <v>0.03125</v>
      </c>
      <c r="BF79" s="22">
        <f t="shared" si="29"/>
        <v>121.5</v>
      </c>
      <c r="BG79" s="22" t="e">
        <f t="shared" si="31"/>
        <v>#REF!</v>
      </c>
      <c r="BH79" t="str">
        <f>IF(AT79="UDARA","U","N")&amp;LEFT($C$4,2)&amp;MID($C$4,4,2)&amp;LEFT(A79,3)&amp;MID(E79,2,2)&amp;VLOOKUP(E79,Acuan_Reference!C:L,10,0)</f>
        <v>N0109PDG71B3</v>
      </c>
      <c r="BI79" t="s">
        <v>84</v>
      </c>
      <c r="BJ79" t="s">
        <v>85</v>
      </c>
      <c r="BK79" t="s">
        <v>86</v>
      </c>
      <c r="BL79" t="s">
        <v>87</v>
      </c>
    </row>
    <row r="80" spans="1:64">
      <c r="A80" t="s">
        <v>105</v>
      </c>
      <c r="B80" t="s">
        <v>75</v>
      </c>
      <c r="C80" t="s">
        <v>76</v>
      </c>
      <c r="D80" t="s">
        <v>115</v>
      </c>
      <c r="E80" t="s">
        <v>119</v>
      </c>
      <c r="F80" t="s">
        <v>120</v>
      </c>
      <c r="G80" t="s">
        <v>121</v>
      </c>
      <c r="H80" t="s">
        <v>81</v>
      </c>
      <c r="I80" s="22">
        <v>9826</v>
      </c>
      <c r="J80" s="23">
        <v>5450</v>
      </c>
      <c r="K80" s="23">
        <v>6858</v>
      </c>
      <c r="L80" s="23">
        <v>3433</v>
      </c>
      <c r="M80" s="23">
        <v>7940</v>
      </c>
      <c r="N80" s="23">
        <v>2842</v>
      </c>
      <c r="O80" s="23">
        <v>5636</v>
      </c>
      <c r="P80" s="23">
        <v>7402</v>
      </c>
      <c r="Q80" s="23">
        <v>5050</v>
      </c>
      <c r="R80" s="23">
        <v>3321</v>
      </c>
      <c r="S80" s="23">
        <v>6570</v>
      </c>
      <c r="T80" s="23">
        <v>4816</v>
      </c>
      <c r="U80" s="23">
        <v>10277</v>
      </c>
      <c r="V80" s="22">
        <v>7221</v>
      </c>
      <c r="W80" s="22">
        <f t="shared" si="17"/>
        <v>6731</v>
      </c>
      <c r="X80" s="23">
        <v>0</v>
      </c>
      <c r="Y80" s="23">
        <v>0</v>
      </c>
      <c r="Z80" s="23">
        <v>0</v>
      </c>
      <c r="AA80" s="22">
        <v>3713</v>
      </c>
      <c r="AB80" s="22">
        <v>0</v>
      </c>
      <c r="AC80" s="22">
        <v>2880</v>
      </c>
      <c r="AD80" s="22">
        <v>0</v>
      </c>
      <c r="AE80" s="22">
        <f t="shared" si="18"/>
        <v>6593</v>
      </c>
      <c r="AF80" s="22">
        <f t="shared" si="19"/>
        <v>0.913031436089184</v>
      </c>
      <c r="AG80" s="22">
        <f t="shared" si="20"/>
        <v>0.979497845788144</v>
      </c>
      <c r="AH80" s="22">
        <v>15840</v>
      </c>
      <c r="AI80" s="22">
        <v>0</v>
      </c>
      <c r="AJ80" s="23">
        <v>0</v>
      </c>
      <c r="AK80" s="23">
        <v>5665</v>
      </c>
      <c r="AL80" s="23">
        <v>5100</v>
      </c>
      <c r="AM80" s="22">
        <v>1</v>
      </c>
      <c r="AN80" s="22">
        <f t="shared" si="21"/>
        <v>6731</v>
      </c>
      <c r="AO80" s="23">
        <v>144</v>
      </c>
      <c r="AP80" s="23">
        <v>144</v>
      </c>
      <c r="AQ80" t="s">
        <v>82</v>
      </c>
      <c r="AR80">
        <v>4</v>
      </c>
      <c r="AS80" s="22">
        <v>0.26666666666667</v>
      </c>
      <c r="AT80" t="s">
        <v>83</v>
      </c>
      <c r="AU80" s="23">
        <f t="shared" si="32"/>
        <v>5238</v>
      </c>
      <c r="AV80" s="23">
        <f t="shared" si="22"/>
        <v>5328</v>
      </c>
      <c r="AW80" s="23">
        <f t="shared" si="23"/>
        <v>1.77105927796761</v>
      </c>
      <c r="AX80" s="23">
        <f t="shared" si="24"/>
        <v>1.01337097013817</v>
      </c>
      <c r="AY80" s="23">
        <f t="shared" si="25"/>
        <v>5328</v>
      </c>
      <c r="AZ80" s="23">
        <f t="shared" si="26"/>
        <v>5328</v>
      </c>
      <c r="BA80" s="1" t="str">
        <f t="shared" si="27"/>
        <v>2</v>
      </c>
      <c r="BB80" s="22">
        <v>120</v>
      </c>
      <c r="BC80" s="22">
        <f t="shared" si="28"/>
        <v>639360</v>
      </c>
      <c r="BD80" s="22" t="e">
        <f t="shared" si="30"/>
        <v>#REF!</v>
      </c>
      <c r="BE80" s="22">
        <v>0.03125</v>
      </c>
      <c r="BF80" s="22">
        <f t="shared" si="29"/>
        <v>166.5</v>
      </c>
      <c r="BG80" s="22" t="e">
        <f t="shared" si="31"/>
        <v>#REF!</v>
      </c>
      <c r="BH80" t="str">
        <f>IF(AT80="UDARA","U","N")&amp;LEFT($C$4,2)&amp;MID($C$4,4,2)&amp;LEFT(A80,3)&amp;MID(E80,2,2)&amp;VLOOKUP(E80,Acuan_Reference!C:L,10,0)</f>
        <v>N0109PKB71B3</v>
      </c>
      <c r="BI80" t="s">
        <v>84</v>
      </c>
      <c r="BJ80" t="s">
        <v>85</v>
      </c>
      <c r="BK80" t="s">
        <v>86</v>
      </c>
      <c r="BL80" t="s">
        <v>87</v>
      </c>
    </row>
    <row r="81" spans="1:64">
      <c r="A81" t="s">
        <v>106</v>
      </c>
      <c r="B81" t="s">
        <v>75</v>
      </c>
      <c r="C81" t="s">
        <v>76</v>
      </c>
      <c r="D81" t="s">
        <v>115</v>
      </c>
      <c r="E81" t="s">
        <v>119</v>
      </c>
      <c r="F81" t="s">
        <v>120</v>
      </c>
      <c r="G81" t="s">
        <v>121</v>
      </c>
      <c r="H81" t="s">
        <v>81</v>
      </c>
      <c r="I81" s="22">
        <v>9826</v>
      </c>
      <c r="J81" s="23">
        <v>8602</v>
      </c>
      <c r="K81" s="23">
        <v>12352</v>
      </c>
      <c r="L81" s="23">
        <v>5815</v>
      </c>
      <c r="M81" s="23">
        <v>16472</v>
      </c>
      <c r="N81" s="23">
        <v>8614</v>
      </c>
      <c r="O81" s="23">
        <v>11794</v>
      </c>
      <c r="P81" s="23">
        <v>14859</v>
      </c>
      <c r="Q81" s="23">
        <v>11427</v>
      </c>
      <c r="R81" s="23">
        <v>8704</v>
      </c>
      <c r="S81" s="23">
        <v>13234</v>
      </c>
      <c r="T81" s="23">
        <v>13215</v>
      </c>
      <c r="U81" s="23">
        <v>20792</v>
      </c>
      <c r="V81" s="22">
        <v>15747</v>
      </c>
      <c r="W81" s="22">
        <f t="shared" si="17"/>
        <v>15502.3333333333</v>
      </c>
      <c r="X81" s="23">
        <v>0</v>
      </c>
      <c r="Y81" s="23">
        <v>0</v>
      </c>
      <c r="Z81" s="23">
        <v>0</v>
      </c>
      <c r="AA81" s="22">
        <v>19363</v>
      </c>
      <c r="AB81" s="22">
        <v>0</v>
      </c>
      <c r="AC81" s="22">
        <v>2880</v>
      </c>
      <c r="AD81" s="22">
        <v>0</v>
      </c>
      <c r="AE81" s="22">
        <f t="shared" si="18"/>
        <v>22243</v>
      </c>
      <c r="AF81" s="22">
        <f t="shared" si="19"/>
        <v>1.41252302025783</v>
      </c>
      <c r="AG81" s="22">
        <f t="shared" si="20"/>
        <v>1.43481626421829</v>
      </c>
      <c r="AH81" s="22">
        <v>15840</v>
      </c>
      <c r="AI81" s="22">
        <v>0</v>
      </c>
      <c r="AJ81" s="23">
        <v>0</v>
      </c>
      <c r="AK81" s="23">
        <v>12651</v>
      </c>
      <c r="AL81" s="23">
        <v>12500</v>
      </c>
      <c r="AM81" s="22">
        <v>0.9</v>
      </c>
      <c r="AN81" s="22">
        <f t="shared" si="21"/>
        <v>13952.1</v>
      </c>
      <c r="AO81" s="23">
        <v>144</v>
      </c>
      <c r="AP81" s="23">
        <v>144</v>
      </c>
      <c r="AQ81" t="s">
        <v>82</v>
      </c>
      <c r="AR81">
        <v>4</v>
      </c>
      <c r="AS81" s="22">
        <v>0.16666666666667</v>
      </c>
      <c r="AT81" t="s">
        <v>83</v>
      </c>
      <c r="AU81" s="23">
        <f t="shared" si="32"/>
        <v>4209.1</v>
      </c>
      <c r="AV81" s="23">
        <f t="shared" si="22"/>
        <v>4320</v>
      </c>
      <c r="AW81" s="23">
        <f t="shared" si="23"/>
        <v>1.71348399165717</v>
      </c>
      <c r="AX81" s="23">
        <f t="shared" si="24"/>
        <v>0.907153761799299</v>
      </c>
      <c r="AY81" s="23">
        <f t="shared" si="25"/>
        <v>4320</v>
      </c>
      <c r="AZ81" s="23">
        <f t="shared" si="26"/>
        <v>4320</v>
      </c>
      <c r="BA81" s="1" t="str">
        <f t="shared" si="27"/>
        <v>3</v>
      </c>
      <c r="BB81" s="22">
        <v>120</v>
      </c>
      <c r="BC81" s="22">
        <f t="shared" si="28"/>
        <v>518400</v>
      </c>
      <c r="BD81" s="22" t="e">
        <f t="shared" si="30"/>
        <v>#REF!</v>
      </c>
      <c r="BE81" s="22">
        <v>0.03125</v>
      </c>
      <c r="BF81" s="22">
        <f t="shared" si="29"/>
        <v>135</v>
      </c>
      <c r="BG81" s="22" t="e">
        <f t="shared" si="31"/>
        <v>#REF!</v>
      </c>
      <c r="BH81" t="str">
        <f>IF(AT81="UDARA","U","N")&amp;LEFT($C$4,2)&amp;MID($C$4,4,2)&amp;LEFT(A81,3)&amp;MID(E81,2,2)&amp;VLOOKUP(E81,Acuan_Reference!C:L,10,0)</f>
        <v>N0109PLB71B3</v>
      </c>
      <c r="BI81" t="s">
        <v>84</v>
      </c>
      <c r="BJ81" t="s">
        <v>85</v>
      </c>
      <c r="BK81" t="s">
        <v>86</v>
      </c>
      <c r="BL81" t="s">
        <v>87</v>
      </c>
    </row>
    <row r="82" spans="1:64">
      <c r="A82" t="s">
        <v>107</v>
      </c>
      <c r="B82" t="s">
        <v>75</v>
      </c>
      <c r="C82" t="s">
        <v>76</v>
      </c>
      <c r="D82" t="s">
        <v>115</v>
      </c>
      <c r="E82" t="s">
        <v>119</v>
      </c>
      <c r="F82" t="s">
        <v>120</v>
      </c>
      <c r="G82" t="s">
        <v>121</v>
      </c>
      <c r="H82" t="s">
        <v>81</v>
      </c>
      <c r="I82" s="22">
        <v>9826</v>
      </c>
      <c r="J82" s="23">
        <v>5587</v>
      </c>
      <c r="K82" s="23">
        <v>6864</v>
      </c>
      <c r="L82" s="23">
        <v>4098</v>
      </c>
      <c r="M82" s="23">
        <v>14000</v>
      </c>
      <c r="N82" s="23">
        <v>6131</v>
      </c>
      <c r="O82" s="23">
        <v>8923</v>
      </c>
      <c r="P82" s="23">
        <v>7885</v>
      </c>
      <c r="Q82" s="23">
        <v>7219</v>
      </c>
      <c r="R82" s="23">
        <v>10377</v>
      </c>
      <c r="S82" s="23">
        <v>13994</v>
      </c>
      <c r="T82" s="23">
        <v>9675</v>
      </c>
      <c r="U82" s="23">
        <v>12813</v>
      </c>
      <c r="V82" s="22">
        <v>12160.666666667</v>
      </c>
      <c r="W82" s="22">
        <f t="shared" si="17"/>
        <v>11496</v>
      </c>
      <c r="X82" s="23">
        <v>0</v>
      </c>
      <c r="Y82" s="23">
        <v>0</v>
      </c>
      <c r="Z82" s="23">
        <v>0</v>
      </c>
      <c r="AA82" s="22">
        <v>10745</v>
      </c>
      <c r="AB82" s="22">
        <v>0</v>
      </c>
      <c r="AC82" s="22">
        <v>9360</v>
      </c>
      <c r="AD82" s="22">
        <v>0</v>
      </c>
      <c r="AE82" s="22">
        <f t="shared" si="18"/>
        <v>20105</v>
      </c>
      <c r="AF82" s="22">
        <f t="shared" si="19"/>
        <v>1.65328107011672</v>
      </c>
      <c r="AG82" s="22">
        <f t="shared" si="20"/>
        <v>1.74886917188587</v>
      </c>
      <c r="AH82" s="22">
        <v>15840</v>
      </c>
      <c r="AI82" s="22">
        <v>0</v>
      </c>
      <c r="AJ82" s="23">
        <v>0</v>
      </c>
      <c r="AK82" s="23">
        <v>11978</v>
      </c>
      <c r="AL82" s="23">
        <v>12000</v>
      </c>
      <c r="AM82" s="22">
        <v>1.3</v>
      </c>
      <c r="AN82" s="22">
        <f t="shared" si="21"/>
        <v>14944.8</v>
      </c>
      <c r="AO82" s="23">
        <v>144</v>
      </c>
      <c r="AP82" s="23">
        <v>144</v>
      </c>
      <c r="AQ82" t="s">
        <v>82</v>
      </c>
      <c r="AR82">
        <v>2</v>
      </c>
      <c r="AS82" s="22">
        <v>0.43333333333333</v>
      </c>
      <c r="AT82" t="s">
        <v>83</v>
      </c>
      <c r="AU82" s="23">
        <f t="shared" si="32"/>
        <v>6839.8</v>
      </c>
      <c r="AV82" s="23">
        <f t="shared" si="22"/>
        <v>6912</v>
      </c>
      <c r="AW82" s="23">
        <f t="shared" si="23"/>
        <v>2.35012178148921</v>
      </c>
      <c r="AX82" s="23">
        <f t="shared" si="24"/>
        <v>1.3062804453723</v>
      </c>
      <c r="AY82" s="23">
        <f t="shared" si="25"/>
        <v>6912</v>
      </c>
      <c r="AZ82" s="23">
        <f t="shared" si="26"/>
        <v>6912</v>
      </c>
      <c r="BA82" s="1" t="str">
        <f t="shared" si="27"/>
        <v>3</v>
      </c>
      <c r="BB82" s="22">
        <v>120</v>
      </c>
      <c r="BC82" s="22">
        <f t="shared" si="28"/>
        <v>829440</v>
      </c>
      <c r="BD82" s="22" t="e">
        <f t="shared" si="30"/>
        <v>#REF!</v>
      </c>
      <c r="BE82" s="22">
        <v>0.03125</v>
      </c>
      <c r="BF82" s="22">
        <f t="shared" si="29"/>
        <v>216</v>
      </c>
      <c r="BG82" s="22" t="e">
        <f t="shared" si="31"/>
        <v>#REF!</v>
      </c>
      <c r="BH82" t="str">
        <f>IF(AT82="UDARA","U","N")&amp;LEFT($C$4,2)&amp;MID($C$4,4,2)&amp;LEFT(A82,3)&amp;MID(E82,2,2)&amp;VLOOKUP(E82,Acuan_Reference!C:L,10,0)</f>
        <v>N0109PTK71B3</v>
      </c>
      <c r="BI82" t="s">
        <v>84</v>
      </c>
      <c r="BJ82" t="s">
        <v>85</v>
      </c>
      <c r="BK82" t="s">
        <v>86</v>
      </c>
      <c r="BL82" t="s">
        <v>87</v>
      </c>
    </row>
    <row r="83" spans="1:64">
      <c r="A83" t="s">
        <v>108</v>
      </c>
      <c r="B83" t="s">
        <v>75</v>
      </c>
      <c r="C83" t="s">
        <v>76</v>
      </c>
      <c r="D83" t="s">
        <v>115</v>
      </c>
      <c r="E83" t="s">
        <v>119</v>
      </c>
      <c r="F83" t="s">
        <v>120</v>
      </c>
      <c r="G83" t="s">
        <v>121</v>
      </c>
      <c r="H83" t="s">
        <v>81</v>
      </c>
      <c r="I83" s="22">
        <v>9826</v>
      </c>
      <c r="J83" s="23">
        <v>3431</v>
      </c>
      <c r="K83" s="23">
        <v>5125</v>
      </c>
      <c r="L83" s="23">
        <v>3282</v>
      </c>
      <c r="M83" s="23">
        <v>8470</v>
      </c>
      <c r="N83" s="23">
        <v>3809</v>
      </c>
      <c r="O83" s="23">
        <v>3493</v>
      </c>
      <c r="P83" s="23">
        <v>6695</v>
      </c>
      <c r="Q83" s="23">
        <v>4400</v>
      </c>
      <c r="R83" s="23">
        <v>6307</v>
      </c>
      <c r="S83" s="23">
        <v>4913</v>
      </c>
      <c r="T83" s="23">
        <v>6453</v>
      </c>
      <c r="U83" s="23">
        <v>8758</v>
      </c>
      <c r="V83" s="22">
        <v>6708</v>
      </c>
      <c r="W83" s="22">
        <f t="shared" si="17"/>
        <v>7137</v>
      </c>
      <c r="X83" s="23">
        <v>0</v>
      </c>
      <c r="Y83" s="23">
        <v>0</v>
      </c>
      <c r="Z83" s="23">
        <v>0</v>
      </c>
      <c r="AA83" s="22">
        <v>4965</v>
      </c>
      <c r="AB83" s="22">
        <v>0</v>
      </c>
      <c r="AC83" s="22">
        <v>0</v>
      </c>
      <c r="AD83" s="22">
        <v>3888</v>
      </c>
      <c r="AE83" s="22">
        <f t="shared" si="18"/>
        <v>8853</v>
      </c>
      <c r="AF83" s="22">
        <f t="shared" si="19"/>
        <v>1.31976744186047</v>
      </c>
      <c r="AG83" s="22">
        <f t="shared" si="20"/>
        <v>0.69567044976881</v>
      </c>
      <c r="AH83" s="22">
        <v>15840</v>
      </c>
      <c r="AI83" s="22">
        <v>0</v>
      </c>
      <c r="AJ83" s="23">
        <v>0</v>
      </c>
      <c r="AK83" s="23">
        <v>5923</v>
      </c>
      <c r="AL83" s="23">
        <v>6200</v>
      </c>
      <c r="AM83" s="22">
        <v>0.8</v>
      </c>
      <c r="AN83" s="22">
        <f t="shared" si="21"/>
        <v>5709.6</v>
      </c>
      <c r="AO83" s="23">
        <v>144</v>
      </c>
      <c r="AP83" s="23">
        <v>144</v>
      </c>
      <c r="AQ83" t="s">
        <v>82</v>
      </c>
      <c r="AR83">
        <v>4</v>
      </c>
      <c r="AS83" s="22">
        <v>0.066666666666667</v>
      </c>
      <c r="AT83" t="s">
        <v>83</v>
      </c>
      <c r="AU83" s="23">
        <f t="shared" si="32"/>
        <v>3056.6</v>
      </c>
      <c r="AV83" s="23">
        <f t="shared" si="22"/>
        <v>3168</v>
      </c>
      <c r="AW83" s="23">
        <f t="shared" si="23"/>
        <v>1.68432114333754</v>
      </c>
      <c r="AX83" s="23">
        <f t="shared" si="24"/>
        <v>0.815608799215357</v>
      </c>
      <c r="AY83" s="23">
        <f t="shared" si="25"/>
        <v>3168</v>
      </c>
      <c r="AZ83" s="23">
        <f t="shared" si="26"/>
        <v>3168</v>
      </c>
      <c r="BA83" s="1" t="str">
        <f t="shared" si="27"/>
        <v>3</v>
      </c>
      <c r="BB83" s="22">
        <v>120</v>
      </c>
      <c r="BC83" s="22">
        <f t="shared" si="28"/>
        <v>380160</v>
      </c>
      <c r="BD83" s="22" t="e">
        <f t="shared" si="30"/>
        <v>#REF!</v>
      </c>
      <c r="BE83" s="22">
        <v>0.03125</v>
      </c>
      <c r="BF83" s="22">
        <f t="shared" si="29"/>
        <v>99</v>
      </c>
      <c r="BG83" s="22" t="e">
        <f t="shared" si="31"/>
        <v>#REF!</v>
      </c>
      <c r="BH83" t="str">
        <f>IF(AT83="UDARA","U","N")&amp;LEFT($C$4,2)&amp;MID($C$4,4,2)&amp;LEFT(A83,3)&amp;MID(E83,2,2)&amp;VLOOKUP(E83,Acuan_Reference!C:L,10,0)</f>
        <v>N0109PWT71B3</v>
      </c>
      <c r="BI83" t="s">
        <v>84</v>
      </c>
      <c r="BJ83" t="s">
        <v>85</v>
      </c>
      <c r="BK83" t="s">
        <v>86</v>
      </c>
      <c r="BL83" t="s">
        <v>87</v>
      </c>
    </row>
    <row r="84" spans="1:64">
      <c r="A84" t="s">
        <v>109</v>
      </c>
      <c r="B84" t="s">
        <v>75</v>
      </c>
      <c r="C84" t="s">
        <v>76</v>
      </c>
      <c r="D84" t="s">
        <v>115</v>
      </c>
      <c r="E84" t="s">
        <v>119</v>
      </c>
      <c r="F84" t="s">
        <v>120</v>
      </c>
      <c r="G84" t="s">
        <v>121</v>
      </c>
      <c r="H84" t="s">
        <v>81</v>
      </c>
      <c r="I84" s="22">
        <v>9826</v>
      </c>
      <c r="J84" s="23">
        <v>17954</v>
      </c>
      <c r="K84" s="23">
        <v>32198</v>
      </c>
      <c r="L84" s="23">
        <v>9058</v>
      </c>
      <c r="M84" s="23">
        <v>22881</v>
      </c>
      <c r="N84" s="23">
        <v>18831</v>
      </c>
      <c r="O84" s="23">
        <v>30304</v>
      </c>
      <c r="P84" s="23">
        <v>28558</v>
      </c>
      <c r="Q84" s="23">
        <v>25505</v>
      </c>
      <c r="R84" s="23">
        <v>32990</v>
      </c>
      <c r="S84" s="23">
        <v>37970</v>
      </c>
      <c r="T84" s="23">
        <v>34281</v>
      </c>
      <c r="U84" s="23">
        <v>43741</v>
      </c>
      <c r="V84" s="22">
        <v>38664</v>
      </c>
      <c r="W84" s="22">
        <f t="shared" si="17"/>
        <v>38340.6666666667</v>
      </c>
      <c r="X84" s="23">
        <v>0</v>
      </c>
      <c r="Y84" s="23">
        <v>0</v>
      </c>
      <c r="Z84" s="23">
        <v>0</v>
      </c>
      <c r="AA84" s="22">
        <v>41944</v>
      </c>
      <c r="AB84" s="22">
        <v>0</v>
      </c>
      <c r="AC84" s="22">
        <v>0</v>
      </c>
      <c r="AD84" s="22">
        <v>0</v>
      </c>
      <c r="AE84" s="22">
        <f t="shared" si="18"/>
        <v>41944</v>
      </c>
      <c r="AF84" s="22">
        <f t="shared" si="19"/>
        <v>1.08483343678874</v>
      </c>
      <c r="AG84" s="22">
        <f t="shared" si="20"/>
        <v>1.0939820208308</v>
      </c>
      <c r="AH84" s="22">
        <v>15840</v>
      </c>
      <c r="AI84" s="22">
        <v>0</v>
      </c>
      <c r="AJ84" s="23">
        <v>0</v>
      </c>
      <c r="AK84" s="23">
        <v>36575</v>
      </c>
      <c r="AL84" s="23">
        <v>37000</v>
      </c>
      <c r="AM84" s="22">
        <v>0.6</v>
      </c>
      <c r="AN84" s="22">
        <f t="shared" si="21"/>
        <v>23004.4</v>
      </c>
      <c r="AO84" s="23">
        <v>144</v>
      </c>
      <c r="AP84" s="23">
        <v>144</v>
      </c>
      <c r="AQ84" t="s">
        <v>82</v>
      </c>
      <c r="AR84">
        <v>8</v>
      </c>
      <c r="AS84" s="22">
        <v>0.1</v>
      </c>
      <c r="AT84" t="s">
        <v>83</v>
      </c>
      <c r="AU84" s="23">
        <f t="shared" si="32"/>
        <v>18060.4</v>
      </c>
      <c r="AV84" s="23">
        <f t="shared" si="22"/>
        <v>18144</v>
      </c>
      <c r="AW84" s="23">
        <f t="shared" si="23"/>
        <v>1.56721322877363</v>
      </c>
      <c r="AX84" s="23">
        <f t="shared" si="24"/>
        <v>0.602180452435186</v>
      </c>
      <c r="AY84" s="23">
        <f t="shared" si="25"/>
        <v>18144</v>
      </c>
      <c r="AZ84" s="23">
        <f t="shared" si="26"/>
        <v>18144</v>
      </c>
      <c r="BA84" s="1" t="str">
        <f t="shared" si="27"/>
        <v>3</v>
      </c>
      <c r="BB84" s="22">
        <v>120</v>
      </c>
      <c r="BC84" s="22">
        <f t="shared" si="28"/>
        <v>2177280</v>
      </c>
      <c r="BD84" s="22" t="e">
        <f t="shared" si="30"/>
        <v>#REF!</v>
      </c>
      <c r="BE84" s="22">
        <v>0.03125</v>
      </c>
      <c r="BF84" s="22">
        <f t="shared" si="29"/>
        <v>567</v>
      </c>
      <c r="BG84" s="22" t="e">
        <f t="shared" si="31"/>
        <v>#REF!</v>
      </c>
      <c r="BH84" t="str">
        <f>IF(AT84="UDARA","U","N")&amp;LEFT($C$4,2)&amp;MID($C$4,4,2)&amp;LEFT(A84,3)&amp;MID(E84,2,2)&amp;VLOOKUP(E84,Acuan_Reference!C:L,10,0)</f>
        <v>N0109SBY71B3</v>
      </c>
      <c r="BI84" t="s">
        <v>84</v>
      </c>
      <c r="BJ84" t="s">
        <v>85</v>
      </c>
      <c r="BK84" t="s">
        <v>86</v>
      </c>
      <c r="BL84" t="s">
        <v>87</v>
      </c>
    </row>
    <row r="85" spans="1:64">
      <c r="A85" t="s">
        <v>110</v>
      </c>
      <c r="B85" t="s">
        <v>75</v>
      </c>
      <c r="C85" t="s">
        <v>76</v>
      </c>
      <c r="D85" t="s">
        <v>115</v>
      </c>
      <c r="E85" t="s">
        <v>119</v>
      </c>
      <c r="F85" t="s">
        <v>120</v>
      </c>
      <c r="G85" t="s">
        <v>121</v>
      </c>
      <c r="H85" t="s">
        <v>81</v>
      </c>
      <c r="I85" s="22">
        <v>9826</v>
      </c>
      <c r="J85" s="23">
        <v>13630</v>
      </c>
      <c r="K85" s="23">
        <v>11001</v>
      </c>
      <c r="L85" s="23">
        <v>7744</v>
      </c>
      <c r="M85" s="23">
        <v>19784</v>
      </c>
      <c r="N85" s="23">
        <v>14787</v>
      </c>
      <c r="O85" s="23">
        <v>12003</v>
      </c>
      <c r="P85" s="23">
        <v>21307</v>
      </c>
      <c r="Q85" s="23">
        <v>13007</v>
      </c>
      <c r="R85" s="23">
        <v>21560</v>
      </c>
      <c r="S85" s="23">
        <v>13950</v>
      </c>
      <c r="T85" s="23">
        <v>17962</v>
      </c>
      <c r="U85" s="23">
        <v>26346</v>
      </c>
      <c r="V85" s="22">
        <v>19419.333333333</v>
      </c>
      <c r="W85" s="22">
        <f t="shared" si="17"/>
        <v>21102.6666666667</v>
      </c>
      <c r="X85" s="23">
        <v>0</v>
      </c>
      <c r="Y85" s="23">
        <v>0</v>
      </c>
      <c r="Z85" s="23">
        <v>0</v>
      </c>
      <c r="AA85" s="22">
        <v>11911</v>
      </c>
      <c r="AB85" s="22">
        <v>0</v>
      </c>
      <c r="AC85" s="22">
        <v>8208</v>
      </c>
      <c r="AD85" s="22">
        <v>0</v>
      </c>
      <c r="AE85" s="22">
        <f t="shared" si="18"/>
        <v>20119</v>
      </c>
      <c r="AF85" s="22">
        <f t="shared" si="19"/>
        <v>1.03602938652204</v>
      </c>
      <c r="AG85" s="22">
        <f t="shared" si="20"/>
        <v>0.953386617805017</v>
      </c>
      <c r="AH85" s="22">
        <v>15840</v>
      </c>
      <c r="AI85" s="22">
        <v>0</v>
      </c>
      <c r="AJ85" s="23">
        <v>0</v>
      </c>
      <c r="AK85" s="23">
        <v>18396</v>
      </c>
      <c r="AL85" s="23">
        <v>19000</v>
      </c>
      <c r="AM85" s="22">
        <v>0.7</v>
      </c>
      <c r="AN85" s="22">
        <f t="shared" si="21"/>
        <v>14771.8666666667</v>
      </c>
      <c r="AO85" s="23">
        <v>144</v>
      </c>
      <c r="AP85" s="23">
        <v>144</v>
      </c>
      <c r="AQ85" t="s">
        <v>82</v>
      </c>
      <c r="AR85">
        <v>8</v>
      </c>
      <c r="AS85" s="22">
        <v>0.066666666666667</v>
      </c>
      <c r="AT85" t="s">
        <v>83</v>
      </c>
      <c r="AU85" s="23">
        <f t="shared" si="32"/>
        <v>13652.8666666667</v>
      </c>
      <c r="AV85" s="23">
        <f t="shared" si="22"/>
        <v>13680</v>
      </c>
      <c r="AW85" s="23">
        <f t="shared" si="23"/>
        <v>1.60164592152651</v>
      </c>
      <c r="AX85" s="23">
        <f t="shared" si="24"/>
        <v>0.701285777468882</v>
      </c>
      <c r="AY85" s="23">
        <f t="shared" si="25"/>
        <v>13680</v>
      </c>
      <c r="AZ85" s="23">
        <f t="shared" si="26"/>
        <v>13680</v>
      </c>
      <c r="BA85" s="1" t="str">
        <f t="shared" si="27"/>
        <v>3</v>
      </c>
      <c r="BB85" s="22">
        <v>120</v>
      </c>
      <c r="BC85" s="22">
        <f t="shared" si="28"/>
        <v>1641600</v>
      </c>
      <c r="BD85" s="22" t="e">
        <f t="shared" si="30"/>
        <v>#REF!</v>
      </c>
      <c r="BE85" s="22">
        <v>0.03125</v>
      </c>
      <c r="BF85" s="22">
        <f t="shared" si="29"/>
        <v>427.5</v>
      </c>
      <c r="BG85" s="22" t="e">
        <f t="shared" si="31"/>
        <v>#REF!</v>
      </c>
      <c r="BH85" t="str">
        <f>IF(AT85="UDARA","U","N")&amp;LEFT($C$4,2)&amp;MID($C$4,4,2)&amp;LEFT(A85,3)&amp;MID(E85,2,2)&amp;VLOOKUP(E85,Acuan_Reference!C:L,10,0)</f>
        <v>N0109SLO71B3</v>
      </c>
      <c r="BI85" t="s">
        <v>84</v>
      </c>
      <c r="BJ85" t="s">
        <v>85</v>
      </c>
      <c r="BK85" t="s">
        <v>86</v>
      </c>
      <c r="BL85" t="s">
        <v>87</v>
      </c>
    </row>
    <row r="86" spans="1:64">
      <c r="A86" t="s">
        <v>111</v>
      </c>
      <c r="B86" t="s">
        <v>75</v>
      </c>
      <c r="C86" t="s">
        <v>76</v>
      </c>
      <c r="D86" t="s">
        <v>115</v>
      </c>
      <c r="E86" t="s">
        <v>119</v>
      </c>
      <c r="F86" t="s">
        <v>120</v>
      </c>
      <c r="G86" t="s">
        <v>121</v>
      </c>
      <c r="H86" t="s">
        <v>81</v>
      </c>
      <c r="I86" s="22">
        <v>9826</v>
      </c>
      <c r="J86" s="23">
        <v>8947</v>
      </c>
      <c r="K86" s="23">
        <v>7569</v>
      </c>
      <c r="L86" s="23">
        <v>6051</v>
      </c>
      <c r="M86" s="23">
        <v>7295</v>
      </c>
      <c r="N86" s="23">
        <v>10606</v>
      </c>
      <c r="O86" s="23">
        <v>13162</v>
      </c>
      <c r="P86" s="23">
        <v>10660</v>
      </c>
      <c r="Q86" s="23">
        <v>13296</v>
      </c>
      <c r="R86" s="23">
        <v>16365</v>
      </c>
      <c r="S86" s="23">
        <v>16376</v>
      </c>
      <c r="T86" s="23">
        <v>22130</v>
      </c>
      <c r="U86" s="23">
        <v>19752</v>
      </c>
      <c r="V86" s="22">
        <v>19419.333333333</v>
      </c>
      <c r="W86" s="22">
        <f t="shared" si="17"/>
        <v>20360.6666666667</v>
      </c>
      <c r="X86" s="23">
        <v>0</v>
      </c>
      <c r="Y86" s="23">
        <v>0</v>
      </c>
      <c r="Z86" s="23">
        <v>0</v>
      </c>
      <c r="AA86" s="22">
        <v>19902</v>
      </c>
      <c r="AB86" s="22">
        <v>0</v>
      </c>
      <c r="AC86" s="22">
        <v>11520</v>
      </c>
      <c r="AD86" s="22">
        <v>0</v>
      </c>
      <c r="AE86" s="22">
        <f t="shared" si="18"/>
        <v>31422</v>
      </c>
      <c r="AF86" s="22">
        <f t="shared" si="19"/>
        <v>1.61807820385186</v>
      </c>
      <c r="AG86" s="22">
        <f t="shared" si="20"/>
        <v>1.54326970302217</v>
      </c>
      <c r="AH86" s="22">
        <v>15840</v>
      </c>
      <c r="AI86" s="22">
        <v>0</v>
      </c>
      <c r="AJ86" s="23">
        <v>0</v>
      </c>
      <c r="AK86" s="23">
        <v>17455</v>
      </c>
      <c r="AL86" s="23">
        <v>19200</v>
      </c>
      <c r="AM86" s="22">
        <v>1.5</v>
      </c>
      <c r="AN86" s="22">
        <f t="shared" si="21"/>
        <v>30541</v>
      </c>
      <c r="AO86" s="23">
        <v>144</v>
      </c>
      <c r="AP86" s="23">
        <v>144</v>
      </c>
      <c r="AQ86" t="s">
        <v>82</v>
      </c>
      <c r="AR86">
        <v>2</v>
      </c>
      <c r="AS86" s="22">
        <v>0.53333333333333</v>
      </c>
      <c r="AT86" t="s">
        <v>83</v>
      </c>
      <c r="AU86" s="23">
        <f t="shared" si="32"/>
        <v>18319</v>
      </c>
      <c r="AV86" s="23">
        <f t="shared" si="22"/>
        <v>18432</v>
      </c>
      <c r="AW86" s="23">
        <f t="shared" si="23"/>
        <v>2.44854457941783</v>
      </c>
      <c r="AX86" s="23">
        <f t="shared" si="24"/>
        <v>1.50554991650568</v>
      </c>
      <c r="AY86" s="23">
        <f t="shared" si="25"/>
        <v>18432</v>
      </c>
      <c r="AZ86" s="23">
        <f t="shared" si="26"/>
        <v>18432</v>
      </c>
      <c r="BA86" s="1" t="str">
        <f t="shared" si="27"/>
        <v>3</v>
      </c>
      <c r="BB86" s="22">
        <v>120</v>
      </c>
      <c r="BC86" s="22">
        <f t="shared" si="28"/>
        <v>2211840</v>
      </c>
      <c r="BD86" s="22" t="e">
        <f t="shared" si="30"/>
        <v>#REF!</v>
      </c>
      <c r="BE86" s="22">
        <v>0.03125</v>
      </c>
      <c r="BF86" s="22">
        <f t="shared" si="29"/>
        <v>576</v>
      </c>
      <c r="BG86" s="22" t="e">
        <f t="shared" si="31"/>
        <v>#REF!</v>
      </c>
      <c r="BH86" t="str">
        <f>IF(AT86="UDARA","U","N")&amp;LEFT($C$4,2)&amp;MID($C$4,4,2)&amp;LEFT(A86,3)&amp;MID(E86,2,2)&amp;VLOOKUP(E86,Acuan_Reference!C:L,10,0)</f>
        <v>N0109SMD71B3</v>
      </c>
      <c r="BI86" t="s">
        <v>84</v>
      </c>
      <c r="BJ86" t="s">
        <v>85</v>
      </c>
      <c r="BK86" t="s">
        <v>86</v>
      </c>
      <c r="BL86" t="s">
        <v>87</v>
      </c>
    </row>
    <row r="87" spans="1:64">
      <c r="A87" t="s">
        <v>112</v>
      </c>
      <c r="B87" t="s">
        <v>75</v>
      </c>
      <c r="C87" t="s">
        <v>76</v>
      </c>
      <c r="D87" t="s">
        <v>115</v>
      </c>
      <c r="E87" t="s">
        <v>119</v>
      </c>
      <c r="F87" t="s">
        <v>120</v>
      </c>
      <c r="G87" t="s">
        <v>121</v>
      </c>
      <c r="H87" t="s">
        <v>81</v>
      </c>
      <c r="I87" s="22">
        <v>9826</v>
      </c>
      <c r="J87" s="23">
        <v>9325</v>
      </c>
      <c r="K87" s="23">
        <v>9787</v>
      </c>
      <c r="L87" s="23">
        <v>4882</v>
      </c>
      <c r="M87" s="23">
        <v>13743</v>
      </c>
      <c r="N87" s="23">
        <v>8337</v>
      </c>
      <c r="O87" s="23">
        <v>16508</v>
      </c>
      <c r="P87" s="23">
        <v>14642</v>
      </c>
      <c r="Q87" s="23">
        <v>13568</v>
      </c>
      <c r="R87" s="23">
        <v>10927</v>
      </c>
      <c r="S87" s="23">
        <v>16358</v>
      </c>
      <c r="T87" s="23">
        <v>15635</v>
      </c>
      <c r="U87" s="23">
        <v>18234</v>
      </c>
      <c r="V87" s="22">
        <v>16742.333333333</v>
      </c>
      <c r="W87" s="22">
        <f t="shared" si="17"/>
        <v>16289.6666666667</v>
      </c>
      <c r="X87" s="23">
        <v>0</v>
      </c>
      <c r="Y87" s="23">
        <v>0</v>
      </c>
      <c r="Z87" s="23">
        <v>0</v>
      </c>
      <c r="AA87" s="22">
        <v>15118</v>
      </c>
      <c r="AB87" s="22">
        <v>0</v>
      </c>
      <c r="AC87" s="22">
        <v>4320</v>
      </c>
      <c r="AD87" s="22">
        <v>0</v>
      </c>
      <c r="AE87" s="22">
        <f t="shared" si="18"/>
        <v>19438</v>
      </c>
      <c r="AF87" s="22">
        <f t="shared" si="19"/>
        <v>1.16100901905352</v>
      </c>
      <c r="AG87" s="22">
        <f t="shared" si="20"/>
        <v>1.19327180830383</v>
      </c>
      <c r="AH87" s="22">
        <v>15840</v>
      </c>
      <c r="AI87" s="22">
        <v>0</v>
      </c>
      <c r="AJ87" s="23">
        <v>0</v>
      </c>
      <c r="AK87" s="23">
        <v>15490</v>
      </c>
      <c r="AL87" s="23">
        <v>15000</v>
      </c>
      <c r="AM87" s="22">
        <v>0.7</v>
      </c>
      <c r="AN87" s="22">
        <f t="shared" si="21"/>
        <v>11402.7666666667</v>
      </c>
      <c r="AO87" s="23">
        <v>144</v>
      </c>
      <c r="AP87" s="23">
        <v>144</v>
      </c>
      <c r="AQ87" t="s">
        <v>82</v>
      </c>
      <c r="AR87">
        <v>8</v>
      </c>
      <c r="AS87" s="22">
        <v>0.066666666666667</v>
      </c>
      <c r="AT87" t="s">
        <v>83</v>
      </c>
      <c r="AU87" s="23">
        <f t="shared" si="32"/>
        <v>6964.76666666667</v>
      </c>
      <c r="AV87" s="23">
        <f t="shared" si="22"/>
        <v>7056</v>
      </c>
      <c r="AW87" s="23">
        <f t="shared" si="23"/>
        <v>1.62642984304979</v>
      </c>
      <c r="AX87" s="23">
        <f t="shared" si="24"/>
        <v>0.705600687552436</v>
      </c>
      <c r="AY87" s="23">
        <f t="shared" si="25"/>
        <v>7056</v>
      </c>
      <c r="AZ87" s="23">
        <f t="shared" si="26"/>
        <v>7056</v>
      </c>
      <c r="BA87" s="1" t="str">
        <f t="shared" si="27"/>
        <v>3</v>
      </c>
      <c r="BB87" s="22">
        <v>120</v>
      </c>
      <c r="BC87" s="22">
        <f t="shared" si="28"/>
        <v>846720</v>
      </c>
      <c r="BD87" s="22" t="e">
        <f t="shared" si="30"/>
        <v>#REF!</v>
      </c>
      <c r="BE87" s="22">
        <v>0.03125</v>
      </c>
      <c r="BF87" s="22">
        <f t="shared" si="29"/>
        <v>220.5</v>
      </c>
      <c r="BG87" s="22" t="e">
        <f t="shared" si="31"/>
        <v>#REF!</v>
      </c>
      <c r="BH87" t="str">
        <f>IF(AT87="UDARA","U","N")&amp;LEFT($C$4,2)&amp;MID($C$4,4,2)&amp;LEFT(A87,3)&amp;MID(E87,2,2)&amp;VLOOKUP(E87,Acuan_Reference!C:L,10,0)</f>
        <v>N0109SMG71B3</v>
      </c>
      <c r="BI87" t="s">
        <v>84</v>
      </c>
      <c r="BJ87" t="s">
        <v>85</v>
      </c>
      <c r="BK87" t="s">
        <v>86</v>
      </c>
      <c r="BL87" t="s">
        <v>87</v>
      </c>
    </row>
    <row r="88" spans="1:64">
      <c r="A88" t="s">
        <v>113</v>
      </c>
      <c r="B88" t="s">
        <v>75</v>
      </c>
      <c r="C88" t="s">
        <v>76</v>
      </c>
      <c r="D88" t="s">
        <v>115</v>
      </c>
      <c r="E88" t="s">
        <v>119</v>
      </c>
      <c r="F88" t="s">
        <v>120</v>
      </c>
      <c r="G88" t="s">
        <v>121</v>
      </c>
      <c r="H88" t="s">
        <v>81</v>
      </c>
      <c r="I88" s="22">
        <v>9826</v>
      </c>
      <c r="J88" s="23">
        <v>18839</v>
      </c>
      <c r="K88" s="23">
        <v>27800</v>
      </c>
      <c r="L88" s="23">
        <v>20925</v>
      </c>
      <c r="M88" s="23">
        <v>45486</v>
      </c>
      <c r="N88" s="23">
        <v>25071</v>
      </c>
      <c r="O88" s="23">
        <v>35267</v>
      </c>
      <c r="P88" s="23">
        <v>46292</v>
      </c>
      <c r="Q88" s="23">
        <v>28869</v>
      </c>
      <c r="R88" s="23">
        <v>22882</v>
      </c>
      <c r="S88" s="23">
        <v>43316</v>
      </c>
      <c r="T88" s="23">
        <v>33691</v>
      </c>
      <c r="U88" s="23">
        <v>54634</v>
      </c>
      <c r="V88" s="22">
        <v>43880.333333333</v>
      </c>
      <c r="W88" s="22">
        <f t="shared" si="17"/>
        <v>41108.3333333333</v>
      </c>
      <c r="X88" s="23">
        <v>0</v>
      </c>
      <c r="Y88" s="23">
        <v>0</v>
      </c>
      <c r="Z88" s="23">
        <v>0</v>
      </c>
      <c r="AA88" s="22">
        <v>21997</v>
      </c>
      <c r="AB88" s="22">
        <v>0</v>
      </c>
      <c r="AC88" s="22">
        <v>0</v>
      </c>
      <c r="AD88" s="22">
        <v>0</v>
      </c>
      <c r="AE88" s="22">
        <f t="shared" si="18"/>
        <v>21997</v>
      </c>
      <c r="AF88" s="22">
        <f t="shared" si="19"/>
        <v>0.501295189188782</v>
      </c>
      <c r="AG88" s="22">
        <f t="shared" si="20"/>
        <v>0.535098317453882</v>
      </c>
      <c r="AH88" s="22">
        <v>15840</v>
      </c>
      <c r="AI88" s="22">
        <v>0</v>
      </c>
      <c r="AJ88" s="23">
        <v>0</v>
      </c>
      <c r="AK88" s="23">
        <v>36045</v>
      </c>
      <c r="AL88" s="23">
        <v>35000</v>
      </c>
      <c r="AM88" s="22">
        <v>0.6</v>
      </c>
      <c r="AN88" s="22">
        <f t="shared" si="21"/>
        <v>24665</v>
      </c>
      <c r="AO88" s="23">
        <v>144</v>
      </c>
      <c r="AP88" s="23">
        <v>144</v>
      </c>
      <c r="AQ88" t="s">
        <v>82</v>
      </c>
      <c r="AR88">
        <v>12</v>
      </c>
      <c r="AS88" s="22">
        <v>0.033333333333333</v>
      </c>
      <c r="AT88" t="s">
        <v>83</v>
      </c>
      <c r="AU88" s="23">
        <f t="shared" si="32"/>
        <v>37668</v>
      </c>
      <c r="AV88" s="23">
        <f t="shared" si="22"/>
        <v>37728</v>
      </c>
      <c r="AW88" s="23">
        <f t="shared" si="23"/>
        <v>1.45286843705656</v>
      </c>
      <c r="AX88" s="23">
        <f t="shared" si="24"/>
        <v>0.601459558078248</v>
      </c>
      <c r="AY88" s="23">
        <f t="shared" si="25"/>
        <v>37728</v>
      </c>
      <c r="AZ88" s="23">
        <f t="shared" si="26"/>
        <v>37728</v>
      </c>
      <c r="BA88" s="1" t="str">
        <f t="shared" si="27"/>
        <v>2</v>
      </c>
      <c r="BB88" s="22">
        <v>120</v>
      </c>
      <c r="BC88" s="22">
        <f t="shared" si="28"/>
        <v>4527360</v>
      </c>
      <c r="BD88" s="22" t="e">
        <f t="shared" si="30"/>
        <v>#REF!</v>
      </c>
      <c r="BE88" s="22">
        <v>0.03125</v>
      </c>
      <c r="BF88" s="22">
        <f t="shared" si="29"/>
        <v>1179</v>
      </c>
      <c r="BG88" s="22" t="e">
        <f t="shared" si="31"/>
        <v>#REF!</v>
      </c>
      <c r="BH88" t="str">
        <f>IF(AT88="UDARA","U","N")&amp;LEFT($C$4,2)&amp;MID($C$4,4,2)&amp;LEFT(A88,3)&amp;MID(E88,2,2)&amp;VLOOKUP(E88,Acuan_Reference!C:L,10,0)</f>
        <v>N0109TGR71B3</v>
      </c>
      <c r="BI88" t="s">
        <v>84</v>
      </c>
      <c r="BJ88" t="s">
        <v>85</v>
      </c>
      <c r="BK88" t="s">
        <v>86</v>
      </c>
      <c r="BL88" t="s">
        <v>87</v>
      </c>
    </row>
    <row r="89" spans="1:64">
      <c r="A89" t="s">
        <v>114</v>
      </c>
      <c r="B89" t="s">
        <v>75</v>
      </c>
      <c r="C89" t="s">
        <v>76</v>
      </c>
      <c r="D89" t="s">
        <v>115</v>
      </c>
      <c r="E89" t="s">
        <v>119</v>
      </c>
      <c r="F89" t="s">
        <v>120</v>
      </c>
      <c r="G89" t="s">
        <v>121</v>
      </c>
      <c r="H89" t="s">
        <v>81</v>
      </c>
      <c r="I89" s="22">
        <v>9826</v>
      </c>
      <c r="J89" s="23">
        <v>6293</v>
      </c>
      <c r="K89" s="23">
        <v>8784</v>
      </c>
      <c r="L89" s="23">
        <v>3924</v>
      </c>
      <c r="M89" s="23">
        <v>6974</v>
      </c>
      <c r="N89" s="23">
        <v>5892</v>
      </c>
      <c r="O89" s="23">
        <v>9797</v>
      </c>
      <c r="P89" s="23">
        <v>8362</v>
      </c>
      <c r="Q89" s="23">
        <v>7825</v>
      </c>
      <c r="R89" s="23">
        <v>9981</v>
      </c>
      <c r="S89" s="23">
        <v>10190</v>
      </c>
      <c r="T89" s="23">
        <v>11262</v>
      </c>
      <c r="U89" s="23">
        <v>12069</v>
      </c>
      <c r="V89" s="22">
        <v>11173.666666667</v>
      </c>
      <c r="W89" s="22">
        <f t="shared" si="17"/>
        <v>11443.6666666667</v>
      </c>
      <c r="X89" s="23">
        <v>0</v>
      </c>
      <c r="Y89" s="23">
        <v>0</v>
      </c>
      <c r="Z89" s="23">
        <v>0</v>
      </c>
      <c r="AA89" s="22">
        <v>7500</v>
      </c>
      <c r="AB89" s="22">
        <v>0</v>
      </c>
      <c r="AC89" s="22">
        <v>0</v>
      </c>
      <c r="AD89" s="22">
        <v>0</v>
      </c>
      <c r="AE89" s="22">
        <f t="shared" si="18"/>
        <v>7500</v>
      </c>
      <c r="AF89" s="22">
        <f t="shared" si="19"/>
        <v>0.671221025625707</v>
      </c>
      <c r="AG89" s="22">
        <f t="shared" si="20"/>
        <v>0.655384346508986</v>
      </c>
      <c r="AH89" s="22">
        <v>15840</v>
      </c>
      <c r="AI89" s="22">
        <v>0</v>
      </c>
      <c r="AJ89" s="23">
        <v>0</v>
      </c>
      <c r="AK89" s="23">
        <v>10615</v>
      </c>
      <c r="AL89" s="23">
        <v>11000</v>
      </c>
      <c r="AM89" s="22">
        <v>0.7</v>
      </c>
      <c r="AN89" s="22">
        <f t="shared" si="21"/>
        <v>8010.56666666667</v>
      </c>
      <c r="AO89" s="23">
        <v>144</v>
      </c>
      <c r="AP89" s="23">
        <v>144</v>
      </c>
      <c r="AQ89" t="s">
        <v>82</v>
      </c>
      <c r="AR89">
        <v>8</v>
      </c>
      <c r="AS89" s="22">
        <v>0.066666666666667</v>
      </c>
      <c r="AT89" t="s">
        <v>83</v>
      </c>
      <c r="AU89" s="23">
        <f t="shared" si="32"/>
        <v>11510.5666666667</v>
      </c>
      <c r="AV89" s="23">
        <f t="shared" si="22"/>
        <v>11520</v>
      </c>
      <c r="AW89" s="23">
        <f t="shared" si="23"/>
        <v>1.66205470274679</v>
      </c>
      <c r="AX89" s="23">
        <f t="shared" si="24"/>
        <v>0.700824327866942</v>
      </c>
      <c r="AY89" s="23">
        <f t="shared" si="25"/>
        <v>11520</v>
      </c>
      <c r="AZ89" s="23">
        <f t="shared" si="26"/>
        <v>11520</v>
      </c>
      <c r="BA89" s="1" t="str">
        <f t="shared" si="27"/>
        <v>2</v>
      </c>
      <c r="BB89" s="22">
        <v>120</v>
      </c>
      <c r="BC89" s="22">
        <f t="shared" si="28"/>
        <v>1382400</v>
      </c>
      <c r="BD89" s="22" t="e">
        <f t="shared" si="30"/>
        <v>#REF!</v>
      </c>
      <c r="BE89" s="22">
        <v>0.03125</v>
      </c>
      <c r="BF89" s="22">
        <f t="shared" si="29"/>
        <v>360</v>
      </c>
      <c r="BG89" s="22" t="e">
        <f t="shared" si="31"/>
        <v>#REF!</v>
      </c>
      <c r="BH89" t="str">
        <f>IF(AT89="UDARA","U","N")&amp;LEFT($C$4,2)&amp;MID($C$4,4,2)&amp;LEFT(A89,3)&amp;MID(E89,2,2)&amp;VLOOKUP(E89,Acuan_Reference!C:L,10,0)</f>
        <v>N0109YGY71B3</v>
      </c>
      <c r="BI89" t="s">
        <v>84</v>
      </c>
      <c r="BJ89" t="s">
        <v>85</v>
      </c>
      <c r="BK89" t="s">
        <v>86</v>
      </c>
      <c r="BL89" t="s">
        <v>87</v>
      </c>
    </row>
    <row r="90" spans="1:64">
      <c r="A90" t="s">
        <v>74</v>
      </c>
      <c r="B90" t="s">
        <v>75</v>
      </c>
      <c r="C90" t="s">
        <v>76</v>
      </c>
      <c r="D90" t="s">
        <v>115</v>
      </c>
      <c r="E90" t="s">
        <v>122</v>
      </c>
      <c r="F90" t="s">
        <v>123</v>
      </c>
      <c r="G90" t="s">
        <v>118</v>
      </c>
      <c r="H90" t="s">
        <v>81</v>
      </c>
      <c r="I90" s="22">
        <v>12920</v>
      </c>
      <c r="J90" s="23">
        <v>555</v>
      </c>
      <c r="K90" s="23">
        <v>3558</v>
      </c>
      <c r="L90" s="23">
        <v>3403</v>
      </c>
      <c r="M90" s="23">
        <v>3055</v>
      </c>
      <c r="N90" s="23">
        <v>12343</v>
      </c>
      <c r="O90" s="23">
        <v>9812</v>
      </c>
      <c r="P90" s="23">
        <v>7424</v>
      </c>
      <c r="Q90" s="23">
        <v>19210</v>
      </c>
      <c r="R90" s="23">
        <v>7277</v>
      </c>
      <c r="S90" s="23">
        <v>15040</v>
      </c>
      <c r="T90" s="23">
        <v>18700</v>
      </c>
      <c r="U90" s="23">
        <v>14593</v>
      </c>
      <c r="V90" s="22">
        <v>16111</v>
      </c>
      <c r="W90" s="22">
        <f t="shared" ref="W90:W106" si="33">AVERAGE(T90,U90,AL90)</f>
        <v>15833.6666666667</v>
      </c>
      <c r="X90" s="23">
        <v>0</v>
      </c>
      <c r="Y90" s="23">
        <v>0</v>
      </c>
      <c r="Z90" s="23">
        <v>0</v>
      </c>
      <c r="AA90" s="22">
        <v>20554</v>
      </c>
      <c r="AB90" s="22">
        <v>0</v>
      </c>
      <c r="AC90" s="22">
        <v>0</v>
      </c>
      <c r="AD90" s="22">
        <v>1152</v>
      </c>
      <c r="AE90" s="22">
        <f t="shared" ref="AE90:AE106" si="34">Z90+AA90+AC90+AD90</f>
        <v>21706</v>
      </c>
      <c r="AF90" s="22">
        <f t="shared" ref="AF90:AF106" si="35">IFERROR(IF(V90&lt;0,9999,AE90/V90),9999)</f>
        <v>1.34727825709143</v>
      </c>
      <c r="AG90" s="22">
        <f t="shared" ref="AG90:AG106" si="36">IFERROR(IF(W90&lt;0,9999,(Z90+AA90+AC90)/W90),9999)</f>
        <v>1.29812003957811</v>
      </c>
      <c r="AH90" s="22">
        <v>32256</v>
      </c>
      <c r="AI90" s="22">
        <v>0</v>
      </c>
      <c r="AJ90" s="23">
        <v>0</v>
      </c>
      <c r="AK90" s="23">
        <v>15745</v>
      </c>
      <c r="AL90" s="23">
        <v>14208</v>
      </c>
      <c r="AM90" s="22">
        <v>0.7</v>
      </c>
      <c r="AN90" s="22">
        <f t="shared" ref="AN90:AN106" si="37">IF(AM90*W90&lt;0,0,AM90*W90)</f>
        <v>11083.5666666667</v>
      </c>
      <c r="AO90" s="23">
        <v>144</v>
      </c>
      <c r="AP90" s="23">
        <v>144</v>
      </c>
      <c r="AQ90" t="s">
        <v>124</v>
      </c>
      <c r="AR90">
        <v>8</v>
      </c>
      <c r="AS90" s="22">
        <v>0.066666666666667</v>
      </c>
      <c r="AT90" t="s">
        <v>83</v>
      </c>
      <c r="AU90" s="23">
        <f t="shared" ref="AU90:AU117" si="38">IF(OR(H90="PINDAH DISTRIBUTOR",H90="PESTA NO BUFFER",H90="PESTA"),0,IF(AL90+AN90&lt;AE90,0,IF((1*((AL90+AN90)-AE90))&lt;0,0,1*((AL90+AN90)-AE90))))</f>
        <v>3585.56666666667</v>
      </c>
      <c r="AV90" s="23">
        <f t="shared" ref="AV90:AV106" si="39">IFERROR(ROUNDUP(AU90/AO90,0)*AO90,9999)</f>
        <v>3600</v>
      </c>
      <c r="AW90" s="23">
        <f t="shared" ref="AW90:AW106" si="40">IFERROR(IF(W90&lt;0,9999,((ROUNDUP(AU90/AO90,0)*AO90)+AE90)/W90),9999)</f>
        <v>1.59824003705185</v>
      </c>
      <c r="AX90" s="23">
        <f t="shared" ref="AX90:AX106" si="41">IFERROR(IF(W90&lt;0,9999,((ROUNDUP(AU90/AP90,0)*AP90)+AE90-AL90)/W90),9999)</f>
        <v>0.700911559756637</v>
      </c>
      <c r="AY90" s="23">
        <f t="shared" ref="AY90:AY106" si="42">IF(H90="DROPPING",IF(AND(AW90&gt;3,AX90&gt;3),0,IF(AND(AW90&lt;=3,AX90&lt;=3),ROUNDUP(AU90/AO90,0)*AO90,ROUNDUP(AU90/AP90,0)*AP90)),0)</f>
        <v>3600</v>
      </c>
      <c r="AZ90" s="23">
        <f t="shared" ref="AZ90:AZ106" si="43">IF(AH90&lt;=0,0,IF(H90="DROPPING",IF(AND(AW90&gt;3,AX90&gt;3),0,IF(AND(AW90&lt;=3,AX90&lt;=3),ROUNDUP(AU90/AO90,0)*AO90,ROUNDUP(AU90/AP90,0)*AP90)),0))</f>
        <v>3600</v>
      </c>
      <c r="BA90" s="1" t="str">
        <f t="shared" ref="BA90:BA106" si="44">IF(AND(AW90&gt;3,AX90&gt;3),"Kelipatan Kirim/Master box &gt; 3x FC+index",IF(AF90&lt;=AS90,"1",IF(AND(AF90&gt;AS90,AF90&lt;=AM90),"2","3")))</f>
        <v>3</v>
      </c>
      <c r="BB90" s="22">
        <v>103.5</v>
      </c>
      <c r="BC90" s="22">
        <f t="shared" ref="BC90:BC106" si="45">BB90*AZ90</f>
        <v>372600</v>
      </c>
      <c r="BD90" s="22" t="e">
        <f>#REF!+BC90</f>
        <v>#REF!</v>
      </c>
      <c r="BE90" s="22">
        <v>0.076</v>
      </c>
      <c r="BF90" s="22">
        <f t="shared" ref="BF90:BF106" si="46">BE90*AZ90</f>
        <v>273.6</v>
      </c>
      <c r="BG90" s="22" t="e">
        <f>#REF!+BF90</f>
        <v>#REF!</v>
      </c>
      <c r="BH90" t="str">
        <f>IF(AT90="UDARA","U","N")&amp;LEFT($C$4,2)&amp;MID($C$4,4,2)&amp;LEFT(A90,3)&amp;MID(E90,2,2)&amp;VLOOKUP(E90,Acuan_Reference!C:L,10,0)</f>
        <v>N0109BDG71B5</v>
      </c>
      <c r="BI90" t="s">
        <v>84</v>
      </c>
      <c r="BJ90" t="s">
        <v>125</v>
      </c>
      <c r="BK90" t="s">
        <v>86</v>
      </c>
      <c r="BL90" t="s">
        <v>87</v>
      </c>
    </row>
    <row r="91" spans="1:64">
      <c r="A91" t="s">
        <v>88</v>
      </c>
      <c r="B91" t="s">
        <v>75</v>
      </c>
      <c r="C91" t="s">
        <v>76</v>
      </c>
      <c r="D91" t="s">
        <v>115</v>
      </c>
      <c r="E91" t="s">
        <v>122</v>
      </c>
      <c r="F91" t="s">
        <v>123</v>
      </c>
      <c r="G91" t="s">
        <v>118</v>
      </c>
      <c r="H91" t="s">
        <v>81</v>
      </c>
      <c r="I91" s="22">
        <v>12920</v>
      </c>
      <c r="J91" s="23">
        <v>255</v>
      </c>
      <c r="K91" s="23">
        <v>1467</v>
      </c>
      <c r="L91" s="23">
        <v>842</v>
      </c>
      <c r="M91" s="23">
        <v>1142</v>
      </c>
      <c r="N91" s="23">
        <v>11564</v>
      </c>
      <c r="O91" s="23">
        <v>6047</v>
      </c>
      <c r="P91" s="23">
        <v>4489</v>
      </c>
      <c r="Q91" s="23">
        <v>9458</v>
      </c>
      <c r="R91" s="23">
        <v>9415</v>
      </c>
      <c r="S91" s="23">
        <v>7410</v>
      </c>
      <c r="T91" s="23">
        <v>10873</v>
      </c>
      <c r="U91" s="23">
        <v>7361</v>
      </c>
      <c r="V91" s="22">
        <v>8548</v>
      </c>
      <c r="W91" s="22">
        <f t="shared" si="33"/>
        <v>9276.33333333333</v>
      </c>
      <c r="X91" s="23">
        <v>0</v>
      </c>
      <c r="Y91" s="23">
        <v>0</v>
      </c>
      <c r="Z91" s="23">
        <v>0</v>
      </c>
      <c r="AA91" s="22">
        <v>9814</v>
      </c>
      <c r="AB91" s="22">
        <v>0</v>
      </c>
      <c r="AC91" s="22">
        <v>2304</v>
      </c>
      <c r="AD91" s="22">
        <v>1440</v>
      </c>
      <c r="AE91" s="22">
        <f t="shared" si="34"/>
        <v>13558</v>
      </c>
      <c r="AF91" s="22">
        <f t="shared" si="35"/>
        <v>1.58610201216659</v>
      </c>
      <c r="AG91" s="22">
        <f t="shared" si="36"/>
        <v>1.30633511804233</v>
      </c>
      <c r="AH91" s="22">
        <v>32256</v>
      </c>
      <c r="AI91" s="22">
        <v>0</v>
      </c>
      <c r="AJ91" s="23">
        <v>0</v>
      </c>
      <c r="AK91" s="23">
        <v>9966</v>
      </c>
      <c r="AL91" s="23">
        <v>9595</v>
      </c>
      <c r="AM91" s="22">
        <v>0.6</v>
      </c>
      <c r="AN91" s="22">
        <f t="shared" si="37"/>
        <v>5565.8</v>
      </c>
      <c r="AO91" s="23">
        <v>144</v>
      </c>
      <c r="AP91" s="23">
        <v>144</v>
      </c>
      <c r="AQ91" t="s">
        <v>124</v>
      </c>
      <c r="AR91">
        <v>8</v>
      </c>
      <c r="AS91" s="22">
        <v>0.033333333333333</v>
      </c>
      <c r="AT91" t="s">
        <v>83</v>
      </c>
      <c r="AU91" s="23">
        <f t="shared" si="38"/>
        <v>1602.8</v>
      </c>
      <c r="AV91" s="23">
        <f t="shared" si="39"/>
        <v>1728</v>
      </c>
      <c r="AW91" s="23">
        <f t="shared" si="40"/>
        <v>1.64784936576952</v>
      </c>
      <c r="AX91" s="23">
        <f t="shared" si="41"/>
        <v>0.613496712062956</v>
      </c>
      <c r="AY91" s="23">
        <f t="shared" si="42"/>
        <v>1728</v>
      </c>
      <c r="AZ91" s="23">
        <f t="shared" si="43"/>
        <v>1728</v>
      </c>
      <c r="BA91" s="1" t="str">
        <f t="shared" si="44"/>
        <v>3</v>
      </c>
      <c r="BB91" s="22">
        <v>103.5</v>
      </c>
      <c r="BC91" s="22">
        <f t="shared" si="45"/>
        <v>178848</v>
      </c>
      <c r="BD91" s="22" t="e">
        <f t="shared" ref="BD90:BD107" si="47">BD90+BC91</f>
        <v>#REF!</v>
      </c>
      <c r="BE91" s="22">
        <v>0.076</v>
      </c>
      <c r="BF91" s="22">
        <f t="shared" si="46"/>
        <v>131.328</v>
      </c>
      <c r="BG91" s="22" t="e">
        <f t="shared" ref="BG90:BG107" si="48">BG90+BF91</f>
        <v>#REF!</v>
      </c>
      <c r="BH91" t="str">
        <f>IF(AT91="UDARA","U","N")&amp;LEFT($C$4,2)&amp;MID($C$4,4,2)&amp;LEFT(A91,3)&amp;MID(E91,2,2)&amp;VLOOKUP(E91,Acuan_Reference!C:L,10,0)</f>
        <v>N0109BGR71B5</v>
      </c>
      <c r="BI91" t="s">
        <v>84</v>
      </c>
      <c r="BJ91" t="s">
        <v>125</v>
      </c>
      <c r="BK91" t="s">
        <v>86</v>
      </c>
      <c r="BL91" t="s">
        <v>87</v>
      </c>
    </row>
    <row r="92" spans="1:64">
      <c r="A92" t="s">
        <v>89</v>
      </c>
      <c r="B92" t="s">
        <v>75</v>
      </c>
      <c r="C92" t="s">
        <v>76</v>
      </c>
      <c r="D92" t="s">
        <v>115</v>
      </c>
      <c r="E92" t="s">
        <v>122</v>
      </c>
      <c r="F92" t="s">
        <v>123</v>
      </c>
      <c r="G92" t="s">
        <v>118</v>
      </c>
      <c r="H92" t="s">
        <v>81</v>
      </c>
      <c r="I92" s="22">
        <v>12920</v>
      </c>
      <c r="J92" s="23">
        <v>221</v>
      </c>
      <c r="K92" s="23">
        <v>2335</v>
      </c>
      <c r="L92" s="23">
        <v>1302</v>
      </c>
      <c r="M92" s="23">
        <v>1494</v>
      </c>
      <c r="N92" s="23">
        <v>893</v>
      </c>
      <c r="O92" s="23">
        <v>4742</v>
      </c>
      <c r="P92" s="23">
        <v>1890</v>
      </c>
      <c r="Q92" s="23">
        <v>4093</v>
      </c>
      <c r="R92" s="23">
        <v>6330</v>
      </c>
      <c r="S92" s="23">
        <v>10841</v>
      </c>
      <c r="T92" s="23">
        <v>3909</v>
      </c>
      <c r="U92" s="23">
        <v>2518</v>
      </c>
      <c r="V92" s="22">
        <v>5756</v>
      </c>
      <c r="W92" s="22">
        <f t="shared" si="33"/>
        <v>4576.33333333333</v>
      </c>
      <c r="X92" s="23">
        <v>0</v>
      </c>
      <c r="Y92" s="23">
        <v>0</v>
      </c>
      <c r="Z92" s="23">
        <v>0</v>
      </c>
      <c r="AA92" s="22">
        <v>16017</v>
      </c>
      <c r="AB92" s="22">
        <v>0</v>
      </c>
      <c r="AC92" s="22">
        <v>432</v>
      </c>
      <c r="AD92" s="22">
        <v>0</v>
      </c>
      <c r="AE92" s="22">
        <f t="shared" si="34"/>
        <v>16449</v>
      </c>
      <c r="AF92" s="22">
        <f t="shared" si="35"/>
        <v>2.85771369006254</v>
      </c>
      <c r="AG92" s="22">
        <f t="shared" si="36"/>
        <v>3.5943622987836</v>
      </c>
      <c r="AH92" s="22">
        <v>32256</v>
      </c>
      <c r="AI92" s="22">
        <v>0</v>
      </c>
      <c r="AJ92" s="23">
        <v>0</v>
      </c>
      <c r="AK92" s="23">
        <v>8063</v>
      </c>
      <c r="AL92" s="23">
        <v>7302</v>
      </c>
      <c r="AM92" s="22">
        <v>1.3</v>
      </c>
      <c r="AN92" s="22">
        <f t="shared" si="37"/>
        <v>5949.23333333333</v>
      </c>
      <c r="AO92" s="23">
        <v>144</v>
      </c>
      <c r="AP92" s="23">
        <v>144</v>
      </c>
      <c r="AQ92" t="s">
        <v>82</v>
      </c>
      <c r="AR92">
        <v>4</v>
      </c>
      <c r="AS92" s="22">
        <v>0.53333333333333</v>
      </c>
      <c r="AT92" t="s">
        <v>83</v>
      </c>
      <c r="AU92" s="23">
        <f t="shared" si="38"/>
        <v>0</v>
      </c>
      <c r="AV92" s="23">
        <f t="shared" si="39"/>
        <v>0</v>
      </c>
      <c r="AW92" s="23">
        <f t="shared" si="40"/>
        <v>3.5943622987836</v>
      </c>
      <c r="AX92" s="23">
        <f t="shared" si="41"/>
        <v>1.99876174521087</v>
      </c>
      <c r="AY92" s="23">
        <f t="shared" si="42"/>
        <v>0</v>
      </c>
      <c r="AZ92" s="23">
        <f t="shared" si="43"/>
        <v>0</v>
      </c>
      <c r="BA92" s="1" t="str">
        <f t="shared" si="44"/>
        <v>3</v>
      </c>
      <c r="BB92" s="22">
        <v>103.5</v>
      </c>
      <c r="BC92" s="22">
        <f t="shared" si="45"/>
        <v>0</v>
      </c>
      <c r="BD92" s="22" t="e">
        <f t="shared" si="47"/>
        <v>#REF!</v>
      </c>
      <c r="BE92" s="22">
        <v>0.076</v>
      </c>
      <c r="BF92" s="22">
        <f t="shared" si="46"/>
        <v>0</v>
      </c>
      <c r="BG92" s="22" t="e">
        <f t="shared" si="48"/>
        <v>#REF!</v>
      </c>
      <c r="BH92" t="str">
        <f>IF(AT92="UDARA","U","N")&amp;LEFT($C$4,2)&amp;MID($C$4,4,2)&amp;LEFT(A92,3)&amp;MID(E92,2,2)&amp;VLOOKUP(E92,Acuan_Reference!C:L,10,0)</f>
        <v>N0109BJM71B5</v>
      </c>
      <c r="BI92" t="s">
        <v>84</v>
      </c>
      <c r="BJ92" t="s">
        <v>125</v>
      </c>
      <c r="BK92" t="s">
        <v>86</v>
      </c>
      <c r="BL92" t="s">
        <v>87</v>
      </c>
    </row>
    <row r="93" spans="1:64">
      <c r="A93" t="s">
        <v>90</v>
      </c>
      <c r="B93" t="s">
        <v>75</v>
      </c>
      <c r="C93" t="s">
        <v>76</v>
      </c>
      <c r="D93" t="s">
        <v>115</v>
      </c>
      <c r="E93" t="s">
        <v>122</v>
      </c>
      <c r="F93" t="s">
        <v>123</v>
      </c>
      <c r="G93" t="s">
        <v>118</v>
      </c>
      <c r="H93" t="s">
        <v>81</v>
      </c>
      <c r="I93" s="22">
        <v>12920</v>
      </c>
      <c r="J93" s="23">
        <v>524</v>
      </c>
      <c r="K93" s="23">
        <v>2513</v>
      </c>
      <c r="L93" s="23">
        <v>5884</v>
      </c>
      <c r="M93" s="23">
        <v>6339</v>
      </c>
      <c r="N93" s="23">
        <v>19305</v>
      </c>
      <c r="O93" s="23">
        <v>6107</v>
      </c>
      <c r="P93" s="23">
        <v>12426</v>
      </c>
      <c r="Q93" s="23">
        <v>14611</v>
      </c>
      <c r="R93" s="23">
        <v>16599</v>
      </c>
      <c r="S93" s="23">
        <v>16442</v>
      </c>
      <c r="T93" s="23">
        <v>16173</v>
      </c>
      <c r="U93" s="23">
        <v>14325</v>
      </c>
      <c r="V93" s="22">
        <v>15646.666666667</v>
      </c>
      <c r="W93" s="22">
        <f t="shared" si="33"/>
        <v>15848.3333333333</v>
      </c>
      <c r="X93" s="23">
        <v>0</v>
      </c>
      <c r="Y93" s="23">
        <v>0</v>
      </c>
      <c r="Z93" s="23">
        <v>0</v>
      </c>
      <c r="AA93" s="22">
        <v>23685</v>
      </c>
      <c r="AB93" s="22">
        <v>0</v>
      </c>
      <c r="AC93" s="22">
        <v>1008</v>
      </c>
      <c r="AD93" s="22">
        <v>0</v>
      </c>
      <c r="AE93" s="22">
        <f t="shared" si="34"/>
        <v>24693</v>
      </c>
      <c r="AF93" s="22">
        <f t="shared" si="35"/>
        <v>1.5781636131231</v>
      </c>
      <c r="AG93" s="22">
        <f t="shared" si="36"/>
        <v>1.55808181722579</v>
      </c>
      <c r="AH93" s="22">
        <v>32256</v>
      </c>
      <c r="AI93" s="22">
        <v>0</v>
      </c>
      <c r="AJ93" s="23">
        <v>0</v>
      </c>
      <c r="AK93" s="23">
        <v>18068</v>
      </c>
      <c r="AL93" s="23">
        <v>17047</v>
      </c>
      <c r="AM93" s="22">
        <v>0.6</v>
      </c>
      <c r="AN93" s="22">
        <f t="shared" si="37"/>
        <v>9509</v>
      </c>
      <c r="AO93" s="23">
        <v>144</v>
      </c>
      <c r="AP93" s="23">
        <v>144</v>
      </c>
      <c r="AQ93" t="s">
        <v>124</v>
      </c>
      <c r="AR93">
        <v>12</v>
      </c>
      <c r="AS93" s="22">
        <v>0.033333333333333</v>
      </c>
      <c r="AT93" t="s">
        <v>83</v>
      </c>
      <c r="AU93" s="23">
        <f t="shared" si="38"/>
        <v>1863</v>
      </c>
      <c r="AV93" s="23">
        <f t="shared" si="39"/>
        <v>1872</v>
      </c>
      <c r="AW93" s="23">
        <f t="shared" si="40"/>
        <v>1.67620149332212</v>
      </c>
      <c r="AX93" s="23">
        <f t="shared" si="41"/>
        <v>0.600567883058155</v>
      </c>
      <c r="AY93" s="23">
        <f t="shared" si="42"/>
        <v>1872</v>
      </c>
      <c r="AZ93" s="23">
        <f t="shared" si="43"/>
        <v>1872</v>
      </c>
      <c r="BA93" s="1" t="str">
        <f t="shared" si="44"/>
        <v>3</v>
      </c>
      <c r="BB93" s="22">
        <v>103.5</v>
      </c>
      <c r="BC93" s="22">
        <f t="shared" si="45"/>
        <v>193752</v>
      </c>
      <c r="BD93" s="22" t="e">
        <f t="shared" si="47"/>
        <v>#REF!</v>
      </c>
      <c r="BE93" s="22">
        <v>0.076</v>
      </c>
      <c r="BF93" s="22">
        <f t="shared" si="46"/>
        <v>142.272</v>
      </c>
      <c r="BG93" s="22" t="e">
        <f t="shared" si="48"/>
        <v>#REF!</v>
      </c>
      <c r="BH93" t="str">
        <f>IF(AT93="UDARA","U","N")&amp;LEFT($C$4,2)&amp;MID($C$4,4,2)&amp;LEFT(A93,3)&amp;MID(E93,2,2)&amp;VLOOKUP(E93,Acuan_Reference!C:L,10,0)</f>
        <v>N0109BKS71B5</v>
      </c>
      <c r="BI93" t="s">
        <v>84</v>
      </c>
      <c r="BJ93" t="s">
        <v>125</v>
      </c>
      <c r="BK93" t="s">
        <v>86</v>
      </c>
      <c r="BL93" t="s">
        <v>87</v>
      </c>
    </row>
    <row r="94" spans="1:64">
      <c r="A94" t="s">
        <v>91</v>
      </c>
      <c r="B94" t="s">
        <v>75</v>
      </c>
      <c r="C94" t="s">
        <v>76</v>
      </c>
      <c r="D94" t="s">
        <v>115</v>
      </c>
      <c r="E94" t="s">
        <v>122</v>
      </c>
      <c r="F94" t="s">
        <v>123</v>
      </c>
      <c r="G94" t="s">
        <v>118</v>
      </c>
      <c r="H94" t="s">
        <v>81</v>
      </c>
      <c r="I94" s="22">
        <v>12920</v>
      </c>
      <c r="J94" s="23">
        <v>24</v>
      </c>
      <c r="K94" s="23">
        <v>429</v>
      </c>
      <c r="L94" s="23">
        <v>746</v>
      </c>
      <c r="M94" s="23">
        <v>859</v>
      </c>
      <c r="N94" s="23">
        <v>903</v>
      </c>
      <c r="O94" s="23">
        <v>6807</v>
      </c>
      <c r="P94" s="23">
        <v>2207</v>
      </c>
      <c r="Q94" s="23">
        <v>4584</v>
      </c>
      <c r="R94" s="23">
        <v>6243</v>
      </c>
      <c r="S94" s="23">
        <v>7873</v>
      </c>
      <c r="T94" s="23">
        <v>8331</v>
      </c>
      <c r="U94" s="23">
        <v>5564</v>
      </c>
      <c r="V94" s="22">
        <v>7256</v>
      </c>
      <c r="W94" s="22">
        <f t="shared" si="33"/>
        <v>7223.66666666667</v>
      </c>
      <c r="X94" s="23">
        <v>0</v>
      </c>
      <c r="Y94" s="23">
        <v>0</v>
      </c>
      <c r="Z94" s="23">
        <v>0</v>
      </c>
      <c r="AA94" s="22">
        <v>7819</v>
      </c>
      <c r="AB94" s="22">
        <v>0</v>
      </c>
      <c r="AC94" s="22">
        <v>0</v>
      </c>
      <c r="AD94" s="22">
        <v>0</v>
      </c>
      <c r="AE94" s="22">
        <f t="shared" si="34"/>
        <v>7819</v>
      </c>
      <c r="AF94" s="22">
        <f t="shared" si="35"/>
        <v>1.07759095920617</v>
      </c>
      <c r="AG94" s="22">
        <f t="shared" si="36"/>
        <v>1.08241428637349</v>
      </c>
      <c r="AH94" s="22">
        <v>32256</v>
      </c>
      <c r="AI94" s="22">
        <v>0</v>
      </c>
      <c r="AJ94" s="23">
        <v>0</v>
      </c>
      <c r="AK94" s="23">
        <v>7091</v>
      </c>
      <c r="AL94" s="23">
        <v>7776</v>
      </c>
      <c r="AM94" s="22">
        <v>0.9</v>
      </c>
      <c r="AN94" s="22">
        <f t="shared" si="37"/>
        <v>6501.3</v>
      </c>
      <c r="AO94" s="23">
        <v>144</v>
      </c>
      <c r="AP94" s="23">
        <v>144</v>
      </c>
      <c r="AQ94" t="s">
        <v>82</v>
      </c>
      <c r="AR94">
        <v>4</v>
      </c>
      <c r="AS94" s="22">
        <v>0.13333333333333</v>
      </c>
      <c r="AT94" t="s">
        <v>83</v>
      </c>
      <c r="AU94" s="23">
        <f t="shared" si="38"/>
        <v>6458.3</v>
      </c>
      <c r="AV94" s="23">
        <f t="shared" si="39"/>
        <v>6480</v>
      </c>
      <c r="AW94" s="23">
        <f t="shared" si="40"/>
        <v>1.97946564533247</v>
      </c>
      <c r="AX94" s="23">
        <f t="shared" si="41"/>
        <v>0.903004014581699</v>
      </c>
      <c r="AY94" s="23">
        <f t="shared" si="42"/>
        <v>6480</v>
      </c>
      <c r="AZ94" s="23">
        <f t="shared" si="43"/>
        <v>6480</v>
      </c>
      <c r="BA94" s="1" t="str">
        <f t="shared" si="44"/>
        <v>3</v>
      </c>
      <c r="BB94" s="22">
        <v>103.5</v>
      </c>
      <c r="BC94" s="22">
        <f t="shared" si="45"/>
        <v>670680</v>
      </c>
      <c r="BD94" s="22" t="e">
        <f t="shared" si="47"/>
        <v>#REF!</v>
      </c>
      <c r="BE94" s="22">
        <v>0.076</v>
      </c>
      <c r="BF94" s="22">
        <f t="shared" si="46"/>
        <v>492.48</v>
      </c>
      <c r="BG94" s="22" t="e">
        <f t="shared" si="48"/>
        <v>#REF!</v>
      </c>
      <c r="BH94" t="str">
        <f>IF(AT94="UDARA","U","N")&amp;LEFT($C$4,2)&amp;MID($C$4,4,2)&amp;LEFT(A94,3)&amp;MID(E94,2,2)&amp;VLOOKUP(E94,Acuan_Reference!C:L,10,0)</f>
        <v>N0109BLP71B5</v>
      </c>
      <c r="BI94" t="s">
        <v>84</v>
      </c>
      <c r="BJ94" t="s">
        <v>125</v>
      </c>
      <c r="BK94" t="s">
        <v>86</v>
      </c>
      <c r="BL94" t="s">
        <v>87</v>
      </c>
    </row>
    <row r="95" spans="1:64">
      <c r="A95" t="s">
        <v>92</v>
      </c>
      <c r="B95" t="s">
        <v>75</v>
      </c>
      <c r="C95" t="s">
        <v>76</v>
      </c>
      <c r="D95" t="s">
        <v>115</v>
      </c>
      <c r="E95" t="s">
        <v>122</v>
      </c>
      <c r="F95" t="s">
        <v>123</v>
      </c>
      <c r="G95" t="s">
        <v>118</v>
      </c>
      <c r="H95" t="s">
        <v>81</v>
      </c>
      <c r="I95" s="22">
        <v>12920</v>
      </c>
      <c r="J95" s="23">
        <v>0</v>
      </c>
      <c r="K95" s="23">
        <v>1026</v>
      </c>
      <c r="L95" s="23">
        <v>1094</v>
      </c>
      <c r="M95" s="23">
        <v>505</v>
      </c>
      <c r="N95" s="23">
        <v>425</v>
      </c>
      <c r="O95" s="23">
        <v>2359</v>
      </c>
      <c r="P95" s="23">
        <v>947</v>
      </c>
      <c r="Q95" s="23">
        <v>4013</v>
      </c>
      <c r="R95" s="23">
        <v>1083</v>
      </c>
      <c r="S95" s="23">
        <v>4685</v>
      </c>
      <c r="T95" s="23">
        <v>1922</v>
      </c>
      <c r="U95" s="23">
        <v>3765</v>
      </c>
      <c r="V95" s="22">
        <v>3457.3333333333</v>
      </c>
      <c r="W95" s="22">
        <f t="shared" si="33"/>
        <v>2783.66666666667</v>
      </c>
      <c r="X95" s="23">
        <v>0</v>
      </c>
      <c r="Y95" s="23">
        <v>0</v>
      </c>
      <c r="Z95" s="23">
        <v>0</v>
      </c>
      <c r="AA95" s="22">
        <v>2797</v>
      </c>
      <c r="AB95" s="22">
        <v>0</v>
      </c>
      <c r="AC95" s="22">
        <v>4320</v>
      </c>
      <c r="AD95" s="22">
        <v>144</v>
      </c>
      <c r="AE95" s="22">
        <f t="shared" si="34"/>
        <v>7261</v>
      </c>
      <c r="AF95" s="22">
        <f t="shared" si="35"/>
        <v>2.10017354415737</v>
      </c>
      <c r="AG95" s="22">
        <f t="shared" si="36"/>
        <v>2.55669979643157</v>
      </c>
      <c r="AH95" s="22">
        <v>32256</v>
      </c>
      <c r="AI95" s="22">
        <v>0</v>
      </c>
      <c r="AJ95" s="23">
        <v>0</v>
      </c>
      <c r="AK95" s="23">
        <v>3709</v>
      </c>
      <c r="AL95" s="23">
        <v>2664</v>
      </c>
      <c r="AM95" s="22">
        <v>1.5</v>
      </c>
      <c r="AN95" s="22">
        <f t="shared" si="37"/>
        <v>4175.5</v>
      </c>
      <c r="AO95" s="23">
        <v>144</v>
      </c>
      <c r="AP95" s="23">
        <v>144</v>
      </c>
      <c r="AQ95" t="s">
        <v>82</v>
      </c>
      <c r="AR95">
        <v>2</v>
      </c>
      <c r="AS95" s="22">
        <v>0.53333333333333</v>
      </c>
      <c r="AT95" t="s">
        <v>83</v>
      </c>
      <c r="AU95" s="23">
        <f t="shared" si="38"/>
        <v>0</v>
      </c>
      <c r="AV95" s="23">
        <f t="shared" si="39"/>
        <v>0</v>
      </c>
      <c r="AW95" s="23">
        <f t="shared" si="40"/>
        <v>2.60843012812837</v>
      </c>
      <c r="AX95" s="23">
        <f t="shared" si="41"/>
        <v>1.65141899173752</v>
      </c>
      <c r="AY95" s="23">
        <f t="shared" si="42"/>
        <v>0</v>
      </c>
      <c r="AZ95" s="23">
        <f t="shared" si="43"/>
        <v>0</v>
      </c>
      <c r="BA95" s="1" t="str">
        <f t="shared" si="44"/>
        <v>3</v>
      </c>
      <c r="BB95" s="22">
        <v>103.5</v>
      </c>
      <c r="BC95" s="22">
        <f t="shared" si="45"/>
        <v>0</v>
      </c>
      <c r="BD95" s="22" t="e">
        <f t="shared" si="47"/>
        <v>#REF!</v>
      </c>
      <c r="BE95" s="22">
        <v>0.076</v>
      </c>
      <c r="BF95" s="22">
        <f t="shared" si="46"/>
        <v>0</v>
      </c>
      <c r="BG95" s="22" t="e">
        <f t="shared" si="48"/>
        <v>#REF!</v>
      </c>
      <c r="BH95" t="str">
        <f>IF(AT95="UDARA","U","N")&amp;LEFT($C$4,2)&amp;MID($C$4,4,2)&amp;LEFT(A95,3)&amp;MID(E95,2,2)&amp;VLOOKUP(E95,Acuan_Reference!C:L,10,0)</f>
        <v>N0109BTM71B5</v>
      </c>
      <c r="BI95" t="s">
        <v>84</v>
      </c>
      <c r="BJ95" t="s">
        <v>125</v>
      </c>
      <c r="BK95" t="s">
        <v>86</v>
      </c>
      <c r="BL95" t="s">
        <v>87</v>
      </c>
    </row>
    <row r="96" spans="1:64">
      <c r="A96" t="s">
        <v>93</v>
      </c>
      <c r="B96" t="s">
        <v>75</v>
      </c>
      <c r="C96" t="s">
        <v>76</v>
      </c>
      <c r="D96" t="s">
        <v>115</v>
      </c>
      <c r="E96" t="s">
        <v>122</v>
      </c>
      <c r="F96" t="s">
        <v>123</v>
      </c>
      <c r="G96" t="s">
        <v>118</v>
      </c>
      <c r="H96" t="s">
        <v>81</v>
      </c>
      <c r="I96" s="22">
        <v>12920</v>
      </c>
      <c r="J96" s="23">
        <v>192</v>
      </c>
      <c r="K96" s="23">
        <v>1756</v>
      </c>
      <c r="L96" s="23">
        <v>1652</v>
      </c>
      <c r="M96" s="23">
        <v>1993</v>
      </c>
      <c r="N96" s="23">
        <v>7517</v>
      </c>
      <c r="O96" s="23">
        <v>3581</v>
      </c>
      <c r="P96" s="23">
        <v>2609</v>
      </c>
      <c r="Q96" s="23">
        <v>7386</v>
      </c>
      <c r="R96" s="23">
        <v>4966</v>
      </c>
      <c r="S96" s="23">
        <v>7955</v>
      </c>
      <c r="T96" s="23">
        <v>6258</v>
      </c>
      <c r="U96" s="23">
        <v>6555</v>
      </c>
      <c r="V96" s="22">
        <v>6922.6666666667</v>
      </c>
      <c r="W96" s="22">
        <f t="shared" si="33"/>
        <v>6485.66666666667</v>
      </c>
      <c r="X96" s="23">
        <v>0</v>
      </c>
      <c r="Y96" s="23">
        <v>0</v>
      </c>
      <c r="Z96" s="23">
        <v>0</v>
      </c>
      <c r="AA96" s="22">
        <v>11326</v>
      </c>
      <c r="AB96" s="22">
        <v>0</v>
      </c>
      <c r="AC96" s="22">
        <v>288</v>
      </c>
      <c r="AD96" s="22">
        <v>0</v>
      </c>
      <c r="AE96" s="22">
        <f t="shared" si="34"/>
        <v>11614</v>
      </c>
      <c r="AF96" s="22">
        <f t="shared" si="35"/>
        <v>1.67767719568566</v>
      </c>
      <c r="AG96" s="22">
        <f t="shared" si="36"/>
        <v>1.79071799352418</v>
      </c>
      <c r="AH96" s="22">
        <v>32256</v>
      </c>
      <c r="AI96" s="22">
        <v>0</v>
      </c>
      <c r="AJ96" s="23">
        <v>0</v>
      </c>
      <c r="AK96" s="23">
        <v>7700</v>
      </c>
      <c r="AL96" s="23">
        <v>6644</v>
      </c>
      <c r="AM96" s="22">
        <v>0.8</v>
      </c>
      <c r="AN96" s="22">
        <f t="shared" si="37"/>
        <v>5188.53333333333</v>
      </c>
      <c r="AO96" s="23">
        <v>144</v>
      </c>
      <c r="AP96" s="23">
        <v>144</v>
      </c>
      <c r="AQ96" t="s">
        <v>124</v>
      </c>
      <c r="AR96">
        <v>4</v>
      </c>
      <c r="AS96" s="22">
        <v>0.066666666666667</v>
      </c>
      <c r="AT96" t="s">
        <v>83</v>
      </c>
      <c r="AU96" s="23">
        <f t="shared" si="38"/>
        <v>218.533333333333</v>
      </c>
      <c r="AV96" s="23">
        <f t="shared" si="39"/>
        <v>288</v>
      </c>
      <c r="AW96" s="23">
        <f t="shared" si="40"/>
        <v>1.83512360590019</v>
      </c>
      <c r="AX96" s="23">
        <f t="shared" si="41"/>
        <v>0.810710798170324</v>
      </c>
      <c r="AY96" s="23">
        <f t="shared" si="42"/>
        <v>288</v>
      </c>
      <c r="AZ96" s="23">
        <f t="shared" si="43"/>
        <v>288</v>
      </c>
      <c r="BA96" s="1" t="str">
        <f t="shared" si="44"/>
        <v>3</v>
      </c>
      <c r="BB96" s="22">
        <v>103.5</v>
      </c>
      <c r="BC96" s="22">
        <f t="shared" si="45"/>
        <v>29808</v>
      </c>
      <c r="BD96" s="22" t="e">
        <f t="shared" si="47"/>
        <v>#REF!</v>
      </c>
      <c r="BE96" s="22">
        <v>0.076</v>
      </c>
      <c r="BF96" s="22">
        <f t="shared" si="46"/>
        <v>21.888</v>
      </c>
      <c r="BG96" s="22" t="e">
        <f t="shared" si="48"/>
        <v>#REF!</v>
      </c>
      <c r="BH96" t="str">
        <f>IF(AT96="UDARA","U","N")&amp;LEFT($C$4,2)&amp;MID($C$4,4,2)&amp;LEFT(A96,3)&amp;MID(E96,2,2)&amp;VLOOKUP(E96,Acuan_Reference!C:L,10,0)</f>
        <v>N0109CRB71B5</v>
      </c>
      <c r="BI96" t="s">
        <v>84</v>
      </c>
      <c r="BJ96" t="s">
        <v>125</v>
      </c>
      <c r="BK96" t="s">
        <v>86</v>
      </c>
      <c r="BL96" t="s">
        <v>87</v>
      </c>
    </row>
    <row r="97" spans="1:64">
      <c r="A97" t="s">
        <v>94</v>
      </c>
      <c r="B97" t="s">
        <v>75</v>
      </c>
      <c r="C97" t="s">
        <v>76</v>
      </c>
      <c r="D97" t="s">
        <v>115</v>
      </c>
      <c r="E97" t="s">
        <v>122</v>
      </c>
      <c r="F97" t="s">
        <v>123</v>
      </c>
      <c r="G97" t="s">
        <v>118</v>
      </c>
      <c r="H97" t="s">
        <v>81</v>
      </c>
      <c r="I97" s="22">
        <v>12920</v>
      </c>
      <c r="J97" s="23">
        <v>5</v>
      </c>
      <c r="K97" s="23">
        <v>1941</v>
      </c>
      <c r="L97" s="23">
        <v>1343</v>
      </c>
      <c r="M97" s="23">
        <v>2100</v>
      </c>
      <c r="N97" s="23">
        <v>712</v>
      </c>
      <c r="O97" s="23">
        <v>8402</v>
      </c>
      <c r="P97" s="23">
        <v>1428</v>
      </c>
      <c r="Q97" s="23">
        <v>2346</v>
      </c>
      <c r="R97" s="23">
        <v>3100</v>
      </c>
      <c r="S97" s="23">
        <v>3760</v>
      </c>
      <c r="T97" s="23">
        <v>3334</v>
      </c>
      <c r="U97" s="23">
        <v>3726</v>
      </c>
      <c r="V97" s="22">
        <v>3606.6666666667</v>
      </c>
      <c r="W97" s="22">
        <f t="shared" si="33"/>
        <v>3530.66666666667</v>
      </c>
      <c r="X97" s="23">
        <v>0</v>
      </c>
      <c r="Y97" s="23">
        <v>0</v>
      </c>
      <c r="Z97" s="23">
        <v>0</v>
      </c>
      <c r="AA97" s="22">
        <v>1044</v>
      </c>
      <c r="AB97" s="22">
        <v>0</v>
      </c>
      <c r="AC97" s="22">
        <v>3744</v>
      </c>
      <c r="AD97" s="22">
        <v>0</v>
      </c>
      <c r="AE97" s="22">
        <f t="shared" si="34"/>
        <v>4788</v>
      </c>
      <c r="AF97" s="22">
        <f t="shared" si="35"/>
        <v>1.32754158964879</v>
      </c>
      <c r="AG97" s="22">
        <f t="shared" si="36"/>
        <v>1.35611782477341</v>
      </c>
      <c r="AH97" s="22">
        <v>32256</v>
      </c>
      <c r="AI97" s="22">
        <v>0</v>
      </c>
      <c r="AJ97" s="23">
        <v>0</v>
      </c>
      <c r="AK97" s="23">
        <v>3491</v>
      </c>
      <c r="AL97" s="23">
        <v>3532</v>
      </c>
      <c r="AM97" s="22">
        <v>0.8</v>
      </c>
      <c r="AN97" s="22">
        <f t="shared" si="37"/>
        <v>2824.53333333333</v>
      </c>
      <c r="AO97" s="23">
        <v>144</v>
      </c>
      <c r="AP97" s="23">
        <v>144</v>
      </c>
      <c r="AQ97" t="s">
        <v>82</v>
      </c>
      <c r="AR97">
        <v>8</v>
      </c>
      <c r="AS97" s="22">
        <v>0.13333333333333</v>
      </c>
      <c r="AT97" t="s">
        <v>83</v>
      </c>
      <c r="AU97" s="23">
        <f t="shared" si="38"/>
        <v>1568.53333333333</v>
      </c>
      <c r="AV97" s="23">
        <f t="shared" si="39"/>
        <v>1584</v>
      </c>
      <c r="AW97" s="23">
        <f t="shared" si="40"/>
        <v>1.8047583081571</v>
      </c>
      <c r="AX97" s="23">
        <f t="shared" si="41"/>
        <v>0.804380664652568</v>
      </c>
      <c r="AY97" s="23">
        <f t="shared" si="42"/>
        <v>1584</v>
      </c>
      <c r="AZ97" s="23">
        <f t="shared" si="43"/>
        <v>1584</v>
      </c>
      <c r="BA97" s="1" t="str">
        <f t="shared" si="44"/>
        <v>3</v>
      </c>
      <c r="BB97" s="22">
        <v>103.5</v>
      </c>
      <c r="BC97" s="22">
        <f t="shared" si="45"/>
        <v>163944</v>
      </c>
      <c r="BD97" s="22" t="e">
        <f t="shared" si="47"/>
        <v>#REF!</v>
      </c>
      <c r="BE97" s="22">
        <v>0.076</v>
      </c>
      <c r="BF97" s="22">
        <f t="shared" si="46"/>
        <v>120.384</v>
      </c>
      <c r="BG97" s="22" t="e">
        <f t="shared" si="48"/>
        <v>#REF!</v>
      </c>
      <c r="BH97" t="str">
        <f>IF(AT97="UDARA","U","N")&amp;LEFT($C$4,2)&amp;MID($C$4,4,2)&amp;LEFT(A97,3)&amp;MID(E97,2,2)&amp;VLOOKUP(E97,Acuan_Reference!C:L,10,0)</f>
        <v>N0109DPS71B5</v>
      </c>
      <c r="BI97" t="s">
        <v>84</v>
      </c>
      <c r="BJ97" t="s">
        <v>125</v>
      </c>
      <c r="BK97" t="s">
        <v>86</v>
      </c>
      <c r="BL97" t="s">
        <v>87</v>
      </c>
    </row>
    <row r="98" spans="1:64">
      <c r="A98" t="s">
        <v>95</v>
      </c>
      <c r="B98" t="s">
        <v>75</v>
      </c>
      <c r="C98" t="s">
        <v>76</v>
      </c>
      <c r="D98" t="s">
        <v>115</v>
      </c>
      <c r="E98" t="s">
        <v>122</v>
      </c>
      <c r="F98" t="s">
        <v>123</v>
      </c>
      <c r="G98" t="s">
        <v>118</v>
      </c>
      <c r="H98" t="s">
        <v>81</v>
      </c>
      <c r="I98" s="22">
        <v>12920</v>
      </c>
      <c r="J98" s="23">
        <v>0</v>
      </c>
      <c r="K98" s="23">
        <v>0</v>
      </c>
      <c r="L98" s="23">
        <v>0</v>
      </c>
      <c r="M98" s="23">
        <v>2496</v>
      </c>
      <c r="N98" s="23">
        <v>5530</v>
      </c>
      <c r="O98" s="23">
        <v>13105</v>
      </c>
      <c r="P98" s="23">
        <v>3616</v>
      </c>
      <c r="Q98" s="23">
        <v>20080</v>
      </c>
      <c r="R98" s="23">
        <v>15099</v>
      </c>
      <c r="S98" s="23">
        <v>8876</v>
      </c>
      <c r="T98" s="23">
        <v>8170</v>
      </c>
      <c r="U98" s="23">
        <v>14228</v>
      </c>
      <c r="V98" s="22">
        <v>10424.666666667</v>
      </c>
      <c r="W98" s="22">
        <f t="shared" si="33"/>
        <v>11177.6666666667</v>
      </c>
      <c r="X98" s="23">
        <v>0</v>
      </c>
      <c r="Y98" s="23">
        <v>0</v>
      </c>
      <c r="Z98" s="23">
        <v>0</v>
      </c>
      <c r="AA98" s="22">
        <v>16078</v>
      </c>
      <c r="AB98" s="22">
        <v>0</v>
      </c>
      <c r="AC98" s="22">
        <v>0</v>
      </c>
      <c r="AD98" s="22">
        <v>0</v>
      </c>
      <c r="AE98" s="22">
        <f t="shared" si="34"/>
        <v>16078</v>
      </c>
      <c r="AF98" s="22">
        <f t="shared" si="35"/>
        <v>1.54230351090358</v>
      </c>
      <c r="AG98" s="22">
        <f t="shared" si="36"/>
        <v>1.43840396027794</v>
      </c>
      <c r="AH98" s="22">
        <v>32256</v>
      </c>
      <c r="AI98" s="22">
        <v>0</v>
      </c>
      <c r="AJ98" s="23">
        <v>0</v>
      </c>
      <c r="AK98" s="23">
        <v>16704</v>
      </c>
      <c r="AL98" s="23">
        <v>11135</v>
      </c>
      <c r="AM98" s="22">
        <v>0.5</v>
      </c>
      <c r="AN98" s="22">
        <f t="shared" si="37"/>
        <v>5588.83333333333</v>
      </c>
      <c r="AO98" s="23">
        <v>144</v>
      </c>
      <c r="AP98" s="23">
        <v>144</v>
      </c>
      <c r="AQ98" t="s">
        <v>124</v>
      </c>
      <c r="AR98">
        <v>20</v>
      </c>
      <c r="AS98" s="22">
        <v>0.033333333333333</v>
      </c>
      <c r="AT98" t="s">
        <v>83</v>
      </c>
      <c r="AU98" s="23">
        <f t="shared" si="38"/>
        <v>645.833333333332</v>
      </c>
      <c r="AV98" s="23">
        <f t="shared" si="39"/>
        <v>720</v>
      </c>
      <c r="AW98" s="23">
        <f t="shared" si="40"/>
        <v>1.50281811946441</v>
      </c>
      <c r="AX98" s="23">
        <f t="shared" si="41"/>
        <v>0.506635254823607</v>
      </c>
      <c r="AY98" s="23">
        <f t="shared" si="42"/>
        <v>720</v>
      </c>
      <c r="AZ98" s="23">
        <f t="shared" si="43"/>
        <v>720</v>
      </c>
      <c r="BA98" s="1" t="str">
        <f t="shared" si="44"/>
        <v>3</v>
      </c>
      <c r="BB98" s="22">
        <v>103.5</v>
      </c>
      <c r="BC98" s="22">
        <f t="shared" si="45"/>
        <v>74520</v>
      </c>
      <c r="BD98" s="22" t="e">
        <f t="shared" si="47"/>
        <v>#REF!</v>
      </c>
      <c r="BE98" s="22">
        <v>0.076</v>
      </c>
      <c r="BF98" s="22">
        <f t="shared" si="46"/>
        <v>54.72</v>
      </c>
      <c r="BG98" s="22" t="e">
        <f t="shared" si="48"/>
        <v>#REF!</v>
      </c>
      <c r="BH98" t="str">
        <f>IF(AT98="UDARA","U","N")&amp;LEFT($C$4,2)&amp;MID($C$4,4,2)&amp;LEFT(A98,3)&amp;MID(E98,2,2)&amp;VLOOKUP(E98,Acuan_Reference!C:L,10,0)</f>
        <v>N0109JAK71B5</v>
      </c>
      <c r="BI98" t="s">
        <v>84</v>
      </c>
      <c r="BJ98" t="s">
        <v>125</v>
      </c>
      <c r="BK98" t="s">
        <v>86</v>
      </c>
      <c r="BL98" t="s">
        <v>87</v>
      </c>
    </row>
    <row r="99" spans="1:64">
      <c r="A99" t="s">
        <v>96</v>
      </c>
      <c r="B99" t="s">
        <v>75</v>
      </c>
      <c r="C99" t="s">
        <v>76</v>
      </c>
      <c r="D99" t="s">
        <v>115</v>
      </c>
      <c r="E99" t="s">
        <v>122</v>
      </c>
      <c r="F99" t="s">
        <v>123</v>
      </c>
      <c r="G99" t="s">
        <v>118</v>
      </c>
      <c r="H99" t="s">
        <v>81</v>
      </c>
      <c r="I99" s="22">
        <v>12920</v>
      </c>
      <c r="J99" s="23">
        <v>525</v>
      </c>
      <c r="K99" s="23">
        <v>2258</v>
      </c>
      <c r="L99" s="23">
        <v>1155</v>
      </c>
      <c r="M99" s="23">
        <v>1262</v>
      </c>
      <c r="N99" s="23">
        <v>1766</v>
      </c>
      <c r="O99" s="23">
        <v>4130</v>
      </c>
      <c r="P99" s="23">
        <v>2643</v>
      </c>
      <c r="Q99" s="23">
        <v>9710</v>
      </c>
      <c r="R99" s="23">
        <v>4818</v>
      </c>
      <c r="S99" s="23">
        <v>2407</v>
      </c>
      <c r="T99" s="23">
        <v>4571</v>
      </c>
      <c r="U99" s="23">
        <v>6871</v>
      </c>
      <c r="V99" s="22">
        <v>4616.3333333333</v>
      </c>
      <c r="W99" s="22">
        <f t="shared" si="33"/>
        <v>5176</v>
      </c>
      <c r="X99" s="23">
        <v>0</v>
      </c>
      <c r="Y99" s="23">
        <v>0</v>
      </c>
      <c r="Z99" s="23">
        <v>0</v>
      </c>
      <c r="AA99" s="22">
        <v>6778</v>
      </c>
      <c r="AB99" s="22">
        <v>0</v>
      </c>
      <c r="AC99" s="22">
        <v>0</v>
      </c>
      <c r="AD99" s="22">
        <v>0</v>
      </c>
      <c r="AE99" s="22">
        <f t="shared" si="34"/>
        <v>6778</v>
      </c>
      <c r="AF99" s="22">
        <f t="shared" si="35"/>
        <v>1.46826485666836</v>
      </c>
      <c r="AG99" s="22">
        <f t="shared" si="36"/>
        <v>1.30950540958269</v>
      </c>
      <c r="AH99" s="22">
        <v>32256</v>
      </c>
      <c r="AI99" s="22">
        <v>0</v>
      </c>
      <c r="AJ99" s="23">
        <v>0</v>
      </c>
      <c r="AK99" s="23">
        <v>6421</v>
      </c>
      <c r="AL99" s="23">
        <v>4086</v>
      </c>
      <c r="AM99" s="22">
        <v>1.2</v>
      </c>
      <c r="AN99" s="22">
        <f t="shared" si="37"/>
        <v>6211.2</v>
      </c>
      <c r="AO99" s="23">
        <v>144</v>
      </c>
      <c r="AP99" s="23">
        <v>144</v>
      </c>
      <c r="AQ99" t="s">
        <v>82</v>
      </c>
      <c r="AR99">
        <v>2</v>
      </c>
      <c r="AS99" s="22">
        <v>0.2</v>
      </c>
      <c r="AT99" t="s">
        <v>83</v>
      </c>
      <c r="AU99" s="23">
        <f t="shared" si="38"/>
        <v>3519.2</v>
      </c>
      <c r="AV99" s="23">
        <f t="shared" si="39"/>
        <v>3600</v>
      </c>
      <c r="AW99" s="23">
        <f t="shared" si="40"/>
        <v>2.00502318392581</v>
      </c>
      <c r="AX99" s="23">
        <f t="shared" si="41"/>
        <v>1.21561051004637</v>
      </c>
      <c r="AY99" s="23">
        <f t="shared" si="42"/>
        <v>3600</v>
      </c>
      <c r="AZ99" s="23">
        <f t="shared" si="43"/>
        <v>3600</v>
      </c>
      <c r="BA99" s="1" t="str">
        <f t="shared" si="44"/>
        <v>3</v>
      </c>
      <c r="BB99" s="22">
        <v>103.5</v>
      </c>
      <c r="BC99" s="22">
        <f t="shared" si="45"/>
        <v>372600</v>
      </c>
      <c r="BD99" s="22" t="e">
        <f t="shared" si="47"/>
        <v>#REF!</v>
      </c>
      <c r="BE99" s="22">
        <v>0.076</v>
      </c>
      <c r="BF99" s="22">
        <f t="shared" si="46"/>
        <v>273.6</v>
      </c>
      <c r="BG99" s="22" t="e">
        <f t="shared" si="48"/>
        <v>#REF!</v>
      </c>
      <c r="BH99" t="str">
        <f>IF(AT99="UDARA","U","N")&amp;LEFT($C$4,2)&amp;MID($C$4,4,2)&amp;LEFT(A99,3)&amp;MID(E99,2,2)&amp;VLOOKUP(E99,Acuan_Reference!C:L,10,0)</f>
        <v>N0109JBI71B5</v>
      </c>
      <c r="BI99" t="s">
        <v>84</v>
      </c>
      <c r="BJ99" t="s">
        <v>125</v>
      </c>
      <c r="BK99" t="s">
        <v>86</v>
      </c>
      <c r="BL99" t="s">
        <v>87</v>
      </c>
    </row>
    <row r="100" spans="1:64">
      <c r="A100" t="s">
        <v>97</v>
      </c>
      <c r="B100" t="s">
        <v>75</v>
      </c>
      <c r="C100" t="s">
        <v>76</v>
      </c>
      <c r="D100" t="s">
        <v>115</v>
      </c>
      <c r="E100" t="s">
        <v>122</v>
      </c>
      <c r="F100" t="s">
        <v>123</v>
      </c>
      <c r="G100" t="s">
        <v>118</v>
      </c>
      <c r="H100" t="s">
        <v>81</v>
      </c>
      <c r="I100" s="22">
        <v>12920</v>
      </c>
      <c r="J100" s="23">
        <v>2845</v>
      </c>
      <c r="K100" s="23">
        <v>4641</v>
      </c>
      <c r="L100" s="23">
        <v>3715</v>
      </c>
      <c r="M100" s="23">
        <v>3409</v>
      </c>
      <c r="N100" s="23">
        <v>1879</v>
      </c>
      <c r="O100" s="23">
        <v>3789</v>
      </c>
      <c r="P100" s="23">
        <v>2430</v>
      </c>
      <c r="Q100" s="23">
        <v>7128</v>
      </c>
      <c r="R100" s="23">
        <v>11814</v>
      </c>
      <c r="S100" s="23">
        <v>5039</v>
      </c>
      <c r="T100" s="23">
        <v>14728</v>
      </c>
      <c r="U100" s="23">
        <v>9455</v>
      </c>
      <c r="V100" s="22">
        <v>9740.6666666667</v>
      </c>
      <c r="W100" s="22">
        <f t="shared" si="33"/>
        <v>11707.6666666667</v>
      </c>
      <c r="X100" s="23">
        <v>0</v>
      </c>
      <c r="Y100" s="23">
        <v>0</v>
      </c>
      <c r="Z100" s="23">
        <v>0</v>
      </c>
      <c r="AA100" s="22">
        <v>11478</v>
      </c>
      <c r="AB100" s="22">
        <v>0</v>
      </c>
      <c r="AC100" s="22">
        <v>0</v>
      </c>
      <c r="AD100" s="22">
        <v>2304</v>
      </c>
      <c r="AE100" s="22">
        <f t="shared" si="34"/>
        <v>13782</v>
      </c>
      <c r="AF100" s="22">
        <f t="shared" si="35"/>
        <v>1.4148928889193</v>
      </c>
      <c r="AG100" s="22">
        <f t="shared" si="36"/>
        <v>0.980383224667597</v>
      </c>
      <c r="AH100" s="22">
        <v>32256</v>
      </c>
      <c r="AI100" s="22">
        <v>0</v>
      </c>
      <c r="AJ100" s="23">
        <v>0</v>
      </c>
      <c r="AK100" s="23">
        <v>9093</v>
      </c>
      <c r="AL100" s="23">
        <v>10940</v>
      </c>
      <c r="AM100" s="22">
        <v>0.5</v>
      </c>
      <c r="AN100" s="22">
        <f t="shared" si="37"/>
        <v>5853.83333333333</v>
      </c>
      <c r="AO100" s="23">
        <v>144</v>
      </c>
      <c r="AP100" s="23">
        <v>144</v>
      </c>
      <c r="AQ100" t="s">
        <v>124</v>
      </c>
      <c r="AR100">
        <v>20</v>
      </c>
      <c r="AS100" s="22">
        <v>0.033333333333333</v>
      </c>
      <c r="AT100" t="s">
        <v>83</v>
      </c>
      <c r="AU100" s="23">
        <f t="shared" si="38"/>
        <v>3011.83333333333</v>
      </c>
      <c r="AV100" s="23">
        <f t="shared" si="39"/>
        <v>3024</v>
      </c>
      <c r="AW100" s="23">
        <f t="shared" si="40"/>
        <v>1.43546963528172</v>
      </c>
      <c r="AX100" s="23">
        <f t="shared" si="41"/>
        <v>0.501039205079293</v>
      </c>
      <c r="AY100" s="23">
        <f t="shared" si="42"/>
        <v>3024</v>
      </c>
      <c r="AZ100" s="23">
        <f t="shared" si="43"/>
        <v>3024</v>
      </c>
      <c r="BA100" s="1" t="str">
        <f t="shared" si="44"/>
        <v>3</v>
      </c>
      <c r="BB100" s="22">
        <v>103.5</v>
      </c>
      <c r="BC100" s="22">
        <f t="shared" si="45"/>
        <v>312984</v>
      </c>
      <c r="BD100" s="22" t="e">
        <f t="shared" si="47"/>
        <v>#REF!</v>
      </c>
      <c r="BE100" s="22">
        <v>0.076</v>
      </c>
      <c r="BF100" s="22">
        <f t="shared" si="46"/>
        <v>229.824</v>
      </c>
      <c r="BG100" s="22" t="e">
        <f t="shared" si="48"/>
        <v>#REF!</v>
      </c>
      <c r="BH100" t="str">
        <f>IF(AT100="UDARA","U","N")&amp;LEFT($C$4,2)&amp;MID($C$4,4,2)&amp;LEFT(A100,3)&amp;MID(E100,2,2)&amp;VLOOKUP(E100,Acuan_Reference!C:L,10,0)</f>
        <v>N0109JKT71B5</v>
      </c>
      <c r="BI100" t="s">
        <v>84</v>
      </c>
      <c r="BJ100" t="s">
        <v>125</v>
      </c>
      <c r="BK100" t="s">
        <v>86</v>
      </c>
      <c r="BL100" t="s">
        <v>87</v>
      </c>
    </row>
    <row r="101" spans="1:64">
      <c r="A101" t="s">
        <v>98</v>
      </c>
      <c r="B101" t="s">
        <v>75</v>
      </c>
      <c r="C101" t="s">
        <v>76</v>
      </c>
      <c r="D101" t="s">
        <v>115</v>
      </c>
      <c r="E101" t="s">
        <v>122</v>
      </c>
      <c r="F101" t="s">
        <v>123</v>
      </c>
      <c r="G101" t="s">
        <v>118</v>
      </c>
      <c r="H101" t="s">
        <v>81</v>
      </c>
      <c r="I101" s="22">
        <v>12920</v>
      </c>
      <c r="J101" s="23">
        <v>5</v>
      </c>
      <c r="K101" s="23">
        <v>1891</v>
      </c>
      <c r="L101" s="23">
        <v>636</v>
      </c>
      <c r="M101" s="23">
        <v>705</v>
      </c>
      <c r="N101" s="23">
        <v>766</v>
      </c>
      <c r="O101" s="23">
        <v>3330</v>
      </c>
      <c r="P101" s="23">
        <v>946</v>
      </c>
      <c r="Q101" s="23">
        <v>1593</v>
      </c>
      <c r="R101" s="23">
        <v>1620</v>
      </c>
      <c r="S101" s="23">
        <v>2437</v>
      </c>
      <c r="T101" s="23">
        <v>3376</v>
      </c>
      <c r="U101" s="23">
        <v>2042</v>
      </c>
      <c r="V101" s="22">
        <v>2618.3333333333</v>
      </c>
      <c r="W101" s="22">
        <f t="shared" si="33"/>
        <v>2664.33333333333</v>
      </c>
      <c r="X101" s="23">
        <v>0</v>
      </c>
      <c r="Y101" s="23">
        <v>0</v>
      </c>
      <c r="Z101" s="23">
        <v>0</v>
      </c>
      <c r="AA101" s="22">
        <v>2696</v>
      </c>
      <c r="AB101" s="22">
        <v>0</v>
      </c>
      <c r="AC101" s="22">
        <v>1872</v>
      </c>
      <c r="AD101" s="22">
        <v>0</v>
      </c>
      <c r="AE101" s="22">
        <f t="shared" si="34"/>
        <v>4568</v>
      </c>
      <c r="AF101" s="22">
        <f t="shared" si="35"/>
        <v>1.74462126034375</v>
      </c>
      <c r="AG101" s="22">
        <f t="shared" si="36"/>
        <v>1.71450018766421</v>
      </c>
      <c r="AH101" s="22">
        <v>32256</v>
      </c>
      <c r="AI101" s="22">
        <v>0</v>
      </c>
      <c r="AJ101" s="23">
        <v>0</v>
      </c>
      <c r="AK101" s="23">
        <v>2143</v>
      </c>
      <c r="AL101" s="23">
        <v>2575</v>
      </c>
      <c r="AM101" s="22">
        <v>0.9</v>
      </c>
      <c r="AN101" s="22">
        <f t="shared" si="37"/>
        <v>2397.9</v>
      </c>
      <c r="AO101" s="23">
        <v>144</v>
      </c>
      <c r="AP101" s="23">
        <v>144</v>
      </c>
      <c r="AQ101" t="s">
        <v>124</v>
      </c>
      <c r="AR101">
        <v>4</v>
      </c>
      <c r="AS101" s="22">
        <v>0.1</v>
      </c>
      <c r="AT101" t="s">
        <v>83</v>
      </c>
      <c r="AU101" s="23">
        <f t="shared" si="38"/>
        <v>404.9</v>
      </c>
      <c r="AV101" s="23">
        <f t="shared" si="39"/>
        <v>432</v>
      </c>
      <c r="AW101" s="23">
        <f t="shared" si="40"/>
        <v>1.87664206180408</v>
      </c>
      <c r="AX101" s="23">
        <f t="shared" si="41"/>
        <v>0.910171399974978</v>
      </c>
      <c r="AY101" s="23">
        <f t="shared" si="42"/>
        <v>432</v>
      </c>
      <c r="AZ101" s="23">
        <f t="shared" si="43"/>
        <v>432</v>
      </c>
      <c r="BA101" s="1" t="str">
        <f t="shared" si="44"/>
        <v>3</v>
      </c>
      <c r="BB101" s="22">
        <v>103.5</v>
      </c>
      <c r="BC101" s="22">
        <f t="shared" si="45"/>
        <v>44712</v>
      </c>
      <c r="BD101" s="22" t="e">
        <f t="shared" si="47"/>
        <v>#REF!</v>
      </c>
      <c r="BE101" s="22">
        <v>0.076</v>
      </c>
      <c r="BF101" s="22">
        <f t="shared" si="46"/>
        <v>32.832</v>
      </c>
      <c r="BG101" s="22" t="e">
        <f t="shared" si="48"/>
        <v>#REF!</v>
      </c>
      <c r="BH101" t="str">
        <f>IF(AT101="UDARA","U","N")&amp;LEFT($C$4,2)&amp;MID($C$4,4,2)&amp;LEFT(A101,3)&amp;MID(E101,2,2)&amp;VLOOKUP(E101,Acuan_Reference!C:L,10,0)</f>
        <v>N0109JMR71B5</v>
      </c>
      <c r="BI101" t="s">
        <v>84</v>
      </c>
      <c r="BJ101" t="s">
        <v>125</v>
      </c>
      <c r="BK101" t="s">
        <v>86</v>
      </c>
      <c r="BL101" t="s">
        <v>87</v>
      </c>
    </row>
    <row r="102" spans="1:64">
      <c r="A102" t="s">
        <v>99</v>
      </c>
      <c r="B102" t="s">
        <v>75</v>
      </c>
      <c r="C102" t="s">
        <v>76</v>
      </c>
      <c r="D102" t="s">
        <v>115</v>
      </c>
      <c r="E102" t="s">
        <v>122</v>
      </c>
      <c r="F102" t="s">
        <v>123</v>
      </c>
      <c r="G102" t="s">
        <v>118</v>
      </c>
      <c r="H102" t="s">
        <v>81</v>
      </c>
      <c r="I102" s="22">
        <v>12920</v>
      </c>
      <c r="J102" s="23">
        <v>552</v>
      </c>
      <c r="K102" s="23">
        <v>2546</v>
      </c>
      <c r="L102" s="23">
        <v>5288</v>
      </c>
      <c r="M102" s="23">
        <v>1414</v>
      </c>
      <c r="N102" s="23">
        <v>6762</v>
      </c>
      <c r="O102" s="23">
        <v>11192</v>
      </c>
      <c r="P102" s="23">
        <v>6004</v>
      </c>
      <c r="Q102" s="23">
        <v>15837</v>
      </c>
      <c r="R102" s="23">
        <v>12675</v>
      </c>
      <c r="S102" s="23">
        <v>8710</v>
      </c>
      <c r="T102" s="23">
        <v>10356</v>
      </c>
      <c r="U102" s="23">
        <v>14488</v>
      </c>
      <c r="V102" s="22">
        <v>11184.666666667</v>
      </c>
      <c r="W102" s="22">
        <f t="shared" si="33"/>
        <v>11946.3333333333</v>
      </c>
      <c r="X102" s="23">
        <v>0</v>
      </c>
      <c r="Y102" s="23">
        <v>0</v>
      </c>
      <c r="Z102" s="23">
        <v>0</v>
      </c>
      <c r="AA102" s="22">
        <v>14324</v>
      </c>
      <c r="AB102" s="22">
        <v>0</v>
      </c>
      <c r="AC102" s="22">
        <v>4464</v>
      </c>
      <c r="AD102" s="22">
        <v>0</v>
      </c>
      <c r="AE102" s="22">
        <f t="shared" si="34"/>
        <v>18788</v>
      </c>
      <c r="AF102" s="22">
        <f t="shared" si="35"/>
        <v>1.67979972581505</v>
      </c>
      <c r="AG102" s="22">
        <f t="shared" si="36"/>
        <v>1.57270013114205</v>
      </c>
      <c r="AH102" s="22">
        <v>32256</v>
      </c>
      <c r="AI102" s="22">
        <v>0</v>
      </c>
      <c r="AJ102" s="23">
        <v>0</v>
      </c>
      <c r="AK102" s="23">
        <v>14113</v>
      </c>
      <c r="AL102" s="23">
        <v>10995</v>
      </c>
      <c r="AM102" s="22">
        <v>1.1</v>
      </c>
      <c r="AN102" s="22">
        <f t="shared" si="37"/>
        <v>13140.9666666667</v>
      </c>
      <c r="AO102" s="23">
        <v>144</v>
      </c>
      <c r="AP102" s="23">
        <v>144</v>
      </c>
      <c r="AQ102" t="s">
        <v>124</v>
      </c>
      <c r="AR102">
        <v>4</v>
      </c>
      <c r="AS102" s="22">
        <v>0.33333333333333</v>
      </c>
      <c r="AT102" t="s">
        <v>83</v>
      </c>
      <c r="AU102" s="23">
        <f t="shared" si="38"/>
        <v>5347.96666666667</v>
      </c>
      <c r="AV102" s="23">
        <f t="shared" si="39"/>
        <v>5472</v>
      </c>
      <c r="AW102" s="23">
        <f t="shared" si="40"/>
        <v>2.03074862579871</v>
      </c>
      <c r="AX102" s="23">
        <f t="shared" si="41"/>
        <v>1.11038254415581</v>
      </c>
      <c r="AY102" s="23">
        <f t="shared" si="42"/>
        <v>5472</v>
      </c>
      <c r="AZ102" s="23">
        <f t="shared" si="43"/>
        <v>5472</v>
      </c>
      <c r="BA102" s="1" t="str">
        <f t="shared" si="44"/>
        <v>3</v>
      </c>
      <c r="BB102" s="22">
        <v>103.5</v>
      </c>
      <c r="BC102" s="22">
        <f t="shared" si="45"/>
        <v>566352</v>
      </c>
      <c r="BD102" s="22" t="e">
        <f t="shared" si="47"/>
        <v>#REF!</v>
      </c>
      <c r="BE102" s="22">
        <v>0.076</v>
      </c>
      <c r="BF102" s="22">
        <f t="shared" si="46"/>
        <v>415.872</v>
      </c>
      <c r="BG102" s="22" t="e">
        <f t="shared" si="48"/>
        <v>#REF!</v>
      </c>
      <c r="BH102" t="str">
        <f>IF(AT102="UDARA","U","N")&amp;LEFT($C$4,2)&amp;MID($C$4,4,2)&amp;LEFT(A102,3)&amp;MID(E102,2,2)&amp;VLOOKUP(E102,Acuan_Reference!C:L,10,0)</f>
        <v>N0109MDN71B5</v>
      </c>
      <c r="BI102" t="s">
        <v>84</v>
      </c>
      <c r="BJ102" t="s">
        <v>125</v>
      </c>
      <c r="BK102" t="s">
        <v>86</v>
      </c>
      <c r="BL102" t="s">
        <v>87</v>
      </c>
    </row>
    <row r="103" spans="1:64">
      <c r="A103" t="s">
        <v>100</v>
      </c>
      <c r="B103" t="s">
        <v>75</v>
      </c>
      <c r="C103" t="s">
        <v>76</v>
      </c>
      <c r="D103" t="s">
        <v>115</v>
      </c>
      <c r="E103" t="s">
        <v>122</v>
      </c>
      <c r="F103" t="s">
        <v>123</v>
      </c>
      <c r="G103" t="s">
        <v>118</v>
      </c>
      <c r="H103" t="s">
        <v>81</v>
      </c>
      <c r="I103" s="22">
        <v>12920</v>
      </c>
      <c r="J103" s="23">
        <v>120</v>
      </c>
      <c r="K103" s="23">
        <v>1585</v>
      </c>
      <c r="L103" s="23">
        <v>637</v>
      </c>
      <c r="M103" s="23">
        <v>536</v>
      </c>
      <c r="N103" s="23">
        <v>969</v>
      </c>
      <c r="O103" s="23">
        <v>4220</v>
      </c>
      <c r="P103" s="23">
        <v>1168</v>
      </c>
      <c r="Q103" s="23">
        <v>1682</v>
      </c>
      <c r="R103" s="23">
        <v>1961</v>
      </c>
      <c r="S103" s="23">
        <v>2890</v>
      </c>
      <c r="T103" s="23">
        <v>2296</v>
      </c>
      <c r="U103" s="23">
        <v>1974</v>
      </c>
      <c r="V103" s="22">
        <v>2386.6666666667</v>
      </c>
      <c r="W103" s="22">
        <f t="shared" si="33"/>
        <v>2248.66666666667</v>
      </c>
      <c r="X103" s="23">
        <v>0</v>
      </c>
      <c r="Y103" s="23">
        <v>0</v>
      </c>
      <c r="Z103" s="23">
        <v>0</v>
      </c>
      <c r="AA103" s="22">
        <v>4651</v>
      </c>
      <c r="AB103" s="22">
        <v>0</v>
      </c>
      <c r="AC103" s="22">
        <v>864</v>
      </c>
      <c r="AD103" s="22">
        <v>0</v>
      </c>
      <c r="AE103" s="22">
        <f t="shared" si="34"/>
        <v>5515</v>
      </c>
      <c r="AF103" s="22">
        <f t="shared" si="35"/>
        <v>2.3107541899441</v>
      </c>
      <c r="AG103" s="22">
        <f t="shared" si="36"/>
        <v>2.45256448265639</v>
      </c>
      <c r="AH103" s="22">
        <v>32256</v>
      </c>
      <c r="AI103" s="22">
        <v>0</v>
      </c>
      <c r="AJ103" s="23">
        <v>0</v>
      </c>
      <c r="AK103" s="23">
        <v>2477</v>
      </c>
      <c r="AL103" s="23">
        <v>2476</v>
      </c>
      <c r="AM103" s="22">
        <v>1.5</v>
      </c>
      <c r="AN103" s="22">
        <f t="shared" si="37"/>
        <v>3373</v>
      </c>
      <c r="AO103" s="23">
        <v>144</v>
      </c>
      <c r="AP103" s="23">
        <v>144</v>
      </c>
      <c r="AQ103" t="s">
        <v>82</v>
      </c>
      <c r="AR103">
        <v>2</v>
      </c>
      <c r="AS103" s="22">
        <v>0.76666666666667</v>
      </c>
      <c r="AT103" t="s">
        <v>83</v>
      </c>
      <c r="AU103" s="23">
        <f t="shared" si="38"/>
        <v>334</v>
      </c>
      <c r="AV103" s="23">
        <f t="shared" si="39"/>
        <v>432</v>
      </c>
      <c r="AW103" s="23">
        <f t="shared" si="40"/>
        <v>2.64467832789801</v>
      </c>
      <c r="AX103" s="23">
        <f t="shared" si="41"/>
        <v>1.54358138155944</v>
      </c>
      <c r="AY103" s="23">
        <f t="shared" si="42"/>
        <v>432</v>
      </c>
      <c r="AZ103" s="23">
        <f t="shared" si="43"/>
        <v>432</v>
      </c>
      <c r="BA103" s="1" t="str">
        <f t="shared" si="44"/>
        <v>3</v>
      </c>
      <c r="BB103" s="22">
        <v>103.5</v>
      </c>
      <c r="BC103" s="22">
        <f t="shared" si="45"/>
        <v>44712</v>
      </c>
      <c r="BD103" s="22" t="e">
        <f t="shared" si="47"/>
        <v>#REF!</v>
      </c>
      <c r="BE103" s="22">
        <v>0.076</v>
      </c>
      <c r="BF103" s="22">
        <f t="shared" si="46"/>
        <v>32.832</v>
      </c>
      <c r="BG103" s="22" t="e">
        <f t="shared" si="48"/>
        <v>#REF!</v>
      </c>
      <c r="BH103" t="str">
        <f>IF(AT103="UDARA","U","N")&amp;LEFT($C$4,2)&amp;MID($C$4,4,2)&amp;LEFT(A103,3)&amp;MID(E103,2,2)&amp;VLOOKUP(E103,Acuan_Reference!C:L,10,0)</f>
        <v>N0109MDO71B5</v>
      </c>
      <c r="BI103" t="s">
        <v>84</v>
      </c>
      <c r="BJ103" t="s">
        <v>125</v>
      </c>
      <c r="BK103" t="s">
        <v>86</v>
      </c>
      <c r="BL103" t="s">
        <v>87</v>
      </c>
    </row>
    <row r="104" spans="1:64">
      <c r="A104" t="s">
        <v>101</v>
      </c>
      <c r="B104" t="s">
        <v>75</v>
      </c>
      <c r="C104" t="s">
        <v>76</v>
      </c>
      <c r="D104" t="s">
        <v>115</v>
      </c>
      <c r="E104" t="s">
        <v>122</v>
      </c>
      <c r="F104" t="s">
        <v>123</v>
      </c>
      <c r="G104" t="s">
        <v>118</v>
      </c>
      <c r="H104" t="s">
        <v>81</v>
      </c>
      <c r="I104" s="22">
        <v>12920</v>
      </c>
      <c r="J104" s="23">
        <v>510</v>
      </c>
      <c r="K104" s="23">
        <v>9220</v>
      </c>
      <c r="L104" s="23">
        <v>5449</v>
      </c>
      <c r="M104" s="23">
        <v>3520</v>
      </c>
      <c r="N104" s="23">
        <v>6560</v>
      </c>
      <c r="O104" s="23">
        <v>6870</v>
      </c>
      <c r="P104" s="23">
        <v>5778</v>
      </c>
      <c r="Q104" s="23">
        <v>8266</v>
      </c>
      <c r="R104" s="23">
        <v>8022</v>
      </c>
      <c r="S104" s="23">
        <v>6878</v>
      </c>
      <c r="T104" s="23">
        <v>9161</v>
      </c>
      <c r="U104" s="23">
        <v>9527</v>
      </c>
      <c r="V104" s="22">
        <v>8522</v>
      </c>
      <c r="W104" s="22">
        <f t="shared" si="33"/>
        <v>9007.66666666667</v>
      </c>
      <c r="X104" s="23">
        <v>0</v>
      </c>
      <c r="Y104" s="23">
        <v>0</v>
      </c>
      <c r="Z104" s="23">
        <v>0</v>
      </c>
      <c r="AA104" s="22">
        <v>8171</v>
      </c>
      <c r="AB104" s="22">
        <v>0</v>
      </c>
      <c r="AC104" s="22">
        <v>8064</v>
      </c>
      <c r="AD104" s="22">
        <v>0</v>
      </c>
      <c r="AE104" s="22">
        <f t="shared" si="34"/>
        <v>16235</v>
      </c>
      <c r="AF104" s="22">
        <f t="shared" si="35"/>
        <v>1.90506923257451</v>
      </c>
      <c r="AG104" s="22">
        <f t="shared" si="36"/>
        <v>1.80235355067905</v>
      </c>
      <c r="AH104" s="22">
        <v>32256</v>
      </c>
      <c r="AI104" s="22">
        <v>0</v>
      </c>
      <c r="AJ104" s="23">
        <v>0</v>
      </c>
      <c r="AK104" s="23">
        <v>8784</v>
      </c>
      <c r="AL104" s="23">
        <v>8335</v>
      </c>
      <c r="AM104" s="22">
        <v>1.3</v>
      </c>
      <c r="AN104" s="22">
        <f t="shared" si="37"/>
        <v>11709.9666666667</v>
      </c>
      <c r="AO104" s="23">
        <v>144</v>
      </c>
      <c r="AP104" s="23">
        <v>144</v>
      </c>
      <c r="AQ104" t="s">
        <v>82</v>
      </c>
      <c r="AR104">
        <v>4</v>
      </c>
      <c r="AS104" s="22">
        <v>0.5</v>
      </c>
      <c r="AT104" t="s">
        <v>83</v>
      </c>
      <c r="AU104" s="23">
        <f t="shared" si="38"/>
        <v>3809.96666666667</v>
      </c>
      <c r="AV104" s="23">
        <f t="shared" si="39"/>
        <v>3888</v>
      </c>
      <c r="AW104" s="23">
        <f t="shared" si="40"/>
        <v>2.23398586389372</v>
      </c>
      <c r="AX104" s="23">
        <f t="shared" si="41"/>
        <v>1.30866299078563</v>
      </c>
      <c r="AY104" s="23">
        <f t="shared" si="42"/>
        <v>3888</v>
      </c>
      <c r="AZ104" s="23">
        <f t="shared" si="43"/>
        <v>3888</v>
      </c>
      <c r="BA104" s="1" t="str">
        <f t="shared" si="44"/>
        <v>3</v>
      </c>
      <c r="BB104" s="22">
        <v>103.5</v>
      </c>
      <c r="BC104" s="22">
        <f t="shared" si="45"/>
        <v>402408</v>
      </c>
      <c r="BD104" s="22" t="e">
        <f t="shared" si="47"/>
        <v>#REF!</v>
      </c>
      <c r="BE104" s="22">
        <v>0.076</v>
      </c>
      <c r="BF104" s="22">
        <f t="shared" si="46"/>
        <v>295.488</v>
      </c>
      <c r="BG104" s="22" t="e">
        <f t="shared" si="48"/>
        <v>#REF!</v>
      </c>
      <c r="BH104" t="str">
        <f>IF(AT104="UDARA","U","N")&amp;LEFT($C$4,2)&amp;MID($C$4,4,2)&amp;LEFT(A104,3)&amp;MID(E104,2,2)&amp;VLOOKUP(E104,Acuan_Reference!C:L,10,0)</f>
        <v>N0109MKS71B5</v>
      </c>
      <c r="BI104" t="s">
        <v>84</v>
      </c>
      <c r="BJ104" t="s">
        <v>125</v>
      </c>
      <c r="BK104" t="s">
        <v>86</v>
      </c>
      <c r="BL104" t="s">
        <v>87</v>
      </c>
    </row>
    <row r="105" spans="1:64">
      <c r="A105" t="s">
        <v>102</v>
      </c>
      <c r="B105" t="s">
        <v>75</v>
      </c>
      <c r="C105" t="s">
        <v>76</v>
      </c>
      <c r="D105" t="s">
        <v>115</v>
      </c>
      <c r="E105" t="s">
        <v>122</v>
      </c>
      <c r="F105" t="s">
        <v>123</v>
      </c>
      <c r="G105" t="s">
        <v>118</v>
      </c>
      <c r="H105" t="s">
        <v>81</v>
      </c>
      <c r="I105" s="22">
        <v>12920</v>
      </c>
      <c r="J105" s="23">
        <v>252</v>
      </c>
      <c r="K105" s="23">
        <v>3230</v>
      </c>
      <c r="L105" s="23">
        <v>1660</v>
      </c>
      <c r="M105" s="23">
        <v>3283</v>
      </c>
      <c r="N105" s="23">
        <v>5271</v>
      </c>
      <c r="O105" s="23">
        <v>6789</v>
      </c>
      <c r="P105" s="23">
        <v>2945</v>
      </c>
      <c r="Q105" s="23">
        <v>5708</v>
      </c>
      <c r="R105" s="23">
        <v>13438</v>
      </c>
      <c r="S105" s="23">
        <v>9826</v>
      </c>
      <c r="T105" s="23">
        <v>8213</v>
      </c>
      <c r="U105" s="23">
        <v>10751</v>
      </c>
      <c r="V105" s="22">
        <v>9596.6666666667</v>
      </c>
      <c r="W105" s="22">
        <f t="shared" si="33"/>
        <v>9956</v>
      </c>
      <c r="X105" s="23">
        <v>0</v>
      </c>
      <c r="Y105" s="23">
        <v>0</v>
      </c>
      <c r="Z105" s="23">
        <v>0</v>
      </c>
      <c r="AA105" s="22">
        <v>16146</v>
      </c>
      <c r="AB105" s="22">
        <v>0</v>
      </c>
      <c r="AC105" s="22">
        <v>1440</v>
      </c>
      <c r="AD105" s="22">
        <v>864</v>
      </c>
      <c r="AE105" s="22">
        <f t="shared" si="34"/>
        <v>18450</v>
      </c>
      <c r="AF105" s="22">
        <f t="shared" si="35"/>
        <v>1.92254254949635</v>
      </c>
      <c r="AG105" s="22">
        <f t="shared" si="36"/>
        <v>1.76637203696264</v>
      </c>
      <c r="AH105" s="22">
        <v>32256</v>
      </c>
      <c r="AI105" s="22">
        <v>0</v>
      </c>
      <c r="AJ105" s="23">
        <v>0</v>
      </c>
      <c r="AK105" s="23">
        <v>10985</v>
      </c>
      <c r="AL105" s="23">
        <v>10904</v>
      </c>
      <c r="AM105" s="22">
        <v>0.8</v>
      </c>
      <c r="AN105" s="22">
        <f t="shared" si="37"/>
        <v>7964.8</v>
      </c>
      <c r="AO105" s="23">
        <v>144</v>
      </c>
      <c r="AP105" s="23">
        <v>144</v>
      </c>
      <c r="AQ105" t="s">
        <v>124</v>
      </c>
      <c r="AR105">
        <v>8</v>
      </c>
      <c r="AS105" s="22">
        <v>0.1</v>
      </c>
      <c r="AT105" t="s">
        <v>83</v>
      </c>
      <c r="AU105" s="23">
        <f t="shared" si="38"/>
        <v>418.799999999999</v>
      </c>
      <c r="AV105" s="23">
        <f t="shared" si="39"/>
        <v>432</v>
      </c>
      <c r="AW105" s="23">
        <f t="shared" si="40"/>
        <v>1.89654479710727</v>
      </c>
      <c r="AX105" s="23">
        <f t="shared" si="41"/>
        <v>0.80132583366814</v>
      </c>
      <c r="AY105" s="23">
        <f t="shared" si="42"/>
        <v>432</v>
      </c>
      <c r="AZ105" s="23">
        <f t="shared" si="43"/>
        <v>432</v>
      </c>
      <c r="BA105" s="1" t="str">
        <f t="shared" si="44"/>
        <v>3</v>
      </c>
      <c r="BB105" s="22">
        <v>103.5</v>
      </c>
      <c r="BC105" s="22">
        <f t="shared" si="45"/>
        <v>44712</v>
      </c>
      <c r="BD105" s="22" t="e">
        <f t="shared" si="47"/>
        <v>#REF!</v>
      </c>
      <c r="BE105" s="22">
        <v>0.076</v>
      </c>
      <c r="BF105" s="22">
        <f t="shared" si="46"/>
        <v>32.832</v>
      </c>
      <c r="BG105" s="22" t="e">
        <f t="shared" si="48"/>
        <v>#REF!</v>
      </c>
      <c r="BH105" t="str">
        <f>IF(AT105="UDARA","U","N")&amp;LEFT($C$4,2)&amp;MID($C$4,4,2)&amp;LEFT(A105,3)&amp;MID(E105,2,2)&amp;VLOOKUP(E105,Acuan_Reference!C:L,10,0)</f>
        <v>N0109MLG71B5</v>
      </c>
      <c r="BI105" t="s">
        <v>84</v>
      </c>
      <c r="BJ105" t="s">
        <v>125</v>
      </c>
      <c r="BK105" t="s">
        <v>86</v>
      </c>
      <c r="BL105" t="s">
        <v>87</v>
      </c>
    </row>
    <row r="106" spans="1:64">
      <c r="A106" t="s">
        <v>103</v>
      </c>
      <c r="B106" t="s">
        <v>75</v>
      </c>
      <c r="C106" t="s">
        <v>76</v>
      </c>
      <c r="D106" t="s">
        <v>115</v>
      </c>
      <c r="E106" t="s">
        <v>122</v>
      </c>
      <c r="F106" t="s">
        <v>123</v>
      </c>
      <c r="G106" t="s">
        <v>118</v>
      </c>
      <c r="H106" t="s">
        <v>81</v>
      </c>
      <c r="I106" s="22">
        <v>12920</v>
      </c>
      <c r="J106" s="23">
        <v>144</v>
      </c>
      <c r="K106" s="23">
        <v>1905</v>
      </c>
      <c r="L106" s="23">
        <v>583</v>
      </c>
      <c r="M106" s="23">
        <v>435</v>
      </c>
      <c r="N106" s="23">
        <v>604</v>
      </c>
      <c r="O106" s="23">
        <v>762</v>
      </c>
      <c r="P106" s="23">
        <v>555</v>
      </c>
      <c r="Q106" s="23">
        <v>865</v>
      </c>
      <c r="R106" s="23">
        <v>1002</v>
      </c>
      <c r="S106" s="23">
        <v>1202</v>
      </c>
      <c r="T106" s="23">
        <v>1639</v>
      </c>
      <c r="U106" s="23">
        <v>849</v>
      </c>
      <c r="V106" s="22">
        <v>1230</v>
      </c>
      <c r="W106" s="22">
        <f t="shared" si="33"/>
        <v>1273.33333333333</v>
      </c>
      <c r="X106" s="23">
        <v>0</v>
      </c>
      <c r="Y106" s="23">
        <v>0</v>
      </c>
      <c r="Z106" s="23">
        <v>0</v>
      </c>
      <c r="AA106" s="22">
        <v>1133</v>
      </c>
      <c r="AB106" s="22">
        <v>0</v>
      </c>
      <c r="AC106" s="22">
        <v>1296</v>
      </c>
      <c r="AD106" s="22">
        <v>0</v>
      </c>
      <c r="AE106" s="22">
        <f t="shared" si="34"/>
        <v>2429</v>
      </c>
      <c r="AF106" s="22">
        <f t="shared" si="35"/>
        <v>1.97479674796748</v>
      </c>
      <c r="AG106" s="22">
        <f t="shared" si="36"/>
        <v>1.90759162303665</v>
      </c>
      <c r="AH106" s="22">
        <v>32256</v>
      </c>
      <c r="AI106" s="22">
        <v>0</v>
      </c>
      <c r="AJ106" s="23">
        <v>0</v>
      </c>
      <c r="AK106" s="23">
        <v>1164</v>
      </c>
      <c r="AL106" s="23">
        <v>1332</v>
      </c>
      <c r="AM106" s="22">
        <v>1.3</v>
      </c>
      <c r="AN106" s="22">
        <f t="shared" si="37"/>
        <v>1655.33333333333</v>
      </c>
      <c r="AO106" s="23">
        <v>144</v>
      </c>
      <c r="AP106" s="23">
        <v>144</v>
      </c>
      <c r="AQ106" t="s">
        <v>82</v>
      </c>
      <c r="AR106">
        <v>2</v>
      </c>
      <c r="AS106" s="22">
        <v>0.36666666666667</v>
      </c>
      <c r="AT106" t="s">
        <v>83</v>
      </c>
      <c r="AU106" s="23">
        <f t="shared" si="38"/>
        <v>558.333333333333</v>
      </c>
      <c r="AV106" s="23">
        <f t="shared" si="39"/>
        <v>576</v>
      </c>
      <c r="AW106" s="23">
        <f t="shared" si="40"/>
        <v>2.35994764397906</v>
      </c>
      <c r="AX106" s="23">
        <f t="shared" si="41"/>
        <v>1.31387434554974</v>
      </c>
      <c r="AY106" s="23">
        <f t="shared" si="42"/>
        <v>576</v>
      </c>
      <c r="AZ106" s="23">
        <f t="shared" si="43"/>
        <v>576</v>
      </c>
      <c r="BA106" s="1" t="str">
        <f t="shared" si="44"/>
        <v>3</v>
      </c>
      <c r="BB106" s="22">
        <v>103.5</v>
      </c>
      <c r="BC106" s="22">
        <f t="shared" si="45"/>
        <v>59616</v>
      </c>
      <c r="BD106" s="22" t="e">
        <f t="shared" si="47"/>
        <v>#REF!</v>
      </c>
      <c r="BE106" s="22">
        <v>0.076</v>
      </c>
      <c r="BF106" s="22">
        <f t="shared" si="46"/>
        <v>43.776</v>
      </c>
      <c r="BG106" s="22" t="e">
        <f t="shared" si="48"/>
        <v>#REF!</v>
      </c>
      <c r="BH106" t="str">
        <f>IF(AT106="UDARA","U","N")&amp;LEFT($C$4,2)&amp;MID($C$4,4,2)&amp;LEFT(A106,3)&amp;MID(E106,2,2)&amp;VLOOKUP(E106,Acuan_Reference!C:L,10,0)</f>
        <v>N0109NAD71B5</v>
      </c>
      <c r="BI106" t="s">
        <v>84</v>
      </c>
      <c r="BJ106" t="s">
        <v>125</v>
      </c>
      <c r="BK106" t="s">
        <v>86</v>
      </c>
      <c r="BL106" t="s">
        <v>87</v>
      </c>
    </row>
    <row r="107" spans="1:64">
      <c r="A107" t="s">
        <v>104</v>
      </c>
      <c r="B107" t="s">
        <v>75</v>
      </c>
      <c r="C107" t="s">
        <v>76</v>
      </c>
      <c r="D107" t="s">
        <v>115</v>
      </c>
      <c r="E107" t="s">
        <v>122</v>
      </c>
      <c r="F107" t="s">
        <v>123</v>
      </c>
      <c r="G107" t="s">
        <v>118</v>
      </c>
      <c r="H107" t="s">
        <v>81</v>
      </c>
      <c r="I107" s="22">
        <v>12920</v>
      </c>
      <c r="J107" s="23">
        <v>8</v>
      </c>
      <c r="K107" s="23">
        <v>3417</v>
      </c>
      <c r="L107" s="23">
        <v>840</v>
      </c>
      <c r="M107" s="23">
        <v>1</v>
      </c>
      <c r="N107" s="23">
        <v>1652</v>
      </c>
      <c r="O107" s="23">
        <v>2657</v>
      </c>
      <c r="P107" s="23">
        <v>1204</v>
      </c>
      <c r="Q107" s="23">
        <v>2504</v>
      </c>
      <c r="R107" s="23">
        <v>2125</v>
      </c>
      <c r="S107" s="23">
        <v>2927</v>
      </c>
      <c r="T107" s="23">
        <v>2924</v>
      </c>
      <c r="U107" s="23">
        <v>3909</v>
      </c>
      <c r="V107" s="22">
        <v>3253.3333333333</v>
      </c>
      <c r="W107" s="22">
        <f>AVERAGE(T107,U107,AL107)</f>
        <v>3198.66666666667</v>
      </c>
      <c r="X107" s="23">
        <v>0</v>
      </c>
      <c r="Y107" s="23">
        <v>0</v>
      </c>
      <c r="Z107" s="23">
        <v>0</v>
      </c>
      <c r="AA107" s="22">
        <v>2329</v>
      </c>
      <c r="AB107" s="22">
        <v>0</v>
      </c>
      <c r="AC107" s="22">
        <v>2160</v>
      </c>
      <c r="AD107" s="22">
        <v>0</v>
      </c>
      <c r="AE107" s="22">
        <f>Z107+AA107+AC107+AD107</f>
        <v>4489</v>
      </c>
      <c r="AF107" s="22">
        <f>IFERROR(IF(V107&lt;0,9999,AE107/V107),9999)</f>
        <v>1.37981557377051</v>
      </c>
      <c r="AG107" s="22">
        <f>IFERROR(IF(W107&lt;0,9999,(Z107+AA107+AC107)/W107),9999)</f>
        <v>1.40339724885369</v>
      </c>
      <c r="AH107" s="22">
        <v>32256</v>
      </c>
      <c r="AI107" s="22">
        <v>0</v>
      </c>
      <c r="AJ107" s="23">
        <v>0</v>
      </c>
      <c r="AK107" s="23">
        <v>2865</v>
      </c>
      <c r="AL107" s="23">
        <v>2763</v>
      </c>
      <c r="AM107" s="22">
        <v>1</v>
      </c>
      <c r="AN107" s="22">
        <f>IF(AM107*W107&lt;0,0,AM107*W107)</f>
        <v>3198.66666666667</v>
      </c>
      <c r="AO107" s="23">
        <v>144</v>
      </c>
      <c r="AP107" s="23">
        <v>144</v>
      </c>
      <c r="AQ107" t="s">
        <v>82</v>
      </c>
      <c r="AR107">
        <v>4</v>
      </c>
      <c r="AS107" s="22">
        <v>0.26666666666667</v>
      </c>
      <c r="AT107" t="s">
        <v>83</v>
      </c>
      <c r="AU107" s="23">
        <f t="shared" si="38"/>
        <v>1472.66666666667</v>
      </c>
      <c r="AV107" s="23">
        <f>IFERROR(ROUNDUP(AU107/AO107,0)*AO107,9999)</f>
        <v>1584</v>
      </c>
      <c r="AW107" s="23">
        <f>IFERROR(IF(W107&lt;0,9999,((ROUNDUP(AU107/AO107,0)*AO107)+AE107)/W107),9999)</f>
        <v>1.89860358482701</v>
      </c>
      <c r="AX107" s="23">
        <f>IFERROR(IF(W107&lt;0,9999,((ROUNDUP(AU107/AP107,0)*AP107)+AE107-AL107)/W107),9999)</f>
        <v>1.03480616923718</v>
      </c>
      <c r="AY107" s="23">
        <f>IF(H107="DROPPING",IF(AND(AW107&gt;3,AX107&gt;3),0,IF(AND(AW107&lt;=3,AX107&lt;=3),ROUNDUP(AU107/AO107,0)*AO107,ROUNDUP(AU107/AP107,0)*AP107)),0)</f>
        <v>1584</v>
      </c>
      <c r="AZ107" s="23">
        <f>IF(AH107&lt;=0,0,IF(H107="DROPPING",IF(AND(AW107&gt;3,AX107&gt;3),0,IF(AND(AW107&lt;=3,AX107&lt;=3),ROUNDUP(AU107/AO107,0)*AO107,ROUNDUP(AU107/AP107,0)*AP107)),0))</f>
        <v>1584</v>
      </c>
      <c r="BA107" s="1" t="str">
        <f>IF(AND(AW107&gt;3,AX107&gt;3),"Kelipatan Kirim/Master box &gt; 3x FC+index",IF(AF107&lt;=AS107,"1",IF(AND(AF107&gt;AS107,AF107&lt;=AM107),"2","3")))</f>
        <v>3</v>
      </c>
      <c r="BB107" s="22">
        <v>103.5</v>
      </c>
      <c r="BC107" s="22">
        <f>BB107*AZ107</f>
        <v>163944</v>
      </c>
      <c r="BD107" s="22" t="e">
        <f t="shared" si="47"/>
        <v>#REF!</v>
      </c>
      <c r="BE107" s="22">
        <v>0.076</v>
      </c>
      <c r="BF107" s="22">
        <f>BE107*AZ107</f>
        <v>120.384</v>
      </c>
      <c r="BG107" s="22" t="e">
        <f t="shared" si="48"/>
        <v>#REF!</v>
      </c>
      <c r="BH107" t="str">
        <f>IF(AT107="UDARA","U","N")&amp;LEFT($C$4,2)&amp;MID($C$4,4,2)&amp;LEFT(A107,3)&amp;MID(E107,2,2)&amp;VLOOKUP(E107,Acuan_Reference!C:L,10,0)</f>
        <v>N0109PDG71B5</v>
      </c>
      <c r="BI107" t="s">
        <v>84</v>
      </c>
      <c r="BJ107" t="s">
        <v>125</v>
      </c>
      <c r="BK107" t="s">
        <v>86</v>
      </c>
      <c r="BL107" t="s">
        <v>87</v>
      </c>
    </row>
    <row r="108" spans="1:64">
      <c r="A108" t="s">
        <v>105</v>
      </c>
      <c r="B108" t="s">
        <v>75</v>
      </c>
      <c r="C108" t="s">
        <v>76</v>
      </c>
      <c r="D108" t="s">
        <v>115</v>
      </c>
      <c r="E108" t="s">
        <v>122</v>
      </c>
      <c r="F108" t="s">
        <v>123</v>
      </c>
      <c r="G108" t="s">
        <v>118</v>
      </c>
      <c r="H108" t="s">
        <v>81</v>
      </c>
      <c r="I108" s="22">
        <v>12920</v>
      </c>
      <c r="J108" s="23">
        <v>24</v>
      </c>
      <c r="K108" s="23">
        <v>337</v>
      </c>
      <c r="L108" s="23">
        <v>6035</v>
      </c>
      <c r="M108" s="23">
        <v>551</v>
      </c>
      <c r="N108" s="23">
        <v>1138</v>
      </c>
      <c r="O108" s="23">
        <v>4579</v>
      </c>
      <c r="P108" s="23">
        <v>4375</v>
      </c>
      <c r="Q108" s="23">
        <v>7783</v>
      </c>
      <c r="R108" s="23">
        <v>7420</v>
      </c>
      <c r="S108" s="23">
        <v>3726</v>
      </c>
      <c r="T108" s="23">
        <v>5465</v>
      </c>
      <c r="U108" s="23">
        <v>6750</v>
      </c>
      <c r="V108" s="22">
        <v>5313.6666666667</v>
      </c>
      <c r="W108" s="22">
        <f>AVERAGE(T108,U108,AL108)</f>
        <v>5989.66666666667</v>
      </c>
      <c r="X108" s="23">
        <v>0</v>
      </c>
      <c r="Y108" s="23">
        <v>0</v>
      </c>
      <c r="Z108" s="23">
        <v>0</v>
      </c>
      <c r="AA108" s="22">
        <v>8991</v>
      </c>
      <c r="AB108" s="22">
        <v>0</v>
      </c>
      <c r="AC108" s="22">
        <v>432</v>
      </c>
      <c r="AD108" s="22">
        <v>0</v>
      </c>
      <c r="AE108" s="22">
        <f>Z108+AA108+AC108+AD108</f>
        <v>9423</v>
      </c>
      <c r="AF108" s="22">
        <f>IFERROR(IF(V108&lt;0,9999,AE108/V108),9999)</f>
        <v>1.77335173452104</v>
      </c>
      <c r="AG108" s="22">
        <f>IFERROR(IF(W108&lt;0,9999,(Z108+AA108+AC108)/W108),9999)</f>
        <v>1.57320941621682</v>
      </c>
      <c r="AH108" s="22">
        <v>32256</v>
      </c>
      <c r="AI108" s="22">
        <v>0</v>
      </c>
      <c r="AJ108" s="23">
        <v>0</v>
      </c>
      <c r="AK108" s="23">
        <v>7177</v>
      </c>
      <c r="AL108" s="23">
        <v>5754</v>
      </c>
      <c r="AM108" s="22">
        <v>1</v>
      </c>
      <c r="AN108" s="22">
        <f>IF(AM108*W108&lt;0,0,AM108*W108)</f>
        <v>5989.66666666667</v>
      </c>
      <c r="AO108" s="23">
        <v>144</v>
      </c>
      <c r="AP108" s="23">
        <v>144</v>
      </c>
      <c r="AQ108" t="s">
        <v>82</v>
      </c>
      <c r="AR108">
        <v>4</v>
      </c>
      <c r="AS108" s="22">
        <v>0.26666666666667</v>
      </c>
      <c r="AT108" t="s">
        <v>83</v>
      </c>
      <c r="AU108" s="23">
        <f t="shared" si="38"/>
        <v>2320.66666666667</v>
      </c>
      <c r="AV108" s="23">
        <f>IFERROR(ROUNDUP(AU108/AO108,0)*AO108,9999)</f>
        <v>2448</v>
      </c>
      <c r="AW108" s="23">
        <f>IFERROR(IF(W108&lt;0,9999,((ROUNDUP(AU108/AO108,0)*AO108)+AE108)/W108),9999)</f>
        <v>1.98191329511937</v>
      </c>
      <c r="AX108" s="23">
        <f>IFERROR(IF(W108&lt;0,9999,((ROUNDUP(AU108/AP108,0)*AP108)+AE108-AL108)/W108),9999)</f>
        <v>1.02125883465969</v>
      </c>
      <c r="AY108" s="23">
        <f>IF(H108="DROPPING",IF(AND(AW108&gt;3,AX108&gt;3),0,IF(AND(AW108&lt;=3,AX108&lt;=3),ROUNDUP(AU108/AO108,0)*AO108,ROUNDUP(AU108/AP108,0)*AP108)),0)</f>
        <v>2448</v>
      </c>
      <c r="AZ108" s="23">
        <f>IF(AH108&lt;=0,0,IF(H108="DROPPING",IF(AND(AW108&gt;3,AX108&gt;3),0,IF(AND(AW108&lt;=3,AX108&lt;=3),ROUNDUP(AU108/AO108,0)*AO108,ROUNDUP(AU108/AP108,0)*AP108)),0))</f>
        <v>2448</v>
      </c>
      <c r="BA108" s="1" t="str">
        <f>IF(AND(AW108&gt;3,AX108&gt;3),"Kelipatan Kirim/Master box &gt; 3x FC+index",IF(AF108&lt;=AS108,"1",IF(AND(AF108&gt;AS108,AF108&lt;=AM108),"2","3")))</f>
        <v>3</v>
      </c>
      <c r="BB108" s="22">
        <v>103.5</v>
      </c>
      <c r="BC108" s="22">
        <f>BB108*AZ108</f>
        <v>253368</v>
      </c>
      <c r="BD108" s="22" t="e">
        <f>BD107+BC108</f>
        <v>#REF!</v>
      </c>
      <c r="BE108" s="22">
        <v>0.076</v>
      </c>
      <c r="BF108" s="22">
        <f>BE108*AZ108</f>
        <v>186.048</v>
      </c>
      <c r="BG108" s="22" t="e">
        <f>BG107+BF108</f>
        <v>#REF!</v>
      </c>
      <c r="BH108" t="str">
        <f>IF(AT108="UDARA","U","N")&amp;LEFT($C$4,2)&amp;MID($C$4,4,2)&amp;LEFT(A108,3)&amp;MID(E108,2,2)&amp;VLOOKUP(E108,Acuan_Reference!C:L,10,0)</f>
        <v>N0109PKB71B5</v>
      </c>
      <c r="BI108" t="s">
        <v>84</v>
      </c>
      <c r="BJ108" t="s">
        <v>125</v>
      </c>
      <c r="BK108" t="s">
        <v>86</v>
      </c>
      <c r="BL108" t="s">
        <v>87</v>
      </c>
    </row>
    <row r="109" spans="1:64">
      <c r="A109" t="s">
        <v>106</v>
      </c>
      <c r="B109" t="s">
        <v>75</v>
      </c>
      <c r="C109" t="s">
        <v>76</v>
      </c>
      <c r="D109" t="s">
        <v>115</v>
      </c>
      <c r="E109" t="s">
        <v>122</v>
      </c>
      <c r="F109" t="s">
        <v>123</v>
      </c>
      <c r="G109" t="s">
        <v>118</v>
      </c>
      <c r="H109" t="s">
        <v>81</v>
      </c>
      <c r="I109" s="22">
        <v>12920</v>
      </c>
      <c r="J109" s="23">
        <v>1040</v>
      </c>
      <c r="K109" s="23">
        <v>3087</v>
      </c>
      <c r="L109" s="23">
        <v>3381</v>
      </c>
      <c r="M109" s="23">
        <v>4327</v>
      </c>
      <c r="N109" s="23">
        <v>3555</v>
      </c>
      <c r="O109" s="23">
        <v>12600</v>
      </c>
      <c r="P109" s="23">
        <v>8850</v>
      </c>
      <c r="Q109" s="23">
        <v>12061</v>
      </c>
      <c r="R109" s="23">
        <v>15012</v>
      </c>
      <c r="S109" s="23">
        <v>10049</v>
      </c>
      <c r="T109" s="23">
        <v>13100</v>
      </c>
      <c r="U109" s="23">
        <v>10662</v>
      </c>
      <c r="V109" s="22">
        <v>11270.333333333</v>
      </c>
      <c r="W109" s="22">
        <f>AVERAGE(T109,U109,AL109)</f>
        <v>12327</v>
      </c>
      <c r="X109" s="23">
        <v>0</v>
      </c>
      <c r="Y109" s="23">
        <v>0</v>
      </c>
      <c r="Z109" s="23">
        <v>0</v>
      </c>
      <c r="AA109" s="22">
        <v>15426</v>
      </c>
      <c r="AB109" s="22">
        <v>0</v>
      </c>
      <c r="AC109" s="22">
        <v>4176</v>
      </c>
      <c r="AD109" s="22">
        <v>0</v>
      </c>
      <c r="AE109" s="22">
        <f>Z109+AA109+AC109+AD109</f>
        <v>19602</v>
      </c>
      <c r="AF109" s="22">
        <f>IFERROR(IF(V109&lt;0,9999,AE109/V109),9999)</f>
        <v>1.7392564549999</v>
      </c>
      <c r="AG109" s="22">
        <f>IFERROR(IF(W109&lt;0,9999,(Z109+AA109+AC109)/W109),9999)</f>
        <v>1.59016792406912</v>
      </c>
      <c r="AH109" s="22">
        <v>32256</v>
      </c>
      <c r="AI109" s="22">
        <v>0</v>
      </c>
      <c r="AJ109" s="23">
        <v>0</v>
      </c>
      <c r="AK109" s="23">
        <v>14075</v>
      </c>
      <c r="AL109" s="23">
        <v>13219</v>
      </c>
      <c r="AM109" s="22">
        <v>0.9</v>
      </c>
      <c r="AN109" s="22">
        <f>IF(AM109*W109&lt;0,0,AM109*W109)</f>
        <v>11094.3</v>
      </c>
      <c r="AO109" s="23">
        <v>144</v>
      </c>
      <c r="AP109" s="23">
        <v>144</v>
      </c>
      <c r="AQ109" t="s">
        <v>82</v>
      </c>
      <c r="AR109">
        <v>4</v>
      </c>
      <c r="AS109" s="22">
        <v>0.16666666666667</v>
      </c>
      <c r="AT109" t="s">
        <v>83</v>
      </c>
      <c r="AU109" s="23">
        <f t="shared" si="38"/>
        <v>4711.3</v>
      </c>
      <c r="AV109" s="23">
        <f>IFERROR(ROUNDUP(AU109/AO109,0)*AO109,9999)</f>
        <v>4752</v>
      </c>
      <c r="AW109" s="23">
        <f>IFERROR(IF(W109&lt;0,9999,((ROUNDUP(AU109/AO109,0)*AO109)+AE109)/W109),9999)</f>
        <v>1.9756631783889</v>
      </c>
      <c r="AX109" s="23">
        <f>IFERROR(IF(W109&lt;0,9999,((ROUNDUP(AU109/AP109,0)*AP109)+AE109-AL109)/W109),9999)</f>
        <v>0.903301695465239</v>
      </c>
      <c r="AY109" s="23">
        <f>IF(H109="DROPPING",IF(AND(AW109&gt;3,AX109&gt;3),0,IF(AND(AW109&lt;=3,AX109&lt;=3),ROUNDUP(AU109/AO109,0)*AO109,ROUNDUP(AU109/AP109,0)*AP109)),0)</f>
        <v>4752</v>
      </c>
      <c r="AZ109" s="23">
        <f>IF(AH109&lt;=0,0,IF(H109="DROPPING",IF(AND(AW109&gt;3,AX109&gt;3),0,IF(AND(AW109&lt;=3,AX109&lt;=3),ROUNDUP(AU109/AO109,0)*AO109,ROUNDUP(AU109/AP109,0)*AP109)),0))</f>
        <v>4752</v>
      </c>
      <c r="BA109" s="1" t="str">
        <f>IF(AND(AW109&gt;3,AX109&gt;3),"Kelipatan Kirim/Master box &gt; 3x FC+index",IF(AF109&lt;=AS109,"1",IF(AND(AF109&gt;AS109,AF109&lt;=AM109),"2","3")))</f>
        <v>3</v>
      </c>
      <c r="BB109" s="22">
        <v>103.5</v>
      </c>
      <c r="BC109" s="22">
        <f>BB109*AZ109</f>
        <v>491832</v>
      </c>
      <c r="BD109" s="22" t="e">
        <f>BD108+BC109</f>
        <v>#REF!</v>
      </c>
      <c r="BE109" s="22">
        <v>0.076</v>
      </c>
      <c r="BF109" s="22">
        <f>BE109*AZ109</f>
        <v>361.152</v>
      </c>
      <c r="BG109" s="22" t="e">
        <f>BG108+BF109</f>
        <v>#REF!</v>
      </c>
      <c r="BH109" t="str">
        <f>IF(AT109="UDARA","U","N")&amp;LEFT($C$4,2)&amp;MID($C$4,4,2)&amp;LEFT(A109,3)&amp;MID(E109,2,2)&amp;VLOOKUP(E109,Acuan_Reference!C:L,10,0)</f>
        <v>N0109PLB71B5</v>
      </c>
      <c r="BI109" t="s">
        <v>84</v>
      </c>
      <c r="BJ109" t="s">
        <v>125</v>
      </c>
      <c r="BK109" t="s">
        <v>86</v>
      </c>
      <c r="BL109" t="s">
        <v>87</v>
      </c>
    </row>
    <row r="110" spans="1:64">
      <c r="A110" t="s">
        <v>107</v>
      </c>
      <c r="B110" t="s">
        <v>75</v>
      </c>
      <c r="C110" t="s">
        <v>76</v>
      </c>
      <c r="D110" t="s">
        <v>115</v>
      </c>
      <c r="E110" t="s">
        <v>122</v>
      </c>
      <c r="F110" t="s">
        <v>123</v>
      </c>
      <c r="G110" t="s">
        <v>118</v>
      </c>
      <c r="H110" t="s">
        <v>81</v>
      </c>
      <c r="I110" s="22">
        <v>12920</v>
      </c>
      <c r="J110" s="23">
        <v>2432</v>
      </c>
      <c r="K110" s="23">
        <v>1366</v>
      </c>
      <c r="L110" s="23">
        <v>198</v>
      </c>
      <c r="M110" s="23">
        <v>322</v>
      </c>
      <c r="N110" s="23">
        <v>443</v>
      </c>
      <c r="O110" s="23">
        <v>3642</v>
      </c>
      <c r="P110" s="23">
        <v>329</v>
      </c>
      <c r="Q110" s="23">
        <v>1396</v>
      </c>
      <c r="R110" s="23">
        <v>1074</v>
      </c>
      <c r="S110" s="23">
        <v>1695</v>
      </c>
      <c r="T110" s="23">
        <v>1926</v>
      </c>
      <c r="U110" s="23">
        <v>1977</v>
      </c>
      <c r="V110" s="22">
        <v>1866</v>
      </c>
      <c r="W110" s="22">
        <f>AVERAGE(T110,U110,AL110)</f>
        <v>1843.33333333333</v>
      </c>
      <c r="X110" s="23">
        <v>0</v>
      </c>
      <c r="Y110" s="23">
        <v>0</v>
      </c>
      <c r="Z110" s="23">
        <v>0</v>
      </c>
      <c r="AA110" s="22">
        <v>1429</v>
      </c>
      <c r="AB110" s="22">
        <v>0</v>
      </c>
      <c r="AC110" s="22">
        <v>1296</v>
      </c>
      <c r="AD110" s="22">
        <v>0</v>
      </c>
      <c r="AE110" s="22">
        <f>Z110+AA110+AC110+AD110</f>
        <v>2725</v>
      </c>
      <c r="AF110" s="22">
        <f>IFERROR(IF(V110&lt;0,9999,AE110/V110),9999)</f>
        <v>1.46034297963558</v>
      </c>
      <c r="AG110" s="22">
        <f>IFERROR(IF(W110&lt;0,9999,(Z110+AA110+AC110)/W110),9999)</f>
        <v>1.47830018083183</v>
      </c>
      <c r="AH110" s="22">
        <v>32256</v>
      </c>
      <c r="AI110" s="22">
        <v>0</v>
      </c>
      <c r="AJ110" s="23">
        <v>0</v>
      </c>
      <c r="AK110" s="23">
        <v>1580</v>
      </c>
      <c r="AL110" s="23">
        <v>1627</v>
      </c>
      <c r="AM110" s="22">
        <v>1.3</v>
      </c>
      <c r="AN110" s="22">
        <f>IF(AM110*W110&lt;0,0,AM110*W110)</f>
        <v>2396.33333333333</v>
      </c>
      <c r="AO110" s="23">
        <v>144</v>
      </c>
      <c r="AP110" s="23">
        <v>144</v>
      </c>
      <c r="AQ110" t="s">
        <v>82</v>
      </c>
      <c r="AR110">
        <v>2</v>
      </c>
      <c r="AS110" s="22">
        <v>0.43333333333333</v>
      </c>
      <c r="AT110" t="s">
        <v>83</v>
      </c>
      <c r="AU110" s="23">
        <f t="shared" si="38"/>
        <v>1298.33333333333</v>
      </c>
      <c r="AV110" s="23">
        <f>IFERROR(ROUNDUP(AU110/AO110,0)*AO110,9999)</f>
        <v>1440</v>
      </c>
      <c r="AW110" s="23">
        <f>IFERROR(IF(W110&lt;0,9999,((ROUNDUP(AU110/AO110,0)*AO110)+AE110)/W110),9999)</f>
        <v>2.25949367088608</v>
      </c>
      <c r="AX110" s="23">
        <f>IFERROR(IF(W110&lt;0,9999,((ROUNDUP(AU110/AP110,0)*AP110)+AE110-AL110)/W110),9999)</f>
        <v>1.37685352622061</v>
      </c>
      <c r="AY110" s="23">
        <f>IF(H110="DROPPING",IF(AND(AW110&gt;3,AX110&gt;3),0,IF(AND(AW110&lt;=3,AX110&lt;=3),ROUNDUP(AU110/AO110,0)*AO110,ROUNDUP(AU110/AP110,0)*AP110)),0)</f>
        <v>1440</v>
      </c>
      <c r="AZ110" s="23">
        <f>IF(AH110&lt;=0,0,IF(H110="DROPPING",IF(AND(AW110&gt;3,AX110&gt;3),0,IF(AND(AW110&lt;=3,AX110&lt;=3),ROUNDUP(AU110/AO110,0)*AO110,ROUNDUP(AU110/AP110,0)*AP110)),0))</f>
        <v>1440</v>
      </c>
      <c r="BA110" s="1" t="str">
        <f>IF(AND(AW110&gt;3,AX110&gt;3),"Kelipatan Kirim/Master box &gt; 3x FC+index",IF(AF110&lt;=AS110,"1",IF(AND(AF110&gt;AS110,AF110&lt;=AM110),"2","3")))</f>
        <v>3</v>
      </c>
      <c r="BB110" s="22">
        <v>103.5</v>
      </c>
      <c r="BC110" s="22">
        <f>BB110*AZ110</f>
        <v>149040</v>
      </c>
      <c r="BD110" s="22" t="e">
        <f>BD109+BC110</f>
        <v>#REF!</v>
      </c>
      <c r="BE110" s="22">
        <v>0.076</v>
      </c>
      <c r="BF110" s="22">
        <f>BE110*AZ110</f>
        <v>109.44</v>
      </c>
      <c r="BG110" s="22" t="e">
        <f>BG109+BF110</f>
        <v>#REF!</v>
      </c>
      <c r="BH110" t="str">
        <f>IF(AT110="UDARA","U","N")&amp;LEFT($C$4,2)&amp;MID($C$4,4,2)&amp;LEFT(A110,3)&amp;MID(E110,2,2)&amp;VLOOKUP(E110,Acuan_Reference!C:L,10,0)</f>
        <v>N0109PTK71B5</v>
      </c>
      <c r="BI110" t="s">
        <v>84</v>
      </c>
      <c r="BJ110" t="s">
        <v>125</v>
      </c>
      <c r="BK110" t="s">
        <v>86</v>
      </c>
      <c r="BL110" t="s">
        <v>87</v>
      </c>
    </row>
    <row r="111" spans="1:64">
      <c r="A111" t="s">
        <v>108</v>
      </c>
      <c r="B111" t="s">
        <v>75</v>
      </c>
      <c r="C111" t="s">
        <v>76</v>
      </c>
      <c r="D111" t="s">
        <v>115</v>
      </c>
      <c r="E111" t="s">
        <v>122</v>
      </c>
      <c r="F111" t="s">
        <v>123</v>
      </c>
      <c r="G111" t="s">
        <v>118</v>
      </c>
      <c r="H111" t="s">
        <v>81</v>
      </c>
      <c r="I111" s="22">
        <v>12920</v>
      </c>
      <c r="J111" s="23">
        <v>942</v>
      </c>
      <c r="K111" s="23">
        <v>1003</v>
      </c>
      <c r="L111" s="23">
        <v>734</v>
      </c>
      <c r="M111" s="23">
        <v>1648</v>
      </c>
      <c r="N111" s="23">
        <v>6875</v>
      </c>
      <c r="O111" s="23">
        <v>3931</v>
      </c>
      <c r="P111" s="23">
        <v>1802</v>
      </c>
      <c r="Q111" s="23">
        <v>5466</v>
      </c>
      <c r="R111" s="23">
        <v>2419</v>
      </c>
      <c r="S111" s="23">
        <v>5099</v>
      </c>
      <c r="T111" s="23">
        <v>5404</v>
      </c>
      <c r="U111" s="23">
        <v>6911</v>
      </c>
      <c r="V111" s="22">
        <v>5804.6666666667</v>
      </c>
      <c r="W111" s="22">
        <f>AVERAGE(T111,U111,AL111)</f>
        <v>5597</v>
      </c>
      <c r="X111" s="23">
        <v>0</v>
      </c>
      <c r="Y111" s="23">
        <v>0</v>
      </c>
      <c r="Z111" s="23">
        <v>0</v>
      </c>
      <c r="AA111" s="22">
        <v>1674</v>
      </c>
      <c r="AB111" s="22">
        <v>0</v>
      </c>
      <c r="AC111" s="22">
        <v>0</v>
      </c>
      <c r="AD111" s="22">
        <v>3312</v>
      </c>
      <c r="AE111" s="22">
        <f>Z111+AA111+AC111+AD111</f>
        <v>4986</v>
      </c>
      <c r="AF111" s="22">
        <f>IFERROR(IF(V111&lt;0,9999,AE111/V111),9999)</f>
        <v>0.85896405191225</v>
      </c>
      <c r="AG111" s="22">
        <f>IFERROR(IF(W111&lt;0,9999,(Z111+AA111+AC111)/W111),9999)</f>
        <v>0.299088797570127</v>
      </c>
      <c r="AH111" s="22">
        <v>32256</v>
      </c>
      <c r="AI111" s="22">
        <v>0</v>
      </c>
      <c r="AJ111" s="23">
        <v>0</v>
      </c>
      <c r="AK111" s="23">
        <v>4923</v>
      </c>
      <c r="AL111" s="23">
        <v>4476</v>
      </c>
      <c r="AM111" s="22">
        <v>0.8</v>
      </c>
      <c r="AN111" s="22">
        <f>IF(AM111*W111&lt;0,0,AM111*W111)</f>
        <v>4477.6</v>
      </c>
      <c r="AO111" s="23">
        <v>144</v>
      </c>
      <c r="AP111" s="23">
        <v>144</v>
      </c>
      <c r="AQ111" t="s">
        <v>124</v>
      </c>
      <c r="AR111">
        <v>4</v>
      </c>
      <c r="AS111" s="22">
        <v>0.066666666666667</v>
      </c>
      <c r="AT111" t="s">
        <v>83</v>
      </c>
      <c r="AU111" s="23">
        <f t="shared" si="38"/>
        <v>3967.6</v>
      </c>
      <c r="AV111" s="23">
        <f>IFERROR(ROUNDUP(AU111/AO111,0)*AO111,9999)</f>
        <v>4032</v>
      </c>
      <c r="AW111" s="23">
        <f>IFERROR(IF(W111&lt;0,9999,((ROUNDUP(AU111/AO111,0)*AO111)+AE111)/W111),9999)</f>
        <v>1.61122029658746</v>
      </c>
      <c r="AX111" s="23">
        <f>IFERROR(IF(W111&lt;0,9999,((ROUNDUP(AU111/AP111,0)*AP111)+AE111-AL111)/W111),9999)</f>
        <v>0.811506164016437</v>
      </c>
      <c r="AY111" s="23">
        <f>IF(H111="DROPPING",IF(AND(AW111&gt;3,AX111&gt;3),0,IF(AND(AW111&lt;=3,AX111&lt;=3),ROUNDUP(AU111/AO111,0)*AO111,ROUNDUP(AU111/AP111,0)*AP111)),0)</f>
        <v>4032</v>
      </c>
      <c r="AZ111" s="23">
        <f>IF(AH111&lt;=0,0,IF(H111="DROPPING",IF(AND(AW111&gt;3,AX111&gt;3),0,IF(AND(AW111&lt;=3,AX111&lt;=3),ROUNDUP(AU111/AO111,0)*AO111,ROUNDUP(AU111/AP111,0)*AP111)),0))</f>
        <v>4032</v>
      </c>
      <c r="BA111" s="1" t="str">
        <f>IF(AND(AW111&gt;3,AX111&gt;3),"Kelipatan Kirim/Master box &gt; 3x FC+index",IF(AF111&lt;=AS111,"1",IF(AND(AF111&gt;AS111,AF111&lt;=AM111),"2","3")))</f>
        <v>3</v>
      </c>
      <c r="BB111" s="22">
        <v>103.5</v>
      </c>
      <c r="BC111" s="22">
        <f>BB111*AZ111</f>
        <v>417312</v>
      </c>
      <c r="BD111" s="22" t="e">
        <f>BD110+BC111</f>
        <v>#REF!</v>
      </c>
      <c r="BE111" s="22">
        <v>0.076</v>
      </c>
      <c r="BF111" s="22">
        <f>BE111*AZ111</f>
        <v>306.432</v>
      </c>
      <c r="BG111" s="22" t="e">
        <f>BG110+BF111</f>
        <v>#REF!</v>
      </c>
      <c r="BH111" t="str">
        <f>IF(AT111="UDARA","U","N")&amp;LEFT($C$4,2)&amp;MID($C$4,4,2)&amp;LEFT(A111,3)&amp;MID(E111,2,2)&amp;VLOOKUP(E111,Acuan_Reference!C:L,10,0)</f>
        <v>N0109PWT71B5</v>
      </c>
      <c r="BI111" t="s">
        <v>84</v>
      </c>
      <c r="BJ111" t="s">
        <v>125</v>
      </c>
      <c r="BK111" t="s">
        <v>86</v>
      </c>
      <c r="BL111" t="s">
        <v>87</v>
      </c>
    </row>
    <row r="112" spans="1:64">
      <c r="A112" t="s">
        <v>109</v>
      </c>
      <c r="B112" t="s">
        <v>75</v>
      </c>
      <c r="C112" t="s">
        <v>76</v>
      </c>
      <c r="D112" t="s">
        <v>115</v>
      </c>
      <c r="E112" t="s">
        <v>122</v>
      </c>
      <c r="F112" t="s">
        <v>123</v>
      </c>
      <c r="G112" t="s">
        <v>118</v>
      </c>
      <c r="H112" t="s">
        <v>81</v>
      </c>
      <c r="I112" s="22">
        <v>12920</v>
      </c>
      <c r="J112" s="23">
        <v>557</v>
      </c>
      <c r="K112" s="23">
        <v>2417</v>
      </c>
      <c r="L112" s="23">
        <v>3042</v>
      </c>
      <c r="M112" s="23">
        <v>4676</v>
      </c>
      <c r="N112" s="23">
        <v>6899</v>
      </c>
      <c r="O112" s="23">
        <v>9366</v>
      </c>
      <c r="P112" s="23">
        <v>6006</v>
      </c>
      <c r="Q112" s="23">
        <v>14340</v>
      </c>
      <c r="R112" s="23">
        <v>12027</v>
      </c>
      <c r="S112" s="23">
        <v>14180</v>
      </c>
      <c r="T112" s="23">
        <v>12537</v>
      </c>
      <c r="U112" s="23">
        <v>9965</v>
      </c>
      <c r="V112" s="22">
        <v>12227.333333333</v>
      </c>
      <c r="W112" s="22">
        <f>AVERAGE(T112,U112,AL112)</f>
        <v>11974.3333333333</v>
      </c>
      <c r="X112" s="23">
        <v>0</v>
      </c>
      <c r="Y112" s="23">
        <v>0</v>
      </c>
      <c r="Z112" s="23">
        <v>0</v>
      </c>
      <c r="AA112" s="22">
        <v>19601</v>
      </c>
      <c r="AB112" s="22">
        <v>0</v>
      </c>
      <c r="AC112" s="22">
        <v>0</v>
      </c>
      <c r="AD112" s="22">
        <v>288</v>
      </c>
      <c r="AE112" s="22">
        <f>Z112+AA112+AC112+AD112</f>
        <v>19889</v>
      </c>
      <c r="AF112" s="22">
        <f>IFERROR(IF(V112&lt;0,9999,AE112/V112),9999)</f>
        <v>1.62660160296608</v>
      </c>
      <c r="AG112" s="22">
        <f>IFERROR(IF(W112&lt;0,9999,(Z112+AA112+AC112)/W112),9999)</f>
        <v>1.63691785207249</v>
      </c>
      <c r="AH112" s="22">
        <v>32256</v>
      </c>
      <c r="AI112" s="22">
        <v>0</v>
      </c>
      <c r="AJ112" s="23">
        <v>0</v>
      </c>
      <c r="AK112" s="23">
        <v>15374</v>
      </c>
      <c r="AL112" s="23">
        <v>13421</v>
      </c>
      <c r="AM112" s="22">
        <v>0.6</v>
      </c>
      <c r="AN112" s="22">
        <f>IF(AM112*W112&lt;0,0,AM112*W112)</f>
        <v>7184.6</v>
      </c>
      <c r="AO112" s="23">
        <v>144</v>
      </c>
      <c r="AP112" s="23">
        <v>144</v>
      </c>
      <c r="AQ112" t="s">
        <v>124</v>
      </c>
      <c r="AR112">
        <v>8</v>
      </c>
      <c r="AS112" s="22">
        <v>0.1</v>
      </c>
      <c r="AT112" t="s">
        <v>83</v>
      </c>
      <c r="AU112" s="23">
        <f t="shared" si="38"/>
        <v>716.599999999999</v>
      </c>
      <c r="AV112" s="23">
        <f>IFERROR(ROUNDUP(AU112/AO112,0)*AO112,9999)</f>
        <v>720</v>
      </c>
      <c r="AW112" s="23">
        <f>IFERROR(IF(W112&lt;0,9999,((ROUNDUP(AU112/AO112,0)*AO112)+AE112)/W112),9999)</f>
        <v>1.7210979038499</v>
      </c>
      <c r="AX112" s="23">
        <f>IFERROR(IF(W112&lt;0,9999,((ROUNDUP(AU112/AP112,0)*AP112)+AE112-AL112)/W112),9999)</f>
        <v>0.600283940650836</v>
      </c>
      <c r="AY112" s="23">
        <f>IF(H112="DROPPING",IF(AND(AW112&gt;3,AX112&gt;3),0,IF(AND(AW112&lt;=3,AX112&lt;=3),ROUNDUP(AU112/AO112,0)*AO112,ROUNDUP(AU112/AP112,0)*AP112)),0)</f>
        <v>720</v>
      </c>
      <c r="AZ112" s="23">
        <f>IF(AH112&lt;=0,0,IF(H112="DROPPING",IF(AND(AW112&gt;3,AX112&gt;3),0,IF(AND(AW112&lt;=3,AX112&lt;=3),ROUNDUP(AU112/AO112,0)*AO112,ROUNDUP(AU112/AP112,0)*AP112)),0))</f>
        <v>720</v>
      </c>
      <c r="BA112" s="1" t="str">
        <f>IF(AND(AW112&gt;3,AX112&gt;3),"Kelipatan Kirim/Master box &gt; 3x FC+index",IF(AF112&lt;=AS112,"1",IF(AND(AF112&gt;AS112,AF112&lt;=AM112),"2","3")))</f>
        <v>3</v>
      </c>
      <c r="BB112" s="22">
        <v>103.5</v>
      </c>
      <c r="BC112" s="22">
        <f>BB112*AZ112</f>
        <v>74520</v>
      </c>
      <c r="BD112" s="22" t="e">
        <f>BD111+BC112</f>
        <v>#REF!</v>
      </c>
      <c r="BE112" s="22">
        <v>0.076</v>
      </c>
      <c r="BF112" s="22">
        <f>BE112*AZ112</f>
        <v>54.72</v>
      </c>
      <c r="BG112" s="22" t="e">
        <f>BG111+BF112</f>
        <v>#REF!</v>
      </c>
      <c r="BH112" t="str">
        <f>IF(AT112="UDARA","U","N")&amp;LEFT($C$4,2)&amp;MID($C$4,4,2)&amp;LEFT(A112,3)&amp;MID(E112,2,2)&amp;VLOOKUP(E112,Acuan_Reference!C:L,10,0)</f>
        <v>N0109SBY71B5</v>
      </c>
      <c r="BI112" t="s">
        <v>84</v>
      </c>
      <c r="BJ112" t="s">
        <v>125</v>
      </c>
      <c r="BK112" t="s">
        <v>86</v>
      </c>
      <c r="BL112" t="s">
        <v>87</v>
      </c>
    </row>
    <row r="113" spans="1:64">
      <c r="A113" t="s">
        <v>110</v>
      </c>
      <c r="B113" t="s">
        <v>75</v>
      </c>
      <c r="C113" t="s">
        <v>76</v>
      </c>
      <c r="D113" t="s">
        <v>115</v>
      </c>
      <c r="E113" t="s">
        <v>122</v>
      </c>
      <c r="F113" t="s">
        <v>123</v>
      </c>
      <c r="G113" t="s">
        <v>118</v>
      </c>
      <c r="H113" t="s">
        <v>81</v>
      </c>
      <c r="I113" s="22">
        <v>12920</v>
      </c>
      <c r="J113" s="23">
        <v>190</v>
      </c>
      <c r="K113" s="23">
        <v>3258</v>
      </c>
      <c r="L113" s="23">
        <v>1975</v>
      </c>
      <c r="M113" s="23">
        <v>3238</v>
      </c>
      <c r="N113" s="23">
        <v>10073</v>
      </c>
      <c r="O113" s="23">
        <v>8711</v>
      </c>
      <c r="P113" s="23">
        <v>6140</v>
      </c>
      <c r="Q113" s="23">
        <v>8583</v>
      </c>
      <c r="R113" s="23">
        <v>13815</v>
      </c>
      <c r="S113" s="23">
        <v>8269</v>
      </c>
      <c r="T113" s="23">
        <v>22571</v>
      </c>
      <c r="U113" s="23">
        <v>18789</v>
      </c>
      <c r="V113" s="22">
        <v>16543</v>
      </c>
      <c r="W113" s="22">
        <f>AVERAGE(T113,U113,AL113)</f>
        <v>18942.6666666667</v>
      </c>
      <c r="X113" s="23">
        <v>0</v>
      </c>
      <c r="Y113" s="23">
        <v>0</v>
      </c>
      <c r="Z113" s="23">
        <v>0</v>
      </c>
      <c r="AA113" s="22">
        <v>9736</v>
      </c>
      <c r="AB113" s="22">
        <v>0</v>
      </c>
      <c r="AC113" s="22">
        <v>9504</v>
      </c>
      <c r="AD113" s="22">
        <v>0</v>
      </c>
      <c r="AE113" s="22">
        <f>Z113+AA113+AC113+AD113</f>
        <v>19240</v>
      </c>
      <c r="AF113" s="22">
        <f>IFERROR(IF(V113&lt;0,9999,AE113/V113),9999)</f>
        <v>1.16302968022729</v>
      </c>
      <c r="AG113" s="22">
        <f>IFERROR(IF(W113&lt;0,9999,(Z113+AA113+AC113)/W113),9999)</f>
        <v>1.01569648764693</v>
      </c>
      <c r="AH113" s="22">
        <v>32256</v>
      </c>
      <c r="AI113" s="22">
        <v>0</v>
      </c>
      <c r="AJ113" s="23">
        <v>0</v>
      </c>
      <c r="AK113" s="23">
        <v>11628</v>
      </c>
      <c r="AL113" s="23">
        <v>15468</v>
      </c>
      <c r="AM113" s="22">
        <v>0.7</v>
      </c>
      <c r="AN113" s="22">
        <f>IF(AM113*W113&lt;0,0,AM113*W113)</f>
        <v>13259.8666666667</v>
      </c>
      <c r="AO113" s="23">
        <v>144</v>
      </c>
      <c r="AP113" s="23">
        <v>144</v>
      </c>
      <c r="AQ113" t="s">
        <v>124</v>
      </c>
      <c r="AR113">
        <v>8</v>
      </c>
      <c r="AS113" s="22">
        <v>0.066666666666667</v>
      </c>
      <c r="AT113" t="s">
        <v>83</v>
      </c>
      <c r="AU113" s="23">
        <f t="shared" si="38"/>
        <v>9487.86666666667</v>
      </c>
      <c r="AV113" s="23">
        <f>IFERROR(ROUNDUP(AU113/AO113,0)*AO113,9999)</f>
        <v>9504</v>
      </c>
      <c r="AW113" s="23">
        <f>IFERROR(IF(W113&lt;0,9999,((ROUNDUP(AU113/AO113,0)*AO113)+AE113)/W113),9999)</f>
        <v>1.51742098965299</v>
      </c>
      <c r="AX113" s="23">
        <f>IFERROR(IF(W113&lt;0,9999,((ROUNDUP(AU113/AP113,0)*AP113)+AE113-AL113)/W113),9999)</f>
        <v>0.700851692827479</v>
      </c>
      <c r="AY113" s="23">
        <f>IF(H113="DROPPING",IF(AND(AW113&gt;3,AX113&gt;3),0,IF(AND(AW113&lt;=3,AX113&lt;=3),ROUNDUP(AU113/AO113,0)*AO113,ROUNDUP(AU113/AP113,0)*AP113)),0)</f>
        <v>9504</v>
      </c>
      <c r="AZ113" s="23">
        <f>IF(AH113&lt;=0,0,IF(H113="DROPPING",IF(AND(AW113&gt;3,AX113&gt;3),0,IF(AND(AW113&lt;=3,AX113&lt;=3),ROUNDUP(AU113/AO113,0)*AO113,ROUNDUP(AU113/AP113,0)*AP113)),0))</f>
        <v>9504</v>
      </c>
      <c r="BA113" s="1" t="str">
        <f>IF(AND(AW113&gt;3,AX113&gt;3),"Kelipatan Kirim/Master box &gt; 3x FC+index",IF(AF113&lt;=AS113,"1",IF(AND(AF113&gt;AS113,AF113&lt;=AM113),"2","3")))</f>
        <v>3</v>
      </c>
      <c r="BB113" s="22">
        <v>103.5</v>
      </c>
      <c r="BC113" s="22">
        <f>BB113*AZ113</f>
        <v>983664</v>
      </c>
      <c r="BD113" s="22" t="e">
        <f>BD112+BC113</f>
        <v>#REF!</v>
      </c>
      <c r="BE113" s="22">
        <v>0.076</v>
      </c>
      <c r="BF113" s="22">
        <f>BE113*AZ113</f>
        <v>722.304</v>
      </c>
      <c r="BG113" s="22" t="e">
        <f>BG112+BF113</f>
        <v>#REF!</v>
      </c>
      <c r="BH113" t="str">
        <f>IF(AT113="UDARA","U","N")&amp;LEFT($C$4,2)&amp;MID($C$4,4,2)&amp;LEFT(A113,3)&amp;MID(E113,2,2)&amp;VLOOKUP(E113,Acuan_Reference!C:L,10,0)</f>
        <v>N0109SLO71B5</v>
      </c>
      <c r="BI113" t="s">
        <v>84</v>
      </c>
      <c r="BJ113" t="s">
        <v>125</v>
      </c>
      <c r="BK113" t="s">
        <v>86</v>
      </c>
      <c r="BL113" t="s">
        <v>87</v>
      </c>
    </row>
    <row r="114" spans="1:64">
      <c r="A114" t="s">
        <v>111</v>
      </c>
      <c r="B114" t="s">
        <v>75</v>
      </c>
      <c r="C114" t="s">
        <v>76</v>
      </c>
      <c r="D114" t="s">
        <v>115</v>
      </c>
      <c r="E114" t="s">
        <v>122</v>
      </c>
      <c r="F114" t="s">
        <v>123</v>
      </c>
      <c r="G114" t="s">
        <v>118</v>
      </c>
      <c r="H114" t="s">
        <v>81</v>
      </c>
      <c r="I114" s="22">
        <v>12920</v>
      </c>
      <c r="J114" s="23">
        <v>437</v>
      </c>
      <c r="K114" s="23">
        <v>1900</v>
      </c>
      <c r="L114" s="23">
        <v>993</v>
      </c>
      <c r="M114" s="23">
        <v>1339</v>
      </c>
      <c r="N114" s="23">
        <v>1779</v>
      </c>
      <c r="O114" s="23">
        <v>1313</v>
      </c>
      <c r="P114" s="23">
        <v>1042</v>
      </c>
      <c r="Q114" s="23">
        <v>3560</v>
      </c>
      <c r="R114" s="23">
        <v>2223</v>
      </c>
      <c r="S114" s="23">
        <v>2183</v>
      </c>
      <c r="T114" s="23">
        <v>3444</v>
      </c>
      <c r="U114" s="23">
        <v>2771</v>
      </c>
      <c r="V114" s="22">
        <v>2799.3333333333</v>
      </c>
      <c r="W114" s="22">
        <f>AVERAGE(T114,U114,AL114)</f>
        <v>2978.33333333333</v>
      </c>
      <c r="X114" s="23">
        <v>0</v>
      </c>
      <c r="Y114" s="23">
        <v>0</v>
      </c>
      <c r="Z114" s="23">
        <v>0</v>
      </c>
      <c r="AA114" s="22">
        <v>3242</v>
      </c>
      <c r="AB114" s="22">
        <v>0</v>
      </c>
      <c r="AC114" s="22">
        <v>2304</v>
      </c>
      <c r="AD114" s="22">
        <v>0</v>
      </c>
      <c r="AE114" s="22">
        <f>Z114+AA114+AC114+AD114</f>
        <v>5546</v>
      </c>
      <c r="AF114" s="22">
        <f>IFERROR(IF(V114&lt;0,9999,AE114/V114),9999)</f>
        <v>1.9811859966659</v>
      </c>
      <c r="AG114" s="22">
        <f>IFERROR(IF(W114&lt;0,9999,(Z114+AA114+AC114)/W114),9999)</f>
        <v>1.86211527700056</v>
      </c>
      <c r="AH114" s="22">
        <v>32256</v>
      </c>
      <c r="AI114" s="22">
        <v>0</v>
      </c>
      <c r="AJ114" s="23">
        <v>0</v>
      </c>
      <c r="AK114" s="23">
        <v>3021</v>
      </c>
      <c r="AL114" s="23">
        <v>2720</v>
      </c>
      <c r="AM114" s="22">
        <v>1.5</v>
      </c>
      <c r="AN114" s="22">
        <f>IF(AM114*W114&lt;0,0,AM114*W114)</f>
        <v>4467.5</v>
      </c>
      <c r="AO114" s="23">
        <v>144</v>
      </c>
      <c r="AP114" s="23">
        <v>144</v>
      </c>
      <c r="AQ114" t="s">
        <v>82</v>
      </c>
      <c r="AR114">
        <v>2</v>
      </c>
      <c r="AS114" s="22">
        <v>0.53333333333333</v>
      </c>
      <c r="AT114" t="s">
        <v>83</v>
      </c>
      <c r="AU114" s="23">
        <f t="shared" si="38"/>
        <v>1641.5</v>
      </c>
      <c r="AV114" s="23">
        <f>IFERROR(ROUNDUP(AU114/AO114,0)*AO114,9999)</f>
        <v>1728</v>
      </c>
      <c r="AW114" s="23">
        <f>IFERROR(IF(W114&lt;0,9999,((ROUNDUP(AU114/AO114,0)*AO114)+AE114)/W114),9999)</f>
        <v>2.44230554001119</v>
      </c>
      <c r="AX114" s="23">
        <f>IFERROR(IF(W114&lt;0,9999,((ROUNDUP(AU114/AP114,0)*AP114)+AE114-AL114)/W114),9999)</f>
        <v>1.52904308897594</v>
      </c>
      <c r="AY114" s="23">
        <f>IF(H114="DROPPING",IF(AND(AW114&gt;3,AX114&gt;3),0,IF(AND(AW114&lt;=3,AX114&lt;=3),ROUNDUP(AU114/AO114,0)*AO114,ROUNDUP(AU114/AP114,0)*AP114)),0)</f>
        <v>1728</v>
      </c>
      <c r="AZ114" s="23">
        <f>IF(AH114&lt;=0,0,IF(H114="DROPPING",IF(AND(AW114&gt;3,AX114&gt;3),0,IF(AND(AW114&lt;=3,AX114&lt;=3),ROUNDUP(AU114/AO114,0)*AO114,ROUNDUP(AU114/AP114,0)*AP114)),0))</f>
        <v>1728</v>
      </c>
      <c r="BA114" s="1" t="str">
        <f>IF(AND(AW114&gt;3,AX114&gt;3),"Kelipatan Kirim/Master box &gt; 3x FC+index",IF(AF114&lt;=AS114,"1",IF(AND(AF114&gt;AS114,AF114&lt;=AM114),"2","3")))</f>
        <v>3</v>
      </c>
      <c r="BB114" s="22">
        <v>103.5</v>
      </c>
      <c r="BC114" s="22">
        <f>BB114*AZ114</f>
        <v>178848</v>
      </c>
      <c r="BD114" s="22" t="e">
        <f>BD113+BC114</f>
        <v>#REF!</v>
      </c>
      <c r="BE114" s="22">
        <v>0.076</v>
      </c>
      <c r="BF114" s="22">
        <f>BE114*AZ114</f>
        <v>131.328</v>
      </c>
      <c r="BG114" s="22" t="e">
        <f>BG113+BF114</f>
        <v>#REF!</v>
      </c>
      <c r="BH114" t="str">
        <f>IF(AT114="UDARA","U","N")&amp;LEFT($C$4,2)&amp;MID($C$4,4,2)&amp;LEFT(A114,3)&amp;MID(E114,2,2)&amp;VLOOKUP(E114,Acuan_Reference!C:L,10,0)</f>
        <v>N0109SMD71B5</v>
      </c>
      <c r="BI114" t="s">
        <v>84</v>
      </c>
      <c r="BJ114" t="s">
        <v>125</v>
      </c>
      <c r="BK114" t="s">
        <v>86</v>
      </c>
      <c r="BL114" t="s">
        <v>87</v>
      </c>
    </row>
    <row r="115" spans="1:64">
      <c r="A115" t="s">
        <v>112</v>
      </c>
      <c r="B115" t="s">
        <v>75</v>
      </c>
      <c r="C115" t="s">
        <v>76</v>
      </c>
      <c r="D115" t="s">
        <v>115</v>
      </c>
      <c r="E115" t="s">
        <v>122</v>
      </c>
      <c r="F115" t="s">
        <v>123</v>
      </c>
      <c r="G115" t="s">
        <v>118</v>
      </c>
      <c r="H115" t="s">
        <v>81</v>
      </c>
      <c r="I115" s="22">
        <v>12920</v>
      </c>
      <c r="J115" s="23">
        <v>3219</v>
      </c>
      <c r="K115" s="23">
        <v>2396</v>
      </c>
      <c r="L115" s="23">
        <v>4814</v>
      </c>
      <c r="M115" s="23">
        <v>3659</v>
      </c>
      <c r="N115" s="23">
        <v>7832</v>
      </c>
      <c r="O115" s="23">
        <v>7851</v>
      </c>
      <c r="P115" s="23">
        <v>10044</v>
      </c>
      <c r="Q115" s="23">
        <v>8485</v>
      </c>
      <c r="R115" s="23">
        <v>10067</v>
      </c>
      <c r="S115" s="23">
        <v>11314</v>
      </c>
      <c r="T115" s="23">
        <v>11734</v>
      </c>
      <c r="U115" s="23">
        <v>12550</v>
      </c>
      <c r="V115" s="22">
        <v>11866</v>
      </c>
      <c r="W115" s="22">
        <f>AVERAGE(T115,U115,AL115)</f>
        <v>11918.3333333333</v>
      </c>
      <c r="X115" s="23">
        <v>0</v>
      </c>
      <c r="Y115" s="23">
        <v>0</v>
      </c>
      <c r="Z115" s="23">
        <v>0</v>
      </c>
      <c r="AA115" s="22">
        <v>14440</v>
      </c>
      <c r="AB115" s="22">
        <v>0</v>
      </c>
      <c r="AC115" s="22">
        <v>0</v>
      </c>
      <c r="AD115" s="22">
        <v>0</v>
      </c>
      <c r="AE115" s="22">
        <f>Z115+AA115+AC115+AD115</f>
        <v>14440</v>
      </c>
      <c r="AF115" s="22">
        <f>IFERROR(IF(V115&lt;0,9999,AE115/V115),9999)</f>
        <v>1.21692229900556</v>
      </c>
      <c r="AG115" s="22">
        <f>IFERROR(IF(W115&lt;0,9999,(Z115+AA115+AC115)/W115),9999)</f>
        <v>1.21157880016781</v>
      </c>
      <c r="AH115" s="22">
        <v>32256</v>
      </c>
      <c r="AI115" s="22">
        <v>0</v>
      </c>
      <c r="AJ115" s="23">
        <v>0</v>
      </c>
      <c r="AK115" s="23">
        <v>11324</v>
      </c>
      <c r="AL115" s="23">
        <v>11471</v>
      </c>
      <c r="AM115" s="22">
        <v>0.7</v>
      </c>
      <c r="AN115" s="22">
        <f>IF(AM115*W115&lt;0,0,AM115*W115)</f>
        <v>8342.83333333333</v>
      </c>
      <c r="AO115" s="23">
        <v>144</v>
      </c>
      <c r="AP115" s="23">
        <v>144</v>
      </c>
      <c r="AQ115" t="s">
        <v>124</v>
      </c>
      <c r="AR115">
        <v>8</v>
      </c>
      <c r="AS115" s="22">
        <v>0.066666666666667</v>
      </c>
      <c r="AT115" t="s">
        <v>83</v>
      </c>
      <c r="AU115" s="23">
        <f t="shared" si="38"/>
        <v>5373.83333333334</v>
      </c>
      <c r="AV115" s="23">
        <f>IFERROR(ROUNDUP(AU115/AO115,0)*AO115,9999)</f>
        <v>5472</v>
      </c>
      <c r="AW115" s="23">
        <f>IFERROR(IF(W115&lt;0,9999,((ROUNDUP(AU115/AO115,0)*AO115)+AE115)/W115),9999)</f>
        <v>1.67070339812614</v>
      </c>
      <c r="AX115" s="23">
        <f>IFERROR(IF(W115&lt;0,9999,((ROUNDUP(AU115/AP115,0)*AP115)+AE115-AL115)/W115),9999)</f>
        <v>0.708236610264299</v>
      </c>
      <c r="AY115" s="23">
        <f>IF(H115="DROPPING",IF(AND(AW115&gt;3,AX115&gt;3),0,IF(AND(AW115&lt;=3,AX115&lt;=3),ROUNDUP(AU115/AO115,0)*AO115,ROUNDUP(AU115/AP115,0)*AP115)),0)</f>
        <v>5472</v>
      </c>
      <c r="AZ115" s="23">
        <f>IF(AH115&lt;=0,0,IF(H115="DROPPING",IF(AND(AW115&gt;3,AX115&gt;3),0,IF(AND(AW115&lt;=3,AX115&lt;=3),ROUNDUP(AU115/AO115,0)*AO115,ROUNDUP(AU115/AP115,0)*AP115)),0))</f>
        <v>5472</v>
      </c>
      <c r="BA115" s="1" t="str">
        <f>IF(AND(AW115&gt;3,AX115&gt;3),"Kelipatan Kirim/Master box &gt; 3x FC+index",IF(AF115&lt;=AS115,"1",IF(AND(AF115&gt;AS115,AF115&lt;=AM115),"2","3")))</f>
        <v>3</v>
      </c>
      <c r="BB115" s="22">
        <v>103.5</v>
      </c>
      <c r="BC115" s="22">
        <f>BB115*AZ115</f>
        <v>566352</v>
      </c>
      <c r="BD115" s="22" t="e">
        <f>BD114+BC115</f>
        <v>#REF!</v>
      </c>
      <c r="BE115" s="22">
        <v>0.076</v>
      </c>
      <c r="BF115" s="22">
        <f>BE115*AZ115</f>
        <v>415.872</v>
      </c>
      <c r="BG115" s="22" t="e">
        <f>BG114+BF115</f>
        <v>#REF!</v>
      </c>
      <c r="BH115" t="str">
        <f>IF(AT115="UDARA","U","N")&amp;LEFT($C$4,2)&amp;MID($C$4,4,2)&amp;LEFT(A115,3)&amp;MID(E115,2,2)&amp;VLOOKUP(E115,Acuan_Reference!C:L,10,0)</f>
        <v>N0109SMG71B5</v>
      </c>
      <c r="BI115" t="s">
        <v>84</v>
      </c>
      <c r="BJ115" t="s">
        <v>125</v>
      </c>
      <c r="BK115" t="s">
        <v>86</v>
      </c>
      <c r="BL115" t="s">
        <v>87</v>
      </c>
    </row>
    <row r="116" spans="1:64">
      <c r="A116" t="s">
        <v>113</v>
      </c>
      <c r="B116" t="s">
        <v>75</v>
      </c>
      <c r="C116" t="s">
        <v>76</v>
      </c>
      <c r="D116" t="s">
        <v>115</v>
      </c>
      <c r="E116" t="s">
        <v>122</v>
      </c>
      <c r="F116" t="s">
        <v>123</v>
      </c>
      <c r="G116" t="s">
        <v>118</v>
      </c>
      <c r="H116" t="s">
        <v>81</v>
      </c>
      <c r="I116" s="22">
        <v>12920</v>
      </c>
      <c r="J116" s="23">
        <v>2330</v>
      </c>
      <c r="K116" s="23">
        <v>3950</v>
      </c>
      <c r="L116" s="23">
        <v>3012</v>
      </c>
      <c r="M116" s="23">
        <v>4071</v>
      </c>
      <c r="N116" s="23">
        <v>14800</v>
      </c>
      <c r="O116" s="23">
        <v>12200</v>
      </c>
      <c r="P116" s="23">
        <v>8552</v>
      </c>
      <c r="Q116" s="23">
        <v>14322</v>
      </c>
      <c r="R116" s="23">
        <v>13029</v>
      </c>
      <c r="S116" s="23">
        <v>10034</v>
      </c>
      <c r="T116" s="23">
        <v>17237</v>
      </c>
      <c r="U116" s="23">
        <v>13467</v>
      </c>
      <c r="V116" s="22">
        <v>13579.333333333</v>
      </c>
      <c r="W116" s="22">
        <f>AVERAGE(T116,U116,AL116)</f>
        <v>14888</v>
      </c>
      <c r="X116" s="23">
        <v>0</v>
      </c>
      <c r="Y116" s="23">
        <v>0</v>
      </c>
      <c r="Z116" s="23">
        <v>0</v>
      </c>
      <c r="AA116" s="22">
        <v>12337</v>
      </c>
      <c r="AB116" s="22">
        <v>0</v>
      </c>
      <c r="AC116" s="22">
        <v>0</v>
      </c>
      <c r="AD116" s="22">
        <v>0</v>
      </c>
      <c r="AE116" s="22">
        <f>Z116+AA116+AC116+AD116</f>
        <v>12337</v>
      </c>
      <c r="AF116" s="22">
        <f>IFERROR(IF(V116&lt;0,9999,AE116/V116),9999)</f>
        <v>0.90851293632483</v>
      </c>
      <c r="AG116" s="22">
        <f>IFERROR(IF(W116&lt;0,9999,(Z116+AA116+AC116)/W116),9999)</f>
        <v>0.828653949489522</v>
      </c>
      <c r="AH116" s="22">
        <v>32256</v>
      </c>
      <c r="AI116" s="22">
        <v>0</v>
      </c>
      <c r="AJ116" s="23">
        <v>0</v>
      </c>
      <c r="AK116" s="23">
        <v>14175</v>
      </c>
      <c r="AL116" s="23">
        <v>13960</v>
      </c>
      <c r="AM116" s="22">
        <v>0.6</v>
      </c>
      <c r="AN116" s="22">
        <f>IF(AM116*W116&lt;0,0,AM116*W116)</f>
        <v>8932.8</v>
      </c>
      <c r="AO116" s="23">
        <v>144</v>
      </c>
      <c r="AP116" s="23">
        <v>144</v>
      </c>
      <c r="AQ116" t="s">
        <v>124</v>
      </c>
      <c r="AR116">
        <v>12</v>
      </c>
      <c r="AS116" s="22">
        <v>0.033333333333333</v>
      </c>
      <c r="AT116" t="s">
        <v>83</v>
      </c>
      <c r="AU116" s="23">
        <f t="shared" si="38"/>
        <v>10555.8</v>
      </c>
      <c r="AV116" s="23">
        <f>IFERROR(ROUNDUP(AU116/AO116,0)*AO116,9999)</f>
        <v>10656</v>
      </c>
      <c r="AW116" s="23">
        <f>IFERROR(IF(W116&lt;0,9999,((ROUNDUP(AU116/AO116,0)*AO116)+AE116)/W116),9999)</f>
        <v>1.54439817302526</v>
      </c>
      <c r="AX116" s="23">
        <f>IFERROR(IF(W116&lt;0,9999,((ROUNDUP(AU116/AP116,0)*AP116)+AE116-AL116)/W116),9999)</f>
        <v>0.606730252552391</v>
      </c>
      <c r="AY116" s="23">
        <f>IF(H116="DROPPING",IF(AND(AW116&gt;3,AX116&gt;3),0,IF(AND(AW116&lt;=3,AX116&lt;=3),ROUNDUP(AU116/AO116,0)*AO116,ROUNDUP(AU116/AP116,0)*AP116)),0)</f>
        <v>10656</v>
      </c>
      <c r="AZ116" s="23">
        <f>IF(AH116&lt;=0,0,IF(H116="DROPPING",IF(AND(AW116&gt;3,AX116&gt;3),0,IF(AND(AW116&lt;=3,AX116&lt;=3),ROUNDUP(AU116/AO116,0)*AO116,ROUNDUP(AU116/AP116,0)*AP116)),0))</f>
        <v>10656</v>
      </c>
      <c r="BA116" s="1" t="str">
        <f>IF(AND(AW116&gt;3,AX116&gt;3),"Kelipatan Kirim/Master box &gt; 3x FC+index",IF(AF116&lt;=AS116,"1",IF(AND(AF116&gt;AS116,AF116&lt;=AM116),"2","3")))</f>
        <v>3</v>
      </c>
      <c r="BB116" s="22">
        <v>103.5</v>
      </c>
      <c r="BC116" s="22">
        <f>BB116*AZ116</f>
        <v>1102896</v>
      </c>
      <c r="BD116" s="22" t="e">
        <f>BD115+BC116</f>
        <v>#REF!</v>
      </c>
      <c r="BE116" s="22">
        <v>0.076</v>
      </c>
      <c r="BF116" s="22">
        <f>BE116*AZ116</f>
        <v>809.856</v>
      </c>
      <c r="BG116" s="22" t="e">
        <f>BG115+BF116</f>
        <v>#REF!</v>
      </c>
      <c r="BH116" t="str">
        <f>IF(AT116="UDARA","U","N")&amp;LEFT($C$4,2)&amp;MID($C$4,4,2)&amp;LEFT(A116,3)&amp;MID(E116,2,2)&amp;VLOOKUP(E116,Acuan_Reference!C:L,10,0)</f>
        <v>N0109TGR71B5</v>
      </c>
      <c r="BI116" t="s">
        <v>84</v>
      </c>
      <c r="BJ116" t="s">
        <v>125</v>
      </c>
      <c r="BK116" t="s">
        <v>86</v>
      </c>
      <c r="BL116" t="s">
        <v>87</v>
      </c>
    </row>
    <row r="117" spans="1:64">
      <c r="A117" t="s">
        <v>114</v>
      </c>
      <c r="B117" t="s">
        <v>75</v>
      </c>
      <c r="C117" t="s">
        <v>76</v>
      </c>
      <c r="D117" t="s">
        <v>115</v>
      </c>
      <c r="E117" t="s">
        <v>122</v>
      </c>
      <c r="F117" t="s">
        <v>123</v>
      </c>
      <c r="G117" t="s">
        <v>118</v>
      </c>
      <c r="H117" t="s">
        <v>81</v>
      </c>
      <c r="I117" s="22">
        <v>12920</v>
      </c>
      <c r="J117" s="23">
        <v>270</v>
      </c>
      <c r="K117" s="23">
        <v>3255</v>
      </c>
      <c r="L117" s="23">
        <v>1181</v>
      </c>
      <c r="M117" s="23">
        <v>3694</v>
      </c>
      <c r="N117" s="23">
        <v>1009</v>
      </c>
      <c r="O117" s="23">
        <v>7183</v>
      </c>
      <c r="P117" s="23">
        <v>2032</v>
      </c>
      <c r="Q117" s="23">
        <v>5972</v>
      </c>
      <c r="R117" s="23">
        <v>6430</v>
      </c>
      <c r="S117" s="23">
        <v>3192</v>
      </c>
      <c r="T117" s="23">
        <v>7089</v>
      </c>
      <c r="U117" s="23">
        <v>5042</v>
      </c>
      <c r="V117" s="22">
        <v>5107.6666666667</v>
      </c>
      <c r="W117" s="22">
        <f>AVERAGE(T117,U117,AL117)</f>
        <v>5973.33333333333</v>
      </c>
      <c r="X117" s="23">
        <v>0</v>
      </c>
      <c r="Y117" s="23">
        <v>0</v>
      </c>
      <c r="Z117" s="23">
        <v>0</v>
      </c>
      <c r="AA117" s="22">
        <v>6090</v>
      </c>
      <c r="AB117" s="22">
        <v>0</v>
      </c>
      <c r="AC117" s="22">
        <v>0</v>
      </c>
      <c r="AD117" s="22">
        <v>0</v>
      </c>
      <c r="AE117" s="22">
        <f>Z117+AA117+AC117+AD117</f>
        <v>6090</v>
      </c>
      <c r="AF117" s="22">
        <f>IFERROR(IF(V117&lt;0,9999,AE117/V117),9999)</f>
        <v>1.19232526267701</v>
      </c>
      <c r="AG117" s="22">
        <f>IFERROR(IF(W117&lt;0,9999,(Z117+AA117+AC117)/W117),9999)</f>
        <v>1.01953125</v>
      </c>
      <c r="AH117" s="22">
        <v>32256</v>
      </c>
      <c r="AI117" s="22">
        <v>0</v>
      </c>
      <c r="AJ117" s="23">
        <v>0</v>
      </c>
      <c r="AK117" s="23">
        <v>5913</v>
      </c>
      <c r="AL117" s="23">
        <v>5789</v>
      </c>
      <c r="AM117" s="22">
        <v>0.7</v>
      </c>
      <c r="AN117" s="22">
        <f>IF(AM117*W117&lt;0,0,AM117*W117)</f>
        <v>4181.33333333333</v>
      </c>
      <c r="AO117" s="23">
        <v>144</v>
      </c>
      <c r="AP117" s="23">
        <v>144</v>
      </c>
      <c r="AQ117" t="s">
        <v>124</v>
      </c>
      <c r="AR117">
        <v>8</v>
      </c>
      <c r="AS117" s="22">
        <v>0.066666666666667</v>
      </c>
      <c r="AT117" t="s">
        <v>83</v>
      </c>
      <c r="AU117" s="23">
        <f t="shared" si="38"/>
        <v>3880.33333333333</v>
      </c>
      <c r="AV117" s="23">
        <f>IFERROR(ROUNDUP(AU117/AO117,0)*AO117,9999)</f>
        <v>3888</v>
      </c>
      <c r="AW117" s="23">
        <f>IFERROR(IF(W117&lt;0,9999,((ROUNDUP(AU117/AO117,0)*AO117)+AE117)/W117),9999)</f>
        <v>1.67042410714286</v>
      </c>
      <c r="AX117" s="23">
        <f>IFERROR(IF(W117&lt;0,9999,((ROUNDUP(AU117/AP117,0)*AP117)+AE117-AL117)/W117),9999)</f>
        <v>0.701283482142857</v>
      </c>
      <c r="AY117" s="23">
        <f>IF(H117="DROPPING",IF(AND(AW117&gt;3,AX117&gt;3),0,IF(AND(AW117&lt;=3,AX117&lt;=3),ROUNDUP(AU117/AO117,0)*AO117,ROUNDUP(AU117/AP117,0)*AP117)),0)</f>
        <v>3888</v>
      </c>
      <c r="AZ117" s="23">
        <f>IF(AH117&lt;=0,0,IF(H117="DROPPING",IF(AND(AW117&gt;3,AX117&gt;3),0,IF(AND(AW117&lt;=3,AX117&lt;=3),ROUNDUP(AU117/AO117,0)*AO117,ROUNDUP(AU117/AP117,0)*AP117)),0))</f>
        <v>3888</v>
      </c>
      <c r="BA117" s="1" t="str">
        <f>IF(AND(AW117&gt;3,AX117&gt;3),"Kelipatan Kirim/Master box &gt; 3x FC+index",IF(AF117&lt;=AS117,"1",IF(AND(AF117&gt;AS117,AF117&lt;=AM117),"2","3")))</f>
        <v>3</v>
      </c>
      <c r="BB117" s="22">
        <v>103.5</v>
      </c>
      <c r="BC117" s="22">
        <f>BB117*AZ117</f>
        <v>402408</v>
      </c>
      <c r="BD117" s="22" t="e">
        <f>BD116+BC117</f>
        <v>#REF!</v>
      </c>
      <c r="BE117" s="22">
        <v>0.076</v>
      </c>
      <c r="BF117" s="22">
        <f>BE117*AZ117</f>
        <v>295.488</v>
      </c>
      <c r="BG117" s="22" t="e">
        <f>BG116+BF117</f>
        <v>#REF!</v>
      </c>
      <c r="BH117" t="str">
        <f>IF(AT117="UDARA","U","N")&amp;LEFT($C$4,2)&amp;MID($C$4,4,2)&amp;LEFT(A117,3)&amp;MID(E117,2,2)&amp;VLOOKUP(E117,Acuan_Reference!C:L,10,0)</f>
        <v>N0109YGY71B5</v>
      </c>
      <c r="BI117" t="s">
        <v>84</v>
      </c>
      <c r="BJ117" t="s">
        <v>125</v>
      </c>
      <c r="BK117" t="s">
        <v>86</v>
      </c>
      <c r="BL117" t="s">
        <v>87</v>
      </c>
    </row>
    <row r="118" spans="1:64">
      <c r="A118" t="s">
        <v>74</v>
      </c>
      <c r="B118" t="s">
        <v>75</v>
      </c>
      <c r="C118" t="s">
        <v>76</v>
      </c>
      <c r="D118" t="s">
        <v>77</v>
      </c>
      <c r="E118" t="s">
        <v>126</v>
      </c>
      <c r="F118" t="s">
        <v>127</v>
      </c>
      <c r="G118" t="s">
        <v>121</v>
      </c>
      <c r="H118" t="s">
        <v>81</v>
      </c>
      <c r="I118" s="22">
        <v>81515</v>
      </c>
      <c r="J118" s="23">
        <v>0</v>
      </c>
      <c r="K118" s="23">
        <v>0</v>
      </c>
      <c r="L118" s="23">
        <v>0</v>
      </c>
      <c r="M118" s="23">
        <v>76</v>
      </c>
      <c r="N118" s="23">
        <v>68</v>
      </c>
      <c r="O118" s="23">
        <v>228</v>
      </c>
      <c r="P118" s="23">
        <v>866</v>
      </c>
      <c r="Q118" s="23">
        <v>34</v>
      </c>
      <c r="R118" s="23">
        <v>-36</v>
      </c>
      <c r="S118" s="23">
        <v>82</v>
      </c>
      <c r="T118" s="23">
        <v>73</v>
      </c>
      <c r="U118" s="23">
        <v>69</v>
      </c>
      <c r="V118" s="22">
        <v>74.666666666667</v>
      </c>
      <c r="W118" s="22">
        <f t="shared" ref="W118:W142" si="49">AVERAGE(T118,U118,AL118)</f>
        <v>59</v>
      </c>
      <c r="X118" s="23">
        <v>0</v>
      </c>
      <c r="Y118" s="23">
        <v>0</v>
      </c>
      <c r="Z118" s="23">
        <v>0</v>
      </c>
      <c r="AA118" s="22">
        <v>466</v>
      </c>
      <c r="AB118" s="22">
        <v>0</v>
      </c>
      <c r="AC118" s="22">
        <v>0</v>
      </c>
      <c r="AD118" s="22">
        <v>0</v>
      </c>
      <c r="AE118" s="22">
        <f t="shared" ref="AE118:AE142" si="50">Z118+AA118+AC118+AD118</f>
        <v>466</v>
      </c>
      <c r="AF118" s="22">
        <f t="shared" ref="AF118:AF142" si="51">IFERROR(IF(V118&lt;0,9999,AE118/V118),9999)</f>
        <v>6.2410714285714</v>
      </c>
      <c r="AG118" s="22">
        <f t="shared" ref="AG118:AG142" si="52">IFERROR(IF(W118&lt;0,9999,(Z118+AA118+AC118)/W118),9999)</f>
        <v>7.89830508474576</v>
      </c>
      <c r="AH118" s="22">
        <v>10608</v>
      </c>
      <c r="AI118" s="22">
        <v>0</v>
      </c>
      <c r="AJ118" s="23">
        <v>0</v>
      </c>
      <c r="AK118" s="23">
        <v>17</v>
      </c>
      <c r="AL118" s="23">
        <v>35</v>
      </c>
      <c r="AM118" s="22">
        <v>0.7</v>
      </c>
      <c r="AN118" s="22">
        <f t="shared" ref="AN118:AN142" si="53">IF(AM118*W118&lt;0,0,AM118*W118)</f>
        <v>41.3</v>
      </c>
      <c r="AO118" s="23">
        <v>12</v>
      </c>
      <c r="AP118" s="23">
        <v>12</v>
      </c>
      <c r="AQ118" t="s">
        <v>124</v>
      </c>
      <c r="AR118">
        <v>8</v>
      </c>
      <c r="AS118" s="22">
        <v>0.066666666666667</v>
      </c>
      <c r="AT118" t="s">
        <v>83</v>
      </c>
      <c r="AU118" s="23">
        <f t="shared" ref="AU118:AU145" si="54">IF(OR(H118="PINDAH DISTRIBUTOR",H118="PESTA NO BUFFER",H118="PESTA"),0,IF(AL118+AN118&lt;AE118,0,IF((1*((AL118+AN118)-AE118))&lt;0,0,1*((AL118+AN118)-AE118))))</f>
        <v>0</v>
      </c>
      <c r="AV118" s="23">
        <f t="shared" ref="AV118:AV142" si="55">IFERROR(ROUNDUP(AU118/AO118,0)*AO118,9999)</f>
        <v>0</v>
      </c>
      <c r="AW118" s="23">
        <f t="shared" ref="AW118:AW142" si="56">IFERROR(IF(W118&lt;0,9999,((ROUNDUP(AU118/AO118,0)*AO118)+AE118)/W118),9999)</f>
        <v>7.89830508474576</v>
      </c>
      <c r="AX118" s="23">
        <f t="shared" ref="AX118:AX142" si="57">IFERROR(IF(W118&lt;0,9999,((ROUNDUP(AU118/AP118,0)*AP118)+AE118-AL118)/W118),9999)</f>
        <v>7.30508474576271</v>
      </c>
      <c r="AY118" s="23">
        <f t="shared" ref="AY118:AY142" si="58">IF(H118="DROPPING",IF(AND(AW118&gt;3,AX118&gt;3),0,IF(AND(AW118&lt;=3,AX118&lt;=3),ROUNDUP(AU118/AO118,0)*AO118,ROUNDUP(AU118/AP118,0)*AP118)),0)</f>
        <v>0</v>
      </c>
      <c r="AZ118" s="23">
        <f t="shared" ref="AZ118:AZ142" si="59">IF(AH118&lt;=0,0,IF(H118="DROPPING",IF(AND(AW118&gt;3,AX118&gt;3),0,IF(AND(AW118&lt;=3,AX118&lt;=3),ROUNDUP(AU118/AO118,0)*AO118,ROUNDUP(AU118/AP118,0)*AP118)),0))</f>
        <v>0</v>
      </c>
      <c r="BA118" s="1" t="str">
        <f t="shared" ref="BA118:BA142" si="60">IF(AND(AW118&gt;3,AX118&gt;3),"Kelipatan Kirim/Master box &gt; 3x FC+index",IF(AF118&lt;=AS118,"1",IF(AND(AF118&gt;AS118,AF118&lt;=AM118),"2","3")))</f>
        <v>Kelipatan Kirim/Master box &gt; 3x FC+index</v>
      </c>
      <c r="BB118" s="22">
        <v>1078</v>
      </c>
      <c r="BC118" s="22">
        <f t="shared" ref="BC118:BC142" si="61">BB118*AZ118</f>
        <v>0</v>
      </c>
      <c r="BD118" s="22" t="e">
        <f>#REF!+BC118</f>
        <v>#REF!</v>
      </c>
      <c r="BE118" s="22">
        <v>0.954</v>
      </c>
      <c r="BF118" s="22">
        <f t="shared" ref="BF118:BF142" si="62">BE118*AZ118</f>
        <v>0</v>
      </c>
      <c r="BG118" s="22" t="e">
        <f>#REF!+BF118</f>
        <v>#REF!</v>
      </c>
      <c r="BH118" t="str">
        <f>IF(AT118="UDARA","U","N")&amp;LEFT($C$4,2)&amp;MID($C$4,4,2)&amp;LEFT(A118,3)&amp;MID(E118,2,2)&amp;VLOOKUP(E118,Acuan_Reference!C:L,10,0)</f>
        <v>N0109BDG71N4</v>
      </c>
      <c r="BI118" t="s">
        <v>84</v>
      </c>
      <c r="BJ118" t="s">
        <v>85</v>
      </c>
      <c r="BK118" t="s">
        <v>128</v>
      </c>
      <c r="BL118" t="s">
        <v>87</v>
      </c>
    </row>
    <row r="119" spans="1:64">
      <c r="A119" t="s">
        <v>88</v>
      </c>
      <c r="B119" t="s">
        <v>75</v>
      </c>
      <c r="C119" t="s">
        <v>76</v>
      </c>
      <c r="D119" t="s">
        <v>77</v>
      </c>
      <c r="E119" t="s">
        <v>126</v>
      </c>
      <c r="F119" t="s">
        <v>127</v>
      </c>
      <c r="G119" t="s">
        <v>121</v>
      </c>
      <c r="H119" t="s">
        <v>81</v>
      </c>
      <c r="I119" s="22">
        <v>81515</v>
      </c>
      <c r="J119" s="23">
        <v>0</v>
      </c>
      <c r="K119" s="23">
        <v>0</v>
      </c>
      <c r="L119" s="23">
        <v>0</v>
      </c>
      <c r="M119" s="23">
        <v>85</v>
      </c>
      <c r="N119" s="23">
        <v>106</v>
      </c>
      <c r="O119" s="23">
        <v>165</v>
      </c>
      <c r="P119" s="23">
        <v>111</v>
      </c>
      <c r="Q119" s="23">
        <v>-32</v>
      </c>
      <c r="R119" s="23">
        <v>34</v>
      </c>
      <c r="S119" s="23">
        <v>49</v>
      </c>
      <c r="T119" s="23">
        <v>7</v>
      </c>
      <c r="U119" s="23">
        <v>64</v>
      </c>
      <c r="V119" s="22">
        <v>40</v>
      </c>
      <c r="W119" s="22">
        <f t="shared" si="49"/>
        <v>32.6666666666667</v>
      </c>
      <c r="X119" s="23">
        <v>0</v>
      </c>
      <c r="Y119" s="23">
        <v>0</v>
      </c>
      <c r="Z119" s="23">
        <v>0</v>
      </c>
      <c r="AA119" s="22">
        <v>966</v>
      </c>
      <c r="AB119" s="22">
        <v>0</v>
      </c>
      <c r="AC119" s="22">
        <v>0</v>
      </c>
      <c r="AD119" s="22">
        <v>0</v>
      </c>
      <c r="AE119" s="22">
        <f t="shared" si="50"/>
        <v>966</v>
      </c>
      <c r="AF119" s="22">
        <f t="shared" si="51"/>
        <v>24.15</v>
      </c>
      <c r="AG119" s="22">
        <f t="shared" si="52"/>
        <v>29.5714285714286</v>
      </c>
      <c r="AH119" s="22">
        <v>10608</v>
      </c>
      <c r="AI119" s="22">
        <v>0</v>
      </c>
      <c r="AJ119" s="23">
        <v>0</v>
      </c>
      <c r="AK119" s="23">
        <v>11</v>
      </c>
      <c r="AL119" s="23">
        <v>27</v>
      </c>
      <c r="AM119" s="22">
        <v>0.6</v>
      </c>
      <c r="AN119" s="22">
        <f t="shared" si="53"/>
        <v>19.6</v>
      </c>
      <c r="AO119" s="23">
        <v>12</v>
      </c>
      <c r="AP119" s="23">
        <v>12</v>
      </c>
      <c r="AQ119" t="s">
        <v>124</v>
      </c>
      <c r="AR119">
        <v>8</v>
      </c>
      <c r="AS119" s="22">
        <v>0.033333333333333</v>
      </c>
      <c r="AT119" t="s">
        <v>83</v>
      </c>
      <c r="AU119" s="23">
        <f t="shared" si="54"/>
        <v>0</v>
      </c>
      <c r="AV119" s="23">
        <f t="shared" si="55"/>
        <v>0</v>
      </c>
      <c r="AW119" s="23">
        <f t="shared" si="56"/>
        <v>29.5714285714286</v>
      </c>
      <c r="AX119" s="23">
        <f t="shared" si="57"/>
        <v>28.7448979591837</v>
      </c>
      <c r="AY119" s="23">
        <f t="shared" si="58"/>
        <v>0</v>
      </c>
      <c r="AZ119" s="23">
        <f t="shared" si="59"/>
        <v>0</v>
      </c>
      <c r="BA119" s="1" t="str">
        <f t="shared" si="60"/>
        <v>Kelipatan Kirim/Master box &gt; 3x FC+index</v>
      </c>
      <c r="BB119" s="22">
        <v>1078</v>
      </c>
      <c r="BC119" s="22">
        <f t="shared" si="61"/>
        <v>0</v>
      </c>
      <c r="BD119" s="22" t="e">
        <f t="shared" ref="BD118:BD143" si="63">BD118+BC119</f>
        <v>#REF!</v>
      </c>
      <c r="BE119" s="22">
        <v>0.954</v>
      </c>
      <c r="BF119" s="22">
        <f t="shared" si="62"/>
        <v>0</v>
      </c>
      <c r="BG119" s="22" t="e">
        <f t="shared" ref="BG118:BG143" si="64">BG118+BF119</f>
        <v>#REF!</v>
      </c>
      <c r="BH119" t="str">
        <f>IF(AT119="UDARA","U","N")&amp;LEFT($C$4,2)&amp;MID($C$4,4,2)&amp;LEFT(A119,3)&amp;MID(E119,2,2)&amp;VLOOKUP(E119,Acuan_Reference!C:L,10,0)</f>
        <v>N0109BGR71N4</v>
      </c>
      <c r="BI119" t="s">
        <v>84</v>
      </c>
      <c r="BJ119" t="s">
        <v>85</v>
      </c>
      <c r="BK119" t="s">
        <v>128</v>
      </c>
      <c r="BL119" t="s">
        <v>87</v>
      </c>
    </row>
    <row r="120" spans="1:64">
      <c r="A120" t="s">
        <v>89</v>
      </c>
      <c r="B120" t="s">
        <v>75</v>
      </c>
      <c r="C120" t="s">
        <v>76</v>
      </c>
      <c r="D120" t="s">
        <v>77</v>
      </c>
      <c r="E120" t="s">
        <v>126</v>
      </c>
      <c r="F120" t="s">
        <v>127</v>
      </c>
      <c r="G120" t="s">
        <v>121</v>
      </c>
      <c r="H120" t="s">
        <v>81</v>
      </c>
      <c r="I120" s="22">
        <v>81515</v>
      </c>
      <c r="J120" s="23">
        <v>0</v>
      </c>
      <c r="K120" s="23">
        <v>0</v>
      </c>
      <c r="L120" s="23">
        <v>0</v>
      </c>
      <c r="M120" s="23">
        <v>120</v>
      </c>
      <c r="N120" s="23">
        <v>0</v>
      </c>
      <c r="O120" s="23">
        <v>0</v>
      </c>
      <c r="P120" s="23">
        <v>36</v>
      </c>
      <c r="Q120" s="23">
        <v>0</v>
      </c>
      <c r="R120" s="23">
        <v>123</v>
      </c>
      <c r="S120" s="23">
        <v>41</v>
      </c>
      <c r="T120" s="23">
        <v>181</v>
      </c>
      <c r="U120" s="23">
        <v>8</v>
      </c>
      <c r="V120" s="22">
        <v>76.666666666667</v>
      </c>
      <c r="W120" s="22">
        <f t="shared" si="49"/>
        <v>96.6666666666667</v>
      </c>
      <c r="X120" s="23">
        <v>0</v>
      </c>
      <c r="Y120" s="23">
        <v>0</v>
      </c>
      <c r="Z120" s="23">
        <v>0</v>
      </c>
      <c r="AA120" s="22">
        <v>296</v>
      </c>
      <c r="AB120" s="22">
        <v>0</v>
      </c>
      <c r="AC120" s="22">
        <v>0</v>
      </c>
      <c r="AD120" s="22">
        <v>0</v>
      </c>
      <c r="AE120" s="22">
        <f t="shared" si="50"/>
        <v>296</v>
      </c>
      <c r="AF120" s="22">
        <f t="shared" si="51"/>
        <v>3.86086956521737</v>
      </c>
      <c r="AG120" s="22">
        <f t="shared" si="52"/>
        <v>3.06206896551724</v>
      </c>
      <c r="AH120" s="22">
        <v>10608</v>
      </c>
      <c r="AI120" s="22">
        <v>0</v>
      </c>
      <c r="AJ120" s="23">
        <v>0</v>
      </c>
      <c r="AK120" s="23">
        <v>34</v>
      </c>
      <c r="AL120" s="23">
        <v>101</v>
      </c>
      <c r="AM120" s="22">
        <v>1.3</v>
      </c>
      <c r="AN120" s="22">
        <f t="shared" si="53"/>
        <v>125.666666666667</v>
      </c>
      <c r="AO120" s="23">
        <v>12</v>
      </c>
      <c r="AP120" s="23">
        <v>12</v>
      </c>
      <c r="AQ120" t="s">
        <v>82</v>
      </c>
      <c r="AR120">
        <v>4</v>
      </c>
      <c r="AS120" s="22">
        <v>0.53333333333333</v>
      </c>
      <c r="AT120" t="s">
        <v>83</v>
      </c>
      <c r="AU120" s="23">
        <f t="shared" si="54"/>
        <v>0</v>
      </c>
      <c r="AV120" s="23">
        <f t="shared" si="55"/>
        <v>0</v>
      </c>
      <c r="AW120" s="23">
        <f t="shared" si="56"/>
        <v>3.06206896551724</v>
      </c>
      <c r="AX120" s="23">
        <f t="shared" si="57"/>
        <v>2.01724137931034</v>
      </c>
      <c r="AY120" s="23">
        <f t="shared" si="58"/>
        <v>0</v>
      </c>
      <c r="AZ120" s="23">
        <f t="shared" si="59"/>
        <v>0</v>
      </c>
      <c r="BA120" s="1" t="str">
        <f t="shared" si="60"/>
        <v>3</v>
      </c>
      <c r="BB120" s="22">
        <v>1078</v>
      </c>
      <c r="BC120" s="22">
        <f t="shared" si="61"/>
        <v>0</v>
      </c>
      <c r="BD120" s="22" t="e">
        <f t="shared" si="63"/>
        <v>#REF!</v>
      </c>
      <c r="BE120" s="22">
        <v>0.954</v>
      </c>
      <c r="BF120" s="22">
        <f t="shared" si="62"/>
        <v>0</v>
      </c>
      <c r="BG120" s="22" t="e">
        <f t="shared" si="64"/>
        <v>#REF!</v>
      </c>
      <c r="BH120" t="str">
        <f>IF(AT120="UDARA","U","N")&amp;LEFT($C$4,2)&amp;MID($C$4,4,2)&amp;LEFT(A120,3)&amp;MID(E120,2,2)&amp;VLOOKUP(E120,Acuan_Reference!C:L,10,0)</f>
        <v>N0109BJM71N4</v>
      </c>
      <c r="BI120" t="s">
        <v>84</v>
      </c>
      <c r="BJ120" t="s">
        <v>85</v>
      </c>
      <c r="BK120" t="s">
        <v>128</v>
      </c>
      <c r="BL120" t="s">
        <v>87</v>
      </c>
    </row>
    <row r="121" spans="1:64">
      <c r="A121" t="s">
        <v>90</v>
      </c>
      <c r="B121" t="s">
        <v>75</v>
      </c>
      <c r="C121" t="s">
        <v>76</v>
      </c>
      <c r="D121" t="s">
        <v>77</v>
      </c>
      <c r="E121" t="s">
        <v>126</v>
      </c>
      <c r="F121" t="s">
        <v>127</v>
      </c>
      <c r="G121" t="s">
        <v>121</v>
      </c>
      <c r="H121" t="s">
        <v>81</v>
      </c>
      <c r="I121" s="22">
        <v>81515</v>
      </c>
      <c r="J121" s="23">
        <v>0</v>
      </c>
      <c r="K121" s="23">
        <v>0</v>
      </c>
      <c r="L121" s="23">
        <v>0</v>
      </c>
      <c r="M121" s="23">
        <v>215</v>
      </c>
      <c r="N121" s="23">
        <v>258</v>
      </c>
      <c r="O121" s="23">
        <v>60</v>
      </c>
      <c r="P121" s="23">
        <v>287</v>
      </c>
      <c r="Q121" s="23">
        <v>27</v>
      </c>
      <c r="R121" s="23">
        <v>212</v>
      </c>
      <c r="S121" s="23">
        <v>169</v>
      </c>
      <c r="T121" s="23">
        <v>107</v>
      </c>
      <c r="U121" s="23">
        <v>195</v>
      </c>
      <c r="V121" s="22">
        <v>157</v>
      </c>
      <c r="W121" s="22">
        <f t="shared" si="49"/>
        <v>148.333333333333</v>
      </c>
      <c r="X121" s="23">
        <v>0</v>
      </c>
      <c r="Y121" s="23">
        <v>0</v>
      </c>
      <c r="Z121" s="23">
        <v>0</v>
      </c>
      <c r="AA121" s="22">
        <v>51</v>
      </c>
      <c r="AB121" s="22">
        <v>0</v>
      </c>
      <c r="AC121" s="22">
        <v>132</v>
      </c>
      <c r="AD121" s="22">
        <v>0</v>
      </c>
      <c r="AE121" s="22">
        <f t="shared" si="50"/>
        <v>183</v>
      </c>
      <c r="AF121" s="22">
        <f t="shared" si="51"/>
        <v>1.1656050955414</v>
      </c>
      <c r="AG121" s="22">
        <f t="shared" si="52"/>
        <v>1.23370786516854</v>
      </c>
      <c r="AH121" s="22">
        <v>10608</v>
      </c>
      <c r="AI121" s="22">
        <v>0</v>
      </c>
      <c r="AJ121" s="23">
        <v>0</v>
      </c>
      <c r="AK121" s="23">
        <v>84</v>
      </c>
      <c r="AL121" s="23">
        <v>143</v>
      </c>
      <c r="AM121" s="22">
        <v>0.6</v>
      </c>
      <c r="AN121" s="22">
        <f t="shared" si="53"/>
        <v>89</v>
      </c>
      <c r="AO121" s="23">
        <v>12</v>
      </c>
      <c r="AP121" s="23">
        <v>12</v>
      </c>
      <c r="AQ121" t="s">
        <v>124</v>
      </c>
      <c r="AR121">
        <v>12</v>
      </c>
      <c r="AS121" s="22">
        <v>0.033333333333333</v>
      </c>
      <c r="AT121" t="s">
        <v>83</v>
      </c>
      <c r="AU121" s="23">
        <f t="shared" si="54"/>
        <v>49</v>
      </c>
      <c r="AV121" s="23">
        <f t="shared" si="55"/>
        <v>60</v>
      </c>
      <c r="AW121" s="23">
        <f t="shared" si="56"/>
        <v>1.63820224719101</v>
      </c>
      <c r="AX121" s="23">
        <f t="shared" si="57"/>
        <v>0.674157303370786</v>
      </c>
      <c r="AY121" s="23">
        <f t="shared" si="58"/>
        <v>60</v>
      </c>
      <c r="AZ121" s="23">
        <f t="shared" si="59"/>
        <v>60</v>
      </c>
      <c r="BA121" s="1" t="str">
        <f t="shared" si="60"/>
        <v>3</v>
      </c>
      <c r="BB121" s="22">
        <v>1078</v>
      </c>
      <c r="BC121" s="22">
        <f t="shared" si="61"/>
        <v>64680</v>
      </c>
      <c r="BD121" s="22" t="e">
        <f t="shared" si="63"/>
        <v>#REF!</v>
      </c>
      <c r="BE121" s="22">
        <v>0.954</v>
      </c>
      <c r="BF121" s="22">
        <f t="shared" si="62"/>
        <v>57.24</v>
      </c>
      <c r="BG121" s="22" t="e">
        <f t="shared" si="64"/>
        <v>#REF!</v>
      </c>
      <c r="BH121" t="str">
        <f>IF(AT121="UDARA","U","N")&amp;LEFT($C$4,2)&amp;MID($C$4,4,2)&amp;LEFT(A121,3)&amp;MID(E121,2,2)&amp;VLOOKUP(E121,Acuan_Reference!C:L,10,0)</f>
        <v>N0109BKS71N4</v>
      </c>
      <c r="BI121" t="s">
        <v>84</v>
      </c>
      <c r="BJ121" t="s">
        <v>85</v>
      </c>
      <c r="BK121" t="s">
        <v>128</v>
      </c>
      <c r="BL121" t="s">
        <v>87</v>
      </c>
    </row>
    <row r="122" spans="1:64">
      <c r="A122" t="s">
        <v>91</v>
      </c>
      <c r="B122" t="s">
        <v>75</v>
      </c>
      <c r="C122" t="s">
        <v>76</v>
      </c>
      <c r="D122" t="s">
        <v>77</v>
      </c>
      <c r="E122" t="s">
        <v>126</v>
      </c>
      <c r="F122" t="s">
        <v>127</v>
      </c>
      <c r="G122" t="s">
        <v>121</v>
      </c>
      <c r="H122" t="s">
        <v>81</v>
      </c>
      <c r="I122" s="22">
        <v>81515</v>
      </c>
      <c r="J122" s="23">
        <v>0</v>
      </c>
      <c r="K122" s="23">
        <v>0</v>
      </c>
      <c r="L122" s="23">
        <v>0</v>
      </c>
      <c r="M122" s="23">
        <v>1</v>
      </c>
      <c r="N122" s="23">
        <v>41</v>
      </c>
      <c r="O122" s="23">
        <v>97</v>
      </c>
      <c r="P122" s="23">
        <v>18</v>
      </c>
      <c r="Q122" s="23">
        <v>-5</v>
      </c>
      <c r="R122" s="23">
        <v>15</v>
      </c>
      <c r="S122" s="23">
        <v>6</v>
      </c>
      <c r="T122" s="23">
        <v>-5</v>
      </c>
      <c r="U122" s="23">
        <v>-3</v>
      </c>
      <c r="V122" s="22">
        <v>-0.66666666666667</v>
      </c>
      <c r="W122" s="22">
        <f t="shared" si="49"/>
        <v>-1</v>
      </c>
      <c r="X122" s="23">
        <v>0</v>
      </c>
      <c r="Y122" s="23">
        <v>0</v>
      </c>
      <c r="Z122" s="23">
        <v>0</v>
      </c>
      <c r="AA122" s="22">
        <v>481</v>
      </c>
      <c r="AB122" s="22">
        <v>0</v>
      </c>
      <c r="AC122" s="22">
        <v>0</v>
      </c>
      <c r="AD122" s="22">
        <v>0</v>
      </c>
      <c r="AE122" s="22">
        <f t="shared" si="50"/>
        <v>481</v>
      </c>
      <c r="AF122" s="22">
        <f t="shared" si="51"/>
        <v>9999</v>
      </c>
      <c r="AG122" s="22">
        <f t="shared" si="52"/>
        <v>9999</v>
      </c>
      <c r="AH122" s="22">
        <v>10608</v>
      </c>
      <c r="AI122" s="22">
        <v>0</v>
      </c>
      <c r="AJ122" s="23">
        <v>0</v>
      </c>
      <c r="AK122" s="23">
        <v>4</v>
      </c>
      <c r="AL122" s="23">
        <v>5</v>
      </c>
      <c r="AM122" s="22">
        <v>0.9</v>
      </c>
      <c r="AN122" s="22">
        <f t="shared" si="53"/>
        <v>0</v>
      </c>
      <c r="AO122" s="23">
        <v>12</v>
      </c>
      <c r="AP122" s="23">
        <v>12</v>
      </c>
      <c r="AQ122" t="s">
        <v>82</v>
      </c>
      <c r="AR122">
        <v>4</v>
      </c>
      <c r="AS122" s="22">
        <v>0.13333333333333</v>
      </c>
      <c r="AT122" t="s">
        <v>83</v>
      </c>
      <c r="AU122" s="23">
        <f t="shared" si="54"/>
        <v>0</v>
      </c>
      <c r="AV122" s="23">
        <f t="shared" si="55"/>
        <v>0</v>
      </c>
      <c r="AW122" s="23">
        <f t="shared" si="56"/>
        <v>9999</v>
      </c>
      <c r="AX122" s="23">
        <f t="shared" si="57"/>
        <v>9999</v>
      </c>
      <c r="AY122" s="23">
        <f t="shared" si="58"/>
        <v>0</v>
      </c>
      <c r="AZ122" s="23">
        <f t="shared" si="59"/>
        <v>0</v>
      </c>
      <c r="BA122" s="1" t="str">
        <f t="shared" si="60"/>
        <v>Kelipatan Kirim/Master box &gt; 3x FC+index</v>
      </c>
      <c r="BB122" s="22">
        <v>1078</v>
      </c>
      <c r="BC122" s="22">
        <f t="shared" si="61"/>
        <v>0</v>
      </c>
      <c r="BD122" s="22" t="e">
        <f t="shared" si="63"/>
        <v>#REF!</v>
      </c>
      <c r="BE122" s="22">
        <v>0.954</v>
      </c>
      <c r="BF122" s="22">
        <f t="shared" si="62"/>
        <v>0</v>
      </c>
      <c r="BG122" s="22" t="e">
        <f t="shared" si="64"/>
        <v>#REF!</v>
      </c>
      <c r="BH122" t="str">
        <f>IF(AT122="UDARA","U","N")&amp;LEFT($C$4,2)&amp;MID($C$4,4,2)&amp;LEFT(A122,3)&amp;MID(E122,2,2)&amp;VLOOKUP(E122,Acuan_Reference!C:L,10,0)</f>
        <v>N0109BLP71N4</v>
      </c>
      <c r="BI122" t="s">
        <v>84</v>
      </c>
      <c r="BJ122" t="s">
        <v>85</v>
      </c>
      <c r="BK122" t="s">
        <v>128</v>
      </c>
      <c r="BL122" t="s">
        <v>87</v>
      </c>
    </row>
    <row r="123" spans="1:64">
      <c r="A123" t="s">
        <v>92</v>
      </c>
      <c r="B123" t="s">
        <v>75</v>
      </c>
      <c r="C123" t="s">
        <v>76</v>
      </c>
      <c r="D123" t="s">
        <v>77</v>
      </c>
      <c r="E123" t="s">
        <v>126</v>
      </c>
      <c r="F123" t="s">
        <v>127</v>
      </c>
      <c r="G123" t="s">
        <v>121</v>
      </c>
      <c r="H123" t="s">
        <v>81</v>
      </c>
      <c r="I123" s="22">
        <v>81515</v>
      </c>
      <c r="J123" s="23">
        <v>0</v>
      </c>
      <c r="K123" s="23">
        <v>0</v>
      </c>
      <c r="L123" s="23">
        <v>0</v>
      </c>
      <c r="M123" s="23">
        <v>104</v>
      </c>
      <c r="N123" s="23">
        <v>131</v>
      </c>
      <c r="O123" s="23">
        <v>92</v>
      </c>
      <c r="P123" s="23">
        <v>14</v>
      </c>
      <c r="Q123" s="23">
        <v>41</v>
      </c>
      <c r="R123" s="23">
        <v>2</v>
      </c>
      <c r="S123" s="23">
        <v>12</v>
      </c>
      <c r="T123" s="23">
        <v>9</v>
      </c>
      <c r="U123" s="23">
        <v>17</v>
      </c>
      <c r="V123" s="22">
        <v>12.666666666667</v>
      </c>
      <c r="W123" s="22">
        <f t="shared" si="49"/>
        <v>11</v>
      </c>
      <c r="X123" s="23">
        <v>0</v>
      </c>
      <c r="Y123" s="23">
        <v>0</v>
      </c>
      <c r="Z123" s="23">
        <v>0</v>
      </c>
      <c r="AA123" s="22">
        <v>212</v>
      </c>
      <c r="AB123" s="22">
        <v>0</v>
      </c>
      <c r="AC123" s="22">
        <v>0</v>
      </c>
      <c r="AD123" s="22">
        <v>0</v>
      </c>
      <c r="AE123" s="22">
        <f t="shared" si="50"/>
        <v>212</v>
      </c>
      <c r="AF123" s="22">
        <f t="shared" si="51"/>
        <v>16.7368421052627</v>
      </c>
      <c r="AG123" s="22">
        <f t="shared" si="52"/>
        <v>19.2727272727273</v>
      </c>
      <c r="AH123" s="22">
        <v>10608</v>
      </c>
      <c r="AI123" s="22">
        <v>0</v>
      </c>
      <c r="AJ123" s="23">
        <v>0</v>
      </c>
      <c r="AK123" s="23">
        <v>12</v>
      </c>
      <c r="AL123" s="23">
        <v>7</v>
      </c>
      <c r="AM123" s="22">
        <v>1.5</v>
      </c>
      <c r="AN123" s="22">
        <f t="shared" si="53"/>
        <v>16.5</v>
      </c>
      <c r="AO123" s="23">
        <v>12</v>
      </c>
      <c r="AP123" s="23">
        <v>12</v>
      </c>
      <c r="AQ123" t="s">
        <v>82</v>
      </c>
      <c r="AR123">
        <v>2</v>
      </c>
      <c r="AS123" s="22">
        <v>0.53333333333333</v>
      </c>
      <c r="AT123" t="s">
        <v>83</v>
      </c>
      <c r="AU123" s="23">
        <f t="shared" si="54"/>
        <v>0</v>
      </c>
      <c r="AV123" s="23">
        <f t="shared" si="55"/>
        <v>0</v>
      </c>
      <c r="AW123" s="23">
        <f t="shared" si="56"/>
        <v>19.2727272727273</v>
      </c>
      <c r="AX123" s="23">
        <f t="shared" si="57"/>
        <v>18.6363636363636</v>
      </c>
      <c r="AY123" s="23">
        <f t="shared" si="58"/>
        <v>0</v>
      </c>
      <c r="AZ123" s="23">
        <f t="shared" si="59"/>
        <v>0</v>
      </c>
      <c r="BA123" s="1" t="str">
        <f t="shared" si="60"/>
        <v>Kelipatan Kirim/Master box &gt; 3x FC+index</v>
      </c>
      <c r="BB123" s="22">
        <v>1078</v>
      </c>
      <c r="BC123" s="22">
        <f t="shared" si="61"/>
        <v>0</v>
      </c>
      <c r="BD123" s="22" t="e">
        <f t="shared" si="63"/>
        <v>#REF!</v>
      </c>
      <c r="BE123" s="22">
        <v>0.954</v>
      </c>
      <c r="BF123" s="22">
        <f t="shared" si="62"/>
        <v>0</v>
      </c>
      <c r="BG123" s="22" t="e">
        <f t="shared" si="64"/>
        <v>#REF!</v>
      </c>
      <c r="BH123" t="str">
        <f>IF(AT123="UDARA","U","N")&amp;LEFT($C$4,2)&amp;MID($C$4,4,2)&amp;LEFT(A123,3)&amp;MID(E123,2,2)&amp;VLOOKUP(E123,Acuan_Reference!C:L,10,0)</f>
        <v>N0109BTM71N4</v>
      </c>
      <c r="BI123" t="s">
        <v>84</v>
      </c>
      <c r="BJ123" t="s">
        <v>85</v>
      </c>
      <c r="BK123" t="s">
        <v>128</v>
      </c>
      <c r="BL123" t="s">
        <v>87</v>
      </c>
    </row>
    <row r="124" spans="1:64">
      <c r="A124" t="s">
        <v>93</v>
      </c>
      <c r="B124" t="s">
        <v>75</v>
      </c>
      <c r="C124" t="s">
        <v>76</v>
      </c>
      <c r="D124" t="s">
        <v>77</v>
      </c>
      <c r="E124" t="s">
        <v>126</v>
      </c>
      <c r="F124" t="s">
        <v>127</v>
      </c>
      <c r="G124" t="s">
        <v>121</v>
      </c>
      <c r="H124" t="s">
        <v>81</v>
      </c>
      <c r="I124" s="22">
        <v>81515</v>
      </c>
      <c r="J124" s="23">
        <v>0</v>
      </c>
      <c r="K124" s="23">
        <v>0</v>
      </c>
      <c r="L124" s="23">
        <v>0</v>
      </c>
      <c r="M124" s="23">
        <v>12</v>
      </c>
      <c r="N124" s="23">
        <v>95</v>
      </c>
      <c r="O124" s="23">
        <v>7</v>
      </c>
      <c r="P124" s="23">
        <v>11</v>
      </c>
      <c r="Q124" s="23">
        <v>75</v>
      </c>
      <c r="R124" s="23">
        <v>-4</v>
      </c>
      <c r="S124" s="23">
        <v>11</v>
      </c>
      <c r="T124" s="23">
        <v>70</v>
      </c>
      <c r="U124" s="23">
        <v>29</v>
      </c>
      <c r="V124" s="22">
        <v>36.666666666667</v>
      </c>
      <c r="W124" s="22">
        <f t="shared" si="49"/>
        <v>40.6666666666667</v>
      </c>
      <c r="X124" s="23">
        <v>0</v>
      </c>
      <c r="Y124" s="23">
        <v>0</v>
      </c>
      <c r="Z124" s="23">
        <v>0</v>
      </c>
      <c r="AA124" s="22">
        <v>294</v>
      </c>
      <c r="AB124" s="22">
        <v>0</v>
      </c>
      <c r="AC124" s="22">
        <v>0</v>
      </c>
      <c r="AD124" s="22">
        <v>0</v>
      </c>
      <c r="AE124" s="22">
        <f t="shared" si="50"/>
        <v>294</v>
      </c>
      <c r="AF124" s="22">
        <f t="shared" si="51"/>
        <v>8.01818181818174</v>
      </c>
      <c r="AG124" s="22">
        <f t="shared" si="52"/>
        <v>7.22950819672131</v>
      </c>
      <c r="AH124" s="22">
        <v>10608</v>
      </c>
      <c r="AI124" s="22">
        <v>0</v>
      </c>
      <c r="AJ124" s="23">
        <v>0</v>
      </c>
      <c r="AK124" s="23">
        <v>17</v>
      </c>
      <c r="AL124" s="23">
        <v>23</v>
      </c>
      <c r="AM124" s="22">
        <v>0.8</v>
      </c>
      <c r="AN124" s="22">
        <f t="shared" si="53"/>
        <v>32.5333333333333</v>
      </c>
      <c r="AO124" s="23">
        <v>12</v>
      </c>
      <c r="AP124" s="23">
        <v>12</v>
      </c>
      <c r="AQ124" t="s">
        <v>124</v>
      </c>
      <c r="AR124">
        <v>4</v>
      </c>
      <c r="AS124" s="22">
        <v>0.066666666666667</v>
      </c>
      <c r="AT124" t="s">
        <v>83</v>
      </c>
      <c r="AU124" s="23">
        <f t="shared" si="54"/>
        <v>0</v>
      </c>
      <c r="AV124" s="23">
        <f t="shared" si="55"/>
        <v>0</v>
      </c>
      <c r="AW124" s="23">
        <f t="shared" si="56"/>
        <v>7.22950819672131</v>
      </c>
      <c r="AX124" s="23">
        <f t="shared" si="57"/>
        <v>6.66393442622951</v>
      </c>
      <c r="AY124" s="23">
        <f t="shared" si="58"/>
        <v>0</v>
      </c>
      <c r="AZ124" s="23">
        <f t="shared" si="59"/>
        <v>0</v>
      </c>
      <c r="BA124" s="1" t="str">
        <f t="shared" si="60"/>
        <v>Kelipatan Kirim/Master box &gt; 3x FC+index</v>
      </c>
      <c r="BB124" s="22">
        <v>1078</v>
      </c>
      <c r="BC124" s="22">
        <f t="shared" si="61"/>
        <v>0</v>
      </c>
      <c r="BD124" s="22" t="e">
        <f t="shared" si="63"/>
        <v>#REF!</v>
      </c>
      <c r="BE124" s="22">
        <v>0.954</v>
      </c>
      <c r="BF124" s="22">
        <f t="shared" si="62"/>
        <v>0</v>
      </c>
      <c r="BG124" s="22" t="e">
        <f t="shared" si="64"/>
        <v>#REF!</v>
      </c>
      <c r="BH124" t="str">
        <f>IF(AT124="UDARA","U","N")&amp;LEFT($C$4,2)&amp;MID($C$4,4,2)&amp;LEFT(A124,3)&amp;MID(E124,2,2)&amp;VLOOKUP(E124,Acuan_Reference!C:L,10,0)</f>
        <v>N0109CRB71N4</v>
      </c>
      <c r="BI124" t="s">
        <v>84</v>
      </c>
      <c r="BJ124" t="s">
        <v>85</v>
      </c>
      <c r="BK124" t="s">
        <v>128</v>
      </c>
      <c r="BL124" t="s">
        <v>87</v>
      </c>
    </row>
    <row r="125" spans="1:64">
      <c r="A125" t="s">
        <v>94</v>
      </c>
      <c r="B125" t="s">
        <v>75</v>
      </c>
      <c r="C125" t="s">
        <v>76</v>
      </c>
      <c r="D125" t="s">
        <v>77</v>
      </c>
      <c r="E125" t="s">
        <v>126</v>
      </c>
      <c r="F125" t="s">
        <v>127</v>
      </c>
      <c r="G125" t="s">
        <v>121</v>
      </c>
      <c r="H125" t="s">
        <v>81</v>
      </c>
      <c r="I125" s="22">
        <v>81515</v>
      </c>
      <c r="J125" s="23">
        <v>0</v>
      </c>
      <c r="K125" s="23">
        <v>0</v>
      </c>
      <c r="L125" s="23">
        <v>0</v>
      </c>
      <c r="M125" s="23">
        <v>108</v>
      </c>
      <c r="N125" s="23">
        <v>179</v>
      </c>
      <c r="O125" s="23">
        <v>163</v>
      </c>
      <c r="P125" s="23">
        <v>83</v>
      </c>
      <c r="Q125" s="23">
        <v>59</v>
      </c>
      <c r="R125" s="23">
        <v>95</v>
      </c>
      <c r="S125" s="23">
        <v>99</v>
      </c>
      <c r="T125" s="23">
        <v>101</v>
      </c>
      <c r="U125" s="23">
        <v>81</v>
      </c>
      <c r="V125" s="22">
        <v>93.666666666667</v>
      </c>
      <c r="W125" s="22">
        <f t="shared" si="49"/>
        <v>89.6666666666667</v>
      </c>
      <c r="X125" s="23">
        <v>0</v>
      </c>
      <c r="Y125" s="23">
        <v>0</v>
      </c>
      <c r="Z125" s="23">
        <v>0</v>
      </c>
      <c r="AA125" s="22">
        <v>87</v>
      </c>
      <c r="AB125" s="22">
        <v>0</v>
      </c>
      <c r="AC125" s="22">
        <v>24</v>
      </c>
      <c r="AD125" s="22">
        <v>0</v>
      </c>
      <c r="AE125" s="22">
        <f t="shared" si="50"/>
        <v>111</v>
      </c>
      <c r="AF125" s="22">
        <f t="shared" si="51"/>
        <v>1.18505338078291</v>
      </c>
      <c r="AG125" s="22">
        <f t="shared" si="52"/>
        <v>1.23791821561338</v>
      </c>
      <c r="AH125" s="22">
        <v>10608</v>
      </c>
      <c r="AI125" s="22">
        <v>0</v>
      </c>
      <c r="AJ125" s="23">
        <v>0</v>
      </c>
      <c r="AK125" s="23">
        <v>52</v>
      </c>
      <c r="AL125" s="23">
        <v>87</v>
      </c>
      <c r="AM125" s="22">
        <v>0.8</v>
      </c>
      <c r="AN125" s="22">
        <f t="shared" si="53"/>
        <v>71.7333333333333</v>
      </c>
      <c r="AO125" s="23">
        <v>12</v>
      </c>
      <c r="AP125" s="23">
        <v>12</v>
      </c>
      <c r="AQ125" t="s">
        <v>82</v>
      </c>
      <c r="AR125">
        <v>8</v>
      </c>
      <c r="AS125" s="22">
        <v>0.13333333333333</v>
      </c>
      <c r="AT125" t="s">
        <v>83</v>
      </c>
      <c r="AU125" s="23">
        <f t="shared" si="54"/>
        <v>47.7333333333333</v>
      </c>
      <c r="AV125" s="23">
        <f t="shared" si="55"/>
        <v>48</v>
      </c>
      <c r="AW125" s="23">
        <f t="shared" si="56"/>
        <v>1.77323420074349</v>
      </c>
      <c r="AX125" s="23">
        <f t="shared" si="57"/>
        <v>0.802973977695167</v>
      </c>
      <c r="AY125" s="23">
        <f t="shared" si="58"/>
        <v>48</v>
      </c>
      <c r="AZ125" s="23">
        <f t="shared" si="59"/>
        <v>48</v>
      </c>
      <c r="BA125" s="1" t="str">
        <f t="shared" si="60"/>
        <v>3</v>
      </c>
      <c r="BB125" s="22">
        <v>1078</v>
      </c>
      <c r="BC125" s="22">
        <f t="shared" si="61"/>
        <v>51744</v>
      </c>
      <c r="BD125" s="22" t="e">
        <f t="shared" si="63"/>
        <v>#REF!</v>
      </c>
      <c r="BE125" s="22">
        <v>0.954</v>
      </c>
      <c r="BF125" s="22">
        <f t="shared" si="62"/>
        <v>45.792</v>
      </c>
      <c r="BG125" s="22" t="e">
        <f t="shared" si="64"/>
        <v>#REF!</v>
      </c>
      <c r="BH125" t="str">
        <f>IF(AT125="UDARA","U","N")&amp;LEFT($C$4,2)&amp;MID($C$4,4,2)&amp;LEFT(A125,3)&amp;MID(E125,2,2)&amp;VLOOKUP(E125,Acuan_Reference!C:L,10,0)</f>
        <v>N0109DPS71N4</v>
      </c>
      <c r="BI125" t="s">
        <v>84</v>
      </c>
      <c r="BJ125" t="s">
        <v>85</v>
      </c>
      <c r="BK125" t="s">
        <v>128</v>
      </c>
      <c r="BL125" t="s">
        <v>87</v>
      </c>
    </row>
    <row r="126" spans="1:64">
      <c r="A126" t="s">
        <v>95</v>
      </c>
      <c r="B126" t="s">
        <v>75</v>
      </c>
      <c r="C126" t="s">
        <v>76</v>
      </c>
      <c r="D126" t="s">
        <v>77</v>
      </c>
      <c r="E126" t="s">
        <v>126</v>
      </c>
      <c r="F126" t="s">
        <v>127</v>
      </c>
      <c r="G126" t="s">
        <v>121</v>
      </c>
      <c r="H126" t="s">
        <v>81</v>
      </c>
      <c r="I126" s="22">
        <v>81515</v>
      </c>
      <c r="J126" s="23">
        <v>0</v>
      </c>
      <c r="K126" s="23">
        <v>0</v>
      </c>
      <c r="L126" s="23">
        <v>0</v>
      </c>
      <c r="M126" s="23">
        <v>90</v>
      </c>
      <c r="N126" s="23">
        <v>96</v>
      </c>
      <c r="O126" s="23">
        <v>164</v>
      </c>
      <c r="P126" s="23">
        <v>199</v>
      </c>
      <c r="Q126" s="23">
        <v>150</v>
      </c>
      <c r="R126" s="23">
        <v>186</v>
      </c>
      <c r="S126" s="23">
        <v>154</v>
      </c>
      <c r="T126" s="23">
        <v>171</v>
      </c>
      <c r="U126" s="23">
        <v>84</v>
      </c>
      <c r="V126" s="22">
        <v>136.33333333333</v>
      </c>
      <c r="W126" s="22">
        <f t="shared" si="49"/>
        <v>135</v>
      </c>
      <c r="X126" s="23">
        <v>0</v>
      </c>
      <c r="Y126" s="23">
        <v>0</v>
      </c>
      <c r="Z126" s="23">
        <v>0</v>
      </c>
      <c r="AA126" s="22">
        <v>240</v>
      </c>
      <c r="AB126" s="22">
        <v>0</v>
      </c>
      <c r="AC126" s="22">
        <v>0</v>
      </c>
      <c r="AD126" s="22">
        <v>0</v>
      </c>
      <c r="AE126" s="22">
        <f t="shared" si="50"/>
        <v>240</v>
      </c>
      <c r="AF126" s="22">
        <f t="shared" si="51"/>
        <v>1.76039119804405</v>
      </c>
      <c r="AG126" s="22">
        <f t="shared" si="52"/>
        <v>1.77777777777778</v>
      </c>
      <c r="AH126" s="22">
        <v>10608</v>
      </c>
      <c r="AI126" s="22">
        <v>0</v>
      </c>
      <c r="AJ126" s="23">
        <v>0</v>
      </c>
      <c r="AK126" s="23">
        <v>100</v>
      </c>
      <c r="AL126" s="23">
        <v>150</v>
      </c>
      <c r="AM126" s="22">
        <v>0.5</v>
      </c>
      <c r="AN126" s="22">
        <f t="shared" si="53"/>
        <v>67.5</v>
      </c>
      <c r="AO126" s="23">
        <v>12</v>
      </c>
      <c r="AP126" s="23">
        <v>12</v>
      </c>
      <c r="AQ126" t="s">
        <v>124</v>
      </c>
      <c r="AR126">
        <v>20</v>
      </c>
      <c r="AS126" s="22">
        <v>0.033333333333333</v>
      </c>
      <c r="AT126" t="s">
        <v>83</v>
      </c>
      <c r="AU126" s="23">
        <f t="shared" si="54"/>
        <v>0</v>
      </c>
      <c r="AV126" s="23">
        <f t="shared" si="55"/>
        <v>0</v>
      </c>
      <c r="AW126" s="23">
        <f t="shared" si="56"/>
        <v>1.77777777777778</v>
      </c>
      <c r="AX126" s="23">
        <f t="shared" si="57"/>
        <v>0.666666666666667</v>
      </c>
      <c r="AY126" s="23">
        <f t="shared" si="58"/>
        <v>0</v>
      </c>
      <c r="AZ126" s="23">
        <f t="shared" si="59"/>
        <v>0</v>
      </c>
      <c r="BA126" s="1" t="str">
        <f t="shared" si="60"/>
        <v>3</v>
      </c>
      <c r="BB126" s="22">
        <v>1078</v>
      </c>
      <c r="BC126" s="22">
        <f t="shared" si="61"/>
        <v>0</v>
      </c>
      <c r="BD126" s="22" t="e">
        <f t="shared" si="63"/>
        <v>#REF!</v>
      </c>
      <c r="BE126" s="22">
        <v>0.954</v>
      </c>
      <c r="BF126" s="22">
        <f t="shared" si="62"/>
        <v>0</v>
      </c>
      <c r="BG126" s="22" t="e">
        <f t="shared" si="64"/>
        <v>#REF!</v>
      </c>
      <c r="BH126" t="str">
        <f>IF(AT126="UDARA","U","N")&amp;LEFT($C$4,2)&amp;MID($C$4,4,2)&amp;LEFT(A126,3)&amp;MID(E126,2,2)&amp;VLOOKUP(E126,Acuan_Reference!C:L,10,0)</f>
        <v>N0109JAK71N4</v>
      </c>
      <c r="BI126" t="s">
        <v>84</v>
      </c>
      <c r="BJ126" t="s">
        <v>85</v>
      </c>
      <c r="BK126" t="s">
        <v>128</v>
      </c>
      <c r="BL126" t="s">
        <v>87</v>
      </c>
    </row>
    <row r="127" spans="1:64">
      <c r="A127" t="s">
        <v>96</v>
      </c>
      <c r="B127" t="s">
        <v>75</v>
      </c>
      <c r="C127" t="s">
        <v>76</v>
      </c>
      <c r="D127" t="s">
        <v>77</v>
      </c>
      <c r="E127" t="s">
        <v>126</v>
      </c>
      <c r="F127" t="s">
        <v>127</v>
      </c>
      <c r="G127" t="s">
        <v>121</v>
      </c>
      <c r="H127" t="s">
        <v>81</v>
      </c>
      <c r="I127" s="22">
        <v>81515</v>
      </c>
      <c r="J127" s="23">
        <v>0</v>
      </c>
      <c r="K127" s="23">
        <v>0</v>
      </c>
      <c r="L127" s="23">
        <v>0</v>
      </c>
      <c r="M127" s="23">
        <v>25</v>
      </c>
      <c r="N127" s="23">
        <v>3</v>
      </c>
      <c r="O127" s="23">
        <v>3</v>
      </c>
      <c r="P127" s="23">
        <v>22</v>
      </c>
      <c r="Q127" s="23">
        <v>13</v>
      </c>
      <c r="R127" s="23">
        <v>9</v>
      </c>
      <c r="S127" s="23">
        <v>7</v>
      </c>
      <c r="T127" s="23">
        <v>49</v>
      </c>
      <c r="U127" s="23">
        <v>11</v>
      </c>
      <c r="V127" s="22">
        <v>22.333333333333</v>
      </c>
      <c r="W127" s="22">
        <f t="shared" si="49"/>
        <v>26.3333333333333</v>
      </c>
      <c r="X127" s="23">
        <v>0</v>
      </c>
      <c r="Y127" s="23">
        <v>0</v>
      </c>
      <c r="Z127" s="23">
        <v>0</v>
      </c>
      <c r="AA127" s="22">
        <v>264</v>
      </c>
      <c r="AB127" s="22">
        <v>0</v>
      </c>
      <c r="AC127" s="22">
        <v>0</v>
      </c>
      <c r="AD127" s="22">
        <v>0</v>
      </c>
      <c r="AE127" s="22">
        <f t="shared" si="50"/>
        <v>264</v>
      </c>
      <c r="AF127" s="22">
        <f t="shared" si="51"/>
        <v>11.8208955223882</v>
      </c>
      <c r="AG127" s="22">
        <f t="shared" si="52"/>
        <v>10.0253164556962</v>
      </c>
      <c r="AH127" s="22">
        <v>10608</v>
      </c>
      <c r="AI127" s="22">
        <v>0</v>
      </c>
      <c r="AJ127" s="23">
        <v>0</v>
      </c>
      <c r="AK127" s="23">
        <v>6</v>
      </c>
      <c r="AL127" s="23">
        <v>19</v>
      </c>
      <c r="AM127" s="22">
        <v>1.2</v>
      </c>
      <c r="AN127" s="22">
        <f t="shared" si="53"/>
        <v>31.6</v>
      </c>
      <c r="AO127" s="23">
        <v>12</v>
      </c>
      <c r="AP127" s="23">
        <v>12</v>
      </c>
      <c r="AQ127" t="s">
        <v>82</v>
      </c>
      <c r="AR127">
        <v>2</v>
      </c>
      <c r="AS127" s="22">
        <v>0.2</v>
      </c>
      <c r="AT127" t="s">
        <v>83</v>
      </c>
      <c r="AU127" s="23">
        <f t="shared" si="54"/>
        <v>0</v>
      </c>
      <c r="AV127" s="23">
        <f t="shared" si="55"/>
        <v>0</v>
      </c>
      <c r="AW127" s="23">
        <f t="shared" si="56"/>
        <v>10.0253164556962</v>
      </c>
      <c r="AX127" s="23">
        <f t="shared" si="57"/>
        <v>9.30379746835443</v>
      </c>
      <c r="AY127" s="23">
        <f t="shared" si="58"/>
        <v>0</v>
      </c>
      <c r="AZ127" s="23">
        <f t="shared" si="59"/>
        <v>0</v>
      </c>
      <c r="BA127" s="1" t="str">
        <f t="shared" si="60"/>
        <v>Kelipatan Kirim/Master box &gt; 3x FC+index</v>
      </c>
      <c r="BB127" s="22">
        <v>1078</v>
      </c>
      <c r="BC127" s="22">
        <f t="shared" si="61"/>
        <v>0</v>
      </c>
      <c r="BD127" s="22" t="e">
        <f t="shared" si="63"/>
        <v>#REF!</v>
      </c>
      <c r="BE127" s="22">
        <v>0.954</v>
      </c>
      <c r="BF127" s="22">
        <f t="shared" si="62"/>
        <v>0</v>
      </c>
      <c r="BG127" s="22" t="e">
        <f t="shared" si="64"/>
        <v>#REF!</v>
      </c>
      <c r="BH127" t="str">
        <f>IF(AT127="UDARA","U","N")&amp;LEFT($C$4,2)&amp;MID($C$4,4,2)&amp;LEFT(A127,3)&amp;MID(E127,2,2)&amp;VLOOKUP(E127,Acuan_Reference!C:L,10,0)</f>
        <v>N0109JBI71N4</v>
      </c>
      <c r="BI127" t="s">
        <v>84</v>
      </c>
      <c r="BJ127" t="s">
        <v>85</v>
      </c>
      <c r="BK127" t="s">
        <v>128</v>
      </c>
      <c r="BL127" t="s">
        <v>87</v>
      </c>
    </row>
    <row r="128" spans="1:64">
      <c r="A128" t="s">
        <v>97</v>
      </c>
      <c r="B128" t="s">
        <v>75</v>
      </c>
      <c r="C128" t="s">
        <v>76</v>
      </c>
      <c r="D128" t="s">
        <v>77</v>
      </c>
      <c r="E128" t="s">
        <v>126</v>
      </c>
      <c r="F128" t="s">
        <v>127</v>
      </c>
      <c r="G128" t="s">
        <v>121</v>
      </c>
      <c r="H128" t="s">
        <v>81</v>
      </c>
      <c r="I128" s="22">
        <v>81515</v>
      </c>
      <c r="J128" s="23">
        <v>0</v>
      </c>
      <c r="K128" s="23">
        <v>0</v>
      </c>
      <c r="L128" s="23">
        <v>0</v>
      </c>
      <c r="M128" s="23">
        <v>264</v>
      </c>
      <c r="N128" s="23">
        <v>51</v>
      </c>
      <c r="O128" s="23">
        <v>280</v>
      </c>
      <c r="P128" s="23">
        <v>180</v>
      </c>
      <c r="Q128" s="23">
        <v>229</v>
      </c>
      <c r="R128" s="23">
        <v>250</v>
      </c>
      <c r="S128" s="23">
        <v>119</v>
      </c>
      <c r="T128" s="23">
        <v>112</v>
      </c>
      <c r="U128" s="23">
        <v>132</v>
      </c>
      <c r="V128" s="22">
        <v>121</v>
      </c>
      <c r="W128" s="22">
        <f t="shared" si="49"/>
        <v>128.333333333333</v>
      </c>
      <c r="X128" s="23">
        <v>0</v>
      </c>
      <c r="Y128" s="23">
        <v>0</v>
      </c>
      <c r="Z128" s="23">
        <v>0</v>
      </c>
      <c r="AA128" s="22">
        <v>2940</v>
      </c>
      <c r="AB128" s="22">
        <v>0</v>
      </c>
      <c r="AC128" s="22">
        <v>0</v>
      </c>
      <c r="AD128" s="22">
        <v>0</v>
      </c>
      <c r="AE128" s="22">
        <f t="shared" si="50"/>
        <v>2940</v>
      </c>
      <c r="AF128" s="22">
        <f t="shared" si="51"/>
        <v>24.297520661157</v>
      </c>
      <c r="AG128" s="22">
        <f t="shared" si="52"/>
        <v>22.9090909090909</v>
      </c>
      <c r="AH128" s="22">
        <v>10608</v>
      </c>
      <c r="AI128" s="22">
        <v>0</v>
      </c>
      <c r="AJ128" s="23">
        <v>0</v>
      </c>
      <c r="AK128" s="23">
        <v>122</v>
      </c>
      <c r="AL128" s="23">
        <v>141</v>
      </c>
      <c r="AM128" s="22">
        <v>0.5</v>
      </c>
      <c r="AN128" s="22">
        <f t="shared" si="53"/>
        <v>64.1666666666667</v>
      </c>
      <c r="AO128" s="23">
        <v>12</v>
      </c>
      <c r="AP128" s="23">
        <v>12</v>
      </c>
      <c r="AQ128" t="s">
        <v>124</v>
      </c>
      <c r="AR128">
        <v>20</v>
      </c>
      <c r="AS128" s="22">
        <v>0.033333333333333</v>
      </c>
      <c r="AT128" t="s">
        <v>83</v>
      </c>
      <c r="AU128" s="23">
        <f t="shared" si="54"/>
        <v>0</v>
      </c>
      <c r="AV128" s="23">
        <f t="shared" si="55"/>
        <v>0</v>
      </c>
      <c r="AW128" s="23">
        <f t="shared" si="56"/>
        <v>22.9090909090909</v>
      </c>
      <c r="AX128" s="23">
        <f t="shared" si="57"/>
        <v>21.8103896103896</v>
      </c>
      <c r="AY128" s="23">
        <f t="shared" si="58"/>
        <v>0</v>
      </c>
      <c r="AZ128" s="23">
        <f t="shared" si="59"/>
        <v>0</v>
      </c>
      <c r="BA128" s="1" t="str">
        <f t="shared" si="60"/>
        <v>Kelipatan Kirim/Master box &gt; 3x FC+index</v>
      </c>
      <c r="BB128" s="22">
        <v>1078</v>
      </c>
      <c r="BC128" s="22">
        <f t="shared" si="61"/>
        <v>0</v>
      </c>
      <c r="BD128" s="22" t="e">
        <f t="shared" si="63"/>
        <v>#REF!</v>
      </c>
      <c r="BE128" s="22">
        <v>0.954</v>
      </c>
      <c r="BF128" s="22">
        <f t="shared" si="62"/>
        <v>0</v>
      </c>
      <c r="BG128" s="22" t="e">
        <f t="shared" si="64"/>
        <v>#REF!</v>
      </c>
      <c r="BH128" t="str">
        <f>IF(AT128="UDARA","U","N")&amp;LEFT($C$4,2)&amp;MID($C$4,4,2)&amp;LEFT(A128,3)&amp;MID(E128,2,2)&amp;VLOOKUP(E128,Acuan_Reference!C:L,10,0)</f>
        <v>N0109JKT71N4</v>
      </c>
      <c r="BI128" t="s">
        <v>84</v>
      </c>
      <c r="BJ128" t="s">
        <v>85</v>
      </c>
      <c r="BK128" t="s">
        <v>128</v>
      </c>
      <c r="BL128" t="s">
        <v>87</v>
      </c>
    </row>
    <row r="129" spans="1:64">
      <c r="A129" t="s">
        <v>98</v>
      </c>
      <c r="B129" t="s">
        <v>75</v>
      </c>
      <c r="C129" t="s">
        <v>76</v>
      </c>
      <c r="D129" t="s">
        <v>77</v>
      </c>
      <c r="E129" t="s">
        <v>126</v>
      </c>
      <c r="F129" t="s">
        <v>127</v>
      </c>
      <c r="G129" t="s">
        <v>121</v>
      </c>
      <c r="H129" t="s">
        <v>81</v>
      </c>
      <c r="I129" s="22">
        <v>81515</v>
      </c>
      <c r="J129" s="23">
        <v>0</v>
      </c>
      <c r="K129" s="23">
        <v>0</v>
      </c>
      <c r="L129" s="23">
        <v>0</v>
      </c>
      <c r="M129" s="23">
        <v>37</v>
      </c>
      <c r="N129" s="23">
        <v>68</v>
      </c>
      <c r="O129" s="23">
        <v>68</v>
      </c>
      <c r="P129" s="23">
        <v>113</v>
      </c>
      <c r="Q129" s="23">
        <v>23</v>
      </c>
      <c r="R129" s="23">
        <v>11</v>
      </c>
      <c r="S129" s="23">
        <v>81</v>
      </c>
      <c r="T129" s="23">
        <v>55</v>
      </c>
      <c r="U129" s="23">
        <v>11</v>
      </c>
      <c r="V129" s="22">
        <v>49</v>
      </c>
      <c r="W129" s="22">
        <f t="shared" si="49"/>
        <v>36.3333333333333</v>
      </c>
      <c r="X129" s="23">
        <v>0</v>
      </c>
      <c r="Y129" s="23">
        <v>0</v>
      </c>
      <c r="Z129" s="23">
        <v>0</v>
      </c>
      <c r="AA129" s="22">
        <v>97</v>
      </c>
      <c r="AB129" s="22">
        <v>0</v>
      </c>
      <c r="AC129" s="22">
        <v>12</v>
      </c>
      <c r="AD129" s="22">
        <v>0</v>
      </c>
      <c r="AE129" s="22">
        <f t="shared" si="50"/>
        <v>109</v>
      </c>
      <c r="AF129" s="22">
        <f t="shared" si="51"/>
        <v>2.22448979591837</v>
      </c>
      <c r="AG129" s="22">
        <f t="shared" si="52"/>
        <v>3</v>
      </c>
      <c r="AH129" s="22">
        <v>10608</v>
      </c>
      <c r="AI129" s="22">
        <v>0</v>
      </c>
      <c r="AJ129" s="23">
        <v>0</v>
      </c>
      <c r="AK129" s="23">
        <v>24</v>
      </c>
      <c r="AL129" s="23">
        <v>43</v>
      </c>
      <c r="AM129" s="22">
        <v>0.9</v>
      </c>
      <c r="AN129" s="22">
        <f t="shared" si="53"/>
        <v>32.7</v>
      </c>
      <c r="AO129" s="23">
        <v>12</v>
      </c>
      <c r="AP129" s="23">
        <v>12</v>
      </c>
      <c r="AQ129" t="s">
        <v>124</v>
      </c>
      <c r="AR129">
        <v>4</v>
      </c>
      <c r="AS129" s="22">
        <v>0.1</v>
      </c>
      <c r="AT129" t="s">
        <v>83</v>
      </c>
      <c r="AU129" s="23">
        <f t="shared" si="54"/>
        <v>0</v>
      </c>
      <c r="AV129" s="23">
        <f t="shared" si="55"/>
        <v>0</v>
      </c>
      <c r="AW129" s="23">
        <f t="shared" si="56"/>
        <v>3</v>
      </c>
      <c r="AX129" s="23">
        <f t="shared" si="57"/>
        <v>1.81651376146789</v>
      </c>
      <c r="AY129" s="23">
        <f t="shared" si="58"/>
        <v>0</v>
      </c>
      <c r="AZ129" s="23">
        <f t="shared" si="59"/>
        <v>0</v>
      </c>
      <c r="BA129" s="1" t="str">
        <f t="shared" si="60"/>
        <v>3</v>
      </c>
      <c r="BB129" s="22">
        <v>1078</v>
      </c>
      <c r="BC129" s="22">
        <f t="shared" si="61"/>
        <v>0</v>
      </c>
      <c r="BD129" s="22" t="e">
        <f t="shared" si="63"/>
        <v>#REF!</v>
      </c>
      <c r="BE129" s="22">
        <v>0.954</v>
      </c>
      <c r="BF129" s="22">
        <f t="shared" si="62"/>
        <v>0</v>
      </c>
      <c r="BG129" s="22" t="e">
        <f t="shared" si="64"/>
        <v>#REF!</v>
      </c>
      <c r="BH129" t="str">
        <f>IF(AT129="UDARA","U","N")&amp;LEFT($C$4,2)&amp;MID($C$4,4,2)&amp;LEFT(A129,3)&amp;MID(E129,2,2)&amp;VLOOKUP(E129,Acuan_Reference!C:L,10,0)</f>
        <v>N0109JMR71N4</v>
      </c>
      <c r="BI129" t="s">
        <v>84</v>
      </c>
      <c r="BJ129" t="s">
        <v>85</v>
      </c>
      <c r="BK129" t="s">
        <v>128</v>
      </c>
      <c r="BL129" t="s">
        <v>87</v>
      </c>
    </row>
    <row r="130" spans="1:64">
      <c r="A130" t="s">
        <v>99</v>
      </c>
      <c r="B130" t="s">
        <v>75</v>
      </c>
      <c r="C130" t="s">
        <v>76</v>
      </c>
      <c r="D130" t="s">
        <v>77</v>
      </c>
      <c r="E130" t="s">
        <v>126</v>
      </c>
      <c r="F130" t="s">
        <v>127</v>
      </c>
      <c r="G130" t="s">
        <v>121</v>
      </c>
      <c r="H130" t="s">
        <v>81</v>
      </c>
      <c r="I130" s="22">
        <v>81515</v>
      </c>
      <c r="J130" s="23">
        <v>0</v>
      </c>
      <c r="K130" s="23">
        <v>0</v>
      </c>
      <c r="L130" s="23">
        <v>0</v>
      </c>
      <c r="M130" s="23">
        <v>57</v>
      </c>
      <c r="N130" s="23">
        <v>27</v>
      </c>
      <c r="O130" s="23">
        <v>181</v>
      </c>
      <c r="P130" s="23">
        <v>456</v>
      </c>
      <c r="Q130" s="23">
        <v>142</v>
      </c>
      <c r="R130" s="23">
        <v>153</v>
      </c>
      <c r="S130" s="23">
        <v>129</v>
      </c>
      <c r="T130" s="23">
        <v>199</v>
      </c>
      <c r="U130" s="23">
        <v>122</v>
      </c>
      <c r="V130" s="22">
        <v>150</v>
      </c>
      <c r="W130" s="22">
        <f t="shared" si="49"/>
        <v>154</v>
      </c>
      <c r="X130" s="23">
        <v>0</v>
      </c>
      <c r="Y130" s="23">
        <v>0</v>
      </c>
      <c r="Z130" s="23">
        <v>0</v>
      </c>
      <c r="AA130" s="22">
        <v>349</v>
      </c>
      <c r="AB130" s="22">
        <v>0</v>
      </c>
      <c r="AC130" s="22">
        <v>0</v>
      </c>
      <c r="AD130" s="22">
        <v>0</v>
      </c>
      <c r="AE130" s="22">
        <f t="shared" si="50"/>
        <v>349</v>
      </c>
      <c r="AF130" s="22">
        <f t="shared" si="51"/>
        <v>2.32666666666667</v>
      </c>
      <c r="AG130" s="22">
        <f t="shared" si="52"/>
        <v>2.26623376623377</v>
      </c>
      <c r="AH130" s="22">
        <v>10608</v>
      </c>
      <c r="AI130" s="22">
        <v>0</v>
      </c>
      <c r="AJ130" s="23">
        <v>0</v>
      </c>
      <c r="AK130" s="23">
        <v>87</v>
      </c>
      <c r="AL130" s="23">
        <v>141</v>
      </c>
      <c r="AM130" s="22">
        <v>1.1</v>
      </c>
      <c r="AN130" s="22">
        <f t="shared" si="53"/>
        <v>169.4</v>
      </c>
      <c r="AO130" s="23">
        <v>12</v>
      </c>
      <c r="AP130" s="23">
        <v>12</v>
      </c>
      <c r="AQ130" t="s">
        <v>124</v>
      </c>
      <c r="AR130">
        <v>4</v>
      </c>
      <c r="AS130" s="22">
        <v>0.33333333333333</v>
      </c>
      <c r="AT130" t="s">
        <v>83</v>
      </c>
      <c r="AU130" s="23">
        <f t="shared" si="54"/>
        <v>0</v>
      </c>
      <c r="AV130" s="23">
        <f t="shared" si="55"/>
        <v>0</v>
      </c>
      <c r="AW130" s="23">
        <f t="shared" si="56"/>
        <v>2.26623376623377</v>
      </c>
      <c r="AX130" s="23">
        <f t="shared" si="57"/>
        <v>1.35064935064935</v>
      </c>
      <c r="AY130" s="23">
        <f t="shared" si="58"/>
        <v>0</v>
      </c>
      <c r="AZ130" s="23">
        <f t="shared" si="59"/>
        <v>0</v>
      </c>
      <c r="BA130" s="1" t="str">
        <f t="shared" si="60"/>
        <v>3</v>
      </c>
      <c r="BB130" s="22">
        <v>1078</v>
      </c>
      <c r="BC130" s="22">
        <f t="shared" si="61"/>
        <v>0</v>
      </c>
      <c r="BD130" s="22" t="e">
        <f t="shared" si="63"/>
        <v>#REF!</v>
      </c>
      <c r="BE130" s="22">
        <v>0.954</v>
      </c>
      <c r="BF130" s="22">
        <f t="shared" si="62"/>
        <v>0</v>
      </c>
      <c r="BG130" s="22" t="e">
        <f t="shared" si="64"/>
        <v>#REF!</v>
      </c>
      <c r="BH130" t="str">
        <f>IF(AT130="UDARA","U","N")&amp;LEFT($C$4,2)&amp;MID($C$4,4,2)&amp;LEFT(A130,3)&amp;MID(E130,2,2)&amp;VLOOKUP(E130,Acuan_Reference!C:L,10,0)</f>
        <v>N0109MDN71N4</v>
      </c>
      <c r="BI130" t="s">
        <v>84</v>
      </c>
      <c r="BJ130" t="s">
        <v>85</v>
      </c>
      <c r="BK130" t="s">
        <v>128</v>
      </c>
      <c r="BL130" t="s">
        <v>87</v>
      </c>
    </row>
    <row r="131" spans="1:64">
      <c r="A131" t="s">
        <v>100</v>
      </c>
      <c r="B131" t="s">
        <v>75</v>
      </c>
      <c r="C131" t="s">
        <v>76</v>
      </c>
      <c r="D131" t="s">
        <v>77</v>
      </c>
      <c r="E131" t="s">
        <v>126</v>
      </c>
      <c r="F131" t="s">
        <v>127</v>
      </c>
      <c r="G131" t="s">
        <v>121</v>
      </c>
      <c r="H131" t="s">
        <v>81</v>
      </c>
      <c r="I131" s="22">
        <v>81515</v>
      </c>
      <c r="J131" s="23">
        <v>0</v>
      </c>
      <c r="K131" s="23">
        <v>0</v>
      </c>
      <c r="L131" s="23">
        <v>0</v>
      </c>
      <c r="M131" s="23">
        <v>96</v>
      </c>
      <c r="N131" s="23">
        <v>63</v>
      </c>
      <c r="O131" s="23">
        <v>66</v>
      </c>
      <c r="P131" s="23">
        <v>42</v>
      </c>
      <c r="Q131" s="23">
        <v>30</v>
      </c>
      <c r="R131" s="23">
        <v>29</v>
      </c>
      <c r="S131" s="23">
        <v>38</v>
      </c>
      <c r="T131" s="23">
        <v>66</v>
      </c>
      <c r="U131" s="23">
        <v>53</v>
      </c>
      <c r="V131" s="22">
        <v>52.333333333333</v>
      </c>
      <c r="W131" s="22">
        <f t="shared" si="49"/>
        <v>52.6666666666667</v>
      </c>
      <c r="X131" s="23">
        <v>0</v>
      </c>
      <c r="Y131" s="23">
        <v>0</v>
      </c>
      <c r="Z131" s="23">
        <v>0</v>
      </c>
      <c r="AA131" s="22">
        <v>215</v>
      </c>
      <c r="AB131" s="22">
        <v>0</v>
      </c>
      <c r="AC131" s="22">
        <v>0</v>
      </c>
      <c r="AD131" s="22">
        <v>0</v>
      </c>
      <c r="AE131" s="22">
        <f t="shared" si="50"/>
        <v>215</v>
      </c>
      <c r="AF131" s="22">
        <f t="shared" si="51"/>
        <v>4.1082802547771</v>
      </c>
      <c r="AG131" s="22">
        <f t="shared" si="52"/>
        <v>4.08227848101266</v>
      </c>
      <c r="AH131" s="22">
        <v>10608</v>
      </c>
      <c r="AI131" s="22">
        <v>0</v>
      </c>
      <c r="AJ131" s="23">
        <v>0</v>
      </c>
      <c r="AK131" s="23">
        <v>20</v>
      </c>
      <c r="AL131" s="23">
        <v>39</v>
      </c>
      <c r="AM131" s="22">
        <v>1.5</v>
      </c>
      <c r="AN131" s="22">
        <f t="shared" si="53"/>
        <v>79</v>
      </c>
      <c r="AO131" s="23">
        <v>12</v>
      </c>
      <c r="AP131" s="23">
        <v>12</v>
      </c>
      <c r="AQ131" t="s">
        <v>82</v>
      </c>
      <c r="AR131">
        <v>2</v>
      </c>
      <c r="AS131" s="22">
        <v>0.76666666666667</v>
      </c>
      <c r="AT131" t="s">
        <v>83</v>
      </c>
      <c r="AU131" s="23">
        <f t="shared" si="54"/>
        <v>0</v>
      </c>
      <c r="AV131" s="23">
        <f t="shared" si="55"/>
        <v>0</v>
      </c>
      <c r="AW131" s="23">
        <f t="shared" si="56"/>
        <v>4.08227848101266</v>
      </c>
      <c r="AX131" s="23">
        <f t="shared" si="57"/>
        <v>3.34177215189873</v>
      </c>
      <c r="AY131" s="23">
        <f t="shared" si="58"/>
        <v>0</v>
      </c>
      <c r="AZ131" s="23">
        <f t="shared" si="59"/>
        <v>0</v>
      </c>
      <c r="BA131" s="1" t="str">
        <f t="shared" si="60"/>
        <v>Kelipatan Kirim/Master box &gt; 3x FC+index</v>
      </c>
      <c r="BB131" s="22">
        <v>1078</v>
      </c>
      <c r="BC131" s="22">
        <f t="shared" si="61"/>
        <v>0</v>
      </c>
      <c r="BD131" s="22" t="e">
        <f t="shared" si="63"/>
        <v>#REF!</v>
      </c>
      <c r="BE131" s="22">
        <v>0.954</v>
      </c>
      <c r="BF131" s="22">
        <f t="shared" si="62"/>
        <v>0</v>
      </c>
      <c r="BG131" s="22" t="e">
        <f t="shared" si="64"/>
        <v>#REF!</v>
      </c>
      <c r="BH131" t="str">
        <f>IF(AT131="UDARA","U","N")&amp;LEFT($C$4,2)&amp;MID($C$4,4,2)&amp;LEFT(A131,3)&amp;MID(E131,2,2)&amp;VLOOKUP(E131,Acuan_Reference!C:L,10,0)</f>
        <v>N0109MDO71N4</v>
      </c>
      <c r="BI131" t="s">
        <v>84</v>
      </c>
      <c r="BJ131" t="s">
        <v>85</v>
      </c>
      <c r="BK131" t="s">
        <v>128</v>
      </c>
      <c r="BL131" t="s">
        <v>87</v>
      </c>
    </row>
    <row r="132" spans="1:64">
      <c r="A132" t="s">
        <v>101</v>
      </c>
      <c r="B132" t="s">
        <v>75</v>
      </c>
      <c r="C132" t="s">
        <v>76</v>
      </c>
      <c r="D132" t="s">
        <v>77</v>
      </c>
      <c r="E132" t="s">
        <v>126</v>
      </c>
      <c r="F132" t="s">
        <v>127</v>
      </c>
      <c r="G132" t="s">
        <v>121</v>
      </c>
      <c r="H132" t="s">
        <v>81</v>
      </c>
      <c r="I132" s="22">
        <v>81515</v>
      </c>
      <c r="J132" s="23">
        <v>0</v>
      </c>
      <c r="K132" s="23">
        <v>0</v>
      </c>
      <c r="L132" s="23">
        <v>0</v>
      </c>
      <c r="M132" s="23">
        <v>156</v>
      </c>
      <c r="N132" s="23">
        <v>113</v>
      </c>
      <c r="O132" s="23">
        <v>311</v>
      </c>
      <c r="P132" s="23">
        <v>277</v>
      </c>
      <c r="Q132" s="23">
        <v>130</v>
      </c>
      <c r="R132" s="23">
        <v>115</v>
      </c>
      <c r="S132" s="23">
        <v>266</v>
      </c>
      <c r="T132" s="23">
        <v>344</v>
      </c>
      <c r="U132" s="23">
        <v>-2</v>
      </c>
      <c r="V132" s="22">
        <v>202.66666666667</v>
      </c>
      <c r="W132" s="22">
        <f t="shared" si="49"/>
        <v>184.666666666667</v>
      </c>
      <c r="X132" s="23">
        <v>0</v>
      </c>
      <c r="Y132" s="23">
        <v>0</v>
      </c>
      <c r="Z132" s="23">
        <v>0</v>
      </c>
      <c r="AA132" s="22">
        <v>411</v>
      </c>
      <c r="AB132" s="22">
        <v>0</v>
      </c>
      <c r="AC132" s="22">
        <v>72</v>
      </c>
      <c r="AD132" s="22">
        <v>0</v>
      </c>
      <c r="AE132" s="22">
        <f t="shared" si="50"/>
        <v>483</v>
      </c>
      <c r="AF132" s="22">
        <f t="shared" si="51"/>
        <v>2.38322368421049</v>
      </c>
      <c r="AG132" s="22">
        <f t="shared" si="52"/>
        <v>2.61552346570397</v>
      </c>
      <c r="AH132" s="22">
        <v>10608</v>
      </c>
      <c r="AI132" s="22">
        <v>0</v>
      </c>
      <c r="AJ132" s="23">
        <v>0</v>
      </c>
      <c r="AK132" s="23">
        <v>105</v>
      </c>
      <c r="AL132" s="23">
        <v>212</v>
      </c>
      <c r="AM132" s="22">
        <v>1.3</v>
      </c>
      <c r="AN132" s="22">
        <f t="shared" si="53"/>
        <v>240.066666666667</v>
      </c>
      <c r="AO132" s="23">
        <v>12</v>
      </c>
      <c r="AP132" s="23">
        <v>12</v>
      </c>
      <c r="AQ132" t="s">
        <v>82</v>
      </c>
      <c r="AR132">
        <v>4</v>
      </c>
      <c r="AS132" s="22">
        <v>0.5</v>
      </c>
      <c r="AT132" t="s">
        <v>83</v>
      </c>
      <c r="AU132" s="23">
        <f t="shared" si="54"/>
        <v>0</v>
      </c>
      <c r="AV132" s="23">
        <f t="shared" si="55"/>
        <v>0</v>
      </c>
      <c r="AW132" s="23">
        <f t="shared" si="56"/>
        <v>2.61552346570397</v>
      </c>
      <c r="AX132" s="23">
        <f t="shared" si="57"/>
        <v>1.46750902527076</v>
      </c>
      <c r="AY132" s="23">
        <f t="shared" si="58"/>
        <v>0</v>
      </c>
      <c r="AZ132" s="23">
        <f t="shared" si="59"/>
        <v>0</v>
      </c>
      <c r="BA132" s="1" t="str">
        <f t="shared" si="60"/>
        <v>3</v>
      </c>
      <c r="BB132" s="22">
        <v>1078</v>
      </c>
      <c r="BC132" s="22">
        <f t="shared" si="61"/>
        <v>0</v>
      </c>
      <c r="BD132" s="22" t="e">
        <f t="shared" si="63"/>
        <v>#REF!</v>
      </c>
      <c r="BE132" s="22">
        <v>0.954</v>
      </c>
      <c r="BF132" s="22">
        <f t="shared" si="62"/>
        <v>0</v>
      </c>
      <c r="BG132" s="22" t="e">
        <f t="shared" si="64"/>
        <v>#REF!</v>
      </c>
      <c r="BH132" t="str">
        <f>IF(AT132="UDARA","U","N")&amp;LEFT($C$4,2)&amp;MID($C$4,4,2)&amp;LEFT(A132,3)&amp;MID(E132,2,2)&amp;VLOOKUP(E132,Acuan_Reference!C:L,10,0)</f>
        <v>N0109MKS71N4</v>
      </c>
      <c r="BI132" t="s">
        <v>84</v>
      </c>
      <c r="BJ132" t="s">
        <v>85</v>
      </c>
      <c r="BK132" t="s">
        <v>128</v>
      </c>
      <c r="BL132" t="s">
        <v>87</v>
      </c>
    </row>
    <row r="133" spans="1:64">
      <c r="A133" t="s">
        <v>102</v>
      </c>
      <c r="B133" t="s">
        <v>75</v>
      </c>
      <c r="C133" t="s">
        <v>76</v>
      </c>
      <c r="D133" t="s">
        <v>77</v>
      </c>
      <c r="E133" t="s">
        <v>126</v>
      </c>
      <c r="F133" t="s">
        <v>127</v>
      </c>
      <c r="G133" t="s">
        <v>121</v>
      </c>
      <c r="H133" t="s">
        <v>81</v>
      </c>
      <c r="I133" s="22">
        <v>81515</v>
      </c>
      <c r="J133" s="23">
        <v>0</v>
      </c>
      <c r="K133" s="23">
        <v>0</v>
      </c>
      <c r="L133" s="23">
        <v>0</v>
      </c>
      <c r="M133" s="23">
        <v>104</v>
      </c>
      <c r="N133" s="23">
        <v>98</v>
      </c>
      <c r="O133" s="23">
        <v>221</v>
      </c>
      <c r="P133" s="23">
        <v>107</v>
      </c>
      <c r="Q133" s="23">
        <v>102</v>
      </c>
      <c r="R133" s="23">
        <v>83</v>
      </c>
      <c r="S133" s="23">
        <v>85</v>
      </c>
      <c r="T133" s="23">
        <v>142</v>
      </c>
      <c r="U133" s="23">
        <v>58</v>
      </c>
      <c r="V133" s="22">
        <v>95</v>
      </c>
      <c r="W133" s="22">
        <f t="shared" si="49"/>
        <v>97</v>
      </c>
      <c r="X133" s="23">
        <v>0</v>
      </c>
      <c r="Y133" s="23">
        <v>0</v>
      </c>
      <c r="Z133" s="23">
        <v>0</v>
      </c>
      <c r="AA133" s="22">
        <v>136</v>
      </c>
      <c r="AB133" s="22">
        <v>0</v>
      </c>
      <c r="AC133" s="22">
        <v>24</v>
      </c>
      <c r="AD133" s="22">
        <v>12</v>
      </c>
      <c r="AE133" s="22">
        <f t="shared" si="50"/>
        <v>172</v>
      </c>
      <c r="AF133" s="22">
        <f t="shared" si="51"/>
        <v>1.81052631578947</v>
      </c>
      <c r="AG133" s="22">
        <f t="shared" si="52"/>
        <v>1.64948453608247</v>
      </c>
      <c r="AH133" s="22">
        <v>10608</v>
      </c>
      <c r="AI133" s="22">
        <v>0</v>
      </c>
      <c r="AJ133" s="23">
        <v>0</v>
      </c>
      <c r="AK133" s="23">
        <v>55</v>
      </c>
      <c r="AL133" s="23">
        <v>91</v>
      </c>
      <c r="AM133" s="22">
        <v>0.8</v>
      </c>
      <c r="AN133" s="22">
        <f t="shared" si="53"/>
        <v>77.6</v>
      </c>
      <c r="AO133" s="23">
        <v>12</v>
      </c>
      <c r="AP133" s="23">
        <v>12</v>
      </c>
      <c r="AQ133" t="s">
        <v>124</v>
      </c>
      <c r="AR133">
        <v>8</v>
      </c>
      <c r="AS133" s="22">
        <v>0.1</v>
      </c>
      <c r="AT133" t="s">
        <v>83</v>
      </c>
      <c r="AU133" s="23">
        <f t="shared" si="54"/>
        <v>0</v>
      </c>
      <c r="AV133" s="23">
        <f t="shared" si="55"/>
        <v>0</v>
      </c>
      <c r="AW133" s="23">
        <f t="shared" si="56"/>
        <v>1.77319587628866</v>
      </c>
      <c r="AX133" s="23">
        <f t="shared" si="57"/>
        <v>0.835051546391753</v>
      </c>
      <c r="AY133" s="23">
        <f t="shared" si="58"/>
        <v>0</v>
      </c>
      <c r="AZ133" s="23">
        <f t="shared" si="59"/>
        <v>0</v>
      </c>
      <c r="BA133" s="1" t="str">
        <f t="shared" si="60"/>
        <v>3</v>
      </c>
      <c r="BB133" s="22">
        <v>1078</v>
      </c>
      <c r="BC133" s="22">
        <f t="shared" si="61"/>
        <v>0</v>
      </c>
      <c r="BD133" s="22" t="e">
        <f t="shared" si="63"/>
        <v>#REF!</v>
      </c>
      <c r="BE133" s="22">
        <v>0.954</v>
      </c>
      <c r="BF133" s="22">
        <f t="shared" si="62"/>
        <v>0</v>
      </c>
      <c r="BG133" s="22" t="e">
        <f t="shared" si="64"/>
        <v>#REF!</v>
      </c>
      <c r="BH133" t="str">
        <f>IF(AT133="UDARA","U","N")&amp;LEFT($C$4,2)&amp;MID($C$4,4,2)&amp;LEFT(A133,3)&amp;MID(E133,2,2)&amp;VLOOKUP(E133,Acuan_Reference!C:L,10,0)</f>
        <v>N0109MLG71N4</v>
      </c>
      <c r="BI133" t="s">
        <v>84</v>
      </c>
      <c r="BJ133" t="s">
        <v>85</v>
      </c>
      <c r="BK133" t="s">
        <v>128</v>
      </c>
      <c r="BL133" t="s">
        <v>87</v>
      </c>
    </row>
    <row r="134" spans="1:64">
      <c r="A134" t="s">
        <v>103</v>
      </c>
      <c r="B134" t="s">
        <v>75</v>
      </c>
      <c r="C134" t="s">
        <v>76</v>
      </c>
      <c r="D134" t="s">
        <v>77</v>
      </c>
      <c r="E134" t="s">
        <v>126</v>
      </c>
      <c r="F134" t="s">
        <v>127</v>
      </c>
      <c r="G134" t="s">
        <v>121</v>
      </c>
      <c r="H134" t="s">
        <v>81</v>
      </c>
      <c r="I134" s="22">
        <v>81515</v>
      </c>
      <c r="J134" s="23">
        <v>0</v>
      </c>
      <c r="K134" s="23">
        <v>0</v>
      </c>
      <c r="L134" s="23">
        <v>0</v>
      </c>
      <c r="M134" s="23">
        <v>3</v>
      </c>
      <c r="N134" s="23">
        <v>212</v>
      </c>
      <c r="O134" s="23">
        <v>216</v>
      </c>
      <c r="P134" s="23">
        <v>77</v>
      </c>
      <c r="Q134" s="23">
        <v>-12</v>
      </c>
      <c r="R134" s="23">
        <v>-36</v>
      </c>
      <c r="S134" s="23">
        <v>-44</v>
      </c>
      <c r="T134" s="23">
        <v>1</v>
      </c>
      <c r="U134" s="23">
        <v>9</v>
      </c>
      <c r="V134" s="22">
        <v>-11.333333333333</v>
      </c>
      <c r="W134" s="22">
        <f t="shared" si="49"/>
        <v>3.33333333333333</v>
      </c>
      <c r="X134" s="23">
        <v>0</v>
      </c>
      <c r="Y134" s="23">
        <v>0</v>
      </c>
      <c r="Z134" s="23">
        <v>0</v>
      </c>
      <c r="AA134" s="22">
        <v>380</v>
      </c>
      <c r="AB134" s="22">
        <v>0</v>
      </c>
      <c r="AC134" s="22">
        <v>0</v>
      </c>
      <c r="AD134" s="22">
        <v>0</v>
      </c>
      <c r="AE134" s="22">
        <f t="shared" si="50"/>
        <v>380</v>
      </c>
      <c r="AF134" s="22">
        <f t="shared" si="51"/>
        <v>9999</v>
      </c>
      <c r="AG134" s="22">
        <f t="shared" si="52"/>
        <v>114</v>
      </c>
      <c r="AH134" s="22">
        <v>10608</v>
      </c>
      <c r="AI134" s="22">
        <v>0</v>
      </c>
      <c r="AJ134" s="23">
        <v>0</v>
      </c>
      <c r="AK134" s="23">
        <v>0</v>
      </c>
      <c r="AL134" s="23">
        <v>0</v>
      </c>
      <c r="AM134" s="22">
        <v>1.3</v>
      </c>
      <c r="AN134" s="22">
        <f t="shared" si="53"/>
        <v>4.33333333333333</v>
      </c>
      <c r="AO134" s="23">
        <v>12</v>
      </c>
      <c r="AP134" s="23">
        <v>12</v>
      </c>
      <c r="AQ134" t="s">
        <v>82</v>
      </c>
      <c r="AR134">
        <v>2</v>
      </c>
      <c r="AS134" s="22">
        <v>0.36666666666667</v>
      </c>
      <c r="AT134" t="s">
        <v>83</v>
      </c>
      <c r="AU134" s="23">
        <f t="shared" si="54"/>
        <v>0</v>
      </c>
      <c r="AV134" s="23">
        <f t="shared" si="55"/>
        <v>0</v>
      </c>
      <c r="AW134" s="23">
        <f t="shared" si="56"/>
        <v>114</v>
      </c>
      <c r="AX134" s="23">
        <f t="shared" si="57"/>
        <v>114</v>
      </c>
      <c r="AY134" s="23">
        <f t="shared" si="58"/>
        <v>0</v>
      </c>
      <c r="AZ134" s="23">
        <f t="shared" si="59"/>
        <v>0</v>
      </c>
      <c r="BA134" s="1" t="str">
        <f t="shared" si="60"/>
        <v>Kelipatan Kirim/Master box &gt; 3x FC+index</v>
      </c>
      <c r="BB134" s="22">
        <v>1078</v>
      </c>
      <c r="BC134" s="22">
        <f t="shared" si="61"/>
        <v>0</v>
      </c>
      <c r="BD134" s="22" t="e">
        <f t="shared" si="63"/>
        <v>#REF!</v>
      </c>
      <c r="BE134" s="22">
        <v>0.954</v>
      </c>
      <c r="BF134" s="22">
        <f t="shared" si="62"/>
        <v>0</v>
      </c>
      <c r="BG134" s="22" t="e">
        <f t="shared" si="64"/>
        <v>#REF!</v>
      </c>
      <c r="BH134" t="str">
        <f>IF(AT134="UDARA","U","N")&amp;LEFT($C$4,2)&amp;MID($C$4,4,2)&amp;LEFT(A134,3)&amp;MID(E134,2,2)&amp;VLOOKUP(E134,Acuan_Reference!C:L,10,0)</f>
        <v>N0109NAD71N4</v>
      </c>
      <c r="BI134" t="s">
        <v>84</v>
      </c>
      <c r="BJ134" t="s">
        <v>85</v>
      </c>
      <c r="BK134" t="s">
        <v>128</v>
      </c>
      <c r="BL134" t="s">
        <v>87</v>
      </c>
    </row>
    <row r="135" spans="1:64">
      <c r="A135" t="s">
        <v>104</v>
      </c>
      <c r="B135" t="s">
        <v>75</v>
      </c>
      <c r="C135" t="s">
        <v>76</v>
      </c>
      <c r="D135" t="s">
        <v>77</v>
      </c>
      <c r="E135" t="s">
        <v>126</v>
      </c>
      <c r="F135" t="s">
        <v>127</v>
      </c>
      <c r="G135" t="s">
        <v>121</v>
      </c>
      <c r="H135" t="s">
        <v>81</v>
      </c>
      <c r="I135" s="22">
        <v>81515</v>
      </c>
      <c r="J135" s="23">
        <v>0</v>
      </c>
      <c r="K135" s="23">
        <v>0</v>
      </c>
      <c r="L135" s="23">
        <v>0</v>
      </c>
      <c r="M135" s="23">
        <v>14</v>
      </c>
      <c r="N135" s="23">
        <v>181</v>
      </c>
      <c r="O135" s="23">
        <v>198</v>
      </c>
      <c r="P135" s="23">
        <v>65</v>
      </c>
      <c r="Q135" s="23">
        <v>42</v>
      </c>
      <c r="R135" s="23">
        <v>82</v>
      </c>
      <c r="S135" s="23">
        <v>47</v>
      </c>
      <c r="T135" s="23">
        <v>-14</v>
      </c>
      <c r="U135" s="23">
        <v>14</v>
      </c>
      <c r="V135" s="22">
        <v>15.666666666667</v>
      </c>
      <c r="W135" s="22">
        <f t="shared" si="49"/>
        <v>11.3333333333333</v>
      </c>
      <c r="X135" s="23">
        <v>0</v>
      </c>
      <c r="Y135" s="23">
        <v>0</v>
      </c>
      <c r="Z135" s="23">
        <v>0</v>
      </c>
      <c r="AA135" s="22">
        <v>201</v>
      </c>
      <c r="AB135" s="22">
        <v>0</v>
      </c>
      <c r="AC135" s="22">
        <v>0</v>
      </c>
      <c r="AD135" s="22">
        <v>0</v>
      </c>
      <c r="AE135" s="22">
        <f t="shared" si="50"/>
        <v>201</v>
      </c>
      <c r="AF135" s="22">
        <f t="shared" si="51"/>
        <v>12.8297872340423</v>
      </c>
      <c r="AG135" s="22">
        <f t="shared" si="52"/>
        <v>17.7352941176471</v>
      </c>
      <c r="AH135" s="22">
        <v>10608</v>
      </c>
      <c r="AI135" s="22">
        <v>0</v>
      </c>
      <c r="AJ135" s="23">
        <v>0</v>
      </c>
      <c r="AK135" s="23">
        <v>35</v>
      </c>
      <c r="AL135" s="23">
        <v>34</v>
      </c>
      <c r="AM135" s="22">
        <v>1</v>
      </c>
      <c r="AN135" s="22">
        <f t="shared" si="53"/>
        <v>11.3333333333333</v>
      </c>
      <c r="AO135" s="23">
        <v>12</v>
      </c>
      <c r="AP135" s="23">
        <v>12</v>
      </c>
      <c r="AQ135" t="s">
        <v>82</v>
      </c>
      <c r="AR135">
        <v>4</v>
      </c>
      <c r="AS135" s="22">
        <v>0.26666666666667</v>
      </c>
      <c r="AT135" t="s">
        <v>83</v>
      </c>
      <c r="AU135" s="23">
        <f t="shared" si="54"/>
        <v>0</v>
      </c>
      <c r="AV135" s="23">
        <f t="shared" si="55"/>
        <v>0</v>
      </c>
      <c r="AW135" s="23">
        <f t="shared" si="56"/>
        <v>17.7352941176471</v>
      </c>
      <c r="AX135" s="23">
        <f t="shared" si="57"/>
        <v>14.7352941176471</v>
      </c>
      <c r="AY135" s="23">
        <f t="shared" si="58"/>
        <v>0</v>
      </c>
      <c r="AZ135" s="23">
        <f t="shared" si="59"/>
        <v>0</v>
      </c>
      <c r="BA135" s="1" t="str">
        <f t="shared" si="60"/>
        <v>Kelipatan Kirim/Master box &gt; 3x FC+index</v>
      </c>
      <c r="BB135" s="22">
        <v>1078</v>
      </c>
      <c r="BC135" s="22">
        <f t="shared" si="61"/>
        <v>0</v>
      </c>
      <c r="BD135" s="22" t="e">
        <f t="shared" si="63"/>
        <v>#REF!</v>
      </c>
      <c r="BE135" s="22">
        <v>0.954</v>
      </c>
      <c r="BF135" s="22">
        <f t="shared" si="62"/>
        <v>0</v>
      </c>
      <c r="BG135" s="22" t="e">
        <f t="shared" si="64"/>
        <v>#REF!</v>
      </c>
      <c r="BH135" t="str">
        <f>IF(AT135="UDARA","U","N")&amp;LEFT($C$4,2)&amp;MID($C$4,4,2)&amp;LEFT(A135,3)&amp;MID(E135,2,2)&amp;VLOOKUP(E135,Acuan_Reference!C:L,10,0)</f>
        <v>N0109PDG71N4</v>
      </c>
      <c r="BI135" t="s">
        <v>84</v>
      </c>
      <c r="BJ135" t="s">
        <v>85</v>
      </c>
      <c r="BK135" t="s">
        <v>128</v>
      </c>
      <c r="BL135" t="s">
        <v>87</v>
      </c>
    </row>
    <row r="136" spans="1:64">
      <c r="A136" t="s">
        <v>105</v>
      </c>
      <c r="B136" t="s">
        <v>75</v>
      </c>
      <c r="C136" t="s">
        <v>76</v>
      </c>
      <c r="D136" t="s">
        <v>77</v>
      </c>
      <c r="E136" t="s">
        <v>126</v>
      </c>
      <c r="F136" t="s">
        <v>127</v>
      </c>
      <c r="G136" t="s">
        <v>121</v>
      </c>
      <c r="H136" t="s">
        <v>81</v>
      </c>
      <c r="I136" s="22">
        <v>81515</v>
      </c>
      <c r="J136" s="23">
        <v>0</v>
      </c>
      <c r="K136" s="23">
        <v>0</v>
      </c>
      <c r="L136" s="23">
        <v>0</v>
      </c>
      <c r="M136" s="23">
        <v>60</v>
      </c>
      <c r="N136" s="23">
        <v>13</v>
      </c>
      <c r="O136" s="23">
        <v>51</v>
      </c>
      <c r="P136" s="23">
        <v>30</v>
      </c>
      <c r="Q136" s="23">
        <v>50</v>
      </c>
      <c r="R136" s="23">
        <v>-2</v>
      </c>
      <c r="S136" s="23">
        <v>33</v>
      </c>
      <c r="T136" s="23">
        <v>50</v>
      </c>
      <c r="U136" s="23">
        <v>16</v>
      </c>
      <c r="V136" s="22">
        <v>33</v>
      </c>
      <c r="W136" s="22">
        <f t="shared" si="49"/>
        <v>30</v>
      </c>
      <c r="X136" s="23">
        <v>0</v>
      </c>
      <c r="Y136" s="23">
        <v>0</v>
      </c>
      <c r="Z136" s="23">
        <v>0</v>
      </c>
      <c r="AA136" s="22">
        <v>354</v>
      </c>
      <c r="AB136" s="22">
        <v>0</v>
      </c>
      <c r="AC136" s="22">
        <v>4800</v>
      </c>
      <c r="AD136" s="22">
        <v>0</v>
      </c>
      <c r="AE136" s="22">
        <f t="shared" si="50"/>
        <v>5154</v>
      </c>
      <c r="AF136" s="22">
        <f t="shared" si="51"/>
        <v>156.181818181818</v>
      </c>
      <c r="AG136" s="22">
        <f t="shared" si="52"/>
        <v>171.8</v>
      </c>
      <c r="AH136" s="22">
        <v>10608</v>
      </c>
      <c r="AI136" s="22">
        <v>0</v>
      </c>
      <c r="AJ136" s="23">
        <v>0</v>
      </c>
      <c r="AK136" s="23">
        <v>17</v>
      </c>
      <c r="AL136" s="23">
        <v>24</v>
      </c>
      <c r="AM136" s="22">
        <v>1</v>
      </c>
      <c r="AN136" s="22">
        <f t="shared" si="53"/>
        <v>30</v>
      </c>
      <c r="AO136" s="23">
        <v>12</v>
      </c>
      <c r="AP136" s="23">
        <v>12</v>
      </c>
      <c r="AQ136" t="s">
        <v>82</v>
      </c>
      <c r="AR136">
        <v>4</v>
      </c>
      <c r="AS136" s="22">
        <v>0.26666666666667</v>
      </c>
      <c r="AT136" t="s">
        <v>83</v>
      </c>
      <c r="AU136" s="23">
        <f t="shared" si="54"/>
        <v>0</v>
      </c>
      <c r="AV136" s="23">
        <f t="shared" si="55"/>
        <v>0</v>
      </c>
      <c r="AW136" s="23">
        <f t="shared" si="56"/>
        <v>171.8</v>
      </c>
      <c r="AX136" s="23">
        <f t="shared" si="57"/>
        <v>171</v>
      </c>
      <c r="AY136" s="23">
        <f t="shared" si="58"/>
        <v>0</v>
      </c>
      <c r="AZ136" s="23">
        <f t="shared" si="59"/>
        <v>0</v>
      </c>
      <c r="BA136" s="1" t="str">
        <f t="shared" si="60"/>
        <v>Kelipatan Kirim/Master box &gt; 3x FC+index</v>
      </c>
      <c r="BB136" s="22">
        <v>1078</v>
      </c>
      <c r="BC136" s="22">
        <f t="shared" si="61"/>
        <v>0</v>
      </c>
      <c r="BD136" s="22" t="e">
        <f t="shared" si="63"/>
        <v>#REF!</v>
      </c>
      <c r="BE136" s="22">
        <v>0.954</v>
      </c>
      <c r="BF136" s="22">
        <f t="shared" si="62"/>
        <v>0</v>
      </c>
      <c r="BG136" s="22" t="e">
        <f t="shared" si="64"/>
        <v>#REF!</v>
      </c>
      <c r="BH136" t="str">
        <f>IF(AT136="UDARA","U","N")&amp;LEFT($C$4,2)&amp;MID($C$4,4,2)&amp;LEFT(A136,3)&amp;MID(E136,2,2)&amp;VLOOKUP(E136,Acuan_Reference!C:L,10,0)</f>
        <v>N0109PKB71N4</v>
      </c>
      <c r="BI136" t="s">
        <v>84</v>
      </c>
      <c r="BJ136" t="s">
        <v>85</v>
      </c>
      <c r="BK136" t="s">
        <v>128</v>
      </c>
      <c r="BL136" t="s">
        <v>87</v>
      </c>
    </row>
    <row r="137" spans="1:64">
      <c r="A137" t="s">
        <v>106</v>
      </c>
      <c r="B137" t="s">
        <v>75</v>
      </c>
      <c r="C137" t="s">
        <v>76</v>
      </c>
      <c r="D137" t="s">
        <v>77</v>
      </c>
      <c r="E137" t="s">
        <v>126</v>
      </c>
      <c r="F137" t="s">
        <v>127</v>
      </c>
      <c r="G137" t="s">
        <v>121</v>
      </c>
      <c r="H137" t="s">
        <v>81</v>
      </c>
      <c r="I137" s="22">
        <v>81515</v>
      </c>
      <c r="J137" s="23">
        <v>0</v>
      </c>
      <c r="K137" s="23">
        <v>0</v>
      </c>
      <c r="L137" s="23">
        <v>0</v>
      </c>
      <c r="M137" s="23">
        <v>168</v>
      </c>
      <c r="N137" s="23">
        <v>77</v>
      </c>
      <c r="O137" s="23">
        <v>61</v>
      </c>
      <c r="P137" s="23">
        <v>14</v>
      </c>
      <c r="Q137" s="23">
        <v>0</v>
      </c>
      <c r="R137" s="23">
        <v>28</v>
      </c>
      <c r="S137" s="23">
        <v>29</v>
      </c>
      <c r="T137" s="23">
        <v>65</v>
      </c>
      <c r="U137" s="23">
        <v>58</v>
      </c>
      <c r="V137" s="22">
        <v>50.666666666667</v>
      </c>
      <c r="W137" s="22">
        <f t="shared" si="49"/>
        <v>53</v>
      </c>
      <c r="X137" s="23">
        <v>0</v>
      </c>
      <c r="Y137" s="23">
        <v>0</v>
      </c>
      <c r="Z137" s="23">
        <v>0</v>
      </c>
      <c r="AA137" s="22">
        <v>276</v>
      </c>
      <c r="AB137" s="22">
        <v>0</v>
      </c>
      <c r="AC137" s="22">
        <v>0</v>
      </c>
      <c r="AD137" s="22">
        <v>0</v>
      </c>
      <c r="AE137" s="22">
        <f t="shared" si="50"/>
        <v>276</v>
      </c>
      <c r="AF137" s="22">
        <f t="shared" si="51"/>
        <v>5.4473684210526</v>
      </c>
      <c r="AG137" s="22">
        <f t="shared" si="52"/>
        <v>5.20754716981132</v>
      </c>
      <c r="AH137" s="22">
        <v>10608</v>
      </c>
      <c r="AI137" s="22">
        <v>0</v>
      </c>
      <c r="AJ137" s="23">
        <v>0</v>
      </c>
      <c r="AK137" s="23">
        <v>12</v>
      </c>
      <c r="AL137" s="23">
        <v>36</v>
      </c>
      <c r="AM137" s="22">
        <v>0.9</v>
      </c>
      <c r="AN137" s="22">
        <f t="shared" si="53"/>
        <v>47.7</v>
      </c>
      <c r="AO137" s="23">
        <v>12</v>
      </c>
      <c r="AP137" s="23">
        <v>12</v>
      </c>
      <c r="AQ137" t="s">
        <v>82</v>
      </c>
      <c r="AR137">
        <v>4</v>
      </c>
      <c r="AS137" s="22">
        <v>0.16666666666667</v>
      </c>
      <c r="AT137" t="s">
        <v>83</v>
      </c>
      <c r="AU137" s="23">
        <f t="shared" si="54"/>
        <v>0</v>
      </c>
      <c r="AV137" s="23">
        <f t="shared" si="55"/>
        <v>0</v>
      </c>
      <c r="AW137" s="23">
        <f t="shared" si="56"/>
        <v>5.20754716981132</v>
      </c>
      <c r="AX137" s="23">
        <f t="shared" si="57"/>
        <v>4.52830188679245</v>
      </c>
      <c r="AY137" s="23">
        <f t="shared" si="58"/>
        <v>0</v>
      </c>
      <c r="AZ137" s="23">
        <f t="shared" si="59"/>
        <v>0</v>
      </c>
      <c r="BA137" s="1" t="str">
        <f t="shared" si="60"/>
        <v>Kelipatan Kirim/Master box &gt; 3x FC+index</v>
      </c>
      <c r="BB137" s="22">
        <v>1078</v>
      </c>
      <c r="BC137" s="22">
        <f t="shared" si="61"/>
        <v>0</v>
      </c>
      <c r="BD137" s="22" t="e">
        <f t="shared" si="63"/>
        <v>#REF!</v>
      </c>
      <c r="BE137" s="22">
        <v>0.954</v>
      </c>
      <c r="BF137" s="22">
        <f t="shared" si="62"/>
        <v>0</v>
      </c>
      <c r="BG137" s="22" t="e">
        <f t="shared" si="64"/>
        <v>#REF!</v>
      </c>
      <c r="BH137" t="str">
        <f>IF(AT137="UDARA","U","N")&amp;LEFT($C$4,2)&amp;MID($C$4,4,2)&amp;LEFT(A137,3)&amp;MID(E137,2,2)&amp;VLOOKUP(E137,Acuan_Reference!C:L,10,0)</f>
        <v>N0109PLB71N4</v>
      </c>
      <c r="BI137" t="s">
        <v>84</v>
      </c>
      <c r="BJ137" t="s">
        <v>85</v>
      </c>
      <c r="BK137" t="s">
        <v>128</v>
      </c>
      <c r="BL137" t="s">
        <v>87</v>
      </c>
    </row>
    <row r="138" spans="1:64">
      <c r="A138" t="s">
        <v>107</v>
      </c>
      <c r="B138" t="s">
        <v>75</v>
      </c>
      <c r="C138" t="s">
        <v>76</v>
      </c>
      <c r="D138" t="s">
        <v>77</v>
      </c>
      <c r="E138" t="s">
        <v>126</v>
      </c>
      <c r="F138" t="s">
        <v>127</v>
      </c>
      <c r="G138" t="s">
        <v>121</v>
      </c>
      <c r="H138" t="s">
        <v>81</v>
      </c>
      <c r="I138" s="22">
        <v>81515</v>
      </c>
      <c r="J138" s="23">
        <v>0</v>
      </c>
      <c r="K138" s="23">
        <v>0</v>
      </c>
      <c r="L138" s="23">
        <v>0</v>
      </c>
      <c r="M138" s="23">
        <v>61</v>
      </c>
      <c r="N138" s="23">
        <v>23</v>
      </c>
      <c r="O138" s="23">
        <v>94</v>
      </c>
      <c r="P138" s="23">
        <v>72</v>
      </c>
      <c r="Q138" s="23">
        <v>30</v>
      </c>
      <c r="R138" s="23">
        <v>30</v>
      </c>
      <c r="S138" s="23">
        <v>24</v>
      </c>
      <c r="T138" s="23">
        <v>66</v>
      </c>
      <c r="U138" s="23">
        <v>45</v>
      </c>
      <c r="V138" s="22">
        <v>45</v>
      </c>
      <c r="W138" s="22">
        <f t="shared" si="49"/>
        <v>49</v>
      </c>
      <c r="X138" s="23">
        <v>0</v>
      </c>
      <c r="Y138" s="23">
        <v>0</v>
      </c>
      <c r="Z138" s="23">
        <v>0</v>
      </c>
      <c r="AA138" s="22">
        <v>86</v>
      </c>
      <c r="AB138" s="22">
        <v>0</v>
      </c>
      <c r="AC138" s="22">
        <v>0</v>
      </c>
      <c r="AD138" s="22">
        <v>0</v>
      </c>
      <c r="AE138" s="22">
        <f t="shared" si="50"/>
        <v>86</v>
      </c>
      <c r="AF138" s="22">
        <f t="shared" si="51"/>
        <v>1.91111111111111</v>
      </c>
      <c r="AG138" s="22">
        <f t="shared" si="52"/>
        <v>1.75510204081633</v>
      </c>
      <c r="AH138" s="22">
        <v>10608</v>
      </c>
      <c r="AI138" s="22">
        <v>0</v>
      </c>
      <c r="AJ138" s="23">
        <v>0</v>
      </c>
      <c r="AK138" s="23">
        <v>18</v>
      </c>
      <c r="AL138" s="23">
        <v>36</v>
      </c>
      <c r="AM138" s="22">
        <v>1.3</v>
      </c>
      <c r="AN138" s="22">
        <f t="shared" si="53"/>
        <v>63.7</v>
      </c>
      <c r="AO138" s="23">
        <v>12</v>
      </c>
      <c r="AP138" s="23">
        <v>12</v>
      </c>
      <c r="AQ138" t="s">
        <v>82</v>
      </c>
      <c r="AR138">
        <v>2</v>
      </c>
      <c r="AS138" s="22">
        <v>0.43333333333333</v>
      </c>
      <c r="AT138" t="s">
        <v>83</v>
      </c>
      <c r="AU138" s="23">
        <f t="shared" si="54"/>
        <v>13.7</v>
      </c>
      <c r="AV138" s="23">
        <f t="shared" si="55"/>
        <v>24</v>
      </c>
      <c r="AW138" s="23">
        <f t="shared" si="56"/>
        <v>2.24489795918367</v>
      </c>
      <c r="AX138" s="23">
        <f t="shared" si="57"/>
        <v>1.51020408163265</v>
      </c>
      <c r="AY138" s="23">
        <f t="shared" si="58"/>
        <v>24</v>
      </c>
      <c r="AZ138" s="23">
        <f t="shared" si="59"/>
        <v>24</v>
      </c>
      <c r="BA138" s="1" t="str">
        <f t="shared" si="60"/>
        <v>3</v>
      </c>
      <c r="BB138" s="22">
        <v>1078</v>
      </c>
      <c r="BC138" s="22">
        <f t="shared" si="61"/>
        <v>25872</v>
      </c>
      <c r="BD138" s="22" t="e">
        <f t="shared" si="63"/>
        <v>#REF!</v>
      </c>
      <c r="BE138" s="22">
        <v>0.954</v>
      </c>
      <c r="BF138" s="22">
        <f t="shared" si="62"/>
        <v>22.896</v>
      </c>
      <c r="BG138" s="22" t="e">
        <f t="shared" si="64"/>
        <v>#REF!</v>
      </c>
      <c r="BH138" t="str">
        <f>IF(AT138="UDARA","U","N")&amp;LEFT($C$4,2)&amp;MID($C$4,4,2)&amp;LEFT(A138,3)&amp;MID(E138,2,2)&amp;VLOOKUP(E138,Acuan_Reference!C:L,10,0)</f>
        <v>N0109PTK71N4</v>
      </c>
      <c r="BI138" t="s">
        <v>84</v>
      </c>
      <c r="BJ138" t="s">
        <v>85</v>
      </c>
      <c r="BK138" t="s">
        <v>128</v>
      </c>
      <c r="BL138" t="s">
        <v>87</v>
      </c>
    </row>
    <row r="139" spans="1:64">
      <c r="A139" t="s">
        <v>108</v>
      </c>
      <c r="B139" t="s">
        <v>75</v>
      </c>
      <c r="C139" t="s">
        <v>76</v>
      </c>
      <c r="D139" t="s">
        <v>77</v>
      </c>
      <c r="E139" t="s">
        <v>126</v>
      </c>
      <c r="F139" t="s">
        <v>127</v>
      </c>
      <c r="G139" t="s">
        <v>121</v>
      </c>
      <c r="H139" t="s">
        <v>81</v>
      </c>
      <c r="I139" s="22">
        <v>81515</v>
      </c>
      <c r="J139" s="23">
        <v>0</v>
      </c>
      <c r="K139" s="23">
        <v>0</v>
      </c>
      <c r="L139" s="23">
        <v>0</v>
      </c>
      <c r="M139" s="23">
        <v>81</v>
      </c>
      <c r="N139" s="23">
        <v>126</v>
      </c>
      <c r="O139" s="23">
        <v>192</v>
      </c>
      <c r="P139" s="23">
        <v>17</v>
      </c>
      <c r="Q139" s="23">
        <v>112</v>
      </c>
      <c r="R139" s="23">
        <v>106</v>
      </c>
      <c r="S139" s="23">
        <v>68</v>
      </c>
      <c r="T139" s="23">
        <v>86</v>
      </c>
      <c r="U139" s="23">
        <v>24</v>
      </c>
      <c r="V139" s="22">
        <v>59.333333333333</v>
      </c>
      <c r="W139" s="22">
        <f t="shared" si="49"/>
        <v>62</v>
      </c>
      <c r="X139" s="23">
        <v>0</v>
      </c>
      <c r="Y139" s="23">
        <v>0</v>
      </c>
      <c r="Z139" s="23">
        <v>0</v>
      </c>
      <c r="AA139" s="22">
        <v>159</v>
      </c>
      <c r="AB139" s="22">
        <v>0</v>
      </c>
      <c r="AC139" s="22">
        <v>0</v>
      </c>
      <c r="AD139" s="22">
        <v>0</v>
      </c>
      <c r="AE139" s="22">
        <f t="shared" si="50"/>
        <v>159</v>
      </c>
      <c r="AF139" s="22">
        <f t="shared" si="51"/>
        <v>2.67977528089889</v>
      </c>
      <c r="AG139" s="22">
        <f t="shared" si="52"/>
        <v>2.56451612903226</v>
      </c>
      <c r="AH139" s="22">
        <v>10608</v>
      </c>
      <c r="AI139" s="22">
        <v>0</v>
      </c>
      <c r="AJ139" s="23">
        <v>0</v>
      </c>
      <c r="AK139" s="23">
        <v>59</v>
      </c>
      <c r="AL139" s="23">
        <v>76</v>
      </c>
      <c r="AM139" s="22">
        <v>0.8</v>
      </c>
      <c r="AN139" s="22">
        <f t="shared" si="53"/>
        <v>49.6</v>
      </c>
      <c r="AO139" s="23">
        <v>12</v>
      </c>
      <c r="AP139" s="23">
        <v>12</v>
      </c>
      <c r="AQ139" t="s">
        <v>124</v>
      </c>
      <c r="AR139">
        <v>4</v>
      </c>
      <c r="AS139" s="22">
        <v>0.066666666666667</v>
      </c>
      <c r="AT139" t="s">
        <v>83</v>
      </c>
      <c r="AU139" s="23">
        <f t="shared" si="54"/>
        <v>0</v>
      </c>
      <c r="AV139" s="23">
        <f t="shared" si="55"/>
        <v>0</v>
      </c>
      <c r="AW139" s="23">
        <f t="shared" si="56"/>
        <v>2.56451612903226</v>
      </c>
      <c r="AX139" s="23">
        <f t="shared" si="57"/>
        <v>1.33870967741935</v>
      </c>
      <c r="AY139" s="23">
        <f t="shared" si="58"/>
        <v>0</v>
      </c>
      <c r="AZ139" s="23">
        <f t="shared" si="59"/>
        <v>0</v>
      </c>
      <c r="BA139" s="1" t="str">
        <f t="shared" si="60"/>
        <v>3</v>
      </c>
      <c r="BB139" s="22">
        <v>1078</v>
      </c>
      <c r="BC139" s="22">
        <f t="shared" si="61"/>
        <v>0</v>
      </c>
      <c r="BD139" s="22" t="e">
        <f t="shared" si="63"/>
        <v>#REF!</v>
      </c>
      <c r="BE139" s="22">
        <v>0.954</v>
      </c>
      <c r="BF139" s="22">
        <f t="shared" si="62"/>
        <v>0</v>
      </c>
      <c r="BG139" s="22" t="e">
        <f t="shared" si="64"/>
        <v>#REF!</v>
      </c>
      <c r="BH139" t="str">
        <f>IF(AT139="UDARA","U","N")&amp;LEFT($C$4,2)&amp;MID($C$4,4,2)&amp;LEFT(A139,3)&amp;MID(E139,2,2)&amp;VLOOKUP(E139,Acuan_Reference!C:L,10,0)</f>
        <v>N0109PWT71N4</v>
      </c>
      <c r="BI139" t="s">
        <v>84</v>
      </c>
      <c r="BJ139" t="s">
        <v>85</v>
      </c>
      <c r="BK139" t="s">
        <v>128</v>
      </c>
      <c r="BL139" t="s">
        <v>87</v>
      </c>
    </row>
    <row r="140" spans="1:64">
      <c r="A140" t="s">
        <v>109</v>
      </c>
      <c r="B140" t="s">
        <v>75</v>
      </c>
      <c r="C140" t="s">
        <v>76</v>
      </c>
      <c r="D140" t="s">
        <v>77</v>
      </c>
      <c r="E140" t="s">
        <v>126</v>
      </c>
      <c r="F140" t="s">
        <v>127</v>
      </c>
      <c r="G140" t="s">
        <v>121</v>
      </c>
      <c r="H140" t="s">
        <v>81</v>
      </c>
      <c r="I140" s="22">
        <v>81515</v>
      </c>
      <c r="J140" s="23">
        <v>0</v>
      </c>
      <c r="K140" s="23">
        <v>0</v>
      </c>
      <c r="L140" s="23">
        <v>36</v>
      </c>
      <c r="M140" s="23">
        <v>312</v>
      </c>
      <c r="N140" s="23">
        <v>402</v>
      </c>
      <c r="O140" s="23">
        <v>212</v>
      </c>
      <c r="P140" s="23">
        <v>106</v>
      </c>
      <c r="Q140" s="23">
        <v>63</v>
      </c>
      <c r="R140" s="23">
        <v>84</v>
      </c>
      <c r="S140" s="23">
        <v>115</v>
      </c>
      <c r="T140" s="23">
        <v>187</v>
      </c>
      <c r="U140" s="23">
        <v>88</v>
      </c>
      <c r="V140" s="22">
        <v>130</v>
      </c>
      <c r="W140" s="22">
        <f t="shared" si="49"/>
        <v>129.333333333333</v>
      </c>
      <c r="X140" s="23">
        <v>0</v>
      </c>
      <c r="Y140" s="23">
        <v>0</v>
      </c>
      <c r="Z140" s="23">
        <v>0</v>
      </c>
      <c r="AA140" s="22">
        <v>91</v>
      </c>
      <c r="AB140" s="22">
        <v>0</v>
      </c>
      <c r="AC140" s="22">
        <v>48</v>
      </c>
      <c r="AD140" s="22">
        <v>24</v>
      </c>
      <c r="AE140" s="22">
        <f t="shared" si="50"/>
        <v>163</v>
      </c>
      <c r="AF140" s="22">
        <f t="shared" si="51"/>
        <v>1.25384615384615</v>
      </c>
      <c r="AG140" s="22">
        <f t="shared" si="52"/>
        <v>1.07474226804124</v>
      </c>
      <c r="AH140" s="22">
        <v>10608</v>
      </c>
      <c r="AI140" s="22">
        <v>0</v>
      </c>
      <c r="AJ140" s="23">
        <v>0</v>
      </c>
      <c r="AK140" s="23">
        <v>54</v>
      </c>
      <c r="AL140" s="23">
        <v>113</v>
      </c>
      <c r="AM140" s="22">
        <v>0.6</v>
      </c>
      <c r="AN140" s="22">
        <f t="shared" si="53"/>
        <v>77.6</v>
      </c>
      <c r="AO140" s="23">
        <v>12</v>
      </c>
      <c r="AP140" s="23">
        <v>12</v>
      </c>
      <c r="AQ140" t="s">
        <v>124</v>
      </c>
      <c r="AR140">
        <v>8</v>
      </c>
      <c r="AS140" s="22">
        <v>0.1</v>
      </c>
      <c r="AT140" t="s">
        <v>83</v>
      </c>
      <c r="AU140" s="23">
        <f t="shared" si="54"/>
        <v>27.6</v>
      </c>
      <c r="AV140" s="23">
        <f t="shared" si="55"/>
        <v>36</v>
      </c>
      <c r="AW140" s="23">
        <f t="shared" si="56"/>
        <v>1.53865979381443</v>
      </c>
      <c r="AX140" s="23">
        <f t="shared" si="57"/>
        <v>0.664948453608247</v>
      </c>
      <c r="AY140" s="23">
        <f t="shared" si="58"/>
        <v>36</v>
      </c>
      <c r="AZ140" s="23">
        <f t="shared" si="59"/>
        <v>36</v>
      </c>
      <c r="BA140" s="1" t="str">
        <f t="shared" si="60"/>
        <v>3</v>
      </c>
      <c r="BB140" s="22">
        <v>1078</v>
      </c>
      <c r="BC140" s="22">
        <f t="shared" si="61"/>
        <v>38808</v>
      </c>
      <c r="BD140" s="22" t="e">
        <f t="shared" si="63"/>
        <v>#REF!</v>
      </c>
      <c r="BE140" s="22">
        <v>0.954</v>
      </c>
      <c r="BF140" s="22">
        <f t="shared" si="62"/>
        <v>34.344</v>
      </c>
      <c r="BG140" s="22" t="e">
        <f t="shared" si="64"/>
        <v>#REF!</v>
      </c>
      <c r="BH140" t="str">
        <f>IF(AT140="UDARA","U","N")&amp;LEFT($C$4,2)&amp;MID($C$4,4,2)&amp;LEFT(A140,3)&amp;MID(E140,2,2)&amp;VLOOKUP(E140,Acuan_Reference!C:L,10,0)</f>
        <v>N0109SBY71N4</v>
      </c>
      <c r="BI140" t="s">
        <v>84</v>
      </c>
      <c r="BJ140" t="s">
        <v>85</v>
      </c>
      <c r="BK140" t="s">
        <v>128</v>
      </c>
      <c r="BL140" t="s">
        <v>87</v>
      </c>
    </row>
    <row r="141" spans="1:64">
      <c r="A141" t="s">
        <v>110</v>
      </c>
      <c r="B141" t="s">
        <v>75</v>
      </c>
      <c r="C141" t="s">
        <v>76</v>
      </c>
      <c r="D141" t="s">
        <v>77</v>
      </c>
      <c r="E141" t="s">
        <v>126</v>
      </c>
      <c r="F141" t="s">
        <v>127</v>
      </c>
      <c r="G141" t="s">
        <v>121</v>
      </c>
      <c r="H141" t="s">
        <v>81</v>
      </c>
      <c r="I141" s="22">
        <v>81515</v>
      </c>
      <c r="J141" s="23">
        <v>0</v>
      </c>
      <c r="K141" s="23">
        <v>0</v>
      </c>
      <c r="L141" s="23">
        <v>0</v>
      </c>
      <c r="M141" s="23">
        <v>91</v>
      </c>
      <c r="N141" s="23">
        <v>14</v>
      </c>
      <c r="O141" s="23">
        <v>58</v>
      </c>
      <c r="P141" s="23">
        <v>96</v>
      </c>
      <c r="Q141" s="23">
        <v>37</v>
      </c>
      <c r="R141" s="23">
        <v>187</v>
      </c>
      <c r="S141" s="23">
        <v>107</v>
      </c>
      <c r="T141" s="23">
        <v>180</v>
      </c>
      <c r="U141" s="23">
        <v>76</v>
      </c>
      <c r="V141" s="22">
        <v>121</v>
      </c>
      <c r="W141" s="22">
        <f t="shared" si="49"/>
        <v>131.666666666667</v>
      </c>
      <c r="X141" s="23">
        <v>0</v>
      </c>
      <c r="Y141" s="23">
        <v>0</v>
      </c>
      <c r="Z141" s="23">
        <v>0</v>
      </c>
      <c r="AA141" s="22">
        <v>117</v>
      </c>
      <c r="AB141" s="22">
        <v>0</v>
      </c>
      <c r="AC141" s="22">
        <v>60</v>
      </c>
      <c r="AD141" s="22">
        <v>0</v>
      </c>
      <c r="AE141" s="22">
        <f t="shared" si="50"/>
        <v>177</v>
      </c>
      <c r="AF141" s="22">
        <f t="shared" si="51"/>
        <v>1.46280991735537</v>
      </c>
      <c r="AG141" s="22">
        <f t="shared" si="52"/>
        <v>1.34430379746835</v>
      </c>
      <c r="AH141" s="22">
        <v>10608</v>
      </c>
      <c r="AI141" s="22">
        <v>0</v>
      </c>
      <c r="AJ141" s="23">
        <v>0</v>
      </c>
      <c r="AK141" s="23">
        <v>68</v>
      </c>
      <c r="AL141" s="23">
        <v>139</v>
      </c>
      <c r="AM141" s="22">
        <v>0.7</v>
      </c>
      <c r="AN141" s="22">
        <f t="shared" si="53"/>
        <v>92.1666666666667</v>
      </c>
      <c r="AO141" s="23">
        <v>12</v>
      </c>
      <c r="AP141" s="23">
        <v>12</v>
      </c>
      <c r="AQ141" t="s">
        <v>124</v>
      </c>
      <c r="AR141">
        <v>8</v>
      </c>
      <c r="AS141" s="22">
        <v>0.066666666666667</v>
      </c>
      <c r="AT141" t="s">
        <v>83</v>
      </c>
      <c r="AU141" s="23">
        <f t="shared" si="54"/>
        <v>54.1666666666667</v>
      </c>
      <c r="AV141" s="23">
        <f t="shared" si="55"/>
        <v>60</v>
      </c>
      <c r="AW141" s="23">
        <f t="shared" si="56"/>
        <v>1.8</v>
      </c>
      <c r="AX141" s="23">
        <f t="shared" si="57"/>
        <v>0.744303797468355</v>
      </c>
      <c r="AY141" s="23">
        <f t="shared" si="58"/>
        <v>60</v>
      </c>
      <c r="AZ141" s="23">
        <f t="shared" si="59"/>
        <v>60</v>
      </c>
      <c r="BA141" s="1" t="str">
        <f t="shared" si="60"/>
        <v>3</v>
      </c>
      <c r="BB141" s="22">
        <v>1078</v>
      </c>
      <c r="BC141" s="22">
        <f t="shared" si="61"/>
        <v>64680</v>
      </c>
      <c r="BD141" s="22" t="e">
        <f t="shared" si="63"/>
        <v>#REF!</v>
      </c>
      <c r="BE141" s="22">
        <v>0.954</v>
      </c>
      <c r="BF141" s="22">
        <f t="shared" si="62"/>
        <v>57.24</v>
      </c>
      <c r="BG141" s="22" t="e">
        <f t="shared" si="64"/>
        <v>#REF!</v>
      </c>
      <c r="BH141" t="str">
        <f>IF(AT141="UDARA","U","N")&amp;LEFT($C$4,2)&amp;MID($C$4,4,2)&amp;LEFT(A141,3)&amp;MID(E141,2,2)&amp;VLOOKUP(E141,Acuan_Reference!C:L,10,0)</f>
        <v>N0109SLO71N4</v>
      </c>
      <c r="BI141" t="s">
        <v>84</v>
      </c>
      <c r="BJ141" t="s">
        <v>85</v>
      </c>
      <c r="BK141" t="s">
        <v>128</v>
      </c>
      <c r="BL141" t="s">
        <v>87</v>
      </c>
    </row>
    <row r="142" spans="1:64">
      <c r="A142" t="s">
        <v>111</v>
      </c>
      <c r="B142" t="s">
        <v>75</v>
      </c>
      <c r="C142" t="s">
        <v>76</v>
      </c>
      <c r="D142" t="s">
        <v>77</v>
      </c>
      <c r="E142" t="s">
        <v>126</v>
      </c>
      <c r="F142" t="s">
        <v>127</v>
      </c>
      <c r="G142" t="s">
        <v>121</v>
      </c>
      <c r="H142" t="s">
        <v>81</v>
      </c>
      <c r="I142" s="22">
        <v>81515</v>
      </c>
      <c r="J142" s="23">
        <v>0</v>
      </c>
      <c r="K142" s="23">
        <v>0</v>
      </c>
      <c r="L142" s="23">
        <v>0</v>
      </c>
      <c r="M142" s="23">
        <v>84</v>
      </c>
      <c r="N142" s="23">
        <v>71</v>
      </c>
      <c r="O142" s="23">
        <v>27</v>
      </c>
      <c r="P142" s="23">
        <v>72</v>
      </c>
      <c r="Q142" s="23">
        <v>24</v>
      </c>
      <c r="R142" s="23">
        <v>38</v>
      </c>
      <c r="S142" s="23">
        <v>70</v>
      </c>
      <c r="T142" s="23">
        <v>83</v>
      </c>
      <c r="U142" s="23">
        <v>155</v>
      </c>
      <c r="V142" s="22">
        <v>102.66666666667</v>
      </c>
      <c r="W142" s="22">
        <f t="shared" si="49"/>
        <v>98</v>
      </c>
      <c r="X142" s="23">
        <v>0</v>
      </c>
      <c r="Y142" s="23">
        <v>0</v>
      </c>
      <c r="Z142" s="23">
        <v>0</v>
      </c>
      <c r="AA142" s="22">
        <v>708</v>
      </c>
      <c r="AB142" s="22">
        <v>0</v>
      </c>
      <c r="AC142" s="22">
        <v>0</v>
      </c>
      <c r="AD142" s="22">
        <v>0</v>
      </c>
      <c r="AE142" s="22">
        <f t="shared" si="50"/>
        <v>708</v>
      </c>
      <c r="AF142" s="22">
        <f t="shared" si="51"/>
        <v>6.89610389610367</v>
      </c>
      <c r="AG142" s="22">
        <f t="shared" si="52"/>
        <v>7.22448979591837</v>
      </c>
      <c r="AH142" s="22">
        <v>10608</v>
      </c>
      <c r="AI142" s="22">
        <v>0</v>
      </c>
      <c r="AJ142" s="23">
        <v>0</v>
      </c>
      <c r="AK142" s="23">
        <v>27</v>
      </c>
      <c r="AL142" s="23">
        <v>56</v>
      </c>
      <c r="AM142" s="22">
        <v>1.5</v>
      </c>
      <c r="AN142" s="22">
        <f t="shared" si="53"/>
        <v>147</v>
      </c>
      <c r="AO142" s="23">
        <v>12</v>
      </c>
      <c r="AP142" s="23">
        <v>12</v>
      </c>
      <c r="AQ142" t="s">
        <v>82</v>
      </c>
      <c r="AR142">
        <v>2</v>
      </c>
      <c r="AS142" s="22">
        <v>0.53333333333333</v>
      </c>
      <c r="AT142" t="s">
        <v>83</v>
      </c>
      <c r="AU142" s="23">
        <f t="shared" si="54"/>
        <v>0</v>
      </c>
      <c r="AV142" s="23">
        <f t="shared" si="55"/>
        <v>0</v>
      </c>
      <c r="AW142" s="23">
        <f t="shared" si="56"/>
        <v>7.22448979591837</v>
      </c>
      <c r="AX142" s="23">
        <f t="shared" si="57"/>
        <v>6.6530612244898</v>
      </c>
      <c r="AY142" s="23">
        <f t="shared" si="58"/>
        <v>0</v>
      </c>
      <c r="AZ142" s="23">
        <f t="shared" si="59"/>
        <v>0</v>
      </c>
      <c r="BA142" s="1" t="str">
        <f t="shared" si="60"/>
        <v>Kelipatan Kirim/Master box &gt; 3x FC+index</v>
      </c>
      <c r="BB142" s="22">
        <v>1078</v>
      </c>
      <c r="BC142" s="22">
        <f t="shared" si="61"/>
        <v>0</v>
      </c>
      <c r="BD142" s="22" t="e">
        <f t="shared" si="63"/>
        <v>#REF!</v>
      </c>
      <c r="BE142" s="22">
        <v>0.954</v>
      </c>
      <c r="BF142" s="22">
        <f t="shared" si="62"/>
        <v>0</v>
      </c>
      <c r="BG142" s="22" t="e">
        <f t="shared" si="64"/>
        <v>#REF!</v>
      </c>
      <c r="BH142" t="str">
        <f>IF(AT142="UDARA","U","N")&amp;LEFT($C$4,2)&amp;MID($C$4,4,2)&amp;LEFT(A142,3)&amp;MID(E142,2,2)&amp;VLOOKUP(E142,Acuan_Reference!C:L,10,0)</f>
        <v>N0109SMD71N4</v>
      </c>
      <c r="BI142" t="s">
        <v>84</v>
      </c>
      <c r="BJ142" t="s">
        <v>85</v>
      </c>
      <c r="BK142" t="s">
        <v>128</v>
      </c>
      <c r="BL142" t="s">
        <v>87</v>
      </c>
    </row>
    <row r="143" spans="1:64">
      <c r="A143" t="s">
        <v>112</v>
      </c>
      <c r="B143" t="s">
        <v>75</v>
      </c>
      <c r="C143" t="s">
        <v>76</v>
      </c>
      <c r="D143" t="s">
        <v>77</v>
      </c>
      <c r="E143" t="s">
        <v>126</v>
      </c>
      <c r="F143" t="s">
        <v>127</v>
      </c>
      <c r="G143" t="s">
        <v>121</v>
      </c>
      <c r="H143" t="s">
        <v>81</v>
      </c>
      <c r="I143" s="22">
        <v>81515</v>
      </c>
      <c r="J143" s="23">
        <v>0</v>
      </c>
      <c r="K143" s="23">
        <v>0</v>
      </c>
      <c r="L143" s="23">
        <v>0</v>
      </c>
      <c r="M143" s="23">
        <v>60</v>
      </c>
      <c r="N143" s="23">
        <v>72</v>
      </c>
      <c r="O143" s="23">
        <v>248</v>
      </c>
      <c r="P143" s="23">
        <v>108</v>
      </c>
      <c r="Q143" s="23">
        <v>27</v>
      </c>
      <c r="R143" s="23">
        <v>46</v>
      </c>
      <c r="S143" s="23">
        <v>72</v>
      </c>
      <c r="T143" s="23">
        <v>41</v>
      </c>
      <c r="U143" s="23">
        <v>50</v>
      </c>
      <c r="V143" s="22">
        <v>54.333333333333</v>
      </c>
      <c r="W143" s="22">
        <f>AVERAGE(T143,U143,AL143)</f>
        <v>46</v>
      </c>
      <c r="X143" s="23">
        <v>0</v>
      </c>
      <c r="Y143" s="23">
        <v>0</v>
      </c>
      <c r="Z143" s="23">
        <v>0</v>
      </c>
      <c r="AA143" s="22">
        <v>103</v>
      </c>
      <c r="AB143" s="22">
        <v>0</v>
      </c>
      <c r="AC143" s="22">
        <v>0</v>
      </c>
      <c r="AD143" s="22">
        <v>0</v>
      </c>
      <c r="AE143" s="22">
        <f>Z143+AA143+AC143+AD143</f>
        <v>103</v>
      </c>
      <c r="AF143" s="22">
        <f>IFERROR(IF(V143&lt;0,9999,AE143/V143),9999)</f>
        <v>1.8957055214724</v>
      </c>
      <c r="AG143" s="22">
        <f>IFERROR(IF(W143&lt;0,9999,(Z143+AA143+AC143)/W143),9999)</f>
        <v>2.23913043478261</v>
      </c>
      <c r="AH143" s="22">
        <v>10608</v>
      </c>
      <c r="AI143" s="22">
        <v>0</v>
      </c>
      <c r="AJ143" s="23">
        <v>0</v>
      </c>
      <c r="AK143" s="23">
        <v>30</v>
      </c>
      <c r="AL143" s="23">
        <v>47</v>
      </c>
      <c r="AM143" s="22">
        <v>0.7</v>
      </c>
      <c r="AN143" s="22">
        <f>IF(AM143*W143&lt;0,0,AM143*W143)</f>
        <v>32.2</v>
      </c>
      <c r="AO143" s="23">
        <v>12</v>
      </c>
      <c r="AP143" s="23">
        <v>12</v>
      </c>
      <c r="AQ143" t="s">
        <v>124</v>
      </c>
      <c r="AR143">
        <v>8</v>
      </c>
      <c r="AS143" s="22">
        <v>0.066666666666667</v>
      </c>
      <c r="AT143" t="s">
        <v>83</v>
      </c>
      <c r="AU143" s="23">
        <f t="shared" si="54"/>
        <v>0</v>
      </c>
      <c r="AV143" s="23">
        <f>IFERROR(ROUNDUP(AU143/AO143,0)*AO143,9999)</f>
        <v>0</v>
      </c>
      <c r="AW143" s="23">
        <f>IFERROR(IF(W143&lt;0,9999,((ROUNDUP(AU143/AO143,0)*AO143)+AE143)/W143),9999)</f>
        <v>2.23913043478261</v>
      </c>
      <c r="AX143" s="23">
        <f>IFERROR(IF(W143&lt;0,9999,((ROUNDUP(AU143/AP143,0)*AP143)+AE143-AL143)/W143),9999)</f>
        <v>1.21739130434783</v>
      </c>
      <c r="AY143" s="23">
        <f>IF(H143="DROPPING",IF(AND(AW143&gt;3,AX143&gt;3),0,IF(AND(AW143&lt;=3,AX143&lt;=3),ROUNDUP(AU143/AO143,0)*AO143,ROUNDUP(AU143/AP143,0)*AP143)),0)</f>
        <v>0</v>
      </c>
      <c r="AZ143" s="23">
        <f>IF(AH143&lt;=0,0,IF(H143="DROPPING",IF(AND(AW143&gt;3,AX143&gt;3),0,IF(AND(AW143&lt;=3,AX143&lt;=3),ROUNDUP(AU143/AO143,0)*AO143,ROUNDUP(AU143/AP143,0)*AP143)),0))</f>
        <v>0</v>
      </c>
      <c r="BA143" s="1" t="str">
        <f>IF(AND(AW143&gt;3,AX143&gt;3),"Kelipatan Kirim/Master box &gt; 3x FC+index",IF(AF143&lt;=AS143,"1",IF(AND(AF143&gt;AS143,AF143&lt;=AM143),"2","3")))</f>
        <v>3</v>
      </c>
      <c r="BB143" s="22">
        <v>1078</v>
      </c>
      <c r="BC143" s="22">
        <f>BB143*AZ143</f>
        <v>0</v>
      </c>
      <c r="BD143" s="22" t="e">
        <f t="shared" si="63"/>
        <v>#REF!</v>
      </c>
      <c r="BE143" s="22">
        <v>0.954</v>
      </c>
      <c r="BF143" s="22">
        <f>BE143*AZ143</f>
        <v>0</v>
      </c>
      <c r="BG143" s="22" t="e">
        <f t="shared" si="64"/>
        <v>#REF!</v>
      </c>
      <c r="BH143" t="str">
        <f>IF(AT143="UDARA","U","N")&amp;LEFT($C$4,2)&amp;MID($C$4,4,2)&amp;LEFT(A143,3)&amp;MID(E143,2,2)&amp;VLOOKUP(E143,Acuan_Reference!C:L,10,0)</f>
        <v>N0109SMG71N4</v>
      </c>
      <c r="BI143" t="s">
        <v>84</v>
      </c>
      <c r="BJ143" t="s">
        <v>85</v>
      </c>
      <c r="BK143" t="s">
        <v>128</v>
      </c>
      <c r="BL143" t="s">
        <v>87</v>
      </c>
    </row>
    <row r="144" spans="1:64">
      <c r="A144" t="s">
        <v>113</v>
      </c>
      <c r="B144" t="s">
        <v>75</v>
      </c>
      <c r="C144" t="s">
        <v>76</v>
      </c>
      <c r="D144" t="s">
        <v>77</v>
      </c>
      <c r="E144" t="s">
        <v>126</v>
      </c>
      <c r="F144" t="s">
        <v>127</v>
      </c>
      <c r="G144" t="s">
        <v>121</v>
      </c>
      <c r="H144" t="s">
        <v>81</v>
      </c>
      <c r="I144" s="22">
        <v>81515</v>
      </c>
      <c r="J144" s="23">
        <v>0</v>
      </c>
      <c r="K144" s="23">
        <v>0</v>
      </c>
      <c r="L144" s="23">
        <v>6</v>
      </c>
      <c r="M144" s="23">
        <v>291</v>
      </c>
      <c r="N144" s="23">
        <v>96</v>
      </c>
      <c r="O144" s="23">
        <v>115</v>
      </c>
      <c r="P144" s="23">
        <v>184</v>
      </c>
      <c r="Q144" s="23">
        <v>270</v>
      </c>
      <c r="R144" s="23">
        <v>266</v>
      </c>
      <c r="S144" s="23">
        <v>245</v>
      </c>
      <c r="T144" s="23">
        <v>190</v>
      </c>
      <c r="U144" s="23">
        <v>140</v>
      </c>
      <c r="V144" s="22">
        <v>191.66666666667</v>
      </c>
      <c r="W144" s="22">
        <f>AVERAGE(T144,U144,AL144)</f>
        <v>178.333333333333</v>
      </c>
      <c r="X144" s="23">
        <v>0</v>
      </c>
      <c r="Y144" s="23">
        <v>0</v>
      </c>
      <c r="Z144" s="23">
        <v>0</v>
      </c>
      <c r="AA144" s="22">
        <v>233</v>
      </c>
      <c r="AB144" s="22">
        <v>0</v>
      </c>
      <c r="AC144" s="22">
        <v>0</v>
      </c>
      <c r="AD144" s="22">
        <v>0</v>
      </c>
      <c r="AE144" s="22">
        <f>Z144+AA144+AC144+AD144</f>
        <v>233</v>
      </c>
      <c r="AF144" s="22">
        <f>IFERROR(IF(V144&lt;0,9999,AE144/V144),9999)</f>
        <v>1.21565217391302</v>
      </c>
      <c r="AG144" s="22">
        <f>IFERROR(IF(W144&lt;0,9999,(Z144+AA144+AC144)/W144),9999)</f>
        <v>1.30654205607477</v>
      </c>
      <c r="AH144" s="22">
        <v>10608</v>
      </c>
      <c r="AI144" s="22">
        <v>0</v>
      </c>
      <c r="AJ144" s="23">
        <v>0</v>
      </c>
      <c r="AK144" s="23">
        <v>160</v>
      </c>
      <c r="AL144" s="23">
        <v>205</v>
      </c>
      <c r="AM144" s="22">
        <v>0.6</v>
      </c>
      <c r="AN144" s="22">
        <f>IF(AM144*W144&lt;0,0,AM144*W144)</f>
        <v>107</v>
      </c>
      <c r="AO144" s="23">
        <v>12</v>
      </c>
      <c r="AP144" s="23">
        <v>12</v>
      </c>
      <c r="AQ144" t="s">
        <v>124</v>
      </c>
      <c r="AR144">
        <v>12</v>
      </c>
      <c r="AS144" s="22">
        <v>0.033333333333333</v>
      </c>
      <c r="AT144" t="s">
        <v>83</v>
      </c>
      <c r="AU144" s="23">
        <f t="shared" si="54"/>
        <v>79</v>
      </c>
      <c r="AV144" s="23">
        <f>IFERROR(ROUNDUP(AU144/AO144,0)*AO144,9999)</f>
        <v>84</v>
      </c>
      <c r="AW144" s="23">
        <f>IFERROR(IF(W144&lt;0,9999,((ROUNDUP(AU144/AO144,0)*AO144)+AE144)/W144),9999)</f>
        <v>1.77757009345794</v>
      </c>
      <c r="AX144" s="23">
        <f>IFERROR(IF(W144&lt;0,9999,((ROUNDUP(AU144/AP144,0)*AP144)+AE144-AL144)/W144),9999)</f>
        <v>0.62803738317757</v>
      </c>
      <c r="AY144" s="23">
        <f>IF(H144="DROPPING",IF(AND(AW144&gt;3,AX144&gt;3),0,IF(AND(AW144&lt;=3,AX144&lt;=3),ROUNDUP(AU144/AO144,0)*AO144,ROUNDUP(AU144/AP144,0)*AP144)),0)</f>
        <v>84</v>
      </c>
      <c r="AZ144" s="23">
        <f>IF(AH144&lt;=0,0,IF(H144="DROPPING",IF(AND(AW144&gt;3,AX144&gt;3),0,IF(AND(AW144&lt;=3,AX144&lt;=3),ROUNDUP(AU144/AO144,0)*AO144,ROUNDUP(AU144/AP144,0)*AP144)),0))</f>
        <v>84</v>
      </c>
      <c r="BA144" s="1" t="str">
        <f>IF(AND(AW144&gt;3,AX144&gt;3),"Kelipatan Kirim/Master box &gt; 3x FC+index",IF(AF144&lt;=AS144,"1",IF(AND(AF144&gt;AS144,AF144&lt;=AM144),"2","3")))</f>
        <v>3</v>
      </c>
      <c r="BB144" s="22">
        <v>1078</v>
      </c>
      <c r="BC144" s="22">
        <f>BB144*AZ144</f>
        <v>90552</v>
      </c>
      <c r="BD144" s="22" t="e">
        <f>BD143+BC144</f>
        <v>#REF!</v>
      </c>
      <c r="BE144" s="22">
        <v>0.954</v>
      </c>
      <c r="BF144" s="22">
        <f>BE144*AZ144</f>
        <v>80.136</v>
      </c>
      <c r="BG144" s="22" t="e">
        <f>BG143+BF144</f>
        <v>#REF!</v>
      </c>
      <c r="BH144" t="str">
        <f>IF(AT144="UDARA","U","N")&amp;LEFT($C$4,2)&amp;MID($C$4,4,2)&amp;LEFT(A144,3)&amp;MID(E144,2,2)&amp;VLOOKUP(E144,Acuan_Reference!C:L,10,0)</f>
        <v>N0109TGR71N4</v>
      </c>
      <c r="BI144" t="s">
        <v>84</v>
      </c>
      <c r="BJ144" t="s">
        <v>85</v>
      </c>
      <c r="BK144" t="s">
        <v>128</v>
      </c>
      <c r="BL144" t="s">
        <v>87</v>
      </c>
    </row>
    <row r="145" spans="1:64">
      <c r="A145" t="s">
        <v>114</v>
      </c>
      <c r="B145" t="s">
        <v>75</v>
      </c>
      <c r="C145" t="s">
        <v>76</v>
      </c>
      <c r="D145" t="s">
        <v>77</v>
      </c>
      <c r="E145" t="s">
        <v>126</v>
      </c>
      <c r="F145" t="s">
        <v>127</v>
      </c>
      <c r="G145" t="s">
        <v>121</v>
      </c>
      <c r="H145" t="s">
        <v>81</v>
      </c>
      <c r="I145" s="22">
        <v>81515</v>
      </c>
      <c r="J145" s="23">
        <v>0</v>
      </c>
      <c r="K145" s="23">
        <v>0</v>
      </c>
      <c r="L145" s="23">
        <v>0</v>
      </c>
      <c r="M145" s="23">
        <v>66</v>
      </c>
      <c r="N145" s="23">
        <v>168</v>
      </c>
      <c r="O145" s="23">
        <v>143</v>
      </c>
      <c r="P145" s="23">
        <v>69</v>
      </c>
      <c r="Q145" s="23">
        <v>91</v>
      </c>
      <c r="R145" s="23">
        <v>34</v>
      </c>
      <c r="S145" s="23">
        <v>87</v>
      </c>
      <c r="T145" s="23">
        <v>125</v>
      </c>
      <c r="U145" s="23">
        <v>86</v>
      </c>
      <c r="V145" s="22">
        <v>99.333333333333</v>
      </c>
      <c r="W145" s="22">
        <f>AVERAGE(T145,U145,AL145)</f>
        <v>94.3333333333333</v>
      </c>
      <c r="X145" s="23">
        <v>0</v>
      </c>
      <c r="Y145" s="23">
        <v>0</v>
      </c>
      <c r="Z145" s="23">
        <v>0</v>
      </c>
      <c r="AA145" s="22">
        <v>73</v>
      </c>
      <c r="AB145" s="22">
        <v>0</v>
      </c>
      <c r="AC145" s="22">
        <v>0</v>
      </c>
      <c r="AD145" s="22">
        <v>0</v>
      </c>
      <c r="AE145" s="22">
        <f>Z145+AA145+AC145+AD145</f>
        <v>73</v>
      </c>
      <c r="AF145" s="22">
        <f>IFERROR(IF(V145&lt;0,9999,AE145/V145),9999)</f>
        <v>0.734899328859063</v>
      </c>
      <c r="AG145" s="22">
        <f>IFERROR(IF(W145&lt;0,9999,(Z145+AA145+AC145)/W145),9999)</f>
        <v>0.773851590106007</v>
      </c>
      <c r="AH145" s="22">
        <v>10608</v>
      </c>
      <c r="AI145" s="22">
        <v>0</v>
      </c>
      <c r="AJ145" s="23">
        <v>0</v>
      </c>
      <c r="AK145" s="23">
        <v>44</v>
      </c>
      <c r="AL145" s="23">
        <v>72</v>
      </c>
      <c r="AM145" s="22">
        <v>0.7</v>
      </c>
      <c r="AN145" s="22">
        <f>IF(AM145*W145&lt;0,0,AM145*W145)</f>
        <v>66.0333333333333</v>
      </c>
      <c r="AO145" s="23">
        <v>12</v>
      </c>
      <c r="AP145" s="23">
        <v>12</v>
      </c>
      <c r="AQ145" t="s">
        <v>124</v>
      </c>
      <c r="AR145">
        <v>8</v>
      </c>
      <c r="AS145" s="22">
        <v>0.066666666666667</v>
      </c>
      <c r="AT145" t="s">
        <v>83</v>
      </c>
      <c r="AU145" s="23">
        <f t="shared" si="54"/>
        <v>65.0333333333333</v>
      </c>
      <c r="AV145" s="23">
        <f>IFERROR(ROUNDUP(AU145/AO145,0)*AO145,9999)</f>
        <v>72</v>
      </c>
      <c r="AW145" s="23">
        <f>IFERROR(IF(W145&lt;0,9999,((ROUNDUP(AU145/AO145,0)*AO145)+AE145)/W145),9999)</f>
        <v>1.53710247349823</v>
      </c>
      <c r="AX145" s="23">
        <f>IFERROR(IF(W145&lt;0,9999,((ROUNDUP(AU145/AP145,0)*AP145)+AE145-AL145)/W145),9999)</f>
        <v>0.773851590106007</v>
      </c>
      <c r="AY145" s="23">
        <f>IF(H145="DROPPING",IF(AND(AW145&gt;3,AX145&gt;3),0,IF(AND(AW145&lt;=3,AX145&lt;=3),ROUNDUP(AU145/AO145,0)*AO145,ROUNDUP(AU145/AP145,0)*AP145)),0)</f>
        <v>72</v>
      </c>
      <c r="AZ145" s="23">
        <f>IF(AH145&lt;=0,0,IF(H145="DROPPING",IF(AND(AW145&gt;3,AX145&gt;3),0,IF(AND(AW145&lt;=3,AX145&lt;=3),ROUNDUP(AU145/AO145,0)*AO145,ROUNDUP(AU145/AP145,0)*AP145)),0))</f>
        <v>72</v>
      </c>
      <c r="BA145" s="1" t="str">
        <f>IF(AND(AW145&gt;3,AX145&gt;3),"Kelipatan Kirim/Master box &gt; 3x FC+index",IF(AF145&lt;=AS145,"1",IF(AND(AF145&gt;AS145,AF145&lt;=AM145),"2","3")))</f>
        <v>3</v>
      </c>
      <c r="BB145" s="22">
        <v>1078</v>
      </c>
      <c r="BC145" s="22">
        <f>BB145*AZ145</f>
        <v>77616</v>
      </c>
      <c r="BD145" s="22" t="e">
        <f>BD144+BC145</f>
        <v>#REF!</v>
      </c>
      <c r="BE145" s="22">
        <v>0.954</v>
      </c>
      <c r="BF145" s="22">
        <f>BE145*AZ145</f>
        <v>68.688</v>
      </c>
      <c r="BG145" s="22" t="e">
        <f>BG144+BF145</f>
        <v>#REF!</v>
      </c>
      <c r="BH145" t="str">
        <f>IF(AT145="UDARA","U","N")&amp;LEFT($C$4,2)&amp;MID($C$4,4,2)&amp;LEFT(A145,3)&amp;MID(E145,2,2)&amp;VLOOKUP(E145,Acuan_Reference!C:L,10,0)</f>
        <v>N0109YGY71N4</v>
      </c>
      <c r="BI145" t="s">
        <v>84</v>
      </c>
      <c r="BJ145" t="s">
        <v>85</v>
      </c>
      <c r="BK145" t="s">
        <v>128</v>
      </c>
      <c r="BL145" t="s">
        <v>87</v>
      </c>
    </row>
    <row r="146" spans="1:64">
      <c r="A146" t="s">
        <v>74</v>
      </c>
      <c r="B146" t="s">
        <v>75</v>
      </c>
      <c r="C146" t="s">
        <v>76</v>
      </c>
      <c r="D146" t="s">
        <v>115</v>
      </c>
      <c r="E146" t="s">
        <v>129</v>
      </c>
      <c r="F146" t="s">
        <v>130</v>
      </c>
      <c r="G146" t="s">
        <v>121</v>
      </c>
      <c r="H146" t="s">
        <v>81</v>
      </c>
      <c r="I146" s="22">
        <v>9826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  <c r="O146" s="23">
        <v>0</v>
      </c>
      <c r="P146" s="23">
        <v>0</v>
      </c>
      <c r="Q146" s="23">
        <v>0</v>
      </c>
      <c r="R146" s="23">
        <v>0</v>
      </c>
      <c r="S146" s="23">
        <v>0</v>
      </c>
      <c r="T146" s="23">
        <v>7645</v>
      </c>
      <c r="U146" s="23">
        <v>15270</v>
      </c>
      <c r="V146" s="22">
        <v>7638.3333333333</v>
      </c>
      <c r="W146" s="22">
        <f t="shared" ref="W146:W166" si="65">AVERAGE(T146,U146,AL146)</f>
        <v>19638.3333333333</v>
      </c>
      <c r="X146" s="23">
        <v>0</v>
      </c>
      <c r="Y146" s="23">
        <v>0</v>
      </c>
      <c r="Z146" s="23">
        <v>0</v>
      </c>
      <c r="AA146" s="22">
        <v>17229</v>
      </c>
      <c r="AB146" s="22">
        <v>0</v>
      </c>
      <c r="AC146" s="22">
        <v>0</v>
      </c>
      <c r="AD146" s="22">
        <v>0</v>
      </c>
      <c r="AE146" s="22">
        <f t="shared" ref="AE146:AE166" si="66">Z146+AA146+AC146+AD146</f>
        <v>17229</v>
      </c>
      <c r="AF146" s="22">
        <f t="shared" ref="AF146:AF166" si="67">IFERROR(IF(V146&lt;0,9999,AE146/V146),9999)</f>
        <v>2.25559677067424</v>
      </c>
      <c r="AG146" s="22">
        <f t="shared" ref="AG146:AG166" si="68">IFERROR(IF(W146&lt;0,9999,(Z146+AA146+AC146)/W146),9999)</f>
        <v>0.87731477552406</v>
      </c>
      <c r="AH146" s="22">
        <v>0</v>
      </c>
      <c r="AI146" s="22">
        <v>0</v>
      </c>
      <c r="AJ146" s="23">
        <v>36000</v>
      </c>
      <c r="AK146" s="23">
        <v>9000</v>
      </c>
      <c r="AL146" s="23">
        <v>36000</v>
      </c>
      <c r="AM146" s="22">
        <v>0.7</v>
      </c>
      <c r="AN146" s="22">
        <f t="shared" ref="AN146:AN166" si="69">IF(AM146*W146&lt;0,0,AM146*W146)</f>
        <v>13746.8333333333</v>
      </c>
      <c r="AO146" s="23">
        <v>144</v>
      </c>
      <c r="AP146" s="23">
        <v>144</v>
      </c>
      <c r="AQ146" t="s">
        <v>82</v>
      </c>
      <c r="AR146">
        <v>8</v>
      </c>
      <c r="AS146" s="22">
        <v>0.066666666666667</v>
      </c>
      <c r="AT146" t="s">
        <v>83</v>
      </c>
      <c r="AU146" s="23">
        <f t="shared" ref="AU146:AU173" si="70">IF(OR(H146="PINDAH DISTRIBUTOR",H146="PESTA NO BUFFER",H146="PESTA"),0,IF(AL146+AN146&lt;AE146,0,IF((1*((AL146+AN146)-AE146))&lt;0,0,1*((AL146+AN146)-AE146))))</f>
        <v>32517.8333333333</v>
      </c>
      <c r="AV146" s="23">
        <f t="shared" ref="AV146:AV166" si="71">IFERROR(ROUNDUP(AU146/AO146,0)*AO146,9999)</f>
        <v>32544</v>
      </c>
      <c r="AW146" s="23">
        <f t="shared" ref="AW146:AW166" si="72">IFERROR(IF(W146&lt;0,9999,((ROUNDUP(AU146/AO146,0)*AO146)+AE146)/W146),9999)</f>
        <v>2.53448188067555</v>
      </c>
      <c r="AX146" s="23">
        <f t="shared" ref="AX146:AX166" si="73">IFERROR(IF(W146&lt;0,9999,((ROUNDUP(AU146/AP146,0)*AP146)+AE146-AL146)/W146),9999)</f>
        <v>0.701332428074344</v>
      </c>
      <c r="AY146" s="23">
        <f t="shared" ref="AY146:AY166" si="74">IF(H146="DROPPING",IF(AND(AW146&gt;3,AX146&gt;3),0,IF(AND(AW146&lt;=3,AX146&lt;=3),ROUNDUP(AU146/AO146,0)*AO146,ROUNDUP(AU146/AP146,0)*AP146)),0)</f>
        <v>32544</v>
      </c>
      <c r="AZ146" s="23">
        <f t="shared" ref="AZ146:AZ166" si="75">IF(AH146&lt;=0,0,IF(H146="DROPPING",IF(AND(AW146&gt;3,AX146&gt;3),0,IF(AND(AW146&lt;=3,AX146&lt;=3),ROUNDUP(AU146/AO146,0)*AO146,ROUNDUP(AU146/AP146,0)*AP146)),0))</f>
        <v>0</v>
      </c>
      <c r="BA146" s="1" t="str">
        <f t="shared" ref="BA146:BA166" si="76">IF(AND(AW146&gt;3,AX146&gt;3),"Kelipatan Kirim/Master box &gt; 3x FC+index",IF(AF146&lt;=AS146,"1",IF(AND(AF146&gt;AS146,AF146&lt;=AM146),"2","3")))</f>
        <v>3</v>
      </c>
      <c r="BB146" s="22">
        <v>8.75e-5</v>
      </c>
      <c r="BC146" s="22">
        <f t="shared" ref="BC146:BC166" si="77">BB146*AZ146</f>
        <v>0</v>
      </c>
      <c r="BD146" s="22" t="e">
        <f>#REF!+BC146</f>
        <v>#REF!</v>
      </c>
      <c r="BE146" s="22">
        <v>0.03</v>
      </c>
      <c r="BF146" s="22">
        <f t="shared" ref="BF146:BF166" si="78">BE146*AZ146</f>
        <v>0</v>
      </c>
      <c r="BG146" s="22" t="e">
        <f>#REF!+BF146</f>
        <v>#REF!</v>
      </c>
      <c r="BH146" t="str">
        <f>IF(AT146="UDARA","U","N")&amp;LEFT($C$4,2)&amp;MID($C$4,4,2)&amp;LEFT(A146,3)&amp;MID(E146,2,2)&amp;VLOOKUP(E146,Acuan_Reference!C:L,10,0)</f>
        <v>N0109BDG71B3</v>
      </c>
      <c r="BI146" t="s">
        <v>84</v>
      </c>
      <c r="BJ146" t="s">
        <v>85</v>
      </c>
      <c r="BK146" t="s">
        <v>128</v>
      </c>
      <c r="BL146" t="s">
        <v>87</v>
      </c>
    </row>
    <row r="147" spans="1:64">
      <c r="A147" t="s">
        <v>88</v>
      </c>
      <c r="B147" t="s">
        <v>75</v>
      </c>
      <c r="C147" t="s">
        <v>76</v>
      </c>
      <c r="D147" t="s">
        <v>115</v>
      </c>
      <c r="E147" t="s">
        <v>129</v>
      </c>
      <c r="F147" t="s">
        <v>130</v>
      </c>
      <c r="G147" t="s">
        <v>121</v>
      </c>
      <c r="H147" t="s">
        <v>81</v>
      </c>
      <c r="I147" s="22">
        <v>9826</v>
      </c>
      <c r="J147" s="23">
        <v>0</v>
      </c>
      <c r="K147" s="23">
        <v>0</v>
      </c>
      <c r="L147" s="23">
        <v>0</v>
      </c>
      <c r="M147" s="23">
        <v>0</v>
      </c>
      <c r="N147" s="23">
        <v>0</v>
      </c>
      <c r="O147" s="23">
        <v>0</v>
      </c>
      <c r="P147" s="23">
        <v>0</v>
      </c>
      <c r="Q147" s="23">
        <v>0</v>
      </c>
      <c r="R147" s="23">
        <v>0</v>
      </c>
      <c r="S147" s="23">
        <v>144</v>
      </c>
      <c r="T147" s="23">
        <v>4003</v>
      </c>
      <c r="U147" s="23">
        <v>12227</v>
      </c>
      <c r="V147" s="22">
        <v>5458</v>
      </c>
      <c r="W147" s="22">
        <f t="shared" si="65"/>
        <v>12610</v>
      </c>
      <c r="X147" s="23">
        <v>0</v>
      </c>
      <c r="Y147" s="23">
        <v>0</v>
      </c>
      <c r="Z147" s="23">
        <v>0</v>
      </c>
      <c r="AA147" s="22">
        <v>12220</v>
      </c>
      <c r="AB147" s="22">
        <v>0</v>
      </c>
      <c r="AC147" s="22">
        <v>11808</v>
      </c>
      <c r="AD147" s="22">
        <v>0</v>
      </c>
      <c r="AE147" s="22">
        <f t="shared" si="66"/>
        <v>24028</v>
      </c>
      <c r="AF147" s="22">
        <f t="shared" si="67"/>
        <v>4.40234518138512</v>
      </c>
      <c r="AG147" s="22">
        <f t="shared" si="68"/>
        <v>1.90547184773989</v>
      </c>
      <c r="AH147" s="22">
        <v>0</v>
      </c>
      <c r="AI147" s="22">
        <v>0</v>
      </c>
      <c r="AJ147" s="23">
        <v>36000</v>
      </c>
      <c r="AK147" s="23">
        <v>2000</v>
      </c>
      <c r="AL147" s="23">
        <v>21600</v>
      </c>
      <c r="AM147" s="22">
        <v>0.6</v>
      </c>
      <c r="AN147" s="22">
        <f t="shared" si="69"/>
        <v>7566</v>
      </c>
      <c r="AO147" s="23">
        <v>144</v>
      </c>
      <c r="AP147" s="23">
        <v>144</v>
      </c>
      <c r="AQ147" t="s">
        <v>82</v>
      </c>
      <c r="AR147">
        <v>8</v>
      </c>
      <c r="AS147" s="22">
        <v>0.033333333333333</v>
      </c>
      <c r="AT147" t="s">
        <v>83</v>
      </c>
      <c r="AU147" s="23">
        <f t="shared" si="70"/>
        <v>5138</v>
      </c>
      <c r="AV147" s="23">
        <f t="shared" si="71"/>
        <v>5184</v>
      </c>
      <c r="AW147" s="23">
        <f t="shared" si="72"/>
        <v>2.31657414750198</v>
      </c>
      <c r="AX147" s="23">
        <f t="shared" si="73"/>
        <v>0.603647898493259</v>
      </c>
      <c r="AY147" s="23">
        <f t="shared" si="74"/>
        <v>5184</v>
      </c>
      <c r="AZ147" s="23">
        <f t="shared" si="75"/>
        <v>0</v>
      </c>
      <c r="BA147" s="1" t="str">
        <f t="shared" si="76"/>
        <v>3</v>
      </c>
      <c r="BB147" s="22">
        <v>8.75e-5</v>
      </c>
      <c r="BC147" s="22">
        <f t="shared" si="77"/>
        <v>0</v>
      </c>
      <c r="BD147" s="22" t="e">
        <f t="shared" ref="BD146:BD167" si="79">BD146+BC147</f>
        <v>#REF!</v>
      </c>
      <c r="BE147" s="22">
        <v>0.03</v>
      </c>
      <c r="BF147" s="22">
        <f t="shared" si="78"/>
        <v>0</v>
      </c>
      <c r="BG147" s="22" t="e">
        <f t="shared" ref="BG146:BG167" si="80">BG146+BF147</f>
        <v>#REF!</v>
      </c>
      <c r="BH147" t="str">
        <f>IF(AT147="UDARA","U","N")&amp;LEFT($C$4,2)&amp;MID($C$4,4,2)&amp;LEFT(A147,3)&amp;MID(E147,2,2)&amp;VLOOKUP(E147,Acuan_Reference!C:L,10,0)</f>
        <v>N0109BGR71B3</v>
      </c>
      <c r="BI147" t="s">
        <v>84</v>
      </c>
      <c r="BJ147" t="s">
        <v>85</v>
      </c>
      <c r="BK147" t="s">
        <v>128</v>
      </c>
      <c r="BL147" t="s">
        <v>87</v>
      </c>
    </row>
    <row r="148" spans="1:64">
      <c r="A148" t="s">
        <v>89</v>
      </c>
      <c r="B148" t="s">
        <v>75</v>
      </c>
      <c r="C148" t="s">
        <v>76</v>
      </c>
      <c r="D148" t="s">
        <v>115</v>
      </c>
      <c r="E148" t="s">
        <v>129</v>
      </c>
      <c r="F148" t="s">
        <v>130</v>
      </c>
      <c r="G148" t="s">
        <v>121</v>
      </c>
      <c r="H148" t="s">
        <v>81</v>
      </c>
      <c r="I148" s="22">
        <v>9826</v>
      </c>
      <c r="J148" s="23">
        <v>0</v>
      </c>
      <c r="K148" s="23">
        <v>0</v>
      </c>
      <c r="L148" s="23">
        <v>0</v>
      </c>
      <c r="M148" s="23">
        <v>0</v>
      </c>
      <c r="N148" s="23">
        <v>0</v>
      </c>
      <c r="O148" s="23">
        <v>0</v>
      </c>
      <c r="P148" s="23">
        <v>0</v>
      </c>
      <c r="Q148" s="23">
        <v>0</v>
      </c>
      <c r="R148" s="23">
        <v>0</v>
      </c>
      <c r="S148" s="23">
        <v>0</v>
      </c>
      <c r="T148" s="23">
        <v>9187</v>
      </c>
      <c r="U148" s="23">
        <v>10054</v>
      </c>
      <c r="V148" s="22">
        <v>6413.6666666667</v>
      </c>
      <c r="W148" s="22">
        <f t="shared" si="65"/>
        <v>11213.6666666667</v>
      </c>
      <c r="X148" s="23">
        <v>0</v>
      </c>
      <c r="Y148" s="23">
        <v>0</v>
      </c>
      <c r="Z148" s="23">
        <v>0</v>
      </c>
      <c r="AA148" s="22">
        <v>9</v>
      </c>
      <c r="AB148" s="22">
        <v>0</v>
      </c>
      <c r="AC148" s="22">
        <v>5904</v>
      </c>
      <c r="AD148" s="22">
        <v>0</v>
      </c>
      <c r="AE148" s="22">
        <f t="shared" si="66"/>
        <v>5913</v>
      </c>
      <c r="AF148" s="22">
        <f t="shared" si="67"/>
        <v>0.921937529234442</v>
      </c>
      <c r="AG148" s="22">
        <f t="shared" si="68"/>
        <v>0.527302993371184</v>
      </c>
      <c r="AH148" s="22">
        <v>0</v>
      </c>
      <c r="AI148" s="22">
        <v>0</v>
      </c>
      <c r="AJ148" s="23">
        <v>36000</v>
      </c>
      <c r="AK148" s="23">
        <v>2500</v>
      </c>
      <c r="AL148" s="23">
        <v>14400</v>
      </c>
      <c r="AM148" s="22">
        <v>1.3</v>
      </c>
      <c r="AN148" s="22">
        <f t="shared" si="69"/>
        <v>14577.7666666667</v>
      </c>
      <c r="AO148" s="23">
        <v>144</v>
      </c>
      <c r="AP148" s="23">
        <v>144</v>
      </c>
      <c r="AQ148" t="s">
        <v>82</v>
      </c>
      <c r="AR148">
        <v>4</v>
      </c>
      <c r="AS148" s="22">
        <v>0.53333333333333</v>
      </c>
      <c r="AT148" t="s">
        <v>83</v>
      </c>
      <c r="AU148" s="23">
        <f t="shared" si="70"/>
        <v>23064.7666666667</v>
      </c>
      <c r="AV148" s="23">
        <f t="shared" si="71"/>
        <v>23184</v>
      </c>
      <c r="AW148" s="23">
        <f t="shared" si="72"/>
        <v>2.59478017894831</v>
      </c>
      <c r="AX148" s="23">
        <f t="shared" si="73"/>
        <v>1.31063285871407</v>
      </c>
      <c r="AY148" s="23">
        <f t="shared" si="74"/>
        <v>23184</v>
      </c>
      <c r="AZ148" s="23">
        <f t="shared" si="75"/>
        <v>0</v>
      </c>
      <c r="BA148" s="1" t="str">
        <f t="shared" si="76"/>
        <v>2</v>
      </c>
      <c r="BB148" s="22">
        <v>8.75e-5</v>
      </c>
      <c r="BC148" s="22">
        <f t="shared" si="77"/>
        <v>0</v>
      </c>
      <c r="BD148" s="22" t="e">
        <f t="shared" si="79"/>
        <v>#REF!</v>
      </c>
      <c r="BE148" s="22">
        <v>0.03</v>
      </c>
      <c r="BF148" s="22">
        <f t="shared" si="78"/>
        <v>0</v>
      </c>
      <c r="BG148" s="22" t="e">
        <f t="shared" si="80"/>
        <v>#REF!</v>
      </c>
      <c r="BH148" t="str">
        <f>IF(AT148="UDARA","U","N")&amp;LEFT($C$4,2)&amp;MID($C$4,4,2)&amp;LEFT(A148,3)&amp;MID(E148,2,2)&amp;VLOOKUP(E148,Acuan_Reference!C:L,10,0)</f>
        <v>N0109BJM71B3</v>
      </c>
      <c r="BI148" t="s">
        <v>84</v>
      </c>
      <c r="BJ148" t="s">
        <v>85</v>
      </c>
      <c r="BK148" t="s">
        <v>128</v>
      </c>
      <c r="BL148" t="s">
        <v>87</v>
      </c>
    </row>
    <row r="149" spans="1:64">
      <c r="A149" t="s">
        <v>90</v>
      </c>
      <c r="B149" t="s">
        <v>75</v>
      </c>
      <c r="C149" t="s">
        <v>76</v>
      </c>
      <c r="D149" t="s">
        <v>115</v>
      </c>
      <c r="E149" t="s">
        <v>129</v>
      </c>
      <c r="F149" t="s">
        <v>130</v>
      </c>
      <c r="G149" t="s">
        <v>121</v>
      </c>
      <c r="H149" t="s">
        <v>81</v>
      </c>
      <c r="I149" s="22">
        <v>9826</v>
      </c>
      <c r="J149" s="23">
        <v>0</v>
      </c>
      <c r="K149" s="23">
        <v>0</v>
      </c>
      <c r="L149" s="23">
        <v>0</v>
      </c>
      <c r="M149" s="23">
        <v>0</v>
      </c>
      <c r="N149" s="23">
        <v>0</v>
      </c>
      <c r="O149" s="23">
        <v>0</v>
      </c>
      <c r="P149" s="23">
        <v>0</v>
      </c>
      <c r="Q149" s="23">
        <v>0</v>
      </c>
      <c r="R149" s="23">
        <v>0</v>
      </c>
      <c r="S149" s="23">
        <v>0</v>
      </c>
      <c r="T149" s="23">
        <v>5773</v>
      </c>
      <c r="U149" s="23">
        <v>3508</v>
      </c>
      <c r="V149" s="22">
        <v>3093.6666666667</v>
      </c>
      <c r="W149" s="22">
        <f t="shared" si="65"/>
        <v>9333.66666666667</v>
      </c>
      <c r="X149" s="23">
        <v>0</v>
      </c>
      <c r="Y149" s="23">
        <v>0</v>
      </c>
      <c r="Z149" s="23">
        <v>0</v>
      </c>
      <c r="AA149" s="22">
        <v>7270</v>
      </c>
      <c r="AB149" s="22">
        <v>0</v>
      </c>
      <c r="AC149" s="22">
        <v>0</v>
      </c>
      <c r="AD149" s="22">
        <v>0</v>
      </c>
      <c r="AE149" s="22">
        <f t="shared" si="66"/>
        <v>7270</v>
      </c>
      <c r="AF149" s="22">
        <f t="shared" si="67"/>
        <v>2.34996228854647</v>
      </c>
      <c r="AG149" s="22">
        <f t="shared" si="68"/>
        <v>0.778900753544516</v>
      </c>
      <c r="AH149" s="22">
        <v>0</v>
      </c>
      <c r="AI149" s="22">
        <v>0</v>
      </c>
      <c r="AJ149" s="23">
        <v>36000</v>
      </c>
      <c r="AK149" s="23">
        <v>3500</v>
      </c>
      <c r="AL149" s="23">
        <v>18720</v>
      </c>
      <c r="AM149" s="22">
        <v>0.6</v>
      </c>
      <c r="AN149" s="22">
        <f t="shared" si="69"/>
        <v>5600.2</v>
      </c>
      <c r="AO149" s="23">
        <v>144</v>
      </c>
      <c r="AP149" s="23">
        <v>144</v>
      </c>
      <c r="AQ149" t="s">
        <v>82</v>
      </c>
      <c r="AR149">
        <v>12</v>
      </c>
      <c r="AS149" s="22">
        <v>0.033333333333333</v>
      </c>
      <c r="AT149" t="s">
        <v>83</v>
      </c>
      <c r="AU149" s="23">
        <f t="shared" si="70"/>
        <v>17050.2</v>
      </c>
      <c r="AV149" s="23">
        <f t="shared" si="71"/>
        <v>17136</v>
      </c>
      <c r="AW149" s="23">
        <f t="shared" si="72"/>
        <v>2.6148351844577</v>
      </c>
      <c r="AX149" s="23">
        <f t="shared" si="73"/>
        <v>0.609192528838256</v>
      </c>
      <c r="AY149" s="23">
        <f t="shared" si="74"/>
        <v>17136</v>
      </c>
      <c r="AZ149" s="23">
        <f t="shared" si="75"/>
        <v>0</v>
      </c>
      <c r="BA149" s="1" t="str">
        <f t="shared" si="76"/>
        <v>3</v>
      </c>
      <c r="BB149" s="22">
        <v>8.75e-5</v>
      </c>
      <c r="BC149" s="22">
        <f t="shared" si="77"/>
        <v>0</v>
      </c>
      <c r="BD149" s="22" t="e">
        <f t="shared" si="79"/>
        <v>#REF!</v>
      </c>
      <c r="BE149" s="22">
        <v>0.03</v>
      </c>
      <c r="BF149" s="22">
        <f t="shared" si="78"/>
        <v>0</v>
      </c>
      <c r="BG149" s="22" t="e">
        <f t="shared" si="80"/>
        <v>#REF!</v>
      </c>
      <c r="BH149" t="str">
        <f>IF(AT149="UDARA","U","N")&amp;LEFT($C$4,2)&amp;MID($C$4,4,2)&amp;LEFT(A149,3)&amp;MID(E149,2,2)&amp;VLOOKUP(E149,Acuan_Reference!C:L,10,0)</f>
        <v>N0109BKS71B3</v>
      </c>
      <c r="BI149" t="s">
        <v>84</v>
      </c>
      <c r="BJ149" t="s">
        <v>85</v>
      </c>
      <c r="BK149" t="s">
        <v>128</v>
      </c>
      <c r="BL149" t="s">
        <v>87</v>
      </c>
    </row>
    <row r="150" spans="1:64">
      <c r="A150" t="s">
        <v>91</v>
      </c>
      <c r="B150" t="s">
        <v>75</v>
      </c>
      <c r="C150" t="s">
        <v>76</v>
      </c>
      <c r="D150" t="s">
        <v>115</v>
      </c>
      <c r="E150" t="s">
        <v>129</v>
      </c>
      <c r="F150" t="s">
        <v>130</v>
      </c>
      <c r="G150" t="s">
        <v>121</v>
      </c>
      <c r="H150" t="s">
        <v>81</v>
      </c>
      <c r="I150" s="22">
        <v>9826</v>
      </c>
      <c r="J150" s="23">
        <v>0</v>
      </c>
      <c r="K150" s="23">
        <v>0</v>
      </c>
      <c r="L150" s="23">
        <v>0</v>
      </c>
      <c r="M150" s="23">
        <v>0</v>
      </c>
      <c r="N150" s="23">
        <v>0</v>
      </c>
      <c r="O150" s="23">
        <v>0</v>
      </c>
      <c r="P150" s="23">
        <v>0</v>
      </c>
      <c r="Q150" s="23">
        <v>0</v>
      </c>
      <c r="R150" s="23">
        <v>0</v>
      </c>
      <c r="S150" s="23">
        <v>0</v>
      </c>
      <c r="T150" s="23">
        <v>677</v>
      </c>
      <c r="U150" s="23">
        <v>712</v>
      </c>
      <c r="V150" s="22">
        <v>463</v>
      </c>
      <c r="W150" s="22">
        <f t="shared" si="65"/>
        <v>3823</v>
      </c>
      <c r="X150" s="23">
        <v>0</v>
      </c>
      <c r="Y150" s="23">
        <v>0</v>
      </c>
      <c r="Z150" s="23">
        <v>0</v>
      </c>
      <c r="AA150" s="22">
        <v>6650</v>
      </c>
      <c r="AB150" s="22">
        <v>0</v>
      </c>
      <c r="AC150" s="22">
        <v>0</v>
      </c>
      <c r="AD150" s="22">
        <v>0</v>
      </c>
      <c r="AE150" s="22">
        <f t="shared" si="66"/>
        <v>6650</v>
      </c>
      <c r="AF150" s="22">
        <f t="shared" si="67"/>
        <v>14.3628509719222</v>
      </c>
      <c r="AG150" s="22">
        <f t="shared" si="68"/>
        <v>1.73947161914727</v>
      </c>
      <c r="AH150" s="22">
        <v>0</v>
      </c>
      <c r="AI150" s="22">
        <v>0</v>
      </c>
      <c r="AJ150" s="23">
        <v>36000</v>
      </c>
      <c r="AK150" s="23">
        <v>1000</v>
      </c>
      <c r="AL150" s="23">
        <v>10080</v>
      </c>
      <c r="AM150" s="22">
        <v>0.9</v>
      </c>
      <c r="AN150" s="22">
        <f t="shared" si="69"/>
        <v>3440.7</v>
      </c>
      <c r="AO150" s="23">
        <v>144</v>
      </c>
      <c r="AP150" s="23">
        <v>144</v>
      </c>
      <c r="AQ150" t="s">
        <v>82</v>
      </c>
      <c r="AR150">
        <v>4</v>
      </c>
      <c r="AS150" s="22">
        <v>0.13333333333333</v>
      </c>
      <c r="AT150" t="s">
        <v>83</v>
      </c>
      <c r="AU150" s="23">
        <f t="shared" si="70"/>
        <v>6870.7</v>
      </c>
      <c r="AV150" s="23">
        <f t="shared" si="71"/>
        <v>6912</v>
      </c>
      <c r="AW150" s="23">
        <f t="shared" si="72"/>
        <v>3.54747580434214</v>
      </c>
      <c r="AX150" s="23">
        <f t="shared" si="73"/>
        <v>0.910803034266283</v>
      </c>
      <c r="AY150" s="23">
        <f t="shared" si="74"/>
        <v>6912</v>
      </c>
      <c r="AZ150" s="23">
        <f t="shared" si="75"/>
        <v>0</v>
      </c>
      <c r="BA150" s="1" t="str">
        <f t="shared" si="76"/>
        <v>3</v>
      </c>
      <c r="BB150" s="22">
        <v>8.75e-5</v>
      </c>
      <c r="BC150" s="22">
        <f t="shared" si="77"/>
        <v>0</v>
      </c>
      <c r="BD150" s="22" t="e">
        <f t="shared" si="79"/>
        <v>#REF!</v>
      </c>
      <c r="BE150" s="22">
        <v>0.03</v>
      </c>
      <c r="BF150" s="22">
        <f t="shared" si="78"/>
        <v>0</v>
      </c>
      <c r="BG150" s="22" t="e">
        <f t="shared" si="80"/>
        <v>#REF!</v>
      </c>
      <c r="BH150" t="str">
        <f>IF(AT150="UDARA","U","N")&amp;LEFT($C$4,2)&amp;MID($C$4,4,2)&amp;LEFT(A150,3)&amp;MID(E150,2,2)&amp;VLOOKUP(E150,Acuan_Reference!C:L,10,0)</f>
        <v>N0109BLP71B3</v>
      </c>
      <c r="BI150" t="s">
        <v>84</v>
      </c>
      <c r="BJ150" t="s">
        <v>85</v>
      </c>
      <c r="BK150" t="s">
        <v>128</v>
      </c>
      <c r="BL150" t="s">
        <v>87</v>
      </c>
    </row>
    <row r="151" spans="1:64">
      <c r="A151" t="s">
        <v>92</v>
      </c>
      <c r="B151" t="s">
        <v>75</v>
      </c>
      <c r="C151" t="s">
        <v>76</v>
      </c>
      <c r="D151" t="s">
        <v>115</v>
      </c>
      <c r="E151" t="s">
        <v>129</v>
      </c>
      <c r="F151" t="s">
        <v>130</v>
      </c>
      <c r="G151" t="s">
        <v>121</v>
      </c>
      <c r="H151" t="s">
        <v>81</v>
      </c>
      <c r="I151" s="22">
        <v>9826</v>
      </c>
      <c r="J151" s="23">
        <v>0</v>
      </c>
      <c r="K151" s="23">
        <v>0</v>
      </c>
      <c r="L151" s="23">
        <v>0</v>
      </c>
      <c r="M151" s="23">
        <v>0</v>
      </c>
      <c r="N151" s="23">
        <v>0</v>
      </c>
      <c r="O151" s="23">
        <v>0</v>
      </c>
      <c r="P151" s="23">
        <v>0</v>
      </c>
      <c r="Q151" s="23">
        <v>0</v>
      </c>
      <c r="R151" s="23">
        <v>0</v>
      </c>
      <c r="S151" s="23">
        <v>0</v>
      </c>
      <c r="T151" s="23">
        <v>2079</v>
      </c>
      <c r="U151" s="23">
        <v>1840</v>
      </c>
      <c r="V151" s="22">
        <v>1306.3333333333</v>
      </c>
      <c r="W151" s="22">
        <f t="shared" si="65"/>
        <v>4186.33333333333</v>
      </c>
      <c r="X151" s="23">
        <v>0</v>
      </c>
      <c r="Y151" s="23">
        <v>0</v>
      </c>
      <c r="Z151" s="23">
        <v>0</v>
      </c>
      <c r="AA151" s="22">
        <v>5144</v>
      </c>
      <c r="AB151" s="22">
        <v>0</v>
      </c>
      <c r="AC151" s="22">
        <v>1440</v>
      </c>
      <c r="AD151" s="22">
        <v>0</v>
      </c>
      <c r="AE151" s="22">
        <f t="shared" si="66"/>
        <v>6584</v>
      </c>
      <c r="AF151" s="22">
        <f t="shared" si="67"/>
        <v>5.0400612401124</v>
      </c>
      <c r="AG151" s="22">
        <f t="shared" si="68"/>
        <v>1.57273668285692</v>
      </c>
      <c r="AH151" s="22">
        <v>0</v>
      </c>
      <c r="AI151" s="22">
        <v>0</v>
      </c>
      <c r="AJ151" s="23">
        <v>36000</v>
      </c>
      <c r="AK151" s="23">
        <v>3000</v>
      </c>
      <c r="AL151" s="23">
        <v>8640</v>
      </c>
      <c r="AM151" s="22">
        <v>1.5</v>
      </c>
      <c r="AN151" s="22">
        <f t="shared" si="69"/>
        <v>6279.5</v>
      </c>
      <c r="AO151" s="23">
        <v>144</v>
      </c>
      <c r="AP151" s="23">
        <v>144</v>
      </c>
      <c r="AQ151" t="s">
        <v>82</v>
      </c>
      <c r="AR151">
        <v>2</v>
      </c>
      <c r="AS151" s="22">
        <v>0.53333333333333</v>
      </c>
      <c r="AT151" t="s">
        <v>83</v>
      </c>
      <c r="AU151" s="23">
        <f t="shared" si="70"/>
        <v>8335.5</v>
      </c>
      <c r="AV151" s="23">
        <f t="shared" si="71"/>
        <v>8352</v>
      </c>
      <c r="AW151" s="23">
        <f t="shared" si="72"/>
        <v>3.56779998407517</v>
      </c>
      <c r="AX151" s="23">
        <f t="shared" si="73"/>
        <v>1.50394139660801</v>
      </c>
      <c r="AY151" s="23">
        <f t="shared" si="74"/>
        <v>8352</v>
      </c>
      <c r="AZ151" s="23">
        <f t="shared" si="75"/>
        <v>0</v>
      </c>
      <c r="BA151" s="1" t="str">
        <f t="shared" si="76"/>
        <v>3</v>
      </c>
      <c r="BB151" s="22">
        <v>8.75e-5</v>
      </c>
      <c r="BC151" s="22">
        <f t="shared" si="77"/>
        <v>0</v>
      </c>
      <c r="BD151" s="22" t="e">
        <f t="shared" si="79"/>
        <v>#REF!</v>
      </c>
      <c r="BE151" s="22">
        <v>0.03</v>
      </c>
      <c r="BF151" s="22">
        <f t="shared" si="78"/>
        <v>0</v>
      </c>
      <c r="BG151" s="22" t="e">
        <f t="shared" si="80"/>
        <v>#REF!</v>
      </c>
      <c r="BH151" t="str">
        <f>IF(AT151="UDARA","U","N")&amp;LEFT($C$4,2)&amp;MID($C$4,4,2)&amp;LEFT(A151,3)&amp;MID(E151,2,2)&amp;VLOOKUP(E151,Acuan_Reference!C:L,10,0)</f>
        <v>N0109BTM71B3</v>
      </c>
      <c r="BI151" t="s">
        <v>84</v>
      </c>
      <c r="BJ151" t="s">
        <v>85</v>
      </c>
      <c r="BK151" t="s">
        <v>128</v>
      </c>
      <c r="BL151" t="s">
        <v>87</v>
      </c>
    </row>
    <row r="152" spans="1:64">
      <c r="A152" t="s">
        <v>93</v>
      </c>
      <c r="B152" t="s">
        <v>75</v>
      </c>
      <c r="C152" t="s">
        <v>76</v>
      </c>
      <c r="D152" t="s">
        <v>115</v>
      </c>
      <c r="E152" t="s">
        <v>129</v>
      </c>
      <c r="F152" t="s">
        <v>130</v>
      </c>
      <c r="G152" t="s">
        <v>121</v>
      </c>
      <c r="H152" t="s">
        <v>81</v>
      </c>
      <c r="I152" s="22">
        <v>9826</v>
      </c>
      <c r="J152" s="23">
        <v>0</v>
      </c>
      <c r="K152" s="23">
        <v>0</v>
      </c>
      <c r="L152" s="23">
        <v>0</v>
      </c>
      <c r="M152" s="23">
        <v>0</v>
      </c>
      <c r="N152" s="23">
        <v>0</v>
      </c>
      <c r="O152" s="23">
        <v>0</v>
      </c>
      <c r="P152" s="23">
        <v>0</v>
      </c>
      <c r="Q152" s="23">
        <v>0</v>
      </c>
      <c r="R152" s="23">
        <v>0</v>
      </c>
      <c r="S152" s="23">
        <v>0</v>
      </c>
      <c r="T152" s="23">
        <v>2741</v>
      </c>
      <c r="U152" s="23">
        <v>3042</v>
      </c>
      <c r="V152" s="22">
        <v>1927.6666666667</v>
      </c>
      <c r="W152" s="22">
        <f t="shared" si="65"/>
        <v>6727.66666666667</v>
      </c>
      <c r="X152" s="23">
        <v>0</v>
      </c>
      <c r="Y152" s="23">
        <v>0</v>
      </c>
      <c r="Z152" s="23">
        <v>0</v>
      </c>
      <c r="AA152" s="22">
        <v>7690</v>
      </c>
      <c r="AB152" s="22">
        <v>0</v>
      </c>
      <c r="AC152" s="22">
        <v>0</v>
      </c>
      <c r="AD152" s="22">
        <v>0</v>
      </c>
      <c r="AE152" s="22">
        <f t="shared" si="66"/>
        <v>7690</v>
      </c>
      <c r="AF152" s="22">
        <f t="shared" si="67"/>
        <v>3.9892789209752</v>
      </c>
      <c r="AG152" s="22">
        <f t="shared" si="68"/>
        <v>1.14304117326463</v>
      </c>
      <c r="AH152" s="22">
        <v>0</v>
      </c>
      <c r="AI152" s="22">
        <v>0</v>
      </c>
      <c r="AJ152" s="23">
        <v>36000</v>
      </c>
      <c r="AK152" s="23">
        <v>2700</v>
      </c>
      <c r="AL152" s="23">
        <v>14400</v>
      </c>
      <c r="AM152" s="22">
        <v>0.8</v>
      </c>
      <c r="AN152" s="22">
        <f t="shared" si="69"/>
        <v>5382.13333333333</v>
      </c>
      <c r="AO152" s="23">
        <v>144</v>
      </c>
      <c r="AP152" s="23">
        <v>144</v>
      </c>
      <c r="AQ152" t="s">
        <v>82</v>
      </c>
      <c r="AR152">
        <v>4</v>
      </c>
      <c r="AS152" s="22">
        <v>0.066666666666667</v>
      </c>
      <c r="AT152" t="s">
        <v>83</v>
      </c>
      <c r="AU152" s="23">
        <f t="shared" si="70"/>
        <v>12092.1333333333</v>
      </c>
      <c r="AV152" s="23">
        <f t="shared" si="71"/>
        <v>12096</v>
      </c>
      <c r="AW152" s="23">
        <f t="shared" si="72"/>
        <v>2.94098994203042</v>
      </c>
      <c r="AX152" s="23">
        <f t="shared" si="73"/>
        <v>0.800574741118763</v>
      </c>
      <c r="AY152" s="23">
        <f t="shared" si="74"/>
        <v>12096</v>
      </c>
      <c r="AZ152" s="23">
        <f t="shared" si="75"/>
        <v>0</v>
      </c>
      <c r="BA152" s="1" t="str">
        <f t="shared" si="76"/>
        <v>3</v>
      </c>
      <c r="BB152" s="22">
        <v>8.75e-5</v>
      </c>
      <c r="BC152" s="22">
        <f t="shared" si="77"/>
        <v>0</v>
      </c>
      <c r="BD152" s="22" t="e">
        <f t="shared" si="79"/>
        <v>#REF!</v>
      </c>
      <c r="BE152" s="22">
        <v>0.03</v>
      </c>
      <c r="BF152" s="22">
        <f t="shared" si="78"/>
        <v>0</v>
      </c>
      <c r="BG152" s="22" t="e">
        <f t="shared" si="80"/>
        <v>#REF!</v>
      </c>
      <c r="BH152" t="str">
        <f>IF(AT152="UDARA","U","N")&amp;LEFT($C$4,2)&amp;MID($C$4,4,2)&amp;LEFT(A152,3)&amp;MID(E152,2,2)&amp;VLOOKUP(E152,Acuan_Reference!C:L,10,0)</f>
        <v>N0109CRB71B3</v>
      </c>
      <c r="BI152" t="s">
        <v>84</v>
      </c>
      <c r="BJ152" t="s">
        <v>85</v>
      </c>
      <c r="BK152" t="s">
        <v>128</v>
      </c>
      <c r="BL152" t="s">
        <v>87</v>
      </c>
    </row>
    <row r="153" spans="1:64">
      <c r="A153" t="s">
        <v>94</v>
      </c>
      <c r="B153" t="s">
        <v>75</v>
      </c>
      <c r="C153" t="s">
        <v>76</v>
      </c>
      <c r="D153" t="s">
        <v>115</v>
      </c>
      <c r="E153" t="s">
        <v>129</v>
      </c>
      <c r="F153" t="s">
        <v>130</v>
      </c>
      <c r="G153" t="s">
        <v>121</v>
      </c>
      <c r="H153" t="s">
        <v>81</v>
      </c>
      <c r="I153" s="22">
        <v>9826</v>
      </c>
      <c r="J153" s="23">
        <v>0</v>
      </c>
      <c r="K153" s="23">
        <v>0</v>
      </c>
      <c r="L153" s="23">
        <v>0</v>
      </c>
      <c r="M153" s="23">
        <v>0</v>
      </c>
      <c r="N153" s="23">
        <v>0</v>
      </c>
      <c r="O153" s="23">
        <v>0</v>
      </c>
      <c r="P153" s="23">
        <v>0</v>
      </c>
      <c r="Q153" s="23">
        <v>0</v>
      </c>
      <c r="R153" s="23">
        <v>0</v>
      </c>
      <c r="S153" s="23">
        <v>0</v>
      </c>
      <c r="T153" s="23">
        <v>1389</v>
      </c>
      <c r="U153" s="23">
        <v>1297</v>
      </c>
      <c r="V153" s="22">
        <v>895.33333333333</v>
      </c>
      <c r="W153" s="22">
        <f t="shared" si="65"/>
        <v>5695.33333333333</v>
      </c>
      <c r="X153" s="23">
        <v>0</v>
      </c>
      <c r="Y153" s="23">
        <v>0</v>
      </c>
      <c r="Z153" s="23">
        <v>0</v>
      </c>
      <c r="AA153" s="22">
        <v>2306</v>
      </c>
      <c r="AB153" s="22">
        <v>0</v>
      </c>
      <c r="AC153" s="22">
        <v>6048</v>
      </c>
      <c r="AD153" s="22">
        <v>0</v>
      </c>
      <c r="AE153" s="22">
        <f t="shared" si="66"/>
        <v>8354</v>
      </c>
      <c r="AF153" s="22">
        <f t="shared" si="67"/>
        <v>9.33060312732692</v>
      </c>
      <c r="AG153" s="22">
        <f t="shared" si="68"/>
        <v>1.46681493620508</v>
      </c>
      <c r="AH153" s="22">
        <v>0</v>
      </c>
      <c r="AI153" s="22">
        <v>0</v>
      </c>
      <c r="AJ153" s="23">
        <v>36000</v>
      </c>
      <c r="AK153" s="23">
        <v>1000</v>
      </c>
      <c r="AL153" s="23">
        <v>14400</v>
      </c>
      <c r="AM153" s="22">
        <v>0.8</v>
      </c>
      <c r="AN153" s="22">
        <f t="shared" si="69"/>
        <v>4556.26666666667</v>
      </c>
      <c r="AO153" s="23">
        <v>144</v>
      </c>
      <c r="AP153" s="23">
        <v>144</v>
      </c>
      <c r="AQ153" t="s">
        <v>82</v>
      </c>
      <c r="AR153">
        <v>8</v>
      </c>
      <c r="AS153" s="22">
        <v>0.13333333333333</v>
      </c>
      <c r="AT153" t="s">
        <v>83</v>
      </c>
      <c r="AU153" s="23">
        <f t="shared" si="70"/>
        <v>10602.2666666667</v>
      </c>
      <c r="AV153" s="23">
        <f t="shared" si="71"/>
        <v>10656</v>
      </c>
      <c r="AW153" s="23">
        <f t="shared" si="72"/>
        <v>3.33782043778532</v>
      </c>
      <c r="AX153" s="23">
        <f t="shared" si="73"/>
        <v>0.80943462483905</v>
      </c>
      <c r="AY153" s="23">
        <f t="shared" si="74"/>
        <v>10656</v>
      </c>
      <c r="AZ153" s="23">
        <f t="shared" si="75"/>
        <v>0</v>
      </c>
      <c r="BA153" s="1" t="str">
        <f t="shared" si="76"/>
        <v>3</v>
      </c>
      <c r="BB153" s="22">
        <v>8.75e-5</v>
      </c>
      <c r="BC153" s="22">
        <f t="shared" si="77"/>
        <v>0</v>
      </c>
      <c r="BD153" s="22" t="e">
        <f t="shared" si="79"/>
        <v>#REF!</v>
      </c>
      <c r="BE153" s="22">
        <v>0.03</v>
      </c>
      <c r="BF153" s="22">
        <f t="shared" si="78"/>
        <v>0</v>
      </c>
      <c r="BG153" s="22" t="e">
        <f t="shared" si="80"/>
        <v>#REF!</v>
      </c>
      <c r="BH153" t="str">
        <f>IF(AT153="UDARA","U","N")&amp;LEFT($C$4,2)&amp;MID($C$4,4,2)&amp;LEFT(A153,3)&amp;MID(E153,2,2)&amp;VLOOKUP(E153,Acuan_Reference!C:L,10,0)</f>
        <v>N0109DPS71B3</v>
      </c>
      <c r="BI153" t="s">
        <v>84</v>
      </c>
      <c r="BJ153" t="s">
        <v>85</v>
      </c>
      <c r="BK153" t="s">
        <v>128</v>
      </c>
      <c r="BL153" t="s">
        <v>87</v>
      </c>
    </row>
    <row r="154" spans="1:64">
      <c r="A154" t="s">
        <v>95</v>
      </c>
      <c r="B154" t="s">
        <v>75</v>
      </c>
      <c r="C154" t="s">
        <v>76</v>
      </c>
      <c r="D154" t="s">
        <v>115</v>
      </c>
      <c r="E154" t="s">
        <v>129</v>
      </c>
      <c r="F154" t="s">
        <v>130</v>
      </c>
      <c r="G154" t="s">
        <v>121</v>
      </c>
      <c r="H154" t="s">
        <v>81</v>
      </c>
      <c r="I154" s="22">
        <v>9826</v>
      </c>
      <c r="J154" s="23">
        <v>0</v>
      </c>
      <c r="K154" s="23">
        <v>0</v>
      </c>
      <c r="L154" s="23">
        <v>0</v>
      </c>
      <c r="M154" s="23">
        <v>0</v>
      </c>
      <c r="N154" s="23">
        <v>0</v>
      </c>
      <c r="O154" s="23">
        <v>0</v>
      </c>
      <c r="P154" s="23">
        <v>0</v>
      </c>
      <c r="Q154" s="23">
        <v>0</v>
      </c>
      <c r="R154" s="23">
        <v>0</v>
      </c>
      <c r="S154" s="23">
        <v>0</v>
      </c>
      <c r="T154" s="23">
        <v>8162</v>
      </c>
      <c r="U154" s="23">
        <v>14104</v>
      </c>
      <c r="V154" s="22">
        <v>7422</v>
      </c>
      <c r="W154" s="22">
        <f t="shared" si="65"/>
        <v>17022</v>
      </c>
      <c r="X154" s="23">
        <v>0</v>
      </c>
      <c r="Y154" s="23">
        <v>0</v>
      </c>
      <c r="Z154" s="23">
        <v>0</v>
      </c>
      <c r="AA154" s="22">
        <v>573</v>
      </c>
      <c r="AB154" s="22">
        <v>0</v>
      </c>
      <c r="AC154" s="22">
        <v>3600</v>
      </c>
      <c r="AD154" s="22">
        <v>0</v>
      </c>
      <c r="AE154" s="22">
        <f t="shared" si="66"/>
        <v>4173</v>
      </c>
      <c r="AF154" s="22">
        <f t="shared" si="67"/>
        <v>0.562247372675829</v>
      </c>
      <c r="AG154" s="22">
        <f t="shared" si="68"/>
        <v>0.245153330983433</v>
      </c>
      <c r="AH154" s="22">
        <v>0</v>
      </c>
      <c r="AI154" s="22">
        <v>0</v>
      </c>
      <c r="AJ154" s="23">
        <v>36000</v>
      </c>
      <c r="AK154" s="23">
        <v>4000</v>
      </c>
      <c r="AL154" s="23">
        <v>28800</v>
      </c>
      <c r="AM154" s="22">
        <v>0.5</v>
      </c>
      <c r="AN154" s="22">
        <f t="shared" si="69"/>
        <v>8511</v>
      </c>
      <c r="AO154" s="23">
        <v>144</v>
      </c>
      <c r="AP154" s="23">
        <v>144</v>
      </c>
      <c r="AQ154" t="s">
        <v>82</v>
      </c>
      <c r="AR154">
        <v>20</v>
      </c>
      <c r="AS154" s="22">
        <v>0.033333333333333</v>
      </c>
      <c r="AT154" t="s">
        <v>83</v>
      </c>
      <c r="AU154" s="23">
        <f t="shared" si="70"/>
        <v>33138</v>
      </c>
      <c r="AV154" s="23">
        <f t="shared" si="71"/>
        <v>33264</v>
      </c>
      <c r="AW154" s="23">
        <f t="shared" si="72"/>
        <v>2.19933027846317</v>
      </c>
      <c r="AX154" s="23">
        <f t="shared" si="73"/>
        <v>0.50740218540712</v>
      </c>
      <c r="AY154" s="23">
        <f t="shared" si="74"/>
        <v>33264</v>
      </c>
      <c r="AZ154" s="23">
        <f t="shared" si="75"/>
        <v>0</v>
      </c>
      <c r="BA154" s="1" t="str">
        <f t="shared" si="76"/>
        <v>3</v>
      </c>
      <c r="BB154" s="22">
        <v>8.75e-5</v>
      </c>
      <c r="BC154" s="22">
        <f t="shared" si="77"/>
        <v>0</v>
      </c>
      <c r="BD154" s="22" t="e">
        <f t="shared" si="79"/>
        <v>#REF!</v>
      </c>
      <c r="BE154" s="22">
        <v>0.03</v>
      </c>
      <c r="BF154" s="22">
        <f t="shared" si="78"/>
        <v>0</v>
      </c>
      <c r="BG154" s="22" t="e">
        <f t="shared" si="80"/>
        <v>#REF!</v>
      </c>
      <c r="BH154" t="str">
        <f>IF(AT154="UDARA","U","N")&amp;LEFT($C$4,2)&amp;MID($C$4,4,2)&amp;LEFT(A154,3)&amp;MID(E154,2,2)&amp;VLOOKUP(E154,Acuan_Reference!C:L,10,0)</f>
        <v>N0109JAK71B3</v>
      </c>
      <c r="BI154" t="s">
        <v>84</v>
      </c>
      <c r="BJ154" t="s">
        <v>85</v>
      </c>
      <c r="BK154" t="s">
        <v>128</v>
      </c>
      <c r="BL154" t="s">
        <v>87</v>
      </c>
    </row>
    <row r="155" spans="1:64">
      <c r="A155" t="s">
        <v>96</v>
      </c>
      <c r="B155" t="s">
        <v>75</v>
      </c>
      <c r="C155" t="s">
        <v>76</v>
      </c>
      <c r="D155" t="s">
        <v>115</v>
      </c>
      <c r="E155" t="s">
        <v>129</v>
      </c>
      <c r="F155" t="s">
        <v>130</v>
      </c>
      <c r="G155" t="s">
        <v>121</v>
      </c>
      <c r="H155" t="s">
        <v>81</v>
      </c>
      <c r="I155" s="22">
        <v>9826</v>
      </c>
      <c r="J155" s="23">
        <v>0</v>
      </c>
      <c r="K155" s="23">
        <v>0</v>
      </c>
      <c r="L155" s="23">
        <v>0</v>
      </c>
      <c r="M155" s="23">
        <v>0</v>
      </c>
      <c r="N155" s="23">
        <v>0</v>
      </c>
      <c r="O155" s="23">
        <v>0</v>
      </c>
      <c r="P155" s="23">
        <v>0</v>
      </c>
      <c r="Q155" s="23">
        <v>0</v>
      </c>
      <c r="R155" s="23">
        <v>0</v>
      </c>
      <c r="S155" s="23">
        <v>0</v>
      </c>
      <c r="T155" s="23">
        <v>654</v>
      </c>
      <c r="U155" s="23">
        <v>950</v>
      </c>
      <c r="V155" s="22">
        <v>534.66666666667</v>
      </c>
      <c r="W155" s="22">
        <f t="shared" si="65"/>
        <v>2934.66666666667</v>
      </c>
      <c r="X155" s="23">
        <v>0</v>
      </c>
      <c r="Y155" s="23">
        <v>0</v>
      </c>
      <c r="Z155" s="23">
        <v>0</v>
      </c>
      <c r="AA155" s="22">
        <v>1216</v>
      </c>
      <c r="AB155" s="22">
        <v>0</v>
      </c>
      <c r="AC155" s="22">
        <v>1152</v>
      </c>
      <c r="AD155" s="22">
        <v>0</v>
      </c>
      <c r="AE155" s="22">
        <f t="shared" si="66"/>
        <v>2368</v>
      </c>
      <c r="AF155" s="22">
        <f t="shared" si="67"/>
        <v>4.42892768079798</v>
      </c>
      <c r="AG155" s="22">
        <f t="shared" si="68"/>
        <v>0.806905951840073</v>
      </c>
      <c r="AH155" s="22">
        <v>0</v>
      </c>
      <c r="AI155" s="22">
        <v>0</v>
      </c>
      <c r="AJ155" s="23">
        <v>36000</v>
      </c>
      <c r="AK155" s="23">
        <v>1000</v>
      </c>
      <c r="AL155" s="23">
        <v>7200</v>
      </c>
      <c r="AM155" s="22">
        <v>1.2</v>
      </c>
      <c r="AN155" s="22">
        <f t="shared" si="69"/>
        <v>3521.6</v>
      </c>
      <c r="AO155" s="23">
        <v>144</v>
      </c>
      <c r="AP155" s="23">
        <v>144</v>
      </c>
      <c r="AQ155" t="s">
        <v>82</v>
      </c>
      <c r="AR155">
        <v>2</v>
      </c>
      <c r="AS155" s="22">
        <v>0.2</v>
      </c>
      <c r="AT155" t="s">
        <v>83</v>
      </c>
      <c r="AU155" s="23">
        <f t="shared" si="70"/>
        <v>8353.6</v>
      </c>
      <c r="AV155" s="23">
        <f t="shared" si="71"/>
        <v>8496</v>
      </c>
      <c r="AW155" s="23">
        <f t="shared" si="72"/>
        <v>3.70195365742844</v>
      </c>
      <c r="AX155" s="23">
        <f t="shared" si="73"/>
        <v>1.24852339845525</v>
      </c>
      <c r="AY155" s="23">
        <f t="shared" si="74"/>
        <v>8496</v>
      </c>
      <c r="AZ155" s="23">
        <f t="shared" si="75"/>
        <v>0</v>
      </c>
      <c r="BA155" s="1" t="str">
        <f t="shared" si="76"/>
        <v>3</v>
      </c>
      <c r="BB155" s="22">
        <v>8.75e-5</v>
      </c>
      <c r="BC155" s="22">
        <f t="shared" si="77"/>
        <v>0</v>
      </c>
      <c r="BD155" s="22" t="e">
        <f t="shared" si="79"/>
        <v>#REF!</v>
      </c>
      <c r="BE155" s="22">
        <v>0.03</v>
      </c>
      <c r="BF155" s="22">
        <f t="shared" si="78"/>
        <v>0</v>
      </c>
      <c r="BG155" s="22" t="e">
        <f t="shared" si="80"/>
        <v>#REF!</v>
      </c>
      <c r="BH155" t="str">
        <f>IF(AT155="UDARA","U","N")&amp;LEFT($C$4,2)&amp;MID($C$4,4,2)&amp;LEFT(A155,3)&amp;MID(E155,2,2)&amp;VLOOKUP(E155,Acuan_Reference!C:L,10,0)</f>
        <v>N0109JBI71B3</v>
      </c>
      <c r="BI155" t="s">
        <v>84</v>
      </c>
      <c r="BJ155" t="s">
        <v>85</v>
      </c>
      <c r="BK155" t="s">
        <v>128</v>
      </c>
      <c r="BL155" t="s">
        <v>87</v>
      </c>
    </row>
    <row r="156" spans="1:64">
      <c r="A156" t="s">
        <v>97</v>
      </c>
      <c r="B156" t="s">
        <v>75</v>
      </c>
      <c r="C156" t="s">
        <v>76</v>
      </c>
      <c r="D156" t="s">
        <v>115</v>
      </c>
      <c r="E156" t="s">
        <v>129</v>
      </c>
      <c r="F156" t="s">
        <v>130</v>
      </c>
      <c r="G156" t="s">
        <v>121</v>
      </c>
      <c r="H156" t="s">
        <v>81</v>
      </c>
      <c r="I156" s="22">
        <v>9826</v>
      </c>
      <c r="J156" s="23">
        <v>0</v>
      </c>
      <c r="K156" s="23">
        <v>0</v>
      </c>
      <c r="L156" s="23">
        <v>0</v>
      </c>
      <c r="M156" s="23">
        <v>0</v>
      </c>
      <c r="N156" s="23">
        <v>0</v>
      </c>
      <c r="O156" s="23">
        <v>0</v>
      </c>
      <c r="P156" s="23">
        <v>0</v>
      </c>
      <c r="Q156" s="23">
        <v>0</v>
      </c>
      <c r="R156" s="23">
        <v>0</v>
      </c>
      <c r="S156" s="23">
        <v>0</v>
      </c>
      <c r="T156" s="23">
        <v>5678</v>
      </c>
      <c r="U156" s="23">
        <v>26241</v>
      </c>
      <c r="V156" s="22">
        <v>10639.666666667</v>
      </c>
      <c r="W156" s="22">
        <f t="shared" si="65"/>
        <v>22639.6666666667</v>
      </c>
      <c r="X156" s="23">
        <v>0</v>
      </c>
      <c r="Y156" s="23">
        <v>0</v>
      </c>
      <c r="Z156" s="23">
        <v>0</v>
      </c>
      <c r="AA156" s="22">
        <v>5518</v>
      </c>
      <c r="AB156" s="22">
        <v>0</v>
      </c>
      <c r="AC156" s="22">
        <v>0</v>
      </c>
      <c r="AD156" s="22">
        <v>0</v>
      </c>
      <c r="AE156" s="22">
        <f t="shared" si="66"/>
        <v>5518</v>
      </c>
      <c r="AF156" s="22">
        <f t="shared" si="67"/>
        <v>0.518625270215216</v>
      </c>
      <c r="AG156" s="22">
        <f t="shared" si="68"/>
        <v>0.24373150370294</v>
      </c>
      <c r="AH156" s="22">
        <v>0</v>
      </c>
      <c r="AI156" s="22">
        <v>0</v>
      </c>
      <c r="AJ156" s="23">
        <v>36000</v>
      </c>
      <c r="AK156" s="23">
        <v>2000</v>
      </c>
      <c r="AL156" s="23">
        <v>36000</v>
      </c>
      <c r="AM156" s="22">
        <v>0.5</v>
      </c>
      <c r="AN156" s="22">
        <f t="shared" si="69"/>
        <v>11319.8333333333</v>
      </c>
      <c r="AO156" s="23">
        <v>144</v>
      </c>
      <c r="AP156" s="23">
        <v>144</v>
      </c>
      <c r="AQ156" t="s">
        <v>82</v>
      </c>
      <c r="AR156">
        <v>20</v>
      </c>
      <c r="AS156" s="22">
        <v>0.033333333333333</v>
      </c>
      <c r="AT156" t="s">
        <v>83</v>
      </c>
      <c r="AU156" s="23">
        <f t="shared" si="70"/>
        <v>41801.8333333333</v>
      </c>
      <c r="AV156" s="23">
        <f t="shared" si="71"/>
        <v>41904</v>
      </c>
      <c r="AW156" s="23">
        <f t="shared" si="72"/>
        <v>2.09464214726365</v>
      </c>
      <c r="AX156" s="23">
        <f t="shared" si="73"/>
        <v>0.504512728397061</v>
      </c>
      <c r="AY156" s="23">
        <f t="shared" si="74"/>
        <v>41904</v>
      </c>
      <c r="AZ156" s="23">
        <f t="shared" si="75"/>
        <v>0</v>
      </c>
      <c r="BA156" s="1" t="str">
        <f t="shared" si="76"/>
        <v>3</v>
      </c>
      <c r="BB156" s="22">
        <v>8.75e-5</v>
      </c>
      <c r="BC156" s="22">
        <f t="shared" si="77"/>
        <v>0</v>
      </c>
      <c r="BD156" s="22" t="e">
        <f t="shared" si="79"/>
        <v>#REF!</v>
      </c>
      <c r="BE156" s="22">
        <v>0.03</v>
      </c>
      <c r="BF156" s="22">
        <f t="shared" si="78"/>
        <v>0</v>
      </c>
      <c r="BG156" s="22" t="e">
        <f t="shared" si="80"/>
        <v>#REF!</v>
      </c>
      <c r="BH156" t="str">
        <f>IF(AT156="UDARA","U","N")&amp;LEFT($C$4,2)&amp;MID($C$4,4,2)&amp;LEFT(A156,3)&amp;MID(E156,2,2)&amp;VLOOKUP(E156,Acuan_Reference!C:L,10,0)</f>
        <v>N0109JKT71B3</v>
      </c>
      <c r="BI156" t="s">
        <v>84</v>
      </c>
      <c r="BJ156" t="s">
        <v>85</v>
      </c>
      <c r="BK156" t="s">
        <v>128</v>
      </c>
      <c r="BL156" t="s">
        <v>87</v>
      </c>
    </row>
    <row r="157" spans="1:64">
      <c r="A157" t="s">
        <v>98</v>
      </c>
      <c r="B157" t="s">
        <v>75</v>
      </c>
      <c r="C157" t="s">
        <v>76</v>
      </c>
      <c r="D157" t="s">
        <v>115</v>
      </c>
      <c r="E157" t="s">
        <v>129</v>
      </c>
      <c r="F157" t="s">
        <v>130</v>
      </c>
      <c r="G157" t="s">
        <v>121</v>
      </c>
      <c r="H157" t="s">
        <v>81</v>
      </c>
      <c r="I157" s="22">
        <v>9826</v>
      </c>
      <c r="J157" s="23">
        <v>0</v>
      </c>
      <c r="K157" s="23">
        <v>0</v>
      </c>
      <c r="L157" s="23">
        <v>0</v>
      </c>
      <c r="M157" s="23">
        <v>0</v>
      </c>
      <c r="N157" s="23">
        <v>0</v>
      </c>
      <c r="O157" s="23">
        <v>0</v>
      </c>
      <c r="P157" s="23">
        <v>0</v>
      </c>
      <c r="Q157" s="23">
        <v>0</v>
      </c>
      <c r="R157" s="23">
        <v>0</v>
      </c>
      <c r="S157" s="23">
        <v>0</v>
      </c>
      <c r="T157" s="23">
        <v>801</v>
      </c>
      <c r="U157" s="23">
        <v>645</v>
      </c>
      <c r="V157" s="22">
        <v>482</v>
      </c>
      <c r="W157" s="22">
        <f t="shared" si="65"/>
        <v>2882</v>
      </c>
      <c r="X157" s="23">
        <v>0</v>
      </c>
      <c r="Y157" s="23">
        <v>0</v>
      </c>
      <c r="Z157" s="23">
        <v>0</v>
      </c>
      <c r="AA157" s="22">
        <v>2418</v>
      </c>
      <c r="AB157" s="22">
        <v>0</v>
      </c>
      <c r="AC157" s="22">
        <v>2736</v>
      </c>
      <c r="AD157" s="22">
        <v>0</v>
      </c>
      <c r="AE157" s="22">
        <f t="shared" si="66"/>
        <v>5154</v>
      </c>
      <c r="AF157" s="22">
        <f t="shared" si="67"/>
        <v>10.6929460580913</v>
      </c>
      <c r="AG157" s="22">
        <f t="shared" si="68"/>
        <v>1.7883414295628</v>
      </c>
      <c r="AH157" s="22">
        <v>0</v>
      </c>
      <c r="AI157" s="22">
        <v>0</v>
      </c>
      <c r="AJ157" s="23">
        <v>36000</v>
      </c>
      <c r="AK157" s="23">
        <v>1000</v>
      </c>
      <c r="AL157" s="23">
        <v>7200</v>
      </c>
      <c r="AM157" s="22">
        <v>0.9</v>
      </c>
      <c r="AN157" s="22">
        <f t="shared" si="69"/>
        <v>2593.8</v>
      </c>
      <c r="AO157" s="23">
        <v>144</v>
      </c>
      <c r="AP157" s="23">
        <v>144</v>
      </c>
      <c r="AQ157" t="s">
        <v>82</v>
      </c>
      <c r="AR157">
        <v>4</v>
      </c>
      <c r="AS157" s="22">
        <v>0.1</v>
      </c>
      <c r="AT157" t="s">
        <v>83</v>
      </c>
      <c r="AU157" s="23">
        <f t="shared" si="70"/>
        <v>4639.8</v>
      </c>
      <c r="AV157" s="23">
        <f t="shared" si="71"/>
        <v>4752</v>
      </c>
      <c r="AW157" s="23">
        <f t="shared" si="72"/>
        <v>3.43719639139486</v>
      </c>
      <c r="AX157" s="23">
        <f t="shared" si="73"/>
        <v>0.938931297709924</v>
      </c>
      <c r="AY157" s="23">
        <f t="shared" si="74"/>
        <v>4752</v>
      </c>
      <c r="AZ157" s="23">
        <f t="shared" si="75"/>
        <v>0</v>
      </c>
      <c r="BA157" s="1" t="str">
        <f t="shared" si="76"/>
        <v>3</v>
      </c>
      <c r="BB157" s="22">
        <v>8.75e-5</v>
      </c>
      <c r="BC157" s="22">
        <f t="shared" si="77"/>
        <v>0</v>
      </c>
      <c r="BD157" s="22" t="e">
        <f t="shared" si="79"/>
        <v>#REF!</v>
      </c>
      <c r="BE157" s="22">
        <v>0.03</v>
      </c>
      <c r="BF157" s="22">
        <f t="shared" si="78"/>
        <v>0</v>
      </c>
      <c r="BG157" s="22" t="e">
        <f t="shared" si="80"/>
        <v>#REF!</v>
      </c>
      <c r="BH157" t="str">
        <f>IF(AT157="UDARA","U","N")&amp;LEFT($C$4,2)&amp;MID($C$4,4,2)&amp;LEFT(A157,3)&amp;MID(E157,2,2)&amp;VLOOKUP(E157,Acuan_Reference!C:L,10,0)</f>
        <v>N0109JMR71B3</v>
      </c>
      <c r="BI157" t="s">
        <v>84</v>
      </c>
      <c r="BJ157" t="s">
        <v>85</v>
      </c>
      <c r="BK157" t="s">
        <v>128</v>
      </c>
      <c r="BL157" t="s">
        <v>87</v>
      </c>
    </row>
    <row r="158" spans="1:64">
      <c r="A158" t="s">
        <v>99</v>
      </c>
      <c r="B158" t="s">
        <v>75</v>
      </c>
      <c r="C158" t="s">
        <v>76</v>
      </c>
      <c r="D158" t="s">
        <v>115</v>
      </c>
      <c r="E158" t="s">
        <v>129</v>
      </c>
      <c r="F158" t="s">
        <v>130</v>
      </c>
      <c r="G158" t="s">
        <v>121</v>
      </c>
      <c r="H158" t="s">
        <v>81</v>
      </c>
      <c r="I158" s="22">
        <v>9826</v>
      </c>
      <c r="J158" s="23">
        <v>0</v>
      </c>
      <c r="K158" s="23">
        <v>0</v>
      </c>
      <c r="L158" s="23">
        <v>0</v>
      </c>
      <c r="M158" s="23">
        <v>0</v>
      </c>
      <c r="N158" s="23">
        <v>0</v>
      </c>
      <c r="O158" s="23">
        <v>0</v>
      </c>
      <c r="P158" s="23">
        <v>0</v>
      </c>
      <c r="Q158" s="23">
        <v>0</v>
      </c>
      <c r="R158" s="23">
        <v>0</v>
      </c>
      <c r="S158" s="23">
        <v>0</v>
      </c>
      <c r="T158" s="23">
        <v>1802</v>
      </c>
      <c r="U158" s="23">
        <v>1857</v>
      </c>
      <c r="V158" s="22">
        <v>1219.6666666667</v>
      </c>
      <c r="W158" s="22">
        <f t="shared" si="65"/>
        <v>8419.66666666667</v>
      </c>
      <c r="X158" s="23">
        <v>0</v>
      </c>
      <c r="Y158" s="23">
        <v>0</v>
      </c>
      <c r="Z158" s="23">
        <v>0</v>
      </c>
      <c r="AA158" s="22">
        <v>1234</v>
      </c>
      <c r="AB158" s="22">
        <v>0</v>
      </c>
      <c r="AC158" s="22">
        <v>6048</v>
      </c>
      <c r="AD158" s="22">
        <v>0</v>
      </c>
      <c r="AE158" s="22">
        <f t="shared" si="66"/>
        <v>7282</v>
      </c>
      <c r="AF158" s="22">
        <f t="shared" si="67"/>
        <v>5.97048373872626</v>
      </c>
      <c r="AG158" s="22">
        <f t="shared" si="68"/>
        <v>0.864879844807791</v>
      </c>
      <c r="AH158" s="22">
        <v>0</v>
      </c>
      <c r="AI158" s="22">
        <v>0</v>
      </c>
      <c r="AJ158" s="23">
        <v>36000</v>
      </c>
      <c r="AK158" s="23">
        <v>1500</v>
      </c>
      <c r="AL158" s="23">
        <v>21600</v>
      </c>
      <c r="AM158" s="22">
        <v>1.1</v>
      </c>
      <c r="AN158" s="22">
        <f t="shared" si="69"/>
        <v>9261.63333333333</v>
      </c>
      <c r="AO158" s="23">
        <v>144</v>
      </c>
      <c r="AP158" s="23">
        <v>144</v>
      </c>
      <c r="AQ158" t="s">
        <v>82</v>
      </c>
      <c r="AR158">
        <v>4</v>
      </c>
      <c r="AS158" s="22">
        <v>0.33333333333333</v>
      </c>
      <c r="AT158" t="s">
        <v>83</v>
      </c>
      <c r="AU158" s="23">
        <f t="shared" si="70"/>
        <v>23579.6333333333</v>
      </c>
      <c r="AV158" s="23">
        <f t="shared" si="71"/>
        <v>23616</v>
      </c>
      <c r="AW158" s="23">
        <f t="shared" si="72"/>
        <v>3.66974147828497</v>
      </c>
      <c r="AX158" s="23">
        <f t="shared" si="73"/>
        <v>1.10431925254365</v>
      </c>
      <c r="AY158" s="23">
        <f t="shared" si="74"/>
        <v>23616</v>
      </c>
      <c r="AZ158" s="23">
        <f t="shared" si="75"/>
        <v>0</v>
      </c>
      <c r="BA158" s="1" t="str">
        <f t="shared" si="76"/>
        <v>3</v>
      </c>
      <c r="BB158" s="22">
        <v>8.75e-5</v>
      </c>
      <c r="BC158" s="22">
        <f t="shared" si="77"/>
        <v>0</v>
      </c>
      <c r="BD158" s="22" t="e">
        <f t="shared" si="79"/>
        <v>#REF!</v>
      </c>
      <c r="BE158" s="22">
        <v>0.03</v>
      </c>
      <c r="BF158" s="22">
        <f t="shared" si="78"/>
        <v>0</v>
      </c>
      <c r="BG158" s="22" t="e">
        <f t="shared" si="80"/>
        <v>#REF!</v>
      </c>
      <c r="BH158" t="str">
        <f>IF(AT158="UDARA","U","N")&amp;LEFT($C$4,2)&amp;MID($C$4,4,2)&amp;LEFT(A158,3)&amp;MID(E158,2,2)&amp;VLOOKUP(E158,Acuan_Reference!C:L,10,0)</f>
        <v>N0109MDN71B3</v>
      </c>
      <c r="BI158" t="s">
        <v>84</v>
      </c>
      <c r="BJ158" t="s">
        <v>85</v>
      </c>
      <c r="BK158" t="s">
        <v>128</v>
      </c>
      <c r="BL158" t="s">
        <v>87</v>
      </c>
    </row>
    <row r="159" spans="1:64">
      <c r="A159" t="s">
        <v>100</v>
      </c>
      <c r="B159" t="s">
        <v>75</v>
      </c>
      <c r="C159" t="s">
        <v>76</v>
      </c>
      <c r="D159" t="s">
        <v>115</v>
      </c>
      <c r="E159" t="s">
        <v>129</v>
      </c>
      <c r="F159" t="s">
        <v>130</v>
      </c>
      <c r="G159" t="s">
        <v>121</v>
      </c>
      <c r="H159" t="s">
        <v>81</v>
      </c>
      <c r="I159" s="22">
        <v>9826</v>
      </c>
      <c r="J159" s="23">
        <v>0</v>
      </c>
      <c r="K159" s="23">
        <v>0</v>
      </c>
      <c r="L159" s="23">
        <v>0</v>
      </c>
      <c r="M159" s="23">
        <v>0</v>
      </c>
      <c r="N159" s="23">
        <v>0</v>
      </c>
      <c r="O159" s="23">
        <v>0</v>
      </c>
      <c r="P159" s="23">
        <v>0</v>
      </c>
      <c r="Q159" s="23">
        <v>0</v>
      </c>
      <c r="R159" s="23">
        <v>0</v>
      </c>
      <c r="S159" s="23">
        <v>0</v>
      </c>
      <c r="T159" s="23">
        <v>28</v>
      </c>
      <c r="U159" s="23">
        <v>768</v>
      </c>
      <c r="V159" s="22">
        <v>265.33333333333</v>
      </c>
      <c r="W159" s="22">
        <f t="shared" si="65"/>
        <v>2665.33333333333</v>
      </c>
      <c r="X159" s="23">
        <v>0</v>
      </c>
      <c r="Y159" s="23">
        <v>0</v>
      </c>
      <c r="Z159" s="23">
        <v>0</v>
      </c>
      <c r="AA159" s="22">
        <v>2049</v>
      </c>
      <c r="AB159" s="22">
        <v>0</v>
      </c>
      <c r="AC159" s="22">
        <v>4320</v>
      </c>
      <c r="AD159" s="22">
        <v>0</v>
      </c>
      <c r="AE159" s="22">
        <f t="shared" si="66"/>
        <v>6369</v>
      </c>
      <c r="AF159" s="22">
        <f t="shared" si="67"/>
        <v>24.0037688442214</v>
      </c>
      <c r="AG159" s="22">
        <f t="shared" si="68"/>
        <v>2.38956978489245</v>
      </c>
      <c r="AH159" s="22">
        <v>0</v>
      </c>
      <c r="AI159" s="22">
        <v>0</v>
      </c>
      <c r="AJ159" s="23">
        <v>36000</v>
      </c>
      <c r="AK159" s="23">
        <v>500</v>
      </c>
      <c r="AL159" s="23">
        <v>7200</v>
      </c>
      <c r="AM159" s="22">
        <v>1.5</v>
      </c>
      <c r="AN159" s="22">
        <f t="shared" si="69"/>
        <v>3998</v>
      </c>
      <c r="AO159" s="23">
        <v>144</v>
      </c>
      <c r="AP159" s="23">
        <v>144</v>
      </c>
      <c r="AQ159" t="s">
        <v>82</v>
      </c>
      <c r="AR159">
        <v>2</v>
      </c>
      <c r="AS159" s="22">
        <v>0.76666666666667</v>
      </c>
      <c r="AT159" t="s">
        <v>83</v>
      </c>
      <c r="AU159" s="23">
        <f t="shared" si="70"/>
        <v>4829</v>
      </c>
      <c r="AV159" s="23">
        <f t="shared" si="71"/>
        <v>4896</v>
      </c>
      <c r="AW159" s="23">
        <f t="shared" si="72"/>
        <v>4.22648824412206</v>
      </c>
      <c r="AX159" s="23">
        <f t="shared" si="73"/>
        <v>1.52513756878439</v>
      </c>
      <c r="AY159" s="23">
        <f t="shared" si="74"/>
        <v>4896</v>
      </c>
      <c r="AZ159" s="23">
        <f t="shared" si="75"/>
        <v>0</v>
      </c>
      <c r="BA159" s="1" t="str">
        <f t="shared" si="76"/>
        <v>3</v>
      </c>
      <c r="BB159" s="22">
        <v>8.75e-5</v>
      </c>
      <c r="BC159" s="22">
        <f t="shared" si="77"/>
        <v>0</v>
      </c>
      <c r="BD159" s="22" t="e">
        <f t="shared" si="79"/>
        <v>#REF!</v>
      </c>
      <c r="BE159" s="22">
        <v>0.03</v>
      </c>
      <c r="BF159" s="22">
        <f t="shared" si="78"/>
        <v>0</v>
      </c>
      <c r="BG159" s="22" t="e">
        <f t="shared" si="80"/>
        <v>#REF!</v>
      </c>
      <c r="BH159" t="str">
        <f>IF(AT159="UDARA","U","N")&amp;LEFT($C$4,2)&amp;MID($C$4,4,2)&amp;LEFT(A159,3)&amp;MID(E159,2,2)&amp;VLOOKUP(E159,Acuan_Reference!C:L,10,0)</f>
        <v>N0109MDO71B3</v>
      </c>
      <c r="BI159" t="s">
        <v>84</v>
      </c>
      <c r="BJ159" t="s">
        <v>85</v>
      </c>
      <c r="BK159" t="s">
        <v>128</v>
      </c>
      <c r="BL159" t="s">
        <v>87</v>
      </c>
    </row>
    <row r="160" spans="1:64">
      <c r="A160" t="s">
        <v>101</v>
      </c>
      <c r="B160" t="s">
        <v>75</v>
      </c>
      <c r="C160" t="s">
        <v>76</v>
      </c>
      <c r="D160" t="s">
        <v>115</v>
      </c>
      <c r="E160" t="s">
        <v>129</v>
      </c>
      <c r="F160" t="s">
        <v>130</v>
      </c>
      <c r="G160" t="s">
        <v>121</v>
      </c>
      <c r="H160" t="s">
        <v>81</v>
      </c>
      <c r="I160" s="22">
        <v>9826</v>
      </c>
      <c r="J160" s="23">
        <v>0</v>
      </c>
      <c r="K160" s="23">
        <v>0</v>
      </c>
      <c r="L160" s="23">
        <v>0</v>
      </c>
      <c r="M160" s="23">
        <v>0</v>
      </c>
      <c r="N160" s="23">
        <v>0</v>
      </c>
      <c r="O160" s="23">
        <v>0</v>
      </c>
      <c r="P160" s="23">
        <v>0</v>
      </c>
      <c r="Q160" s="23">
        <v>0</v>
      </c>
      <c r="R160" s="23">
        <v>0</v>
      </c>
      <c r="S160" s="23">
        <v>0</v>
      </c>
      <c r="T160" s="23">
        <v>9685</v>
      </c>
      <c r="U160" s="23">
        <v>16264</v>
      </c>
      <c r="V160" s="22">
        <v>8649.6666666667</v>
      </c>
      <c r="W160" s="22">
        <f t="shared" si="65"/>
        <v>20649.6666666667</v>
      </c>
      <c r="X160" s="23">
        <v>0</v>
      </c>
      <c r="Y160" s="23">
        <v>0</v>
      </c>
      <c r="Z160" s="23">
        <v>0</v>
      </c>
      <c r="AA160" s="22">
        <v>1601</v>
      </c>
      <c r="AB160" s="22">
        <v>0</v>
      </c>
      <c r="AC160" s="22">
        <v>6480</v>
      </c>
      <c r="AD160" s="22">
        <v>0</v>
      </c>
      <c r="AE160" s="22">
        <f t="shared" si="66"/>
        <v>8081</v>
      </c>
      <c r="AF160" s="22">
        <f t="shared" si="67"/>
        <v>0.934255655323901</v>
      </c>
      <c r="AG160" s="22">
        <f t="shared" si="68"/>
        <v>0.391338036126491</v>
      </c>
      <c r="AH160" s="22">
        <v>0</v>
      </c>
      <c r="AI160" s="22">
        <v>0</v>
      </c>
      <c r="AJ160" s="23">
        <v>36000</v>
      </c>
      <c r="AK160" s="23">
        <v>2500</v>
      </c>
      <c r="AL160" s="23">
        <v>36000</v>
      </c>
      <c r="AM160" s="22">
        <v>1.3</v>
      </c>
      <c r="AN160" s="22">
        <f t="shared" si="69"/>
        <v>26844.5666666667</v>
      </c>
      <c r="AO160" s="23">
        <v>144</v>
      </c>
      <c r="AP160" s="23">
        <v>144</v>
      </c>
      <c r="AQ160" t="s">
        <v>82</v>
      </c>
      <c r="AR160">
        <v>4</v>
      </c>
      <c r="AS160" s="22">
        <v>0.5</v>
      </c>
      <c r="AT160" t="s">
        <v>83</v>
      </c>
      <c r="AU160" s="23">
        <f t="shared" si="70"/>
        <v>54763.5666666667</v>
      </c>
      <c r="AV160" s="23">
        <f t="shared" si="71"/>
        <v>54864</v>
      </c>
      <c r="AW160" s="23">
        <f t="shared" si="72"/>
        <v>3.0482332241037</v>
      </c>
      <c r="AX160" s="23">
        <f t="shared" si="73"/>
        <v>1.3048636781869</v>
      </c>
      <c r="AY160" s="23">
        <f t="shared" si="74"/>
        <v>54864</v>
      </c>
      <c r="AZ160" s="23">
        <f t="shared" si="75"/>
        <v>0</v>
      </c>
      <c r="BA160" s="1" t="str">
        <f t="shared" si="76"/>
        <v>2</v>
      </c>
      <c r="BB160" s="22">
        <v>8.75e-5</v>
      </c>
      <c r="BC160" s="22">
        <f t="shared" si="77"/>
        <v>0</v>
      </c>
      <c r="BD160" s="22" t="e">
        <f t="shared" si="79"/>
        <v>#REF!</v>
      </c>
      <c r="BE160" s="22">
        <v>0.03</v>
      </c>
      <c r="BF160" s="22">
        <f t="shared" si="78"/>
        <v>0</v>
      </c>
      <c r="BG160" s="22" t="e">
        <f t="shared" si="80"/>
        <v>#REF!</v>
      </c>
      <c r="BH160" t="str">
        <f>IF(AT160="UDARA","U","N")&amp;LEFT($C$4,2)&amp;MID($C$4,4,2)&amp;LEFT(A160,3)&amp;MID(E160,2,2)&amp;VLOOKUP(E160,Acuan_Reference!C:L,10,0)</f>
        <v>N0109MKS71B3</v>
      </c>
      <c r="BI160" t="s">
        <v>84</v>
      </c>
      <c r="BJ160" t="s">
        <v>85</v>
      </c>
      <c r="BK160" t="s">
        <v>128</v>
      </c>
      <c r="BL160" t="s">
        <v>87</v>
      </c>
    </row>
    <row r="161" spans="1:64">
      <c r="A161" t="s">
        <v>102</v>
      </c>
      <c r="B161" t="s">
        <v>75</v>
      </c>
      <c r="C161" t="s">
        <v>76</v>
      </c>
      <c r="D161" t="s">
        <v>115</v>
      </c>
      <c r="E161" t="s">
        <v>129</v>
      </c>
      <c r="F161" t="s">
        <v>130</v>
      </c>
      <c r="G161" t="s">
        <v>121</v>
      </c>
      <c r="H161" t="s">
        <v>81</v>
      </c>
      <c r="I161" s="22">
        <v>9826</v>
      </c>
      <c r="J161" s="23">
        <v>0</v>
      </c>
      <c r="K161" s="23">
        <v>0</v>
      </c>
      <c r="L161" s="23">
        <v>0</v>
      </c>
      <c r="M161" s="23">
        <v>0</v>
      </c>
      <c r="N161" s="23">
        <v>0</v>
      </c>
      <c r="O161" s="23">
        <v>0</v>
      </c>
      <c r="P161" s="23">
        <v>0</v>
      </c>
      <c r="Q161" s="23">
        <v>0</v>
      </c>
      <c r="R161" s="23">
        <v>0</v>
      </c>
      <c r="S161" s="23">
        <v>0</v>
      </c>
      <c r="T161" s="23">
        <v>3162</v>
      </c>
      <c r="U161" s="23">
        <v>3707</v>
      </c>
      <c r="V161" s="22">
        <v>2289.6666666667</v>
      </c>
      <c r="W161" s="22">
        <f t="shared" si="65"/>
        <v>4689.66666666667</v>
      </c>
      <c r="X161" s="23">
        <v>0</v>
      </c>
      <c r="Y161" s="23">
        <v>0</v>
      </c>
      <c r="Z161" s="23">
        <v>0</v>
      </c>
      <c r="AA161" s="22">
        <v>4587</v>
      </c>
      <c r="AB161" s="22">
        <v>0</v>
      </c>
      <c r="AC161" s="22">
        <v>0</v>
      </c>
      <c r="AD161" s="22">
        <v>0</v>
      </c>
      <c r="AE161" s="22">
        <f t="shared" si="66"/>
        <v>4587</v>
      </c>
      <c r="AF161" s="22">
        <f t="shared" si="67"/>
        <v>2.00334837676515</v>
      </c>
      <c r="AG161" s="22">
        <f t="shared" si="68"/>
        <v>0.97810789679437</v>
      </c>
      <c r="AH161" s="22">
        <v>0</v>
      </c>
      <c r="AI161" s="22">
        <v>0</v>
      </c>
      <c r="AJ161" s="23">
        <v>36000</v>
      </c>
      <c r="AK161" s="23">
        <v>1000</v>
      </c>
      <c r="AL161" s="23">
        <v>7200</v>
      </c>
      <c r="AM161" s="22">
        <v>0.8</v>
      </c>
      <c r="AN161" s="22">
        <f t="shared" si="69"/>
        <v>3751.73333333333</v>
      </c>
      <c r="AO161" s="23">
        <v>144</v>
      </c>
      <c r="AP161" s="23">
        <v>144</v>
      </c>
      <c r="AQ161" t="s">
        <v>82</v>
      </c>
      <c r="AR161">
        <v>8</v>
      </c>
      <c r="AS161" s="22">
        <v>0.1</v>
      </c>
      <c r="AT161" t="s">
        <v>83</v>
      </c>
      <c r="AU161" s="23">
        <f t="shared" si="70"/>
        <v>6364.73333333333</v>
      </c>
      <c r="AV161" s="23">
        <f t="shared" si="71"/>
        <v>6480</v>
      </c>
      <c r="AW161" s="23">
        <f t="shared" si="72"/>
        <v>2.35986921600682</v>
      </c>
      <c r="AX161" s="23">
        <f t="shared" si="73"/>
        <v>0.82457886132632</v>
      </c>
      <c r="AY161" s="23">
        <f t="shared" si="74"/>
        <v>6480</v>
      </c>
      <c r="AZ161" s="23">
        <f t="shared" si="75"/>
        <v>0</v>
      </c>
      <c r="BA161" s="1" t="str">
        <f t="shared" si="76"/>
        <v>3</v>
      </c>
      <c r="BB161" s="22">
        <v>8.75e-5</v>
      </c>
      <c r="BC161" s="22">
        <f t="shared" si="77"/>
        <v>0</v>
      </c>
      <c r="BD161" s="22" t="e">
        <f t="shared" si="79"/>
        <v>#REF!</v>
      </c>
      <c r="BE161" s="22">
        <v>0.03</v>
      </c>
      <c r="BF161" s="22">
        <f t="shared" si="78"/>
        <v>0</v>
      </c>
      <c r="BG161" s="22" t="e">
        <f t="shared" si="80"/>
        <v>#REF!</v>
      </c>
      <c r="BH161" t="str">
        <f>IF(AT161="UDARA","U","N")&amp;LEFT($C$4,2)&amp;MID($C$4,4,2)&amp;LEFT(A161,3)&amp;MID(E161,2,2)&amp;VLOOKUP(E161,Acuan_Reference!C:L,10,0)</f>
        <v>N0109MLG71B3</v>
      </c>
      <c r="BI161" t="s">
        <v>84</v>
      </c>
      <c r="BJ161" t="s">
        <v>85</v>
      </c>
      <c r="BK161" t="s">
        <v>128</v>
      </c>
      <c r="BL161" t="s">
        <v>87</v>
      </c>
    </row>
    <row r="162" spans="1:64">
      <c r="A162" t="s">
        <v>103</v>
      </c>
      <c r="B162" t="s">
        <v>75</v>
      </c>
      <c r="C162" t="s">
        <v>76</v>
      </c>
      <c r="D162" t="s">
        <v>115</v>
      </c>
      <c r="E162" t="s">
        <v>129</v>
      </c>
      <c r="F162" t="s">
        <v>130</v>
      </c>
      <c r="G162" t="s">
        <v>121</v>
      </c>
      <c r="H162" t="s">
        <v>81</v>
      </c>
      <c r="I162" s="22">
        <v>9826</v>
      </c>
      <c r="J162" s="23">
        <v>0</v>
      </c>
      <c r="K162" s="23">
        <v>0</v>
      </c>
      <c r="L162" s="23">
        <v>0</v>
      </c>
      <c r="M162" s="23">
        <v>0</v>
      </c>
      <c r="N162" s="23">
        <v>0</v>
      </c>
      <c r="O162" s="23">
        <v>0</v>
      </c>
      <c r="P162" s="23">
        <v>0</v>
      </c>
      <c r="Q162" s="23">
        <v>0</v>
      </c>
      <c r="R162" s="23">
        <v>0</v>
      </c>
      <c r="S162" s="23">
        <v>0</v>
      </c>
      <c r="T162" s="23">
        <v>489</v>
      </c>
      <c r="U162" s="23">
        <v>1280</v>
      </c>
      <c r="V162" s="22">
        <v>589.66666666667</v>
      </c>
      <c r="W162" s="22">
        <f t="shared" si="65"/>
        <v>1549.66666666667</v>
      </c>
      <c r="X162" s="23">
        <v>0</v>
      </c>
      <c r="Y162" s="23">
        <v>0</v>
      </c>
      <c r="Z162" s="23">
        <v>0</v>
      </c>
      <c r="AA162" s="22">
        <v>285</v>
      </c>
      <c r="AB162" s="22">
        <v>0</v>
      </c>
      <c r="AC162" s="22">
        <v>2016</v>
      </c>
      <c r="AD162" s="22">
        <v>0</v>
      </c>
      <c r="AE162" s="22">
        <f t="shared" si="66"/>
        <v>2301</v>
      </c>
      <c r="AF162" s="22">
        <f t="shared" si="67"/>
        <v>3.9022046353872</v>
      </c>
      <c r="AG162" s="22">
        <f t="shared" si="68"/>
        <v>1.48483544848354</v>
      </c>
      <c r="AH162" s="22">
        <v>0</v>
      </c>
      <c r="AI162" s="22">
        <v>0</v>
      </c>
      <c r="AJ162" s="23">
        <v>36000</v>
      </c>
      <c r="AK162" s="23">
        <v>700</v>
      </c>
      <c r="AL162" s="23">
        <v>2880</v>
      </c>
      <c r="AM162" s="22">
        <v>1.3</v>
      </c>
      <c r="AN162" s="22">
        <f t="shared" si="69"/>
        <v>2014.56666666667</v>
      </c>
      <c r="AO162" s="23">
        <v>144</v>
      </c>
      <c r="AP162" s="23">
        <v>144</v>
      </c>
      <c r="AQ162" t="s">
        <v>82</v>
      </c>
      <c r="AR162">
        <v>2</v>
      </c>
      <c r="AS162" s="22">
        <v>0.36666666666667</v>
      </c>
      <c r="AT162" t="s">
        <v>83</v>
      </c>
      <c r="AU162" s="23">
        <f t="shared" si="70"/>
        <v>2593.56666666667</v>
      </c>
      <c r="AV162" s="23">
        <f t="shared" si="71"/>
        <v>2736</v>
      </c>
      <c r="AW162" s="23">
        <f t="shared" si="72"/>
        <v>3.25037642503764</v>
      </c>
      <c r="AX162" s="23">
        <f t="shared" si="73"/>
        <v>1.39191223919122</v>
      </c>
      <c r="AY162" s="23">
        <f t="shared" si="74"/>
        <v>2736</v>
      </c>
      <c r="AZ162" s="23">
        <f t="shared" si="75"/>
        <v>0</v>
      </c>
      <c r="BA162" s="1" t="str">
        <f t="shared" si="76"/>
        <v>3</v>
      </c>
      <c r="BB162" s="22">
        <v>8.75e-5</v>
      </c>
      <c r="BC162" s="22">
        <f t="shared" si="77"/>
        <v>0</v>
      </c>
      <c r="BD162" s="22" t="e">
        <f t="shared" si="79"/>
        <v>#REF!</v>
      </c>
      <c r="BE162" s="22">
        <v>0.03</v>
      </c>
      <c r="BF162" s="22">
        <f t="shared" si="78"/>
        <v>0</v>
      </c>
      <c r="BG162" s="22" t="e">
        <f t="shared" si="80"/>
        <v>#REF!</v>
      </c>
      <c r="BH162" t="str">
        <f>IF(AT162="UDARA","U","N")&amp;LEFT($C$4,2)&amp;MID($C$4,4,2)&amp;LEFT(A162,3)&amp;MID(E162,2,2)&amp;VLOOKUP(E162,Acuan_Reference!C:L,10,0)</f>
        <v>N0109NAD71B3</v>
      </c>
      <c r="BI162" t="s">
        <v>84</v>
      </c>
      <c r="BJ162" t="s">
        <v>85</v>
      </c>
      <c r="BK162" t="s">
        <v>128</v>
      </c>
      <c r="BL162" t="s">
        <v>87</v>
      </c>
    </row>
    <row r="163" spans="1:64">
      <c r="A163" t="s">
        <v>104</v>
      </c>
      <c r="B163" t="s">
        <v>75</v>
      </c>
      <c r="C163" t="s">
        <v>76</v>
      </c>
      <c r="D163" t="s">
        <v>115</v>
      </c>
      <c r="E163" t="s">
        <v>129</v>
      </c>
      <c r="F163" t="s">
        <v>130</v>
      </c>
      <c r="G163" t="s">
        <v>121</v>
      </c>
      <c r="H163" t="s">
        <v>81</v>
      </c>
      <c r="I163" s="22">
        <v>9826</v>
      </c>
      <c r="J163" s="23">
        <v>0</v>
      </c>
      <c r="K163" s="23">
        <v>0</v>
      </c>
      <c r="L163" s="23">
        <v>0</v>
      </c>
      <c r="M163" s="23">
        <v>0</v>
      </c>
      <c r="N163" s="23">
        <v>0</v>
      </c>
      <c r="O163" s="23">
        <v>0</v>
      </c>
      <c r="P163" s="23">
        <v>0</v>
      </c>
      <c r="Q163" s="23">
        <v>0</v>
      </c>
      <c r="R163" s="23">
        <v>0</v>
      </c>
      <c r="S163" s="23">
        <v>0</v>
      </c>
      <c r="T163" s="23">
        <v>2518</v>
      </c>
      <c r="U163" s="23">
        <v>3894</v>
      </c>
      <c r="V163" s="22">
        <v>2137.3333333333</v>
      </c>
      <c r="W163" s="22">
        <f t="shared" si="65"/>
        <v>5497.33333333333</v>
      </c>
      <c r="X163" s="23">
        <v>0</v>
      </c>
      <c r="Y163" s="23">
        <v>0</v>
      </c>
      <c r="Z163" s="23">
        <v>0</v>
      </c>
      <c r="AA163" s="22">
        <v>12</v>
      </c>
      <c r="AB163" s="22">
        <v>0</v>
      </c>
      <c r="AC163" s="22">
        <v>0</v>
      </c>
      <c r="AD163" s="22">
        <v>0</v>
      </c>
      <c r="AE163" s="22">
        <f t="shared" si="66"/>
        <v>12</v>
      </c>
      <c r="AF163" s="22">
        <f t="shared" si="67"/>
        <v>0.00561447286338125</v>
      </c>
      <c r="AG163" s="22">
        <f t="shared" si="68"/>
        <v>0.00218287654620422</v>
      </c>
      <c r="AH163" s="22">
        <v>0</v>
      </c>
      <c r="AI163" s="22">
        <v>0</v>
      </c>
      <c r="AJ163" s="23">
        <v>36000</v>
      </c>
      <c r="AK163" s="23">
        <v>1500</v>
      </c>
      <c r="AL163" s="23">
        <v>10080</v>
      </c>
      <c r="AM163" s="22">
        <v>1</v>
      </c>
      <c r="AN163" s="22">
        <f t="shared" si="69"/>
        <v>5497.33333333333</v>
      </c>
      <c r="AO163" s="23">
        <v>144</v>
      </c>
      <c r="AP163" s="23">
        <v>144</v>
      </c>
      <c r="AQ163" t="s">
        <v>82</v>
      </c>
      <c r="AR163">
        <v>4</v>
      </c>
      <c r="AS163" s="22">
        <v>0.26666666666667</v>
      </c>
      <c r="AT163" t="s">
        <v>83</v>
      </c>
      <c r="AU163" s="23">
        <f t="shared" si="70"/>
        <v>15565.3333333333</v>
      </c>
      <c r="AV163" s="23">
        <f t="shared" si="71"/>
        <v>15696</v>
      </c>
      <c r="AW163" s="23">
        <f t="shared" si="72"/>
        <v>2.85738539898132</v>
      </c>
      <c r="AX163" s="23">
        <f t="shared" si="73"/>
        <v>1.02376910016978</v>
      </c>
      <c r="AY163" s="23">
        <f t="shared" si="74"/>
        <v>15696</v>
      </c>
      <c r="AZ163" s="23">
        <f t="shared" si="75"/>
        <v>0</v>
      </c>
      <c r="BA163" s="1" t="str">
        <f t="shared" si="76"/>
        <v>1</v>
      </c>
      <c r="BB163" s="22">
        <v>8.75e-5</v>
      </c>
      <c r="BC163" s="22">
        <f t="shared" si="77"/>
        <v>0</v>
      </c>
      <c r="BD163" s="22" t="e">
        <f t="shared" si="79"/>
        <v>#REF!</v>
      </c>
      <c r="BE163" s="22">
        <v>0.03</v>
      </c>
      <c r="BF163" s="22">
        <f t="shared" si="78"/>
        <v>0</v>
      </c>
      <c r="BG163" s="22" t="e">
        <f t="shared" si="80"/>
        <v>#REF!</v>
      </c>
      <c r="BH163" t="str">
        <f>IF(AT163="UDARA","U","N")&amp;LEFT($C$4,2)&amp;MID($C$4,4,2)&amp;LEFT(A163,3)&amp;MID(E163,2,2)&amp;VLOOKUP(E163,Acuan_Reference!C:L,10,0)</f>
        <v>N0109PDG71B3</v>
      </c>
      <c r="BI163" t="s">
        <v>84</v>
      </c>
      <c r="BJ163" t="s">
        <v>85</v>
      </c>
      <c r="BK163" t="s">
        <v>128</v>
      </c>
      <c r="BL163" t="s">
        <v>87</v>
      </c>
    </row>
    <row r="164" spans="1:64">
      <c r="A164" t="s">
        <v>105</v>
      </c>
      <c r="B164" t="s">
        <v>75</v>
      </c>
      <c r="C164" t="s">
        <v>76</v>
      </c>
      <c r="D164" t="s">
        <v>115</v>
      </c>
      <c r="E164" t="s">
        <v>129</v>
      </c>
      <c r="F164" t="s">
        <v>130</v>
      </c>
      <c r="G164" t="s">
        <v>121</v>
      </c>
      <c r="H164" t="s">
        <v>81</v>
      </c>
      <c r="I164" s="22">
        <v>9826</v>
      </c>
      <c r="J164" s="23">
        <v>0</v>
      </c>
      <c r="K164" s="23">
        <v>0</v>
      </c>
      <c r="L164" s="23">
        <v>0</v>
      </c>
      <c r="M164" s="23">
        <v>0</v>
      </c>
      <c r="N164" s="23">
        <v>0</v>
      </c>
      <c r="O164" s="23">
        <v>0</v>
      </c>
      <c r="P164" s="23">
        <v>0</v>
      </c>
      <c r="Q164" s="23">
        <v>0</v>
      </c>
      <c r="R164" s="23">
        <v>0</v>
      </c>
      <c r="S164" s="23">
        <v>0</v>
      </c>
      <c r="T164" s="23">
        <v>1625</v>
      </c>
      <c r="U164" s="23">
        <v>1944</v>
      </c>
      <c r="V164" s="22">
        <v>1189.6666666667</v>
      </c>
      <c r="W164" s="22">
        <f t="shared" si="65"/>
        <v>3589.66666666667</v>
      </c>
      <c r="X164" s="23">
        <v>0</v>
      </c>
      <c r="Y164" s="23">
        <v>0</v>
      </c>
      <c r="Z164" s="23">
        <v>0</v>
      </c>
      <c r="AA164" s="22">
        <v>1787</v>
      </c>
      <c r="AB164" s="22">
        <v>0</v>
      </c>
      <c r="AC164" s="22">
        <v>4176</v>
      </c>
      <c r="AD164" s="22">
        <v>0</v>
      </c>
      <c r="AE164" s="22">
        <f t="shared" si="66"/>
        <v>5963</v>
      </c>
      <c r="AF164" s="22">
        <f t="shared" si="67"/>
        <v>5.0123283833005</v>
      </c>
      <c r="AG164" s="22">
        <f t="shared" si="68"/>
        <v>1.66115702479339</v>
      </c>
      <c r="AH164" s="22">
        <v>0</v>
      </c>
      <c r="AI164" s="22">
        <v>0</v>
      </c>
      <c r="AJ164" s="23">
        <v>36000</v>
      </c>
      <c r="AK164" s="23">
        <v>500</v>
      </c>
      <c r="AL164" s="23">
        <v>7200</v>
      </c>
      <c r="AM164" s="22">
        <v>1</v>
      </c>
      <c r="AN164" s="22">
        <f t="shared" si="69"/>
        <v>3589.66666666667</v>
      </c>
      <c r="AO164" s="23">
        <v>144</v>
      </c>
      <c r="AP164" s="23">
        <v>144</v>
      </c>
      <c r="AQ164" t="s">
        <v>82</v>
      </c>
      <c r="AR164">
        <v>4</v>
      </c>
      <c r="AS164" s="22">
        <v>0.26666666666667</v>
      </c>
      <c r="AT164" t="s">
        <v>83</v>
      </c>
      <c r="AU164" s="23">
        <f t="shared" si="70"/>
        <v>4826.66666666667</v>
      </c>
      <c r="AV164" s="23">
        <f t="shared" si="71"/>
        <v>4896</v>
      </c>
      <c r="AW164" s="23">
        <f t="shared" si="72"/>
        <v>3.02507196582784</v>
      </c>
      <c r="AX164" s="23">
        <f t="shared" si="73"/>
        <v>1.01931469960071</v>
      </c>
      <c r="AY164" s="23">
        <f t="shared" si="74"/>
        <v>4896</v>
      </c>
      <c r="AZ164" s="23">
        <f t="shared" si="75"/>
        <v>0</v>
      </c>
      <c r="BA164" s="1" t="str">
        <f t="shared" si="76"/>
        <v>3</v>
      </c>
      <c r="BB164" s="22">
        <v>8.75e-5</v>
      </c>
      <c r="BC164" s="22">
        <f t="shared" si="77"/>
        <v>0</v>
      </c>
      <c r="BD164" s="22" t="e">
        <f t="shared" si="79"/>
        <v>#REF!</v>
      </c>
      <c r="BE164" s="22">
        <v>0.03</v>
      </c>
      <c r="BF164" s="22">
        <f t="shared" si="78"/>
        <v>0</v>
      </c>
      <c r="BG164" s="22" t="e">
        <f t="shared" si="80"/>
        <v>#REF!</v>
      </c>
      <c r="BH164" t="str">
        <f>IF(AT164="UDARA","U","N")&amp;LEFT($C$4,2)&amp;MID($C$4,4,2)&amp;LEFT(A164,3)&amp;MID(E164,2,2)&amp;VLOOKUP(E164,Acuan_Reference!C:L,10,0)</f>
        <v>N0109PKB71B3</v>
      </c>
      <c r="BI164" t="s">
        <v>84</v>
      </c>
      <c r="BJ164" t="s">
        <v>85</v>
      </c>
      <c r="BK164" t="s">
        <v>128</v>
      </c>
      <c r="BL164" t="s">
        <v>87</v>
      </c>
    </row>
    <row r="165" spans="1:64">
      <c r="A165" t="s">
        <v>106</v>
      </c>
      <c r="B165" t="s">
        <v>75</v>
      </c>
      <c r="C165" t="s">
        <v>76</v>
      </c>
      <c r="D165" t="s">
        <v>115</v>
      </c>
      <c r="E165" t="s">
        <v>129</v>
      </c>
      <c r="F165" t="s">
        <v>130</v>
      </c>
      <c r="G165" t="s">
        <v>121</v>
      </c>
      <c r="H165" t="s">
        <v>81</v>
      </c>
      <c r="I165" s="22">
        <v>9826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  <c r="O165" s="23">
        <v>0</v>
      </c>
      <c r="P165" s="23">
        <v>0</v>
      </c>
      <c r="Q165" s="23">
        <v>0</v>
      </c>
      <c r="R165" s="23">
        <v>0</v>
      </c>
      <c r="S165" s="23">
        <v>0</v>
      </c>
      <c r="T165" s="23">
        <v>2723</v>
      </c>
      <c r="U165" s="23">
        <v>3707</v>
      </c>
      <c r="V165" s="22">
        <v>2143.3333333333</v>
      </c>
      <c r="W165" s="22">
        <f t="shared" si="65"/>
        <v>4543.33333333333</v>
      </c>
      <c r="X165" s="23">
        <v>0</v>
      </c>
      <c r="Y165" s="23">
        <v>0</v>
      </c>
      <c r="Z165" s="23">
        <v>0</v>
      </c>
      <c r="AA165" s="22">
        <v>8637</v>
      </c>
      <c r="AB165" s="22">
        <v>0</v>
      </c>
      <c r="AC165" s="22">
        <v>0</v>
      </c>
      <c r="AD165" s="22">
        <v>0</v>
      </c>
      <c r="AE165" s="22">
        <f t="shared" si="66"/>
        <v>8637</v>
      </c>
      <c r="AF165" s="22">
        <f t="shared" si="67"/>
        <v>4.02970451010893</v>
      </c>
      <c r="AG165" s="22">
        <f t="shared" si="68"/>
        <v>1.90102714600147</v>
      </c>
      <c r="AH165" s="22">
        <v>0</v>
      </c>
      <c r="AI165" s="22">
        <v>0</v>
      </c>
      <c r="AJ165" s="23">
        <v>36000</v>
      </c>
      <c r="AK165" s="23">
        <v>1500</v>
      </c>
      <c r="AL165" s="23">
        <v>7200</v>
      </c>
      <c r="AM165" s="22">
        <v>0.9</v>
      </c>
      <c r="AN165" s="22">
        <f t="shared" si="69"/>
        <v>4089</v>
      </c>
      <c r="AO165" s="23">
        <v>144</v>
      </c>
      <c r="AP165" s="23">
        <v>144</v>
      </c>
      <c r="AQ165" t="s">
        <v>82</v>
      </c>
      <c r="AR165">
        <v>4</v>
      </c>
      <c r="AS165" s="22">
        <v>0.16666666666667</v>
      </c>
      <c r="AT165" t="s">
        <v>83</v>
      </c>
      <c r="AU165" s="23">
        <f t="shared" si="70"/>
        <v>2652</v>
      </c>
      <c r="AV165" s="23">
        <f t="shared" si="71"/>
        <v>2736</v>
      </c>
      <c r="AW165" s="23">
        <f t="shared" si="72"/>
        <v>2.50322817314747</v>
      </c>
      <c r="AX165" s="23">
        <f t="shared" si="73"/>
        <v>0.918488628026412</v>
      </c>
      <c r="AY165" s="23">
        <f t="shared" si="74"/>
        <v>2736</v>
      </c>
      <c r="AZ165" s="23">
        <f t="shared" si="75"/>
        <v>0</v>
      </c>
      <c r="BA165" s="1" t="str">
        <f t="shared" si="76"/>
        <v>3</v>
      </c>
      <c r="BB165" s="22">
        <v>8.75e-5</v>
      </c>
      <c r="BC165" s="22">
        <f t="shared" si="77"/>
        <v>0</v>
      </c>
      <c r="BD165" s="22" t="e">
        <f t="shared" si="79"/>
        <v>#REF!</v>
      </c>
      <c r="BE165" s="22">
        <v>0.03</v>
      </c>
      <c r="BF165" s="22">
        <f t="shared" si="78"/>
        <v>0</v>
      </c>
      <c r="BG165" s="22" t="e">
        <f t="shared" si="80"/>
        <v>#REF!</v>
      </c>
      <c r="BH165" t="str">
        <f>IF(AT165="UDARA","U","N")&amp;LEFT($C$4,2)&amp;MID($C$4,4,2)&amp;LEFT(A165,3)&amp;MID(E165,2,2)&amp;VLOOKUP(E165,Acuan_Reference!C:L,10,0)</f>
        <v>N0109PLB71B3</v>
      </c>
      <c r="BI165" t="s">
        <v>84</v>
      </c>
      <c r="BJ165" t="s">
        <v>85</v>
      </c>
      <c r="BK165" t="s">
        <v>128</v>
      </c>
      <c r="BL165" t="s">
        <v>87</v>
      </c>
    </row>
    <row r="166" spans="1:64">
      <c r="A166" t="s">
        <v>107</v>
      </c>
      <c r="B166" t="s">
        <v>75</v>
      </c>
      <c r="C166" t="s">
        <v>76</v>
      </c>
      <c r="D166" t="s">
        <v>115</v>
      </c>
      <c r="E166" t="s">
        <v>129</v>
      </c>
      <c r="F166" t="s">
        <v>130</v>
      </c>
      <c r="G166" t="s">
        <v>121</v>
      </c>
      <c r="H166" t="s">
        <v>81</v>
      </c>
      <c r="I166" s="22">
        <v>9826</v>
      </c>
      <c r="J166" s="23">
        <v>0</v>
      </c>
      <c r="K166" s="23">
        <v>0</v>
      </c>
      <c r="L166" s="23">
        <v>0</v>
      </c>
      <c r="M166" s="23">
        <v>0</v>
      </c>
      <c r="N166" s="23">
        <v>0</v>
      </c>
      <c r="O166" s="23">
        <v>0</v>
      </c>
      <c r="P166" s="23">
        <v>0</v>
      </c>
      <c r="Q166" s="23">
        <v>0</v>
      </c>
      <c r="R166" s="23">
        <v>0</v>
      </c>
      <c r="S166" s="23">
        <v>0</v>
      </c>
      <c r="T166" s="23">
        <v>2769</v>
      </c>
      <c r="U166" s="23">
        <v>2769</v>
      </c>
      <c r="V166" s="22">
        <v>1846</v>
      </c>
      <c r="W166" s="22">
        <f t="shared" si="65"/>
        <v>4246</v>
      </c>
      <c r="X166" s="23">
        <v>0</v>
      </c>
      <c r="Y166" s="23">
        <v>0</v>
      </c>
      <c r="Z166" s="23">
        <v>0</v>
      </c>
      <c r="AA166" s="22">
        <v>0</v>
      </c>
      <c r="AB166" s="22">
        <v>0</v>
      </c>
      <c r="AC166" s="22">
        <v>2880</v>
      </c>
      <c r="AD166" s="22">
        <v>0</v>
      </c>
      <c r="AE166" s="22">
        <f t="shared" si="66"/>
        <v>2880</v>
      </c>
      <c r="AF166" s="22">
        <f t="shared" si="67"/>
        <v>1.56013001083424</v>
      </c>
      <c r="AG166" s="22">
        <f t="shared" si="68"/>
        <v>0.678285445124823</v>
      </c>
      <c r="AH166" s="22">
        <v>0</v>
      </c>
      <c r="AI166" s="22">
        <v>0</v>
      </c>
      <c r="AJ166" s="23">
        <v>36000</v>
      </c>
      <c r="AK166" s="23">
        <v>700</v>
      </c>
      <c r="AL166" s="23">
        <v>7200</v>
      </c>
      <c r="AM166" s="22">
        <v>1.3</v>
      </c>
      <c r="AN166" s="22">
        <f t="shared" si="69"/>
        <v>5519.8</v>
      </c>
      <c r="AO166" s="23">
        <v>144</v>
      </c>
      <c r="AP166" s="23">
        <v>144</v>
      </c>
      <c r="AQ166" t="s">
        <v>82</v>
      </c>
      <c r="AR166">
        <v>2</v>
      </c>
      <c r="AS166" s="22">
        <v>0.43333333333333</v>
      </c>
      <c r="AT166" t="s">
        <v>83</v>
      </c>
      <c r="AU166" s="23">
        <f t="shared" si="70"/>
        <v>9839.8</v>
      </c>
      <c r="AV166" s="23">
        <f t="shared" si="71"/>
        <v>9936</v>
      </c>
      <c r="AW166" s="23">
        <f t="shared" si="72"/>
        <v>3.01837023080546</v>
      </c>
      <c r="AX166" s="23">
        <f t="shared" si="73"/>
        <v>1.32265661799341</v>
      </c>
      <c r="AY166" s="23">
        <f t="shared" si="74"/>
        <v>9936</v>
      </c>
      <c r="AZ166" s="23">
        <f t="shared" si="75"/>
        <v>0</v>
      </c>
      <c r="BA166" s="1" t="str">
        <f t="shared" si="76"/>
        <v>3</v>
      </c>
      <c r="BB166" s="22">
        <v>8.75e-5</v>
      </c>
      <c r="BC166" s="22">
        <f t="shared" si="77"/>
        <v>0</v>
      </c>
      <c r="BD166" s="22" t="e">
        <f t="shared" si="79"/>
        <v>#REF!</v>
      </c>
      <c r="BE166" s="22">
        <v>0.03</v>
      </c>
      <c r="BF166" s="22">
        <f t="shared" si="78"/>
        <v>0</v>
      </c>
      <c r="BG166" s="22" t="e">
        <f t="shared" si="80"/>
        <v>#REF!</v>
      </c>
      <c r="BH166" t="str">
        <f>IF(AT166="UDARA","U","N")&amp;LEFT($C$4,2)&amp;MID($C$4,4,2)&amp;LEFT(A166,3)&amp;MID(E166,2,2)&amp;VLOOKUP(E166,Acuan_Reference!C:L,10,0)</f>
        <v>N0109PTK71B3</v>
      </c>
      <c r="BI166" t="s">
        <v>84</v>
      </c>
      <c r="BJ166" t="s">
        <v>85</v>
      </c>
      <c r="BK166" t="s">
        <v>128</v>
      </c>
      <c r="BL166" t="s">
        <v>87</v>
      </c>
    </row>
    <row r="167" spans="1:64">
      <c r="A167" t="s">
        <v>108</v>
      </c>
      <c r="B167" t="s">
        <v>75</v>
      </c>
      <c r="C167" t="s">
        <v>76</v>
      </c>
      <c r="D167" t="s">
        <v>115</v>
      </c>
      <c r="E167" t="s">
        <v>129</v>
      </c>
      <c r="F167" t="s">
        <v>130</v>
      </c>
      <c r="G167" t="s">
        <v>121</v>
      </c>
      <c r="H167" t="s">
        <v>81</v>
      </c>
      <c r="I167" s="22">
        <v>9826</v>
      </c>
      <c r="J167" s="23">
        <v>0</v>
      </c>
      <c r="K167" s="23">
        <v>0</v>
      </c>
      <c r="L167" s="23">
        <v>0</v>
      </c>
      <c r="M167" s="23">
        <v>0</v>
      </c>
      <c r="N167" s="23">
        <v>0</v>
      </c>
      <c r="O167" s="23">
        <v>0</v>
      </c>
      <c r="P167" s="23">
        <v>0</v>
      </c>
      <c r="Q167" s="23">
        <v>0</v>
      </c>
      <c r="R167" s="23">
        <v>0</v>
      </c>
      <c r="S167" s="23">
        <v>0</v>
      </c>
      <c r="T167" s="23">
        <v>2200</v>
      </c>
      <c r="U167" s="23">
        <v>2301</v>
      </c>
      <c r="V167" s="22">
        <v>1500.3333333333</v>
      </c>
      <c r="W167" s="22">
        <f t="shared" ref="W167:W173" si="81">AVERAGE(T167,U167,AL167)</f>
        <v>3420.33333333333</v>
      </c>
      <c r="X167" s="23">
        <v>0</v>
      </c>
      <c r="Y167" s="23">
        <v>0</v>
      </c>
      <c r="Z167" s="23">
        <v>0</v>
      </c>
      <c r="AA167" s="22">
        <v>2562</v>
      </c>
      <c r="AB167" s="22">
        <v>0</v>
      </c>
      <c r="AC167" s="22">
        <v>0</v>
      </c>
      <c r="AD167" s="22">
        <v>0</v>
      </c>
      <c r="AE167" s="22">
        <f t="shared" ref="AE167:AE173" si="82">Z167+AA167+AC167+AD167</f>
        <v>2562</v>
      </c>
      <c r="AF167" s="22">
        <f t="shared" ref="AF167:AF173" si="83">IFERROR(IF(V167&lt;0,9999,AE167/V167),9999)</f>
        <v>1.70762052877142</v>
      </c>
      <c r="AG167" s="22">
        <f t="shared" ref="AG167:AG173" si="84">IFERROR(IF(W167&lt;0,9999,(Z167+AA167+AC167)/W167),9999)</f>
        <v>0.749049800214404</v>
      </c>
      <c r="AH167" s="22">
        <v>0</v>
      </c>
      <c r="AI167" s="22">
        <v>0</v>
      </c>
      <c r="AJ167" s="23">
        <v>36000</v>
      </c>
      <c r="AK167" s="23">
        <v>500</v>
      </c>
      <c r="AL167" s="23">
        <v>5760</v>
      </c>
      <c r="AM167" s="22">
        <v>0.8</v>
      </c>
      <c r="AN167" s="22">
        <f t="shared" ref="AN167:AN173" si="85">IF(AM167*W167&lt;0,0,AM167*W167)</f>
        <v>2736.26666666667</v>
      </c>
      <c r="AO167" s="23">
        <v>144</v>
      </c>
      <c r="AP167" s="23">
        <v>144</v>
      </c>
      <c r="AQ167" t="s">
        <v>82</v>
      </c>
      <c r="AR167">
        <v>4</v>
      </c>
      <c r="AS167" s="22">
        <v>0.066666666666667</v>
      </c>
      <c r="AT167" t="s">
        <v>83</v>
      </c>
      <c r="AU167" s="23">
        <f t="shared" si="70"/>
        <v>5934.26666666667</v>
      </c>
      <c r="AV167" s="23">
        <f t="shared" ref="AV167:AV173" si="86">IFERROR(ROUNDUP(AU167/AO167,0)*AO167,9999)</f>
        <v>6048</v>
      </c>
      <c r="AW167" s="23">
        <f t="shared" ref="AW167:AW173" si="87">IFERROR(IF(W167&lt;0,9999,((ROUNDUP(AU167/AO167,0)*AO167)+AE167)/W167),9999)</f>
        <v>2.51729850891726</v>
      </c>
      <c r="AX167" s="23">
        <f t="shared" ref="AX167:AX173" si="88">IFERROR(IF(W167&lt;0,9999,((ROUNDUP(AU167/AP167,0)*AP167)+AE167-AL167)/W167),9999)</f>
        <v>0.833252119676445</v>
      </c>
      <c r="AY167" s="23">
        <f t="shared" ref="AY167:AY173" si="89">IF(H167="DROPPING",IF(AND(AW167&gt;3,AX167&gt;3),0,IF(AND(AW167&lt;=3,AX167&lt;=3),ROUNDUP(AU167/AO167,0)*AO167,ROUNDUP(AU167/AP167,0)*AP167)),0)</f>
        <v>6048</v>
      </c>
      <c r="AZ167" s="23">
        <f t="shared" ref="AZ167:AZ173" si="90">IF(AH167&lt;=0,0,IF(H167="DROPPING",IF(AND(AW167&gt;3,AX167&gt;3),0,IF(AND(AW167&lt;=3,AX167&lt;=3),ROUNDUP(AU167/AO167,0)*AO167,ROUNDUP(AU167/AP167,0)*AP167)),0))</f>
        <v>0</v>
      </c>
      <c r="BA167" s="1" t="str">
        <f t="shared" ref="BA167:BA173" si="91">IF(AND(AW167&gt;3,AX167&gt;3),"Kelipatan Kirim/Master box &gt; 3x FC+index",IF(AF167&lt;=AS167,"1",IF(AND(AF167&gt;AS167,AF167&lt;=AM167),"2","3")))</f>
        <v>3</v>
      </c>
      <c r="BB167" s="22">
        <v>8.75e-5</v>
      </c>
      <c r="BC167" s="22">
        <f t="shared" ref="BC167:BC173" si="92">BB167*AZ167</f>
        <v>0</v>
      </c>
      <c r="BD167" s="22" t="e">
        <f t="shared" si="79"/>
        <v>#REF!</v>
      </c>
      <c r="BE167" s="22">
        <v>0.03</v>
      </c>
      <c r="BF167" s="22">
        <f t="shared" ref="BF167:BF173" si="93">BE167*AZ167</f>
        <v>0</v>
      </c>
      <c r="BG167" s="22" t="e">
        <f t="shared" si="80"/>
        <v>#REF!</v>
      </c>
      <c r="BH167" t="str">
        <f>IF(AT167="UDARA","U","N")&amp;LEFT($C$4,2)&amp;MID($C$4,4,2)&amp;LEFT(A167,3)&amp;MID(E167,2,2)&amp;VLOOKUP(E167,Acuan_Reference!C:L,10,0)</f>
        <v>N0109PWT71B3</v>
      </c>
      <c r="BI167" t="s">
        <v>84</v>
      </c>
      <c r="BJ167" t="s">
        <v>85</v>
      </c>
      <c r="BK167" t="s">
        <v>128</v>
      </c>
      <c r="BL167" t="s">
        <v>87</v>
      </c>
    </row>
    <row r="168" spans="1:64">
      <c r="A168" t="s">
        <v>109</v>
      </c>
      <c r="B168" t="s">
        <v>75</v>
      </c>
      <c r="C168" t="s">
        <v>76</v>
      </c>
      <c r="D168" t="s">
        <v>115</v>
      </c>
      <c r="E168" t="s">
        <v>129</v>
      </c>
      <c r="F168" t="s">
        <v>130</v>
      </c>
      <c r="G168" t="s">
        <v>121</v>
      </c>
      <c r="H168" t="s">
        <v>81</v>
      </c>
      <c r="I168" s="22">
        <v>9826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0</v>
      </c>
      <c r="P168" s="23">
        <v>0</v>
      </c>
      <c r="Q168" s="23">
        <v>0</v>
      </c>
      <c r="R168" s="23">
        <v>0</v>
      </c>
      <c r="S168" s="23">
        <v>0</v>
      </c>
      <c r="T168" s="23">
        <v>6265</v>
      </c>
      <c r="U168" s="23">
        <v>7409</v>
      </c>
      <c r="V168" s="22">
        <v>4558</v>
      </c>
      <c r="W168" s="22">
        <f t="shared" si="81"/>
        <v>14158</v>
      </c>
      <c r="X168" s="23">
        <v>0</v>
      </c>
      <c r="Y168" s="23">
        <v>0</v>
      </c>
      <c r="Z168" s="23">
        <v>0</v>
      </c>
      <c r="AA168" s="22">
        <v>16376</v>
      </c>
      <c r="AB168" s="22">
        <v>0</v>
      </c>
      <c r="AC168" s="22">
        <v>0</v>
      </c>
      <c r="AD168" s="22">
        <v>0</v>
      </c>
      <c r="AE168" s="22">
        <f t="shared" si="82"/>
        <v>16376</v>
      </c>
      <c r="AF168" s="22">
        <f t="shared" si="83"/>
        <v>3.59280386134269</v>
      </c>
      <c r="AG168" s="22">
        <f t="shared" si="84"/>
        <v>1.15666054527476</v>
      </c>
      <c r="AH168" s="22">
        <v>0</v>
      </c>
      <c r="AI168" s="22">
        <v>0</v>
      </c>
      <c r="AJ168" s="23">
        <v>36000</v>
      </c>
      <c r="AK168" s="23">
        <v>2000</v>
      </c>
      <c r="AL168" s="23">
        <v>28800</v>
      </c>
      <c r="AM168" s="22">
        <v>0.6</v>
      </c>
      <c r="AN168" s="22">
        <f t="shared" si="85"/>
        <v>8494.8</v>
      </c>
      <c r="AO168" s="23">
        <v>144</v>
      </c>
      <c r="AP168" s="23">
        <v>144</v>
      </c>
      <c r="AQ168" t="s">
        <v>82</v>
      </c>
      <c r="AR168">
        <v>8</v>
      </c>
      <c r="AS168" s="22">
        <v>0.1</v>
      </c>
      <c r="AT168" t="s">
        <v>83</v>
      </c>
      <c r="AU168" s="23">
        <f t="shared" si="70"/>
        <v>20918.8</v>
      </c>
      <c r="AV168" s="23">
        <f t="shared" si="86"/>
        <v>21024</v>
      </c>
      <c r="AW168" s="23">
        <f t="shared" si="87"/>
        <v>2.64161604746433</v>
      </c>
      <c r="AX168" s="23">
        <f t="shared" si="88"/>
        <v>0.607430428026557</v>
      </c>
      <c r="AY168" s="23">
        <f t="shared" si="89"/>
        <v>21024</v>
      </c>
      <c r="AZ168" s="23">
        <f t="shared" si="90"/>
        <v>0</v>
      </c>
      <c r="BA168" s="1" t="str">
        <f t="shared" si="91"/>
        <v>3</v>
      </c>
      <c r="BB168" s="22">
        <v>8.75e-5</v>
      </c>
      <c r="BC168" s="22">
        <f t="shared" si="92"/>
        <v>0</v>
      </c>
      <c r="BD168" s="22" t="e">
        <f t="shared" ref="BD168:BD173" si="94">BD167+BC168</f>
        <v>#REF!</v>
      </c>
      <c r="BE168" s="22">
        <v>0.03</v>
      </c>
      <c r="BF168" s="22">
        <f t="shared" si="93"/>
        <v>0</v>
      </c>
      <c r="BG168" s="22" t="e">
        <f t="shared" ref="BG168:BG173" si="95">BG167+BF168</f>
        <v>#REF!</v>
      </c>
      <c r="BH168" t="str">
        <f>IF(AT168="UDARA","U","N")&amp;LEFT($C$4,2)&amp;MID($C$4,4,2)&amp;LEFT(A168,3)&amp;MID(E168,2,2)&amp;VLOOKUP(E168,Acuan_Reference!C:L,10,0)</f>
        <v>N0109SBY71B3</v>
      </c>
      <c r="BI168" t="s">
        <v>84</v>
      </c>
      <c r="BJ168" t="s">
        <v>85</v>
      </c>
      <c r="BK168" t="s">
        <v>128</v>
      </c>
      <c r="BL168" t="s">
        <v>87</v>
      </c>
    </row>
    <row r="169" spans="1:64">
      <c r="A169" t="s">
        <v>110</v>
      </c>
      <c r="B169" t="s">
        <v>75</v>
      </c>
      <c r="C169" t="s">
        <v>76</v>
      </c>
      <c r="D169" t="s">
        <v>115</v>
      </c>
      <c r="E169" t="s">
        <v>129</v>
      </c>
      <c r="F169" t="s">
        <v>130</v>
      </c>
      <c r="G169" t="s">
        <v>121</v>
      </c>
      <c r="H169" t="s">
        <v>81</v>
      </c>
      <c r="I169" s="22">
        <v>9826</v>
      </c>
      <c r="J169" s="23">
        <v>0</v>
      </c>
      <c r="K169" s="23">
        <v>0</v>
      </c>
      <c r="L169" s="23">
        <v>0</v>
      </c>
      <c r="M169" s="23">
        <v>0</v>
      </c>
      <c r="N169" s="23">
        <v>0</v>
      </c>
      <c r="O169" s="23">
        <v>0</v>
      </c>
      <c r="P169" s="23">
        <v>0</v>
      </c>
      <c r="Q169" s="23">
        <v>0</v>
      </c>
      <c r="R169" s="23">
        <v>0</v>
      </c>
      <c r="S169" s="23">
        <v>0</v>
      </c>
      <c r="T169" s="23">
        <v>4259</v>
      </c>
      <c r="U169" s="23">
        <v>6973</v>
      </c>
      <c r="V169" s="22">
        <v>3744</v>
      </c>
      <c r="W169" s="22">
        <f t="shared" si="81"/>
        <v>8544</v>
      </c>
      <c r="X169" s="23">
        <v>0</v>
      </c>
      <c r="Y169" s="23">
        <v>0</v>
      </c>
      <c r="Z169" s="23">
        <v>0</v>
      </c>
      <c r="AA169" s="22">
        <v>4639</v>
      </c>
      <c r="AB169" s="22">
        <v>0</v>
      </c>
      <c r="AC169" s="22">
        <v>0</v>
      </c>
      <c r="AD169" s="22">
        <v>0</v>
      </c>
      <c r="AE169" s="22">
        <f t="shared" si="82"/>
        <v>4639</v>
      </c>
      <c r="AF169" s="22">
        <f t="shared" si="83"/>
        <v>1.23904914529915</v>
      </c>
      <c r="AG169" s="22">
        <f t="shared" si="84"/>
        <v>0.542954119850187</v>
      </c>
      <c r="AH169" s="22">
        <v>0</v>
      </c>
      <c r="AI169" s="22">
        <v>0</v>
      </c>
      <c r="AJ169" s="23">
        <v>36000</v>
      </c>
      <c r="AK169" s="23">
        <v>3000</v>
      </c>
      <c r="AL169" s="23">
        <v>14400</v>
      </c>
      <c r="AM169" s="22">
        <v>0.7</v>
      </c>
      <c r="AN169" s="22">
        <f t="shared" si="85"/>
        <v>5980.8</v>
      </c>
      <c r="AO169" s="23">
        <v>144</v>
      </c>
      <c r="AP169" s="23">
        <v>144</v>
      </c>
      <c r="AQ169" t="s">
        <v>82</v>
      </c>
      <c r="AR169">
        <v>8</v>
      </c>
      <c r="AS169" s="22">
        <v>0.066666666666667</v>
      </c>
      <c r="AT169" t="s">
        <v>83</v>
      </c>
      <c r="AU169" s="23">
        <f t="shared" si="70"/>
        <v>15741.8</v>
      </c>
      <c r="AV169" s="23">
        <f t="shared" si="86"/>
        <v>15840</v>
      </c>
      <c r="AW169" s="23">
        <f t="shared" si="87"/>
        <v>2.39688670411985</v>
      </c>
      <c r="AX169" s="23">
        <f t="shared" si="88"/>
        <v>0.711493445692884</v>
      </c>
      <c r="AY169" s="23">
        <f t="shared" si="89"/>
        <v>15840</v>
      </c>
      <c r="AZ169" s="23">
        <f t="shared" si="90"/>
        <v>0</v>
      </c>
      <c r="BA169" s="1" t="str">
        <f t="shared" si="91"/>
        <v>3</v>
      </c>
      <c r="BB169" s="22">
        <v>8.75e-5</v>
      </c>
      <c r="BC169" s="22">
        <f t="shared" si="92"/>
        <v>0</v>
      </c>
      <c r="BD169" s="22" t="e">
        <f t="shared" si="94"/>
        <v>#REF!</v>
      </c>
      <c r="BE169" s="22">
        <v>0.03</v>
      </c>
      <c r="BF169" s="22">
        <f t="shared" si="93"/>
        <v>0</v>
      </c>
      <c r="BG169" s="22" t="e">
        <f t="shared" si="95"/>
        <v>#REF!</v>
      </c>
      <c r="BH169" t="str">
        <f>IF(AT169="UDARA","U","N")&amp;LEFT($C$4,2)&amp;MID($C$4,4,2)&amp;LEFT(A169,3)&amp;MID(E169,2,2)&amp;VLOOKUP(E169,Acuan_Reference!C:L,10,0)</f>
        <v>N0109SLO71B3</v>
      </c>
      <c r="BI169" t="s">
        <v>84</v>
      </c>
      <c r="BJ169" t="s">
        <v>85</v>
      </c>
      <c r="BK169" t="s">
        <v>128</v>
      </c>
      <c r="BL169" t="s">
        <v>87</v>
      </c>
    </row>
    <row r="170" spans="1:64">
      <c r="A170" t="s">
        <v>111</v>
      </c>
      <c r="B170" t="s">
        <v>75</v>
      </c>
      <c r="C170" t="s">
        <v>76</v>
      </c>
      <c r="D170" t="s">
        <v>115</v>
      </c>
      <c r="E170" t="s">
        <v>129</v>
      </c>
      <c r="F170" t="s">
        <v>130</v>
      </c>
      <c r="G170" t="s">
        <v>121</v>
      </c>
      <c r="H170" t="s">
        <v>81</v>
      </c>
      <c r="I170" s="22">
        <v>9826</v>
      </c>
      <c r="J170" s="23">
        <v>0</v>
      </c>
      <c r="K170" s="23">
        <v>0</v>
      </c>
      <c r="L170" s="23">
        <v>0</v>
      </c>
      <c r="M170" s="23">
        <v>0</v>
      </c>
      <c r="N170" s="23">
        <v>0</v>
      </c>
      <c r="O170" s="23">
        <v>0</v>
      </c>
      <c r="P170" s="23">
        <v>0</v>
      </c>
      <c r="Q170" s="23">
        <v>0</v>
      </c>
      <c r="R170" s="23">
        <v>0</v>
      </c>
      <c r="S170" s="23">
        <v>0</v>
      </c>
      <c r="T170" s="23">
        <v>4838</v>
      </c>
      <c r="U170" s="23">
        <v>3229</v>
      </c>
      <c r="V170" s="22">
        <v>2689</v>
      </c>
      <c r="W170" s="22">
        <f t="shared" si="81"/>
        <v>7489</v>
      </c>
      <c r="X170" s="23">
        <v>0</v>
      </c>
      <c r="Y170" s="23">
        <v>0</v>
      </c>
      <c r="Z170" s="23">
        <v>0</v>
      </c>
      <c r="AA170" s="22">
        <v>126</v>
      </c>
      <c r="AB170" s="22">
        <v>0</v>
      </c>
      <c r="AC170" s="22">
        <v>6192</v>
      </c>
      <c r="AD170" s="22">
        <v>0</v>
      </c>
      <c r="AE170" s="22">
        <f t="shared" si="82"/>
        <v>6318</v>
      </c>
      <c r="AF170" s="22">
        <f t="shared" si="83"/>
        <v>2.34957233172183</v>
      </c>
      <c r="AG170" s="22">
        <f t="shared" si="84"/>
        <v>0.843637334757645</v>
      </c>
      <c r="AH170" s="22">
        <v>0</v>
      </c>
      <c r="AI170" s="22">
        <v>0</v>
      </c>
      <c r="AJ170" s="23">
        <v>36000</v>
      </c>
      <c r="AK170" s="23">
        <v>1000</v>
      </c>
      <c r="AL170" s="23">
        <v>14400</v>
      </c>
      <c r="AM170" s="22">
        <v>1.5</v>
      </c>
      <c r="AN170" s="22">
        <f t="shared" si="85"/>
        <v>11233.5</v>
      </c>
      <c r="AO170" s="23">
        <v>144</v>
      </c>
      <c r="AP170" s="23">
        <v>144</v>
      </c>
      <c r="AQ170" t="s">
        <v>82</v>
      </c>
      <c r="AR170">
        <v>2</v>
      </c>
      <c r="AS170" s="22">
        <v>0.53333333333333</v>
      </c>
      <c r="AT170" t="s">
        <v>83</v>
      </c>
      <c r="AU170" s="23">
        <f t="shared" si="70"/>
        <v>19315.5</v>
      </c>
      <c r="AV170" s="23">
        <f t="shared" si="86"/>
        <v>19440</v>
      </c>
      <c r="AW170" s="23">
        <f t="shared" si="87"/>
        <v>3.43944451862732</v>
      </c>
      <c r="AX170" s="23">
        <f t="shared" si="88"/>
        <v>1.51662438242756</v>
      </c>
      <c r="AY170" s="23">
        <f t="shared" si="89"/>
        <v>19440</v>
      </c>
      <c r="AZ170" s="23">
        <f t="shared" si="90"/>
        <v>0</v>
      </c>
      <c r="BA170" s="1" t="str">
        <f t="shared" si="91"/>
        <v>3</v>
      </c>
      <c r="BB170" s="22">
        <v>8.75e-5</v>
      </c>
      <c r="BC170" s="22">
        <f t="shared" si="92"/>
        <v>0</v>
      </c>
      <c r="BD170" s="22" t="e">
        <f t="shared" si="94"/>
        <v>#REF!</v>
      </c>
      <c r="BE170" s="22">
        <v>0.03</v>
      </c>
      <c r="BF170" s="22">
        <f t="shared" si="93"/>
        <v>0</v>
      </c>
      <c r="BG170" s="22" t="e">
        <f t="shared" si="95"/>
        <v>#REF!</v>
      </c>
      <c r="BH170" t="str">
        <f>IF(AT170="UDARA","U","N")&amp;LEFT($C$4,2)&amp;MID($C$4,4,2)&amp;LEFT(A170,3)&amp;MID(E170,2,2)&amp;VLOOKUP(E170,Acuan_Reference!C:L,10,0)</f>
        <v>N0109SMD71B3</v>
      </c>
      <c r="BI170" t="s">
        <v>84</v>
      </c>
      <c r="BJ170" t="s">
        <v>85</v>
      </c>
      <c r="BK170" t="s">
        <v>128</v>
      </c>
      <c r="BL170" t="s">
        <v>87</v>
      </c>
    </row>
    <row r="171" spans="1:64">
      <c r="A171" t="s">
        <v>112</v>
      </c>
      <c r="B171" t="s">
        <v>75</v>
      </c>
      <c r="C171" t="s">
        <v>76</v>
      </c>
      <c r="D171" t="s">
        <v>115</v>
      </c>
      <c r="E171" t="s">
        <v>129</v>
      </c>
      <c r="F171" t="s">
        <v>130</v>
      </c>
      <c r="G171" t="s">
        <v>121</v>
      </c>
      <c r="H171" t="s">
        <v>81</v>
      </c>
      <c r="I171" s="22">
        <v>9826</v>
      </c>
      <c r="J171" s="23">
        <v>0</v>
      </c>
      <c r="K171" s="23">
        <v>0</v>
      </c>
      <c r="L171" s="23">
        <v>0</v>
      </c>
      <c r="M171" s="23">
        <v>0</v>
      </c>
      <c r="N171" s="23">
        <v>0</v>
      </c>
      <c r="O171" s="23">
        <v>0</v>
      </c>
      <c r="P171" s="23">
        <v>0</v>
      </c>
      <c r="Q171" s="23">
        <v>0</v>
      </c>
      <c r="R171" s="23">
        <v>0</v>
      </c>
      <c r="S171" s="23">
        <v>0</v>
      </c>
      <c r="T171" s="23">
        <v>8156</v>
      </c>
      <c r="U171" s="23">
        <v>6792</v>
      </c>
      <c r="V171" s="22">
        <v>4982.6666666667</v>
      </c>
      <c r="W171" s="22">
        <f t="shared" si="81"/>
        <v>14582.6666666667</v>
      </c>
      <c r="X171" s="23">
        <v>0</v>
      </c>
      <c r="Y171" s="23">
        <v>0</v>
      </c>
      <c r="Z171" s="23">
        <v>0</v>
      </c>
      <c r="AA171" s="22">
        <v>12117</v>
      </c>
      <c r="AB171" s="22">
        <v>0</v>
      </c>
      <c r="AC171" s="22">
        <v>4752</v>
      </c>
      <c r="AD171" s="22">
        <v>0</v>
      </c>
      <c r="AE171" s="22">
        <f t="shared" si="82"/>
        <v>16869</v>
      </c>
      <c r="AF171" s="22">
        <f t="shared" si="83"/>
        <v>3.38553652662561</v>
      </c>
      <c r="AG171" s="22">
        <f t="shared" si="84"/>
        <v>1.15678431013989</v>
      </c>
      <c r="AH171" s="22">
        <v>0</v>
      </c>
      <c r="AI171" s="22">
        <v>0</v>
      </c>
      <c r="AJ171" s="23">
        <v>36000</v>
      </c>
      <c r="AK171" s="23">
        <v>9000</v>
      </c>
      <c r="AL171" s="23">
        <v>28800</v>
      </c>
      <c r="AM171" s="22">
        <v>0.7</v>
      </c>
      <c r="AN171" s="22">
        <f t="shared" si="85"/>
        <v>10207.8666666667</v>
      </c>
      <c r="AO171" s="23">
        <v>144</v>
      </c>
      <c r="AP171" s="23">
        <v>144</v>
      </c>
      <c r="AQ171" t="s">
        <v>82</v>
      </c>
      <c r="AR171">
        <v>8</v>
      </c>
      <c r="AS171" s="22">
        <v>0.066666666666667</v>
      </c>
      <c r="AT171" t="s">
        <v>83</v>
      </c>
      <c r="AU171" s="23">
        <f t="shared" si="70"/>
        <v>22138.8666666667</v>
      </c>
      <c r="AV171" s="23">
        <f t="shared" si="86"/>
        <v>22176</v>
      </c>
      <c r="AW171" s="23">
        <f t="shared" si="87"/>
        <v>2.67749382828929</v>
      </c>
      <c r="AX171" s="23">
        <f t="shared" si="88"/>
        <v>0.70254640212124</v>
      </c>
      <c r="AY171" s="23">
        <f t="shared" si="89"/>
        <v>22176</v>
      </c>
      <c r="AZ171" s="23">
        <f t="shared" si="90"/>
        <v>0</v>
      </c>
      <c r="BA171" s="1" t="str">
        <f t="shared" si="91"/>
        <v>3</v>
      </c>
      <c r="BB171" s="22">
        <v>8.75e-5</v>
      </c>
      <c r="BC171" s="22">
        <f t="shared" si="92"/>
        <v>0</v>
      </c>
      <c r="BD171" s="22" t="e">
        <f t="shared" si="94"/>
        <v>#REF!</v>
      </c>
      <c r="BE171" s="22">
        <v>0.03</v>
      </c>
      <c r="BF171" s="22">
        <f t="shared" si="93"/>
        <v>0</v>
      </c>
      <c r="BG171" s="22" t="e">
        <f t="shared" si="95"/>
        <v>#REF!</v>
      </c>
      <c r="BH171" t="str">
        <f>IF(AT171="UDARA","U","N")&amp;LEFT($C$4,2)&amp;MID($C$4,4,2)&amp;LEFT(A171,3)&amp;MID(E171,2,2)&amp;VLOOKUP(E171,Acuan_Reference!C:L,10,0)</f>
        <v>N0109SMG71B3</v>
      </c>
      <c r="BI171" t="s">
        <v>84</v>
      </c>
      <c r="BJ171" t="s">
        <v>85</v>
      </c>
      <c r="BK171" t="s">
        <v>128</v>
      </c>
      <c r="BL171" t="s">
        <v>87</v>
      </c>
    </row>
    <row r="172" spans="1:64">
      <c r="A172" t="s">
        <v>113</v>
      </c>
      <c r="B172" t="s">
        <v>75</v>
      </c>
      <c r="C172" t="s">
        <v>76</v>
      </c>
      <c r="D172" t="s">
        <v>115</v>
      </c>
      <c r="E172" t="s">
        <v>129</v>
      </c>
      <c r="F172" t="s">
        <v>130</v>
      </c>
      <c r="G172" t="s">
        <v>121</v>
      </c>
      <c r="H172" t="s">
        <v>81</v>
      </c>
      <c r="I172" s="22">
        <v>9826</v>
      </c>
      <c r="J172" s="23">
        <v>0</v>
      </c>
      <c r="K172" s="23">
        <v>0</v>
      </c>
      <c r="L172" s="23">
        <v>0</v>
      </c>
      <c r="M172" s="23">
        <v>0</v>
      </c>
      <c r="N172" s="23">
        <v>0</v>
      </c>
      <c r="O172" s="23">
        <v>0</v>
      </c>
      <c r="P172" s="23">
        <v>0</v>
      </c>
      <c r="Q172" s="23">
        <v>0</v>
      </c>
      <c r="R172" s="23">
        <v>0</v>
      </c>
      <c r="S172" s="23">
        <v>0</v>
      </c>
      <c r="T172" s="23">
        <v>4983</v>
      </c>
      <c r="U172" s="23">
        <v>4452</v>
      </c>
      <c r="V172" s="22">
        <v>3145</v>
      </c>
      <c r="W172" s="22">
        <f t="shared" si="81"/>
        <v>7945</v>
      </c>
      <c r="X172" s="23">
        <v>0</v>
      </c>
      <c r="Y172" s="23">
        <v>0</v>
      </c>
      <c r="Z172" s="23">
        <v>0</v>
      </c>
      <c r="AA172" s="22">
        <v>144</v>
      </c>
      <c r="AB172" s="22">
        <v>0</v>
      </c>
      <c r="AC172" s="22">
        <v>10944</v>
      </c>
      <c r="AD172" s="22">
        <v>0</v>
      </c>
      <c r="AE172" s="22">
        <f t="shared" si="82"/>
        <v>11088</v>
      </c>
      <c r="AF172" s="22">
        <f t="shared" si="83"/>
        <v>3.52559618441971</v>
      </c>
      <c r="AG172" s="22">
        <f t="shared" si="84"/>
        <v>1.39559471365639</v>
      </c>
      <c r="AH172" s="22">
        <v>0</v>
      </c>
      <c r="AI172" s="22">
        <v>0</v>
      </c>
      <c r="AJ172" s="23">
        <v>36000</v>
      </c>
      <c r="AK172" s="23">
        <v>1000</v>
      </c>
      <c r="AL172" s="23">
        <v>14400</v>
      </c>
      <c r="AM172" s="22">
        <v>0.6</v>
      </c>
      <c r="AN172" s="22">
        <f t="shared" si="85"/>
        <v>4767</v>
      </c>
      <c r="AO172" s="23">
        <v>144</v>
      </c>
      <c r="AP172" s="23">
        <v>144</v>
      </c>
      <c r="AQ172" t="s">
        <v>82</v>
      </c>
      <c r="AR172">
        <v>12</v>
      </c>
      <c r="AS172" s="22">
        <v>0.033333333333333</v>
      </c>
      <c r="AT172" t="s">
        <v>83</v>
      </c>
      <c r="AU172" s="23">
        <f t="shared" si="70"/>
        <v>8079</v>
      </c>
      <c r="AV172" s="23">
        <f t="shared" si="86"/>
        <v>8208</v>
      </c>
      <c r="AW172" s="23">
        <f t="shared" si="87"/>
        <v>2.42869729389553</v>
      </c>
      <c r="AX172" s="23">
        <f t="shared" si="88"/>
        <v>0.616236626809314</v>
      </c>
      <c r="AY172" s="23">
        <f t="shared" si="89"/>
        <v>8208</v>
      </c>
      <c r="AZ172" s="23">
        <f t="shared" si="90"/>
        <v>0</v>
      </c>
      <c r="BA172" s="1" t="str">
        <f t="shared" si="91"/>
        <v>3</v>
      </c>
      <c r="BB172" s="22">
        <v>8.75e-5</v>
      </c>
      <c r="BC172" s="22">
        <f t="shared" si="92"/>
        <v>0</v>
      </c>
      <c r="BD172" s="22" t="e">
        <f t="shared" si="94"/>
        <v>#REF!</v>
      </c>
      <c r="BE172" s="22">
        <v>0.03</v>
      </c>
      <c r="BF172" s="22">
        <f t="shared" si="93"/>
        <v>0</v>
      </c>
      <c r="BG172" s="22" t="e">
        <f t="shared" si="95"/>
        <v>#REF!</v>
      </c>
      <c r="BH172" t="str">
        <f>IF(AT172="UDARA","U","N")&amp;LEFT($C$4,2)&amp;MID($C$4,4,2)&amp;LEFT(A172,3)&amp;MID(E172,2,2)&amp;VLOOKUP(E172,Acuan_Reference!C:L,10,0)</f>
        <v>N0109TGR71B3</v>
      </c>
      <c r="BI172" t="s">
        <v>84</v>
      </c>
      <c r="BJ172" t="s">
        <v>85</v>
      </c>
      <c r="BK172" t="s">
        <v>128</v>
      </c>
      <c r="BL172" t="s">
        <v>87</v>
      </c>
    </row>
    <row r="173" spans="1:64">
      <c r="A173" t="s">
        <v>114</v>
      </c>
      <c r="B173" t="s">
        <v>75</v>
      </c>
      <c r="C173" t="s">
        <v>76</v>
      </c>
      <c r="D173" t="s">
        <v>115</v>
      </c>
      <c r="E173" t="s">
        <v>129</v>
      </c>
      <c r="F173" t="s">
        <v>130</v>
      </c>
      <c r="G173" t="s">
        <v>121</v>
      </c>
      <c r="H173" t="s">
        <v>81</v>
      </c>
      <c r="I173" s="22">
        <v>9826</v>
      </c>
      <c r="J173" s="23">
        <v>0</v>
      </c>
      <c r="K173" s="23">
        <v>0</v>
      </c>
      <c r="L173" s="23">
        <v>0</v>
      </c>
      <c r="M173" s="23">
        <v>0</v>
      </c>
      <c r="N173" s="23">
        <v>0</v>
      </c>
      <c r="O173" s="23">
        <v>0</v>
      </c>
      <c r="P173" s="23">
        <v>0</v>
      </c>
      <c r="Q173" s="23">
        <v>0</v>
      </c>
      <c r="R173" s="23">
        <v>0</v>
      </c>
      <c r="S173" s="23">
        <v>0</v>
      </c>
      <c r="T173" s="23">
        <v>5724</v>
      </c>
      <c r="U173" s="23">
        <v>4797</v>
      </c>
      <c r="V173" s="22">
        <v>3507</v>
      </c>
      <c r="W173" s="22">
        <f t="shared" si="81"/>
        <v>5907</v>
      </c>
      <c r="X173" s="23">
        <v>0</v>
      </c>
      <c r="Y173" s="23">
        <v>0</v>
      </c>
      <c r="Z173" s="23">
        <v>0</v>
      </c>
      <c r="AA173" s="22">
        <v>4404</v>
      </c>
      <c r="AB173" s="22">
        <v>0</v>
      </c>
      <c r="AC173" s="22">
        <v>0</v>
      </c>
      <c r="AD173" s="22">
        <v>0</v>
      </c>
      <c r="AE173" s="22">
        <f t="shared" si="82"/>
        <v>4404</v>
      </c>
      <c r="AF173" s="22">
        <f t="shared" si="83"/>
        <v>1.25577416595381</v>
      </c>
      <c r="AG173" s="22">
        <f t="shared" si="84"/>
        <v>0.745556119857796</v>
      </c>
      <c r="AH173" s="22">
        <v>0</v>
      </c>
      <c r="AI173" s="22">
        <v>0</v>
      </c>
      <c r="AJ173" s="23">
        <v>36000</v>
      </c>
      <c r="AK173" s="23">
        <v>2500</v>
      </c>
      <c r="AL173" s="23">
        <v>7200</v>
      </c>
      <c r="AM173" s="22">
        <v>0.7</v>
      </c>
      <c r="AN173" s="22">
        <f t="shared" si="85"/>
        <v>4134.9</v>
      </c>
      <c r="AO173" s="23">
        <v>144</v>
      </c>
      <c r="AP173" s="23">
        <v>144</v>
      </c>
      <c r="AQ173" t="s">
        <v>82</v>
      </c>
      <c r="AR173">
        <v>8</v>
      </c>
      <c r="AS173" s="22">
        <v>0.066666666666667</v>
      </c>
      <c r="AT173" t="s">
        <v>83</v>
      </c>
      <c r="AU173" s="23">
        <f t="shared" si="70"/>
        <v>6930.9</v>
      </c>
      <c r="AV173" s="23">
        <f t="shared" si="86"/>
        <v>7056</v>
      </c>
      <c r="AW173" s="23">
        <f t="shared" si="87"/>
        <v>1.94007110208228</v>
      </c>
      <c r="AX173" s="23">
        <f t="shared" si="88"/>
        <v>0.721178263077704</v>
      </c>
      <c r="AY173" s="23">
        <f t="shared" si="89"/>
        <v>7056</v>
      </c>
      <c r="AZ173" s="23">
        <f t="shared" si="90"/>
        <v>0</v>
      </c>
      <c r="BA173" s="1" t="str">
        <f t="shared" si="91"/>
        <v>3</v>
      </c>
      <c r="BB173" s="22">
        <v>8.75e-5</v>
      </c>
      <c r="BC173" s="22">
        <f t="shared" si="92"/>
        <v>0</v>
      </c>
      <c r="BD173" s="22" t="e">
        <f t="shared" si="94"/>
        <v>#REF!</v>
      </c>
      <c r="BE173" s="22">
        <v>0.03</v>
      </c>
      <c r="BF173" s="22">
        <f t="shared" si="93"/>
        <v>0</v>
      </c>
      <c r="BG173" s="22" t="e">
        <f t="shared" si="95"/>
        <v>#REF!</v>
      </c>
      <c r="BH173" t="str">
        <f>IF(AT173="UDARA","U","N")&amp;LEFT($C$4,2)&amp;MID($C$4,4,2)&amp;LEFT(A173,3)&amp;MID(E173,2,2)&amp;VLOOKUP(E173,Acuan_Reference!C:L,10,0)</f>
        <v>N0109YGY71B3</v>
      </c>
      <c r="BI173" t="s">
        <v>84</v>
      </c>
      <c r="BJ173" t="s">
        <v>85</v>
      </c>
      <c r="BK173" t="s">
        <v>128</v>
      </c>
      <c r="BL173" t="s">
        <v>87</v>
      </c>
    </row>
    <row r="174" spans="1:64">
      <c r="A174" t="s">
        <v>74</v>
      </c>
      <c r="B174" t="s">
        <v>75</v>
      </c>
      <c r="C174" t="s">
        <v>76</v>
      </c>
      <c r="D174" t="s">
        <v>115</v>
      </c>
      <c r="E174" t="s">
        <v>131</v>
      </c>
      <c r="F174" t="s">
        <v>132</v>
      </c>
      <c r="G174" t="s">
        <v>118</v>
      </c>
      <c r="H174" t="s">
        <v>81</v>
      </c>
      <c r="I174" s="22">
        <v>9826</v>
      </c>
      <c r="J174" s="23">
        <v>3286</v>
      </c>
      <c r="K174" s="23">
        <v>9878</v>
      </c>
      <c r="L174" s="23">
        <v>2705</v>
      </c>
      <c r="M174" s="23">
        <v>4217</v>
      </c>
      <c r="N174" s="23">
        <v>2716</v>
      </c>
      <c r="O174" s="23">
        <v>5355</v>
      </c>
      <c r="P174" s="23">
        <v>2154</v>
      </c>
      <c r="Q174" s="23">
        <v>5612</v>
      </c>
      <c r="R174" s="23">
        <v>3550</v>
      </c>
      <c r="S174" s="23">
        <v>2873</v>
      </c>
      <c r="T174" s="23">
        <v>5499</v>
      </c>
      <c r="U174" s="23">
        <v>3293</v>
      </c>
      <c r="V174" s="22">
        <v>3888.3333333333</v>
      </c>
      <c r="W174" s="22">
        <f t="shared" ref="W174:W182" si="96">AVERAGE(T174,U174,AL174)</f>
        <v>4307.33333333333</v>
      </c>
      <c r="X174" s="23">
        <v>0</v>
      </c>
      <c r="Y174" s="23">
        <v>0</v>
      </c>
      <c r="Z174" s="23">
        <v>0</v>
      </c>
      <c r="AA174" s="22">
        <v>6272</v>
      </c>
      <c r="AB174" s="22">
        <v>0</v>
      </c>
      <c r="AC174" s="22">
        <v>0</v>
      </c>
      <c r="AD174" s="22">
        <v>432</v>
      </c>
      <c r="AE174" s="22">
        <f t="shared" ref="AE174:AE182" si="97">Z174+AA174+AC174+AD174</f>
        <v>6704</v>
      </c>
      <c r="AF174" s="22">
        <f t="shared" ref="AF174:AF182" si="98">IFERROR(IF(V174&lt;0,9999,AE174/V174),9999)</f>
        <v>1.72413201885985</v>
      </c>
      <c r="AG174" s="22">
        <f t="shared" ref="AG174:AG182" si="99">IFERROR(IF(W174&lt;0,9999,(Z174+AA174+AC174)/W174),9999)</f>
        <v>1.45612134344529</v>
      </c>
      <c r="AH174" s="22">
        <v>14832</v>
      </c>
      <c r="AI174" s="22">
        <v>0</v>
      </c>
      <c r="AJ174" s="23">
        <v>0</v>
      </c>
      <c r="AK174" s="23">
        <v>4564</v>
      </c>
      <c r="AL174" s="23">
        <v>4130</v>
      </c>
      <c r="AM174" s="22">
        <v>0.7</v>
      </c>
      <c r="AN174" s="22">
        <f t="shared" ref="AN174:AN182" si="100">IF(AM174*W174&lt;0,0,AM174*W174)</f>
        <v>3015.13333333333</v>
      </c>
      <c r="AO174" s="23">
        <v>144</v>
      </c>
      <c r="AP174" s="23">
        <v>144</v>
      </c>
      <c r="AQ174" t="s">
        <v>124</v>
      </c>
      <c r="AR174">
        <v>8</v>
      </c>
      <c r="AS174" s="22">
        <v>0.066666666666667</v>
      </c>
      <c r="AT174" t="s">
        <v>83</v>
      </c>
      <c r="AU174" s="23">
        <f t="shared" ref="AU174:AU194" si="101">IF(OR(H174="PINDAH DISTRIBUTOR",H174="PESTA NO BUFFER",H174="PESTA"),0,IF(AL174+AN174&lt;AE174,0,IF((1*((AL174+AN174)-AE174))&lt;0,0,1*((AL174+AN174)-AE174))))</f>
        <v>441.133333333333</v>
      </c>
      <c r="AV174" s="23">
        <f t="shared" ref="AV174:AV182" si="102">IFERROR(ROUNDUP(AU174/AO174,0)*AO174,9999)</f>
        <v>576</v>
      </c>
      <c r="AW174" s="23">
        <f t="shared" ref="AW174:AW182" si="103">IFERROR(IF(W174&lt;0,9999,((ROUNDUP(AU174/AO174,0)*AO174)+AE174)/W174),9999)</f>
        <v>1.69014084507042</v>
      </c>
      <c r="AX174" s="23">
        <f t="shared" ref="AX174:AX182" si="104">IFERROR(IF(W174&lt;0,9999,((ROUNDUP(AU174/AP174,0)*AP174)+AE174-AL174)/W174),9999)</f>
        <v>0.731310942578548</v>
      </c>
      <c r="AY174" s="23">
        <f t="shared" ref="AY174:AY182" si="105">IF(H174="DROPPING",IF(AND(AW174&gt;3,AX174&gt;3),0,IF(AND(AW174&lt;=3,AX174&lt;=3),ROUNDUP(AU174/AO174,0)*AO174,ROUNDUP(AU174/AP174,0)*AP174)),0)</f>
        <v>576</v>
      </c>
      <c r="AZ174" s="23">
        <f t="shared" ref="AZ174:AZ182" si="106">IF(AH174&lt;=0,0,IF(H174="DROPPING",IF(AND(AW174&gt;3,AX174&gt;3),0,IF(AND(AW174&lt;=3,AX174&lt;=3),ROUNDUP(AU174/AO174,0)*AO174,ROUNDUP(AU174/AP174,0)*AP174)),0))</f>
        <v>576</v>
      </c>
      <c r="BA174" s="1" t="str">
        <f t="shared" ref="BA174:BA182" si="107">IF(AND(AW174&gt;3,AX174&gt;3),"Kelipatan Kirim/Master box &gt; 3x FC+index",IF(AF174&lt;=AS174,"1",IF(AND(AF174&gt;AS174,AF174&lt;=AM174),"2","3")))</f>
        <v>3</v>
      </c>
      <c r="BB174" s="22">
        <v>81</v>
      </c>
      <c r="BC174" s="22">
        <f t="shared" ref="BC174:BC182" si="108">BB174*AZ174</f>
        <v>46656</v>
      </c>
      <c r="BD174" s="22" t="e">
        <f>#REF!+BC174</f>
        <v>#REF!</v>
      </c>
      <c r="BE174" s="22">
        <v>0.04</v>
      </c>
      <c r="BF174" s="22">
        <f t="shared" ref="BF174:BF182" si="109">BE174*AZ174</f>
        <v>23.04</v>
      </c>
      <c r="BG174" s="22" t="e">
        <f>#REF!+BF174</f>
        <v>#REF!</v>
      </c>
      <c r="BH174" t="str">
        <f>IF(AT174="UDARA","U","N")&amp;LEFT($C$4,2)&amp;MID($C$4,4,2)&amp;LEFT(A174,3)&amp;MID(E174,2,2)&amp;VLOOKUP(E174,Acuan_Reference!C:L,10,0)</f>
        <v>N0109BDG71B1</v>
      </c>
      <c r="BI174" t="s">
        <v>84</v>
      </c>
      <c r="BJ174" t="s">
        <v>85</v>
      </c>
      <c r="BK174" t="s">
        <v>86</v>
      </c>
      <c r="BL174" t="s">
        <v>87</v>
      </c>
    </row>
    <row r="175" spans="1:64">
      <c r="A175" t="s">
        <v>88</v>
      </c>
      <c r="B175" t="s">
        <v>75</v>
      </c>
      <c r="C175" t="s">
        <v>76</v>
      </c>
      <c r="D175" t="s">
        <v>115</v>
      </c>
      <c r="E175" t="s">
        <v>131</v>
      </c>
      <c r="F175" t="s">
        <v>132</v>
      </c>
      <c r="G175" t="s">
        <v>118</v>
      </c>
      <c r="H175" t="s">
        <v>81</v>
      </c>
      <c r="I175" s="22">
        <v>9826</v>
      </c>
      <c r="J175" s="23">
        <v>1473</v>
      </c>
      <c r="K175" s="23">
        <v>5456</v>
      </c>
      <c r="L175" s="23">
        <v>984</v>
      </c>
      <c r="M175" s="23">
        <v>6454</v>
      </c>
      <c r="N175" s="23">
        <v>1183</v>
      </c>
      <c r="O175" s="23">
        <v>10496</v>
      </c>
      <c r="P175" s="23">
        <v>1185</v>
      </c>
      <c r="Q175" s="23">
        <v>2392</v>
      </c>
      <c r="R175" s="23">
        <v>1538</v>
      </c>
      <c r="S175" s="23">
        <v>5354</v>
      </c>
      <c r="T175" s="23">
        <v>5486</v>
      </c>
      <c r="U175" s="23">
        <v>3607</v>
      </c>
      <c r="V175" s="22">
        <v>4815.6666666667</v>
      </c>
      <c r="W175" s="22">
        <f t="shared" si="96"/>
        <v>4460.33333333333</v>
      </c>
      <c r="X175" s="23">
        <v>0</v>
      </c>
      <c r="Y175" s="23">
        <v>0</v>
      </c>
      <c r="Z175" s="23">
        <v>0</v>
      </c>
      <c r="AA175" s="22">
        <v>3853</v>
      </c>
      <c r="AB175" s="22">
        <v>0</v>
      </c>
      <c r="AC175" s="22">
        <v>1440</v>
      </c>
      <c r="AD175" s="22">
        <v>1008</v>
      </c>
      <c r="AE175" s="22">
        <f t="shared" si="97"/>
        <v>6301</v>
      </c>
      <c r="AF175" s="22">
        <f t="shared" si="98"/>
        <v>1.30843773793866</v>
      </c>
      <c r="AG175" s="22">
        <f t="shared" si="99"/>
        <v>1.18668260967043</v>
      </c>
      <c r="AH175" s="22">
        <v>14832</v>
      </c>
      <c r="AI175" s="22">
        <v>0</v>
      </c>
      <c r="AJ175" s="23">
        <v>0</v>
      </c>
      <c r="AK175" s="23">
        <v>3521</v>
      </c>
      <c r="AL175" s="23">
        <v>4288</v>
      </c>
      <c r="AM175" s="22">
        <v>0.6</v>
      </c>
      <c r="AN175" s="22">
        <f t="shared" si="100"/>
        <v>2676.2</v>
      </c>
      <c r="AO175" s="23">
        <v>144</v>
      </c>
      <c r="AP175" s="23">
        <v>144</v>
      </c>
      <c r="AQ175" t="s">
        <v>124</v>
      </c>
      <c r="AR175">
        <v>8</v>
      </c>
      <c r="AS175" s="22">
        <v>0.033333333333333</v>
      </c>
      <c r="AT175" t="s">
        <v>83</v>
      </c>
      <c r="AU175" s="23">
        <f t="shared" si="101"/>
        <v>663.2</v>
      </c>
      <c r="AV175" s="23">
        <f t="shared" si="102"/>
        <v>720</v>
      </c>
      <c r="AW175" s="23">
        <f t="shared" si="103"/>
        <v>1.57409760107615</v>
      </c>
      <c r="AX175" s="23">
        <f t="shared" si="104"/>
        <v>0.61273447425454</v>
      </c>
      <c r="AY175" s="23">
        <f t="shared" si="105"/>
        <v>720</v>
      </c>
      <c r="AZ175" s="23">
        <f t="shared" si="106"/>
        <v>720</v>
      </c>
      <c r="BA175" s="1" t="str">
        <f t="shared" si="107"/>
        <v>3</v>
      </c>
      <c r="BB175" s="22">
        <v>81</v>
      </c>
      <c r="BC175" s="22">
        <f t="shared" si="108"/>
        <v>58320</v>
      </c>
      <c r="BD175" s="22" t="e">
        <f t="shared" ref="BD174:BD183" si="110">BD174+BC175</f>
        <v>#REF!</v>
      </c>
      <c r="BE175" s="22">
        <v>0.04</v>
      </c>
      <c r="BF175" s="22">
        <f t="shared" si="109"/>
        <v>28.8</v>
      </c>
      <c r="BG175" s="22" t="e">
        <f t="shared" ref="BG174:BG183" si="111">BG174+BF175</f>
        <v>#REF!</v>
      </c>
      <c r="BH175" t="str">
        <f>IF(AT175="UDARA","U","N")&amp;LEFT($C$4,2)&amp;MID($C$4,4,2)&amp;LEFT(A175,3)&amp;MID(E175,2,2)&amp;VLOOKUP(E175,Acuan_Reference!C:L,10,0)</f>
        <v>N0109BGR71B1</v>
      </c>
      <c r="BI175" t="s">
        <v>84</v>
      </c>
      <c r="BJ175" t="s">
        <v>85</v>
      </c>
      <c r="BK175" t="s">
        <v>86</v>
      </c>
      <c r="BL175" t="s">
        <v>87</v>
      </c>
    </row>
    <row r="176" spans="1:64">
      <c r="A176" t="s">
        <v>89</v>
      </c>
      <c r="B176" t="s">
        <v>75</v>
      </c>
      <c r="C176" t="s">
        <v>76</v>
      </c>
      <c r="D176" t="s">
        <v>115</v>
      </c>
      <c r="E176" t="s">
        <v>131</v>
      </c>
      <c r="F176" t="s">
        <v>132</v>
      </c>
      <c r="G176" t="s">
        <v>118</v>
      </c>
      <c r="H176" t="s">
        <v>81</v>
      </c>
      <c r="I176" s="22">
        <v>9826</v>
      </c>
      <c r="J176" s="23">
        <v>7189</v>
      </c>
      <c r="K176" s="23">
        <v>25604</v>
      </c>
      <c r="L176" s="23">
        <v>2594</v>
      </c>
      <c r="M176" s="23">
        <v>13432</v>
      </c>
      <c r="N176" s="23">
        <v>5204</v>
      </c>
      <c r="O176" s="23">
        <v>17736</v>
      </c>
      <c r="P176" s="23">
        <v>2445</v>
      </c>
      <c r="Q176" s="23">
        <v>14279</v>
      </c>
      <c r="R176" s="23">
        <v>7680</v>
      </c>
      <c r="S176" s="23">
        <v>13120</v>
      </c>
      <c r="T176" s="23">
        <v>5709</v>
      </c>
      <c r="U176" s="23">
        <v>9140</v>
      </c>
      <c r="V176" s="22">
        <v>9323</v>
      </c>
      <c r="W176" s="22">
        <f t="shared" si="96"/>
        <v>8010.66666666667</v>
      </c>
      <c r="X176" s="23">
        <v>0</v>
      </c>
      <c r="Y176" s="23">
        <v>0</v>
      </c>
      <c r="Z176" s="23">
        <v>0</v>
      </c>
      <c r="AA176" s="22">
        <v>18390</v>
      </c>
      <c r="AB176" s="22">
        <v>0</v>
      </c>
      <c r="AC176" s="22">
        <v>1440</v>
      </c>
      <c r="AD176" s="22">
        <v>0</v>
      </c>
      <c r="AE176" s="22">
        <f t="shared" si="97"/>
        <v>19830</v>
      </c>
      <c r="AF176" s="22">
        <f t="shared" si="98"/>
        <v>2.12699774750617</v>
      </c>
      <c r="AG176" s="22">
        <f t="shared" si="99"/>
        <v>2.47544940079893</v>
      </c>
      <c r="AH176" s="22">
        <v>14832</v>
      </c>
      <c r="AI176" s="22">
        <v>0</v>
      </c>
      <c r="AJ176" s="23">
        <v>0</v>
      </c>
      <c r="AK176" s="23">
        <v>13301</v>
      </c>
      <c r="AL176" s="23">
        <v>9183</v>
      </c>
      <c r="AM176" s="22">
        <v>1.3</v>
      </c>
      <c r="AN176" s="22">
        <f t="shared" si="100"/>
        <v>10413.8666666667</v>
      </c>
      <c r="AO176" s="23">
        <v>144</v>
      </c>
      <c r="AP176" s="23">
        <v>144</v>
      </c>
      <c r="AQ176" t="s">
        <v>82</v>
      </c>
      <c r="AR176">
        <v>4</v>
      </c>
      <c r="AS176" s="22">
        <v>0.53333333333333</v>
      </c>
      <c r="AT176" t="s">
        <v>83</v>
      </c>
      <c r="AU176" s="23">
        <f t="shared" si="101"/>
        <v>0</v>
      </c>
      <c r="AV176" s="23">
        <f t="shared" si="102"/>
        <v>0</v>
      </c>
      <c r="AW176" s="23">
        <f t="shared" si="103"/>
        <v>2.47544940079893</v>
      </c>
      <c r="AX176" s="23">
        <f t="shared" si="104"/>
        <v>1.32910286284953</v>
      </c>
      <c r="AY176" s="23">
        <f t="shared" si="105"/>
        <v>0</v>
      </c>
      <c r="AZ176" s="23">
        <f t="shared" si="106"/>
        <v>0</v>
      </c>
      <c r="BA176" s="1" t="str">
        <f t="shared" si="107"/>
        <v>3</v>
      </c>
      <c r="BB176" s="22">
        <v>81</v>
      </c>
      <c r="BC176" s="22">
        <f t="shared" si="108"/>
        <v>0</v>
      </c>
      <c r="BD176" s="22" t="e">
        <f t="shared" si="110"/>
        <v>#REF!</v>
      </c>
      <c r="BE176" s="22">
        <v>0.04</v>
      </c>
      <c r="BF176" s="22">
        <f t="shared" si="109"/>
        <v>0</v>
      </c>
      <c r="BG176" s="22" t="e">
        <f t="shared" si="111"/>
        <v>#REF!</v>
      </c>
      <c r="BH176" t="str">
        <f>IF(AT176="UDARA","U","N")&amp;LEFT($C$4,2)&amp;MID($C$4,4,2)&amp;LEFT(A176,3)&amp;MID(E176,2,2)&amp;VLOOKUP(E176,Acuan_Reference!C:L,10,0)</f>
        <v>N0109BJM71B1</v>
      </c>
      <c r="BI176" t="s">
        <v>84</v>
      </c>
      <c r="BJ176" t="s">
        <v>85</v>
      </c>
      <c r="BK176" t="s">
        <v>86</v>
      </c>
      <c r="BL176" t="s">
        <v>87</v>
      </c>
    </row>
    <row r="177" spans="1:64">
      <c r="A177" t="s">
        <v>90</v>
      </c>
      <c r="B177" t="s">
        <v>75</v>
      </c>
      <c r="C177" t="s">
        <v>76</v>
      </c>
      <c r="D177" t="s">
        <v>115</v>
      </c>
      <c r="E177" t="s">
        <v>131</v>
      </c>
      <c r="F177" t="s">
        <v>132</v>
      </c>
      <c r="G177" t="s">
        <v>118</v>
      </c>
      <c r="H177" t="s">
        <v>81</v>
      </c>
      <c r="I177" s="22">
        <v>9826</v>
      </c>
      <c r="J177" s="23">
        <v>4493</v>
      </c>
      <c r="K177" s="23">
        <v>5820</v>
      </c>
      <c r="L177" s="23">
        <v>4041</v>
      </c>
      <c r="M177" s="23">
        <v>4605</v>
      </c>
      <c r="N177" s="23">
        <v>3109</v>
      </c>
      <c r="O177" s="23">
        <v>4872</v>
      </c>
      <c r="P177" s="23">
        <v>7507</v>
      </c>
      <c r="Q177" s="23">
        <v>2223</v>
      </c>
      <c r="R177" s="23">
        <v>3148</v>
      </c>
      <c r="S177" s="23">
        <v>2855</v>
      </c>
      <c r="T177" s="23">
        <v>3742</v>
      </c>
      <c r="U177" s="23">
        <v>2727</v>
      </c>
      <c r="V177" s="22">
        <v>3108</v>
      </c>
      <c r="W177" s="22">
        <f t="shared" si="96"/>
        <v>3281.66666666667</v>
      </c>
      <c r="X177" s="23">
        <v>0</v>
      </c>
      <c r="Y177" s="23">
        <v>0</v>
      </c>
      <c r="Z177" s="23">
        <v>0</v>
      </c>
      <c r="AA177" s="22">
        <v>4028</v>
      </c>
      <c r="AB177" s="22">
        <v>0</v>
      </c>
      <c r="AC177" s="22">
        <v>432</v>
      </c>
      <c r="AD177" s="22">
        <v>0</v>
      </c>
      <c r="AE177" s="22">
        <f t="shared" si="97"/>
        <v>4460</v>
      </c>
      <c r="AF177" s="22">
        <f t="shared" si="98"/>
        <v>1.43500643500644</v>
      </c>
      <c r="AG177" s="22">
        <f t="shared" si="99"/>
        <v>1.3590655154901</v>
      </c>
      <c r="AH177" s="22">
        <v>14832</v>
      </c>
      <c r="AI177" s="22">
        <v>0</v>
      </c>
      <c r="AJ177" s="23">
        <v>0</v>
      </c>
      <c r="AK177" s="23">
        <v>3119</v>
      </c>
      <c r="AL177" s="23">
        <v>3376</v>
      </c>
      <c r="AM177" s="22">
        <v>0.6</v>
      </c>
      <c r="AN177" s="22">
        <f t="shared" si="100"/>
        <v>1969</v>
      </c>
      <c r="AO177" s="23">
        <v>144</v>
      </c>
      <c r="AP177" s="23">
        <v>144</v>
      </c>
      <c r="AQ177" t="s">
        <v>124</v>
      </c>
      <c r="AR177">
        <v>12</v>
      </c>
      <c r="AS177" s="22">
        <v>0.033333333333333</v>
      </c>
      <c r="AT177" t="s">
        <v>83</v>
      </c>
      <c r="AU177" s="23">
        <f t="shared" si="101"/>
        <v>885</v>
      </c>
      <c r="AV177" s="23">
        <f t="shared" si="102"/>
        <v>1008</v>
      </c>
      <c r="AW177" s="23">
        <f t="shared" si="103"/>
        <v>1.66622651091925</v>
      </c>
      <c r="AX177" s="23">
        <f t="shared" si="104"/>
        <v>0.637480954799391</v>
      </c>
      <c r="AY177" s="23">
        <f t="shared" si="105"/>
        <v>1008</v>
      </c>
      <c r="AZ177" s="23">
        <f t="shared" si="106"/>
        <v>1008</v>
      </c>
      <c r="BA177" s="1" t="str">
        <f t="shared" si="107"/>
        <v>3</v>
      </c>
      <c r="BB177" s="22">
        <v>81</v>
      </c>
      <c r="BC177" s="22">
        <f t="shared" si="108"/>
        <v>81648</v>
      </c>
      <c r="BD177" s="22" t="e">
        <f t="shared" si="110"/>
        <v>#REF!</v>
      </c>
      <c r="BE177" s="22">
        <v>0.04</v>
      </c>
      <c r="BF177" s="22">
        <f t="shared" si="109"/>
        <v>40.32</v>
      </c>
      <c r="BG177" s="22" t="e">
        <f t="shared" si="111"/>
        <v>#REF!</v>
      </c>
      <c r="BH177" t="str">
        <f>IF(AT177="UDARA","U","N")&amp;LEFT($C$4,2)&amp;MID($C$4,4,2)&amp;LEFT(A177,3)&amp;MID(E177,2,2)&amp;VLOOKUP(E177,Acuan_Reference!C:L,10,0)</f>
        <v>N0109BKS71B1</v>
      </c>
      <c r="BI177" t="s">
        <v>84</v>
      </c>
      <c r="BJ177" t="s">
        <v>85</v>
      </c>
      <c r="BK177" t="s">
        <v>86</v>
      </c>
      <c r="BL177" t="s">
        <v>87</v>
      </c>
    </row>
    <row r="178" spans="1:64">
      <c r="A178" t="s">
        <v>91</v>
      </c>
      <c r="B178" t="s">
        <v>75</v>
      </c>
      <c r="C178" t="s">
        <v>76</v>
      </c>
      <c r="D178" t="s">
        <v>115</v>
      </c>
      <c r="E178" t="s">
        <v>131</v>
      </c>
      <c r="F178" t="s">
        <v>132</v>
      </c>
      <c r="G178" t="s">
        <v>118</v>
      </c>
      <c r="H178" t="s">
        <v>81</v>
      </c>
      <c r="I178" s="22">
        <v>9826</v>
      </c>
      <c r="J178" s="23">
        <v>808</v>
      </c>
      <c r="K178" s="23">
        <v>3564</v>
      </c>
      <c r="L178" s="23">
        <v>554</v>
      </c>
      <c r="M178" s="23">
        <v>2326</v>
      </c>
      <c r="N178" s="23">
        <v>2509</v>
      </c>
      <c r="O178" s="23">
        <v>3054</v>
      </c>
      <c r="P178" s="23">
        <v>1008</v>
      </c>
      <c r="Q178" s="23">
        <v>1750</v>
      </c>
      <c r="R178" s="23">
        <v>2704</v>
      </c>
      <c r="S178" s="23">
        <v>2606</v>
      </c>
      <c r="T178" s="23">
        <v>1671</v>
      </c>
      <c r="U178" s="23">
        <v>1806</v>
      </c>
      <c r="V178" s="22">
        <v>2027.6666666667</v>
      </c>
      <c r="W178" s="22">
        <f t="shared" si="96"/>
        <v>1965.33333333333</v>
      </c>
      <c r="X178" s="23">
        <v>0</v>
      </c>
      <c r="Y178" s="23">
        <v>0</v>
      </c>
      <c r="Z178" s="23">
        <v>0</v>
      </c>
      <c r="AA178" s="22">
        <v>3570</v>
      </c>
      <c r="AB178" s="22">
        <v>0</v>
      </c>
      <c r="AC178" s="22">
        <v>0</v>
      </c>
      <c r="AD178" s="22">
        <v>0</v>
      </c>
      <c r="AE178" s="22">
        <f t="shared" si="97"/>
        <v>3570</v>
      </c>
      <c r="AF178" s="22">
        <f t="shared" si="98"/>
        <v>1.76064441887224</v>
      </c>
      <c r="AG178" s="22">
        <f t="shared" si="99"/>
        <v>1.81648575305292</v>
      </c>
      <c r="AH178" s="22">
        <v>14832</v>
      </c>
      <c r="AI178" s="22">
        <v>0</v>
      </c>
      <c r="AJ178" s="23">
        <v>0</v>
      </c>
      <c r="AK178" s="23">
        <v>2677</v>
      </c>
      <c r="AL178" s="23">
        <v>2419</v>
      </c>
      <c r="AM178" s="22">
        <v>0.9</v>
      </c>
      <c r="AN178" s="22">
        <f t="shared" si="100"/>
        <v>1768.8</v>
      </c>
      <c r="AO178" s="23">
        <v>144</v>
      </c>
      <c r="AP178" s="23">
        <v>144</v>
      </c>
      <c r="AQ178" t="s">
        <v>82</v>
      </c>
      <c r="AR178">
        <v>4</v>
      </c>
      <c r="AS178" s="22">
        <v>0.13333333333333</v>
      </c>
      <c r="AT178" t="s">
        <v>83</v>
      </c>
      <c r="AU178" s="23">
        <f t="shared" si="101"/>
        <v>617.8</v>
      </c>
      <c r="AV178" s="23">
        <f t="shared" si="102"/>
        <v>720</v>
      </c>
      <c r="AW178" s="23">
        <f t="shared" si="103"/>
        <v>2.18283582089552</v>
      </c>
      <c r="AX178" s="23">
        <f t="shared" si="104"/>
        <v>0.952001356852103</v>
      </c>
      <c r="AY178" s="23">
        <f t="shared" si="105"/>
        <v>720</v>
      </c>
      <c r="AZ178" s="23">
        <f t="shared" si="106"/>
        <v>720</v>
      </c>
      <c r="BA178" s="1" t="str">
        <f t="shared" si="107"/>
        <v>3</v>
      </c>
      <c r="BB178" s="22">
        <v>81</v>
      </c>
      <c r="BC178" s="22">
        <f t="shared" si="108"/>
        <v>58320</v>
      </c>
      <c r="BD178" s="22" t="e">
        <f t="shared" si="110"/>
        <v>#REF!</v>
      </c>
      <c r="BE178" s="22">
        <v>0.04</v>
      </c>
      <c r="BF178" s="22">
        <f t="shared" si="109"/>
        <v>28.8</v>
      </c>
      <c r="BG178" s="22" t="e">
        <f t="shared" si="111"/>
        <v>#REF!</v>
      </c>
      <c r="BH178" t="str">
        <f>IF(AT178="UDARA","U","N")&amp;LEFT($C$4,2)&amp;MID($C$4,4,2)&amp;LEFT(A178,3)&amp;MID(E178,2,2)&amp;VLOOKUP(E178,Acuan_Reference!C:L,10,0)</f>
        <v>N0109BLP71B1</v>
      </c>
      <c r="BI178" t="s">
        <v>84</v>
      </c>
      <c r="BJ178" t="s">
        <v>85</v>
      </c>
      <c r="BK178" t="s">
        <v>86</v>
      </c>
      <c r="BL178" t="s">
        <v>87</v>
      </c>
    </row>
    <row r="179" spans="1:64">
      <c r="A179" t="s">
        <v>92</v>
      </c>
      <c r="B179" t="s">
        <v>75</v>
      </c>
      <c r="C179" t="s">
        <v>76</v>
      </c>
      <c r="D179" t="s">
        <v>115</v>
      </c>
      <c r="E179" t="s">
        <v>131</v>
      </c>
      <c r="F179" t="s">
        <v>132</v>
      </c>
      <c r="G179" t="s">
        <v>118</v>
      </c>
      <c r="H179" t="s">
        <v>81</v>
      </c>
      <c r="I179" s="22">
        <v>9826</v>
      </c>
      <c r="J179" s="23">
        <v>306</v>
      </c>
      <c r="K179" s="23">
        <v>1528</v>
      </c>
      <c r="L179" s="23">
        <v>454</v>
      </c>
      <c r="M179" s="23">
        <v>377</v>
      </c>
      <c r="N179" s="23">
        <v>1982</v>
      </c>
      <c r="O179" s="23">
        <v>1685</v>
      </c>
      <c r="P179" s="23">
        <v>1821</v>
      </c>
      <c r="Q179" s="23">
        <v>1452</v>
      </c>
      <c r="R179" s="23">
        <v>3190</v>
      </c>
      <c r="S179" s="23">
        <v>1686</v>
      </c>
      <c r="T179" s="23">
        <v>618</v>
      </c>
      <c r="U179" s="23">
        <v>1490</v>
      </c>
      <c r="V179" s="22">
        <v>1264.6666666667</v>
      </c>
      <c r="W179" s="22">
        <f t="shared" si="96"/>
        <v>1337.33333333333</v>
      </c>
      <c r="X179" s="23">
        <v>0</v>
      </c>
      <c r="Y179" s="23">
        <v>0</v>
      </c>
      <c r="Z179" s="23">
        <v>0</v>
      </c>
      <c r="AA179" s="22">
        <v>4208</v>
      </c>
      <c r="AB179" s="22">
        <v>0</v>
      </c>
      <c r="AC179" s="22">
        <v>288</v>
      </c>
      <c r="AD179" s="22">
        <v>0</v>
      </c>
      <c r="AE179" s="22">
        <f t="shared" si="97"/>
        <v>4496</v>
      </c>
      <c r="AF179" s="22">
        <f t="shared" si="98"/>
        <v>3.55508697944113</v>
      </c>
      <c r="AG179" s="22">
        <f t="shared" si="99"/>
        <v>3.36191425722831</v>
      </c>
      <c r="AH179" s="22">
        <v>14832</v>
      </c>
      <c r="AI179" s="22">
        <v>0</v>
      </c>
      <c r="AJ179" s="23">
        <v>0</v>
      </c>
      <c r="AK179" s="23">
        <v>2400</v>
      </c>
      <c r="AL179" s="23">
        <v>1904</v>
      </c>
      <c r="AM179" s="22">
        <v>1.5</v>
      </c>
      <c r="AN179" s="22">
        <f t="shared" si="100"/>
        <v>2006</v>
      </c>
      <c r="AO179" s="23">
        <v>144</v>
      </c>
      <c r="AP179" s="23">
        <v>144</v>
      </c>
      <c r="AQ179" t="s">
        <v>82</v>
      </c>
      <c r="AR179">
        <v>2</v>
      </c>
      <c r="AS179" s="22">
        <v>0.53333333333333</v>
      </c>
      <c r="AT179" t="s">
        <v>83</v>
      </c>
      <c r="AU179" s="23">
        <f t="shared" si="101"/>
        <v>0</v>
      </c>
      <c r="AV179" s="23">
        <f t="shared" si="102"/>
        <v>0</v>
      </c>
      <c r="AW179" s="23">
        <f t="shared" si="103"/>
        <v>3.36191425722831</v>
      </c>
      <c r="AX179" s="23">
        <f t="shared" si="104"/>
        <v>1.93818544366899</v>
      </c>
      <c r="AY179" s="23">
        <f t="shared" si="105"/>
        <v>0</v>
      </c>
      <c r="AZ179" s="23">
        <f t="shared" si="106"/>
        <v>0</v>
      </c>
      <c r="BA179" s="1" t="str">
        <f t="shared" si="107"/>
        <v>3</v>
      </c>
      <c r="BB179" s="22">
        <v>81</v>
      </c>
      <c r="BC179" s="22">
        <f t="shared" si="108"/>
        <v>0</v>
      </c>
      <c r="BD179" s="22" t="e">
        <f t="shared" si="110"/>
        <v>#REF!</v>
      </c>
      <c r="BE179" s="22">
        <v>0.04</v>
      </c>
      <c r="BF179" s="22">
        <f t="shared" si="109"/>
        <v>0</v>
      </c>
      <c r="BG179" s="22" t="e">
        <f t="shared" si="111"/>
        <v>#REF!</v>
      </c>
      <c r="BH179" t="str">
        <f>IF(AT179="UDARA","U","N")&amp;LEFT($C$4,2)&amp;MID($C$4,4,2)&amp;LEFT(A179,3)&amp;MID(E179,2,2)&amp;VLOOKUP(E179,Acuan_Reference!C:L,10,0)</f>
        <v>N0109BTM71B1</v>
      </c>
      <c r="BI179" t="s">
        <v>84</v>
      </c>
      <c r="BJ179" t="s">
        <v>85</v>
      </c>
      <c r="BK179" t="s">
        <v>86</v>
      </c>
      <c r="BL179" t="s">
        <v>87</v>
      </c>
    </row>
    <row r="180" spans="1:64">
      <c r="A180" t="s">
        <v>93</v>
      </c>
      <c r="B180" t="s">
        <v>75</v>
      </c>
      <c r="C180" t="s">
        <v>76</v>
      </c>
      <c r="D180" t="s">
        <v>115</v>
      </c>
      <c r="E180" t="s">
        <v>131</v>
      </c>
      <c r="F180" t="s">
        <v>132</v>
      </c>
      <c r="G180" t="s">
        <v>118</v>
      </c>
      <c r="H180" t="s">
        <v>81</v>
      </c>
      <c r="I180" s="22">
        <v>9826</v>
      </c>
      <c r="J180" s="23">
        <v>2994</v>
      </c>
      <c r="K180" s="23">
        <v>4721</v>
      </c>
      <c r="L180" s="23">
        <v>1021</v>
      </c>
      <c r="M180" s="23">
        <v>2468</v>
      </c>
      <c r="N180" s="23">
        <v>4098</v>
      </c>
      <c r="O180" s="23">
        <v>3268</v>
      </c>
      <c r="P180" s="23">
        <v>1846</v>
      </c>
      <c r="Q180" s="23">
        <v>4170</v>
      </c>
      <c r="R180" s="23">
        <v>2489</v>
      </c>
      <c r="S180" s="23">
        <v>3603</v>
      </c>
      <c r="T180" s="23">
        <v>1526</v>
      </c>
      <c r="U180" s="23">
        <v>1972</v>
      </c>
      <c r="V180" s="22">
        <v>2367</v>
      </c>
      <c r="W180" s="22">
        <f t="shared" si="96"/>
        <v>2045.66666666667</v>
      </c>
      <c r="X180" s="23">
        <v>0</v>
      </c>
      <c r="Y180" s="23">
        <v>0</v>
      </c>
      <c r="Z180" s="23">
        <v>0</v>
      </c>
      <c r="AA180" s="22">
        <v>5018</v>
      </c>
      <c r="AB180" s="22">
        <v>0</v>
      </c>
      <c r="AC180" s="22">
        <v>0</v>
      </c>
      <c r="AD180" s="22">
        <v>0</v>
      </c>
      <c r="AE180" s="22">
        <f t="shared" si="97"/>
        <v>5018</v>
      </c>
      <c r="AF180" s="22">
        <f t="shared" si="98"/>
        <v>2.11998310097169</v>
      </c>
      <c r="AG180" s="22">
        <f t="shared" si="99"/>
        <v>2.45299006029004</v>
      </c>
      <c r="AH180" s="22">
        <v>14832</v>
      </c>
      <c r="AI180" s="22">
        <v>0</v>
      </c>
      <c r="AJ180" s="23">
        <v>0</v>
      </c>
      <c r="AK180" s="23">
        <v>3891</v>
      </c>
      <c r="AL180" s="23">
        <v>2639</v>
      </c>
      <c r="AM180" s="22">
        <v>0.8</v>
      </c>
      <c r="AN180" s="22">
        <f t="shared" si="100"/>
        <v>1636.53333333333</v>
      </c>
      <c r="AO180" s="23">
        <v>144</v>
      </c>
      <c r="AP180" s="23">
        <v>144</v>
      </c>
      <c r="AQ180" t="s">
        <v>124</v>
      </c>
      <c r="AR180">
        <v>4</v>
      </c>
      <c r="AS180" s="22">
        <v>0.066666666666667</v>
      </c>
      <c r="AT180" t="s">
        <v>83</v>
      </c>
      <c r="AU180" s="23">
        <f t="shared" si="101"/>
        <v>0</v>
      </c>
      <c r="AV180" s="23">
        <f t="shared" si="102"/>
        <v>0</v>
      </c>
      <c r="AW180" s="23">
        <f t="shared" si="103"/>
        <v>2.45299006029004</v>
      </c>
      <c r="AX180" s="23">
        <f t="shared" si="104"/>
        <v>1.16294606485253</v>
      </c>
      <c r="AY180" s="23">
        <f t="shared" si="105"/>
        <v>0</v>
      </c>
      <c r="AZ180" s="23">
        <f t="shared" si="106"/>
        <v>0</v>
      </c>
      <c r="BA180" s="1" t="str">
        <f t="shared" si="107"/>
        <v>3</v>
      </c>
      <c r="BB180" s="22">
        <v>81</v>
      </c>
      <c r="BC180" s="22">
        <f t="shared" si="108"/>
        <v>0</v>
      </c>
      <c r="BD180" s="22" t="e">
        <f t="shared" si="110"/>
        <v>#REF!</v>
      </c>
      <c r="BE180" s="22">
        <v>0.04</v>
      </c>
      <c r="BF180" s="22">
        <f t="shared" si="109"/>
        <v>0</v>
      </c>
      <c r="BG180" s="22" t="e">
        <f t="shared" si="111"/>
        <v>#REF!</v>
      </c>
      <c r="BH180" t="str">
        <f>IF(AT180="UDARA","U","N")&amp;LEFT($C$4,2)&amp;MID($C$4,4,2)&amp;LEFT(A180,3)&amp;MID(E180,2,2)&amp;VLOOKUP(E180,Acuan_Reference!C:L,10,0)</f>
        <v>N0109CRB71B1</v>
      </c>
      <c r="BI180" t="s">
        <v>84</v>
      </c>
      <c r="BJ180" t="s">
        <v>85</v>
      </c>
      <c r="BK180" t="s">
        <v>86</v>
      </c>
      <c r="BL180" t="s">
        <v>87</v>
      </c>
    </row>
    <row r="181" spans="1:64">
      <c r="A181" t="s">
        <v>94</v>
      </c>
      <c r="B181" t="s">
        <v>75</v>
      </c>
      <c r="C181" t="s">
        <v>76</v>
      </c>
      <c r="D181" t="s">
        <v>115</v>
      </c>
      <c r="E181" t="s">
        <v>131</v>
      </c>
      <c r="F181" t="s">
        <v>132</v>
      </c>
      <c r="G181" t="s">
        <v>118</v>
      </c>
      <c r="H181" t="s">
        <v>81</v>
      </c>
      <c r="I181" s="22">
        <v>9826</v>
      </c>
      <c r="J181" s="23">
        <v>2771</v>
      </c>
      <c r="K181" s="23">
        <v>4963</v>
      </c>
      <c r="L181" s="23">
        <v>2272</v>
      </c>
      <c r="M181" s="23">
        <v>4281</v>
      </c>
      <c r="N181" s="23">
        <v>2359</v>
      </c>
      <c r="O181" s="23">
        <v>4365</v>
      </c>
      <c r="P181" s="23">
        <v>3080</v>
      </c>
      <c r="Q181" s="23">
        <v>3508</v>
      </c>
      <c r="R181" s="23">
        <v>2955</v>
      </c>
      <c r="S181" s="23">
        <v>2477</v>
      </c>
      <c r="T181" s="23">
        <v>3700</v>
      </c>
      <c r="U181" s="23">
        <v>4142</v>
      </c>
      <c r="V181" s="22">
        <v>3439.6666666667</v>
      </c>
      <c r="W181" s="22">
        <f t="shared" si="96"/>
        <v>3668.66666666667</v>
      </c>
      <c r="X181" s="23">
        <v>0</v>
      </c>
      <c r="Y181" s="23">
        <v>0</v>
      </c>
      <c r="Z181" s="23">
        <v>0</v>
      </c>
      <c r="AA181" s="22">
        <v>2313</v>
      </c>
      <c r="AB181" s="22">
        <v>0</v>
      </c>
      <c r="AC181" s="22">
        <v>1152</v>
      </c>
      <c r="AD181" s="22">
        <v>0</v>
      </c>
      <c r="AE181" s="22">
        <f t="shared" si="97"/>
        <v>3465</v>
      </c>
      <c r="AF181" s="22">
        <f t="shared" si="98"/>
        <v>1.00736505475336</v>
      </c>
      <c r="AG181" s="22">
        <f t="shared" si="99"/>
        <v>0.944484826458296</v>
      </c>
      <c r="AH181" s="22">
        <v>14832</v>
      </c>
      <c r="AI181" s="22">
        <v>0</v>
      </c>
      <c r="AJ181" s="23">
        <v>0</v>
      </c>
      <c r="AK181" s="23">
        <v>3390</v>
      </c>
      <c r="AL181" s="23">
        <v>3164</v>
      </c>
      <c r="AM181" s="22">
        <v>0.8</v>
      </c>
      <c r="AN181" s="22">
        <f t="shared" si="100"/>
        <v>2934.93333333333</v>
      </c>
      <c r="AO181" s="23">
        <v>144</v>
      </c>
      <c r="AP181" s="23">
        <v>144</v>
      </c>
      <c r="AQ181" t="s">
        <v>82</v>
      </c>
      <c r="AR181">
        <v>8</v>
      </c>
      <c r="AS181" s="22">
        <v>0.13333333333333</v>
      </c>
      <c r="AT181" t="s">
        <v>83</v>
      </c>
      <c r="AU181" s="23">
        <f t="shared" si="101"/>
        <v>2633.93333333333</v>
      </c>
      <c r="AV181" s="23">
        <f t="shared" si="102"/>
        <v>2736</v>
      </c>
      <c r="AW181" s="23">
        <f t="shared" si="103"/>
        <v>1.69025985825913</v>
      </c>
      <c r="AX181" s="23">
        <f t="shared" si="104"/>
        <v>0.827821188442668</v>
      </c>
      <c r="AY181" s="23">
        <f t="shared" si="105"/>
        <v>2736</v>
      </c>
      <c r="AZ181" s="23">
        <f t="shared" si="106"/>
        <v>2736</v>
      </c>
      <c r="BA181" s="1" t="str">
        <f t="shared" si="107"/>
        <v>3</v>
      </c>
      <c r="BB181" s="22">
        <v>81</v>
      </c>
      <c r="BC181" s="22">
        <f t="shared" si="108"/>
        <v>221616</v>
      </c>
      <c r="BD181" s="22" t="e">
        <f t="shared" si="110"/>
        <v>#REF!</v>
      </c>
      <c r="BE181" s="22">
        <v>0.04</v>
      </c>
      <c r="BF181" s="22">
        <f t="shared" si="109"/>
        <v>109.44</v>
      </c>
      <c r="BG181" s="22" t="e">
        <f t="shared" si="111"/>
        <v>#REF!</v>
      </c>
      <c r="BH181" t="str">
        <f>IF(AT181="UDARA","U","N")&amp;LEFT($C$4,2)&amp;MID($C$4,4,2)&amp;LEFT(A181,3)&amp;MID(E181,2,2)&amp;VLOOKUP(E181,Acuan_Reference!C:L,10,0)</f>
        <v>N0109DPS71B1</v>
      </c>
      <c r="BI181" t="s">
        <v>84</v>
      </c>
      <c r="BJ181" t="s">
        <v>85</v>
      </c>
      <c r="BK181" t="s">
        <v>86</v>
      </c>
      <c r="BL181" t="s">
        <v>87</v>
      </c>
    </row>
    <row r="182" spans="1:64">
      <c r="A182" t="s">
        <v>95</v>
      </c>
      <c r="B182" t="s">
        <v>75</v>
      </c>
      <c r="C182" t="s">
        <v>76</v>
      </c>
      <c r="D182" t="s">
        <v>115</v>
      </c>
      <c r="E182" t="s">
        <v>131</v>
      </c>
      <c r="F182" t="s">
        <v>132</v>
      </c>
      <c r="G182" t="s">
        <v>118</v>
      </c>
      <c r="H182" t="s">
        <v>81</v>
      </c>
      <c r="I182" s="22">
        <v>9826</v>
      </c>
      <c r="J182" s="23">
        <v>0</v>
      </c>
      <c r="K182" s="23">
        <v>0</v>
      </c>
      <c r="L182" s="23">
        <v>0</v>
      </c>
      <c r="M182" s="23">
        <v>31396</v>
      </c>
      <c r="N182" s="23">
        <v>8637</v>
      </c>
      <c r="O182" s="23">
        <v>24736</v>
      </c>
      <c r="P182" s="23">
        <v>17511</v>
      </c>
      <c r="Q182" s="23">
        <v>7563</v>
      </c>
      <c r="R182" s="23">
        <v>22509</v>
      </c>
      <c r="S182" s="23">
        <v>14744</v>
      </c>
      <c r="T182" s="23">
        <v>20265</v>
      </c>
      <c r="U182" s="23">
        <v>17720</v>
      </c>
      <c r="V182" s="22">
        <v>17576.333333333</v>
      </c>
      <c r="W182" s="22">
        <f t="shared" si="96"/>
        <v>19303</v>
      </c>
      <c r="X182" s="23">
        <v>0</v>
      </c>
      <c r="Y182" s="23">
        <v>0</v>
      </c>
      <c r="Z182" s="23">
        <v>0</v>
      </c>
      <c r="AA182" s="22">
        <v>9989</v>
      </c>
      <c r="AB182" s="22">
        <v>0</v>
      </c>
      <c r="AC182" s="22">
        <v>432</v>
      </c>
      <c r="AD182" s="22">
        <v>0</v>
      </c>
      <c r="AE182" s="22">
        <f t="shared" si="97"/>
        <v>10421</v>
      </c>
      <c r="AF182" s="22">
        <f t="shared" si="98"/>
        <v>0.592899542946018</v>
      </c>
      <c r="AG182" s="22">
        <f t="shared" si="99"/>
        <v>0.539864269802621</v>
      </c>
      <c r="AH182" s="22">
        <v>14832</v>
      </c>
      <c r="AI182" s="22">
        <v>0</v>
      </c>
      <c r="AJ182" s="23">
        <v>0</v>
      </c>
      <c r="AK182" s="23">
        <v>16992</v>
      </c>
      <c r="AL182" s="23">
        <v>19924</v>
      </c>
      <c r="AM182" s="22">
        <v>0.5</v>
      </c>
      <c r="AN182" s="22">
        <f t="shared" si="100"/>
        <v>9651.5</v>
      </c>
      <c r="AO182" s="23">
        <v>144</v>
      </c>
      <c r="AP182" s="23">
        <v>144</v>
      </c>
      <c r="AQ182" t="s">
        <v>124</v>
      </c>
      <c r="AR182">
        <v>20</v>
      </c>
      <c r="AS182" s="22">
        <v>0.033333333333333</v>
      </c>
      <c r="AT182" t="s">
        <v>83</v>
      </c>
      <c r="AU182" s="23">
        <f t="shared" si="101"/>
        <v>19154.5</v>
      </c>
      <c r="AV182" s="23">
        <f t="shared" si="102"/>
        <v>19296</v>
      </c>
      <c r="AW182" s="23">
        <f t="shared" si="103"/>
        <v>1.53950163187069</v>
      </c>
      <c r="AX182" s="23">
        <f t="shared" si="104"/>
        <v>0.507330466766824</v>
      </c>
      <c r="AY182" s="23">
        <f t="shared" si="105"/>
        <v>19296</v>
      </c>
      <c r="AZ182" s="23">
        <f t="shared" si="106"/>
        <v>19296</v>
      </c>
      <c r="BA182" s="1" t="str">
        <f t="shared" si="107"/>
        <v>3</v>
      </c>
      <c r="BB182" s="22">
        <v>81</v>
      </c>
      <c r="BC182" s="22">
        <f t="shared" si="108"/>
        <v>1562976</v>
      </c>
      <c r="BD182" s="22" t="e">
        <f t="shared" si="110"/>
        <v>#REF!</v>
      </c>
      <c r="BE182" s="22">
        <v>0.04</v>
      </c>
      <c r="BF182" s="22">
        <f t="shared" si="109"/>
        <v>771.84</v>
      </c>
      <c r="BG182" s="22" t="e">
        <f t="shared" si="111"/>
        <v>#REF!</v>
      </c>
      <c r="BH182" t="str">
        <f>IF(AT182="UDARA","U","N")&amp;LEFT($C$4,2)&amp;MID($C$4,4,2)&amp;LEFT(A182,3)&amp;MID(E182,2,2)&amp;VLOOKUP(E182,Acuan_Reference!C:L,10,0)</f>
        <v>N0109JAK71B1</v>
      </c>
      <c r="BI182" t="s">
        <v>84</v>
      </c>
      <c r="BJ182" t="s">
        <v>85</v>
      </c>
      <c r="BK182" t="s">
        <v>86</v>
      </c>
      <c r="BL182" t="s">
        <v>87</v>
      </c>
    </row>
    <row r="183" spans="1:64">
      <c r="A183" t="s">
        <v>96</v>
      </c>
      <c r="B183" t="s">
        <v>75</v>
      </c>
      <c r="C183" t="s">
        <v>76</v>
      </c>
      <c r="D183" t="s">
        <v>115</v>
      </c>
      <c r="E183" t="s">
        <v>131</v>
      </c>
      <c r="F183" t="s">
        <v>132</v>
      </c>
      <c r="G183" t="s">
        <v>118</v>
      </c>
      <c r="H183" t="s">
        <v>81</v>
      </c>
      <c r="I183" s="22">
        <v>9826</v>
      </c>
      <c r="J183" s="23">
        <v>4490</v>
      </c>
      <c r="K183" s="23">
        <v>11711</v>
      </c>
      <c r="L183" s="23">
        <v>2097</v>
      </c>
      <c r="M183" s="23">
        <v>3706</v>
      </c>
      <c r="N183" s="23">
        <v>3924</v>
      </c>
      <c r="O183" s="23">
        <v>6003</v>
      </c>
      <c r="P183" s="23">
        <v>986</v>
      </c>
      <c r="Q183" s="23">
        <v>2505</v>
      </c>
      <c r="R183" s="23">
        <v>2225</v>
      </c>
      <c r="S183" s="23">
        <v>5072</v>
      </c>
      <c r="T183" s="23">
        <v>3429</v>
      </c>
      <c r="U183" s="23">
        <v>3464</v>
      </c>
      <c r="V183" s="22">
        <v>3988.3333333333</v>
      </c>
      <c r="W183" s="22">
        <f t="shared" ref="W183:W246" si="112">AVERAGE(T183,U183,AL183)</f>
        <v>3536.33333333333</v>
      </c>
      <c r="X183" s="23">
        <v>0</v>
      </c>
      <c r="Y183" s="23">
        <v>0</v>
      </c>
      <c r="Z183" s="23">
        <v>0</v>
      </c>
      <c r="AA183" s="22">
        <v>6709</v>
      </c>
      <c r="AB183" s="22">
        <v>0</v>
      </c>
      <c r="AC183" s="22">
        <v>720</v>
      </c>
      <c r="AD183" s="22">
        <v>0</v>
      </c>
      <c r="AE183" s="22">
        <f t="shared" ref="AE183:AE246" si="113">Z183+AA183+AC183+AD183</f>
        <v>7429</v>
      </c>
      <c r="AF183" s="22">
        <f t="shared" ref="AF183:AF246" si="114">IFERROR(IF(V183&lt;0,9999,AE183/V183),9999)</f>
        <v>1.86268282490599</v>
      </c>
      <c r="AG183" s="22">
        <f t="shared" ref="AG183:AG246" si="115">IFERROR(IF(W183&lt;0,9999,(Z183+AA183+AC183)/W183),9999)</f>
        <v>2.1007635026864</v>
      </c>
      <c r="AH183" s="22">
        <v>14832</v>
      </c>
      <c r="AI183" s="22">
        <v>0</v>
      </c>
      <c r="AJ183" s="23">
        <v>0</v>
      </c>
      <c r="AK183" s="23">
        <v>3717</v>
      </c>
      <c r="AL183" s="23">
        <v>3716</v>
      </c>
      <c r="AM183" s="22">
        <v>1.2</v>
      </c>
      <c r="AN183" s="22">
        <f t="shared" ref="AN183:AN246" si="116">IF(AM183*W183&lt;0,0,AM183*W183)</f>
        <v>4243.6</v>
      </c>
      <c r="AO183" s="23">
        <v>144</v>
      </c>
      <c r="AP183" s="23">
        <v>144</v>
      </c>
      <c r="AQ183" t="s">
        <v>82</v>
      </c>
      <c r="AR183">
        <v>2</v>
      </c>
      <c r="AS183" s="22">
        <v>0.2</v>
      </c>
      <c r="AT183" t="s">
        <v>83</v>
      </c>
      <c r="AU183" s="23">
        <f t="shared" si="101"/>
        <v>530.6</v>
      </c>
      <c r="AV183" s="23">
        <f t="shared" ref="AV183:AV246" si="117">IFERROR(ROUNDUP(AU183/AO183,0)*AO183,9999)</f>
        <v>576</v>
      </c>
      <c r="AW183" s="23">
        <f t="shared" ref="AW183:AW246" si="118">IFERROR(IF(W183&lt;0,9999,((ROUNDUP(AU183/AO183,0)*AO183)+AE183)/W183),9999)</f>
        <v>2.26364407578471</v>
      </c>
      <c r="AX183" s="23">
        <f t="shared" ref="AX183:AX246" si="119">IFERROR(IF(W183&lt;0,9999,((ROUNDUP(AU183/AP183,0)*AP183)+AE183-AL183)/W183),9999)</f>
        <v>1.2128381562824</v>
      </c>
      <c r="AY183" s="23">
        <f t="shared" ref="AY183:AY246" si="120">IF(H183="DROPPING",IF(AND(AW183&gt;3,AX183&gt;3),0,IF(AND(AW183&lt;=3,AX183&lt;=3),ROUNDUP(AU183/AO183,0)*AO183,ROUNDUP(AU183/AP183,0)*AP183)),0)</f>
        <v>576</v>
      </c>
      <c r="AZ183" s="23">
        <f t="shared" ref="AZ183:AZ246" si="121">IF(AH183&lt;=0,0,IF(H183="DROPPING",IF(AND(AW183&gt;3,AX183&gt;3),0,IF(AND(AW183&lt;=3,AX183&lt;=3),ROUNDUP(AU183/AO183,0)*AO183,ROUNDUP(AU183/AP183,0)*AP183)),0))</f>
        <v>576</v>
      </c>
      <c r="BA183" s="1" t="str">
        <f t="shared" ref="BA183:BA246" si="122">IF(AND(AW183&gt;3,AX183&gt;3),"Kelipatan Kirim/Master box &gt; 3x FC+index",IF(AF183&lt;=AS183,"1",IF(AND(AF183&gt;AS183,AF183&lt;=AM183),"2","3")))</f>
        <v>3</v>
      </c>
      <c r="BB183" s="22">
        <v>81</v>
      </c>
      <c r="BC183" s="22">
        <f t="shared" ref="BC183:BC246" si="123">BB183*AZ183</f>
        <v>46656</v>
      </c>
      <c r="BD183" s="22" t="e">
        <f t="shared" si="110"/>
        <v>#REF!</v>
      </c>
      <c r="BE183" s="22">
        <v>0.04</v>
      </c>
      <c r="BF183" s="22">
        <f t="shared" ref="BF183:BF246" si="124">BE183*AZ183</f>
        <v>23.04</v>
      </c>
      <c r="BG183" s="22" t="e">
        <f t="shared" si="111"/>
        <v>#REF!</v>
      </c>
      <c r="BH183" t="str">
        <f>IF(AT183="UDARA","U","N")&amp;LEFT($C$4,2)&amp;MID($C$4,4,2)&amp;LEFT(A183,3)&amp;MID(E183,2,2)&amp;VLOOKUP(E183,Acuan_Reference!C:L,10,0)</f>
        <v>N0109JBI71B1</v>
      </c>
      <c r="BI183" t="s">
        <v>84</v>
      </c>
      <c r="BJ183" t="s">
        <v>85</v>
      </c>
      <c r="BK183" t="s">
        <v>86</v>
      </c>
      <c r="BL183" t="s">
        <v>87</v>
      </c>
    </row>
    <row r="184" spans="1:64">
      <c r="A184" t="s">
        <v>97</v>
      </c>
      <c r="B184" t="s">
        <v>75</v>
      </c>
      <c r="C184" t="s">
        <v>76</v>
      </c>
      <c r="D184" t="s">
        <v>115</v>
      </c>
      <c r="E184" t="s">
        <v>131</v>
      </c>
      <c r="F184" t="s">
        <v>132</v>
      </c>
      <c r="G184" t="s">
        <v>118</v>
      </c>
      <c r="H184" t="s">
        <v>81</v>
      </c>
      <c r="I184" s="22">
        <v>9826</v>
      </c>
      <c r="J184" s="23">
        <v>10716</v>
      </c>
      <c r="K184" s="23">
        <v>33293</v>
      </c>
      <c r="L184" s="23">
        <v>7929</v>
      </c>
      <c r="M184" s="23">
        <v>4500</v>
      </c>
      <c r="N184" s="23">
        <v>3504</v>
      </c>
      <c r="O184" s="23">
        <v>3574</v>
      </c>
      <c r="P184" s="23">
        <v>2433</v>
      </c>
      <c r="Q184" s="23">
        <v>2964</v>
      </c>
      <c r="R184" s="23">
        <v>2601</v>
      </c>
      <c r="S184" s="23">
        <v>1675</v>
      </c>
      <c r="T184" s="23">
        <v>3653</v>
      </c>
      <c r="U184" s="23">
        <v>3397</v>
      </c>
      <c r="V184" s="22">
        <v>2908.3333333333</v>
      </c>
      <c r="W184" s="22">
        <f t="shared" si="112"/>
        <v>3265.66666666667</v>
      </c>
      <c r="X184" s="23">
        <v>0</v>
      </c>
      <c r="Y184" s="23">
        <v>0</v>
      </c>
      <c r="Z184" s="23">
        <v>0</v>
      </c>
      <c r="AA184" s="22">
        <v>2194</v>
      </c>
      <c r="AB184" s="22">
        <v>0</v>
      </c>
      <c r="AC184" s="22">
        <v>432</v>
      </c>
      <c r="AD184" s="22">
        <v>576</v>
      </c>
      <c r="AE184" s="22">
        <f t="shared" si="113"/>
        <v>3202</v>
      </c>
      <c r="AF184" s="22">
        <f t="shared" si="114"/>
        <v>1.1009742120344</v>
      </c>
      <c r="AG184" s="22">
        <f t="shared" si="115"/>
        <v>0.804123711340206</v>
      </c>
      <c r="AH184" s="22">
        <v>14832</v>
      </c>
      <c r="AI184" s="22">
        <v>0</v>
      </c>
      <c r="AJ184" s="23">
        <v>0</v>
      </c>
      <c r="AK184" s="23">
        <v>2746</v>
      </c>
      <c r="AL184" s="23">
        <v>2747</v>
      </c>
      <c r="AM184" s="22">
        <v>0.5</v>
      </c>
      <c r="AN184" s="22">
        <f t="shared" si="116"/>
        <v>1632.83333333333</v>
      </c>
      <c r="AO184" s="23">
        <v>144</v>
      </c>
      <c r="AP184" s="23">
        <v>144</v>
      </c>
      <c r="AQ184" t="s">
        <v>124</v>
      </c>
      <c r="AR184">
        <v>20</v>
      </c>
      <c r="AS184" s="22">
        <v>0.033333333333333</v>
      </c>
      <c r="AT184" t="s">
        <v>83</v>
      </c>
      <c r="AU184" s="23">
        <f t="shared" si="101"/>
        <v>1177.83333333333</v>
      </c>
      <c r="AV184" s="23">
        <f t="shared" si="117"/>
        <v>1296</v>
      </c>
      <c r="AW184" s="23">
        <f t="shared" si="118"/>
        <v>1.37736041645402</v>
      </c>
      <c r="AX184" s="23">
        <f t="shared" si="119"/>
        <v>0.53618454628968</v>
      </c>
      <c r="AY184" s="23">
        <f t="shared" si="120"/>
        <v>1296</v>
      </c>
      <c r="AZ184" s="23">
        <f t="shared" si="121"/>
        <v>1296</v>
      </c>
      <c r="BA184" s="1" t="str">
        <f t="shared" si="122"/>
        <v>3</v>
      </c>
      <c r="BB184" s="22">
        <v>81</v>
      </c>
      <c r="BC184" s="22">
        <f t="shared" si="123"/>
        <v>104976</v>
      </c>
      <c r="BD184" s="22" t="e">
        <f t="shared" ref="BD184:BD247" si="125">BD183+BC184</f>
        <v>#REF!</v>
      </c>
      <c r="BE184" s="22">
        <v>0.04</v>
      </c>
      <c r="BF184" s="22">
        <f t="shared" si="124"/>
        <v>51.84</v>
      </c>
      <c r="BG184" s="22" t="e">
        <f t="shared" ref="BG184:BG247" si="126">BG183+BF184</f>
        <v>#REF!</v>
      </c>
      <c r="BH184" t="str">
        <f>IF(AT184="UDARA","U","N")&amp;LEFT($C$4,2)&amp;MID($C$4,4,2)&amp;LEFT(A184,3)&amp;MID(E184,2,2)&amp;VLOOKUP(E184,Acuan_Reference!C:L,10,0)</f>
        <v>N0109JKT71B1</v>
      </c>
      <c r="BI184" t="s">
        <v>84</v>
      </c>
      <c r="BJ184" t="s">
        <v>85</v>
      </c>
      <c r="BK184" t="s">
        <v>86</v>
      </c>
      <c r="BL184" t="s">
        <v>87</v>
      </c>
    </row>
    <row r="185" spans="1:64">
      <c r="A185" t="s">
        <v>98</v>
      </c>
      <c r="B185" t="s">
        <v>75</v>
      </c>
      <c r="C185" t="s">
        <v>76</v>
      </c>
      <c r="D185" t="s">
        <v>115</v>
      </c>
      <c r="E185" t="s">
        <v>131</v>
      </c>
      <c r="F185" t="s">
        <v>132</v>
      </c>
      <c r="G185" t="s">
        <v>118</v>
      </c>
      <c r="H185" t="s">
        <v>81</v>
      </c>
      <c r="I185" s="22">
        <v>9826</v>
      </c>
      <c r="J185" s="23">
        <v>2874</v>
      </c>
      <c r="K185" s="23">
        <v>4370</v>
      </c>
      <c r="L185" s="23">
        <v>1930</v>
      </c>
      <c r="M185" s="23">
        <v>2596</v>
      </c>
      <c r="N185" s="23">
        <v>2355</v>
      </c>
      <c r="O185" s="23">
        <v>3659</v>
      </c>
      <c r="P185" s="23">
        <v>1713</v>
      </c>
      <c r="Q185" s="23">
        <v>2240</v>
      </c>
      <c r="R185" s="23">
        <v>2440</v>
      </c>
      <c r="S185" s="23">
        <v>2100</v>
      </c>
      <c r="T185" s="23">
        <v>2380</v>
      </c>
      <c r="U185" s="23">
        <v>1892</v>
      </c>
      <c r="V185" s="22">
        <v>2124</v>
      </c>
      <c r="W185" s="22">
        <f t="shared" si="112"/>
        <v>2223</v>
      </c>
      <c r="X185" s="23">
        <v>0</v>
      </c>
      <c r="Y185" s="23">
        <v>0</v>
      </c>
      <c r="Z185" s="23">
        <v>0</v>
      </c>
      <c r="AA185" s="22">
        <v>3034</v>
      </c>
      <c r="AB185" s="22">
        <v>0</v>
      </c>
      <c r="AC185" s="22">
        <v>1152</v>
      </c>
      <c r="AD185" s="22">
        <v>0</v>
      </c>
      <c r="AE185" s="22">
        <f t="shared" si="113"/>
        <v>4186</v>
      </c>
      <c r="AF185" s="22">
        <f t="shared" si="114"/>
        <v>1.97080979284369</v>
      </c>
      <c r="AG185" s="22">
        <f t="shared" si="115"/>
        <v>1.88304093567251</v>
      </c>
      <c r="AH185" s="22">
        <v>14832</v>
      </c>
      <c r="AI185" s="22">
        <v>0</v>
      </c>
      <c r="AJ185" s="23">
        <v>0</v>
      </c>
      <c r="AK185" s="23">
        <v>2571</v>
      </c>
      <c r="AL185" s="23">
        <v>2397</v>
      </c>
      <c r="AM185" s="22">
        <v>0.9</v>
      </c>
      <c r="AN185" s="22">
        <f t="shared" si="116"/>
        <v>2000.7</v>
      </c>
      <c r="AO185" s="23">
        <v>144</v>
      </c>
      <c r="AP185" s="23">
        <v>144</v>
      </c>
      <c r="AQ185" t="s">
        <v>124</v>
      </c>
      <c r="AR185">
        <v>4</v>
      </c>
      <c r="AS185" s="22">
        <v>0.1</v>
      </c>
      <c r="AT185" t="s">
        <v>83</v>
      </c>
      <c r="AU185" s="23">
        <f t="shared" si="101"/>
        <v>211.7</v>
      </c>
      <c r="AV185" s="23">
        <f t="shared" si="117"/>
        <v>288</v>
      </c>
      <c r="AW185" s="23">
        <f t="shared" si="118"/>
        <v>2.01259559154296</v>
      </c>
      <c r="AX185" s="23">
        <f t="shared" si="119"/>
        <v>0.934322986954566</v>
      </c>
      <c r="AY185" s="23">
        <f t="shared" si="120"/>
        <v>288</v>
      </c>
      <c r="AZ185" s="23">
        <f t="shared" si="121"/>
        <v>288</v>
      </c>
      <c r="BA185" s="1" t="str">
        <f t="shared" si="122"/>
        <v>3</v>
      </c>
      <c r="BB185" s="22">
        <v>81</v>
      </c>
      <c r="BC185" s="22">
        <f t="shared" si="123"/>
        <v>23328</v>
      </c>
      <c r="BD185" s="22" t="e">
        <f t="shared" si="125"/>
        <v>#REF!</v>
      </c>
      <c r="BE185" s="22">
        <v>0.04</v>
      </c>
      <c r="BF185" s="22">
        <f t="shared" si="124"/>
        <v>11.52</v>
      </c>
      <c r="BG185" s="22" t="e">
        <f t="shared" si="126"/>
        <v>#REF!</v>
      </c>
      <c r="BH185" t="str">
        <f>IF(AT185="UDARA","U","N")&amp;LEFT($C$4,2)&amp;MID($C$4,4,2)&amp;LEFT(A185,3)&amp;MID(E185,2,2)&amp;VLOOKUP(E185,Acuan_Reference!C:L,10,0)</f>
        <v>N0109JMR71B1</v>
      </c>
      <c r="BI185" t="s">
        <v>84</v>
      </c>
      <c r="BJ185" t="s">
        <v>85</v>
      </c>
      <c r="BK185" t="s">
        <v>86</v>
      </c>
      <c r="BL185" t="s">
        <v>87</v>
      </c>
    </row>
    <row r="186" spans="1:64">
      <c r="A186" t="s">
        <v>99</v>
      </c>
      <c r="B186" t="s">
        <v>75</v>
      </c>
      <c r="C186" t="s">
        <v>76</v>
      </c>
      <c r="D186" t="s">
        <v>115</v>
      </c>
      <c r="E186" t="s">
        <v>131</v>
      </c>
      <c r="F186" t="s">
        <v>132</v>
      </c>
      <c r="G186" t="s">
        <v>118</v>
      </c>
      <c r="H186" t="s">
        <v>81</v>
      </c>
      <c r="I186" s="22">
        <v>9826</v>
      </c>
      <c r="J186" s="23">
        <v>6563</v>
      </c>
      <c r="K186" s="23">
        <v>21162</v>
      </c>
      <c r="L186" s="23">
        <v>1492</v>
      </c>
      <c r="M186" s="23">
        <v>7582</v>
      </c>
      <c r="N186" s="23">
        <v>2644</v>
      </c>
      <c r="O186" s="23">
        <v>13824</v>
      </c>
      <c r="P186" s="23">
        <v>3587</v>
      </c>
      <c r="Q186" s="23">
        <v>2361</v>
      </c>
      <c r="R186" s="23">
        <v>6168</v>
      </c>
      <c r="S186" s="23">
        <v>3470</v>
      </c>
      <c r="T186" s="23">
        <v>2794</v>
      </c>
      <c r="U186" s="23">
        <v>3750</v>
      </c>
      <c r="V186" s="22">
        <v>3338</v>
      </c>
      <c r="W186" s="22">
        <f t="shared" si="112"/>
        <v>3617</v>
      </c>
      <c r="X186" s="23">
        <v>0</v>
      </c>
      <c r="Y186" s="23">
        <v>0</v>
      </c>
      <c r="Z186" s="23">
        <v>0</v>
      </c>
      <c r="AA186" s="22">
        <v>5202</v>
      </c>
      <c r="AB186" s="22">
        <v>0</v>
      </c>
      <c r="AC186" s="22">
        <v>1296</v>
      </c>
      <c r="AD186" s="22">
        <v>0</v>
      </c>
      <c r="AE186" s="22">
        <f t="shared" si="113"/>
        <v>6498</v>
      </c>
      <c r="AF186" s="22">
        <f t="shared" si="114"/>
        <v>1.94667465548232</v>
      </c>
      <c r="AG186" s="22">
        <f t="shared" si="115"/>
        <v>1.79651645009677</v>
      </c>
      <c r="AH186" s="22">
        <v>14832</v>
      </c>
      <c r="AI186" s="22">
        <v>0</v>
      </c>
      <c r="AJ186" s="23">
        <v>0</v>
      </c>
      <c r="AK186" s="23">
        <v>4550</v>
      </c>
      <c r="AL186" s="23">
        <v>4307</v>
      </c>
      <c r="AM186" s="22">
        <v>1.1</v>
      </c>
      <c r="AN186" s="22">
        <f t="shared" si="116"/>
        <v>3978.7</v>
      </c>
      <c r="AO186" s="23">
        <v>144</v>
      </c>
      <c r="AP186" s="23">
        <v>144</v>
      </c>
      <c r="AQ186" t="s">
        <v>124</v>
      </c>
      <c r="AR186">
        <v>4</v>
      </c>
      <c r="AS186" s="22">
        <v>0.33333333333333</v>
      </c>
      <c r="AT186" t="s">
        <v>83</v>
      </c>
      <c r="AU186" s="23">
        <f t="shared" si="101"/>
        <v>1787.7</v>
      </c>
      <c r="AV186" s="23">
        <f t="shared" si="117"/>
        <v>1872</v>
      </c>
      <c r="AW186" s="23">
        <f t="shared" si="118"/>
        <v>2.31407243572021</v>
      </c>
      <c r="AX186" s="23">
        <f t="shared" si="119"/>
        <v>1.12330660768593</v>
      </c>
      <c r="AY186" s="23">
        <f t="shared" si="120"/>
        <v>1872</v>
      </c>
      <c r="AZ186" s="23">
        <f t="shared" si="121"/>
        <v>1872</v>
      </c>
      <c r="BA186" s="1" t="str">
        <f t="shared" si="122"/>
        <v>3</v>
      </c>
      <c r="BB186" s="22">
        <v>81</v>
      </c>
      <c r="BC186" s="22">
        <f t="shared" si="123"/>
        <v>151632</v>
      </c>
      <c r="BD186" s="22" t="e">
        <f t="shared" si="125"/>
        <v>#REF!</v>
      </c>
      <c r="BE186" s="22">
        <v>0.04</v>
      </c>
      <c r="BF186" s="22">
        <f t="shared" si="124"/>
        <v>74.88</v>
      </c>
      <c r="BG186" s="22" t="e">
        <f t="shared" si="126"/>
        <v>#REF!</v>
      </c>
      <c r="BH186" t="str">
        <f>IF(AT186="UDARA","U","N")&amp;LEFT($C$4,2)&amp;MID($C$4,4,2)&amp;LEFT(A186,3)&amp;MID(E186,2,2)&amp;VLOOKUP(E186,Acuan_Reference!C:L,10,0)</f>
        <v>N0109MDN71B1</v>
      </c>
      <c r="BI186" t="s">
        <v>84</v>
      </c>
      <c r="BJ186" t="s">
        <v>85</v>
      </c>
      <c r="BK186" t="s">
        <v>86</v>
      </c>
      <c r="BL186" t="s">
        <v>87</v>
      </c>
    </row>
    <row r="187" spans="1:64">
      <c r="A187" t="s">
        <v>100</v>
      </c>
      <c r="B187" t="s">
        <v>75</v>
      </c>
      <c r="C187" t="s">
        <v>76</v>
      </c>
      <c r="D187" t="s">
        <v>115</v>
      </c>
      <c r="E187" t="s">
        <v>131</v>
      </c>
      <c r="F187" t="s">
        <v>132</v>
      </c>
      <c r="G187" t="s">
        <v>118</v>
      </c>
      <c r="H187" t="s">
        <v>81</v>
      </c>
      <c r="I187" s="22">
        <v>9826</v>
      </c>
      <c r="J187" s="23">
        <v>2305</v>
      </c>
      <c r="K187" s="23">
        <v>3958</v>
      </c>
      <c r="L187" s="23">
        <v>2338</v>
      </c>
      <c r="M187" s="23">
        <v>1795</v>
      </c>
      <c r="N187" s="23">
        <v>1572</v>
      </c>
      <c r="O187" s="23">
        <v>2216</v>
      </c>
      <c r="P187" s="23">
        <v>2119</v>
      </c>
      <c r="Q187" s="23">
        <v>2160</v>
      </c>
      <c r="R187" s="23">
        <v>2281</v>
      </c>
      <c r="S187" s="23">
        <v>1745</v>
      </c>
      <c r="T187" s="23">
        <v>3398</v>
      </c>
      <c r="U187" s="23">
        <v>2849</v>
      </c>
      <c r="V187" s="22">
        <v>2664</v>
      </c>
      <c r="W187" s="22">
        <f t="shared" si="112"/>
        <v>2939.66666666667</v>
      </c>
      <c r="X187" s="23">
        <v>0</v>
      </c>
      <c r="Y187" s="23">
        <v>0</v>
      </c>
      <c r="Z187" s="23">
        <v>0</v>
      </c>
      <c r="AA187" s="22">
        <v>2712</v>
      </c>
      <c r="AB187" s="22">
        <v>0</v>
      </c>
      <c r="AC187" s="22">
        <v>2016</v>
      </c>
      <c r="AD187" s="22">
        <v>0</v>
      </c>
      <c r="AE187" s="22">
        <f t="shared" si="113"/>
        <v>4728</v>
      </c>
      <c r="AF187" s="22">
        <f t="shared" si="114"/>
        <v>1.77477477477477</v>
      </c>
      <c r="AG187" s="22">
        <f t="shared" si="115"/>
        <v>1.60834561741694</v>
      </c>
      <c r="AH187" s="22">
        <v>14832</v>
      </c>
      <c r="AI187" s="22">
        <v>0</v>
      </c>
      <c r="AJ187" s="23">
        <v>0</v>
      </c>
      <c r="AK187" s="23">
        <v>2346</v>
      </c>
      <c r="AL187" s="23">
        <v>2572</v>
      </c>
      <c r="AM187" s="22">
        <v>1.5</v>
      </c>
      <c r="AN187" s="22">
        <f t="shared" si="116"/>
        <v>4409.5</v>
      </c>
      <c r="AO187" s="23">
        <v>144</v>
      </c>
      <c r="AP187" s="23">
        <v>144</v>
      </c>
      <c r="AQ187" t="s">
        <v>82</v>
      </c>
      <c r="AR187">
        <v>2</v>
      </c>
      <c r="AS187" s="22">
        <v>0.76666666666667</v>
      </c>
      <c r="AT187" t="s">
        <v>83</v>
      </c>
      <c r="AU187" s="23">
        <f t="shared" si="101"/>
        <v>2253.5</v>
      </c>
      <c r="AV187" s="23">
        <f t="shared" si="117"/>
        <v>2304</v>
      </c>
      <c r="AW187" s="23">
        <f t="shared" si="118"/>
        <v>2.39210794874702</v>
      </c>
      <c r="AX187" s="23">
        <f t="shared" si="119"/>
        <v>1.51717881846014</v>
      </c>
      <c r="AY187" s="23">
        <f t="shared" si="120"/>
        <v>2304</v>
      </c>
      <c r="AZ187" s="23">
        <f t="shared" si="121"/>
        <v>2304</v>
      </c>
      <c r="BA187" s="1" t="str">
        <f t="shared" si="122"/>
        <v>3</v>
      </c>
      <c r="BB187" s="22">
        <v>81</v>
      </c>
      <c r="BC187" s="22">
        <f t="shared" si="123"/>
        <v>186624</v>
      </c>
      <c r="BD187" s="22" t="e">
        <f t="shared" si="125"/>
        <v>#REF!</v>
      </c>
      <c r="BE187" s="22">
        <v>0.04</v>
      </c>
      <c r="BF187" s="22">
        <f t="shared" si="124"/>
        <v>92.16</v>
      </c>
      <c r="BG187" s="22" t="e">
        <f t="shared" si="126"/>
        <v>#REF!</v>
      </c>
      <c r="BH187" t="str">
        <f>IF(AT187="UDARA","U","N")&amp;LEFT($C$4,2)&amp;MID($C$4,4,2)&amp;LEFT(A187,3)&amp;MID(E187,2,2)&amp;VLOOKUP(E187,Acuan_Reference!C:L,10,0)</f>
        <v>N0109MDO71B1</v>
      </c>
      <c r="BI187" t="s">
        <v>84</v>
      </c>
      <c r="BJ187" t="s">
        <v>85</v>
      </c>
      <c r="BK187" t="s">
        <v>86</v>
      </c>
      <c r="BL187" t="s">
        <v>87</v>
      </c>
    </row>
    <row r="188" spans="1:64">
      <c r="A188" t="s">
        <v>101</v>
      </c>
      <c r="B188" t="s">
        <v>75</v>
      </c>
      <c r="C188" t="s">
        <v>76</v>
      </c>
      <c r="D188" t="s">
        <v>115</v>
      </c>
      <c r="E188" t="s">
        <v>131</v>
      </c>
      <c r="F188" t="s">
        <v>132</v>
      </c>
      <c r="G188" t="s">
        <v>118</v>
      </c>
      <c r="H188" t="s">
        <v>81</v>
      </c>
      <c r="I188" s="22">
        <v>9826</v>
      </c>
      <c r="J188" s="23">
        <v>17225</v>
      </c>
      <c r="K188" s="23">
        <v>38697</v>
      </c>
      <c r="L188" s="23">
        <v>9057</v>
      </c>
      <c r="M188" s="23">
        <v>12018</v>
      </c>
      <c r="N188" s="23">
        <v>10819</v>
      </c>
      <c r="O188" s="23">
        <v>17439</v>
      </c>
      <c r="P188" s="23">
        <v>9850</v>
      </c>
      <c r="Q188" s="23">
        <v>13160</v>
      </c>
      <c r="R188" s="23">
        <v>18297</v>
      </c>
      <c r="S188" s="23">
        <v>18714</v>
      </c>
      <c r="T188" s="23">
        <v>20521</v>
      </c>
      <c r="U188" s="23">
        <v>12631</v>
      </c>
      <c r="V188" s="22">
        <v>17288.666666667</v>
      </c>
      <c r="W188" s="22">
        <f t="shared" si="112"/>
        <v>17693.6666666667</v>
      </c>
      <c r="X188" s="23">
        <v>0</v>
      </c>
      <c r="Y188" s="23">
        <v>0</v>
      </c>
      <c r="Z188" s="23">
        <v>0</v>
      </c>
      <c r="AA188" s="22">
        <v>25480</v>
      </c>
      <c r="AB188" s="22">
        <v>0</v>
      </c>
      <c r="AC188" s="22">
        <v>12960</v>
      </c>
      <c r="AD188" s="22">
        <v>0</v>
      </c>
      <c r="AE188" s="22">
        <f t="shared" si="113"/>
        <v>38440</v>
      </c>
      <c r="AF188" s="22">
        <f t="shared" si="114"/>
        <v>2.22342189488292</v>
      </c>
      <c r="AG188" s="22">
        <f t="shared" si="115"/>
        <v>2.17252877677512</v>
      </c>
      <c r="AH188" s="22">
        <v>14832</v>
      </c>
      <c r="AI188" s="22">
        <v>0</v>
      </c>
      <c r="AJ188" s="23">
        <v>0</v>
      </c>
      <c r="AK188" s="23">
        <v>19023</v>
      </c>
      <c r="AL188" s="23">
        <v>19929</v>
      </c>
      <c r="AM188" s="22">
        <v>1.3</v>
      </c>
      <c r="AN188" s="22">
        <f t="shared" si="116"/>
        <v>23001.7666666667</v>
      </c>
      <c r="AO188" s="23">
        <v>144</v>
      </c>
      <c r="AP188" s="23">
        <v>144</v>
      </c>
      <c r="AQ188" t="s">
        <v>82</v>
      </c>
      <c r="AR188">
        <v>4</v>
      </c>
      <c r="AS188" s="22">
        <v>0.5</v>
      </c>
      <c r="AT188" t="s">
        <v>83</v>
      </c>
      <c r="AU188" s="23">
        <f t="shared" si="101"/>
        <v>4490.76666666667</v>
      </c>
      <c r="AV188" s="23">
        <f t="shared" si="117"/>
        <v>4608</v>
      </c>
      <c r="AW188" s="23">
        <f t="shared" si="118"/>
        <v>2.43296094647802</v>
      </c>
      <c r="AX188" s="23">
        <f t="shared" si="119"/>
        <v>1.30662572295172</v>
      </c>
      <c r="AY188" s="23">
        <f t="shared" si="120"/>
        <v>4608</v>
      </c>
      <c r="AZ188" s="23">
        <f t="shared" si="121"/>
        <v>4608</v>
      </c>
      <c r="BA188" s="1" t="str">
        <f t="shared" si="122"/>
        <v>3</v>
      </c>
      <c r="BB188" s="22">
        <v>81</v>
      </c>
      <c r="BC188" s="22">
        <f t="shared" si="123"/>
        <v>373248</v>
      </c>
      <c r="BD188" s="22" t="e">
        <f t="shared" si="125"/>
        <v>#REF!</v>
      </c>
      <c r="BE188" s="22">
        <v>0.04</v>
      </c>
      <c r="BF188" s="22">
        <f t="shared" si="124"/>
        <v>184.32</v>
      </c>
      <c r="BG188" s="22" t="e">
        <f t="shared" si="126"/>
        <v>#REF!</v>
      </c>
      <c r="BH188" t="str">
        <f>IF(AT188="UDARA","U","N")&amp;LEFT($C$4,2)&amp;MID($C$4,4,2)&amp;LEFT(A188,3)&amp;MID(E188,2,2)&amp;VLOOKUP(E188,Acuan_Reference!C:L,10,0)</f>
        <v>N0109MKS71B1</v>
      </c>
      <c r="BI188" t="s">
        <v>84</v>
      </c>
      <c r="BJ188" t="s">
        <v>85</v>
      </c>
      <c r="BK188" t="s">
        <v>86</v>
      </c>
      <c r="BL188" t="s">
        <v>87</v>
      </c>
    </row>
    <row r="189" spans="1:64">
      <c r="A189" t="s">
        <v>102</v>
      </c>
      <c r="B189" t="s">
        <v>75</v>
      </c>
      <c r="C189" t="s">
        <v>76</v>
      </c>
      <c r="D189" t="s">
        <v>115</v>
      </c>
      <c r="E189" t="s">
        <v>131</v>
      </c>
      <c r="F189" t="s">
        <v>132</v>
      </c>
      <c r="G189" t="s">
        <v>118</v>
      </c>
      <c r="H189" t="s">
        <v>81</v>
      </c>
      <c r="I189" s="22">
        <v>9826</v>
      </c>
      <c r="J189" s="23">
        <v>3047</v>
      </c>
      <c r="K189" s="23">
        <v>5897</v>
      </c>
      <c r="L189" s="23">
        <v>1841</v>
      </c>
      <c r="M189" s="23">
        <v>4392</v>
      </c>
      <c r="N189" s="23">
        <v>4298</v>
      </c>
      <c r="O189" s="23">
        <v>6545</v>
      </c>
      <c r="P189" s="23">
        <v>2030</v>
      </c>
      <c r="Q189" s="23">
        <v>3515</v>
      </c>
      <c r="R189" s="23">
        <v>3848</v>
      </c>
      <c r="S189" s="23">
        <v>3925</v>
      </c>
      <c r="T189" s="23">
        <v>5272</v>
      </c>
      <c r="U189" s="23">
        <v>3075</v>
      </c>
      <c r="V189" s="22">
        <v>4090.6666666667</v>
      </c>
      <c r="W189" s="22">
        <f t="shared" si="112"/>
        <v>4288.66666666667</v>
      </c>
      <c r="X189" s="23">
        <v>0</v>
      </c>
      <c r="Y189" s="23">
        <v>0</v>
      </c>
      <c r="Z189" s="23">
        <v>0</v>
      </c>
      <c r="AA189" s="22">
        <v>6650</v>
      </c>
      <c r="AB189" s="22">
        <v>0</v>
      </c>
      <c r="AC189" s="22">
        <v>1008</v>
      </c>
      <c r="AD189" s="22">
        <v>576</v>
      </c>
      <c r="AE189" s="22">
        <f t="shared" si="113"/>
        <v>8234</v>
      </c>
      <c r="AF189" s="22">
        <f t="shared" si="114"/>
        <v>2.01287483702736</v>
      </c>
      <c r="AG189" s="22">
        <f t="shared" si="115"/>
        <v>1.78563656147987</v>
      </c>
      <c r="AH189" s="22">
        <v>14832</v>
      </c>
      <c r="AI189" s="22">
        <v>0</v>
      </c>
      <c r="AJ189" s="23">
        <v>0</v>
      </c>
      <c r="AK189" s="23">
        <v>4280</v>
      </c>
      <c r="AL189" s="23">
        <v>4519</v>
      </c>
      <c r="AM189" s="22">
        <v>0.8</v>
      </c>
      <c r="AN189" s="22">
        <f t="shared" si="116"/>
        <v>3430.93333333333</v>
      </c>
      <c r="AO189" s="23">
        <v>144</v>
      </c>
      <c r="AP189" s="23">
        <v>144</v>
      </c>
      <c r="AQ189" t="s">
        <v>124</v>
      </c>
      <c r="AR189">
        <v>8</v>
      </c>
      <c r="AS189" s="22">
        <v>0.1</v>
      </c>
      <c r="AT189" t="s">
        <v>83</v>
      </c>
      <c r="AU189" s="23">
        <f t="shared" si="101"/>
        <v>0</v>
      </c>
      <c r="AV189" s="23">
        <f t="shared" si="117"/>
        <v>0</v>
      </c>
      <c r="AW189" s="23">
        <f t="shared" si="118"/>
        <v>1.91994403855122</v>
      </c>
      <c r="AX189" s="23">
        <f t="shared" si="119"/>
        <v>0.866236592569563</v>
      </c>
      <c r="AY189" s="23">
        <f t="shared" si="120"/>
        <v>0</v>
      </c>
      <c r="AZ189" s="23">
        <f t="shared" si="121"/>
        <v>0</v>
      </c>
      <c r="BA189" s="1" t="str">
        <f t="shared" si="122"/>
        <v>3</v>
      </c>
      <c r="BB189" s="22">
        <v>81</v>
      </c>
      <c r="BC189" s="22">
        <f t="shared" si="123"/>
        <v>0</v>
      </c>
      <c r="BD189" s="22" t="e">
        <f t="shared" si="125"/>
        <v>#REF!</v>
      </c>
      <c r="BE189" s="22">
        <v>0.04</v>
      </c>
      <c r="BF189" s="22">
        <f t="shared" si="124"/>
        <v>0</v>
      </c>
      <c r="BG189" s="22" t="e">
        <f t="shared" si="126"/>
        <v>#REF!</v>
      </c>
      <c r="BH189" t="str">
        <f>IF(AT189="UDARA","U","N")&amp;LEFT($C$4,2)&amp;MID($C$4,4,2)&amp;LEFT(A189,3)&amp;MID(E189,2,2)&amp;VLOOKUP(E189,Acuan_Reference!C:L,10,0)</f>
        <v>N0109MLG71B1</v>
      </c>
      <c r="BI189" t="s">
        <v>84</v>
      </c>
      <c r="BJ189" t="s">
        <v>85</v>
      </c>
      <c r="BK189" t="s">
        <v>86</v>
      </c>
      <c r="BL189" t="s">
        <v>87</v>
      </c>
    </row>
    <row r="190" spans="1:64">
      <c r="A190" t="s">
        <v>103</v>
      </c>
      <c r="B190" t="s">
        <v>75</v>
      </c>
      <c r="C190" t="s">
        <v>76</v>
      </c>
      <c r="D190" t="s">
        <v>115</v>
      </c>
      <c r="E190" t="s">
        <v>131</v>
      </c>
      <c r="F190" t="s">
        <v>132</v>
      </c>
      <c r="G190" t="s">
        <v>118</v>
      </c>
      <c r="H190" t="s">
        <v>81</v>
      </c>
      <c r="I190" s="22">
        <v>9826</v>
      </c>
      <c r="J190" s="23">
        <v>2349</v>
      </c>
      <c r="K190" s="23">
        <v>7860</v>
      </c>
      <c r="L190" s="23">
        <v>2726</v>
      </c>
      <c r="M190" s="23">
        <v>5017</v>
      </c>
      <c r="N190" s="23">
        <v>2756</v>
      </c>
      <c r="O190" s="23">
        <v>5509</v>
      </c>
      <c r="P190" s="23">
        <v>868</v>
      </c>
      <c r="Q190" s="23">
        <v>4001</v>
      </c>
      <c r="R190" s="23">
        <v>1813</v>
      </c>
      <c r="S190" s="23">
        <v>5716</v>
      </c>
      <c r="T190" s="23">
        <v>3423</v>
      </c>
      <c r="U190" s="23">
        <v>3869</v>
      </c>
      <c r="V190" s="22">
        <v>4336</v>
      </c>
      <c r="W190" s="22">
        <f t="shared" si="112"/>
        <v>3695.33333333333</v>
      </c>
      <c r="X190" s="23">
        <v>0</v>
      </c>
      <c r="Y190" s="23">
        <v>0</v>
      </c>
      <c r="Z190" s="23">
        <v>0</v>
      </c>
      <c r="AA190" s="22">
        <v>4150</v>
      </c>
      <c r="AB190" s="22">
        <v>0</v>
      </c>
      <c r="AC190" s="22">
        <v>4896</v>
      </c>
      <c r="AD190" s="22">
        <v>0</v>
      </c>
      <c r="AE190" s="22">
        <f t="shared" si="113"/>
        <v>9046</v>
      </c>
      <c r="AF190" s="22">
        <f t="shared" si="114"/>
        <v>2.08625461254613</v>
      </c>
      <c r="AG190" s="22">
        <f t="shared" si="115"/>
        <v>2.44795237236154</v>
      </c>
      <c r="AH190" s="22">
        <v>14832</v>
      </c>
      <c r="AI190" s="22">
        <v>0</v>
      </c>
      <c r="AJ190" s="23">
        <v>0</v>
      </c>
      <c r="AK190" s="23">
        <v>4372</v>
      </c>
      <c r="AL190" s="23">
        <v>3794</v>
      </c>
      <c r="AM190" s="22">
        <v>1.3</v>
      </c>
      <c r="AN190" s="22">
        <f t="shared" si="116"/>
        <v>4803.93333333333</v>
      </c>
      <c r="AO190" s="23">
        <v>144</v>
      </c>
      <c r="AP190" s="23">
        <v>144</v>
      </c>
      <c r="AQ190" t="s">
        <v>82</v>
      </c>
      <c r="AR190">
        <v>2</v>
      </c>
      <c r="AS190" s="22">
        <v>0.36666666666667</v>
      </c>
      <c r="AT190" t="s">
        <v>83</v>
      </c>
      <c r="AU190" s="23">
        <f t="shared" si="101"/>
        <v>0</v>
      </c>
      <c r="AV190" s="23">
        <f t="shared" si="117"/>
        <v>0</v>
      </c>
      <c r="AW190" s="23">
        <f t="shared" si="118"/>
        <v>2.44795237236154</v>
      </c>
      <c r="AX190" s="23">
        <f t="shared" si="119"/>
        <v>1.42125202958687</v>
      </c>
      <c r="AY190" s="23">
        <f t="shared" si="120"/>
        <v>0</v>
      </c>
      <c r="AZ190" s="23">
        <f t="shared" si="121"/>
        <v>0</v>
      </c>
      <c r="BA190" s="1" t="str">
        <f t="shared" si="122"/>
        <v>3</v>
      </c>
      <c r="BB190" s="22">
        <v>81</v>
      </c>
      <c r="BC190" s="22">
        <f t="shared" si="123"/>
        <v>0</v>
      </c>
      <c r="BD190" s="22" t="e">
        <f t="shared" si="125"/>
        <v>#REF!</v>
      </c>
      <c r="BE190" s="22">
        <v>0.04</v>
      </c>
      <c r="BF190" s="22">
        <f t="shared" si="124"/>
        <v>0</v>
      </c>
      <c r="BG190" s="22" t="e">
        <f t="shared" si="126"/>
        <v>#REF!</v>
      </c>
      <c r="BH190" t="str">
        <f>IF(AT190="UDARA","U","N")&amp;LEFT($C$4,2)&amp;MID($C$4,4,2)&amp;LEFT(A190,3)&amp;MID(E190,2,2)&amp;VLOOKUP(E190,Acuan_Reference!C:L,10,0)</f>
        <v>N0109NAD71B1</v>
      </c>
      <c r="BI190" t="s">
        <v>84</v>
      </c>
      <c r="BJ190" t="s">
        <v>85</v>
      </c>
      <c r="BK190" t="s">
        <v>86</v>
      </c>
      <c r="BL190" t="s">
        <v>87</v>
      </c>
    </row>
    <row r="191" spans="1:64">
      <c r="A191" t="s">
        <v>104</v>
      </c>
      <c r="B191" t="s">
        <v>75</v>
      </c>
      <c r="C191" t="s">
        <v>76</v>
      </c>
      <c r="D191" t="s">
        <v>115</v>
      </c>
      <c r="E191" t="s">
        <v>131</v>
      </c>
      <c r="F191" t="s">
        <v>132</v>
      </c>
      <c r="G191" t="s">
        <v>118</v>
      </c>
      <c r="H191" t="s">
        <v>81</v>
      </c>
      <c r="I191" s="22">
        <v>9826</v>
      </c>
      <c r="J191" s="23">
        <v>3481</v>
      </c>
      <c r="K191" s="23">
        <v>6802</v>
      </c>
      <c r="L191" s="23">
        <v>3299</v>
      </c>
      <c r="M191" s="23">
        <v>4159</v>
      </c>
      <c r="N191" s="23">
        <v>3814</v>
      </c>
      <c r="O191" s="23">
        <v>5773</v>
      </c>
      <c r="P191" s="23">
        <v>1690</v>
      </c>
      <c r="Q191" s="23">
        <v>3349</v>
      </c>
      <c r="R191" s="23">
        <v>3484</v>
      </c>
      <c r="S191" s="23">
        <v>3489</v>
      </c>
      <c r="T191" s="23">
        <v>5365</v>
      </c>
      <c r="U191" s="23">
        <v>5700</v>
      </c>
      <c r="V191" s="22">
        <v>4851.3333333333</v>
      </c>
      <c r="W191" s="22">
        <f t="shared" si="112"/>
        <v>5113</v>
      </c>
      <c r="X191" s="23">
        <v>0</v>
      </c>
      <c r="Y191" s="23">
        <v>0</v>
      </c>
      <c r="Z191" s="23">
        <v>0</v>
      </c>
      <c r="AA191" s="22">
        <v>4138</v>
      </c>
      <c r="AB191" s="22">
        <v>0</v>
      </c>
      <c r="AC191" s="22">
        <v>1008</v>
      </c>
      <c r="AD191" s="22">
        <v>0</v>
      </c>
      <c r="AE191" s="22">
        <f t="shared" si="113"/>
        <v>5146</v>
      </c>
      <c r="AF191" s="22">
        <f t="shared" si="114"/>
        <v>1.06073931565206</v>
      </c>
      <c r="AG191" s="22">
        <f t="shared" si="115"/>
        <v>1.00645413651477</v>
      </c>
      <c r="AH191" s="22">
        <v>14832</v>
      </c>
      <c r="AI191" s="22">
        <v>0</v>
      </c>
      <c r="AJ191" s="23">
        <v>0</v>
      </c>
      <c r="AK191" s="23">
        <v>3914</v>
      </c>
      <c r="AL191" s="23">
        <v>4274</v>
      </c>
      <c r="AM191" s="22">
        <v>1</v>
      </c>
      <c r="AN191" s="22">
        <f t="shared" si="116"/>
        <v>5113</v>
      </c>
      <c r="AO191" s="23">
        <v>144</v>
      </c>
      <c r="AP191" s="23">
        <v>144</v>
      </c>
      <c r="AQ191" t="s">
        <v>82</v>
      </c>
      <c r="AR191">
        <v>4</v>
      </c>
      <c r="AS191" s="22">
        <v>0.26666666666667</v>
      </c>
      <c r="AT191" t="s">
        <v>83</v>
      </c>
      <c r="AU191" s="23">
        <f t="shared" si="101"/>
        <v>4241</v>
      </c>
      <c r="AV191" s="23">
        <f t="shared" si="117"/>
        <v>4320</v>
      </c>
      <c r="AW191" s="23">
        <f t="shared" si="118"/>
        <v>1.85135928026599</v>
      </c>
      <c r="AX191" s="23">
        <f t="shared" si="119"/>
        <v>1.01545081165656</v>
      </c>
      <c r="AY191" s="23">
        <f t="shared" si="120"/>
        <v>4320</v>
      </c>
      <c r="AZ191" s="23">
        <f t="shared" si="121"/>
        <v>4320</v>
      </c>
      <c r="BA191" s="1" t="str">
        <f t="shared" si="122"/>
        <v>3</v>
      </c>
      <c r="BB191" s="22">
        <v>81</v>
      </c>
      <c r="BC191" s="22">
        <f t="shared" si="123"/>
        <v>349920</v>
      </c>
      <c r="BD191" s="22" t="e">
        <f t="shared" si="125"/>
        <v>#REF!</v>
      </c>
      <c r="BE191" s="22">
        <v>0.04</v>
      </c>
      <c r="BF191" s="22">
        <f t="shared" si="124"/>
        <v>172.8</v>
      </c>
      <c r="BG191" s="22" t="e">
        <f t="shared" si="126"/>
        <v>#REF!</v>
      </c>
      <c r="BH191" t="str">
        <f>IF(AT191="UDARA","U","N")&amp;LEFT($C$4,2)&amp;MID($C$4,4,2)&amp;LEFT(A191,3)&amp;MID(E191,2,2)&amp;VLOOKUP(E191,Acuan_Reference!C:L,10,0)</f>
        <v>N0109PDG71B1</v>
      </c>
      <c r="BI191" t="s">
        <v>84</v>
      </c>
      <c r="BJ191" t="s">
        <v>85</v>
      </c>
      <c r="BK191" t="s">
        <v>86</v>
      </c>
      <c r="BL191" t="s">
        <v>87</v>
      </c>
    </row>
    <row r="192" spans="1:64">
      <c r="A192" t="s">
        <v>105</v>
      </c>
      <c r="B192" t="s">
        <v>75</v>
      </c>
      <c r="C192" t="s">
        <v>76</v>
      </c>
      <c r="D192" t="s">
        <v>115</v>
      </c>
      <c r="E192" t="s">
        <v>131</v>
      </c>
      <c r="F192" t="s">
        <v>132</v>
      </c>
      <c r="G192" t="s">
        <v>118</v>
      </c>
      <c r="H192" t="s">
        <v>81</v>
      </c>
      <c r="I192" s="22">
        <v>9826</v>
      </c>
      <c r="J192" s="23">
        <v>4039</v>
      </c>
      <c r="K192" s="23">
        <v>11146</v>
      </c>
      <c r="L192" s="23">
        <v>3851</v>
      </c>
      <c r="M192" s="23">
        <v>6510</v>
      </c>
      <c r="N192" s="23">
        <v>5438</v>
      </c>
      <c r="O192" s="23">
        <v>10868</v>
      </c>
      <c r="P192" s="23">
        <v>1040</v>
      </c>
      <c r="Q192" s="23">
        <v>4146</v>
      </c>
      <c r="R192" s="23">
        <v>5605</v>
      </c>
      <c r="S192" s="23">
        <v>6328</v>
      </c>
      <c r="T192" s="23">
        <v>3513</v>
      </c>
      <c r="U192" s="23">
        <v>4416</v>
      </c>
      <c r="V192" s="22">
        <v>4752.3333333333</v>
      </c>
      <c r="W192" s="22">
        <f t="shared" si="112"/>
        <v>4426.66666666667</v>
      </c>
      <c r="X192" s="23">
        <v>0</v>
      </c>
      <c r="Y192" s="23">
        <v>0</v>
      </c>
      <c r="Z192" s="23">
        <v>0</v>
      </c>
      <c r="AA192" s="22">
        <v>8457</v>
      </c>
      <c r="AB192" s="22">
        <v>0</v>
      </c>
      <c r="AC192" s="22">
        <v>0</v>
      </c>
      <c r="AD192" s="22">
        <v>0</v>
      </c>
      <c r="AE192" s="22">
        <f t="shared" si="113"/>
        <v>8457</v>
      </c>
      <c r="AF192" s="22">
        <f t="shared" si="114"/>
        <v>1.7795468892474</v>
      </c>
      <c r="AG192" s="22">
        <f t="shared" si="115"/>
        <v>1.91046686746988</v>
      </c>
      <c r="AH192" s="22">
        <v>14832</v>
      </c>
      <c r="AI192" s="22">
        <v>0</v>
      </c>
      <c r="AJ192" s="23">
        <v>0</v>
      </c>
      <c r="AK192" s="23">
        <v>6097</v>
      </c>
      <c r="AL192" s="23">
        <v>5351</v>
      </c>
      <c r="AM192" s="22">
        <v>1</v>
      </c>
      <c r="AN192" s="22">
        <f t="shared" si="116"/>
        <v>4426.66666666667</v>
      </c>
      <c r="AO192" s="23">
        <v>144</v>
      </c>
      <c r="AP192" s="23">
        <v>144</v>
      </c>
      <c r="AQ192" t="s">
        <v>82</v>
      </c>
      <c r="AR192">
        <v>4</v>
      </c>
      <c r="AS192" s="22">
        <v>0.26666666666667</v>
      </c>
      <c r="AT192" t="s">
        <v>83</v>
      </c>
      <c r="AU192" s="23">
        <f t="shared" si="101"/>
        <v>1320.66666666667</v>
      </c>
      <c r="AV192" s="23">
        <f t="shared" si="117"/>
        <v>1440</v>
      </c>
      <c r="AW192" s="23">
        <f t="shared" si="118"/>
        <v>2.23576807228916</v>
      </c>
      <c r="AX192" s="23">
        <f t="shared" si="119"/>
        <v>1.0269578313253</v>
      </c>
      <c r="AY192" s="23">
        <f t="shared" si="120"/>
        <v>1440</v>
      </c>
      <c r="AZ192" s="23">
        <f t="shared" si="121"/>
        <v>1440</v>
      </c>
      <c r="BA192" s="1" t="str">
        <f t="shared" si="122"/>
        <v>3</v>
      </c>
      <c r="BB192" s="22">
        <v>81</v>
      </c>
      <c r="BC192" s="22">
        <f t="shared" si="123"/>
        <v>116640</v>
      </c>
      <c r="BD192" s="22" t="e">
        <f t="shared" si="125"/>
        <v>#REF!</v>
      </c>
      <c r="BE192" s="22">
        <v>0.04</v>
      </c>
      <c r="BF192" s="22">
        <f t="shared" si="124"/>
        <v>57.6</v>
      </c>
      <c r="BG192" s="22" t="e">
        <f t="shared" si="126"/>
        <v>#REF!</v>
      </c>
      <c r="BH192" t="str">
        <f>IF(AT192="UDARA","U","N")&amp;LEFT($C$4,2)&amp;MID($C$4,4,2)&amp;LEFT(A192,3)&amp;MID(E192,2,2)&amp;VLOOKUP(E192,Acuan_Reference!C:L,10,0)</f>
        <v>N0109PKB71B1</v>
      </c>
      <c r="BI192" t="s">
        <v>84</v>
      </c>
      <c r="BJ192" t="s">
        <v>85</v>
      </c>
      <c r="BK192" t="s">
        <v>86</v>
      </c>
      <c r="BL192" t="s">
        <v>87</v>
      </c>
    </row>
    <row r="193" spans="1:64">
      <c r="A193" t="s">
        <v>106</v>
      </c>
      <c r="B193" t="s">
        <v>75</v>
      </c>
      <c r="C193" t="s">
        <v>76</v>
      </c>
      <c r="D193" t="s">
        <v>115</v>
      </c>
      <c r="E193" t="s">
        <v>131</v>
      </c>
      <c r="F193" t="s">
        <v>132</v>
      </c>
      <c r="G193" t="s">
        <v>118</v>
      </c>
      <c r="H193" t="s">
        <v>81</v>
      </c>
      <c r="I193" s="22">
        <v>9826</v>
      </c>
      <c r="J193" s="23">
        <v>3021</v>
      </c>
      <c r="K193" s="23">
        <v>7603</v>
      </c>
      <c r="L193" s="23">
        <v>2365</v>
      </c>
      <c r="M193" s="23">
        <v>3008</v>
      </c>
      <c r="N193" s="23">
        <v>2197</v>
      </c>
      <c r="O193" s="23">
        <v>5225</v>
      </c>
      <c r="P193" s="23">
        <v>1999</v>
      </c>
      <c r="Q193" s="23">
        <v>2996</v>
      </c>
      <c r="R193" s="23">
        <v>2153</v>
      </c>
      <c r="S193" s="23">
        <v>3781</v>
      </c>
      <c r="T193" s="23">
        <v>3037</v>
      </c>
      <c r="U193" s="23">
        <v>2981</v>
      </c>
      <c r="V193" s="22">
        <v>3266.3333333333</v>
      </c>
      <c r="W193" s="22">
        <f t="shared" si="112"/>
        <v>3042</v>
      </c>
      <c r="X193" s="23">
        <v>0</v>
      </c>
      <c r="Y193" s="23">
        <v>0</v>
      </c>
      <c r="Z193" s="23">
        <v>0</v>
      </c>
      <c r="AA193" s="22">
        <v>5744</v>
      </c>
      <c r="AB193" s="22">
        <v>0</v>
      </c>
      <c r="AC193" s="22">
        <v>0</v>
      </c>
      <c r="AD193" s="22">
        <v>144</v>
      </c>
      <c r="AE193" s="22">
        <f t="shared" si="113"/>
        <v>5888</v>
      </c>
      <c r="AF193" s="22">
        <f t="shared" si="114"/>
        <v>1.80263292172673</v>
      </c>
      <c r="AG193" s="22">
        <f t="shared" si="115"/>
        <v>1.88823142669297</v>
      </c>
      <c r="AH193" s="22">
        <v>14832</v>
      </c>
      <c r="AI193" s="22">
        <v>0</v>
      </c>
      <c r="AJ193" s="23">
        <v>0</v>
      </c>
      <c r="AK193" s="23">
        <v>3386</v>
      </c>
      <c r="AL193" s="23">
        <v>3108</v>
      </c>
      <c r="AM193" s="22">
        <v>0.9</v>
      </c>
      <c r="AN193" s="22">
        <f t="shared" si="116"/>
        <v>2737.8</v>
      </c>
      <c r="AO193" s="23">
        <v>144</v>
      </c>
      <c r="AP193" s="23">
        <v>144</v>
      </c>
      <c r="AQ193" t="s">
        <v>82</v>
      </c>
      <c r="AR193">
        <v>4</v>
      </c>
      <c r="AS193" s="22">
        <v>0.16666666666667</v>
      </c>
      <c r="AT193" t="s">
        <v>83</v>
      </c>
      <c r="AU193" s="23">
        <f t="shared" si="101"/>
        <v>0</v>
      </c>
      <c r="AV193" s="23">
        <f t="shared" si="117"/>
        <v>0</v>
      </c>
      <c r="AW193" s="23">
        <f t="shared" si="118"/>
        <v>1.93556870479947</v>
      </c>
      <c r="AX193" s="23">
        <f t="shared" si="119"/>
        <v>0.913872452333991</v>
      </c>
      <c r="AY193" s="23">
        <f t="shared" si="120"/>
        <v>0</v>
      </c>
      <c r="AZ193" s="23">
        <f t="shared" si="121"/>
        <v>0</v>
      </c>
      <c r="BA193" s="1" t="str">
        <f t="shared" si="122"/>
        <v>3</v>
      </c>
      <c r="BB193" s="22">
        <v>81</v>
      </c>
      <c r="BC193" s="22">
        <f t="shared" si="123"/>
        <v>0</v>
      </c>
      <c r="BD193" s="22" t="e">
        <f t="shared" si="125"/>
        <v>#REF!</v>
      </c>
      <c r="BE193" s="22">
        <v>0.04</v>
      </c>
      <c r="BF193" s="22">
        <f t="shared" si="124"/>
        <v>0</v>
      </c>
      <c r="BG193" s="22" t="e">
        <f t="shared" si="126"/>
        <v>#REF!</v>
      </c>
      <c r="BH193" t="str">
        <f>IF(AT193="UDARA","U","N")&amp;LEFT($C$4,2)&amp;MID($C$4,4,2)&amp;LEFT(A193,3)&amp;MID(E193,2,2)&amp;VLOOKUP(E193,Acuan_Reference!C:L,10,0)</f>
        <v>N0109PLB71B1</v>
      </c>
      <c r="BI193" t="s">
        <v>84</v>
      </c>
      <c r="BJ193" t="s">
        <v>85</v>
      </c>
      <c r="BK193" t="s">
        <v>86</v>
      </c>
      <c r="BL193" t="s">
        <v>87</v>
      </c>
    </row>
    <row r="194" spans="1:64">
      <c r="A194" t="s">
        <v>107</v>
      </c>
      <c r="B194" t="s">
        <v>75</v>
      </c>
      <c r="C194" t="s">
        <v>76</v>
      </c>
      <c r="D194" t="s">
        <v>115</v>
      </c>
      <c r="E194" t="s">
        <v>131</v>
      </c>
      <c r="F194" t="s">
        <v>132</v>
      </c>
      <c r="G194" t="s">
        <v>118</v>
      </c>
      <c r="H194" t="s">
        <v>81</v>
      </c>
      <c r="I194" s="22">
        <v>9826</v>
      </c>
      <c r="J194" s="23">
        <v>3836</v>
      </c>
      <c r="K194" s="23">
        <v>14367</v>
      </c>
      <c r="L194" s="23">
        <v>1044</v>
      </c>
      <c r="M194" s="23">
        <v>3398</v>
      </c>
      <c r="N194" s="23">
        <v>3506</v>
      </c>
      <c r="O194" s="23">
        <v>11219</v>
      </c>
      <c r="P194" s="23">
        <v>1499</v>
      </c>
      <c r="Q194" s="23">
        <v>2716</v>
      </c>
      <c r="R194" s="23">
        <v>3476</v>
      </c>
      <c r="S194" s="23">
        <v>4313</v>
      </c>
      <c r="T194" s="23">
        <v>2427</v>
      </c>
      <c r="U194" s="23">
        <v>3075</v>
      </c>
      <c r="V194" s="22">
        <v>3271.6666666667</v>
      </c>
      <c r="W194" s="22">
        <f t="shared" si="112"/>
        <v>3013.66666666667</v>
      </c>
      <c r="X194" s="23">
        <v>0</v>
      </c>
      <c r="Y194" s="23">
        <v>0</v>
      </c>
      <c r="Z194" s="23">
        <v>0</v>
      </c>
      <c r="AA194" s="22">
        <v>6855</v>
      </c>
      <c r="AB194" s="22">
        <v>0</v>
      </c>
      <c r="AC194" s="22">
        <v>432</v>
      </c>
      <c r="AD194" s="22">
        <v>0</v>
      </c>
      <c r="AE194" s="22">
        <f t="shared" si="113"/>
        <v>7287</v>
      </c>
      <c r="AF194" s="22">
        <f t="shared" si="114"/>
        <v>2.22730514518592</v>
      </c>
      <c r="AG194" s="22">
        <f t="shared" si="115"/>
        <v>2.41798473620175</v>
      </c>
      <c r="AH194" s="22">
        <v>14832</v>
      </c>
      <c r="AI194" s="22">
        <v>0</v>
      </c>
      <c r="AJ194" s="23">
        <v>0</v>
      </c>
      <c r="AK194" s="23">
        <v>3983</v>
      </c>
      <c r="AL194" s="23">
        <v>3539</v>
      </c>
      <c r="AM194" s="22">
        <v>1.3</v>
      </c>
      <c r="AN194" s="22">
        <f t="shared" si="116"/>
        <v>3917.76666666667</v>
      </c>
      <c r="AO194" s="23">
        <v>144</v>
      </c>
      <c r="AP194" s="23">
        <v>144</v>
      </c>
      <c r="AQ194" t="s">
        <v>82</v>
      </c>
      <c r="AR194">
        <v>2</v>
      </c>
      <c r="AS194" s="22">
        <v>0.43333333333333</v>
      </c>
      <c r="AT194" t="s">
        <v>83</v>
      </c>
      <c r="AU194" s="23">
        <f t="shared" si="101"/>
        <v>169.766666666666</v>
      </c>
      <c r="AV194" s="23">
        <f t="shared" si="117"/>
        <v>288</v>
      </c>
      <c r="AW194" s="23">
        <f t="shared" si="118"/>
        <v>2.51354938612985</v>
      </c>
      <c r="AX194" s="23">
        <f t="shared" si="119"/>
        <v>1.33923238579803</v>
      </c>
      <c r="AY194" s="23">
        <f t="shared" si="120"/>
        <v>288</v>
      </c>
      <c r="AZ194" s="23">
        <f t="shared" si="121"/>
        <v>288</v>
      </c>
      <c r="BA194" s="1" t="str">
        <f t="shared" si="122"/>
        <v>3</v>
      </c>
      <c r="BB194" s="22">
        <v>81</v>
      </c>
      <c r="BC194" s="22">
        <f t="shared" si="123"/>
        <v>23328</v>
      </c>
      <c r="BD194" s="22" t="e">
        <f t="shared" si="125"/>
        <v>#REF!</v>
      </c>
      <c r="BE194" s="22">
        <v>0.04</v>
      </c>
      <c r="BF194" s="22">
        <f t="shared" si="124"/>
        <v>11.52</v>
      </c>
      <c r="BG194" s="22" t="e">
        <f t="shared" si="126"/>
        <v>#REF!</v>
      </c>
      <c r="BH194" t="str">
        <f>IF(AT194="UDARA","U","N")&amp;LEFT($C$4,2)&amp;MID($C$4,4,2)&amp;LEFT(A194,3)&amp;MID(E194,2,2)&amp;VLOOKUP(E194,Acuan_Reference!C:L,10,0)</f>
        <v>N0109PTK71B1</v>
      </c>
      <c r="BI194" t="s">
        <v>84</v>
      </c>
      <c r="BJ194" t="s">
        <v>85</v>
      </c>
      <c r="BK194" t="s">
        <v>86</v>
      </c>
      <c r="BL194" t="s">
        <v>87</v>
      </c>
    </row>
    <row r="195" spans="1:64">
      <c r="A195" t="s">
        <v>108</v>
      </c>
      <c r="B195" t="s">
        <v>75</v>
      </c>
      <c r="C195" t="s">
        <v>76</v>
      </c>
      <c r="D195" t="s">
        <v>115</v>
      </c>
      <c r="E195" t="s">
        <v>131</v>
      </c>
      <c r="F195" t="s">
        <v>132</v>
      </c>
      <c r="G195" t="s">
        <v>118</v>
      </c>
      <c r="H195" t="s">
        <v>81</v>
      </c>
      <c r="I195" s="22">
        <v>9826</v>
      </c>
      <c r="J195" s="23">
        <v>1027</v>
      </c>
      <c r="K195" s="23">
        <v>3429</v>
      </c>
      <c r="L195" s="23">
        <v>1330</v>
      </c>
      <c r="M195" s="23">
        <v>1578</v>
      </c>
      <c r="N195" s="23">
        <v>1444</v>
      </c>
      <c r="O195" s="23">
        <v>1034</v>
      </c>
      <c r="P195" s="23">
        <v>2110</v>
      </c>
      <c r="Q195" s="23">
        <v>1596</v>
      </c>
      <c r="R195" s="23">
        <v>1551</v>
      </c>
      <c r="S195" s="23">
        <v>1129</v>
      </c>
      <c r="T195" s="23">
        <v>1342</v>
      </c>
      <c r="U195" s="23">
        <v>1101</v>
      </c>
      <c r="V195" s="22">
        <v>1190.6666666667</v>
      </c>
      <c r="W195" s="22">
        <f t="shared" si="112"/>
        <v>1279</v>
      </c>
      <c r="X195" s="23">
        <v>0</v>
      </c>
      <c r="Y195" s="23">
        <v>0</v>
      </c>
      <c r="Z195" s="23">
        <v>0</v>
      </c>
      <c r="AA195" s="22">
        <v>2274</v>
      </c>
      <c r="AB195" s="22">
        <v>0</v>
      </c>
      <c r="AC195" s="22">
        <v>0</v>
      </c>
      <c r="AD195" s="22">
        <v>0</v>
      </c>
      <c r="AE195" s="22">
        <f t="shared" si="113"/>
        <v>2274</v>
      </c>
      <c r="AF195" s="22">
        <f t="shared" si="114"/>
        <v>1.90985442329222</v>
      </c>
      <c r="AG195" s="22">
        <f t="shared" si="115"/>
        <v>1.77795152462862</v>
      </c>
      <c r="AH195" s="22">
        <v>14832</v>
      </c>
      <c r="AI195" s="22">
        <v>0</v>
      </c>
      <c r="AJ195" s="23">
        <v>0</v>
      </c>
      <c r="AK195" s="23">
        <v>1622</v>
      </c>
      <c r="AL195" s="23">
        <v>1394</v>
      </c>
      <c r="AM195" s="22">
        <v>0.8</v>
      </c>
      <c r="AN195" s="22">
        <f t="shared" si="116"/>
        <v>1023.2</v>
      </c>
      <c r="AO195" s="23">
        <v>144</v>
      </c>
      <c r="AP195" s="23">
        <v>144</v>
      </c>
      <c r="AQ195" t="s">
        <v>124</v>
      </c>
      <c r="AR195">
        <v>4</v>
      </c>
      <c r="AS195" s="22">
        <v>0.066666666666667</v>
      </c>
      <c r="AT195" t="s">
        <v>83</v>
      </c>
      <c r="AU195" s="23">
        <f t="shared" ref="AU195:AU258" si="127">IF(OR(H195="PINDAH DISTRIBUTOR",H195="PESTA NO BUFFER",H195="PESTA"),0,IF(AL195+AN195&lt;AE195,0,IF((1*((AL195+AN195)-AE195))&lt;0,0,1*((AL195+AN195)-AE195))))</f>
        <v>143.2</v>
      </c>
      <c r="AV195" s="23">
        <f t="shared" si="117"/>
        <v>144</v>
      </c>
      <c r="AW195" s="23">
        <f t="shared" si="118"/>
        <v>1.89053948397185</v>
      </c>
      <c r="AX195" s="23">
        <f t="shared" si="119"/>
        <v>0.800625488663018</v>
      </c>
      <c r="AY195" s="23">
        <f t="shared" si="120"/>
        <v>144</v>
      </c>
      <c r="AZ195" s="23">
        <f t="shared" si="121"/>
        <v>144</v>
      </c>
      <c r="BA195" s="1" t="str">
        <f t="shared" si="122"/>
        <v>3</v>
      </c>
      <c r="BB195" s="22">
        <v>81</v>
      </c>
      <c r="BC195" s="22">
        <f t="shared" si="123"/>
        <v>11664</v>
      </c>
      <c r="BD195" s="22" t="e">
        <f t="shared" si="125"/>
        <v>#REF!</v>
      </c>
      <c r="BE195" s="22">
        <v>0.04</v>
      </c>
      <c r="BF195" s="22">
        <f t="shared" si="124"/>
        <v>5.76</v>
      </c>
      <c r="BG195" s="22" t="e">
        <f t="shared" si="126"/>
        <v>#REF!</v>
      </c>
      <c r="BH195" t="str">
        <f>IF(AT195="UDARA","U","N")&amp;LEFT($C$4,2)&amp;MID($C$4,4,2)&amp;LEFT(A195,3)&amp;MID(E195,2,2)&amp;VLOOKUP(E195,Acuan_Reference!C:L,10,0)</f>
        <v>N0109PWT71B1</v>
      </c>
      <c r="BI195" t="s">
        <v>84</v>
      </c>
      <c r="BJ195" t="s">
        <v>85</v>
      </c>
      <c r="BK195" t="s">
        <v>86</v>
      </c>
      <c r="BL195" t="s">
        <v>87</v>
      </c>
    </row>
    <row r="196" spans="1:64">
      <c r="A196" t="s">
        <v>109</v>
      </c>
      <c r="B196" t="s">
        <v>75</v>
      </c>
      <c r="C196" t="s">
        <v>76</v>
      </c>
      <c r="D196" t="s">
        <v>115</v>
      </c>
      <c r="E196" t="s">
        <v>131</v>
      </c>
      <c r="F196" t="s">
        <v>132</v>
      </c>
      <c r="G196" t="s">
        <v>118</v>
      </c>
      <c r="H196" t="s">
        <v>81</v>
      </c>
      <c r="I196" s="22">
        <v>9826</v>
      </c>
      <c r="J196" s="23">
        <v>3572</v>
      </c>
      <c r="K196" s="23">
        <v>15546</v>
      </c>
      <c r="L196" s="23">
        <v>3743</v>
      </c>
      <c r="M196" s="23">
        <v>11285</v>
      </c>
      <c r="N196" s="23">
        <v>8468</v>
      </c>
      <c r="O196" s="23">
        <v>12126</v>
      </c>
      <c r="P196" s="23">
        <v>3981</v>
      </c>
      <c r="Q196" s="23">
        <v>7141</v>
      </c>
      <c r="R196" s="23">
        <v>5312</v>
      </c>
      <c r="S196" s="23">
        <v>9794</v>
      </c>
      <c r="T196" s="23">
        <v>8406</v>
      </c>
      <c r="U196" s="23">
        <v>5705</v>
      </c>
      <c r="V196" s="22">
        <v>7968.3333333333</v>
      </c>
      <c r="W196" s="22">
        <f t="shared" si="112"/>
        <v>7418.66666666667</v>
      </c>
      <c r="X196" s="23">
        <v>0</v>
      </c>
      <c r="Y196" s="23">
        <v>0</v>
      </c>
      <c r="Z196" s="23">
        <v>0</v>
      </c>
      <c r="AA196" s="22">
        <v>11152</v>
      </c>
      <c r="AB196" s="22">
        <v>0</v>
      </c>
      <c r="AC196" s="22">
        <v>0</v>
      </c>
      <c r="AD196" s="22">
        <v>864</v>
      </c>
      <c r="AE196" s="22">
        <f t="shared" si="113"/>
        <v>12016</v>
      </c>
      <c r="AF196" s="22">
        <f t="shared" si="114"/>
        <v>1.50796904413303</v>
      </c>
      <c r="AG196" s="22">
        <f t="shared" si="115"/>
        <v>1.50323508267434</v>
      </c>
      <c r="AH196" s="22">
        <v>14832</v>
      </c>
      <c r="AI196" s="22">
        <v>0</v>
      </c>
      <c r="AJ196" s="23">
        <v>0</v>
      </c>
      <c r="AK196" s="23">
        <v>8435</v>
      </c>
      <c r="AL196" s="23">
        <v>8145</v>
      </c>
      <c r="AM196" s="22">
        <v>0.6</v>
      </c>
      <c r="AN196" s="22">
        <f t="shared" si="116"/>
        <v>4451.2</v>
      </c>
      <c r="AO196" s="23">
        <v>144</v>
      </c>
      <c r="AP196" s="23">
        <v>144</v>
      </c>
      <c r="AQ196" t="s">
        <v>124</v>
      </c>
      <c r="AR196">
        <v>8</v>
      </c>
      <c r="AS196" s="22">
        <v>0.1</v>
      </c>
      <c r="AT196" t="s">
        <v>83</v>
      </c>
      <c r="AU196" s="23">
        <f t="shared" si="127"/>
        <v>580.200000000001</v>
      </c>
      <c r="AV196" s="23">
        <f t="shared" si="117"/>
        <v>720</v>
      </c>
      <c r="AW196" s="23">
        <f t="shared" si="118"/>
        <v>1.71675053918045</v>
      </c>
      <c r="AX196" s="23">
        <f t="shared" si="119"/>
        <v>0.618844356578001</v>
      </c>
      <c r="AY196" s="23">
        <f t="shared" si="120"/>
        <v>720</v>
      </c>
      <c r="AZ196" s="23">
        <f t="shared" si="121"/>
        <v>720</v>
      </c>
      <c r="BA196" s="1" t="str">
        <f t="shared" si="122"/>
        <v>3</v>
      </c>
      <c r="BB196" s="22">
        <v>81</v>
      </c>
      <c r="BC196" s="22">
        <f t="shared" si="123"/>
        <v>58320</v>
      </c>
      <c r="BD196" s="22" t="e">
        <f t="shared" si="125"/>
        <v>#REF!</v>
      </c>
      <c r="BE196" s="22">
        <v>0.04</v>
      </c>
      <c r="BF196" s="22">
        <f t="shared" si="124"/>
        <v>28.8</v>
      </c>
      <c r="BG196" s="22" t="e">
        <f t="shared" si="126"/>
        <v>#REF!</v>
      </c>
      <c r="BH196" t="str">
        <f>IF(AT196="UDARA","U","N")&amp;LEFT($C$4,2)&amp;MID($C$4,4,2)&amp;LEFT(A196,3)&amp;MID(E196,2,2)&amp;VLOOKUP(E196,Acuan_Reference!C:L,10,0)</f>
        <v>N0109SBY71B1</v>
      </c>
      <c r="BI196" t="s">
        <v>84</v>
      </c>
      <c r="BJ196" t="s">
        <v>85</v>
      </c>
      <c r="BK196" t="s">
        <v>86</v>
      </c>
      <c r="BL196" t="s">
        <v>87</v>
      </c>
    </row>
    <row r="197" spans="1:64">
      <c r="A197" t="s">
        <v>110</v>
      </c>
      <c r="B197" t="s">
        <v>75</v>
      </c>
      <c r="C197" t="s">
        <v>76</v>
      </c>
      <c r="D197" t="s">
        <v>115</v>
      </c>
      <c r="E197" t="s">
        <v>131</v>
      </c>
      <c r="F197" t="s">
        <v>132</v>
      </c>
      <c r="G197" t="s">
        <v>118</v>
      </c>
      <c r="H197" t="s">
        <v>81</v>
      </c>
      <c r="I197" s="22">
        <v>9826</v>
      </c>
      <c r="J197" s="23">
        <v>3410</v>
      </c>
      <c r="K197" s="23">
        <v>2683</v>
      </c>
      <c r="L197" s="23">
        <v>2395</v>
      </c>
      <c r="M197" s="23">
        <v>5291</v>
      </c>
      <c r="N197" s="23">
        <v>4163</v>
      </c>
      <c r="O197" s="23">
        <v>2020</v>
      </c>
      <c r="P197" s="23">
        <v>3808</v>
      </c>
      <c r="Q197" s="23">
        <v>4122</v>
      </c>
      <c r="R197" s="23">
        <v>3731</v>
      </c>
      <c r="S197" s="23">
        <v>4877</v>
      </c>
      <c r="T197" s="23">
        <v>4968</v>
      </c>
      <c r="U197" s="23">
        <v>7806</v>
      </c>
      <c r="V197" s="22">
        <v>5883.6666666667</v>
      </c>
      <c r="W197" s="22">
        <f t="shared" si="112"/>
        <v>5825.66666666667</v>
      </c>
      <c r="X197" s="23">
        <v>0</v>
      </c>
      <c r="Y197" s="23">
        <v>0</v>
      </c>
      <c r="Z197" s="23">
        <v>0</v>
      </c>
      <c r="AA197" s="22">
        <v>4122</v>
      </c>
      <c r="AB197" s="22">
        <v>0</v>
      </c>
      <c r="AC197" s="22">
        <v>2736</v>
      </c>
      <c r="AD197" s="22">
        <v>0</v>
      </c>
      <c r="AE197" s="22">
        <f t="shared" si="113"/>
        <v>6858</v>
      </c>
      <c r="AF197" s="22">
        <f t="shared" si="114"/>
        <v>1.16559968273752</v>
      </c>
      <c r="AG197" s="22">
        <f t="shared" si="115"/>
        <v>1.17720432568519</v>
      </c>
      <c r="AH197" s="22">
        <v>14832</v>
      </c>
      <c r="AI197" s="22">
        <v>0</v>
      </c>
      <c r="AJ197" s="23">
        <v>0</v>
      </c>
      <c r="AK197" s="23">
        <v>4827</v>
      </c>
      <c r="AL197" s="23">
        <v>4703</v>
      </c>
      <c r="AM197" s="22">
        <v>0.7</v>
      </c>
      <c r="AN197" s="22">
        <f t="shared" si="116"/>
        <v>4077.96666666667</v>
      </c>
      <c r="AO197" s="23">
        <v>144</v>
      </c>
      <c r="AP197" s="23">
        <v>144</v>
      </c>
      <c r="AQ197" t="s">
        <v>124</v>
      </c>
      <c r="AR197">
        <v>8</v>
      </c>
      <c r="AS197" s="22">
        <v>0.066666666666667</v>
      </c>
      <c r="AT197" t="s">
        <v>83</v>
      </c>
      <c r="AU197" s="23">
        <f t="shared" si="127"/>
        <v>1922.96666666667</v>
      </c>
      <c r="AV197" s="23">
        <f t="shared" si="117"/>
        <v>2016</v>
      </c>
      <c r="AW197" s="23">
        <f t="shared" si="118"/>
        <v>1.52325914058477</v>
      </c>
      <c r="AX197" s="23">
        <f t="shared" si="119"/>
        <v>0.715969559993134</v>
      </c>
      <c r="AY197" s="23">
        <f t="shared" si="120"/>
        <v>2016</v>
      </c>
      <c r="AZ197" s="23">
        <f t="shared" si="121"/>
        <v>2016</v>
      </c>
      <c r="BA197" s="1" t="str">
        <f t="shared" si="122"/>
        <v>3</v>
      </c>
      <c r="BB197" s="22">
        <v>81</v>
      </c>
      <c r="BC197" s="22">
        <f t="shared" si="123"/>
        <v>163296</v>
      </c>
      <c r="BD197" s="22" t="e">
        <f t="shared" si="125"/>
        <v>#REF!</v>
      </c>
      <c r="BE197" s="22">
        <v>0.04</v>
      </c>
      <c r="BF197" s="22">
        <f t="shared" si="124"/>
        <v>80.64</v>
      </c>
      <c r="BG197" s="22" t="e">
        <f t="shared" si="126"/>
        <v>#REF!</v>
      </c>
      <c r="BH197" t="str">
        <f>IF(AT197="UDARA","U","N")&amp;LEFT($C$4,2)&amp;MID($C$4,4,2)&amp;LEFT(A197,3)&amp;MID(E197,2,2)&amp;VLOOKUP(E197,Acuan_Reference!C:L,10,0)</f>
        <v>N0109SLO71B1</v>
      </c>
      <c r="BI197" t="s">
        <v>84</v>
      </c>
      <c r="BJ197" t="s">
        <v>85</v>
      </c>
      <c r="BK197" t="s">
        <v>86</v>
      </c>
      <c r="BL197" t="s">
        <v>87</v>
      </c>
    </row>
    <row r="198" spans="1:64">
      <c r="A198" t="s">
        <v>111</v>
      </c>
      <c r="B198" t="s">
        <v>75</v>
      </c>
      <c r="C198" t="s">
        <v>76</v>
      </c>
      <c r="D198" t="s">
        <v>115</v>
      </c>
      <c r="E198" t="s">
        <v>131</v>
      </c>
      <c r="F198" t="s">
        <v>132</v>
      </c>
      <c r="G198" t="s">
        <v>118</v>
      </c>
      <c r="H198" t="s">
        <v>81</v>
      </c>
      <c r="I198" s="22">
        <v>9826</v>
      </c>
      <c r="J198" s="23">
        <v>5971</v>
      </c>
      <c r="K198" s="23">
        <v>10998</v>
      </c>
      <c r="L198" s="23">
        <v>2020</v>
      </c>
      <c r="M198" s="23">
        <v>2018</v>
      </c>
      <c r="N198" s="23">
        <v>4042</v>
      </c>
      <c r="O198" s="23">
        <v>8515</v>
      </c>
      <c r="P198" s="23">
        <v>3988</v>
      </c>
      <c r="Q198" s="23">
        <v>3411</v>
      </c>
      <c r="R198" s="23">
        <v>5053</v>
      </c>
      <c r="S198" s="23">
        <v>5305</v>
      </c>
      <c r="T198" s="23">
        <v>4856</v>
      </c>
      <c r="U198" s="23">
        <v>4281</v>
      </c>
      <c r="V198" s="22">
        <v>4814</v>
      </c>
      <c r="W198" s="22">
        <f t="shared" si="112"/>
        <v>4802.33333333333</v>
      </c>
      <c r="X198" s="23">
        <v>0</v>
      </c>
      <c r="Y198" s="23">
        <v>468</v>
      </c>
      <c r="Z198" s="23">
        <v>0</v>
      </c>
      <c r="AA198" s="22">
        <v>5413</v>
      </c>
      <c r="AB198" s="22">
        <v>0</v>
      </c>
      <c r="AC198" s="22">
        <v>5760</v>
      </c>
      <c r="AD198" s="22">
        <v>0</v>
      </c>
      <c r="AE198" s="22">
        <f t="shared" si="113"/>
        <v>11173</v>
      </c>
      <c r="AF198" s="22">
        <f t="shared" si="114"/>
        <v>2.3209389281263</v>
      </c>
      <c r="AG198" s="22">
        <f t="shared" si="115"/>
        <v>2.32657735822864</v>
      </c>
      <c r="AH198" s="22">
        <v>14832</v>
      </c>
      <c r="AI198" s="22">
        <v>0</v>
      </c>
      <c r="AJ198" s="23">
        <v>0</v>
      </c>
      <c r="AK198" s="23">
        <v>5221</v>
      </c>
      <c r="AL198" s="23">
        <v>5270</v>
      </c>
      <c r="AM198" s="22">
        <v>1.5</v>
      </c>
      <c r="AN198" s="22">
        <f t="shared" si="116"/>
        <v>7203.5</v>
      </c>
      <c r="AO198" s="23">
        <v>144</v>
      </c>
      <c r="AP198" s="23">
        <v>144</v>
      </c>
      <c r="AQ198" t="s">
        <v>82</v>
      </c>
      <c r="AR198">
        <v>2</v>
      </c>
      <c r="AS198" s="22">
        <v>0.53333333333333</v>
      </c>
      <c r="AT198" t="s">
        <v>83</v>
      </c>
      <c r="AU198" s="23">
        <f t="shared" si="127"/>
        <v>1300.5</v>
      </c>
      <c r="AV198" s="23">
        <f t="shared" si="117"/>
        <v>1440</v>
      </c>
      <c r="AW198" s="23">
        <f t="shared" si="118"/>
        <v>2.62643159575207</v>
      </c>
      <c r="AX198" s="23">
        <f t="shared" si="119"/>
        <v>1.52904837926008</v>
      </c>
      <c r="AY198" s="23">
        <f t="shared" si="120"/>
        <v>1440</v>
      </c>
      <c r="AZ198" s="23">
        <f t="shared" si="121"/>
        <v>1440</v>
      </c>
      <c r="BA198" s="1" t="str">
        <f t="shared" si="122"/>
        <v>3</v>
      </c>
      <c r="BB198" s="22">
        <v>81</v>
      </c>
      <c r="BC198" s="22">
        <f t="shared" si="123"/>
        <v>116640</v>
      </c>
      <c r="BD198" s="22" t="e">
        <f t="shared" si="125"/>
        <v>#REF!</v>
      </c>
      <c r="BE198" s="22">
        <v>0.04</v>
      </c>
      <c r="BF198" s="22">
        <f t="shared" si="124"/>
        <v>57.6</v>
      </c>
      <c r="BG198" s="22" t="e">
        <f t="shared" si="126"/>
        <v>#REF!</v>
      </c>
      <c r="BH198" t="str">
        <f>IF(AT198="UDARA","U","N")&amp;LEFT($C$4,2)&amp;MID($C$4,4,2)&amp;LEFT(A198,3)&amp;MID(E198,2,2)&amp;VLOOKUP(E198,Acuan_Reference!C:L,10,0)</f>
        <v>N0109SMD71B1</v>
      </c>
      <c r="BI198" t="s">
        <v>84</v>
      </c>
      <c r="BJ198" t="s">
        <v>85</v>
      </c>
      <c r="BK198" t="s">
        <v>86</v>
      </c>
      <c r="BL198" t="s">
        <v>87</v>
      </c>
    </row>
    <row r="199" spans="1:64">
      <c r="A199" t="s">
        <v>112</v>
      </c>
      <c r="B199" t="s">
        <v>75</v>
      </c>
      <c r="C199" t="s">
        <v>76</v>
      </c>
      <c r="D199" t="s">
        <v>115</v>
      </c>
      <c r="E199" t="s">
        <v>131</v>
      </c>
      <c r="F199" t="s">
        <v>132</v>
      </c>
      <c r="G199" t="s">
        <v>118</v>
      </c>
      <c r="H199" t="s">
        <v>81</v>
      </c>
      <c r="I199" s="22">
        <v>9826</v>
      </c>
      <c r="J199" s="23">
        <v>1842</v>
      </c>
      <c r="K199" s="23">
        <v>6509</v>
      </c>
      <c r="L199" s="23">
        <v>1188</v>
      </c>
      <c r="M199" s="23">
        <v>3008</v>
      </c>
      <c r="N199" s="23">
        <v>2315</v>
      </c>
      <c r="O199" s="23">
        <v>4254</v>
      </c>
      <c r="P199" s="23">
        <v>1099</v>
      </c>
      <c r="Q199" s="23">
        <v>3026</v>
      </c>
      <c r="R199" s="23">
        <v>1674</v>
      </c>
      <c r="S199" s="23">
        <v>3150</v>
      </c>
      <c r="T199" s="23">
        <v>2486</v>
      </c>
      <c r="U199" s="23">
        <v>1287</v>
      </c>
      <c r="V199" s="22">
        <v>2307.6666666667</v>
      </c>
      <c r="W199" s="22">
        <f t="shared" si="112"/>
        <v>2102</v>
      </c>
      <c r="X199" s="23">
        <v>0</v>
      </c>
      <c r="Y199" s="23">
        <v>0</v>
      </c>
      <c r="Z199" s="23">
        <v>0</v>
      </c>
      <c r="AA199" s="22">
        <v>3965</v>
      </c>
      <c r="AB199" s="22">
        <v>0</v>
      </c>
      <c r="AC199" s="22">
        <v>576</v>
      </c>
      <c r="AD199" s="22">
        <v>0</v>
      </c>
      <c r="AE199" s="22">
        <f t="shared" si="113"/>
        <v>4541</v>
      </c>
      <c r="AF199" s="22">
        <f t="shared" si="114"/>
        <v>1.96778853098365</v>
      </c>
      <c r="AG199" s="22">
        <f t="shared" si="115"/>
        <v>2.16032350142721</v>
      </c>
      <c r="AH199" s="22">
        <v>14832</v>
      </c>
      <c r="AI199" s="22">
        <v>0</v>
      </c>
      <c r="AJ199" s="23">
        <v>0</v>
      </c>
      <c r="AK199" s="23">
        <v>2977</v>
      </c>
      <c r="AL199" s="23">
        <v>2533</v>
      </c>
      <c r="AM199" s="22">
        <v>0.7</v>
      </c>
      <c r="AN199" s="22">
        <f t="shared" si="116"/>
        <v>1471.4</v>
      </c>
      <c r="AO199" s="23">
        <v>144</v>
      </c>
      <c r="AP199" s="23">
        <v>144</v>
      </c>
      <c r="AQ199" t="s">
        <v>124</v>
      </c>
      <c r="AR199">
        <v>8</v>
      </c>
      <c r="AS199" s="22">
        <v>0.066666666666667</v>
      </c>
      <c r="AT199" t="s">
        <v>83</v>
      </c>
      <c r="AU199" s="23">
        <f t="shared" si="127"/>
        <v>0</v>
      </c>
      <c r="AV199" s="23">
        <f t="shared" si="117"/>
        <v>0</v>
      </c>
      <c r="AW199" s="23">
        <f t="shared" si="118"/>
        <v>2.16032350142721</v>
      </c>
      <c r="AX199" s="23">
        <f t="shared" si="119"/>
        <v>0.955280685061846</v>
      </c>
      <c r="AY199" s="23">
        <f t="shared" si="120"/>
        <v>0</v>
      </c>
      <c r="AZ199" s="23">
        <f t="shared" si="121"/>
        <v>0</v>
      </c>
      <c r="BA199" s="1" t="str">
        <f t="shared" si="122"/>
        <v>3</v>
      </c>
      <c r="BB199" s="22">
        <v>81</v>
      </c>
      <c r="BC199" s="22">
        <f t="shared" si="123"/>
        <v>0</v>
      </c>
      <c r="BD199" s="22" t="e">
        <f t="shared" si="125"/>
        <v>#REF!</v>
      </c>
      <c r="BE199" s="22">
        <v>0.04</v>
      </c>
      <c r="BF199" s="22">
        <f t="shared" si="124"/>
        <v>0</v>
      </c>
      <c r="BG199" s="22" t="e">
        <f t="shared" si="126"/>
        <v>#REF!</v>
      </c>
      <c r="BH199" t="str">
        <f>IF(AT199="UDARA","U","N")&amp;LEFT($C$4,2)&amp;MID($C$4,4,2)&amp;LEFT(A199,3)&amp;MID(E199,2,2)&amp;VLOOKUP(E199,Acuan_Reference!C:L,10,0)</f>
        <v>N0109SMG71B1</v>
      </c>
      <c r="BI199" t="s">
        <v>84</v>
      </c>
      <c r="BJ199" t="s">
        <v>85</v>
      </c>
      <c r="BK199" t="s">
        <v>86</v>
      </c>
      <c r="BL199" t="s">
        <v>87</v>
      </c>
    </row>
    <row r="200" spans="1:64">
      <c r="A200" t="s">
        <v>113</v>
      </c>
      <c r="B200" t="s">
        <v>75</v>
      </c>
      <c r="C200" t="s">
        <v>76</v>
      </c>
      <c r="D200" t="s">
        <v>115</v>
      </c>
      <c r="E200" t="s">
        <v>131</v>
      </c>
      <c r="F200" t="s">
        <v>132</v>
      </c>
      <c r="G200" t="s">
        <v>118</v>
      </c>
      <c r="H200" t="s">
        <v>81</v>
      </c>
      <c r="I200" s="22">
        <v>9826</v>
      </c>
      <c r="J200" s="23">
        <v>3425</v>
      </c>
      <c r="K200" s="23">
        <v>6729</v>
      </c>
      <c r="L200" s="23">
        <v>3747</v>
      </c>
      <c r="M200" s="23">
        <v>4420</v>
      </c>
      <c r="N200" s="23">
        <v>2843</v>
      </c>
      <c r="O200" s="23">
        <v>5364</v>
      </c>
      <c r="P200" s="23">
        <v>3542</v>
      </c>
      <c r="Q200" s="23">
        <v>3592</v>
      </c>
      <c r="R200" s="23">
        <v>3432</v>
      </c>
      <c r="S200" s="23">
        <v>5403</v>
      </c>
      <c r="T200" s="23">
        <v>2936</v>
      </c>
      <c r="U200" s="23">
        <v>3734</v>
      </c>
      <c r="V200" s="22">
        <v>4024.3333333333</v>
      </c>
      <c r="W200" s="22">
        <f t="shared" si="112"/>
        <v>3582.66666666667</v>
      </c>
      <c r="X200" s="23">
        <v>0</v>
      </c>
      <c r="Y200" s="23">
        <v>0</v>
      </c>
      <c r="Z200" s="23">
        <v>0</v>
      </c>
      <c r="AA200" s="22">
        <v>3376</v>
      </c>
      <c r="AB200" s="22">
        <v>0</v>
      </c>
      <c r="AC200" s="22">
        <v>0</v>
      </c>
      <c r="AD200" s="22">
        <v>0</v>
      </c>
      <c r="AE200" s="22">
        <f t="shared" si="113"/>
        <v>3376</v>
      </c>
      <c r="AF200" s="22">
        <f t="shared" si="114"/>
        <v>0.838896711670677</v>
      </c>
      <c r="AG200" s="22">
        <f t="shared" si="115"/>
        <v>0.942314849274284</v>
      </c>
      <c r="AH200" s="22">
        <v>14832</v>
      </c>
      <c r="AI200" s="22">
        <v>0</v>
      </c>
      <c r="AJ200" s="23">
        <v>0</v>
      </c>
      <c r="AK200" s="23">
        <v>4712</v>
      </c>
      <c r="AL200" s="23">
        <v>4078</v>
      </c>
      <c r="AM200" s="22">
        <v>0.6</v>
      </c>
      <c r="AN200" s="22">
        <f t="shared" si="116"/>
        <v>2149.6</v>
      </c>
      <c r="AO200" s="23">
        <v>144</v>
      </c>
      <c r="AP200" s="23">
        <v>144</v>
      </c>
      <c r="AQ200" t="s">
        <v>124</v>
      </c>
      <c r="AR200">
        <v>12</v>
      </c>
      <c r="AS200" s="22">
        <v>0.033333333333333</v>
      </c>
      <c r="AT200" t="s">
        <v>83</v>
      </c>
      <c r="AU200" s="23">
        <f t="shared" si="127"/>
        <v>2851.6</v>
      </c>
      <c r="AV200" s="23">
        <f t="shared" si="117"/>
        <v>2880</v>
      </c>
      <c r="AW200" s="23">
        <f t="shared" si="118"/>
        <v>1.74618533680685</v>
      </c>
      <c r="AX200" s="23">
        <f t="shared" si="119"/>
        <v>0.607927056196502</v>
      </c>
      <c r="AY200" s="23">
        <f t="shared" si="120"/>
        <v>2880</v>
      </c>
      <c r="AZ200" s="23">
        <f t="shared" si="121"/>
        <v>2880</v>
      </c>
      <c r="BA200" s="1" t="str">
        <f t="shared" si="122"/>
        <v>3</v>
      </c>
      <c r="BB200" s="22">
        <v>81</v>
      </c>
      <c r="BC200" s="22">
        <f t="shared" si="123"/>
        <v>233280</v>
      </c>
      <c r="BD200" s="22" t="e">
        <f t="shared" si="125"/>
        <v>#REF!</v>
      </c>
      <c r="BE200" s="22">
        <v>0.04</v>
      </c>
      <c r="BF200" s="22">
        <f t="shared" si="124"/>
        <v>115.2</v>
      </c>
      <c r="BG200" s="22" t="e">
        <f t="shared" si="126"/>
        <v>#REF!</v>
      </c>
      <c r="BH200" t="str">
        <f>IF(AT200="UDARA","U","N")&amp;LEFT($C$4,2)&amp;MID($C$4,4,2)&amp;LEFT(A200,3)&amp;MID(E200,2,2)&amp;VLOOKUP(E200,Acuan_Reference!C:L,10,0)</f>
        <v>N0109TGR71B1</v>
      </c>
      <c r="BI200" t="s">
        <v>84</v>
      </c>
      <c r="BJ200" t="s">
        <v>85</v>
      </c>
      <c r="BK200" t="s">
        <v>86</v>
      </c>
      <c r="BL200" t="s">
        <v>87</v>
      </c>
    </row>
    <row r="201" spans="1:64">
      <c r="A201" t="s">
        <v>114</v>
      </c>
      <c r="B201" t="s">
        <v>75</v>
      </c>
      <c r="C201" t="s">
        <v>76</v>
      </c>
      <c r="D201" t="s">
        <v>115</v>
      </c>
      <c r="E201" t="s">
        <v>131</v>
      </c>
      <c r="F201" t="s">
        <v>132</v>
      </c>
      <c r="G201" t="s">
        <v>118</v>
      </c>
      <c r="H201" t="s">
        <v>81</v>
      </c>
      <c r="I201" s="22">
        <v>9826</v>
      </c>
      <c r="J201" s="23">
        <v>2652</v>
      </c>
      <c r="K201" s="23">
        <v>4503</v>
      </c>
      <c r="L201" s="23">
        <v>1629</v>
      </c>
      <c r="M201" s="23">
        <v>3055</v>
      </c>
      <c r="N201" s="23">
        <v>2343</v>
      </c>
      <c r="O201" s="23">
        <v>3732</v>
      </c>
      <c r="P201" s="23">
        <v>2638</v>
      </c>
      <c r="Q201" s="23">
        <v>2143</v>
      </c>
      <c r="R201" s="23">
        <v>3438</v>
      </c>
      <c r="S201" s="23">
        <v>3342</v>
      </c>
      <c r="T201" s="23">
        <v>3180</v>
      </c>
      <c r="U201" s="23">
        <v>2379</v>
      </c>
      <c r="V201" s="22">
        <v>2967</v>
      </c>
      <c r="W201" s="22">
        <f t="shared" si="112"/>
        <v>3003</v>
      </c>
      <c r="X201" s="23">
        <v>0</v>
      </c>
      <c r="Y201" s="23">
        <v>0</v>
      </c>
      <c r="Z201" s="23">
        <v>0</v>
      </c>
      <c r="AA201" s="22">
        <v>4309</v>
      </c>
      <c r="AB201" s="22">
        <v>0</v>
      </c>
      <c r="AC201" s="22">
        <v>0</v>
      </c>
      <c r="AD201" s="22">
        <v>0</v>
      </c>
      <c r="AE201" s="22">
        <f t="shared" si="113"/>
        <v>4309</v>
      </c>
      <c r="AF201" s="22">
        <f t="shared" si="114"/>
        <v>1.45230872935625</v>
      </c>
      <c r="AG201" s="22">
        <f t="shared" si="115"/>
        <v>1.43489843489843</v>
      </c>
      <c r="AH201" s="22">
        <v>14832</v>
      </c>
      <c r="AI201" s="22">
        <v>0</v>
      </c>
      <c r="AJ201" s="23">
        <v>0</v>
      </c>
      <c r="AK201" s="23">
        <v>3384</v>
      </c>
      <c r="AL201" s="23">
        <v>3450</v>
      </c>
      <c r="AM201" s="22">
        <v>0.7</v>
      </c>
      <c r="AN201" s="22">
        <f t="shared" si="116"/>
        <v>2102.1</v>
      </c>
      <c r="AO201" s="23">
        <v>144</v>
      </c>
      <c r="AP201" s="23">
        <v>144</v>
      </c>
      <c r="AQ201" t="s">
        <v>124</v>
      </c>
      <c r="AR201">
        <v>8</v>
      </c>
      <c r="AS201" s="22">
        <v>0.066666666666667</v>
      </c>
      <c r="AT201" t="s">
        <v>83</v>
      </c>
      <c r="AU201" s="23">
        <f t="shared" si="127"/>
        <v>1243.1</v>
      </c>
      <c r="AV201" s="23">
        <f t="shared" si="117"/>
        <v>1296</v>
      </c>
      <c r="AW201" s="23">
        <f t="shared" si="118"/>
        <v>1.86646686646687</v>
      </c>
      <c r="AX201" s="23">
        <f t="shared" si="119"/>
        <v>0.717615717615718</v>
      </c>
      <c r="AY201" s="23">
        <f t="shared" si="120"/>
        <v>1296</v>
      </c>
      <c r="AZ201" s="23">
        <f t="shared" si="121"/>
        <v>1296</v>
      </c>
      <c r="BA201" s="1" t="str">
        <f t="shared" si="122"/>
        <v>3</v>
      </c>
      <c r="BB201" s="22">
        <v>81</v>
      </c>
      <c r="BC201" s="22">
        <f t="shared" si="123"/>
        <v>104976</v>
      </c>
      <c r="BD201" s="22" t="e">
        <f t="shared" si="125"/>
        <v>#REF!</v>
      </c>
      <c r="BE201" s="22">
        <v>0.04</v>
      </c>
      <c r="BF201" s="22">
        <f t="shared" si="124"/>
        <v>51.84</v>
      </c>
      <c r="BG201" s="22" t="e">
        <f t="shared" si="126"/>
        <v>#REF!</v>
      </c>
      <c r="BH201" t="str">
        <f>IF(AT201="UDARA","U","N")&amp;LEFT($C$4,2)&amp;MID($C$4,4,2)&amp;LEFT(A201,3)&amp;MID(E201,2,2)&amp;VLOOKUP(E201,Acuan_Reference!C:L,10,0)</f>
        <v>N0109YGY71B1</v>
      </c>
      <c r="BI201" t="s">
        <v>84</v>
      </c>
      <c r="BJ201" t="s">
        <v>85</v>
      </c>
      <c r="BK201" t="s">
        <v>86</v>
      </c>
      <c r="BL201" t="s">
        <v>87</v>
      </c>
    </row>
    <row r="202" spans="1:64">
      <c r="A202" t="s">
        <v>74</v>
      </c>
      <c r="B202" t="s">
        <v>75</v>
      </c>
      <c r="C202" t="s">
        <v>76</v>
      </c>
      <c r="D202" t="s">
        <v>115</v>
      </c>
      <c r="E202" t="s">
        <v>133</v>
      </c>
      <c r="F202" t="s">
        <v>134</v>
      </c>
      <c r="G202" t="s">
        <v>118</v>
      </c>
      <c r="H202" t="s">
        <v>81</v>
      </c>
      <c r="I202" s="22">
        <v>9826</v>
      </c>
      <c r="J202" s="23">
        <v>30512</v>
      </c>
      <c r="K202" s="23">
        <v>44405</v>
      </c>
      <c r="L202" s="23">
        <v>26577</v>
      </c>
      <c r="M202" s="23">
        <v>24388</v>
      </c>
      <c r="N202" s="23">
        <v>16043</v>
      </c>
      <c r="O202" s="23">
        <v>42400</v>
      </c>
      <c r="P202" s="23">
        <v>15952</v>
      </c>
      <c r="Q202" s="23">
        <v>21672</v>
      </c>
      <c r="R202" s="23">
        <v>17967</v>
      </c>
      <c r="S202" s="23">
        <v>20992</v>
      </c>
      <c r="T202" s="23">
        <v>20696</v>
      </c>
      <c r="U202" s="23">
        <v>27391</v>
      </c>
      <c r="V202" s="22">
        <v>23026.333333333</v>
      </c>
      <c r="W202" s="22">
        <f t="shared" si="112"/>
        <v>22917</v>
      </c>
      <c r="X202" s="23">
        <v>0</v>
      </c>
      <c r="Y202" s="23">
        <v>0</v>
      </c>
      <c r="Z202" s="23">
        <v>0</v>
      </c>
      <c r="AA202" s="22">
        <v>27089</v>
      </c>
      <c r="AB202" s="22">
        <v>0</v>
      </c>
      <c r="AC202" s="22">
        <v>0</v>
      </c>
      <c r="AD202" s="22">
        <v>3600</v>
      </c>
      <c r="AE202" s="22">
        <f t="shared" si="113"/>
        <v>30689</v>
      </c>
      <c r="AF202" s="22">
        <f t="shared" si="114"/>
        <v>1.33277841312123</v>
      </c>
      <c r="AG202" s="22">
        <f t="shared" si="115"/>
        <v>1.1820482611162</v>
      </c>
      <c r="AH202" s="22">
        <v>77040</v>
      </c>
      <c r="AI202" s="22">
        <v>0</v>
      </c>
      <c r="AJ202" s="23">
        <v>0</v>
      </c>
      <c r="AK202" s="23">
        <v>22989</v>
      </c>
      <c r="AL202" s="23">
        <v>20664</v>
      </c>
      <c r="AM202" s="22">
        <v>0.7</v>
      </c>
      <c r="AN202" s="22">
        <f t="shared" si="116"/>
        <v>16041.9</v>
      </c>
      <c r="AO202" s="23">
        <v>144</v>
      </c>
      <c r="AP202" s="23">
        <v>144</v>
      </c>
      <c r="AQ202" t="s">
        <v>124</v>
      </c>
      <c r="AR202">
        <v>8</v>
      </c>
      <c r="AS202" s="22">
        <v>0.066666666666667</v>
      </c>
      <c r="AT202" t="s">
        <v>83</v>
      </c>
      <c r="AU202" s="23">
        <f t="shared" si="127"/>
        <v>6016.9</v>
      </c>
      <c r="AV202" s="23">
        <f t="shared" si="117"/>
        <v>6048</v>
      </c>
      <c r="AW202" s="23">
        <f t="shared" si="118"/>
        <v>1.60304577387965</v>
      </c>
      <c r="AX202" s="23">
        <f t="shared" si="119"/>
        <v>0.701357071169874</v>
      </c>
      <c r="AY202" s="23">
        <f t="shared" si="120"/>
        <v>6048</v>
      </c>
      <c r="AZ202" s="23">
        <f t="shared" si="121"/>
        <v>6048</v>
      </c>
      <c r="BA202" s="1" t="str">
        <f t="shared" si="122"/>
        <v>3</v>
      </c>
      <c r="BB202" s="22">
        <v>81</v>
      </c>
      <c r="BC202" s="22">
        <f t="shared" si="123"/>
        <v>489888</v>
      </c>
      <c r="BD202" s="22" t="e">
        <f t="shared" si="125"/>
        <v>#REF!</v>
      </c>
      <c r="BE202" s="22">
        <v>0.04</v>
      </c>
      <c r="BF202" s="22">
        <f t="shared" si="124"/>
        <v>241.92</v>
      </c>
      <c r="BG202" s="22" t="e">
        <f t="shared" si="126"/>
        <v>#REF!</v>
      </c>
      <c r="BH202" t="str">
        <f>IF(AT202="UDARA","U","N")&amp;LEFT($C$4,2)&amp;MID($C$4,4,2)&amp;LEFT(A202,3)&amp;MID(E202,2,2)&amp;VLOOKUP(E202,Acuan_Reference!C:L,10,0)</f>
        <v>N0109BDG71B1</v>
      </c>
      <c r="BI202" t="s">
        <v>84</v>
      </c>
      <c r="BJ202" t="s">
        <v>85</v>
      </c>
      <c r="BK202" t="s">
        <v>86</v>
      </c>
      <c r="BL202" t="s">
        <v>87</v>
      </c>
    </row>
    <row r="203" spans="1:64">
      <c r="A203" t="s">
        <v>88</v>
      </c>
      <c r="B203" t="s">
        <v>75</v>
      </c>
      <c r="C203" t="s">
        <v>76</v>
      </c>
      <c r="D203" t="s">
        <v>115</v>
      </c>
      <c r="E203" t="s">
        <v>133</v>
      </c>
      <c r="F203" t="s">
        <v>134</v>
      </c>
      <c r="G203" t="s">
        <v>118</v>
      </c>
      <c r="H203" t="s">
        <v>81</v>
      </c>
      <c r="I203" s="22">
        <v>9826</v>
      </c>
      <c r="J203" s="23">
        <v>45367</v>
      </c>
      <c r="K203" s="23">
        <v>67756</v>
      </c>
      <c r="L203" s="23">
        <v>28662</v>
      </c>
      <c r="M203" s="23">
        <v>55220</v>
      </c>
      <c r="N203" s="23">
        <v>33524</v>
      </c>
      <c r="O203" s="23">
        <v>76425</v>
      </c>
      <c r="P203" s="23">
        <v>19538</v>
      </c>
      <c r="Q203" s="23">
        <v>30156</v>
      </c>
      <c r="R203" s="23">
        <v>15702</v>
      </c>
      <c r="S203" s="23">
        <v>49963</v>
      </c>
      <c r="T203" s="23">
        <v>45178</v>
      </c>
      <c r="U203" s="23">
        <v>29277</v>
      </c>
      <c r="V203" s="22">
        <v>41472.666666667</v>
      </c>
      <c r="W203" s="22">
        <f t="shared" si="112"/>
        <v>37616.6666666667</v>
      </c>
      <c r="X203" s="23">
        <v>0</v>
      </c>
      <c r="Y203" s="23">
        <v>0</v>
      </c>
      <c r="Z203" s="23">
        <v>0</v>
      </c>
      <c r="AA203" s="22">
        <v>44573</v>
      </c>
      <c r="AB203" s="22">
        <v>0</v>
      </c>
      <c r="AC203" s="22">
        <v>0</v>
      </c>
      <c r="AD203" s="22">
        <v>9216</v>
      </c>
      <c r="AE203" s="22">
        <f t="shared" si="113"/>
        <v>53789</v>
      </c>
      <c r="AF203" s="22">
        <f t="shared" si="114"/>
        <v>1.29697471426963</v>
      </c>
      <c r="AG203" s="22">
        <f t="shared" si="115"/>
        <v>1.18492689410722</v>
      </c>
      <c r="AH203" s="22">
        <v>77040</v>
      </c>
      <c r="AI203" s="22">
        <v>0</v>
      </c>
      <c r="AJ203" s="23">
        <v>0</v>
      </c>
      <c r="AK203" s="23">
        <v>36331</v>
      </c>
      <c r="AL203" s="23">
        <v>38395</v>
      </c>
      <c r="AM203" s="22">
        <v>0.6</v>
      </c>
      <c r="AN203" s="22">
        <f t="shared" si="116"/>
        <v>22570</v>
      </c>
      <c r="AO203" s="23">
        <v>144</v>
      </c>
      <c r="AP203" s="23">
        <v>144</v>
      </c>
      <c r="AQ203" t="s">
        <v>124</v>
      </c>
      <c r="AR203">
        <v>8</v>
      </c>
      <c r="AS203" s="22">
        <v>0.033333333333333</v>
      </c>
      <c r="AT203" t="s">
        <v>83</v>
      </c>
      <c r="AU203" s="23">
        <f t="shared" si="127"/>
        <v>7176</v>
      </c>
      <c r="AV203" s="23">
        <f t="shared" si="117"/>
        <v>7200</v>
      </c>
      <c r="AW203" s="23">
        <f t="shared" si="118"/>
        <v>1.62132919805051</v>
      </c>
      <c r="AX203" s="23">
        <f t="shared" si="119"/>
        <v>0.600638015064245</v>
      </c>
      <c r="AY203" s="23">
        <f t="shared" si="120"/>
        <v>7200</v>
      </c>
      <c r="AZ203" s="23">
        <f t="shared" si="121"/>
        <v>7200</v>
      </c>
      <c r="BA203" s="1" t="str">
        <f t="shared" si="122"/>
        <v>3</v>
      </c>
      <c r="BB203" s="22">
        <v>81</v>
      </c>
      <c r="BC203" s="22">
        <f t="shared" si="123"/>
        <v>583200</v>
      </c>
      <c r="BD203" s="22" t="e">
        <f t="shared" si="125"/>
        <v>#REF!</v>
      </c>
      <c r="BE203" s="22">
        <v>0.04</v>
      </c>
      <c r="BF203" s="22">
        <f t="shared" si="124"/>
        <v>288</v>
      </c>
      <c r="BG203" s="22" t="e">
        <f t="shared" si="126"/>
        <v>#REF!</v>
      </c>
      <c r="BH203" t="str">
        <f>IF(AT203="UDARA","U","N")&amp;LEFT($C$4,2)&amp;MID($C$4,4,2)&amp;LEFT(A203,3)&amp;MID(E203,2,2)&amp;VLOOKUP(E203,Acuan_Reference!C:L,10,0)</f>
        <v>N0109BGR71B1</v>
      </c>
      <c r="BI203" t="s">
        <v>84</v>
      </c>
      <c r="BJ203" t="s">
        <v>85</v>
      </c>
      <c r="BK203" t="s">
        <v>86</v>
      </c>
      <c r="BL203" t="s">
        <v>87</v>
      </c>
    </row>
    <row r="204" spans="1:64">
      <c r="A204" t="s">
        <v>89</v>
      </c>
      <c r="B204" t="s">
        <v>75</v>
      </c>
      <c r="C204" t="s">
        <v>76</v>
      </c>
      <c r="D204" t="s">
        <v>115</v>
      </c>
      <c r="E204" t="s">
        <v>133</v>
      </c>
      <c r="F204" t="s">
        <v>134</v>
      </c>
      <c r="G204" t="s">
        <v>118</v>
      </c>
      <c r="H204" t="s">
        <v>81</v>
      </c>
      <c r="I204" s="22">
        <v>9826</v>
      </c>
      <c r="J204" s="23">
        <v>21855</v>
      </c>
      <c r="K204" s="23">
        <v>42361</v>
      </c>
      <c r="L204" s="23">
        <v>14229</v>
      </c>
      <c r="M204" s="23">
        <v>26436</v>
      </c>
      <c r="N204" s="23">
        <v>14149</v>
      </c>
      <c r="O204" s="23">
        <v>33592</v>
      </c>
      <c r="P204" s="23">
        <v>9476</v>
      </c>
      <c r="Q204" s="23">
        <v>22084</v>
      </c>
      <c r="R204" s="23">
        <v>23072</v>
      </c>
      <c r="S204" s="23">
        <v>22763</v>
      </c>
      <c r="T204" s="23">
        <v>13290</v>
      </c>
      <c r="U204" s="23">
        <v>19814</v>
      </c>
      <c r="V204" s="22">
        <v>18622.333333333</v>
      </c>
      <c r="W204" s="22">
        <f t="shared" si="112"/>
        <v>17861.3333333333</v>
      </c>
      <c r="X204" s="23">
        <v>0</v>
      </c>
      <c r="Y204" s="23">
        <v>0</v>
      </c>
      <c r="Z204" s="23">
        <v>0</v>
      </c>
      <c r="AA204" s="22">
        <v>37046</v>
      </c>
      <c r="AB204" s="22">
        <v>0</v>
      </c>
      <c r="AC204" s="22">
        <v>3600</v>
      </c>
      <c r="AD204" s="22">
        <v>0</v>
      </c>
      <c r="AE204" s="22">
        <f t="shared" si="113"/>
        <v>40646</v>
      </c>
      <c r="AF204" s="22">
        <f t="shared" si="114"/>
        <v>2.18264807489219</v>
      </c>
      <c r="AG204" s="22">
        <f t="shared" si="115"/>
        <v>2.2756419826814</v>
      </c>
      <c r="AH204" s="22">
        <v>77040</v>
      </c>
      <c r="AI204" s="22">
        <v>0</v>
      </c>
      <c r="AJ204" s="23">
        <v>0</v>
      </c>
      <c r="AK204" s="23">
        <v>25752</v>
      </c>
      <c r="AL204" s="23">
        <v>20480</v>
      </c>
      <c r="AM204" s="22">
        <v>1.3</v>
      </c>
      <c r="AN204" s="22">
        <f t="shared" si="116"/>
        <v>23219.7333333333</v>
      </c>
      <c r="AO204" s="23">
        <v>144</v>
      </c>
      <c r="AP204" s="23">
        <v>144</v>
      </c>
      <c r="AQ204" t="s">
        <v>82</v>
      </c>
      <c r="AR204">
        <v>4</v>
      </c>
      <c r="AS204" s="22">
        <v>0.53333333333333</v>
      </c>
      <c r="AT204" t="s">
        <v>83</v>
      </c>
      <c r="AU204" s="23">
        <f t="shared" si="127"/>
        <v>3053.73333333334</v>
      </c>
      <c r="AV204" s="23">
        <f t="shared" si="117"/>
        <v>3168</v>
      </c>
      <c r="AW204" s="23">
        <f t="shared" si="118"/>
        <v>2.45300836070469</v>
      </c>
      <c r="AX204" s="23">
        <f t="shared" si="119"/>
        <v>1.30639743206927</v>
      </c>
      <c r="AY204" s="23">
        <f t="shared" si="120"/>
        <v>3168</v>
      </c>
      <c r="AZ204" s="23">
        <f t="shared" si="121"/>
        <v>3168</v>
      </c>
      <c r="BA204" s="1" t="str">
        <f t="shared" si="122"/>
        <v>3</v>
      </c>
      <c r="BB204" s="22">
        <v>81</v>
      </c>
      <c r="BC204" s="22">
        <f t="shared" si="123"/>
        <v>256608</v>
      </c>
      <c r="BD204" s="22" t="e">
        <f t="shared" si="125"/>
        <v>#REF!</v>
      </c>
      <c r="BE204" s="22">
        <v>0.04</v>
      </c>
      <c r="BF204" s="22">
        <f t="shared" si="124"/>
        <v>126.72</v>
      </c>
      <c r="BG204" s="22" t="e">
        <f t="shared" si="126"/>
        <v>#REF!</v>
      </c>
      <c r="BH204" t="str">
        <f>IF(AT204="UDARA","U","N")&amp;LEFT($C$4,2)&amp;MID($C$4,4,2)&amp;LEFT(A204,3)&amp;MID(E204,2,2)&amp;VLOOKUP(E204,Acuan_Reference!C:L,10,0)</f>
        <v>N0109BJM71B1</v>
      </c>
      <c r="BI204" t="s">
        <v>84</v>
      </c>
      <c r="BJ204" t="s">
        <v>85</v>
      </c>
      <c r="BK204" t="s">
        <v>86</v>
      </c>
      <c r="BL204" t="s">
        <v>87</v>
      </c>
    </row>
    <row r="205" spans="1:64">
      <c r="A205" t="s">
        <v>90</v>
      </c>
      <c r="B205" t="s">
        <v>75</v>
      </c>
      <c r="C205" t="s">
        <v>76</v>
      </c>
      <c r="D205" t="s">
        <v>115</v>
      </c>
      <c r="E205" t="s">
        <v>133</v>
      </c>
      <c r="F205" t="s">
        <v>134</v>
      </c>
      <c r="G205" t="s">
        <v>118</v>
      </c>
      <c r="H205" t="s">
        <v>81</v>
      </c>
      <c r="I205" s="22">
        <v>9826</v>
      </c>
      <c r="J205" s="23">
        <v>35640</v>
      </c>
      <c r="K205" s="23">
        <v>25949</v>
      </c>
      <c r="L205" s="23">
        <v>41848</v>
      </c>
      <c r="M205" s="23">
        <v>33546</v>
      </c>
      <c r="N205" s="23">
        <v>23201</v>
      </c>
      <c r="O205" s="23">
        <v>42263</v>
      </c>
      <c r="P205" s="23">
        <v>74522</v>
      </c>
      <c r="Q205" s="23">
        <v>8729</v>
      </c>
      <c r="R205" s="23">
        <v>13109</v>
      </c>
      <c r="S205" s="23">
        <v>15628</v>
      </c>
      <c r="T205" s="23">
        <v>31240</v>
      </c>
      <c r="U205" s="23">
        <v>28711</v>
      </c>
      <c r="V205" s="22">
        <v>25193</v>
      </c>
      <c r="W205" s="22">
        <f t="shared" si="112"/>
        <v>26909</v>
      </c>
      <c r="X205" s="23">
        <v>0</v>
      </c>
      <c r="Y205" s="23">
        <v>0</v>
      </c>
      <c r="Z205" s="23">
        <v>0</v>
      </c>
      <c r="AA205" s="22">
        <v>16844</v>
      </c>
      <c r="AB205" s="22">
        <v>0</v>
      </c>
      <c r="AC205" s="22">
        <v>6768</v>
      </c>
      <c r="AD205" s="22">
        <v>0</v>
      </c>
      <c r="AE205" s="22">
        <f t="shared" si="113"/>
        <v>23612</v>
      </c>
      <c r="AF205" s="22">
        <f t="shared" si="114"/>
        <v>0.93724447267098</v>
      </c>
      <c r="AG205" s="22">
        <f t="shared" si="115"/>
        <v>0.877475937418707</v>
      </c>
      <c r="AH205" s="22">
        <v>77040</v>
      </c>
      <c r="AI205" s="22">
        <v>0</v>
      </c>
      <c r="AJ205" s="23">
        <v>0</v>
      </c>
      <c r="AK205" s="23">
        <v>14206</v>
      </c>
      <c r="AL205" s="23">
        <v>20776</v>
      </c>
      <c r="AM205" s="22">
        <v>0.6</v>
      </c>
      <c r="AN205" s="22">
        <f t="shared" si="116"/>
        <v>16145.4</v>
      </c>
      <c r="AO205" s="23">
        <v>144</v>
      </c>
      <c r="AP205" s="23">
        <v>144</v>
      </c>
      <c r="AQ205" t="s">
        <v>124</v>
      </c>
      <c r="AR205">
        <v>12</v>
      </c>
      <c r="AS205" s="22">
        <v>0.033333333333333</v>
      </c>
      <c r="AT205" t="s">
        <v>83</v>
      </c>
      <c r="AU205" s="23">
        <f t="shared" si="127"/>
        <v>13309.4</v>
      </c>
      <c r="AV205" s="23">
        <f t="shared" si="117"/>
        <v>13392</v>
      </c>
      <c r="AW205" s="23">
        <f t="shared" si="118"/>
        <v>1.37515329443681</v>
      </c>
      <c r="AX205" s="23">
        <f t="shared" si="119"/>
        <v>0.603069604964882</v>
      </c>
      <c r="AY205" s="23">
        <f t="shared" si="120"/>
        <v>13392</v>
      </c>
      <c r="AZ205" s="23">
        <f t="shared" si="121"/>
        <v>13392</v>
      </c>
      <c r="BA205" s="1" t="str">
        <f t="shared" si="122"/>
        <v>3</v>
      </c>
      <c r="BB205" s="22">
        <v>81</v>
      </c>
      <c r="BC205" s="22">
        <f t="shared" si="123"/>
        <v>1084752</v>
      </c>
      <c r="BD205" s="22" t="e">
        <f t="shared" si="125"/>
        <v>#REF!</v>
      </c>
      <c r="BE205" s="22">
        <v>0.04</v>
      </c>
      <c r="BF205" s="22">
        <f t="shared" si="124"/>
        <v>535.68</v>
      </c>
      <c r="BG205" s="22" t="e">
        <f t="shared" si="126"/>
        <v>#REF!</v>
      </c>
      <c r="BH205" t="str">
        <f>IF(AT205="UDARA","U","N")&amp;LEFT($C$4,2)&amp;MID($C$4,4,2)&amp;LEFT(A205,3)&amp;MID(E205,2,2)&amp;VLOOKUP(E205,Acuan_Reference!C:L,10,0)</f>
        <v>N0109BKS71B1</v>
      </c>
      <c r="BI205" t="s">
        <v>84</v>
      </c>
      <c r="BJ205" t="s">
        <v>85</v>
      </c>
      <c r="BK205" t="s">
        <v>86</v>
      </c>
      <c r="BL205" t="s">
        <v>87</v>
      </c>
    </row>
    <row r="206" spans="1:64">
      <c r="A206" t="s">
        <v>91</v>
      </c>
      <c r="B206" t="s">
        <v>75</v>
      </c>
      <c r="C206" t="s">
        <v>76</v>
      </c>
      <c r="D206" t="s">
        <v>115</v>
      </c>
      <c r="E206" t="s">
        <v>133</v>
      </c>
      <c r="F206" t="s">
        <v>134</v>
      </c>
      <c r="G206" t="s">
        <v>118</v>
      </c>
      <c r="H206" t="s">
        <v>81</v>
      </c>
      <c r="I206" s="22">
        <v>9826</v>
      </c>
      <c r="J206" s="23">
        <v>21425</v>
      </c>
      <c r="K206" s="23">
        <v>13625</v>
      </c>
      <c r="L206" s="23">
        <v>13625</v>
      </c>
      <c r="M206" s="23">
        <v>16160</v>
      </c>
      <c r="N206" s="23">
        <v>10122</v>
      </c>
      <c r="O206" s="23">
        <v>18159</v>
      </c>
      <c r="P206" s="23">
        <v>8996</v>
      </c>
      <c r="Q206" s="23">
        <v>9764</v>
      </c>
      <c r="R206" s="23">
        <v>8990</v>
      </c>
      <c r="S206" s="23">
        <v>16058</v>
      </c>
      <c r="T206" s="23">
        <v>9801</v>
      </c>
      <c r="U206" s="23">
        <v>13107</v>
      </c>
      <c r="V206" s="22">
        <v>12988.666666667</v>
      </c>
      <c r="W206" s="22">
        <f t="shared" si="112"/>
        <v>11660</v>
      </c>
      <c r="X206" s="23">
        <v>0</v>
      </c>
      <c r="Y206" s="23">
        <v>0</v>
      </c>
      <c r="Z206" s="23">
        <v>0</v>
      </c>
      <c r="AA206" s="22">
        <v>18895</v>
      </c>
      <c r="AB206" s="22">
        <v>0</v>
      </c>
      <c r="AC206" s="22">
        <v>0</v>
      </c>
      <c r="AD206" s="22">
        <v>0</v>
      </c>
      <c r="AE206" s="22">
        <f t="shared" si="113"/>
        <v>18895</v>
      </c>
      <c r="AF206" s="22">
        <f t="shared" si="114"/>
        <v>1.45472976440996</v>
      </c>
      <c r="AG206" s="22">
        <f t="shared" si="115"/>
        <v>1.6204974271012</v>
      </c>
      <c r="AH206" s="22">
        <v>77040</v>
      </c>
      <c r="AI206" s="22">
        <v>0</v>
      </c>
      <c r="AJ206" s="23">
        <v>0</v>
      </c>
      <c r="AK206" s="23">
        <v>13199</v>
      </c>
      <c r="AL206" s="23">
        <v>12072</v>
      </c>
      <c r="AM206" s="22">
        <v>0.9</v>
      </c>
      <c r="AN206" s="22">
        <f t="shared" si="116"/>
        <v>10494</v>
      </c>
      <c r="AO206" s="23">
        <v>144</v>
      </c>
      <c r="AP206" s="23">
        <v>144</v>
      </c>
      <c r="AQ206" t="s">
        <v>82</v>
      </c>
      <c r="AR206">
        <v>4</v>
      </c>
      <c r="AS206" s="22">
        <v>0.13333333333333</v>
      </c>
      <c r="AT206" t="s">
        <v>83</v>
      </c>
      <c r="AU206" s="23">
        <f t="shared" si="127"/>
        <v>3671</v>
      </c>
      <c r="AV206" s="23">
        <f t="shared" si="117"/>
        <v>3744</v>
      </c>
      <c r="AW206" s="23">
        <f t="shared" si="118"/>
        <v>1.94159519725557</v>
      </c>
      <c r="AX206" s="23">
        <f t="shared" si="119"/>
        <v>0.906260720411664</v>
      </c>
      <c r="AY206" s="23">
        <f t="shared" si="120"/>
        <v>3744</v>
      </c>
      <c r="AZ206" s="23">
        <f t="shared" si="121"/>
        <v>3744</v>
      </c>
      <c r="BA206" s="1" t="str">
        <f t="shared" si="122"/>
        <v>3</v>
      </c>
      <c r="BB206" s="22">
        <v>81</v>
      </c>
      <c r="BC206" s="22">
        <f t="shared" si="123"/>
        <v>303264</v>
      </c>
      <c r="BD206" s="22" t="e">
        <f t="shared" si="125"/>
        <v>#REF!</v>
      </c>
      <c r="BE206" s="22">
        <v>0.04</v>
      </c>
      <c r="BF206" s="22">
        <f t="shared" si="124"/>
        <v>149.76</v>
      </c>
      <c r="BG206" s="22" t="e">
        <f t="shared" si="126"/>
        <v>#REF!</v>
      </c>
      <c r="BH206" t="str">
        <f>IF(AT206="UDARA","U","N")&amp;LEFT($C$4,2)&amp;MID($C$4,4,2)&amp;LEFT(A206,3)&amp;MID(E206,2,2)&amp;VLOOKUP(E206,Acuan_Reference!C:L,10,0)</f>
        <v>N0109BLP71B1</v>
      </c>
      <c r="BI206" t="s">
        <v>84</v>
      </c>
      <c r="BJ206" t="s">
        <v>85</v>
      </c>
      <c r="BK206" t="s">
        <v>86</v>
      </c>
      <c r="BL206" t="s">
        <v>87</v>
      </c>
    </row>
    <row r="207" spans="1:64">
      <c r="A207" t="s">
        <v>92</v>
      </c>
      <c r="B207" t="s">
        <v>75</v>
      </c>
      <c r="C207" t="s">
        <v>76</v>
      </c>
      <c r="D207" t="s">
        <v>115</v>
      </c>
      <c r="E207" t="s">
        <v>133</v>
      </c>
      <c r="F207" t="s">
        <v>134</v>
      </c>
      <c r="G207" t="s">
        <v>118</v>
      </c>
      <c r="H207" t="s">
        <v>81</v>
      </c>
      <c r="I207" s="22">
        <v>9826</v>
      </c>
      <c r="J207" s="23">
        <v>3562</v>
      </c>
      <c r="K207" s="23">
        <v>5987</v>
      </c>
      <c r="L207" s="23">
        <v>7106</v>
      </c>
      <c r="M207" s="23">
        <v>2765</v>
      </c>
      <c r="N207" s="23">
        <v>5190</v>
      </c>
      <c r="O207" s="23">
        <v>6915</v>
      </c>
      <c r="P207" s="23">
        <v>6002</v>
      </c>
      <c r="Q207" s="23">
        <v>3320</v>
      </c>
      <c r="R207" s="23">
        <v>1352</v>
      </c>
      <c r="S207" s="23">
        <v>6680</v>
      </c>
      <c r="T207" s="23">
        <v>3059</v>
      </c>
      <c r="U207" s="23">
        <v>6791</v>
      </c>
      <c r="V207" s="22">
        <v>5510</v>
      </c>
      <c r="W207" s="22">
        <f t="shared" si="112"/>
        <v>4564</v>
      </c>
      <c r="X207" s="23">
        <v>0</v>
      </c>
      <c r="Y207" s="23">
        <v>0</v>
      </c>
      <c r="Z207" s="23">
        <v>0</v>
      </c>
      <c r="AA207" s="22">
        <v>8988</v>
      </c>
      <c r="AB207" s="22">
        <v>0</v>
      </c>
      <c r="AC207" s="22">
        <v>1008</v>
      </c>
      <c r="AD207" s="22">
        <v>288</v>
      </c>
      <c r="AE207" s="22">
        <f t="shared" si="113"/>
        <v>10284</v>
      </c>
      <c r="AF207" s="22">
        <f t="shared" si="114"/>
        <v>1.86642468239564</v>
      </c>
      <c r="AG207" s="22">
        <f t="shared" si="115"/>
        <v>2.19018404907975</v>
      </c>
      <c r="AH207" s="22">
        <v>77040</v>
      </c>
      <c r="AI207" s="22">
        <v>0</v>
      </c>
      <c r="AJ207" s="23">
        <v>0</v>
      </c>
      <c r="AK207" s="23">
        <v>4305</v>
      </c>
      <c r="AL207" s="23">
        <v>3842</v>
      </c>
      <c r="AM207" s="22">
        <v>1.5</v>
      </c>
      <c r="AN207" s="22">
        <f t="shared" si="116"/>
        <v>6846</v>
      </c>
      <c r="AO207" s="23">
        <v>144</v>
      </c>
      <c r="AP207" s="23">
        <v>144</v>
      </c>
      <c r="AQ207" t="s">
        <v>82</v>
      </c>
      <c r="AR207">
        <v>2</v>
      </c>
      <c r="AS207" s="22">
        <v>0.53333333333333</v>
      </c>
      <c r="AT207" t="s">
        <v>83</v>
      </c>
      <c r="AU207" s="23">
        <f t="shared" si="127"/>
        <v>404</v>
      </c>
      <c r="AV207" s="23">
        <f t="shared" si="117"/>
        <v>432</v>
      </c>
      <c r="AW207" s="23">
        <f t="shared" si="118"/>
        <v>2.34794040315513</v>
      </c>
      <c r="AX207" s="23">
        <f t="shared" si="119"/>
        <v>1.50613496932515</v>
      </c>
      <c r="AY207" s="23">
        <f t="shared" si="120"/>
        <v>432</v>
      </c>
      <c r="AZ207" s="23">
        <f t="shared" si="121"/>
        <v>432</v>
      </c>
      <c r="BA207" s="1" t="str">
        <f t="shared" si="122"/>
        <v>3</v>
      </c>
      <c r="BB207" s="22">
        <v>81</v>
      </c>
      <c r="BC207" s="22">
        <f t="shared" si="123"/>
        <v>34992</v>
      </c>
      <c r="BD207" s="22" t="e">
        <f t="shared" si="125"/>
        <v>#REF!</v>
      </c>
      <c r="BE207" s="22">
        <v>0.04</v>
      </c>
      <c r="BF207" s="22">
        <f t="shared" si="124"/>
        <v>17.28</v>
      </c>
      <c r="BG207" s="22" t="e">
        <f t="shared" si="126"/>
        <v>#REF!</v>
      </c>
      <c r="BH207" t="str">
        <f>IF(AT207="UDARA","U","N")&amp;LEFT($C$4,2)&amp;MID($C$4,4,2)&amp;LEFT(A207,3)&amp;MID(E207,2,2)&amp;VLOOKUP(E207,Acuan_Reference!C:L,10,0)</f>
        <v>N0109BTM71B1</v>
      </c>
      <c r="BI207" t="s">
        <v>84</v>
      </c>
      <c r="BJ207" t="s">
        <v>85</v>
      </c>
      <c r="BK207" t="s">
        <v>86</v>
      </c>
      <c r="BL207" t="s">
        <v>87</v>
      </c>
    </row>
    <row r="208" spans="1:64">
      <c r="A208" t="s">
        <v>93</v>
      </c>
      <c r="B208" t="s">
        <v>75</v>
      </c>
      <c r="C208" t="s">
        <v>76</v>
      </c>
      <c r="D208" t="s">
        <v>115</v>
      </c>
      <c r="E208" t="s">
        <v>133</v>
      </c>
      <c r="F208" t="s">
        <v>134</v>
      </c>
      <c r="G208" t="s">
        <v>118</v>
      </c>
      <c r="H208" t="s">
        <v>81</v>
      </c>
      <c r="I208" s="22">
        <v>9826</v>
      </c>
      <c r="J208" s="23">
        <v>38170</v>
      </c>
      <c r="K208" s="23">
        <v>33667</v>
      </c>
      <c r="L208" s="23">
        <v>24033</v>
      </c>
      <c r="M208" s="23">
        <v>25171</v>
      </c>
      <c r="N208" s="23">
        <v>28924</v>
      </c>
      <c r="O208" s="23">
        <v>36270</v>
      </c>
      <c r="P208" s="23">
        <v>27960</v>
      </c>
      <c r="Q208" s="23">
        <v>24662</v>
      </c>
      <c r="R208" s="23">
        <v>26902</v>
      </c>
      <c r="S208" s="23">
        <v>28988</v>
      </c>
      <c r="T208" s="23">
        <v>19602</v>
      </c>
      <c r="U208" s="23">
        <v>28741</v>
      </c>
      <c r="V208" s="22">
        <v>25777</v>
      </c>
      <c r="W208" s="22">
        <f t="shared" si="112"/>
        <v>24831</v>
      </c>
      <c r="X208" s="23">
        <v>0</v>
      </c>
      <c r="Y208" s="23">
        <v>0</v>
      </c>
      <c r="Z208" s="23">
        <v>0</v>
      </c>
      <c r="AA208" s="22">
        <v>43386</v>
      </c>
      <c r="AB208" s="22">
        <v>0</v>
      </c>
      <c r="AC208" s="22">
        <v>4320</v>
      </c>
      <c r="AD208" s="22">
        <v>0</v>
      </c>
      <c r="AE208" s="22">
        <f t="shared" si="113"/>
        <v>47706</v>
      </c>
      <c r="AF208" s="22">
        <f t="shared" si="114"/>
        <v>1.85071963378205</v>
      </c>
      <c r="AG208" s="22">
        <f t="shared" si="115"/>
        <v>1.92122749788571</v>
      </c>
      <c r="AH208" s="22">
        <v>77040</v>
      </c>
      <c r="AI208" s="22">
        <v>0</v>
      </c>
      <c r="AJ208" s="23">
        <v>0</v>
      </c>
      <c r="AK208" s="23">
        <v>30542</v>
      </c>
      <c r="AL208" s="23">
        <v>26150</v>
      </c>
      <c r="AM208" s="22">
        <v>0.8</v>
      </c>
      <c r="AN208" s="22">
        <f t="shared" si="116"/>
        <v>19864.8</v>
      </c>
      <c r="AO208" s="23">
        <v>144</v>
      </c>
      <c r="AP208" s="23">
        <v>144</v>
      </c>
      <c r="AQ208" t="s">
        <v>124</v>
      </c>
      <c r="AR208">
        <v>4</v>
      </c>
      <c r="AS208" s="22">
        <v>0.066666666666667</v>
      </c>
      <c r="AT208" t="s">
        <v>83</v>
      </c>
      <c r="AU208" s="23">
        <f t="shared" si="127"/>
        <v>0</v>
      </c>
      <c r="AV208" s="23">
        <f t="shared" si="117"/>
        <v>0</v>
      </c>
      <c r="AW208" s="23">
        <f t="shared" si="118"/>
        <v>1.92122749788571</v>
      </c>
      <c r="AX208" s="23">
        <f t="shared" si="119"/>
        <v>0.868108412871008</v>
      </c>
      <c r="AY208" s="23">
        <f t="shared" si="120"/>
        <v>0</v>
      </c>
      <c r="AZ208" s="23">
        <f t="shared" si="121"/>
        <v>0</v>
      </c>
      <c r="BA208" s="1" t="str">
        <f t="shared" si="122"/>
        <v>3</v>
      </c>
      <c r="BB208" s="22">
        <v>81</v>
      </c>
      <c r="BC208" s="22">
        <f t="shared" si="123"/>
        <v>0</v>
      </c>
      <c r="BD208" s="22" t="e">
        <f t="shared" si="125"/>
        <v>#REF!</v>
      </c>
      <c r="BE208" s="22">
        <v>0.04</v>
      </c>
      <c r="BF208" s="22">
        <f t="shared" si="124"/>
        <v>0</v>
      </c>
      <c r="BG208" s="22" t="e">
        <f t="shared" si="126"/>
        <v>#REF!</v>
      </c>
      <c r="BH208" t="str">
        <f>IF(AT208="UDARA","U","N")&amp;LEFT($C$4,2)&amp;MID($C$4,4,2)&amp;LEFT(A208,3)&amp;MID(E208,2,2)&amp;VLOOKUP(E208,Acuan_Reference!C:L,10,0)</f>
        <v>N0109CRB71B1</v>
      </c>
      <c r="BI208" t="s">
        <v>84</v>
      </c>
      <c r="BJ208" t="s">
        <v>85</v>
      </c>
      <c r="BK208" t="s">
        <v>86</v>
      </c>
      <c r="BL208" t="s">
        <v>87</v>
      </c>
    </row>
    <row r="209" spans="1:64">
      <c r="A209" t="s">
        <v>94</v>
      </c>
      <c r="B209" t="s">
        <v>75</v>
      </c>
      <c r="C209" t="s">
        <v>76</v>
      </c>
      <c r="D209" t="s">
        <v>115</v>
      </c>
      <c r="E209" t="s">
        <v>133</v>
      </c>
      <c r="F209" t="s">
        <v>134</v>
      </c>
      <c r="G209" t="s">
        <v>118</v>
      </c>
      <c r="H209" t="s">
        <v>81</v>
      </c>
      <c r="I209" s="22">
        <v>9826</v>
      </c>
      <c r="J209" s="23">
        <v>17005</v>
      </c>
      <c r="K209" s="23">
        <v>23469</v>
      </c>
      <c r="L209" s="23">
        <v>19674</v>
      </c>
      <c r="M209" s="23">
        <v>19858</v>
      </c>
      <c r="N209" s="23">
        <v>13371</v>
      </c>
      <c r="O209" s="23">
        <v>21526</v>
      </c>
      <c r="P209" s="23">
        <v>14112</v>
      </c>
      <c r="Q209" s="23">
        <v>10839</v>
      </c>
      <c r="R209" s="23">
        <v>12032</v>
      </c>
      <c r="S209" s="23">
        <v>19638</v>
      </c>
      <c r="T209" s="23">
        <v>14850</v>
      </c>
      <c r="U209" s="23">
        <v>20843</v>
      </c>
      <c r="V209" s="22">
        <v>18443.666666667</v>
      </c>
      <c r="W209" s="22">
        <f t="shared" si="112"/>
        <v>17269</v>
      </c>
      <c r="X209" s="23">
        <v>0</v>
      </c>
      <c r="Y209" s="23">
        <v>0</v>
      </c>
      <c r="Z209" s="23">
        <v>0</v>
      </c>
      <c r="AA209" s="22">
        <v>17242</v>
      </c>
      <c r="AB209" s="22">
        <v>0</v>
      </c>
      <c r="AC209" s="22">
        <v>6912</v>
      </c>
      <c r="AD209" s="22">
        <v>0</v>
      </c>
      <c r="AE209" s="22">
        <f t="shared" si="113"/>
        <v>24154</v>
      </c>
      <c r="AF209" s="22">
        <f t="shared" si="114"/>
        <v>1.30960944136196</v>
      </c>
      <c r="AG209" s="22">
        <f t="shared" si="115"/>
        <v>1.39869129654294</v>
      </c>
      <c r="AH209" s="22">
        <v>77040</v>
      </c>
      <c r="AI209" s="22">
        <v>0</v>
      </c>
      <c r="AJ209" s="23">
        <v>0</v>
      </c>
      <c r="AK209" s="23">
        <v>16118</v>
      </c>
      <c r="AL209" s="23">
        <v>16114</v>
      </c>
      <c r="AM209" s="22">
        <v>0.8</v>
      </c>
      <c r="AN209" s="22">
        <f t="shared" si="116"/>
        <v>13815.2</v>
      </c>
      <c r="AO209" s="23">
        <v>144</v>
      </c>
      <c r="AP209" s="23">
        <v>144</v>
      </c>
      <c r="AQ209" t="s">
        <v>82</v>
      </c>
      <c r="AR209">
        <v>8</v>
      </c>
      <c r="AS209" s="22">
        <v>0.13333333333333</v>
      </c>
      <c r="AT209" t="s">
        <v>83</v>
      </c>
      <c r="AU209" s="23">
        <f t="shared" si="127"/>
        <v>5775.2</v>
      </c>
      <c r="AV209" s="23">
        <f t="shared" si="117"/>
        <v>5904</v>
      </c>
      <c r="AW209" s="23">
        <f t="shared" si="118"/>
        <v>1.74057559789218</v>
      </c>
      <c r="AX209" s="23">
        <f t="shared" si="119"/>
        <v>0.8074584515606</v>
      </c>
      <c r="AY209" s="23">
        <f t="shared" si="120"/>
        <v>5904</v>
      </c>
      <c r="AZ209" s="23">
        <f t="shared" si="121"/>
        <v>5904</v>
      </c>
      <c r="BA209" s="1" t="str">
        <f t="shared" si="122"/>
        <v>3</v>
      </c>
      <c r="BB209" s="22">
        <v>81</v>
      </c>
      <c r="BC209" s="22">
        <f t="shared" si="123"/>
        <v>478224</v>
      </c>
      <c r="BD209" s="22" t="e">
        <f t="shared" si="125"/>
        <v>#REF!</v>
      </c>
      <c r="BE209" s="22">
        <v>0.04</v>
      </c>
      <c r="BF209" s="22">
        <f t="shared" si="124"/>
        <v>236.16</v>
      </c>
      <c r="BG209" s="22" t="e">
        <f t="shared" si="126"/>
        <v>#REF!</v>
      </c>
      <c r="BH209" t="str">
        <f>IF(AT209="UDARA","U","N")&amp;LEFT($C$4,2)&amp;MID($C$4,4,2)&amp;LEFT(A209,3)&amp;MID(E209,2,2)&amp;VLOOKUP(E209,Acuan_Reference!C:L,10,0)</f>
        <v>N0109DPS71B1</v>
      </c>
      <c r="BI209" t="s">
        <v>84</v>
      </c>
      <c r="BJ209" t="s">
        <v>85</v>
      </c>
      <c r="BK209" t="s">
        <v>86</v>
      </c>
      <c r="BL209" t="s">
        <v>87</v>
      </c>
    </row>
    <row r="210" spans="1:64">
      <c r="A210" t="s">
        <v>95</v>
      </c>
      <c r="B210" t="s">
        <v>75</v>
      </c>
      <c r="C210" t="s">
        <v>76</v>
      </c>
      <c r="D210" t="s">
        <v>115</v>
      </c>
      <c r="E210" t="s">
        <v>133</v>
      </c>
      <c r="F210" t="s">
        <v>134</v>
      </c>
      <c r="G210" t="s">
        <v>118</v>
      </c>
      <c r="H210" t="s">
        <v>81</v>
      </c>
      <c r="I210" s="22">
        <v>9826</v>
      </c>
      <c r="J210" s="23">
        <v>0</v>
      </c>
      <c r="K210" s="23">
        <v>0</v>
      </c>
      <c r="L210" s="23">
        <v>0</v>
      </c>
      <c r="M210" s="23">
        <v>72441</v>
      </c>
      <c r="N210" s="23">
        <v>32257</v>
      </c>
      <c r="O210" s="23">
        <v>80466</v>
      </c>
      <c r="P210" s="23">
        <v>45758</v>
      </c>
      <c r="Q210" s="23">
        <v>32720</v>
      </c>
      <c r="R210" s="23">
        <v>52474</v>
      </c>
      <c r="S210" s="23">
        <v>48770</v>
      </c>
      <c r="T210" s="23">
        <v>53657</v>
      </c>
      <c r="U210" s="23">
        <v>50825</v>
      </c>
      <c r="V210" s="22">
        <v>51084</v>
      </c>
      <c r="W210" s="22">
        <f t="shared" si="112"/>
        <v>52712.6666666667</v>
      </c>
      <c r="X210" s="23">
        <v>0</v>
      </c>
      <c r="Y210" s="23">
        <v>0</v>
      </c>
      <c r="Z210" s="23">
        <v>0</v>
      </c>
      <c r="AA210" s="22">
        <v>34302</v>
      </c>
      <c r="AB210" s="22">
        <v>0</v>
      </c>
      <c r="AC210" s="22">
        <v>1152</v>
      </c>
      <c r="AD210" s="22">
        <v>0</v>
      </c>
      <c r="AE210" s="22">
        <f t="shared" si="113"/>
        <v>35454</v>
      </c>
      <c r="AF210" s="22">
        <f t="shared" si="114"/>
        <v>0.694033356824055</v>
      </c>
      <c r="AG210" s="22">
        <f t="shared" si="115"/>
        <v>0.672589763371233</v>
      </c>
      <c r="AH210" s="22">
        <v>77040</v>
      </c>
      <c r="AI210" s="22">
        <v>0</v>
      </c>
      <c r="AJ210" s="23">
        <v>0</v>
      </c>
      <c r="AK210" s="23">
        <v>50793</v>
      </c>
      <c r="AL210" s="23">
        <v>53656</v>
      </c>
      <c r="AM210" s="22">
        <v>0.5</v>
      </c>
      <c r="AN210" s="22">
        <f t="shared" si="116"/>
        <v>26356.3333333333</v>
      </c>
      <c r="AO210" s="23">
        <v>144</v>
      </c>
      <c r="AP210" s="23">
        <v>144</v>
      </c>
      <c r="AQ210" t="s">
        <v>124</v>
      </c>
      <c r="AR210">
        <v>20</v>
      </c>
      <c r="AS210" s="22">
        <v>0.033333333333333</v>
      </c>
      <c r="AT210" t="s">
        <v>83</v>
      </c>
      <c r="AU210" s="23">
        <f t="shared" si="127"/>
        <v>44558.3333333333</v>
      </c>
      <c r="AV210" s="23">
        <f t="shared" si="117"/>
        <v>44640</v>
      </c>
      <c r="AW210" s="23">
        <f t="shared" si="118"/>
        <v>1.51944504167246</v>
      </c>
      <c r="AX210" s="23">
        <f t="shared" si="119"/>
        <v>0.501549279743009</v>
      </c>
      <c r="AY210" s="23">
        <f t="shared" si="120"/>
        <v>44640</v>
      </c>
      <c r="AZ210" s="23">
        <f t="shared" si="121"/>
        <v>44640</v>
      </c>
      <c r="BA210" s="1" t="str">
        <f t="shared" si="122"/>
        <v>3</v>
      </c>
      <c r="BB210" s="22">
        <v>81</v>
      </c>
      <c r="BC210" s="22">
        <f t="shared" si="123"/>
        <v>3615840</v>
      </c>
      <c r="BD210" s="22" t="e">
        <f t="shared" si="125"/>
        <v>#REF!</v>
      </c>
      <c r="BE210" s="22">
        <v>0.04</v>
      </c>
      <c r="BF210" s="22">
        <f t="shared" si="124"/>
        <v>1785.6</v>
      </c>
      <c r="BG210" s="22" t="e">
        <f t="shared" si="126"/>
        <v>#REF!</v>
      </c>
      <c r="BH210" t="str">
        <f>IF(AT210="UDARA","U","N")&amp;LEFT($C$4,2)&amp;MID($C$4,4,2)&amp;LEFT(A210,3)&amp;MID(E210,2,2)&amp;VLOOKUP(E210,Acuan_Reference!C:L,10,0)</f>
        <v>N0109JAK71B1</v>
      </c>
      <c r="BI210" t="s">
        <v>84</v>
      </c>
      <c r="BJ210" t="s">
        <v>85</v>
      </c>
      <c r="BK210" t="s">
        <v>86</v>
      </c>
      <c r="BL210" t="s">
        <v>87</v>
      </c>
    </row>
    <row r="211" spans="1:64">
      <c r="A211" t="s">
        <v>96</v>
      </c>
      <c r="B211" t="s">
        <v>75</v>
      </c>
      <c r="C211" t="s">
        <v>76</v>
      </c>
      <c r="D211" t="s">
        <v>115</v>
      </c>
      <c r="E211" t="s">
        <v>133</v>
      </c>
      <c r="F211" t="s">
        <v>134</v>
      </c>
      <c r="G211" t="s">
        <v>118</v>
      </c>
      <c r="H211" t="s">
        <v>81</v>
      </c>
      <c r="I211" s="22">
        <v>9826</v>
      </c>
      <c r="J211" s="23">
        <v>11367</v>
      </c>
      <c r="K211" s="23">
        <v>13429</v>
      </c>
      <c r="L211" s="23">
        <v>8691</v>
      </c>
      <c r="M211" s="23">
        <v>6097</v>
      </c>
      <c r="N211" s="23">
        <v>6029</v>
      </c>
      <c r="O211" s="23">
        <v>13753</v>
      </c>
      <c r="P211" s="23">
        <v>3119</v>
      </c>
      <c r="Q211" s="23">
        <v>5547</v>
      </c>
      <c r="R211" s="23">
        <v>4109</v>
      </c>
      <c r="S211" s="23">
        <v>9328</v>
      </c>
      <c r="T211" s="23">
        <v>6475</v>
      </c>
      <c r="U211" s="23">
        <v>10839</v>
      </c>
      <c r="V211" s="22">
        <v>8880.6666666667</v>
      </c>
      <c r="W211" s="22">
        <f t="shared" si="112"/>
        <v>8070.66666666667</v>
      </c>
      <c r="X211" s="23">
        <v>0</v>
      </c>
      <c r="Y211" s="23">
        <v>0</v>
      </c>
      <c r="Z211" s="23">
        <v>0</v>
      </c>
      <c r="AA211" s="22">
        <v>9897</v>
      </c>
      <c r="AB211" s="22">
        <v>0</v>
      </c>
      <c r="AC211" s="22">
        <v>864</v>
      </c>
      <c r="AD211" s="22">
        <v>0</v>
      </c>
      <c r="AE211" s="22">
        <f t="shared" si="113"/>
        <v>10761</v>
      </c>
      <c r="AF211" s="22">
        <f t="shared" si="114"/>
        <v>1.21173335335185</v>
      </c>
      <c r="AG211" s="22">
        <f t="shared" si="115"/>
        <v>1.33334710061127</v>
      </c>
      <c r="AH211" s="22">
        <v>77040</v>
      </c>
      <c r="AI211" s="22">
        <v>0</v>
      </c>
      <c r="AJ211" s="23">
        <v>0</v>
      </c>
      <c r="AK211" s="23">
        <v>7198</v>
      </c>
      <c r="AL211" s="23">
        <v>6898</v>
      </c>
      <c r="AM211" s="22">
        <v>1.2</v>
      </c>
      <c r="AN211" s="22">
        <f t="shared" si="116"/>
        <v>9684.8</v>
      </c>
      <c r="AO211" s="23">
        <v>144</v>
      </c>
      <c r="AP211" s="23">
        <v>144</v>
      </c>
      <c r="AQ211" t="s">
        <v>82</v>
      </c>
      <c r="AR211">
        <v>2</v>
      </c>
      <c r="AS211" s="22">
        <v>0.2</v>
      </c>
      <c r="AT211" t="s">
        <v>83</v>
      </c>
      <c r="AU211" s="23">
        <f t="shared" si="127"/>
        <v>5821.8</v>
      </c>
      <c r="AV211" s="23">
        <f t="shared" si="117"/>
        <v>5904</v>
      </c>
      <c r="AW211" s="23">
        <f t="shared" si="118"/>
        <v>2.06488518090203</v>
      </c>
      <c r="AX211" s="23">
        <f t="shared" si="119"/>
        <v>1.21018503221543</v>
      </c>
      <c r="AY211" s="23">
        <f t="shared" si="120"/>
        <v>5904</v>
      </c>
      <c r="AZ211" s="23">
        <f t="shared" si="121"/>
        <v>5904</v>
      </c>
      <c r="BA211" s="1" t="str">
        <f t="shared" si="122"/>
        <v>3</v>
      </c>
      <c r="BB211" s="22">
        <v>81</v>
      </c>
      <c r="BC211" s="22">
        <f t="shared" si="123"/>
        <v>478224</v>
      </c>
      <c r="BD211" s="22" t="e">
        <f t="shared" si="125"/>
        <v>#REF!</v>
      </c>
      <c r="BE211" s="22">
        <v>0.04</v>
      </c>
      <c r="BF211" s="22">
        <f t="shared" si="124"/>
        <v>236.16</v>
      </c>
      <c r="BG211" s="22" t="e">
        <f t="shared" si="126"/>
        <v>#REF!</v>
      </c>
      <c r="BH211" t="str">
        <f>IF(AT211="UDARA","U","N")&amp;LEFT($C$4,2)&amp;MID($C$4,4,2)&amp;LEFT(A211,3)&amp;MID(E211,2,2)&amp;VLOOKUP(E211,Acuan_Reference!C:L,10,0)</f>
        <v>N0109JBI71B1</v>
      </c>
      <c r="BI211" t="s">
        <v>84</v>
      </c>
      <c r="BJ211" t="s">
        <v>85</v>
      </c>
      <c r="BK211" t="s">
        <v>86</v>
      </c>
      <c r="BL211" t="s">
        <v>87</v>
      </c>
    </row>
    <row r="212" spans="1:64">
      <c r="A212" t="s">
        <v>97</v>
      </c>
      <c r="B212" t="s">
        <v>75</v>
      </c>
      <c r="C212" t="s">
        <v>76</v>
      </c>
      <c r="D212" t="s">
        <v>115</v>
      </c>
      <c r="E212" t="s">
        <v>133</v>
      </c>
      <c r="F212" t="s">
        <v>134</v>
      </c>
      <c r="G212" t="s">
        <v>118</v>
      </c>
      <c r="H212" t="s">
        <v>81</v>
      </c>
      <c r="I212" s="22">
        <v>9826</v>
      </c>
      <c r="J212" s="23">
        <v>31797</v>
      </c>
      <c r="K212" s="23">
        <v>116301</v>
      </c>
      <c r="L212" s="23">
        <v>26199</v>
      </c>
      <c r="M212" s="23">
        <v>12392</v>
      </c>
      <c r="N212" s="23">
        <v>7791</v>
      </c>
      <c r="O212" s="23">
        <v>9579</v>
      </c>
      <c r="P212" s="23">
        <v>4993</v>
      </c>
      <c r="Q212" s="23">
        <v>6425</v>
      </c>
      <c r="R212" s="23">
        <v>5775</v>
      </c>
      <c r="S212" s="23">
        <v>4618</v>
      </c>
      <c r="T212" s="23">
        <v>8109</v>
      </c>
      <c r="U212" s="23">
        <v>7344</v>
      </c>
      <c r="V212" s="22">
        <v>6690.3333333333</v>
      </c>
      <c r="W212" s="22">
        <f t="shared" si="112"/>
        <v>7287.33333333333</v>
      </c>
      <c r="X212" s="23">
        <v>0</v>
      </c>
      <c r="Y212" s="23">
        <v>0</v>
      </c>
      <c r="Z212" s="23">
        <v>0</v>
      </c>
      <c r="AA212" s="22">
        <v>4893</v>
      </c>
      <c r="AB212" s="22">
        <v>0</v>
      </c>
      <c r="AC212" s="22">
        <v>1296</v>
      </c>
      <c r="AD212" s="22">
        <v>1296</v>
      </c>
      <c r="AE212" s="22">
        <f t="shared" si="113"/>
        <v>7485</v>
      </c>
      <c r="AF212" s="22">
        <f t="shared" si="114"/>
        <v>1.118778336904</v>
      </c>
      <c r="AG212" s="22">
        <f t="shared" si="115"/>
        <v>0.849281858933309</v>
      </c>
      <c r="AH212" s="22">
        <v>77040</v>
      </c>
      <c r="AI212" s="22">
        <v>0</v>
      </c>
      <c r="AJ212" s="23">
        <v>0</v>
      </c>
      <c r="AK212" s="23">
        <v>6377</v>
      </c>
      <c r="AL212" s="23">
        <v>6409</v>
      </c>
      <c r="AM212" s="22">
        <v>0.5</v>
      </c>
      <c r="AN212" s="22">
        <f t="shared" si="116"/>
        <v>3643.66666666667</v>
      </c>
      <c r="AO212" s="23">
        <v>144</v>
      </c>
      <c r="AP212" s="23">
        <v>144</v>
      </c>
      <c r="AQ212" t="s">
        <v>124</v>
      </c>
      <c r="AR212">
        <v>20</v>
      </c>
      <c r="AS212" s="22">
        <v>0.033333333333333</v>
      </c>
      <c r="AT212" t="s">
        <v>83</v>
      </c>
      <c r="AU212" s="23">
        <f t="shared" si="127"/>
        <v>2567.66666666667</v>
      </c>
      <c r="AV212" s="23">
        <f t="shared" si="117"/>
        <v>2592</v>
      </c>
      <c r="AW212" s="23">
        <f t="shared" si="118"/>
        <v>1.38281035586863</v>
      </c>
      <c r="AX212" s="23">
        <f t="shared" si="119"/>
        <v>0.503339127252767</v>
      </c>
      <c r="AY212" s="23">
        <f t="shared" si="120"/>
        <v>2592</v>
      </c>
      <c r="AZ212" s="23">
        <f t="shared" si="121"/>
        <v>2592</v>
      </c>
      <c r="BA212" s="1" t="str">
        <f t="shared" si="122"/>
        <v>3</v>
      </c>
      <c r="BB212" s="22">
        <v>81</v>
      </c>
      <c r="BC212" s="22">
        <f t="shared" si="123"/>
        <v>209952</v>
      </c>
      <c r="BD212" s="22" t="e">
        <f t="shared" si="125"/>
        <v>#REF!</v>
      </c>
      <c r="BE212" s="22">
        <v>0.04</v>
      </c>
      <c r="BF212" s="22">
        <f t="shared" si="124"/>
        <v>103.68</v>
      </c>
      <c r="BG212" s="22" t="e">
        <f t="shared" si="126"/>
        <v>#REF!</v>
      </c>
      <c r="BH212" t="str">
        <f>IF(AT212="UDARA","U","N")&amp;LEFT($C$4,2)&amp;MID($C$4,4,2)&amp;LEFT(A212,3)&amp;MID(E212,2,2)&amp;VLOOKUP(E212,Acuan_Reference!C:L,10,0)</f>
        <v>N0109JKT71B1</v>
      </c>
      <c r="BI212" t="s">
        <v>84</v>
      </c>
      <c r="BJ212" t="s">
        <v>85</v>
      </c>
      <c r="BK212" t="s">
        <v>86</v>
      </c>
      <c r="BL212" t="s">
        <v>87</v>
      </c>
    </row>
    <row r="213" spans="1:64">
      <c r="A213" t="s">
        <v>98</v>
      </c>
      <c r="B213" t="s">
        <v>75</v>
      </c>
      <c r="C213" t="s">
        <v>76</v>
      </c>
      <c r="D213" t="s">
        <v>115</v>
      </c>
      <c r="E213" t="s">
        <v>133</v>
      </c>
      <c r="F213" t="s">
        <v>134</v>
      </c>
      <c r="G213" t="s">
        <v>118</v>
      </c>
      <c r="H213" t="s">
        <v>81</v>
      </c>
      <c r="I213" s="22">
        <v>9826</v>
      </c>
      <c r="J213" s="23">
        <v>8635</v>
      </c>
      <c r="K213" s="23">
        <v>13144</v>
      </c>
      <c r="L213" s="23">
        <v>10501</v>
      </c>
      <c r="M213" s="23">
        <v>6974</v>
      </c>
      <c r="N213" s="23">
        <v>5860</v>
      </c>
      <c r="O213" s="23">
        <v>14219</v>
      </c>
      <c r="P213" s="23">
        <v>6464</v>
      </c>
      <c r="Q213" s="23">
        <v>5428</v>
      </c>
      <c r="R213" s="23">
        <v>5396</v>
      </c>
      <c r="S213" s="23">
        <v>7942</v>
      </c>
      <c r="T213" s="23">
        <v>9511</v>
      </c>
      <c r="U213" s="23">
        <v>6699</v>
      </c>
      <c r="V213" s="22">
        <v>8050.6666666667</v>
      </c>
      <c r="W213" s="22">
        <f t="shared" si="112"/>
        <v>8041.66666666667</v>
      </c>
      <c r="X213" s="23">
        <v>0</v>
      </c>
      <c r="Y213" s="23">
        <v>0</v>
      </c>
      <c r="Z213" s="23">
        <v>0</v>
      </c>
      <c r="AA213" s="22">
        <v>9218</v>
      </c>
      <c r="AB213" s="22">
        <v>0</v>
      </c>
      <c r="AC213" s="22">
        <v>5904</v>
      </c>
      <c r="AD213" s="22">
        <v>0</v>
      </c>
      <c r="AE213" s="22">
        <f t="shared" si="113"/>
        <v>15122</v>
      </c>
      <c r="AF213" s="22">
        <f t="shared" si="114"/>
        <v>1.87835375952301</v>
      </c>
      <c r="AG213" s="22">
        <f t="shared" si="115"/>
        <v>1.88045595854922</v>
      </c>
      <c r="AH213" s="22">
        <v>77040</v>
      </c>
      <c r="AI213" s="22">
        <v>0</v>
      </c>
      <c r="AJ213" s="23">
        <v>0</v>
      </c>
      <c r="AK213" s="23">
        <v>7116</v>
      </c>
      <c r="AL213" s="23">
        <v>7915</v>
      </c>
      <c r="AM213" s="22">
        <v>0.9</v>
      </c>
      <c r="AN213" s="22">
        <f t="shared" si="116"/>
        <v>7237.5</v>
      </c>
      <c r="AO213" s="23">
        <v>144</v>
      </c>
      <c r="AP213" s="23">
        <v>144</v>
      </c>
      <c r="AQ213" t="s">
        <v>124</v>
      </c>
      <c r="AR213">
        <v>4</v>
      </c>
      <c r="AS213" s="22">
        <v>0.1</v>
      </c>
      <c r="AT213" t="s">
        <v>83</v>
      </c>
      <c r="AU213" s="23">
        <f t="shared" si="127"/>
        <v>30.5</v>
      </c>
      <c r="AV213" s="23">
        <f t="shared" si="117"/>
        <v>144</v>
      </c>
      <c r="AW213" s="23">
        <f t="shared" si="118"/>
        <v>1.89836269430052</v>
      </c>
      <c r="AX213" s="23">
        <f t="shared" si="119"/>
        <v>0.914113989637306</v>
      </c>
      <c r="AY213" s="23">
        <f t="shared" si="120"/>
        <v>144</v>
      </c>
      <c r="AZ213" s="23">
        <f t="shared" si="121"/>
        <v>144</v>
      </c>
      <c r="BA213" s="1" t="str">
        <f t="shared" si="122"/>
        <v>3</v>
      </c>
      <c r="BB213" s="22">
        <v>81</v>
      </c>
      <c r="BC213" s="22">
        <f t="shared" si="123"/>
        <v>11664</v>
      </c>
      <c r="BD213" s="22" t="e">
        <f t="shared" si="125"/>
        <v>#REF!</v>
      </c>
      <c r="BE213" s="22">
        <v>0.04</v>
      </c>
      <c r="BF213" s="22">
        <f t="shared" si="124"/>
        <v>5.76</v>
      </c>
      <c r="BG213" s="22" t="e">
        <f t="shared" si="126"/>
        <v>#REF!</v>
      </c>
      <c r="BH213" t="str">
        <f>IF(AT213="UDARA","U","N")&amp;LEFT($C$4,2)&amp;MID($C$4,4,2)&amp;LEFT(A213,3)&amp;MID(E213,2,2)&amp;VLOOKUP(E213,Acuan_Reference!C:L,10,0)</f>
        <v>N0109JMR71B1</v>
      </c>
      <c r="BI213" t="s">
        <v>84</v>
      </c>
      <c r="BJ213" t="s">
        <v>85</v>
      </c>
      <c r="BK213" t="s">
        <v>86</v>
      </c>
      <c r="BL213" t="s">
        <v>87</v>
      </c>
    </row>
    <row r="214" spans="1:64">
      <c r="A214" t="s">
        <v>99</v>
      </c>
      <c r="B214" t="s">
        <v>75</v>
      </c>
      <c r="C214" t="s">
        <v>76</v>
      </c>
      <c r="D214" t="s">
        <v>115</v>
      </c>
      <c r="E214" t="s">
        <v>133</v>
      </c>
      <c r="F214" t="s">
        <v>134</v>
      </c>
      <c r="G214" t="s">
        <v>118</v>
      </c>
      <c r="H214" t="s">
        <v>81</v>
      </c>
      <c r="I214" s="22">
        <v>9826</v>
      </c>
      <c r="J214" s="23">
        <v>22281</v>
      </c>
      <c r="K214" s="23">
        <v>34854</v>
      </c>
      <c r="L214" s="23">
        <v>12584</v>
      </c>
      <c r="M214" s="23">
        <v>28171</v>
      </c>
      <c r="N214" s="23">
        <v>13044</v>
      </c>
      <c r="O214" s="23">
        <v>22070</v>
      </c>
      <c r="P214" s="23">
        <v>9897</v>
      </c>
      <c r="Q214" s="23">
        <v>8153</v>
      </c>
      <c r="R214" s="23">
        <v>15958</v>
      </c>
      <c r="S214" s="23">
        <v>11834</v>
      </c>
      <c r="T214" s="23">
        <v>9978</v>
      </c>
      <c r="U214" s="23">
        <v>18419</v>
      </c>
      <c r="V214" s="22">
        <v>13410.333333333</v>
      </c>
      <c r="W214" s="22">
        <f t="shared" si="112"/>
        <v>13826.6666666667</v>
      </c>
      <c r="X214" s="23">
        <v>0</v>
      </c>
      <c r="Y214" s="23">
        <v>0</v>
      </c>
      <c r="Z214" s="23">
        <v>24</v>
      </c>
      <c r="AA214" s="22">
        <v>14488</v>
      </c>
      <c r="AB214" s="22">
        <v>0</v>
      </c>
      <c r="AC214" s="22">
        <v>6912</v>
      </c>
      <c r="AD214" s="22">
        <v>0</v>
      </c>
      <c r="AE214" s="22">
        <f t="shared" si="113"/>
        <v>21424</v>
      </c>
      <c r="AF214" s="22">
        <f t="shared" si="114"/>
        <v>1.59757401009176</v>
      </c>
      <c r="AG214" s="22">
        <f t="shared" si="115"/>
        <v>1.54946962391514</v>
      </c>
      <c r="AH214" s="22">
        <v>77040</v>
      </c>
      <c r="AI214" s="22">
        <v>0</v>
      </c>
      <c r="AJ214" s="23">
        <v>0</v>
      </c>
      <c r="AK214" s="23">
        <v>13629</v>
      </c>
      <c r="AL214" s="23">
        <v>13083</v>
      </c>
      <c r="AM214" s="22">
        <v>1.1</v>
      </c>
      <c r="AN214" s="22">
        <f t="shared" si="116"/>
        <v>15209.3333333333</v>
      </c>
      <c r="AO214" s="23">
        <v>144</v>
      </c>
      <c r="AP214" s="23">
        <v>144</v>
      </c>
      <c r="AQ214" t="s">
        <v>124</v>
      </c>
      <c r="AR214">
        <v>4</v>
      </c>
      <c r="AS214" s="22">
        <v>0.33333333333333</v>
      </c>
      <c r="AT214" t="s">
        <v>83</v>
      </c>
      <c r="AU214" s="23">
        <f t="shared" si="127"/>
        <v>6868.33333333334</v>
      </c>
      <c r="AV214" s="23">
        <f t="shared" si="117"/>
        <v>6912</v>
      </c>
      <c r="AW214" s="23">
        <f t="shared" si="118"/>
        <v>2.04937319189971</v>
      </c>
      <c r="AX214" s="23">
        <f t="shared" si="119"/>
        <v>1.1031581485053</v>
      </c>
      <c r="AY214" s="23">
        <f t="shared" si="120"/>
        <v>6912</v>
      </c>
      <c r="AZ214" s="23">
        <f t="shared" si="121"/>
        <v>6912</v>
      </c>
      <c r="BA214" s="1" t="str">
        <f t="shared" si="122"/>
        <v>3</v>
      </c>
      <c r="BB214" s="22">
        <v>81</v>
      </c>
      <c r="BC214" s="22">
        <f t="shared" si="123"/>
        <v>559872</v>
      </c>
      <c r="BD214" s="22" t="e">
        <f t="shared" si="125"/>
        <v>#REF!</v>
      </c>
      <c r="BE214" s="22">
        <v>0.04</v>
      </c>
      <c r="BF214" s="22">
        <f t="shared" si="124"/>
        <v>276.48</v>
      </c>
      <c r="BG214" s="22" t="e">
        <f t="shared" si="126"/>
        <v>#REF!</v>
      </c>
      <c r="BH214" t="str">
        <f>IF(AT214="UDARA","U","N")&amp;LEFT($C$4,2)&amp;MID($C$4,4,2)&amp;LEFT(A214,3)&amp;MID(E214,2,2)&amp;VLOOKUP(E214,Acuan_Reference!C:L,10,0)</f>
        <v>N0109MDN71B1</v>
      </c>
      <c r="BI214" t="s">
        <v>84</v>
      </c>
      <c r="BJ214" t="s">
        <v>85</v>
      </c>
      <c r="BK214" t="s">
        <v>86</v>
      </c>
      <c r="BL214" t="s">
        <v>87</v>
      </c>
    </row>
    <row r="215" spans="1:64">
      <c r="A215" t="s">
        <v>100</v>
      </c>
      <c r="B215" t="s">
        <v>75</v>
      </c>
      <c r="C215" t="s">
        <v>76</v>
      </c>
      <c r="D215" t="s">
        <v>115</v>
      </c>
      <c r="E215" t="s">
        <v>133</v>
      </c>
      <c r="F215" t="s">
        <v>134</v>
      </c>
      <c r="G215" t="s">
        <v>118</v>
      </c>
      <c r="H215" t="s">
        <v>81</v>
      </c>
      <c r="I215" s="22">
        <v>9826</v>
      </c>
      <c r="J215" s="23">
        <v>10565</v>
      </c>
      <c r="K215" s="23">
        <v>18509</v>
      </c>
      <c r="L215" s="23">
        <v>12022</v>
      </c>
      <c r="M215" s="23">
        <v>12216</v>
      </c>
      <c r="N215" s="23">
        <v>9251</v>
      </c>
      <c r="O215" s="23">
        <v>15632</v>
      </c>
      <c r="P215" s="23">
        <v>9576</v>
      </c>
      <c r="Q215" s="23">
        <v>5538</v>
      </c>
      <c r="R215" s="23">
        <v>8965</v>
      </c>
      <c r="S215" s="23">
        <v>9145</v>
      </c>
      <c r="T215" s="23">
        <v>10955</v>
      </c>
      <c r="U215" s="23">
        <v>12916</v>
      </c>
      <c r="V215" s="22">
        <v>11005.333333333</v>
      </c>
      <c r="W215" s="22">
        <f t="shared" si="112"/>
        <v>11313</v>
      </c>
      <c r="X215" s="23">
        <v>0</v>
      </c>
      <c r="Y215" s="23">
        <v>0</v>
      </c>
      <c r="Z215" s="23">
        <v>0</v>
      </c>
      <c r="AA215" s="22">
        <v>10037</v>
      </c>
      <c r="AB215" s="22">
        <v>0</v>
      </c>
      <c r="AC215" s="22">
        <v>11520</v>
      </c>
      <c r="AD215" s="22">
        <v>0</v>
      </c>
      <c r="AE215" s="22">
        <f t="shared" si="113"/>
        <v>21557</v>
      </c>
      <c r="AF215" s="22">
        <f t="shared" si="114"/>
        <v>1.95877756239405</v>
      </c>
      <c r="AG215" s="22">
        <f t="shared" si="115"/>
        <v>1.90550693891983</v>
      </c>
      <c r="AH215" s="22">
        <v>77040</v>
      </c>
      <c r="AI215" s="22">
        <v>0</v>
      </c>
      <c r="AJ215" s="23">
        <v>0</v>
      </c>
      <c r="AK215" s="23">
        <v>8967</v>
      </c>
      <c r="AL215" s="23">
        <v>10068</v>
      </c>
      <c r="AM215" s="22">
        <v>1.5</v>
      </c>
      <c r="AN215" s="22">
        <f t="shared" si="116"/>
        <v>16969.5</v>
      </c>
      <c r="AO215" s="23">
        <v>144</v>
      </c>
      <c r="AP215" s="23">
        <v>144</v>
      </c>
      <c r="AQ215" t="s">
        <v>82</v>
      </c>
      <c r="AR215">
        <v>2</v>
      </c>
      <c r="AS215" s="22">
        <v>0.76666666666667</v>
      </c>
      <c r="AT215" t="s">
        <v>83</v>
      </c>
      <c r="AU215" s="23">
        <f t="shared" si="127"/>
        <v>5480.5</v>
      </c>
      <c r="AV215" s="23">
        <f t="shared" si="117"/>
        <v>5616</v>
      </c>
      <c r="AW215" s="23">
        <f t="shared" si="118"/>
        <v>2.40192698665252</v>
      </c>
      <c r="AX215" s="23">
        <f t="shared" si="119"/>
        <v>1.51197737116592</v>
      </c>
      <c r="AY215" s="23">
        <f t="shared" si="120"/>
        <v>5616</v>
      </c>
      <c r="AZ215" s="23">
        <f t="shared" si="121"/>
        <v>5616</v>
      </c>
      <c r="BA215" s="1" t="str">
        <f t="shared" si="122"/>
        <v>3</v>
      </c>
      <c r="BB215" s="22">
        <v>81</v>
      </c>
      <c r="BC215" s="22">
        <f t="shared" si="123"/>
        <v>454896</v>
      </c>
      <c r="BD215" s="22" t="e">
        <f t="shared" si="125"/>
        <v>#REF!</v>
      </c>
      <c r="BE215" s="22">
        <v>0.04</v>
      </c>
      <c r="BF215" s="22">
        <f t="shared" si="124"/>
        <v>224.64</v>
      </c>
      <c r="BG215" s="22" t="e">
        <f t="shared" si="126"/>
        <v>#REF!</v>
      </c>
      <c r="BH215" t="str">
        <f>IF(AT215="UDARA","U","N")&amp;LEFT($C$4,2)&amp;MID($C$4,4,2)&amp;LEFT(A215,3)&amp;MID(E215,2,2)&amp;VLOOKUP(E215,Acuan_Reference!C:L,10,0)</f>
        <v>N0109MDO71B1</v>
      </c>
      <c r="BI215" t="s">
        <v>84</v>
      </c>
      <c r="BJ215" t="s">
        <v>85</v>
      </c>
      <c r="BK215" t="s">
        <v>86</v>
      </c>
      <c r="BL215" t="s">
        <v>87</v>
      </c>
    </row>
    <row r="216" spans="1:64">
      <c r="A216" t="s">
        <v>101</v>
      </c>
      <c r="B216" t="s">
        <v>75</v>
      </c>
      <c r="C216" t="s">
        <v>76</v>
      </c>
      <c r="D216" t="s">
        <v>115</v>
      </c>
      <c r="E216" t="s">
        <v>133</v>
      </c>
      <c r="F216" t="s">
        <v>134</v>
      </c>
      <c r="G216" t="s">
        <v>118</v>
      </c>
      <c r="H216" t="s">
        <v>81</v>
      </c>
      <c r="I216" s="22">
        <v>9826</v>
      </c>
      <c r="J216" s="23">
        <v>63026</v>
      </c>
      <c r="K216" s="23">
        <v>122592</v>
      </c>
      <c r="L216" s="23">
        <v>41044</v>
      </c>
      <c r="M216" s="23">
        <v>56063</v>
      </c>
      <c r="N216" s="23">
        <v>46361</v>
      </c>
      <c r="O216" s="23">
        <v>91456</v>
      </c>
      <c r="P216" s="23">
        <v>43237</v>
      </c>
      <c r="Q216" s="23">
        <v>52532</v>
      </c>
      <c r="R216" s="23">
        <v>63286</v>
      </c>
      <c r="S216" s="23">
        <v>70822</v>
      </c>
      <c r="T216" s="23">
        <v>71266</v>
      </c>
      <c r="U216" s="23">
        <v>53174</v>
      </c>
      <c r="V216" s="22">
        <v>65087.333333333</v>
      </c>
      <c r="W216" s="22">
        <f t="shared" si="112"/>
        <v>65193</v>
      </c>
      <c r="X216" s="23">
        <v>0</v>
      </c>
      <c r="Y216" s="23">
        <v>0</v>
      </c>
      <c r="Z216" s="23">
        <v>0</v>
      </c>
      <c r="AA216" s="22">
        <v>118478</v>
      </c>
      <c r="AB216" s="22">
        <v>0</v>
      </c>
      <c r="AC216" s="22">
        <v>22752</v>
      </c>
      <c r="AD216" s="22">
        <v>0</v>
      </c>
      <c r="AE216" s="22">
        <f t="shared" si="113"/>
        <v>141230</v>
      </c>
      <c r="AF216" s="22">
        <f t="shared" si="114"/>
        <v>2.16985383740821</v>
      </c>
      <c r="AG216" s="22">
        <f t="shared" si="115"/>
        <v>2.16633687665854</v>
      </c>
      <c r="AH216" s="22">
        <v>77040</v>
      </c>
      <c r="AI216" s="22">
        <v>0</v>
      </c>
      <c r="AJ216" s="23">
        <v>0</v>
      </c>
      <c r="AK216" s="23">
        <v>70765</v>
      </c>
      <c r="AL216" s="23">
        <v>71139</v>
      </c>
      <c r="AM216" s="22">
        <v>1.3</v>
      </c>
      <c r="AN216" s="22">
        <f t="shared" si="116"/>
        <v>84750.9</v>
      </c>
      <c r="AO216" s="23">
        <v>144</v>
      </c>
      <c r="AP216" s="23">
        <v>144</v>
      </c>
      <c r="AQ216" t="s">
        <v>82</v>
      </c>
      <c r="AR216">
        <v>4</v>
      </c>
      <c r="AS216" s="22">
        <v>0.5</v>
      </c>
      <c r="AT216" t="s">
        <v>83</v>
      </c>
      <c r="AU216" s="23">
        <f t="shared" si="127"/>
        <v>14659.9</v>
      </c>
      <c r="AV216" s="23">
        <f t="shared" si="117"/>
        <v>14688</v>
      </c>
      <c r="AW216" s="23">
        <f t="shared" si="118"/>
        <v>2.39163713895664</v>
      </c>
      <c r="AX216" s="23">
        <f t="shared" si="119"/>
        <v>1.30043102787109</v>
      </c>
      <c r="AY216" s="23">
        <f t="shared" si="120"/>
        <v>14688</v>
      </c>
      <c r="AZ216" s="23">
        <f t="shared" si="121"/>
        <v>14688</v>
      </c>
      <c r="BA216" s="1" t="str">
        <f t="shared" si="122"/>
        <v>3</v>
      </c>
      <c r="BB216" s="22">
        <v>81</v>
      </c>
      <c r="BC216" s="22">
        <f t="shared" si="123"/>
        <v>1189728</v>
      </c>
      <c r="BD216" s="22" t="e">
        <f t="shared" si="125"/>
        <v>#REF!</v>
      </c>
      <c r="BE216" s="22">
        <v>0.04</v>
      </c>
      <c r="BF216" s="22">
        <f t="shared" si="124"/>
        <v>587.52</v>
      </c>
      <c r="BG216" s="22" t="e">
        <f t="shared" si="126"/>
        <v>#REF!</v>
      </c>
      <c r="BH216" t="str">
        <f>IF(AT216="UDARA","U","N")&amp;LEFT($C$4,2)&amp;MID($C$4,4,2)&amp;LEFT(A216,3)&amp;MID(E216,2,2)&amp;VLOOKUP(E216,Acuan_Reference!C:L,10,0)</f>
        <v>N0109MKS71B1</v>
      </c>
      <c r="BI216" t="s">
        <v>84</v>
      </c>
      <c r="BJ216" t="s">
        <v>85</v>
      </c>
      <c r="BK216" t="s">
        <v>86</v>
      </c>
      <c r="BL216" t="s">
        <v>87</v>
      </c>
    </row>
    <row r="217" spans="1:64">
      <c r="A217" t="s">
        <v>102</v>
      </c>
      <c r="B217" t="s">
        <v>75</v>
      </c>
      <c r="C217" t="s">
        <v>76</v>
      </c>
      <c r="D217" t="s">
        <v>115</v>
      </c>
      <c r="E217" t="s">
        <v>133</v>
      </c>
      <c r="F217" t="s">
        <v>134</v>
      </c>
      <c r="G217" t="s">
        <v>118</v>
      </c>
      <c r="H217" t="s">
        <v>81</v>
      </c>
      <c r="I217" s="22">
        <v>9826</v>
      </c>
      <c r="J217" s="23">
        <v>11648</v>
      </c>
      <c r="K217" s="23">
        <v>21430</v>
      </c>
      <c r="L217" s="23">
        <v>11256</v>
      </c>
      <c r="M217" s="23">
        <v>14410</v>
      </c>
      <c r="N217" s="23">
        <v>12424</v>
      </c>
      <c r="O217" s="23">
        <v>19648</v>
      </c>
      <c r="P217" s="23">
        <v>8712</v>
      </c>
      <c r="Q217" s="23">
        <v>10065</v>
      </c>
      <c r="R217" s="23">
        <v>10996</v>
      </c>
      <c r="S217" s="23">
        <v>11178</v>
      </c>
      <c r="T217" s="23">
        <v>15877</v>
      </c>
      <c r="U217" s="23">
        <v>8505</v>
      </c>
      <c r="V217" s="22">
        <v>11853.333333333</v>
      </c>
      <c r="W217" s="22">
        <f t="shared" si="112"/>
        <v>12521</v>
      </c>
      <c r="X217" s="23">
        <v>0</v>
      </c>
      <c r="Y217" s="23">
        <v>0</v>
      </c>
      <c r="Z217" s="23">
        <v>0</v>
      </c>
      <c r="AA217" s="22">
        <v>19069</v>
      </c>
      <c r="AB217" s="22">
        <v>0</v>
      </c>
      <c r="AC217" s="22">
        <v>2160</v>
      </c>
      <c r="AD217" s="22">
        <v>2880</v>
      </c>
      <c r="AE217" s="22">
        <f t="shared" si="113"/>
        <v>24109</v>
      </c>
      <c r="AF217" s="22">
        <f t="shared" si="114"/>
        <v>2.03394263217104</v>
      </c>
      <c r="AG217" s="22">
        <f t="shared" si="115"/>
        <v>1.69547160769907</v>
      </c>
      <c r="AH217" s="22">
        <v>77040</v>
      </c>
      <c r="AI217" s="22">
        <v>0</v>
      </c>
      <c r="AJ217" s="23">
        <v>0</v>
      </c>
      <c r="AK217" s="23">
        <v>12224</v>
      </c>
      <c r="AL217" s="23">
        <v>13181</v>
      </c>
      <c r="AM217" s="22">
        <v>0.8</v>
      </c>
      <c r="AN217" s="22">
        <f t="shared" si="116"/>
        <v>10016.8</v>
      </c>
      <c r="AO217" s="23">
        <v>144</v>
      </c>
      <c r="AP217" s="23">
        <v>144</v>
      </c>
      <c r="AQ217" t="s">
        <v>124</v>
      </c>
      <c r="AR217">
        <v>8</v>
      </c>
      <c r="AS217" s="22">
        <v>0.1</v>
      </c>
      <c r="AT217" t="s">
        <v>83</v>
      </c>
      <c r="AU217" s="23">
        <f t="shared" si="127"/>
        <v>0</v>
      </c>
      <c r="AV217" s="23">
        <f t="shared" si="117"/>
        <v>0</v>
      </c>
      <c r="AW217" s="23">
        <f t="shared" si="118"/>
        <v>1.92548518488939</v>
      </c>
      <c r="AX217" s="23">
        <f t="shared" si="119"/>
        <v>0.872773740116604</v>
      </c>
      <c r="AY217" s="23">
        <f t="shared" si="120"/>
        <v>0</v>
      </c>
      <c r="AZ217" s="23">
        <f t="shared" si="121"/>
        <v>0</v>
      </c>
      <c r="BA217" s="1" t="str">
        <f t="shared" si="122"/>
        <v>3</v>
      </c>
      <c r="BB217" s="22">
        <v>81</v>
      </c>
      <c r="BC217" s="22">
        <f t="shared" si="123"/>
        <v>0</v>
      </c>
      <c r="BD217" s="22" t="e">
        <f t="shared" si="125"/>
        <v>#REF!</v>
      </c>
      <c r="BE217" s="22">
        <v>0.04</v>
      </c>
      <c r="BF217" s="22">
        <f t="shared" si="124"/>
        <v>0</v>
      </c>
      <c r="BG217" s="22" t="e">
        <f t="shared" si="126"/>
        <v>#REF!</v>
      </c>
      <c r="BH217" t="str">
        <f>IF(AT217="UDARA","U","N")&amp;LEFT($C$4,2)&amp;MID($C$4,4,2)&amp;LEFT(A217,3)&amp;MID(E217,2,2)&amp;VLOOKUP(E217,Acuan_Reference!C:L,10,0)</f>
        <v>N0109MLG71B1</v>
      </c>
      <c r="BI217" t="s">
        <v>84</v>
      </c>
      <c r="BJ217" t="s">
        <v>85</v>
      </c>
      <c r="BK217" t="s">
        <v>86</v>
      </c>
      <c r="BL217" t="s">
        <v>87</v>
      </c>
    </row>
    <row r="218" spans="1:64">
      <c r="A218" t="s">
        <v>103</v>
      </c>
      <c r="B218" t="s">
        <v>75</v>
      </c>
      <c r="C218" t="s">
        <v>76</v>
      </c>
      <c r="D218" t="s">
        <v>115</v>
      </c>
      <c r="E218" t="s">
        <v>133</v>
      </c>
      <c r="F218" t="s">
        <v>134</v>
      </c>
      <c r="G218" t="s">
        <v>118</v>
      </c>
      <c r="H218" t="s">
        <v>81</v>
      </c>
      <c r="I218" s="22">
        <v>9826</v>
      </c>
      <c r="J218" s="23">
        <v>4949</v>
      </c>
      <c r="K218" s="23">
        <v>14345</v>
      </c>
      <c r="L218" s="23">
        <v>5452</v>
      </c>
      <c r="M218" s="23">
        <v>8792</v>
      </c>
      <c r="N218" s="23">
        <v>3958</v>
      </c>
      <c r="O218" s="23">
        <v>14435</v>
      </c>
      <c r="P218" s="23">
        <v>3544</v>
      </c>
      <c r="Q218" s="23">
        <v>4568</v>
      </c>
      <c r="R218" s="23">
        <v>5543</v>
      </c>
      <c r="S218" s="23">
        <v>10339</v>
      </c>
      <c r="T218" s="23">
        <v>7991</v>
      </c>
      <c r="U218" s="23">
        <v>7941</v>
      </c>
      <c r="V218" s="22">
        <v>8757</v>
      </c>
      <c r="W218" s="22">
        <f t="shared" si="112"/>
        <v>8067.33333333333</v>
      </c>
      <c r="X218" s="23">
        <v>0</v>
      </c>
      <c r="Y218" s="23">
        <v>0</v>
      </c>
      <c r="Z218" s="23">
        <v>0</v>
      </c>
      <c r="AA218" s="22">
        <v>10393</v>
      </c>
      <c r="AB218" s="22">
        <v>0</v>
      </c>
      <c r="AC218" s="22">
        <v>5184</v>
      </c>
      <c r="AD218" s="22">
        <v>0</v>
      </c>
      <c r="AE218" s="22">
        <f t="shared" si="113"/>
        <v>15577</v>
      </c>
      <c r="AF218" s="22">
        <f t="shared" si="114"/>
        <v>1.77880552700697</v>
      </c>
      <c r="AG218" s="22">
        <f t="shared" si="115"/>
        <v>1.93087348153045</v>
      </c>
      <c r="AH218" s="22">
        <v>77040</v>
      </c>
      <c r="AI218" s="22">
        <v>0</v>
      </c>
      <c r="AJ218" s="23">
        <v>0</v>
      </c>
      <c r="AK218" s="23">
        <v>7754</v>
      </c>
      <c r="AL218" s="23">
        <v>8270</v>
      </c>
      <c r="AM218" s="22">
        <v>1.3</v>
      </c>
      <c r="AN218" s="22">
        <f t="shared" si="116"/>
        <v>10487.5333333333</v>
      </c>
      <c r="AO218" s="23">
        <v>144</v>
      </c>
      <c r="AP218" s="23">
        <v>144</v>
      </c>
      <c r="AQ218" t="s">
        <v>82</v>
      </c>
      <c r="AR218">
        <v>2</v>
      </c>
      <c r="AS218" s="22">
        <v>0.36666666666667</v>
      </c>
      <c r="AT218" t="s">
        <v>83</v>
      </c>
      <c r="AU218" s="23">
        <f t="shared" si="127"/>
        <v>3180.53333333333</v>
      </c>
      <c r="AV218" s="23">
        <f t="shared" si="117"/>
        <v>3312</v>
      </c>
      <c r="AW218" s="23">
        <f t="shared" si="118"/>
        <v>2.34141806462276</v>
      </c>
      <c r="AX218" s="23">
        <f t="shared" si="119"/>
        <v>1.31629617386993</v>
      </c>
      <c r="AY218" s="23">
        <f t="shared" si="120"/>
        <v>3312</v>
      </c>
      <c r="AZ218" s="23">
        <f t="shared" si="121"/>
        <v>3312</v>
      </c>
      <c r="BA218" s="1" t="str">
        <f t="shared" si="122"/>
        <v>3</v>
      </c>
      <c r="BB218" s="22">
        <v>81</v>
      </c>
      <c r="BC218" s="22">
        <f t="shared" si="123"/>
        <v>268272</v>
      </c>
      <c r="BD218" s="22" t="e">
        <f t="shared" si="125"/>
        <v>#REF!</v>
      </c>
      <c r="BE218" s="22">
        <v>0.04</v>
      </c>
      <c r="BF218" s="22">
        <f t="shared" si="124"/>
        <v>132.48</v>
      </c>
      <c r="BG218" s="22" t="e">
        <f t="shared" si="126"/>
        <v>#REF!</v>
      </c>
      <c r="BH218" t="str">
        <f>IF(AT218="UDARA","U","N")&amp;LEFT($C$4,2)&amp;MID($C$4,4,2)&amp;LEFT(A218,3)&amp;MID(E218,2,2)&amp;VLOOKUP(E218,Acuan_Reference!C:L,10,0)</f>
        <v>N0109NAD71B1</v>
      </c>
      <c r="BI218" t="s">
        <v>84</v>
      </c>
      <c r="BJ218" t="s">
        <v>85</v>
      </c>
      <c r="BK218" t="s">
        <v>86</v>
      </c>
      <c r="BL218" t="s">
        <v>87</v>
      </c>
    </row>
    <row r="219" spans="1:64">
      <c r="A219" t="s">
        <v>104</v>
      </c>
      <c r="B219" t="s">
        <v>75</v>
      </c>
      <c r="C219" t="s">
        <v>76</v>
      </c>
      <c r="D219" t="s">
        <v>115</v>
      </c>
      <c r="E219" t="s">
        <v>133</v>
      </c>
      <c r="F219" t="s">
        <v>134</v>
      </c>
      <c r="G219" t="s">
        <v>118</v>
      </c>
      <c r="H219" t="s">
        <v>81</v>
      </c>
      <c r="I219" s="22">
        <v>9826</v>
      </c>
      <c r="J219" s="23">
        <v>6286</v>
      </c>
      <c r="K219" s="23">
        <v>14953</v>
      </c>
      <c r="L219" s="23">
        <v>5516</v>
      </c>
      <c r="M219" s="23">
        <v>12233</v>
      </c>
      <c r="N219" s="23">
        <v>5442</v>
      </c>
      <c r="O219" s="23">
        <v>21648</v>
      </c>
      <c r="P219" s="23">
        <v>4298</v>
      </c>
      <c r="Q219" s="23">
        <v>6362</v>
      </c>
      <c r="R219" s="23">
        <v>6910</v>
      </c>
      <c r="S219" s="23">
        <v>12719</v>
      </c>
      <c r="T219" s="23">
        <v>9900</v>
      </c>
      <c r="U219" s="23">
        <v>8934</v>
      </c>
      <c r="V219" s="22">
        <v>10517.666666667</v>
      </c>
      <c r="W219" s="22">
        <f t="shared" si="112"/>
        <v>9687.66666666667</v>
      </c>
      <c r="X219" s="23">
        <v>0</v>
      </c>
      <c r="Y219" s="23">
        <v>0</v>
      </c>
      <c r="Z219" s="23">
        <v>0</v>
      </c>
      <c r="AA219" s="22">
        <v>15036</v>
      </c>
      <c r="AB219" s="22">
        <v>0</v>
      </c>
      <c r="AC219" s="22">
        <v>1584</v>
      </c>
      <c r="AD219" s="22">
        <v>0</v>
      </c>
      <c r="AE219" s="22">
        <f t="shared" si="113"/>
        <v>16620</v>
      </c>
      <c r="AF219" s="22">
        <f t="shared" si="114"/>
        <v>1.58019839634895</v>
      </c>
      <c r="AG219" s="22">
        <f t="shared" si="115"/>
        <v>1.71558338781268</v>
      </c>
      <c r="AH219" s="22">
        <v>77040</v>
      </c>
      <c r="AI219" s="22">
        <v>0</v>
      </c>
      <c r="AJ219" s="23">
        <v>0</v>
      </c>
      <c r="AK219" s="23">
        <v>9855</v>
      </c>
      <c r="AL219" s="23">
        <v>10229</v>
      </c>
      <c r="AM219" s="22">
        <v>1</v>
      </c>
      <c r="AN219" s="22">
        <f t="shared" si="116"/>
        <v>9687.66666666667</v>
      </c>
      <c r="AO219" s="23">
        <v>144</v>
      </c>
      <c r="AP219" s="23">
        <v>144</v>
      </c>
      <c r="AQ219" t="s">
        <v>82</v>
      </c>
      <c r="AR219">
        <v>4</v>
      </c>
      <c r="AS219" s="22">
        <v>0.26666666666667</v>
      </c>
      <c r="AT219" t="s">
        <v>83</v>
      </c>
      <c r="AU219" s="23">
        <f t="shared" si="127"/>
        <v>3296.66666666666</v>
      </c>
      <c r="AV219" s="23">
        <f t="shared" si="117"/>
        <v>3312</v>
      </c>
      <c r="AW219" s="23">
        <f t="shared" si="118"/>
        <v>2.05746137700857</v>
      </c>
      <c r="AX219" s="23">
        <f t="shared" si="119"/>
        <v>1.0015827684685</v>
      </c>
      <c r="AY219" s="23">
        <f t="shared" si="120"/>
        <v>3312</v>
      </c>
      <c r="AZ219" s="23">
        <f t="shared" si="121"/>
        <v>3312</v>
      </c>
      <c r="BA219" s="1" t="str">
        <f t="shared" si="122"/>
        <v>3</v>
      </c>
      <c r="BB219" s="22">
        <v>81</v>
      </c>
      <c r="BC219" s="22">
        <f t="shared" si="123"/>
        <v>268272</v>
      </c>
      <c r="BD219" s="22" t="e">
        <f t="shared" si="125"/>
        <v>#REF!</v>
      </c>
      <c r="BE219" s="22">
        <v>0.04</v>
      </c>
      <c r="BF219" s="22">
        <f t="shared" si="124"/>
        <v>132.48</v>
      </c>
      <c r="BG219" s="22" t="e">
        <f t="shared" si="126"/>
        <v>#REF!</v>
      </c>
      <c r="BH219" t="str">
        <f>IF(AT219="UDARA","U","N")&amp;LEFT($C$4,2)&amp;MID($C$4,4,2)&amp;LEFT(A219,3)&amp;MID(E219,2,2)&amp;VLOOKUP(E219,Acuan_Reference!C:L,10,0)</f>
        <v>N0109PDG71B1</v>
      </c>
      <c r="BI219" t="s">
        <v>84</v>
      </c>
      <c r="BJ219" t="s">
        <v>85</v>
      </c>
      <c r="BK219" t="s">
        <v>86</v>
      </c>
      <c r="BL219" t="s">
        <v>87</v>
      </c>
    </row>
    <row r="220" spans="1:64">
      <c r="A220" t="s">
        <v>105</v>
      </c>
      <c r="B220" t="s">
        <v>75</v>
      </c>
      <c r="C220" t="s">
        <v>76</v>
      </c>
      <c r="D220" t="s">
        <v>115</v>
      </c>
      <c r="E220" t="s">
        <v>133</v>
      </c>
      <c r="F220" t="s">
        <v>134</v>
      </c>
      <c r="G220" t="s">
        <v>118</v>
      </c>
      <c r="H220" t="s">
        <v>81</v>
      </c>
      <c r="I220" s="22">
        <v>9826</v>
      </c>
      <c r="J220" s="23">
        <v>13965</v>
      </c>
      <c r="K220" s="23">
        <v>23018</v>
      </c>
      <c r="L220" s="23">
        <v>10104</v>
      </c>
      <c r="M220" s="23">
        <v>16395</v>
      </c>
      <c r="N220" s="23">
        <v>10086</v>
      </c>
      <c r="O220" s="23">
        <v>21857</v>
      </c>
      <c r="P220" s="23">
        <v>7153</v>
      </c>
      <c r="Q220" s="23">
        <v>7966</v>
      </c>
      <c r="R220" s="23">
        <v>6638</v>
      </c>
      <c r="S220" s="23">
        <v>13833</v>
      </c>
      <c r="T220" s="23">
        <v>9422</v>
      </c>
      <c r="U220" s="23">
        <v>16209</v>
      </c>
      <c r="V220" s="22">
        <v>13154.666666667</v>
      </c>
      <c r="W220" s="22">
        <f t="shared" si="112"/>
        <v>11995.3333333333</v>
      </c>
      <c r="X220" s="23">
        <v>0</v>
      </c>
      <c r="Y220" s="23">
        <v>0</v>
      </c>
      <c r="Z220" s="23">
        <v>0</v>
      </c>
      <c r="AA220" s="22">
        <v>18063</v>
      </c>
      <c r="AB220" s="22">
        <v>0</v>
      </c>
      <c r="AC220" s="22">
        <v>144</v>
      </c>
      <c r="AD220" s="22">
        <v>0</v>
      </c>
      <c r="AE220" s="22">
        <f t="shared" si="113"/>
        <v>18207</v>
      </c>
      <c r="AF220" s="22">
        <f t="shared" si="114"/>
        <v>1.38407155888908</v>
      </c>
      <c r="AG220" s="22">
        <f t="shared" si="115"/>
        <v>1.51784027121658</v>
      </c>
      <c r="AH220" s="22">
        <v>77040</v>
      </c>
      <c r="AI220" s="22">
        <v>0</v>
      </c>
      <c r="AJ220" s="23">
        <v>0</v>
      </c>
      <c r="AK220" s="23">
        <v>10782</v>
      </c>
      <c r="AL220" s="23">
        <v>10355</v>
      </c>
      <c r="AM220" s="22">
        <v>1</v>
      </c>
      <c r="AN220" s="22">
        <f t="shared" si="116"/>
        <v>11995.3333333333</v>
      </c>
      <c r="AO220" s="23">
        <v>144</v>
      </c>
      <c r="AP220" s="23">
        <v>144</v>
      </c>
      <c r="AQ220" t="s">
        <v>82</v>
      </c>
      <c r="AR220">
        <v>4</v>
      </c>
      <c r="AS220" s="22">
        <v>0.26666666666667</v>
      </c>
      <c r="AT220" t="s">
        <v>83</v>
      </c>
      <c r="AU220" s="23">
        <f t="shared" si="127"/>
        <v>4143.33333333334</v>
      </c>
      <c r="AV220" s="23">
        <f t="shared" si="117"/>
        <v>4176</v>
      </c>
      <c r="AW220" s="23">
        <f t="shared" si="118"/>
        <v>1.86597565720002</v>
      </c>
      <c r="AX220" s="23">
        <f t="shared" si="119"/>
        <v>1.00272328127605</v>
      </c>
      <c r="AY220" s="23">
        <f t="shared" si="120"/>
        <v>4176</v>
      </c>
      <c r="AZ220" s="23">
        <f t="shared" si="121"/>
        <v>4176</v>
      </c>
      <c r="BA220" s="1" t="str">
        <f t="shared" si="122"/>
        <v>3</v>
      </c>
      <c r="BB220" s="22">
        <v>81</v>
      </c>
      <c r="BC220" s="22">
        <f t="shared" si="123"/>
        <v>338256</v>
      </c>
      <c r="BD220" s="22" t="e">
        <f t="shared" si="125"/>
        <v>#REF!</v>
      </c>
      <c r="BE220" s="22">
        <v>0.04</v>
      </c>
      <c r="BF220" s="22">
        <f t="shared" si="124"/>
        <v>167.04</v>
      </c>
      <c r="BG220" s="22" t="e">
        <f t="shared" si="126"/>
        <v>#REF!</v>
      </c>
      <c r="BH220" t="str">
        <f>IF(AT220="UDARA","U","N")&amp;LEFT($C$4,2)&amp;MID($C$4,4,2)&amp;LEFT(A220,3)&amp;MID(E220,2,2)&amp;VLOOKUP(E220,Acuan_Reference!C:L,10,0)</f>
        <v>N0109PKB71B1</v>
      </c>
      <c r="BI220" t="s">
        <v>84</v>
      </c>
      <c r="BJ220" t="s">
        <v>85</v>
      </c>
      <c r="BK220" t="s">
        <v>86</v>
      </c>
      <c r="BL220" t="s">
        <v>87</v>
      </c>
    </row>
    <row r="221" spans="1:64">
      <c r="A221" t="s">
        <v>106</v>
      </c>
      <c r="B221" t="s">
        <v>75</v>
      </c>
      <c r="C221" t="s">
        <v>76</v>
      </c>
      <c r="D221" t="s">
        <v>115</v>
      </c>
      <c r="E221" t="s">
        <v>133</v>
      </c>
      <c r="F221" t="s">
        <v>134</v>
      </c>
      <c r="G221" t="s">
        <v>118</v>
      </c>
      <c r="H221" t="s">
        <v>81</v>
      </c>
      <c r="I221" s="22">
        <v>9826</v>
      </c>
      <c r="J221" s="23">
        <v>30976</v>
      </c>
      <c r="K221" s="23">
        <v>57206</v>
      </c>
      <c r="L221" s="23">
        <v>26239</v>
      </c>
      <c r="M221" s="23">
        <v>29197</v>
      </c>
      <c r="N221" s="23">
        <v>14688</v>
      </c>
      <c r="O221" s="23">
        <v>40130</v>
      </c>
      <c r="P221" s="23">
        <v>17184</v>
      </c>
      <c r="Q221" s="23">
        <v>19240</v>
      </c>
      <c r="R221" s="23">
        <v>11592</v>
      </c>
      <c r="S221" s="23">
        <v>24395</v>
      </c>
      <c r="T221" s="23">
        <v>19016</v>
      </c>
      <c r="U221" s="23">
        <v>27742</v>
      </c>
      <c r="V221" s="22">
        <v>23717.666666667</v>
      </c>
      <c r="W221" s="22">
        <f t="shared" si="112"/>
        <v>21937</v>
      </c>
      <c r="X221" s="23">
        <v>0</v>
      </c>
      <c r="Y221" s="23">
        <v>0</v>
      </c>
      <c r="Z221" s="23">
        <v>0</v>
      </c>
      <c r="AA221" s="22">
        <v>35690</v>
      </c>
      <c r="AB221" s="22">
        <v>0</v>
      </c>
      <c r="AC221" s="22">
        <v>0</v>
      </c>
      <c r="AD221" s="22">
        <v>576</v>
      </c>
      <c r="AE221" s="22">
        <f t="shared" si="113"/>
        <v>36266</v>
      </c>
      <c r="AF221" s="22">
        <f t="shared" si="114"/>
        <v>1.52907115652184</v>
      </c>
      <c r="AG221" s="22">
        <f t="shared" si="115"/>
        <v>1.62693166795824</v>
      </c>
      <c r="AH221" s="22">
        <v>77040</v>
      </c>
      <c r="AI221" s="22">
        <v>0</v>
      </c>
      <c r="AJ221" s="23">
        <v>0</v>
      </c>
      <c r="AK221" s="23">
        <v>20940</v>
      </c>
      <c r="AL221" s="23">
        <v>19053</v>
      </c>
      <c r="AM221" s="22">
        <v>0.9</v>
      </c>
      <c r="AN221" s="22">
        <f t="shared" si="116"/>
        <v>19743.3</v>
      </c>
      <c r="AO221" s="23">
        <v>144</v>
      </c>
      <c r="AP221" s="23">
        <v>144</v>
      </c>
      <c r="AQ221" t="s">
        <v>82</v>
      </c>
      <c r="AR221">
        <v>4</v>
      </c>
      <c r="AS221" s="22">
        <v>0.16666666666667</v>
      </c>
      <c r="AT221" t="s">
        <v>83</v>
      </c>
      <c r="AU221" s="23">
        <f t="shared" si="127"/>
        <v>2530.3</v>
      </c>
      <c r="AV221" s="23">
        <f t="shared" si="117"/>
        <v>2592</v>
      </c>
      <c r="AW221" s="23">
        <f t="shared" si="118"/>
        <v>1.77134521584538</v>
      </c>
      <c r="AX221" s="23">
        <f t="shared" si="119"/>
        <v>0.902812599717372</v>
      </c>
      <c r="AY221" s="23">
        <f t="shared" si="120"/>
        <v>2592</v>
      </c>
      <c r="AZ221" s="23">
        <f t="shared" si="121"/>
        <v>2592</v>
      </c>
      <c r="BA221" s="1" t="str">
        <f t="shared" si="122"/>
        <v>3</v>
      </c>
      <c r="BB221" s="22">
        <v>81</v>
      </c>
      <c r="BC221" s="22">
        <f t="shared" si="123"/>
        <v>209952</v>
      </c>
      <c r="BD221" s="22" t="e">
        <f t="shared" si="125"/>
        <v>#REF!</v>
      </c>
      <c r="BE221" s="22">
        <v>0.04</v>
      </c>
      <c r="BF221" s="22">
        <f t="shared" si="124"/>
        <v>103.68</v>
      </c>
      <c r="BG221" s="22" t="e">
        <f t="shared" si="126"/>
        <v>#REF!</v>
      </c>
      <c r="BH221" t="str">
        <f>IF(AT221="UDARA","U","N")&amp;LEFT($C$4,2)&amp;MID($C$4,4,2)&amp;LEFT(A221,3)&amp;MID(E221,2,2)&amp;VLOOKUP(E221,Acuan_Reference!C:L,10,0)</f>
        <v>N0109PLB71B1</v>
      </c>
      <c r="BI221" t="s">
        <v>84</v>
      </c>
      <c r="BJ221" t="s">
        <v>85</v>
      </c>
      <c r="BK221" t="s">
        <v>86</v>
      </c>
      <c r="BL221" t="s">
        <v>87</v>
      </c>
    </row>
    <row r="222" spans="1:64">
      <c r="A222" t="s">
        <v>107</v>
      </c>
      <c r="B222" t="s">
        <v>75</v>
      </c>
      <c r="C222" t="s">
        <v>76</v>
      </c>
      <c r="D222" t="s">
        <v>115</v>
      </c>
      <c r="E222" t="s">
        <v>133</v>
      </c>
      <c r="F222" t="s">
        <v>134</v>
      </c>
      <c r="G222" t="s">
        <v>118</v>
      </c>
      <c r="H222" t="s">
        <v>81</v>
      </c>
      <c r="I222" s="22">
        <v>9826</v>
      </c>
      <c r="J222" s="23">
        <v>17888</v>
      </c>
      <c r="K222" s="23">
        <v>32320</v>
      </c>
      <c r="L222" s="23">
        <v>12739</v>
      </c>
      <c r="M222" s="23">
        <v>15735</v>
      </c>
      <c r="N222" s="23">
        <v>16043</v>
      </c>
      <c r="O222" s="23">
        <v>33979</v>
      </c>
      <c r="P222" s="23">
        <v>10015</v>
      </c>
      <c r="Q222" s="23">
        <v>10897</v>
      </c>
      <c r="R222" s="23">
        <v>12070</v>
      </c>
      <c r="S222" s="23">
        <v>20842</v>
      </c>
      <c r="T222" s="23">
        <v>9951</v>
      </c>
      <c r="U222" s="23">
        <v>12658</v>
      </c>
      <c r="V222" s="22">
        <v>14483.666666667</v>
      </c>
      <c r="W222" s="22">
        <f t="shared" si="112"/>
        <v>12485.6666666667</v>
      </c>
      <c r="X222" s="23">
        <v>0</v>
      </c>
      <c r="Y222" s="23">
        <v>0</v>
      </c>
      <c r="Z222" s="23">
        <v>0</v>
      </c>
      <c r="AA222" s="22">
        <v>31388</v>
      </c>
      <c r="AB222" s="22">
        <v>0</v>
      </c>
      <c r="AC222" s="22">
        <v>864</v>
      </c>
      <c r="AD222" s="22">
        <v>0</v>
      </c>
      <c r="AE222" s="22">
        <f t="shared" si="113"/>
        <v>32252</v>
      </c>
      <c r="AF222" s="22">
        <f t="shared" si="114"/>
        <v>2.22678419368939</v>
      </c>
      <c r="AG222" s="22">
        <f t="shared" si="115"/>
        <v>2.58312197987025</v>
      </c>
      <c r="AH222" s="22">
        <v>77040</v>
      </c>
      <c r="AI222" s="22">
        <v>0</v>
      </c>
      <c r="AJ222" s="23">
        <v>0</v>
      </c>
      <c r="AK222" s="23">
        <v>16611</v>
      </c>
      <c r="AL222" s="23">
        <v>14848</v>
      </c>
      <c r="AM222" s="22">
        <v>1.3</v>
      </c>
      <c r="AN222" s="22">
        <f t="shared" si="116"/>
        <v>16231.3666666667</v>
      </c>
      <c r="AO222" s="23">
        <v>144</v>
      </c>
      <c r="AP222" s="23">
        <v>144</v>
      </c>
      <c r="AQ222" t="s">
        <v>82</v>
      </c>
      <c r="AR222">
        <v>2</v>
      </c>
      <c r="AS222" s="22">
        <v>0.43333333333333</v>
      </c>
      <c r="AT222" t="s">
        <v>83</v>
      </c>
      <c r="AU222" s="23">
        <f t="shared" si="127"/>
        <v>0</v>
      </c>
      <c r="AV222" s="23">
        <f t="shared" si="117"/>
        <v>0</v>
      </c>
      <c r="AW222" s="23">
        <f t="shared" si="118"/>
        <v>2.58312197987025</v>
      </c>
      <c r="AX222" s="23">
        <f t="shared" si="119"/>
        <v>1.39391835971914</v>
      </c>
      <c r="AY222" s="23">
        <f t="shared" si="120"/>
        <v>0</v>
      </c>
      <c r="AZ222" s="23">
        <f t="shared" si="121"/>
        <v>0</v>
      </c>
      <c r="BA222" s="1" t="str">
        <f t="shared" si="122"/>
        <v>3</v>
      </c>
      <c r="BB222" s="22">
        <v>81</v>
      </c>
      <c r="BC222" s="22">
        <f t="shared" si="123"/>
        <v>0</v>
      </c>
      <c r="BD222" s="22" t="e">
        <f t="shared" si="125"/>
        <v>#REF!</v>
      </c>
      <c r="BE222" s="22">
        <v>0.04</v>
      </c>
      <c r="BF222" s="22">
        <f t="shared" si="124"/>
        <v>0</v>
      </c>
      <c r="BG222" s="22" t="e">
        <f t="shared" si="126"/>
        <v>#REF!</v>
      </c>
      <c r="BH222" t="str">
        <f>IF(AT222="UDARA","U","N")&amp;LEFT($C$4,2)&amp;MID($C$4,4,2)&amp;LEFT(A222,3)&amp;MID(E222,2,2)&amp;VLOOKUP(E222,Acuan_Reference!C:L,10,0)</f>
        <v>N0109PTK71B1</v>
      </c>
      <c r="BI222" t="s">
        <v>84</v>
      </c>
      <c r="BJ222" t="s">
        <v>85</v>
      </c>
      <c r="BK222" t="s">
        <v>86</v>
      </c>
      <c r="BL222" t="s">
        <v>87</v>
      </c>
    </row>
    <row r="223" spans="1:64">
      <c r="A223" t="s">
        <v>108</v>
      </c>
      <c r="B223" t="s">
        <v>75</v>
      </c>
      <c r="C223" t="s">
        <v>76</v>
      </c>
      <c r="D223" t="s">
        <v>115</v>
      </c>
      <c r="E223" t="s">
        <v>133</v>
      </c>
      <c r="F223" t="s">
        <v>134</v>
      </c>
      <c r="G223" t="s">
        <v>118</v>
      </c>
      <c r="H223" t="s">
        <v>81</v>
      </c>
      <c r="I223" s="22">
        <v>9826</v>
      </c>
      <c r="J223" s="23">
        <v>9362</v>
      </c>
      <c r="K223" s="23">
        <v>9763</v>
      </c>
      <c r="L223" s="23">
        <v>10220</v>
      </c>
      <c r="M223" s="23">
        <v>6634</v>
      </c>
      <c r="N223" s="23">
        <v>8415</v>
      </c>
      <c r="O223" s="23">
        <v>10844</v>
      </c>
      <c r="P223" s="23">
        <v>10035</v>
      </c>
      <c r="Q223" s="23">
        <v>3609</v>
      </c>
      <c r="R223" s="23">
        <v>10124</v>
      </c>
      <c r="S223" s="23">
        <v>3939</v>
      </c>
      <c r="T223" s="23">
        <v>6325</v>
      </c>
      <c r="U223" s="23">
        <v>8204</v>
      </c>
      <c r="V223" s="22">
        <v>6156</v>
      </c>
      <c r="W223" s="22">
        <f t="shared" si="112"/>
        <v>7197.33333333333</v>
      </c>
      <c r="X223" s="23">
        <v>0</v>
      </c>
      <c r="Y223" s="23">
        <v>0</v>
      </c>
      <c r="Z223" s="23">
        <v>0</v>
      </c>
      <c r="AA223" s="22">
        <v>11078</v>
      </c>
      <c r="AB223" s="22">
        <v>0</v>
      </c>
      <c r="AC223" s="22">
        <v>0</v>
      </c>
      <c r="AD223" s="22">
        <v>0</v>
      </c>
      <c r="AE223" s="22">
        <f t="shared" si="113"/>
        <v>11078</v>
      </c>
      <c r="AF223" s="22">
        <f t="shared" si="114"/>
        <v>1.79954515919428</v>
      </c>
      <c r="AG223" s="22">
        <f t="shared" si="115"/>
        <v>1.53918117821415</v>
      </c>
      <c r="AH223" s="22">
        <v>77040</v>
      </c>
      <c r="AI223" s="22">
        <v>0</v>
      </c>
      <c r="AJ223" s="23">
        <v>0</v>
      </c>
      <c r="AK223" s="23">
        <v>6701</v>
      </c>
      <c r="AL223" s="23">
        <v>7063</v>
      </c>
      <c r="AM223" s="22">
        <v>0.8</v>
      </c>
      <c r="AN223" s="22">
        <f t="shared" si="116"/>
        <v>5757.86666666667</v>
      </c>
      <c r="AO223" s="23">
        <v>144</v>
      </c>
      <c r="AP223" s="23">
        <v>144</v>
      </c>
      <c r="AQ223" t="s">
        <v>124</v>
      </c>
      <c r="AR223">
        <v>4</v>
      </c>
      <c r="AS223" s="22">
        <v>0.066666666666667</v>
      </c>
      <c r="AT223" t="s">
        <v>83</v>
      </c>
      <c r="AU223" s="23">
        <f t="shared" si="127"/>
        <v>1742.86666666667</v>
      </c>
      <c r="AV223" s="23">
        <f t="shared" si="117"/>
        <v>1872</v>
      </c>
      <c r="AW223" s="23">
        <f t="shared" si="118"/>
        <v>1.79927751018896</v>
      </c>
      <c r="AX223" s="23">
        <f t="shared" si="119"/>
        <v>0.817941830307521</v>
      </c>
      <c r="AY223" s="23">
        <f t="shared" si="120"/>
        <v>1872</v>
      </c>
      <c r="AZ223" s="23">
        <f t="shared" si="121"/>
        <v>1872</v>
      </c>
      <c r="BA223" s="1" t="str">
        <f t="shared" si="122"/>
        <v>3</v>
      </c>
      <c r="BB223" s="22">
        <v>81</v>
      </c>
      <c r="BC223" s="22">
        <f t="shared" si="123"/>
        <v>151632</v>
      </c>
      <c r="BD223" s="22" t="e">
        <f t="shared" si="125"/>
        <v>#REF!</v>
      </c>
      <c r="BE223" s="22">
        <v>0.04</v>
      </c>
      <c r="BF223" s="22">
        <f t="shared" si="124"/>
        <v>74.88</v>
      </c>
      <c r="BG223" s="22" t="e">
        <f t="shared" si="126"/>
        <v>#REF!</v>
      </c>
      <c r="BH223" t="str">
        <f>IF(AT223="UDARA","U","N")&amp;LEFT($C$4,2)&amp;MID($C$4,4,2)&amp;LEFT(A223,3)&amp;MID(E223,2,2)&amp;VLOOKUP(E223,Acuan_Reference!C:L,10,0)</f>
        <v>N0109PWT71B1</v>
      </c>
      <c r="BI223" t="s">
        <v>84</v>
      </c>
      <c r="BJ223" t="s">
        <v>85</v>
      </c>
      <c r="BK223" t="s">
        <v>86</v>
      </c>
      <c r="BL223" t="s">
        <v>87</v>
      </c>
    </row>
    <row r="224" spans="1:64">
      <c r="A224" t="s">
        <v>109</v>
      </c>
      <c r="B224" t="s">
        <v>75</v>
      </c>
      <c r="C224" t="s">
        <v>76</v>
      </c>
      <c r="D224" t="s">
        <v>115</v>
      </c>
      <c r="E224" t="s">
        <v>133</v>
      </c>
      <c r="F224" t="s">
        <v>134</v>
      </c>
      <c r="G224" t="s">
        <v>118</v>
      </c>
      <c r="H224" t="s">
        <v>81</v>
      </c>
      <c r="I224" s="22">
        <v>9826</v>
      </c>
      <c r="J224" s="23">
        <v>33972</v>
      </c>
      <c r="K224" s="23">
        <v>69599</v>
      </c>
      <c r="L224" s="23">
        <v>28307</v>
      </c>
      <c r="M224" s="23">
        <v>42359</v>
      </c>
      <c r="N224" s="23">
        <v>31384</v>
      </c>
      <c r="O224" s="23">
        <v>71284</v>
      </c>
      <c r="P224" s="23">
        <v>24973</v>
      </c>
      <c r="Q224" s="23">
        <v>28328</v>
      </c>
      <c r="R224" s="23">
        <v>29515</v>
      </c>
      <c r="S224" s="23">
        <v>40862</v>
      </c>
      <c r="T224" s="23">
        <v>37376</v>
      </c>
      <c r="U224" s="23">
        <v>31282</v>
      </c>
      <c r="V224" s="22">
        <v>36506.666666667</v>
      </c>
      <c r="W224" s="22">
        <f t="shared" si="112"/>
        <v>35327.3333333333</v>
      </c>
      <c r="X224" s="23">
        <v>0</v>
      </c>
      <c r="Y224" s="23">
        <v>0</v>
      </c>
      <c r="Z224" s="23">
        <v>0</v>
      </c>
      <c r="AA224" s="22">
        <v>48494</v>
      </c>
      <c r="AB224" s="22">
        <v>0</v>
      </c>
      <c r="AC224" s="22">
        <v>0</v>
      </c>
      <c r="AD224" s="22">
        <v>3600</v>
      </c>
      <c r="AE224" s="22">
        <f t="shared" si="113"/>
        <v>52094</v>
      </c>
      <c r="AF224" s="22">
        <f t="shared" si="114"/>
        <v>1.42697224251277</v>
      </c>
      <c r="AG224" s="22">
        <f t="shared" si="115"/>
        <v>1.37270479892812</v>
      </c>
      <c r="AH224" s="22">
        <v>77040</v>
      </c>
      <c r="AI224" s="22">
        <v>0</v>
      </c>
      <c r="AJ224" s="23">
        <v>0</v>
      </c>
      <c r="AK224" s="23">
        <v>37424</v>
      </c>
      <c r="AL224" s="23">
        <v>37324</v>
      </c>
      <c r="AM224" s="22">
        <v>0.6</v>
      </c>
      <c r="AN224" s="22">
        <f t="shared" si="116"/>
        <v>21196.4</v>
      </c>
      <c r="AO224" s="23">
        <v>144</v>
      </c>
      <c r="AP224" s="23">
        <v>144</v>
      </c>
      <c r="AQ224" t="s">
        <v>124</v>
      </c>
      <c r="AR224">
        <v>8</v>
      </c>
      <c r="AS224" s="22">
        <v>0.1</v>
      </c>
      <c r="AT224" t="s">
        <v>83</v>
      </c>
      <c r="AU224" s="23">
        <f t="shared" si="127"/>
        <v>6426.4</v>
      </c>
      <c r="AV224" s="23">
        <f t="shared" si="117"/>
        <v>6480</v>
      </c>
      <c r="AW224" s="23">
        <f t="shared" si="118"/>
        <v>1.65803627031005</v>
      </c>
      <c r="AX224" s="23">
        <f t="shared" si="119"/>
        <v>0.601517238776396</v>
      </c>
      <c r="AY224" s="23">
        <f t="shared" si="120"/>
        <v>6480</v>
      </c>
      <c r="AZ224" s="23">
        <f t="shared" si="121"/>
        <v>6480</v>
      </c>
      <c r="BA224" s="1" t="str">
        <f t="shared" si="122"/>
        <v>3</v>
      </c>
      <c r="BB224" s="22">
        <v>81</v>
      </c>
      <c r="BC224" s="22">
        <f t="shared" si="123"/>
        <v>524880</v>
      </c>
      <c r="BD224" s="22" t="e">
        <f t="shared" si="125"/>
        <v>#REF!</v>
      </c>
      <c r="BE224" s="22">
        <v>0.04</v>
      </c>
      <c r="BF224" s="22">
        <f t="shared" si="124"/>
        <v>259.2</v>
      </c>
      <c r="BG224" s="22" t="e">
        <f t="shared" si="126"/>
        <v>#REF!</v>
      </c>
      <c r="BH224" t="str">
        <f>IF(AT224="UDARA","U","N")&amp;LEFT($C$4,2)&amp;MID($C$4,4,2)&amp;LEFT(A224,3)&amp;MID(E224,2,2)&amp;VLOOKUP(E224,Acuan_Reference!C:L,10,0)</f>
        <v>N0109SBY71B1</v>
      </c>
      <c r="BI224" t="s">
        <v>84</v>
      </c>
      <c r="BJ224" t="s">
        <v>85</v>
      </c>
      <c r="BK224" t="s">
        <v>86</v>
      </c>
      <c r="BL224" t="s">
        <v>87</v>
      </c>
    </row>
    <row r="225" spans="1:64">
      <c r="A225" t="s">
        <v>110</v>
      </c>
      <c r="B225" t="s">
        <v>75</v>
      </c>
      <c r="C225" t="s">
        <v>76</v>
      </c>
      <c r="D225" t="s">
        <v>115</v>
      </c>
      <c r="E225" t="s">
        <v>133</v>
      </c>
      <c r="F225" t="s">
        <v>134</v>
      </c>
      <c r="G225" t="s">
        <v>118</v>
      </c>
      <c r="H225" t="s">
        <v>81</v>
      </c>
      <c r="I225" s="22">
        <v>9826</v>
      </c>
      <c r="J225" s="23">
        <v>23416</v>
      </c>
      <c r="K225" s="23">
        <v>11963</v>
      </c>
      <c r="L225" s="23">
        <v>24154</v>
      </c>
      <c r="M225" s="23">
        <v>24509</v>
      </c>
      <c r="N225" s="23">
        <v>25165</v>
      </c>
      <c r="O225" s="23">
        <v>18549</v>
      </c>
      <c r="P225" s="23">
        <v>26312</v>
      </c>
      <c r="Q225" s="23">
        <v>13216</v>
      </c>
      <c r="R225" s="23">
        <v>15875</v>
      </c>
      <c r="S225" s="23">
        <v>20411</v>
      </c>
      <c r="T225" s="23">
        <v>21085</v>
      </c>
      <c r="U225" s="23">
        <v>31458</v>
      </c>
      <c r="V225" s="22">
        <v>24318</v>
      </c>
      <c r="W225" s="22">
        <f t="shared" si="112"/>
        <v>24138.6666666667</v>
      </c>
      <c r="X225" s="23">
        <v>0</v>
      </c>
      <c r="Y225" s="23">
        <v>0</v>
      </c>
      <c r="Z225" s="23">
        <v>0</v>
      </c>
      <c r="AA225" s="22">
        <v>20825</v>
      </c>
      <c r="AB225" s="22">
        <v>0</v>
      </c>
      <c r="AC225" s="22">
        <v>7632</v>
      </c>
      <c r="AD225" s="22">
        <v>0</v>
      </c>
      <c r="AE225" s="22">
        <f t="shared" si="113"/>
        <v>28457</v>
      </c>
      <c r="AF225" s="22">
        <f t="shared" si="114"/>
        <v>1.17020314170573</v>
      </c>
      <c r="AG225" s="22">
        <f t="shared" si="115"/>
        <v>1.1788969288555</v>
      </c>
      <c r="AH225" s="22">
        <v>77040</v>
      </c>
      <c r="AI225" s="22">
        <v>0</v>
      </c>
      <c r="AJ225" s="23">
        <v>0</v>
      </c>
      <c r="AK225" s="23">
        <v>18769</v>
      </c>
      <c r="AL225" s="23">
        <v>19873</v>
      </c>
      <c r="AM225" s="22">
        <v>0.7</v>
      </c>
      <c r="AN225" s="22">
        <f t="shared" si="116"/>
        <v>16897.0666666667</v>
      </c>
      <c r="AO225" s="23">
        <v>144</v>
      </c>
      <c r="AP225" s="23">
        <v>144</v>
      </c>
      <c r="AQ225" t="s">
        <v>124</v>
      </c>
      <c r="AR225">
        <v>8</v>
      </c>
      <c r="AS225" s="22">
        <v>0.066666666666667</v>
      </c>
      <c r="AT225" t="s">
        <v>83</v>
      </c>
      <c r="AU225" s="23">
        <f t="shared" si="127"/>
        <v>8313.06666666667</v>
      </c>
      <c r="AV225" s="23">
        <f t="shared" si="117"/>
        <v>8352</v>
      </c>
      <c r="AW225" s="23">
        <f t="shared" si="118"/>
        <v>1.52489781263809</v>
      </c>
      <c r="AX225" s="23">
        <f t="shared" si="119"/>
        <v>0.701612903225806</v>
      </c>
      <c r="AY225" s="23">
        <f t="shared" si="120"/>
        <v>8352</v>
      </c>
      <c r="AZ225" s="23">
        <f t="shared" si="121"/>
        <v>8352</v>
      </c>
      <c r="BA225" s="1" t="str">
        <f t="shared" si="122"/>
        <v>3</v>
      </c>
      <c r="BB225" s="22">
        <v>81</v>
      </c>
      <c r="BC225" s="22">
        <f t="shared" si="123"/>
        <v>676512</v>
      </c>
      <c r="BD225" s="22" t="e">
        <f t="shared" si="125"/>
        <v>#REF!</v>
      </c>
      <c r="BE225" s="22">
        <v>0.04</v>
      </c>
      <c r="BF225" s="22">
        <f t="shared" si="124"/>
        <v>334.08</v>
      </c>
      <c r="BG225" s="22" t="e">
        <f t="shared" si="126"/>
        <v>#REF!</v>
      </c>
      <c r="BH225" t="str">
        <f>IF(AT225="UDARA","U","N")&amp;LEFT($C$4,2)&amp;MID($C$4,4,2)&amp;LEFT(A225,3)&amp;MID(E225,2,2)&amp;VLOOKUP(E225,Acuan_Reference!C:L,10,0)</f>
        <v>N0109SLO71B1</v>
      </c>
      <c r="BI225" t="s">
        <v>84</v>
      </c>
      <c r="BJ225" t="s">
        <v>85</v>
      </c>
      <c r="BK225" t="s">
        <v>86</v>
      </c>
      <c r="BL225" t="s">
        <v>87</v>
      </c>
    </row>
    <row r="226" spans="1:64">
      <c r="A226" t="s">
        <v>111</v>
      </c>
      <c r="B226" t="s">
        <v>75</v>
      </c>
      <c r="C226" t="s">
        <v>76</v>
      </c>
      <c r="D226" t="s">
        <v>115</v>
      </c>
      <c r="E226" t="s">
        <v>133</v>
      </c>
      <c r="F226" t="s">
        <v>134</v>
      </c>
      <c r="G226" t="s">
        <v>118</v>
      </c>
      <c r="H226" t="s">
        <v>81</v>
      </c>
      <c r="I226" s="22">
        <v>9826</v>
      </c>
      <c r="J226" s="23">
        <v>14704</v>
      </c>
      <c r="K226" s="23">
        <v>20680</v>
      </c>
      <c r="L226" s="23">
        <v>7982</v>
      </c>
      <c r="M226" s="23">
        <v>8442</v>
      </c>
      <c r="N226" s="23">
        <v>13445</v>
      </c>
      <c r="O226" s="23">
        <v>16122</v>
      </c>
      <c r="P226" s="23">
        <v>12989</v>
      </c>
      <c r="Q226" s="23">
        <v>8668</v>
      </c>
      <c r="R226" s="23">
        <v>12160</v>
      </c>
      <c r="S226" s="23">
        <v>12220</v>
      </c>
      <c r="T226" s="23">
        <v>14086</v>
      </c>
      <c r="U226" s="23">
        <v>11402</v>
      </c>
      <c r="V226" s="22">
        <v>12569.333333333</v>
      </c>
      <c r="W226" s="22">
        <f t="shared" si="112"/>
        <v>12937.6666666667</v>
      </c>
      <c r="X226" s="23">
        <v>0</v>
      </c>
      <c r="Y226" s="23">
        <v>1440</v>
      </c>
      <c r="Z226" s="23">
        <v>0</v>
      </c>
      <c r="AA226" s="22">
        <v>22321</v>
      </c>
      <c r="AB226" s="22">
        <v>0</v>
      </c>
      <c r="AC226" s="22">
        <v>5472</v>
      </c>
      <c r="AD226" s="22">
        <v>0</v>
      </c>
      <c r="AE226" s="22">
        <f t="shared" si="113"/>
        <v>27793</v>
      </c>
      <c r="AF226" s="22">
        <f t="shared" si="114"/>
        <v>2.21117534740644</v>
      </c>
      <c r="AG226" s="22">
        <f t="shared" si="115"/>
        <v>2.14822353335223</v>
      </c>
      <c r="AH226" s="22">
        <v>77040</v>
      </c>
      <c r="AI226" s="22">
        <v>0</v>
      </c>
      <c r="AJ226" s="23">
        <v>0</v>
      </c>
      <c r="AK226" s="23">
        <v>12531</v>
      </c>
      <c r="AL226" s="23">
        <v>13325</v>
      </c>
      <c r="AM226" s="22">
        <v>1.5</v>
      </c>
      <c r="AN226" s="22">
        <f t="shared" si="116"/>
        <v>19406.5</v>
      </c>
      <c r="AO226" s="23">
        <v>144</v>
      </c>
      <c r="AP226" s="23">
        <v>144</v>
      </c>
      <c r="AQ226" t="s">
        <v>82</v>
      </c>
      <c r="AR226">
        <v>2</v>
      </c>
      <c r="AS226" s="22">
        <v>0.53333333333333</v>
      </c>
      <c r="AT226" t="s">
        <v>83</v>
      </c>
      <c r="AU226" s="23">
        <f t="shared" si="127"/>
        <v>4938.5</v>
      </c>
      <c r="AV226" s="23">
        <f t="shared" si="117"/>
        <v>5040</v>
      </c>
      <c r="AW226" s="23">
        <f t="shared" si="118"/>
        <v>2.53778373225466</v>
      </c>
      <c r="AX226" s="23">
        <f t="shared" si="119"/>
        <v>1.50784530956123</v>
      </c>
      <c r="AY226" s="23">
        <f t="shared" si="120"/>
        <v>5040</v>
      </c>
      <c r="AZ226" s="23">
        <f t="shared" si="121"/>
        <v>5040</v>
      </c>
      <c r="BA226" s="1" t="str">
        <f t="shared" si="122"/>
        <v>3</v>
      </c>
      <c r="BB226" s="22">
        <v>81</v>
      </c>
      <c r="BC226" s="22">
        <f t="shared" si="123"/>
        <v>408240</v>
      </c>
      <c r="BD226" s="22" t="e">
        <f t="shared" si="125"/>
        <v>#REF!</v>
      </c>
      <c r="BE226" s="22">
        <v>0.04</v>
      </c>
      <c r="BF226" s="22">
        <f t="shared" si="124"/>
        <v>201.6</v>
      </c>
      <c r="BG226" s="22" t="e">
        <f t="shared" si="126"/>
        <v>#REF!</v>
      </c>
      <c r="BH226" t="str">
        <f>IF(AT226="UDARA","U","N")&amp;LEFT($C$4,2)&amp;MID($C$4,4,2)&amp;LEFT(A226,3)&amp;MID(E226,2,2)&amp;VLOOKUP(E226,Acuan_Reference!C:L,10,0)</f>
        <v>N0109SMD71B1</v>
      </c>
      <c r="BI226" t="s">
        <v>84</v>
      </c>
      <c r="BJ226" t="s">
        <v>85</v>
      </c>
      <c r="BK226" t="s">
        <v>86</v>
      </c>
      <c r="BL226" t="s">
        <v>87</v>
      </c>
    </row>
    <row r="227" spans="1:64">
      <c r="A227" t="s">
        <v>112</v>
      </c>
      <c r="B227" t="s">
        <v>75</v>
      </c>
      <c r="C227" t="s">
        <v>76</v>
      </c>
      <c r="D227" t="s">
        <v>115</v>
      </c>
      <c r="E227" t="s">
        <v>133</v>
      </c>
      <c r="F227" t="s">
        <v>134</v>
      </c>
      <c r="G227" t="s">
        <v>118</v>
      </c>
      <c r="H227" t="s">
        <v>81</v>
      </c>
      <c r="I227" s="22">
        <v>9826</v>
      </c>
      <c r="J227" s="23">
        <v>15661</v>
      </c>
      <c r="K227" s="23">
        <v>26755</v>
      </c>
      <c r="L227" s="23">
        <v>14284</v>
      </c>
      <c r="M227" s="23">
        <v>18237</v>
      </c>
      <c r="N227" s="23">
        <v>11756</v>
      </c>
      <c r="O227" s="23">
        <v>27500</v>
      </c>
      <c r="P227" s="23">
        <v>13621</v>
      </c>
      <c r="Q227" s="23">
        <v>8569</v>
      </c>
      <c r="R227" s="23">
        <v>7379</v>
      </c>
      <c r="S227" s="23">
        <v>14949</v>
      </c>
      <c r="T227" s="23">
        <v>15041</v>
      </c>
      <c r="U227" s="23">
        <v>18543</v>
      </c>
      <c r="V227" s="22">
        <v>16177.666666667</v>
      </c>
      <c r="W227" s="22">
        <f t="shared" si="112"/>
        <v>15509.6666666667</v>
      </c>
      <c r="X227" s="23">
        <v>0</v>
      </c>
      <c r="Y227" s="23">
        <v>0</v>
      </c>
      <c r="Z227" s="23">
        <v>0</v>
      </c>
      <c r="AA227" s="22">
        <v>18826</v>
      </c>
      <c r="AB227" s="22">
        <v>0</v>
      </c>
      <c r="AC227" s="22">
        <v>0</v>
      </c>
      <c r="AD227" s="22">
        <v>0</v>
      </c>
      <c r="AE227" s="22">
        <f t="shared" si="113"/>
        <v>18826</v>
      </c>
      <c r="AF227" s="22">
        <f t="shared" si="114"/>
        <v>1.16370304741102</v>
      </c>
      <c r="AG227" s="22">
        <f t="shared" si="115"/>
        <v>1.21382363687163</v>
      </c>
      <c r="AH227" s="22">
        <v>77040</v>
      </c>
      <c r="AI227" s="22">
        <v>0</v>
      </c>
      <c r="AJ227" s="23">
        <v>0</v>
      </c>
      <c r="AK227" s="23">
        <v>11715</v>
      </c>
      <c r="AL227" s="23">
        <v>12945</v>
      </c>
      <c r="AM227" s="22">
        <v>0.7</v>
      </c>
      <c r="AN227" s="22">
        <f t="shared" si="116"/>
        <v>10856.7666666667</v>
      </c>
      <c r="AO227" s="23">
        <v>144</v>
      </c>
      <c r="AP227" s="23">
        <v>144</v>
      </c>
      <c r="AQ227" t="s">
        <v>124</v>
      </c>
      <c r="AR227">
        <v>8</v>
      </c>
      <c r="AS227" s="22">
        <v>0.066666666666667</v>
      </c>
      <c r="AT227" t="s">
        <v>83</v>
      </c>
      <c r="AU227" s="23">
        <f t="shared" si="127"/>
        <v>4975.76666666667</v>
      </c>
      <c r="AV227" s="23">
        <f t="shared" si="117"/>
        <v>5040</v>
      </c>
      <c r="AW227" s="23">
        <f t="shared" si="118"/>
        <v>1.53878226482409</v>
      </c>
      <c r="AX227" s="23">
        <f t="shared" si="119"/>
        <v>0.704141503148574</v>
      </c>
      <c r="AY227" s="23">
        <f t="shared" si="120"/>
        <v>5040</v>
      </c>
      <c r="AZ227" s="23">
        <f t="shared" si="121"/>
        <v>5040</v>
      </c>
      <c r="BA227" s="1" t="str">
        <f t="shared" si="122"/>
        <v>3</v>
      </c>
      <c r="BB227" s="22">
        <v>81</v>
      </c>
      <c r="BC227" s="22">
        <f t="shared" si="123"/>
        <v>408240</v>
      </c>
      <c r="BD227" s="22" t="e">
        <f t="shared" si="125"/>
        <v>#REF!</v>
      </c>
      <c r="BE227" s="22">
        <v>0.04</v>
      </c>
      <c r="BF227" s="22">
        <f t="shared" si="124"/>
        <v>201.6</v>
      </c>
      <c r="BG227" s="22" t="e">
        <f t="shared" si="126"/>
        <v>#REF!</v>
      </c>
      <c r="BH227" t="str">
        <f>IF(AT227="UDARA","U","N")&amp;LEFT($C$4,2)&amp;MID($C$4,4,2)&amp;LEFT(A227,3)&amp;MID(E227,2,2)&amp;VLOOKUP(E227,Acuan_Reference!C:L,10,0)</f>
        <v>N0109SMG71B1</v>
      </c>
      <c r="BI227" t="s">
        <v>84</v>
      </c>
      <c r="BJ227" t="s">
        <v>85</v>
      </c>
      <c r="BK227" t="s">
        <v>86</v>
      </c>
      <c r="BL227" t="s">
        <v>87</v>
      </c>
    </row>
    <row r="228" spans="1:64">
      <c r="A228" t="s">
        <v>113</v>
      </c>
      <c r="B228" t="s">
        <v>75</v>
      </c>
      <c r="C228" t="s">
        <v>76</v>
      </c>
      <c r="D228" t="s">
        <v>115</v>
      </c>
      <c r="E228" t="s">
        <v>133</v>
      </c>
      <c r="F228" t="s">
        <v>134</v>
      </c>
      <c r="G228" t="s">
        <v>118</v>
      </c>
      <c r="H228" t="s">
        <v>81</v>
      </c>
      <c r="I228" s="22">
        <v>9826</v>
      </c>
      <c r="J228" s="23">
        <v>46351</v>
      </c>
      <c r="K228" s="23">
        <v>59274</v>
      </c>
      <c r="L228" s="23">
        <v>61924</v>
      </c>
      <c r="M228" s="23">
        <v>62424</v>
      </c>
      <c r="N228" s="23">
        <v>46079</v>
      </c>
      <c r="O228" s="23">
        <v>52969</v>
      </c>
      <c r="P228" s="23">
        <v>47770</v>
      </c>
      <c r="Q228" s="23">
        <v>19863</v>
      </c>
      <c r="R228" s="23">
        <v>34573</v>
      </c>
      <c r="S228" s="23">
        <v>30618</v>
      </c>
      <c r="T228" s="23">
        <v>28538</v>
      </c>
      <c r="U228" s="23">
        <v>49454</v>
      </c>
      <c r="V228" s="22">
        <v>36203.333333333</v>
      </c>
      <c r="W228" s="22">
        <f t="shared" si="112"/>
        <v>36819.6666666667</v>
      </c>
      <c r="X228" s="23">
        <v>0</v>
      </c>
      <c r="Y228" s="23">
        <v>0</v>
      </c>
      <c r="Z228" s="23">
        <v>17</v>
      </c>
      <c r="AA228" s="22">
        <v>29379</v>
      </c>
      <c r="AB228" s="22">
        <v>0</v>
      </c>
      <c r="AC228" s="22">
        <v>0</v>
      </c>
      <c r="AD228" s="22">
        <v>0</v>
      </c>
      <c r="AE228" s="22">
        <f t="shared" si="113"/>
        <v>29396</v>
      </c>
      <c r="AF228" s="22">
        <f t="shared" si="114"/>
        <v>0.811969431912354</v>
      </c>
      <c r="AG228" s="22">
        <f t="shared" si="115"/>
        <v>0.798377678595678</v>
      </c>
      <c r="AH228" s="22">
        <v>77040</v>
      </c>
      <c r="AI228" s="22">
        <v>0</v>
      </c>
      <c r="AJ228" s="23">
        <v>0</v>
      </c>
      <c r="AK228" s="23">
        <v>32249</v>
      </c>
      <c r="AL228" s="23">
        <v>32467</v>
      </c>
      <c r="AM228" s="22">
        <v>0.6</v>
      </c>
      <c r="AN228" s="22">
        <f t="shared" si="116"/>
        <v>22091.8</v>
      </c>
      <c r="AO228" s="23">
        <v>144</v>
      </c>
      <c r="AP228" s="23">
        <v>144</v>
      </c>
      <c r="AQ228" t="s">
        <v>124</v>
      </c>
      <c r="AR228">
        <v>12</v>
      </c>
      <c r="AS228" s="22">
        <v>0.033333333333333</v>
      </c>
      <c r="AT228" t="s">
        <v>83</v>
      </c>
      <c r="AU228" s="23">
        <f t="shared" si="127"/>
        <v>25162.8</v>
      </c>
      <c r="AV228" s="23">
        <f t="shared" si="117"/>
        <v>25200</v>
      </c>
      <c r="AW228" s="23">
        <f t="shared" si="118"/>
        <v>1.48279452104401</v>
      </c>
      <c r="AX228" s="23">
        <f t="shared" si="119"/>
        <v>0.601010329624567</v>
      </c>
      <c r="AY228" s="23">
        <f t="shared" si="120"/>
        <v>25200</v>
      </c>
      <c r="AZ228" s="23">
        <f t="shared" si="121"/>
        <v>25200</v>
      </c>
      <c r="BA228" s="1" t="str">
        <f t="shared" si="122"/>
        <v>3</v>
      </c>
      <c r="BB228" s="22">
        <v>81</v>
      </c>
      <c r="BC228" s="22">
        <f t="shared" si="123"/>
        <v>2041200</v>
      </c>
      <c r="BD228" s="22" t="e">
        <f t="shared" si="125"/>
        <v>#REF!</v>
      </c>
      <c r="BE228" s="22">
        <v>0.04</v>
      </c>
      <c r="BF228" s="22">
        <f t="shared" si="124"/>
        <v>1008</v>
      </c>
      <c r="BG228" s="22" t="e">
        <f t="shared" si="126"/>
        <v>#REF!</v>
      </c>
      <c r="BH228" t="str">
        <f>IF(AT228="UDARA","U","N")&amp;LEFT($C$4,2)&amp;MID($C$4,4,2)&amp;LEFT(A228,3)&amp;MID(E228,2,2)&amp;VLOOKUP(E228,Acuan_Reference!C:L,10,0)</f>
        <v>N0109TGR71B1</v>
      </c>
      <c r="BI228" t="s">
        <v>84</v>
      </c>
      <c r="BJ228" t="s">
        <v>85</v>
      </c>
      <c r="BK228" t="s">
        <v>86</v>
      </c>
      <c r="BL228" t="s">
        <v>87</v>
      </c>
    </row>
    <row r="229" spans="1:64">
      <c r="A229" t="s">
        <v>114</v>
      </c>
      <c r="B229" t="s">
        <v>75</v>
      </c>
      <c r="C229" t="s">
        <v>76</v>
      </c>
      <c r="D229" t="s">
        <v>115</v>
      </c>
      <c r="E229" t="s">
        <v>133</v>
      </c>
      <c r="F229" t="s">
        <v>134</v>
      </c>
      <c r="G229" t="s">
        <v>118</v>
      </c>
      <c r="H229" t="s">
        <v>81</v>
      </c>
      <c r="I229" s="22">
        <v>9826</v>
      </c>
      <c r="J229" s="23">
        <v>11380</v>
      </c>
      <c r="K229" s="23">
        <v>27221</v>
      </c>
      <c r="L229" s="23">
        <v>6838</v>
      </c>
      <c r="M229" s="23">
        <v>11362</v>
      </c>
      <c r="N229" s="23">
        <v>9137</v>
      </c>
      <c r="O229" s="23">
        <v>16228</v>
      </c>
      <c r="P229" s="23">
        <v>8715</v>
      </c>
      <c r="Q229" s="23">
        <v>12528</v>
      </c>
      <c r="R229" s="23">
        <v>12587</v>
      </c>
      <c r="S229" s="23">
        <v>16005</v>
      </c>
      <c r="T229" s="23">
        <v>9045</v>
      </c>
      <c r="U229" s="23">
        <v>11127</v>
      </c>
      <c r="V229" s="22">
        <v>12059</v>
      </c>
      <c r="W229" s="22">
        <f t="shared" si="112"/>
        <v>11069.6666666667</v>
      </c>
      <c r="X229" s="23">
        <v>0</v>
      </c>
      <c r="Y229" s="23">
        <v>0</v>
      </c>
      <c r="Z229" s="23">
        <v>0</v>
      </c>
      <c r="AA229" s="22">
        <v>18162</v>
      </c>
      <c r="AB229" s="22">
        <v>0</v>
      </c>
      <c r="AC229" s="22">
        <v>0</v>
      </c>
      <c r="AD229" s="22">
        <v>0</v>
      </c>
      <c r="AE229" s="22">
        <f t="shared" si="113"/>
        <v>18162</v>
      </c>
      <c r="AF229" s="22">
        <f t="shared" si="114"/>
        <v>1.50609503275562</v>
      </c>
      <c r="AG229" s="22">
        <f t="shared" si="115"/>
        <v>1.64069981029239</v>
      </c>
      <c r="AH229" s="22">
        <v>77040</v>
      </c>
      <c r="AI229" s="22">
        <v>0</v>
      </c>
      <c r="AJ229" s="23">
        <v>0</v>
      </c>
      <c r="AK229" s="23">
        <v>15591</v>
      </c>
      <c r="AL229" s="23">
        <v>13037</v>
      </c>
      <c r="AM229" s="22">
        <v>0.7</v>
      </c>
      <c r="AN229" s="22">
        <f t="shared" si="116"/>
        <v>7748.76666666667</v>
      </c>
      <c r="AO229" s="23">
        <v>144</v>
      </c>
      <c r="AP229" s="23">
        <v>144</v>
      </c>
      <c r="AQ229" t="s">
        <v>124</v>
      </c>
      <c r="AR229">
        <v>8</v>
      </c>
      <c r="AS229" s="22">
        <v>0.066666666666667</v>
      </c>
      <c r="AT229" t="s">
        <v>83</v>
      </c>
      <c r="AU229" s="23">
        <f t="shared" si="127"/>
        <v>2623.76666666667</v>
      </c>
      <c r="AV229" s="23">
        <f t="shared" si="117"/>
        <v>2736</v>
      </c>
      <c r="AW229" s="23">
        <f t="shared" si="118"/>
        <v>1.88786172423138</v>
      </c>
      <c r="AX229" s="23">
        <f t="shared" si="119"/>
        <v>0.710138817790358</v>
      </c>
      <c r="AY229" s="23">
        <f t="shared" si="120"/>
        <v>2736</v>
      </c>
      <c r="AZ229" s="23">
        <f t="shared" si="121"/>
        <v>2736</v>
      </c>
      <c r="BA229" s="1" t="str">
        <f t="shared" si="122"/>
        <v>3</v>
      </c>
      <c r="BB229" s="22">
        <v>81</v>
      </c>
      <c r="BC229" s="22">
        <f t="shared" si="123"/>
        <v>221616</v>
      </c>
      <c r="BD229" s="22" t="e">
        <f t="shared" si="125"/>
        <v>#REF!</v>
      </c>
      <c r="BE229" s="22">
        <v>0.04</v>
      </c>
      <c r="BF229" s="22">
        <f t="shared" si="124"/>
        <v>109.44</v>
      </c>
      <c r="BG229" s="22" t="e">
        <f t="shared" si="126"/>
        <v>#REF!</v>
      </c>
      <c r="BH229" t="str">
        <f>IF(AT229="UDARA","U","N")&amp;LEFT($C$4,2)&amp;MID($C$4,4,2)&amp;LEFT(A229,3)&amp;MID(E229,2,2)&amp;VLOOKUP(E229,Acuan_Reference!C:L,10,0)</f>
        <v>N0109YGY71B1</v>
      </c>
      <c r="BI229" t="s">
        <v>84</v>
      </c>
      <c r="BJ229" t="s">
        <v>85</v>
      </c>
      <c r="BK229" t="s">
        <v>86</v>
      </c>
      <c r="BL229" t="s">
        <v>87</v>
      </c>
    </row>
    <row r="230" spans="1:64">
      <c r="A230" t="s">
        <v>74</v>
      </c>
      <c r="B230" t="s">
        <v>75</v>
      </c>
      <c r="C230" t="s">
        <v>76</v>
      </c>
      <c r="D230" t="s">
        <v>115</v>
      </c>
      <c r="E230" t="s">
        <v>135</v>
      </c>
      <c r="F230" t="s">
        <v>136</v>
      </c>
      <c r="G230" t="s">
        <v>118</v>
      </c>
      <c r="H230" t="s">
        <v>81</v>
      </c>
      <c r="I230" s="22">
        <v>9826</v>
      </c>
      <c r="J230" s="23">
        <v>10415</v>
      </c>
      <c r="K230" s="23">
        <v>13722</v>
      </c>
      <c r="L230" s="23">
        <v>8586</v>
      </c>
      <c r="M230" s="23">
        <v>13657</v>
      </c>
      <c r="N230" s="23">
        <v>8093</v>
      </c>
      <c r="O230" s="23">
        <v>11479</v>
      </c>
      <c r="P230" s="23">
        <v>11287</v>
      </c>
      <c r="Q230" s="23">
        <v>9624</v>
      </c>
      <c r="R230" s="23">
        <v>9928</v>
      </c>
      <c r="S230" s="23">
        <v>8958</v>
      </c>
      <c r="T230" s="23">
        <v>9862</v>
      </c>
      <c r="U230" s="23">
        <v>11314</v>
      </c>
      <c r="V230" s="22">
        <v>10044.666666667</v>
      </c>
      <c r="W230" s="22">
        <f t="shared" si="112"/>
        <v>10378</v>
      </c>
      <c r="X230" s="23">
        <v>0</v>
      </c>
      <c r="Y230" s="23">
        <v>0</v>
      </c>
      <c r="Z230" s="23">
        <v>0</v>
      </c>
      <c r="AA230" s="22">
        <v>14211</v>
      </c>
      <c r="AB230" s="22">
        <v>0</v>
      </c>
      <c r="AC230" s="22">
        <v>0</v>
      </c>
      <c r="AD230" s="22">
        <v>1152</v>
      </c>
      <c r="AE230" s="22">
        <f t="shared" si="113"/>
        <v>15363</v>
      </c>
      <c r="AF230" s="22">
        <f t="shared" si="114"/>
        <v>1.52946837459343</v>
      </c>
      <c r="AG230" s="22">
        <f t="shared" si="115"/>
        <v>1.36933898631721</v>
      </c>
      <c r="AH230" s="22">
        <v>59184</v>
      </c>
      <c r="AI230" s="22">
        <v>0</v>
      </c>
      <c r="AJ230" s="23">
        <v>0</v>
      </c>
      <c r="AK230" s="23">
        <v>10810</v>
      </c>
      <c r="AL230" s="23">
        <v>9958</v>
      </c>
      <c r="AM230" s="22">
        <v>0.7</v>
      </c>
      <c r="AN230" s="22">
        <f t="shared" si="116"/>
        <v>7264.6</v>
      </c>
      <c r="AO230" s="23">
        <v>144</v>
      </c>
      <c r="AP230" s="23">
        <v>144</v>
      </c>
      <c r="AQ230" t="s">
        <v>124</v>
      </c>
      <c r="AR230">
        <v>8</v>
      </c>
      <c r="AS230" s="22">
        <v>0.066666666666667</v>
      </c>
      <c r="AT230" t="s">
        <v>83</v>
      </c>
      <c r="AU230" s="23">
        <f t="shared" si="127"/>
        <v>1859.6</v>
      </c>
      <c r="AV230" s="23">
        <f t="shared" si="117"/>
        <v>1872</v>
      </c>
      <c r="AW230" s="23">
        <f t="shared" si="118"/>
        <v>1.6607246097514</v>
      </c>
      <c r="AX230" s="23">
        <f t="shared" si="119"/>
        <v>0.701194835228368</v>
      </c>
      <c r="AY230" s="23">
        <f t="shared" si="120"/>
        <v>1872</v>
      </c>
      <c r="AZ230" s="23">
        <f t="shared" si="121"/>
        <v>1872</v>
      </c>
      <c r="BA230" s="1" t="str">
        <f t="shared" si="122"/>
        <v>3</v>
      </c>
      <c r="BB230" s="22">
        <v>81</v>
      </c>
      <c r="BC230" s="22">
        <f t="shared" si="123"/>
        <v>151632</v>
      </c>
      <c r="BD230" s="22" t="e">
        <f t="shared" si="125"/>
        <v>#REF!</v>
      </c>
      <c r="BE230" s="22">
        <v>0.04</v>
      </c>
      <c r="BF230" s="22">
        <f t="shared" si="124"/>
        <v>74.88</v>
      </c>
      <c r="BG230" s="22" t="e">
        <f t="shared" si="126"/>
        <v>#REF!</v>
      </c>
      <c r="BH230" t="str">
        <f>IF(AT230="UDARA","U","N")&amp;LEFT($C$4,2)&amp;MID($C$4,4,2)&amp;LEFT(A230,3)&amp;MID(E230,2,2)&amp;VLOOKUP(E230,Acuan_Reference!C:L,10,0)</f>
        <v>N0109BDG71B1</v>
      </c>
      <c r="BI230" t="s">
        <v>84</v>
      </c>
      <c r="BJ230" t="s">
        <v>85</v>
      </c>
      <c r="BK230" t="s">
        <v>86</v>
      </c>
      <c r="BL230" t="s">
        <v>87</v>
      </c>
    </row>
    <row r="231" spans="1:64">
      <c r="A231" t="s">
        <v>88</v>
      </c>
      <c r="B231" t="s">
        <v>75</v>
      </c>
      <c r="C231" t="s">
        <v>76</v>
      </c>
      <c r="D231" t="s">
        <v>115</v>
      </c>
      <c r="E231" t="s">
        <v>135</v>
      </c>
      <c r="F231" t="s">
        <v>136</v>
      </c>
      <c r="G231" t="s">
        <v>118</v>
      </c>
      <c r="H231" t="s">
        <v>81</v>
      </c>
      <c r="I231" s="22">
        <v>9826</v>
      </c>
      <c r="J231" s="23">
        <v>11182</v>
      </c>
      <c r="K231" s="23">
        <v>17369</v>
      </c>
      <c r="L231" s="23">
        <v>8160</v>
      </c>
      <c r="M231" s="23">
        <v>20743</v>
      </c>
      <c r="N231" s="23">
        <v>7041</v>
      </c>
      <c r="O231" s="23">
        <v>20610</v>
      </c>
      <c r="P231" s="23">
        <v>12222</v>
      </c>
      <c r="Q231" s="23">
        <v>11282</v>
      </c>
      <c r="R231" s="23">
        <v>12322</v>
      </c>
      <c r="S231" s="23">
        <v>13080</v>
      </c>
      <c r="T231" s="23">
        <v>14682</v>
      </c>
      <c r="U231" s="23">
        <v>9189</v>
      </c>
      <c r="V231" s="22">
        <v>12317</v>
      </c>
      <c r="W231" s="22">
        <f t="shared" si="112"/>
        <v>12585.3333333333</v>
      </c>
      <c r="X231" s="23">
        <v>0</v>
      </c>
      <c r="Y231" s="23">
        <v>0</v>
      </c>
      <c r="Z231" s="23">
        <v>0</v>
      </c>
      <c r="AA231" s="22">
        <v>17103</v>
      </c>
      <c r="AB231" s="22">
        <v>0</v>
      </c>
      <c r="AC231" s="22">
        <v>1296</v>
      </c>
      <c r="AD231" s="22">
        <v>1728</v>
      </c>
      <c r="AE231" s="22">
        <f t="shared" si="113"/>
        <v>20127</v>
      </c>
      <c r="AF231" s="22">
        <f t="shared" si="114"/>
        <v>1.63408297475035</v>
      </c>
      <c r="AG231" s="22">
        <f t="shared" si="115"/>
        <v>1.46193982413391</v>
      </c>
      <c r="AH231" s="22">
        <v>59184</v>
      </c>
      <c r="AI231" s="22">
        <v>0</v>
      </c>
      <c r="AJ231" s="23">
        <v>0</v>
      </c>
      <c r="AK231" s="23">
        <v>13909</v>
      </c>
      <c r="AL231" s="23">
        <v>13885</v>
      </c>
      <c r="AM231" s="22">
        <v>0.6</v>
      </c>
      <c r="AN231" s="22">
        <f t="shared" si="116"/>
        <v>7551.2</v>
      </c>
      <c r="AO231" s="23">
        <v>144</v>
      </c>
      <c r="AP231" s="23">
        <v>144</v>
      </c>
      <c r="AQ231" t="s">
        <v>124</v>
      </c>
      <c r="AR231">
        <v>8</v>
      </c>
      <c r="AS231" s="22">
        <v>0.033333333333333</v>
      </c>
      <c r="AT231" t="s">
        <v>83</v>
      </c>
      <c r="AU231" s="23">
        <f t="shared" si="127"/>
        <v>1309.2</v>
      </c>
      <c r="AV231" s="23">
        <f t="shared" si="117"/>
        <v>1440</v>
      </c>
      <c r="AW231" s="23">
        <f t="shared" si="118"/>
        <v>1.71366140480983</v>
      </c>
      <c r="AX231" s="23">
        <f t="shared" si="119"/>
        <v>0.610393050111241</v>
      </c>
      <c r="AY231" s="23">
        <f t="shared" si="120"/>
        <v>1440</v>
      </c>
      <c r="AZ231" s="23">
        <f t="shared" si="121"/>
        <v>1440</v>
      </c>
      <c r="BA231" s="1" t="str">
        <f t="shared" si="122"/>
        <v>3</v>
      </c>
      <c r="BB231" s="22">
        <v>81</v>
      </c>
      <c r="BC231" s="22">
        <f t="shared" si="123"/>
        <v>116640</v>
      </c>
      <c r="BD231" s="22" t="e">
        <f t="shared" si="125"/>
        <v>#REF!</v>
      </c>
      <c r="BE231" s="22">
        <v>0.04</v>
      </c>
      <c r="BF231" s="22">
        <f t="shared" si="124"/>
        <v>57.6</v>
      </c>
      <c r="BG231" s="22" t="e">
        <f t="shared" si="126"/>
        <v>#REF!</v>
      </c>
      <c r="BH231" t="str">
        <f>IF(AT231="UDARA","U","N")&amp;LEFT($C$4,2)&amp;MID($C$4,4,2)&amp;LEFT(A231,3)&amp;MID(E231,2,2)&amp;VLOOKUP(E231,Acuan_Reference!C:L,10,0)</f>
        <v>N0109BGR71B1</v>
      </c>
      <c r="BI231" t="s">
        <v>84</v>
      </c>
      <c r="BJ231" t="s">
        <v>85</v>
      </c>
      <c r="BK231" t="s">
        <v>86</v>
      </c>
      <c r="BL231" t="s">
        <v>87</v>
      </c>
    </row>
    <row r="232" spans="1:64">
      <c r="A232" t="s">
        <v>89</v>
      </c>
      <c r="B232" t="s">
        <v>75</v>
      </c>
      <c r="C232" t="s">
        <v>76</v>
      </c>
      <c r="D232" t="s">
        <v>115</v>
      </c>
      <c r="E232" t="s">
        <v>135</v>
      </c>
      <c r="F232" t="s">
        <v>136</v>
      </c>
      <c r="G232" t="s">
        <v>118</v>
      </c>
      <c r="H232" t="s">
        <v>81</v>
      </c>
      <c r="I232" s="22">
        <v>9826</v>
      </c>
      <c r="J232" s="23">
        <v>13860</v>
      </c>
      <c r="K232" s="23">
        <v>30632</v>
      </c>
      <c r="L232" s="23">
        <v>5950</v>
      </c>
      <c r="M232" s="23">
        <v>20214</v>
      </c>
      <c r="N232" s="23">
        <v>9221</v>
      </c>
      <c r="O232" s="23">
        <v>18055</v>
      </c>
      <c r="P232" s="23">
        <v>6837</v>
      </c>
      <c r="Q232" s="23">
        <v>16814</v>
      </c>
      <c r="R232" s="23">
        <v>11595</v>
      </c>
      <c r="S232" s="23">
        <v>17918</v>
      </c>
      <c r="T232" s="23">
        <v>10746</v>
      </c>
      <c r="U232" s="23">
        <v>14243</v>
      </c>
      <c r="V232" s="22">
        <v>14302.333333333</v>
      </c>
      <c r="W232" s="22">
        <f t="shared" si="112"/>
        <v>12978.3333333333</v>
      </c>
      <c r="X232" s="23">
        <v>0</v>
      </c>
      <c r="Y232" s="23">
        <v>0</v>
      </c>
      <c r="Z232" s="23">
        <v>0</v>
      </c>
      <c r="AA232" s="22">
        <v>25227</v>
      </c>
      <c r="AB232" s="22">
        <v>0</v>
      </c>
      <c r="AC232" s="22">
        <v>2736</v>
      </c>
      <c r="AD232" s="22">
        <v>0</v>
      </c>
      <c r="AE232" s="22">
        <f t="shared" si="113"/>
        <v>27963</v>
      </c>
      <c r="AF232" s="22">
        <f t="shared" si="114"/>
        <v>1.95513552567185</v>
      </c>
      <c r="AG232" s="22">
        <f t="shared" si="115"/>
        <v>2.15459098497496</v>
      </c>
      <c r="AH232" s="22">
        <v>59184</v>
      </c>
      <c r="AI232" s="22">
        <v>0</v>
      </c>
      <c r="AJ232" s="23">
        <v>0</v>
      </c>
      <c r="AK232" s="23">
        <v>17565</v>
      </c>
      <c r="AL232" s="23">
        <v>13946</v>
      </c>
      <c r="AM232" s="22">
        <v>1.3</v>
      </c>
      <c r="AN232" s="22">
        <f t="shared" si="116"/>
        <v>16871.8333333333</v>
      </c>
      <c r="AO232" s="23">
        <v>144</v>
      </c>
      <c r="AP232" s="23">
        <v>144</v>
      </c>
      <c r="AQ232" t="s">
        <v>82</v>
      </c>
      <c r="AR232">
        <v>4</v>
      </c>
      <c r="AS232" s="22">
        <v>0.53333333333333</v>
      </c>
      <c r="AT232" t="s">
        <v>83</v>
      </c>
      <c r="AU232" s="23">
        <f t="shared" si="127"/>
        <v>2854.83333333334</v>
      </c>
      <c r="AV232" s="23">
        <f t="shared" si="117"/>
        <v>2880</v>
      </c>
      <c r="AW232" s="23">
        <f t="shared" si="118"/>
        <v>2.37649929369462</v>
      </c>
      <c r="AX232" s="23">
        <f t="shared" si="119"/>
        <v>1.30193912931809</v>
      </c>
      <c r="AY232" s="23">
        <f t="shared" si="120"/>
        <v>2880</v>
      </c>
      <c r="AZ232" s="23">
        <f t="shared" si="121"/>
        <v>2880</v>
      </c>
      <c r="BA232" s="1" t="str">
        <f t="shared" si="122"/>
        <v>3</v>
      </c>
      <c r="BB232" s="22">
        <v>81</v>
      </c>
      <c r="BC232" s="22">
        <f t="shared" si="123"/>
        <v>233280</v>
      </c>
      <c r="BD232" s="22" t="e">
        <f t="shared" si="125"/>
        <v>#REF!</v>
      </c>
      <c r="BE232" s="22">
        <v>0.04</v>
      </c>
      <c r="BF232" s="22">
        <f t="shared" si="124"/>
        <v>115.2</v>
      </c>
      <c r="BG232" s="22" t="e">
        <f t="shared" si="126"/>
        <v>#REF!</v>
      </c>
      <c r="BH232" t="str">
        <f>IF(AT232="UDARA","U","N")&amp;LEFT($C$4,2)&amp;MID($C$4,4,2)&amp;LEFT(A232,3)&amp;MID(E232,2,2)&amp;VLOOKUP(E232,Acuan_Reference!C:L,10,0)</f>
        <v>N0109BJM71B1</v>
      </c>
      <c r="BI232" t="s">
        <v>84</v>
      </c>
      <c r="BJ232" t="s">
        <v>85</v>
      </c>
      <c r="BK232" t="s">
        <v>86</v>
      </c>
      <c r="BL232" t="s">
        <v>87</v>
      </c>
    </row>
    <row r="233" spans="1:64">
      <c r="A233" t="s">
        <v>90</v>
      </c>
      <c r="B233" t="s">
        <v>75</v>
      </c>
      <c r="C233" t="s">
        <v>76</v>
      </c>
      <c r="D233" t="s">
        <v>115</v>
      </c>
      <c r="E233" t="s">
        <v>135</v>
      </c>
      <c r="F233" t="s">
        <v>136</v>
      </c>
      <c r="G233" t="s">
        <v>118</v>
      </c>
      <c r="H233" t="s">
        <v>81</v>
      </c>
      <c r="I233" s="22">
        <v>9826</v>
      </c>
      <c r="J233" s="23">
        <v>9465</v>
      </c>
      <c r="K233" s="23">
        <v>11706</v>
      </c>
      <c r="L233" s="23">
        <v>10860</v>
      </c>
      <c r="M233" s="23">
        <v>17057</v>
      </c>
      <c r="N233" s="23">
        <v>7296</v>
      </c>
      <c r="O233" s="23">
        <v>14517</v>
      </c>
      <c r="P233" s="23">
        <v>21375</v>
      </c>
      <c r="Q233" s="23">
        <v>7670</v>
      </c>
      <c r="R233" s="23">
        <v>12200</v>
      </c>
      <c r="S233" s="23">
        <v>7858</v>
      </c>
      <c r="T233" s="23">
        <v>11427</v>
      </c>
      <c r="U233" s="23">
        <v>8478</v>
      </c>
      <c r="V233" s="22">
        <v>9254.3333333333</v>
      </c>
      <c r="W233" s="22">
        <f t="shared" si="112"/>
        <v>10270.3333333333</v>
      </c>
      <c r="X233" s="23">
        <v>0</v>
      </c>
      <c r="Y233" s="23">
        <v>0</v>
      </c>
      <c r="Z233" s="23">
        <v>0</v>
      </c>
      <c r="AA233" s="22">
        <v>14575</v>
      </c>
      <c r="AB233" s="22">
        <v>0</v>
      </c>
      <c r="AC233" s="22">
        <v>1296</v>
      </c>
      <c r="AD233" s="22">
        <v>0</v>
      </c>
      <c r="AE233" s="22">
        <f t="shared" si="113"/>
        <v>15871</v>
      </c>
      <c r="AF233" s="22">
        <f t="shared" si="114"/>
        <v>1.71498036955661</v>
      </c>
      <c r="AG233" s="22">
        <f t="shared" si="115"/>
        <v>1.54532472169031</v>
      </c>
      <c r="AH233" s="22">
        <v>59184</v>
      </c>
      <c r="AI233" s="22">
        <v>0</v>
      </c>
      <c r="AJ233" s="23">
        <v>0</v>
      </c>
      <c r="AK233" s="23">
        <v>10514</v>
      </c>
      <c r="AL233" s="23">
        <v>10906</v>
      </c>
      <c r="AM233" s="22">
        <v>0.6</v>
      </c>
      <c r="AN233" s="22">
        <f t="shared" si="116"/>
        <v>6162.2</v>
      </c>
      <c r="AO233" s="23">
        <v>144</v>
      </c>
      <c r="AP233" s="23">
        <v>144</v>
      </c>
      <c r="AQ233" t="s">
        <v>124</v>
      </c>
      <c r="AR233">
        <v>12</v>
      </c>
      <c r="AS233" s="22">
        <v>0.033333333333333</v>
      </c>
      <c r="AT233" t="s">
        <v>83</v>
      </c>
      <c r="AU233" s="23">
        <f t="shared" si="127"/>
        <v>1197.2</v>
      </c>
      <c r="AV233" s="23">
        <f t="shared" si="117"/>
        <v>1296</v>
      </c>
      <c r="AW233" s="23">
        <f t="shared" si="118"/>
        <v>1.67151342053163</v>
      </c>
      <c r="AX233" s="23">
        <f t="shared" si="119"/>
        <v>0.609619940930187</v>
      </c>
      <c r="AY233" s="23">
        <f t="shared" si="120"/>
        <v>1296</v>
      </c>
      <c r="AZ233" s="23">
        <f t="shared" si="121"/>
        <v>1296</v>
      </c>
      <c r="BA233" s="1" t="str">
        <f t="shared" si="122"/>
        <v>3</v>
      </c>
      <c r="BB233" s="22">
        <v>81</v>
      </c>
      <c r="BC233" s="22">
        <f t="shared" si="123"/>
        <v>104976</v>
      </c>
      <c r="BD233" s="22" t="e">
        <f t="shared" si="125"/>
        <v>#REF!</v>
      </c>
      <c r="BE233" s="22">
        <v>0.04</v>
      </c>
      <c r="BF233" s="22">
        <f t="shared" si="124"/>
        <v>51.84</v>
      </c>
      <c r="BG233" s="22" t="e">
        <f t="shared" si="126"/>
        <v>#REF!</v>
      </c>
      <c r="BH233" t="str">
        <f>IF(AT233="UDARA","U","N")&amp;LEFT($C$4,2)&amp;MID($C$4,4,2)&amp;LEFT(A233,3)&amp;MID(E233,2,2)&amp;VLOOKUP(E233,Acuan_Reference!C:L,10,0)</f>
        <v>N0109BKS71B1</v>
      </c>
      <c r="BI233" t="s">
        <v>84</v>
      </c>
      <c r="BJ233" t="s">
        <v>85</v>
      </c>
      <c r="BK233" t="s">
        <v>86</v>
      </c>
      <c r="BL233" t="s">
        <v>87</v>
      </c>
    </row>
    <row r="234" spans="1:64">
      <c r="A234" t="s">
        <v>91</v>
      </c>
      <c r="B234" t="s">
        <v>75</v>
      </c>
      <c r="C234" t="s">
        <v>76</v>
      </c>
      <c r="D234" t="s">
        <v>115</v>
      </c>
      <c r="E234" t="s">
        <v>135</v>
      </c>
      <c r="F234" t="s">
        <v>136</v>
      </c>
      <c r="G234" t="s">
        <v>118</v>
      </c>
      <c r="H234" t="s">
        <v>81</v>
      </c>
      <c r="I234" s="22">
        <v>9826</v>
      </c>
      <c r="J234" s="23">
        <v>5834</v>
      </c>
      <c r="K234" s="23">
        <v>5202</v>
      </c>
      <c r="L234" s="23">
        <v>3174</v>
      </c>
      <c r="M234" s="23">
        <v>7316</v>
      </c>
      <c r="N234" s="23">
        <v>4273</v>
      </c>
      <c r="O234" s="23">
        <v>4523</v>
      </c>
      <c r="P234" s="23">
        <v>4551</v>
      </c>
      <c r="Q234" s="23">
        <v>4496</v>
      </c>
      <c r="R234" s="23">
        <v>4906</v>
      </c>
      <c r="S234" s="23">
        <v>6585</v>
      </c>
      <c r="T234" s="23">
        <v>3888</v>
      </c>
      <c r="U234" s="23">
        <v>6065</v>
      </c>
      <c r="V234" s="22">
        <v>5512.6666666667</v>
      </c>
      <c r="W234" s="22">
        <f t="shared" si="112"/>
        <v>5093.66666666667</v>
      </c>
      <c r="X234" s="23">
        <v>0</v>
      </c>
      <c r="Y234" s="23">
        <v>0</v>
      </c>
      <c r="Z234" s="23">
        <v>0</v>
      </c>
      <c r="AA234" s="22">
        <v>8740</v>
      </c>
      <c r="AB234" s="22">
        <v>0</v>
      </c>
      <c r="AC234" s="22">
        <v>0</v>
      </c>
      <c r="AD234" s="22">
        <v>0</v>
      </c>
      <c r="AE234" s="22">
        <f t="shared" si="113"/>
        <v>8740</v>
      </c>
      <c r="AF234" s="22">
        <f t="shared" si="114"/>
        <v>1.58543959366307</v>
      </c>
      <c r="AG234" s="22">
        <f t="shared" si="115"/>
        <v>1.71585629212748</v>
      </c>
      <c r="AH234" s="22">
        <v>59184</v>
      </c>
      <c r="AI234" s="22">
        <v>0</v>
      </c>
      <c r="AJ234" s="23">
        <v>0</v>
      </c>
      <c r="AK234" s="23">
        <v>6062</v>
      </c>
      <c r="AL234" s="23">
        <v>5328</v>
      </c>
      <c r="AM234" s="22">
        <v>0.9</v>
      </c>
      <c r="AN234" s="22">
        <f t="shared" si="116"/>
        <v>4584.3</v>
      </c>
      <c r="AO234" s="23">
        <v>144</v>
      </c>
      <c r="AP234" s="23">
        <v>144</v>
      </c>
      <c r="AQ234" t="s">
        <v>82</v>
      </c>
      <c r="AR234">
        <v>4</v>
      </c>
      <c r="AS234" s="22">
        <v>0.13333333333333</v>
      </c>
      <c r="AT234" t="s">
        <v>83</v>
      </c>
      <c r="AU234" s="23">
        <f t="shared" si="127"/>
        <v>1172.3</v>
      </c>
      <c r="AV234" s="23">
        <f t="shared" si="117"/>
        <v>1296</v>
      </c>
      <c r="AW234" s="23">
        <f t="shared" si="118"/>
        <v>1.97028990249329</v>
      </c>
      <c r="AX234" s="23">
        <f t="shared" si="119"/>
        <v>0.92428505987828</v>
      </c>
      <c r="AY234" s="23">
        <f t="shared" si="120"/>
        <v>1296</v>
      </c>
      <c r="AZ234" s="23">
        <f t="shared" si="121"/>
        <v>1296</v>
      </c>
      <c r="BA234" s="1" t="str">
        <f t="shared" si="122"/>
        <v>3</v>
      </c>
      <c r="BB234" s="22">
        <v>81</v>
      </c>
      <c r="BC234" s="22">
        <f t="shared" si="123"/>
        <v>104976</v>
      </c>
      <c r="BD234" s="22" t="e">
        <f t="shared" si="125"/>
        <v>#REF!</v>
      </c>
      <c r="BE234" s="22">
        <v>0.04</v>
      </c>
      <c r="BF234" s="22">
        <f t="shared" si="124"/>
        <v>51.84</v>
      </c>
      <c r="BG234" s="22" t="e">
        <f t="shared" si="126"/>
        <v>#REF!</v>
      </c>
      <c r="BH234" t="str">
        <f>IF(AT234="UDARA","U","N")&amp;LEFT($C$4,2)&amp;MID($C$4,4,2)&amp;LEFT(A234,3)&amp;MID(E234,2,2)&amp;VLOOKUP(E234,Acuan_Reference!C:L,10,0)</f>
        <v>N0109BLP71B1</v>
      </c>
      <c r="BI234" t="s">
        <v>84</v>
      </c>
      <c r="BJ234" t="s">
        <v>85</v>
      </c>
      <c r="BK234" t="s">
        <v>86</v>
      </c>
      <c r="BL234" t="s">
        <v>87</v>
      </c>
    </row>
    <row r="235" spans="1:64">
      <c r="A235" t="s">
        <v>92</v>
      </c>
      <c r="B235" t="s">
        <v>75</v>
      </c>
      <c r="C235" t="s">
        <v>76</v>
      </c>
      <c r="D235" t="s">
        <v>115</v>
      </c>
      <c r="E235" t="s">
        <v>135</v>
      </c>
      <c r="F235" t="s">
        <v>136</v>
      </c>
      <c r="G235" t="s">
        <v>118</v>
      </c>
      <c r="H235" t="s">
        <v>81</v>
      </c>
      <c r="I235" s="22">
        <v>9826</v>
      </c>
      <c r="J235" s="23">
        <v>2046</v>
      </c>
      <c r="K235" s="23">
        <v>3704</v>
      </c>
      <c r="L235" s="23">
        <v>1962</v>
      </c>
      <c r="M235" s="23">
        <v>2514</v>
      </c>
      <c r="N235" s="23">
        <v>2899</v>
      </c>
      <c r="O235" s="23">
        <v>4570</v>
      </c>
      <c r="P235" s="23">
        <v>3450</v>
      </c>
      <c r="Q235" s="23">
        <v>3173</v>
      </c>
      <c r="R235" s="23">
        <v>1900</v>
      </c>
      <c r="S235" s="23">
        <v>5024</v>
      </c>
      <c r="T235" s="23">
        <v>2075</v>
      </c>
      <c r="U235" s="23">
        <v>4316</v>
      </c>
      <c r="V235" s="22">
        <v>3805</v>
      </c>
      <c r="W235" s="22">
        <f t="shared" si="112"/>
        <v>3169.66666666667</v>
      </c>
      <c r="X235" s="23">
        <v>0</v>
      </c>
      <c r="Y235" s="23">
        <v>0</v>
      </c>
      <c r="Z235" s="23">
        <v>0</v>
      </c>
      <c r="AA235" s="22">
        <v>3791</v>
      </c>
      <c r="AB235" s="22">
        <v>0</v>
      </c>
      <c r="AC235" s="22">
        <v>4608</v>
      </c>
      <c r="AD235" s="22">
        <v>0</v>
      </c>
      <c r="AE235" s="22">
        <f t="shared" si="113"/>
        <v>8399</v>
      </c>
      <c r="AF235" s="22">
        <f t="shared" si="114"/>
        <v>2.20735873850197</v>
      </c>
      <c r="AG235" s="22">
        <f t="shared" si="115"/>
        <v>2.64980544747082</v>
      </c>
      <c r="AH235" s="22">
        <v>59184</v>
      </c>
      <c r="AI235" s="22">
        <v>0</v>
      </c>
      <c r="AJ235" s="23">
        <v>0</v>
      </c>
      <c r="AK235" s="23">
        <v>3829</v>
      </c>
      <c r="AL235" s="23">
        <v>3118</v>
      </c>
      <c r="AM235" s="22">
        <v>1.5</v>
      </c>
      <c r="AN235" s="22">
        <f t="shared" si="116"/>
        <v>4754.5</v>
      </c>
      <c r="AO235" s="23">
        <v>144</v>
      </c>
      <c r="AP235" s="23">
        <v>144</v>
      </c>
      <c r="AQ235" t="s">
        <v>82</v>
      </c>
      <c r="AR235">
        <v>2</v>
      </c>
      <c r="AS235" s="22">
        <v>0.53333333333333</v>
      </c>
      <c r="AT235" t="s">
        <v>83</v>
      </c>
      <c r="AU235" s="23">
        <f t="shared" si="127"/>
        <v>0</v>
      </c>
      <c r="AV235" s="23">
        <f t="shared" si="117"/>
        <v>0</v>
      </c>
      <c r="AW235" s="23">
        <f t="shared" si="118"/>
        <v>2.64980544747082</v>
      </c>
      <c r="AX235" s="23">
        <f t="shared" si="119"/>
        <v>1.66610579451046</v>
      </c>
      <c r="AY235" s="23">
        <f t="shared" si="120"/>
        <v>0</v>
      </c>
      <c r="AZ235" s="23">
        <f t="shared" si="121"/>
        <v>0</v>
      </c>
      <c r="BA235" s="1" t="str">
        <f t="shared" si="122"/>
        <v>3</v>
      </c>
      <c r="BB235" s="22">
        <v>81</v>
      </c>
      <c r="BC235" s="22">
        <f t="shared" si="123"/>
        <v>0</v>
      </c>
      <c r="BD235" s="22" t="e">
        <f t="shared" si="125"/>
        <v>#REF!</v>
      </c>
      <c r="BE235" s="22">
        <v>0.04</v>
      </c>
      <c r="BF235" s="22">
        <f t="shared" si="124"/>
        <v>0</v>
      </c>
      <c r="BG235" s="22" t="e">
        <f t="shared" si="126"/>
        <v>#REF!</v>
      </c>
      <c r="BH235" t="str">
        <f>IF(AT235="UDARA","U","N")&amp;LEFT($C$4,2)&amp;MID($C$4,4,2)&amp;LEFT(A235,3)&amp;MID(E235,2,2)&amp;VLOOKUP(E235,Acuan_Reference!C:L,10,0)</f>
        <v>N0109BTM71B1</v>
      </c>
      <c r="BI235" t="s">
        <v>84</v>
      </c>
      <c r="BJ235" t="s">
        <v>85</v>
      </c>
      <c r="BK235" t="s">
        <v>86</v>
      </c>
      <c r="BL235" t="s">
        <v>87</v>
      </c>
    </row>
    <row r="236" spans="1:64">
      <c r="A236" t="s">
        <v>93</v>
      </c>
      <c r="B236" t="s">
        <v>75</v>
      </c>
      <c r="C236" t="s">
        <v>76</v>
      </c>
      <c r="D236" t="s">
        <v>115</v>
      </c>
      <c r="E236" t="s">
        <v>135</v>
      </c>
      <c r="F236" t="s">
        <v>136</v>
      </c>
      <c r="G236" t="s">
        <v>118</v>
      </c>
      <c r="H236" t="s">
        <v>81</v>
      </c>
      <c r="I236" s="22">
        <v>9826</v>
      </c>
      <c r="J236" s="23">
        <v>5414</v>
      </c>
      <c r="K236" s="23">
        <v>8675</v>
      </c>
      <c r="L236" s="23">
        <v>4704</v>
      </c>
      <c r="M236" s="23">
        <v>8094</v>
      </c>
      <c r="N236" s="23">
        <v>6095</v>
      </c>
      <c r="O236" s="23">
        <v>9240</v>
      </c>
      <c r="P236" s="23">
        <v>7252</v>
      </c>
      <c r="Q236" s="23">
        <v>7088</v>
      </c>
      <c r="R236" s="23">
        <v>5841</v>
      </c>
      <c r="S236" s="23">
        <v>9740</v>
      </c>
      <c r="T236" s="23">
        <v>5102</v>
      </c>
      <c r="U236" s="23">
        <v>6967</v>
      </c>
      <c r="V236" s="22">
        <v>7269.6666666667</v>
      </c>
      <c r="W236" s="22">
        <f t="shared" si="112"/>
        <v>6411.33333333333</v>
      </c>
      <c r="X236" s="23">
        <v>0</v>
      </c>
      <c r="Y236" s="23">
        <v>0</v>
      </c>
      <c r="Z236" s="23">
        <v>0</v>
      </c>
      <c r="AA236" s="22">
        <v>12763</v>
      </c>
      <c r="AB236" s="22">
        <v>0</v>
      </c>
      <c r="AC236" s="22">
        <v>0</v>
      </c>
      <c r="AD236" s="22">
        <v>0</v>
      </c>
      <c r="AE236" s="22">
        <f t="shared" si="113"/>
        <v>12763</v>
      </c>
      <c r="AF236" s="22">
        <f t="shared" si="114"/>
        <v>1.75565133660415</v>
      </c>
      <c r="AG236" s="22">
        <f t="shared" si="115"/>
        <v>1.99069356348134</v>
      </c>
      <c r="AH236" s="22">
        <v>59184</v>
      </c>
      <c r="AI236" s="22">
        <v>0</v>
      </c>
      <c r="AJ236" s="23">
        <v>0</v>
      </c>
      <c r="AK236" s="23">
        <v>8595</v>
      </c>
      <c r="AL236" s="23">
        <v>7165</v>
      </c>
      <c r="AM236" s="22">
        <v>0.8</v>
      </c>
      <c r="AN236" s="22">
        <f t="shared" si="116"/>
        <v>5129.06666666667</v>
      </c>
      <c r="AO236" s="23">
        <v>144</v>
      </c>
      <c r="AP236" s="23">
        <v>144</v>
      </c>
      <c r="AQ236" t="s">
        <v>124</v>
      </c>
      <c r="AR236">
        <v>4</v>
      </c>
      <c r="AS236" s="22">
        <v>0.066666666666667</v>
      </c>
      <c r="AT236" t="s">
        <v>83</v>
      </c>
      <c r="AU236" s="23">
        <f t="shared" si="127"/>
        <v>0</v>
      </c>
      <c r="AV236" s="23">
        <f t="shared" si="117"/>
        <v>0</v>
      </c>
      <c r="AW236" s="23">
        <f t="shared" si="118"/>
        <v>1.99069356348134</v>
      </c>
      <c r="AX236" s="23">
        <f t="shared" si="119"/>
        <v>0.87314131225954</v>
      </c>
      <c r="AY236" s="23">
        <f t="shared" si="120"/>
        <v>0</v>
      </c>
      <c r="AZ236" s="23">
        <f t="shared" si="121"/>
        <v>0</v>
      </c>
      <c r="BA236" s="1" t="str">
        <f t="shared" si="122"/>
        <v>3</v>
      </c>
      <c r="BB236" s="22">
        <v>81</v>
      </c>
      <c r="BC236" s="22">
        <f t="shared" si="123"/>
        <v>0</v>
      </c>
      <c r="BD236" s="22" t="e">
        <f t="shared" si="125"/>
        <v>#REF!</v>
      </c>
      <c r="BE236" s="22">
        <v>0.04</v>
      </c>
      <c r="BF236" s="22">
        <f t="shared" si="124"/>
        <v>0</v>
      </c>
      <c r="BG236" s="22" t="e">
        <f t="shared" si="126"/>
        <v>#REF!</v>
      </c>
      <c r="BH236" t="str">
        <f>IF(AT236="UDARA","U","N")&amp;LEFT($C$4,2)&amp;MID($C$4,4,2)&amp;LEFT(A236,3)&amp;MID(E236,2,2)&amp;VLOOKUP(E236,Acuan_Reference!C:L,10,0)</f>
        <v>N0109CRB71B1</v>
      </c>
      <c r="BI236" t="s">
        <v>84</v>
      </c>
      <c r="BJ236" t="s">
        <v>85</v>
      </c>
      <c r="BK236" t="s">
        <v>86</v>
      </c>
      <c r="BL236" t="s">
        <v>87</v>
      </c>
    </row>
    <row r="237" spans="1:64">
      <c r="A237" t="s">
        <v>94</v>
      </c>
      <c r="B237" t="s">
        <v>75</v>
      </c>
      <c r="C237" t="s">
        <v>76</v>
      </c>
      <c r="D237" t="s">
        <v>115</v>
      </c>
      <c r="E237" t="s">
        <v>135</v>
      </c>
      <c r="F237" t="s">
        <v>136</v>
      </c>
      <c r="G237" t="s">
        <v>118</v>
      </c>
      <c r="H237" t="s">
        <v>81</v>
      </c>
      <c r="I237" s="22">
        <v>9826</v>
      </c>
      <c r="J237" s="23">
        <v>8920</v>
      </c>
      <c r="K237" s="23">
        <v>9983</v>
      </c>
      <c r="L237" s="23">
        <v>7876</v>
      </c>
      <c r="M237" s="23">
        <v>12514</v>
      </c>
      <c r="N237" s="23">
        <v>5969</v>
      </c>
      <c r="O237" s="23">
        <v>9742</v>
      </c>
      <c r="P237" s="23">
        <v>9512</v>
      </c>
      <c r="Q237" s="23">
        <v>8168</v>
      </c>
      <c r="R237" s="23">
        <v>7108</v>
      </c>
      <c r="S237" s="23">
        <v>9532</v>
      </c>
      <c r="T237" s="23">
        <v>10633</v>
      </c>
      <c r="U237" s="23">
        <v>10297</v>
      </c>
      <c r="V237" s="22">
        <v>10154</v>
      </c>
      <c r="W237" s="22">
        <f t="shared" si="112"/>
        <v>10125.6666666667</v>
      </c>
      <c r="X237" s="23">
        <v>0</v>
      </c>
      <c r="Y237" s="23">
        <v>0</v>
      </c>
      <c r="Z237" s="23">
        <v>0</v>
      </c>
      <c r="AA237" s="22">
        <v>9401</v>
      </c>
      <c r="AB237" s="22">
        <v>0</v>
      </c>
      <c r="AC237" s="22">
        <v>5904</v>
      </c>
      <c r="AD237" s="22">
        <v>0</v>
      </c>
      <c r="AE237" s="22">
        <f t="shared" si="113"/>
        <v>15305</v>
      </c>
      <c r="AF237" s="22">
        <f t="shared" si="114"/>
        <v>1.50728776836715</v>
      </c>
      <c r="AG237" s="22">
        <f t="shared" si="115"/>
        <v>1.5115054152813</v>
      </c>
      <c r="AH237" s="22">
        <v>59184</v>
      </c>
      <c r="AI237" s="22">
        <v>0</v>
      </c>
      <c r="AJ237" s="23">
        <v>0</v>
      </c>
      <c r="AK237" s="23">
        <v>9406</v>
      </c>
      <c r="AL237" s="23">
        <v>9447</v>
      </c>
      <c r="AM237" s="22">
        <v>0.8</v>
      </c>
      <c r="AN237" s="22">
        <f t="shared" si="116"/>
        <v>8100.53333333333</v>
      </c>
      <c r="AO237" s="23">
        <v>144</v>
      </c>
      <c r="AP237" s="23">
        <v>144</v>
      </c>
      <c r="AQ237" t="s">
        <v>82</v>
      </c>
      <c r="AR237">
        <v>8</v>
      </c>
      <c r="AS237" s="22">
        <v>0.13333333333333</v>
      </c>
      <c r="AT237" t="s">
        <v>83</v>
      </c>
      <c r="AU237" s="23">
        <f t="shared" si="127"/>
        <v>2242.53333333333</v>
      </c>
      <c r="AV237" s="23">
        <f t="shared" si="117"/>
        <v>2304</v>
      </c>
      <c r="AW237" s="23">
        <f t="shared" si="118"/>
        <v>1.73904598874148</v>
      </c>
      <c r="AX237" s="23">
        <f t="shared" si="119"/>
        <v>0.806070382197057</v>
      </c>
      <c r="AY237" s="23">
        <f t="shared" si="120"/>
        <v>2304</v>
      </c>
      <c r="AZ237" s="23">
        <f t="shared" si="121"/>
        <v>2304</v>
      </c>
      <c r="BA237" s="1" t="str">
        <f t="shared" si="122"/>
        <v>3</v>
      </c>
      <c r="BB237" s="22">
        <v>81</v>
      </c>
      <c r="BC237" s="22">
        <f t="shared" si="123"/>
        <v>186624</v>
      </c>
      <c r="BD237" s="22" t="e">
        <f t="shared" si="125"/>
        <v>#REF!</v>
      </c>
      <c r="BE237" s="22">
        <v>0.04</v>
      </c>
      <c r="BF237" s="22">
        <f t="shared" si="124"/>
        <v>92.16</v>
      </c>
      <c r="BG237" s="22" t="e">
        <f t="shared" si="126"/>
        <v>#REF!</v>
      </c>
      <c r="BH237" t="str">
        <f>IF(AT237="UDARA","U","N")&amp;LEFT($C$4,2)&amp;MID($C$4,4,2)&amp;LEFT(A237,3)&amp;MID(E237,2,2)&amp;VLOOKUP(E237,Acuan_Reference!C:L,10,0)</f>
        <v>N0109DPS71B1</v>
      </c>
      <c r="BI237" t="s">
        <v>84</v>
      </c>
      <c r="BJ237" t="s">
        <v>85</v>
      </c>
      <c r="BK237" t="s">
        <v>86</v>
      </c>
      <c r="BL237" t="s">
        <v>87</v>
      </c>
    </row>
    <row r="238" spans="1:64">
      <c r="A238" t="s">
        <v>95</v>
      </c>
      <c r="B238" t="s">
        <v>75</v>
      </c>
      <c r="C238" t="s">
        <v>76</v>
      </c>
      <c r="D238" t="s">
        <v>115</v>
      </c>
      <c r="E238" t="s">
        <v>135</v>
      </c>
      <c r="F238" t="s">
        <v>136</v>
      </c>
      <c r="G238" t="s">
        <v>118</v>
      </c>
      <c r="H238" t="s">
        <v>81</v>
      </c>
      <c r="I238" s="22">
        <v>9826</v>
      </c>
      <c r="J238" s="23">
        <v>0</v>
      </c>
      <c r="K238" s="23">
        <v>0</v>
      </c>
      <c r="L238" s="23">
        <v>0</v>
      </c>
      <c r="M238" s="23">
        <v>27593</v>
      </c>
      <c r="N238" s="23">
        <v>13673</v>
      </c>
      <c r="O238" s="23">
        <v>27746</v>
      </c>
      <c r="P238" s="23">
        <v>15915</v>
      </c>
      <c r="Q238" s="23">
        <v>15240</v>
      </c>
      <c r="R238" s="23">
        <v>23153</v>
      </c>
      <c r="S238" s="23">
        <v>15894</v>
      </c>
      <c r="T238" s="23">
        <v>21659</v>
      </c>
      <c r="U238" s="23">
        <v>23120</v>
      </c>
      <c r="V238" s="22">
        <v>20224.333333333</v>
      </c>
      <c r="W238" s="22">
        <f t="shared" si="112"/>
        <v>21935.6666666667</v>
      </c>
      <c r="X238" s="23">
        <v>0</v>
      </c>
      <c r="Y238" s="23">
        <v>0</v>
      </c>
      <c r="Z238" s="23">
        <v>0</v>
      </c>
      <c r="AA238" s="22">
        <v>13700</v>
      </c>
      <c r="AB238" s="22">
        <v>0</v>
      </c>
      <c r="AC238" s="22">
        <v>1008</v>
      </c>
      <c r="AD238" s="22">
        <v>0</v>
      </c>
      <c r="AE238" s="22">
        <f t="shared" si="113"/>
        <v>14708</v>
      </c>
      <c r="AF238" s="22">
        <f t="shared" si="114"/>
        <v>0.727242760371182</v>
      </c>
      <c r="AG238" s="22">
        <f t="shared" si="115"/>
        <v>0.670506177154406</v>
      </c>
      <c r="AH238" s="22">
        <v>59184</v>
      </c>
      <c r="AI238" s="22">
        <v>0</v>
      </c>
      <c r="AJ238" s="23">
        <v>0</v>
      </c>
      <c r="AK238" s="23">
        <v>20583</v>
      </c>
      <c r="AL238" s="23">
        <v>21028</v>
      </c>
      <c r="AM238" s="22">
        <v>0.5</v>
      </c>
      <c r="AN238" s="22">
        <f t="shared" si="116"/>
        <v>10967.8333333333</v>
      </c>
      <c r="AO238" s="23">
        <v>144</v>
      </c>
      <c r="AP238" s="23">
        <v>144</v>
      </c>
      <c r="AQ238" t="s">
        <v>124</v>
      </c>
      <c r="AR238">
        <v>20</v>
      </c>
      <c r="AS238" s="22">
        <v>0.033333333333333</v>
      </c>
      <c r="AT238" t="s">
        <v>83</v>
      </c>
      <c r="AU238" s="23">
        <f t="shared" si="127"/>
        <v>17287.8333333333</v>
      </c>
      <c r="AV238" s="23">
        <f t="shared" si="117"/>
        <v>17424</v>
      </c>
      <c r="AW238" s="23">
        <f t="shared" si="118"/>
        <v>1.46482896956251</v>
      </c>
      <c r="AX238" s="23">
        <f t="shared" si="119"/>
        <v>0.506207546309663</v>
      </c>
      <c r="AY238" s="23">
        <f t="shared" si="120"/>
        <v>17424</v>
      </c>
      <c r="AZ238" s="23">
        <f t="shared" si="121"/>
        <v>17424</v>
      </c>
      <c r="BA238" s="1" t="str">
        <f t="shared" si="122"/>
        <v>3</v>
      </c>
      <c r="BB238" s="22">
        <v>81</v>
      </c>
      <c r="BC238" s="22">
        <f t="shared" si="123"/>
        <v>1411344</v>
      </c>
      <c r="BD238" s="22" t="e">
        <f t="shared" si="125"/>
        <v>#REF!</v>
      </c>
      <c r="BE238" s="22">
        <v>0.04</v>
      </c>
      <c r="BF238" s="22">
        <f t="shared" si="124"/>
        <v>696.96</v>
      </c>
      <c r="BG238" s="22" t="e">
        <f t="shared" si="126"/>
        <v>#REF!</v>
      </c>
      <c r="BH238" t="str">
        <f>IF(AT238="UDARA","U","N")&amp;LEFT($C$4,2)&amp;MID($C$4,4,2)&amp;LEFT(A238,3)&amp;MID(E238,2,2)&amp;VLOOKUP(E238,Acuan_Reference!C:L,10,0)</f>
        <v>N0109JAK71B1</v>
      </c>
      <c r="BI238" t="s">
        <v>84</v>
      </c>
      <c r="BJ238" t="s">
        <v>85</v>
      </c>
      <c r="BK238" t="s">
        <v>86</v>
      </c>
      <c r="BL238" t="s">
        <v>87</v>
      </c>
    </row>
    <row r="239" spans="1:64">
      <c r="A239" t="s">
        <v>96</v>
      </c>
      <c r="B239" t="s">
        <v>75</v>
      </c>
      <c r="C239" t="s">
        <v>76</v>
      </c>
      <c r="D239" t="s">
        <v>115</v>
      </c>
      <c r="E239" t="s">
        <v>135</v>
      </c>
      <c r="F239" t="s">
        <v>136</v>
      </c>
      <c r="G239" t="s">
        <v>118</v>
      </c>
      <c r="H239" t="s">
        <v>81</v>
      </c>
      <c r="I239" s="22">
        <v>9826</v>
      </c>
      <c r="J239" s="23">
        <v>5176</v>
      </c>
      <c r="K239" s="23">
        <v>9332</v>
      </c>
      <c r="L239" s="23">
        <v>2482</v>
      </c>
      <c r="M239" s="23">
        <v>4686</v>
      </c>
      <c r="N239" s="23">
        <v>3837</v>
      </c>
      <c r="O239" s="23">
        <v>5460</v>
      </c>
      <c r="P239" s="23">
        <v>2451</v>
      </c>
      <c r="Q239" s="23">
        <v>2866</v>
      </c>
      <c r="R239" s="23">
        <v>2961</v>
      </c>
      <c r="S239" s="23">
        <v>4687</v>
      </c>
      <c r="T239" s="23">
        <v>3869</v>
      </c>
      <c r="U239" s="23">
        <v>4794</v>
      </c>
      <c r="V239" s="22">
        <v>4450</v>
      </c>
      <c r="W239" s="22">
        <f t="shared" si="112"/>
        <v>4217.66666666667</v>
      </c>
      <c r="X239" s="23">
        <v>0</v>
      </c>
      <c r="Y239" s="23">
        <v>0</v>
      </c>
      <c r="Z239" s="23">
        <v>0</v>
      </c>
      <c r="AA239" s="22">
        <v>6826</v>
      </c>
      <c r="AB239" s="22">
        <v>0</v>
      </c>
      <c r="AC239" s="22">
        <v>1008</v>
      </c>
      <c r="AD239" s="22">
        <v>0</v>
      </c>
      <c r="AE239" s="22">
        <f t="shared" si="113"/>
        <v>7834</v>
      </c>
      <c r="AF239" s="22">
        <f t="shared" si="114"/>
        <v>1.76044943820225</v>
      </c>
      <c r="AG239" s="22">
        <f t="shared" si="115"/>
        <v>1.85742511657314</v>
      </c>
      <c r="AH239" s="22">
        <v>59184</v>
      </c>
      <c r="AI239" s="22">
        <v>0</v>
      </c>
      <c r="AJ239" s="23">
        <v>0</v>
      </c>
      <c r="AK239" s="23">
        <v>3987</v>
      </c>
      <c r="AL239" s="23">
        <v>3990</v>
      </c>
      <c r="AM239" s="22">
        <v>1.2</v>
      </c>
      <c r="AN239" s="22">
        <f t="shared" si="116"/>
        <v>5061.2</v>
      </c>
      <c r="AO239" s="23">
        <v>144</v>
      </c>
      <c r="AP239" s="23">
        <v>144</v>
      </c>
      <c r="AQ239" t="s">
        <v>82</v>
      </c>
      <c r="AR239">
        <v>2</v>
      </c>
      <c r="AS239" s="22">
        <v>0.2</v>
      </c>
      <c r="AT239" t="s">
        <v>83</v>
      </c>
      <c r="AU239" s="23">
        <f t="shared" si="127"/>
        <v>1217.2</v>
      </c>
      <c r="AV239" s="23">
        <f t="shared" si="117"/>
        <v>1296</v>
      </c>
      <c r="AW239" s="23">
        <f t="shared" si="118"/>
        <v>2.1647040227614</v>
      </c>
      <c r="AX239" s="23">
        <f t="shared" si="119"/>
        <v>1.21868331620959</v>
      </c>
      <c r="AY239" s="23">
        <f t="shared" si="120"/>
        <v>1296</v>
      </c>
      <c r="AZ239" s="23">
        <f t="shared" si="121"/>
        <v>1296</v>
      </c>
      <c r="BA239" s="1" t="str">
        <f t="shared" si="122"/>
        <v>3</v>
      </c>
      <c r="BB239" s="22">
        <v>81</v>
      </c>
      <c r="BC239" s="22">
        <f t="shared" si="123"/>
        <v>104976</v>
      </c>
      <c r="BD239" s="22" t="e">
        <f t="shared" si="125"/>
        <v>#REF!</v>
      </c>
      <c r="BE239" s="22">
        <v>0.04</v>
      </c>
      <c r="BF239" s="22">
        <f t="shared" si="124"/>
        <v>51.84</v>
      </c>
      <c r="BG239" s="22" t="e">
        <f t="shared" si="126"/>
        <v>#REF!</v>
      </c>
      <c r="BH239" t="str">
        <f>IF(AT239="UDARA","U","N")&amp;LEFT($C$4,2)&amp;MID($C$4,4,2)&amp;LEFT(A239,3)&amp;MID(E239,2,2)&amp;VLOOKUP(E239,Acuan_Reference!C:L,10,0)</f>
        <v>N0109JBI71B1</v>
      </c>
      <c r="BI239" t="s">
        <v>84</v>
      </c>
      <c r="BJ239" t="s">
        <v>85</v>
      </c>
      <c r="BK239" t="s">
        <v>86</v>
      </c>
      <c r="BL239" t="s">
        <v>87</v>
      </c>
    </row>
    <row r="240" spans="1:64">
      <c r="A240" t="s">
        <v>97</v>
      </c>
      <c r="B240" t="s">
        <v>75</v>
      </c>
      <c r="C240" t="s">
        <v>76</v>
      </c>
      <c r="D240" t="s">
        <v>115</v>
      </c>
      <c r="E240" t="s">
        <v>135</v>
      </c>
      <c r="F240" t="s">
        <v>136</v>
      </c>
      <c r="G240" t="s">
        <v>118</v>
      </c>
      <c r="H240" t="s">
        <v>81</v>
      </c>
      <c r="I240" s="22">
        <v>9826</v>
      </c>
      <c r="J240" s="23">
        <v>16182</v>
      </c>
      <c r="K240" s="23">
        <v>43929</v>
      </c>
      <c r="L240" s="23">
        <v>11919</v>
      </c>
      <c r="M240" s="23">
        <v>6354</v>
      </c>
      <c r="N240" s="23">
        <v>4268</v>
      </c>
      <c r="O240" s="23">
        <v>3165</v>
      </c>
      <c r="P240" s="23">
        <v>3499</v>
      </c>
      <c r="Q240" s="23">
        <v>3350</v>
      </c>
      <c r="R240" s="23">
        <v>3078</v>
      </c>
      <c r="S240" s="23">
        <v>1670</v>
      </c>
      <c r="T240" s="23">
        <v>4273</v>
      </c>
      <c r="U240" s="23">
        <v>3897</v>
      </c>
      <c r="V240" s="22">
        <v>3280</v>
      </c>
      <c r="W240" s="22">
        <f t="shared" si="112"/>
        <v>3765</v>
      </c>
      <c r="X240" s="23">
        <v>0</v>
      </c>
      <c r="Y240" s="23">
        <v>0</v>
      </c>
      <c r="Z240" s="23">
        <v>0</v>
      </c>
      <c r="AA240" s="22">
        <v>2083</v>
      </c>
      <c r="AB240" s="22">
        <v>0</v>
      </c>
      <c r="AC240" s="22">
        <v>720</v>
      </c>
      <c r="AD240" s="22">
        <v>720</v>
      </c>
      <c r="AE240" s="22">
        <f t="shared" si="113"/>
        <v>3523</v>
      </c>
      <c r="AF240" s="22">
        <f t="shared" si="114"/>
        <v>1.07408536585366</v>
      </c>
      <c r="AG240" s="22">
        <f t="shared" si="115"/>
        <v>0.744488711819389</v>
      </c>
      <c r="AH240" s="22">
        <v>59184</v>
      </c>
      <c r="AI240" s="22">
        <v>0</v>
      </c>
      <c r="AJ240" s="23">
        <v>0</v>
      </c>
      <c r="AK240" s="23">
        <v>3071</v>
      </c>
      <c r="AL240" s="23">
        <v>3125</v>
      </c>
      <c r="AM240" s="22">
        <v>0.5</v>
      </c>
      <c r="AN240" s="22">
        <f t="shared" si="116"/>
        <v>1882.5</v>
      </c>
      <c r="AO240" s="23">
        <v>144</v>
      </c>
      <c r="AP240" s="23">
        <v>144</v>
      </c>
      <c r="AQ240" t="s">
        <v>124</v>
      </c>
      <c r="AR240">
        <v>20</v>
      </c>
      <c r="AS240" s="22">
        <v>0.033333333333333</v>
      </c>
      <c r="AT240" t="s">
        <v>83</v>
      </c>
      <c r="AU240" s="23">
        <f t="shared" si="127"/>
        <v>1484.5</v>
      </c>
      <c r="AV240" s="23">
        <f t="shared" si="117"/>
        <v>1584</v>
      </c>
      <c r="AW240" s="23">
        <f t="shared" si="118"/>
        <v>1.35644090305445</v>
      </c>
      <c r="AX240" s="23">
        <f t="shared" si="119"/>
        <v>0.526427622841965</v>
      </c>
      <c r="AY240" s="23">
        <f t="shared" si="120"/>
        <v>1584</v>
      </c>
      <c r="AZ240" s="23">
        <f t="shared" si="121"/>
        <v>1584</v>
      </c>
      <c r="BA240" s="1" t="str">
        <f t="shared" si="122"/>
        <v>3</v>
      </c>
      <c r="BB240" s="22">
        <v>81</v>
      </c>
      <c r="BC240" s="22">
        <f t="shared" si="123"/>
        <v>128304</v>
      </c>
      <c r="BD240" s="22" t="e">
        <f t="shared" si="125"/>
        <v>#REF!</v>
      </c>
      <c r="BE240" s="22">
        <v>0.04</v>
      </c>
      <c r="BF240" s="22">
        <f t="shared" si="124"/>
        <v>63.36</v>
      </c>
      <c r="BG240" s="22" t="e">
        <f t="shared" si="126"/>
        <v>#REF!</v>
      </c>
      <c r="BH240" t="str">
        <f>IF(AT240="UDARA","U","N")&amp;LEFT($C$4,2)&amp;MID($C$4,4,2)&amp;LEFT(A240,3)&amp;MID(E240,2,2)&amp;VLOOKUP(E240,Acuan_Reference!C:L,10,0)</f>
        <v>N0109JKT71B1</v>
      </c>
      <c r="BI240" t="s">
        <v>84</v>
      </c>
      <c r="BJ240" t="s">
        <v>85</v>
      </c>
      <c r="BK240" t="s">
        <v>86</v>
      </c>
      <c r="BL240" t="s">
        <v>87</v>
      </c>
    </row>
    <row r="241" spans="1:64">
      <c r="A241" t="s">
        <v>98</v>
      </c>
      <c r="B241" t="s">
        <v>75</v>
      </c>
      <c r="C241" t="s">
        <v>76</v>
      </c>
      <c r="D241" t="s">
        <v>115</v>
      </c>
      <c r="E241" t="s">
        <v>135</v>
      </c>
      <c r="F241" t="s">
        <v>136</v>
      </c>
      <c r="G241" t="s">
        <v>118</v>
      </c>
      <c r="H241" t="s">
        <v>81</v>
      </c>
      <c r="I241" s="22">
        <v>9826</v>
      </c>
      <c r="J241" s="23">
        <v>4136</v>
      </c>
      <c r="K241" s="23">
        <v>5133</v>
      </c>
      <c r="L241" s="23">
        <v>4025</v>
      </c>
      <c r="M241" s="23">
        <v>5031</v>
      </c>
      <c r="N241" s="23">
        <v>3450</v>
      </c>
      <c r="O241" s="23">
        <v>4438</v>
      </c>
      <c r="P241" s="23">
        <v>3674</v>
      </c>
      <c r="Q241" s="23">
        <v>4423</v>
      </c>
      <c r="R241" s="23">
        <v>3206</v>
      </c>
      <c r="S241" s="23">
        <v>4917</v>
      </c>
      <c r="T241" s="23">
        <v>4631</v>
      </c>
      <c r="U241" s="23">
        <v>3835</v>
      </c>
      <c r="V241" s="22">
        <v>4461</v>
      </c>
      <c r="W241" s="22">
        <f t="shared" si="112"/>
        <v>4294.66666666667</v>
      </c>
      <c r="X241" s="23">
        <v>0</v>
      </c>
      <c r="Y241" s="23">
        <v>0</v>
      </c>
      <c r="Z241" s="23">
        <v>0</v>
      </c>
      <c r="AA241" s="22">
        <v>5291</v>
      </c>
      <c r="AB241" s="22">
        <v>0</v>
      </c>
      <c r="AC241" s="22">
        <v>2592</v>
      </c>
      <c r="AD241" s="22">
        <v>0</v>
      </c>
      <c r="AE241" s="22">
        <f t="shared" si="113"/>
        <v>7883</v>
      </c>
      <c r="AF241" s="22">
        <f t="shared" si="114"/>
        <v>1.76709258013898</v>
      </c>
      <c r="AG241" s="22">
        <f t="shared" si="115"/>
        <v>1.83553244334058</v>
      </c>
      <c r="AH241" s="22">
        <v>59184</v>
      </c>
      <c r="AI241" s="22">
        <v>0</v>
      </c>
      <c r="AJ241" s="23">
        <v>0</v>
      </c>
      <c r="AK241" s="23">
        <v>4757</v>
      </c>
      <c r="AL241" s="23">
        <v>4418</v>
      </c>
      <c r="AM241" s="22">
        <v>0.9</v>
      </c>
      <c r="AN241" s="22">
        <f t="shared" si="116"/>
        <v>3865.2</v>
      </c>
      <c r="AO241" s="23">
        <v>144</v>
      </c>
      <c r="AP241" s="23">
        <v>144</v>
      </c>
      <c r="AQ241" t="s">
        <v>124</v>
      </c>
      <c r="AR241">
        <v>4</v>
      </c>
      <c r="AS241" s="22">
        <v>0.1</v>
      </c>
      <c r="AT241" t="s">
        <v>83</v>
      </c>
      <c r="AU241" s="23">
        <f t="shared" si="127"/>
        <v>400.200000000001</v>
      </c>
      <c r="AV241" s="23">
        <f t="shared" si="117"/>
        <v>432</v>
      </c>
      <c r="AW241" s="23">
        <f t="shared" si="118"/>
        <v>1.93612232226017</v>
      </c>
      <c r="AX241" s="23">
        <f t="shared" si="119"/>
        <v>0.907404532753803</v>
      </c>
      <c r="AY241" s="23">
        <f t="shared" si="120"/>
        <v>432</v>
      </c>
      <c r="AZ241" s="23">
        <f t="shared" si="121"/>
        <v>432</v>
      </c>
      <c r="BA241" s="1" t="str">
        <f t="shared" si="122"/>
        <v>3</v>
      </c>
      <c r="BB241" s="22">
        <v>81</v>
      </c>
      <c r="BC241" s="22">
        <f t="shared" si="123"/>
        <v>34992</v>
      </c>
      <c r="BD241" s="22" t="e">
        <f t="shared" si="125"/>
        <v>#REF!</v>
      </c>
      <c r="BE241" s="22">
        <v>0.04</v>
      </c>
      <c r="BF241" s="22">
        <f t="shared" si="124"/>
        <v>17.28</v>
      </c>
      <c r="BG241" s="22" t="e">
        <f t="shared" si="126"/>
        <v>#REF!</v>
      </c>
      <c r="BH241" t="str">
        <f>IF(AT241="UDARA","U","N")&amp;LEFT($C$4,2)&amp;MID($C$4,4,2)&amp;LEFT(A241,3)&amp;MID(E241,2,2)&amp;VLOOKUP(E241,Acuan_Reference!C:L,10,0)</f>
        <v>N0109JMR71B1</v>
      </c>
      <c r="BI241" t="s">
        <v>84</v>
      </c>
      <c r="BJ241" t="s">
        <v>85</v>
      </c>
      <c r="BK241" t="s">
        <v>86</v>
      </c>
      <c r="BL241" t="s">
        <v>87</v>
      </c>
    </row>
    <row r="242" spans="1:64">
      <c r="A242" t="s">
        <v>99</v>
      </c>
      <c r="B242" t="s">
        <v>75</v>
      </c>
      <c r="C242" t="s">
        <v>76</v>
      </c>
      <c r="D242" t="s">
        <v>115</v>
      </c>
      <c r="E242" t="s">
        <v>135</v>
      </c>
      <c r="F242" t="s">
        <v>136</v>
      </c>
      <c r="G242" t="s">
        <v>118</v>
      </c>
      <c r="H242" t="s">
        <v>81</v>
      </c>
      <c r="I242" s="22">
        <v>9826</v>
      </c>
      <c r="J242" s="23">
        <v>12468</v>
      </c>
      <c r="K242" s="23">
        <v>16981</v>
      </c>
      <c r="L242" s="23">
        <v>5441</v>
      </c>
      <c r="M242" s="23">
        <v>14426</v>
      </c>
      <c r="N242" s="23">
        <v>8564</v>
      </c>
      <c r="O242" s="23">
        <v>11290</v>
      </c>
      <c r="P242" s="23">
        <v>8051</v>
      </c>
      <c r="Q242" s="23">
        <v>7903</v>
      </c>
      <c r="R242" s="23">
        <v>9759</v>
      </c>
      <c r="S242" s="23">
        <v>9529</v>
      </c>
      <c r="T242" s="23">
        <v>6562</v>
      </c>
      <c r="U242" s="23">
        <v>10179</v>
      </c>
      <c r="V242" s="22">
        <v>8756.6666666667</v>
      </c>
      <c r="W242" s="22">
        <f t="shared" si="112"/>
        <v>8565.33333333333</v>
      </c>
      <c r="X242" s="23">
        <v>0</v>
      </c>
      <c r="Y242" s="23">
        <v>0</v>
      </c>
      <c r="Z242" s="23">
        <v>0</v>
      </c>
      <c r="AA242" s="22">
        <v>12565</v>
      </c>
      <c r="AB242" s="22">
        <v>0</v>
      </c>
      <c r="AC242" s="22">
        <v>2592</v>
      </c>
      <c r="AD242" s="22">
        <v>0</v>
      </c>
      <c r="AE242" s="22">
        <f t="shared" si="113"/>
        <v>15157</v>
      </c>
      <c r="AF242" s="22">
        <f t="shared" si="114"/>
        <v>1.73090978302245</v>
      </c>
      <c r="AG242" s="22">
        <f t="shared" si="115"/>
        <v>1.76957503113325</v>
      </c>
      <c r="AH242" s="22">
        <v>59184</v>
      </c>
      <c r="AI242" s="22">
        <v>0</v>
      </c>
      <c r="AJ242" s="23">
        <v>0</v>
      </c>
      <c r="AK242" s="23">
        <v>10310</v>
      </c>
      <c r="AL242" s="23">
        <v>8955</v>
      </c>
      <c r="AM242" s="22">
        <v>1.1</v>
      </c>
      <c r="AN242" s="22">
        <f t="shared" si="116"/>
        <v>9421.86666666667</v>
      </c>
      <c r="AO242" s="23">
        <v>144</v>
      </c>
      <c r="AP242" s="23">
        <v>144</v>
      </c>
      <c r="AQ242" t="s">
        <v>124</v>
      </c>
      <c r="AR242">
        <v>4</v>
      </c>
      <c r="AS242" s="22">
        <v>0.33333333333333</v>
      </c>
      <c r="AT242" t="s">
        <v>83</v>
      </c>
      <c r="AU242" s="23">
        <f t="shared" si="127"/>
        <v>3219.86666666667</v>
      </c>
      <c r="AV242" s="23">
        <f t="shared" si="117"/>
        <v>3312</v>
      </c>
      <c r="AW242" s="23">
        <f t="shared" si="118"/>
        <v>2.15625</v>
      </c>
      <c r="AX242" s="23">
        <f t="shared" si="119"/>
        <v>1.11075653798257</v>
      </c>
      <c r="AY242" s="23">
        <f t="shared" si="120"/>
        <v>3312</v>
      </c>
      <c r="AZ242" s="23">
        <f t="shared" si="121"/>
        <v>3312</v>
      </c>
      <c r="BA242" s="1" t="str">
        <f t="shared" si="122"/>
        <v>3</v>
      </c>
      <c r="BB242" s="22">
        <v>81</v>
      </c>
      <c r="BC242" s="22">
        <f t="shared" si="123"/>
        <v>268272</v>
      </c>
      <c r="BD242" s="22" t="e">
        <f t="shared" si="125"/>
        <v>#REF!</v>
      </c>
      <c r="BE242" s="22">
        <v>0.04</v>
      </c>
      <c r="BF242" s="22">
        <f t="shared" si="124"/>
        <v>132.48</v>
      </c>
      <c r="BG242" s="22" t="e">
        <f t="shared" si="126"/>
        <v>#REF!</v>
      </c>
      <c r="BH242" t="str">
        <f>IF(AT242="UDARA","U","N")&amp;LEFT($C$4,2)&amp;MID($C$4,4,2)&amp;LEFT(A242,3)&amp;MID(E242,2,2)&amp;VLOOKUP(E242,Acuan_Reference!C:L,10,0)</f>
        <v>N0109MDN71B1</v>
      </c>
      <c r="BI242" t="s">
        <v>84</v>
      </c>
      <c r="BJ242" t="s">
        <v>85</v>
      </c>
      <c r="BK242" t="s">
        <v>86</v>
      </c>
      <c r="BL242" t="s">
        <v>87</v>
      </c>
    </row>
    <row r="243" spans="1:64">
      <c r="A243" t="s">
        <v>100</v>
      </c>
      <c r="B243" t="s">
        <v>75</v>
      </c>
      <c r="C243" t="s">
        <v>76</v>
      </c>
      <c r="D243" t="s">
        <v>115</v>
      </c>
      <c r="E243" t="s">
        <v>135</v>
      </c>
      <c r="F243" t="s">
        <v>136</v>
      </c>
      <c r="G243" t="s">
        <v>118</v>
      </c>
      <c r="H243" t="s">
        <v>81</v>
      </c>
      <c r="I243" s="22">
        <v>9826</v>
      </c>
      <c r="J243" s="23">
        <v>3999</v>
      </c>
      <c r="K243" s="23">
        <v>4791</v>
      </c>
      <c r="L243" s="23">
        <v>3062</v>
      </c>
      <c r="M243" s="23">
        <v>5854</v>
      </c>
      <c r="N243" s="23">
        <v>3501</v>
      </c>
      <c r="O243" s="23">
        <v>3754</v>
      </c>
      <c r="P243" s="23">
        <v>3966</v>
      </c>
      <c r="Q243" s="23">
        <v>3889</v>
      </c>
      <c r="R243" s="23">
        <v>2888</v>
      </c>
      <c r="S243" s="23">
        <v>3767</v>
      </c>
      <c r="T243" s="23">
        <v>4147</v>
      </c>
      <c r="U243" s="23">
        <v>5238</v>
      </c>
      <c r="V243" s="22">
        <v>4384</v>
      </c>
      <c r="W243" s="22">
        <f t="shared" si="112"/>
        <v>4375.66666666667</v>
      </c>
      <c r="X243" s="23">
        <v>0</v>
      </c>
      <c r="Y243" s="23">
        <v>0</v>
      </c>
      <c r="Z243" s="23">
        <v>0</v>
      </c>
      <c r="AA243" s="22">
        <v>3586</v>
      </c>
      <c r="AB243" s="22">
        <v>0</v>
      </c>
      <c r="AC243" s="22">
        <v>4896</v>
      </c>
      <c r="AD243" s="22">
        <v>0</v>
      </c>
      <c r="AE243" s="22">
        <f t="shared" si="113"/>
        <v>8482</v>
      </c>
      <c r="AF243" s="22">
        <f t="shared" si="114"/>
        <v>1.93476277372263</v>
      </c>
      <c r="AG243" s="22">
        <f t="shared" si="115"/>
        <v>1.93844747467053</v>
      </c>
      <c r="AH243" s="22">
        <v>59184</v>
      </c>
      <c r="AI243" s="22">
        <v>0</v>
      </c>
      <c r="AJ243" s="23">
        <v>0</v>
      </c>
      <c r="AK243" s="23">
        <v>3998</v>
      </c>
      <c r="AL243" s="23">
        <v>3742</v>
      </c>
      <c r="AM243" s="22">
        <v>1.5</v>
      </c>
      <c r="AN243" s="22">
        <f t="shared" si="116"/>
        <v>6563.5</v>
      </c>
      <c r="AO243" s="23">
        <v>144</v>
      </c>
      <c r="AP243" s="23">
        <v>144</v>
      </c>
      <c r="AQ243" t="s">
        <v>82</v>
      </c>
      <c r="AR243">
        <v>2</v>
      </c>
      <c r="AS243" s="22">
        <v>0.76666666666667</v>
      </c>
      <c r="AT243" t="s">
        <v>83</v>
      </c>
      <c r="AU243" s="23">
        <f t="shared" si="127"/>
        <v>1823.5</v>
      </c>
      <c r="AV243" s="23">
        <f t="shared" si="117"/>
        <v>1872</v>
      </c>
      <c r="AW243" s="23">
        <f t="shared" si="118"/>
        <v>2.36626799725756</v>
      </c>
      <c r="AX243" s="23">
        <f t="shared" si="119"/>
        <v>1.51108402529138</v>
      </c>
      <c r="AY243" s="23">
        <f t="shared" si="120"/>
        <v>1872</v>
      </c>
      <c r="AZ243" s="23">
        <f t="shared" si="121"/>
        <v>1872</v>
      </c>
      <c r="BA243" s="1" t="str">
        <f t="shared" si="122"/>
        <v>3</v>
      </c>
      <c r="BB243" s="22">
        <v>81</v>
      </c>
      <c r="BC243" s="22">
        <f t="shared" si="123"/>
        <v>151632</v>
      </c>
      <c r="BD243" s="22" t="e">
        <f t="shared" si="125"/>
        <v>#REF!</v>
      </c>
      <c r="BE243" s="22">
        <v>0.04</v>
      </c>
      <c r="BF243" s="22">
        <f t="shared" si="124"/>
        <v>74.88</v>
      </c>
      <c r="BG243" s="22" t="e">
        <f t="shared" si="126"/>
        <v>#REF!</v>
      </c>
      <c r="BH243" t="str">
        <f>IF(AT243="UDARA","U","N")&amp;LEFT($C$4,2)&amp;MID($C$4,4,2)&amp;LEFT(A243,3)&amp;MID(E243,2,2)&amp;VLOOKUP(E243,Acuan_Reference!C:L,10,0)</f>
        <v>N0109MDO71B1</v>
      </c>
      <c r="BI243" t="s">
        <v>84</v>
      </c>
      <c r="BJ243" t="s">
        <v>85</v>
      </c>
      <c r="BK243" t="s">
        <v>86</v>
      </c>
      <c r="BL243" t="s">
        <v>87</v>
      </c>
    </row>
    <row r="244" spans="1:64">
      <c r="A244" t="s">
        <v>101</v>
      </c>
      <c r="B244" t="s">
        <v>75</v>
      </c>
      <c r="C244" t="s">
        <v>76</v>
      </c>
      <c r="D244" t="s">
        <v>115</v>
      </c>
      <c r="E244" t="s">
        <v>135</v>
      </c>
      <c r="F244" t="s">
        <v>136</v>
      </c>
      <c r="G244" t="s">
        <v>118</v>
      </c>
      <c r="H244" t="s">
        <v>81</v>
      </c>
      <c r="I244" s="22">
        <v>9826</v>
      </c>
      <c r="J244" s="23">
        <v>15042</v>
      </c>
      <c r="K244" s="23">
        <v>24259</v>
      </c>
      <c r="L244" s="23">
        <v>6862</v>
      </c>
      <c r="M244" s="23">
        <v>14569</v>
      </c>
      <c r="N244" s="23">
        <v>10641</v>
      </c>
      <c r="O244" s="23">
        <v>15326</v>
      </c>
      <c r="P244" s="23">
        <v>11231</v>
      </c>
      <c r="Q244" s="23">
        <v>12146</v>
      </c>
      <c r="R244" s="23">
        <v>13097</v>
      </c>
      <c r="S244" s="23">
        <v>17980</v>
      </c>
      <c r="T244" s="23">
        <v>16223</v>
      </c>
      <c r="U244" s="23">
        <v>12887</v>
      </c>
      <c r="V244" s="22">
        <v>15696.666666667</v>
      </c>
      <c r="W244" s="22">
        <f t="shared" si="112"/>
        <v>15165</v>
      </c>
      <c r="X244" s="23">
        <v>0</v>
      </c>
      <c r="Y244" s="23">
        <v>0</v>
      </c>
      <c r="Z244" s="23">
        <v>0</v>
      </c>
      <c r="AA244" s="22">
        <v>22003</v>
      </c>
      <c r="AB244" s="22">
        <v>0</v>
      </c>
      <c r="AC244" s="22">
        <v>11232</v>
      </c>
      <c r="AD244" s="22">
        <v>0</v>
      </c>
      <c r="AE244" s="22">
        <f t="shared" si="113"/>
        <v>33235</v>
      </c>
      <c r="AF244" s="22">
        <f t="shared" si="114"/>
        <v>2.11732851985555</v>
      </c>
      <c r="AG244" s="22">
        <f t="shared" si="115"/>
        <v>2.19155951203429</v>
      </c>
      <c r="AH244" s="22">
        <v>59184</v>
      </c>
      <c r="AI244" s="22">
        <v>0</v>
      </c>
      <c r="AJ244" s="23">
        <v>0</v>
      </c>
      <c r="AK244" s="23">
        <v>16388</v>
      </c>
      <c r="AL244" s="23">
        <v>16385</v>
      </c>
      <c r="AM244" s="22">
        <v>1.3</v>
      </c>
      <c r="AN244" s="22">
        <f t="shared" si="116"/>
        <v>19714.5</v>
      </c>
      <c r="AO244" s="23">
        <v>144</v>
      </c>
      <c r="AP244" s="23">
        <v>144</v>
      </c>
      <c r="AQ244" t="s">
        <v>82</v>
      </c>
      <c r="AR244">
        <v>4</v>
      </c>
      <c r="AS244" s="22">
        <v>0.5</v>
      </c>
      <c r="AT244" t="s">
        <v>83</v>
      </c>
      <c r="AU244" s="23">
        <f t="shared" si="127"/>
        <v>2864.5</v>
      </c>
      <c r="AV244" s="23">
        <f t="shared" si="117"/>
        <v>2880</v>
      </c>
      <c r="AW244" s="23">
        <f t="shared" si="118"/>
        <v>2.38147049126278</v>
      </c>
      <c r="AX244" s="23">
        <f t="shared" si="119"/>
        <v>1.3010220903396</v>
      </c>
      <c r="AY244" s="23">
        <f t="shared" si="120"/>
        <v>2880</v>
      </c>
      <c r="AZ244" s="23">
        <f t="shared" si="121"/>
        <v>2880</v>
      </c>
      <c r="BA244" s="1" t="str">
        <f t="shared" si="122"/>
        <v>3</v>
      </c>
      <c r="BB244" s="22">
        <v>81</v>
      </c>
      <c r="BC244" s="22">
        <f t="shared" si="123"/>
        <v>233280</v>
      </c>
      <c r="BD244" s="22" t="e">
        <f t="shared" si="125"/>
        <v>#REF!</v>
      </c>
      <c r="BE244" s="22">
        <v>0.04</v>
      </c>
      <c r="BF244" s="22">
        <f t="shared" si="124"/>
        <v>115.2</v>
      </c>
      <c r="BG244" s="22" t="e">
        <f t="shared" si="126"/>
        <v>#REF!</v>
      </c>
      <c r="BH244" t="str">
        <f>IF(AT244="UDARA","U","N")&amp;LEFT($C$4,2)&amp;MID($C$4,4,2)&amp;LEFT(A244,3)&amp;MID(E244,2,2)&amp;VLOOKUP(E244,Acuan_Reference!C:L,10,0)</f>
        <v>N0109MKS71B1</v>
      </c>
      <c r="BI244" t="s">
        <v>84</v>
      </c>
      <c r="BJ244" t="s">
        <v>85</v>
      </c>
      <c r="BK244" t="s">
        <v>86</v>
      </c>
      <c r="BL244" t="s">
        <v>87</v>
      </c>
    </row>
    <row r="245" spans="1:64">
      <c r="A245" t="s">
        <v>102</v>
      </c>
      <c r="B245" t="s">
        <v>75</v>
      </c>
      <c r="C245" t="s">
        <v>76</v>
      </c>
      <c r="D245" t="s">
        <v>115</v>
      </c>
      <c r="E245" t="s">
        <v>135</v>
      </c>
      <c r="F245" t="s">
        <v>136</v>
      </c>
      <c r="G245" t="s">
        <v>118</v>
      </c>
      <c r="H245" t="s">
        <v>81</v>
      </c>
      <c r="I245" s="22">
        <v>9826</v>
      </c>
      <c r="J245" s="23">
        <v>6245</v>
      </c>
      <c r="K245" s="23">
        <v>9022</v>
      </c>
      <c r="L245" s="23">
        <v>3376</v>
      </c>
      <c r="M245" s="23">
        <v>10945</v>
      </c>
      <c r="N245" s="23">
        <v>6208</v>
      </c>
      <c r="O245" s="23">
        <v>6846</v>
      </c>
      <c r="P245" s="23">
        <v>4925</v>
      </c>
      <c r="Q245" s="23">
        <v>5812</v>
      </c>
      <c r="R245" s="23">
        <v>5959</v>
      </c>
      <c r="S245" s="23">
        <v>7515</v>
      </c>
      <c r="T245" s="23">
        <v>8023</v>
      </c>
      <c r="U245" s="23">
        <v>5298</v>
      </c>
      <c r="V245" s="22">
        <v>6945.3333333333</v>
      </c>
      <c r="W245" s="22">
        <f t="shared" si="112"/>
        <v>6922.66666666667</v>
      </c>
      <c r="X245" s="23">
        <v>0</v>
      </c>
      <c r="Y245" s="23">
        <v>0</v>
      </c>
      <c r="Z245" s="23">
        <v>0</v>
      </c>
      <c r="AA245" s="22">
        <v>11814</v>
      </c>
      <c r="AB245" s="22">
        <v>0</v>
      </c>
      <c r="AC245" s="22">
        <v>720</v>
      </c>
      <c r="AD245" s="22">
        <v>864</v>
      </c>
      <c r="AE245" s="22">
        <f t="shared" si="113"/>
        <v>13398</v>
      </c>
      <c r="AF245" s="22">
        <f t="shared" si="114"/>
        <v>1.92906507966981</v>
      </c>
      <c r="AG245" s="22">
        <f t="shared" si="115"/>
        <v>1.81057395993837</v>
      </c>
      <c r="AH245" s="22">
        <v>59184</v>
      </c>
      <c r="AI245" s="22">
        <v>0</v>
      </c>
      <c r="AJ245" s="23">
        <v>0</v>
      </c>
      <c r="AK245" s="23">
        <v>7313</v>
      </c>
      <c r="AL245" s="23">
        <v>7447</v>
      </c>
      <c r="AM245" s="22">
        <v>0.8</v>
      </c>
      <c r="AN245" s="22">
        <f t="shared" si="116"/>
        <v>5538.13333333333</v>
      </c>
      <c r="AO245" s="23">
        <v>144</v>
      </c>
      <c r="AP245" s="23">
        <v>144</v>
      </c>
      <c r="AQ245" t="s">
        <v>124</v>
      </c>
      <c r="AR245">
        <v>8</v>
      </c>
      <c r="AS245" s="22">
        <v>0.1</v>
      </c>
      <c r="AT245" t="s">
        <v>83</v>
      </c>
      <c r="AU245" s="23">
        <f t="shared" si="127"/>
        <v>0</v>
      </c>
      <c r="AV245" s="23">
        <f t="shared" si="117"/>
        <v>0</v>
      </c>
      <c r="AW245" s="23">
        <f t="shared" si="118"/>
        <v>1.9353813559322</v>
      </c>
      <c r="AX245" s="23">
        <f t="shared" si="119"/>
        <v>0.859639830508475</v>
      </c>
      <c r="AY245" s="23">
        <f t="shared" si="120"/>
        <v>0</v>
      </c>
      <c r="AZ245" s="23">
        <f t="shared" si="121"/>
        <v>0</v>
      </c>
      <c r="BA245" s="1" t="str">
        <f t="shared" si="122"/>
        <v>3</v>
      </c>
      <c r="BB245" s="22">
        <v>81</v>
      </c>
      <c r="BC245" s="22">
        <f t="shared" si="123"/>
        <v>0</v>
      </c>
      <c r="BD245" s="22" t="e">
        <f t="shared" si="125"/>
        <v>#REF!</v>
      </c>
      <c r="BE245" s="22">
        <v>0.04</v>
      </c>
      <c r="BF245" s="22">
        <f t="shared" si="124"/>
        <v>0</v>
      </c>
      <c r="BG245" s="22" t="e">
        <f t="shared" si="126"/>
        <v>#REF!</v>
      </c>
      <c r="BH245" t="str">
        <f>IF(AT245="UDARA","U","N")&amp;LEFT($C$4,2)&amp;MID($C$4,4,2)&amp;LEFT(A245,3)&amp;MID(E245,2,2)&amp;VLOOKUP(E245,Acuan_Reference!C:L,10,0)</f>
        <v>N0109MLG71B1</v>
      </c>
      <c r="BI245" t="s">
        <v>84</v>
      </c>
      <c r="BJ245" t="s">
        <v>85</v>
      </c>
      <c r="BK245" t="s">
        <v>86</v>
      </c>
      <c r="BL245" t="s">
        <v>87</v>
      </c>
    </row>
    <row r="246" spans="1:64">
      <c r="A246" t="s">
        <v>103</v>
      </c>
      <c r="B246" t="s">
        <v>75</v>
      </c>
      <c r="C246" t="s">
        <v>76</v>
      </c>
      <c r="D246" t="s">
        <v>115</v>
      </c>
      <c r="E246" t="s">
        <v>135</v>
      </c>
      <c r="F246" t="s">
        <v>136</v>
      </c>
      <c r="G246" t="s">
        <v>118</v>
      </c>
      <c r="H246" t="s">
        <v>81</v>
      </c>
      <c r="I246" s="22">
        <v>9826</v>
      </c>
      <c r="J246" s="23">
        <v>2294</v>
      </c>
      <c r="K246" s="23">
        <v>6727</v>
      </c>
      <c r="L246" s="23">
        <v>2403</v>
      </c>
      <c r="M246" s="23">
        <v>4309</v>
      </c>
      <c r="N246" s="23">
        <v>1969</v>
      </c>
      <c r="O246" s="23">
        <v>7539</v>
      </c>
      <c r="P246" s="23">
        <v>1612</v>
      </c>
      <c r="Q246" s="23">
        <v>2731</v>
      </c>
      <c r="R246" s="23">
        <v>3007</v>
      </c>
      <c r="S246" s="23">
        <v>5105</v>
      </c>
      <c r="T246" s="23">
        <v>3592</v>
      </c>
      <c r="U246" s="23">
        <v>4901</v>
      </c>
      <c r="V246" s="22">
        <v>4532.6666666667</v>
      </c>
      <c r="W246" s="22">
        <f t="shared" si="112"/>
        <v>4182.66666666667</v>
      </c>
      <c r="X246" s="23">
        <v>0</v>
      </c>
      <c r="Y246" s="23">
        <v>0</v>
      </c>
      <c r="Z246" s="23">
        <v>0</v>
      </c>
      <c r="AA246" s="22">
        <v>3160</v>
      </c>
      <c r="AB246" s="22">
        <v>0</v>
      </c>
      <c r="AC246" s="22">
        <v>4464</v>
      </c>
      <c r="AD246" s="22">
        <v>0</v>
      </c>
      <c r="AE246" s="22">
        <f t="shared" si="113"/>
        <v>7624</v>
      </c>
      <c r="AF246" s="22">
        <f t="shared" si="114"/>
        <v>1.68201206059713</v>
      </c>
      <c r="AG246" s="22">
        <f t="shared" si="115"/>
        <v>1.82276059929869</v>
      </c>
      <c r="AH246" s="22">
        <v>59184</v>
      </c>
      <c r="AI246" s="22">
        <v>0</v>
      </c>
      <c r="AJ246" s="23">
        <v>0</v>
      </c>
      <c r="AK246" s="23">
        <v>4112</v>
      </c>
      <c r="AL246" s="23">
        <v>4055</v>
      </c>
      <c r="AM246" s="22">
        <v>1.3</v>
      </c>
      <c r="AN246" s="22">
        <f t="shared" si="116"/>
        <v>5437.46666666667</v>
      </c>
      <c r="AO246" s="23">
        <v>144</v>
      </c>
      <c r="AP246" s="23">
        <v>144</v>
      </c>
      <c r="AQ246" t="s">
        <v>82</v>
      </c>
      <c r="AR246">
        <v>2</v>
      </c>
      <c r="AS246" s="22">
        <v>0.36666666666667</v>
      </c>
      <c r="AT246" t="s">
        <v>83</v>
      </c>
      <c r="AU246" s="23">
        <f t="shared" si="127"/>
        <v>1868.46666666667</v>
      </c>
      <c r="AV246" s="23">
        <f t="shared" si="117"/>
        <v>1872</v>
      </c>
      <c r="AW246" s="23">
        <f t="shared" si="118"/>
        <v>2.27032196365955</v>
      </c>
      <c r="AX246" s="23">
        <f t="shared" si="119"/>
        <v>1.30084475613644</v>
      </c>
      <c r="AY246" s="23">
        <f t="shared" si="120"/>
        <v>1872</v>
      </c>
      <c r="AZ246" s="23">
        <f t="shared" si="121"/>
        <v>1872</v>
      </c>
      <c r="BA246" s="1" t="str">
        <f t="shared" si="122"/>
        <v>3</v>
      </c>
      <c r="BB246" s="22">
        <v>81</v>
      </c>
      <c r="BC246" s="22">
        <f t="shared" si="123"/>
        <v>151632</v>
      </c>
      <c r="BD246" s="22" t="e">
        <f t="shared" si="125"/>
        <v>#REF!</v>
      </c>
      <c r="BE246" s="22">
        <v>0.04</v>
      </c>
      <c r="BF246" s="22">
        <f t="shared" si="124"/>
        <v>74.88</v>
      </c>
      <c r="BG246" s="22" t="e">
        <f t="shared" si="126"/>
        <v>#REF!</v>
      </c>
      <c r="BH246" t="str">
        <f>IF(AT246="UDARA","U","N")&amp;LEFT($C$4,2)&amp;MID($C$4,4,2)&amp;LEFT(A246,3)&amp;MID(E246,2,2)&amp;VLOOKUP(E246,Acuan_Reference!C:L,10,0)</f>
        <v>N0109NAD71B1</v>
      </c>
      <c r="BI246" t="s">
        <v>84</v>
      </c>
      <c r="BJ246" t="s">
        <v>85</v>
      </c>
      <c r="BK246" t="s">
        <v>86</v>
      </c>
      <c r="BL246" t="s">
        <v>87</v>
      </c>
    </row>
    <row r="247" spans="1:64">
      <c r="A247" t="s">
        <v>104</v>
      </c>
      <c r="B247" t="s">
        <v>75</v>
      </c>
      <c r="C247" t="s">
        <v>76</v>
      </c>
      <c r="D247" t="s">
        <v>115</v>
      </c>
      <c r="E247" t="s">
        <v>135</v>
      </c>
      <c r="F247" t="s">
        <v>136</v>
      </c>
      <c r="G247" t="s">
        <v>118</v>
      </c>
      <c r="H247" t="s">
        <v>81</v>
      </c>
      <c r="I247" s="22">
        <v>9826</v>
      </c>
      <c r="J247" s="23">
        <v>1817</v>
      </c>
      <c r="K247" s="23">
        <v>5245</v>
      </c>
      <c r="L247" s="23">
        <v>2164</v>
      </c>
      <c r="M247" s="23">
        <v>3441</v>
      </c>
      <c r="N247" s="23">
        <v>1752</v>
      </c>
      <c r="O247" s="23">
        <v>5315</v>
      </c>
      <c r="P247" s="23">
        <v>1180</v>
      </c>
      <c r="Q247" s="23">
        <v>1799</v>
      </c>
      <c r="R247" s="23">
        <v>1970</v>
      </c>
      <c r="S247" s="23">
        <v>2808</v>
      </c>
      <c r="T247" s="23">
        <v>2307</v>
      </c>
      <c r="U247" s="23">
        <v>3851</v>
      </c>
      <c r="V247" s="22">
        <v>2988.6666666667</v>
      </c>
      <c r="W247" s="22">
        <f t="shared" ref="W247:W310" si="128">AVERAGE(T247,U247,AL247)</f>
        <v>2871</v>
      </c>
      <c r="X247" s="23">
        <v>0</v>
      </c>
      <c r="Y247" s="23">
        <v>0</v>
      </c>
      <c r="Z247" s="23">
        <v>0</v>
      </c>
      <c r="AA247" s="22">
        <v>2270</v>
      </c>
      <c r="AB247" s="22">
        <v>0</v>
      </c>
      <c r="AC247" s="22">
        <v>864</v>
      </c>
      <c r="AD247" s="22">
        <v>0</v>
      </c>
      <c r="AE247" s="22">
        <f t="shared" ref="AE247:AE310" si="129">Z247+AA247+AC247+AD247</f>
        <v>3134</v>
      </c>
      <c r="AF247" s="22">
        <f t="shared" ref="AF247:AF310" si="130">IFERROR(IF(V247&lt;0,9999,AE247/V247),9999)</f>
        <v>1.04862815079187</v>
      </c>
      <c r="AG247" s="22">
        <f t="shared" ref="AG247:AG310" si="131">IFERROR(IF(W247&lt;0,9999,(Z247+AA247+AC247)/W247),9999)</f>
        <v>1.09160571229537</v>
      </c>
      <c r="AH247" s="22">
        <v>59184</v>
      </c>
      <c r="AI247" s="22">
        <v>0</v>
      </c>
      <c r="AJ247" s="23">
        <v>0</v>
      </c>
      <c r="AK247" s="23">
        <v>2494</v>
      </c>
      <c r="AL247" s="23">
        <v>2455</v>
      </c>
      <c r="AM247" s="22">
        <v>1</v>
      </c>
      <c r="AN247" s="22">
        <f t="shared" ref="AN247:AN310" si="132">IF(AM247*W247&lt;0,0,AM247*W247)</f>
        <v>2871</v>
      </c>
      <c r="AO247" s="23">
        <v>144</v>
      </c>
      <c r="AP247" s="23">
        <v>144</v>
      </c>
      <c r="AQ247" t="s">
        <v>82</v>
      </c>
      <c r="AR247">
        <v>4</v>
      </c>
      <c r="AS247" s="22">
        <v>0.26666666666667</v>
      </c>
      <c r="AT247" t="s">
        <v>83</v>
      </c>
      <c r="AU247" s="23">
        <f t="shared" si="127"/>
        <v>2192</v>
      </c>
      <c r="AV247" s="23">
        <f t="shared" ref="AV247:AV310" si="133">IFERROR(ROUNDUP(AU247/AO247,0)*AO247,9999)</f>
        <v>2304</v>
      </c>
      <c r="AW247" s="23">
        <f t="shared" ref="AW247:AW310" si="134">IFERROR(IF(W247&lt;0,9999,((ROUNDUP(AU247/AO247,0)*AO247)+AE247)/W247),9999)</f>
        <v>1.89411354928596</v>
      </c>
      <c r="AX247" s="23">
        <f t="shared" ref="AX247:AX310" si="135">IFERROR(IF(W247&lt;0,9999,((ROUNDUP(AU247/AP247,0)*AP247)+AE247-AL247)/W247),9999)</f>
        <v>1.03901079763149</v>
      </c>
      <c r="AY247" s="23">
        <f t="shared" ref="AY247:AY310" si="136">IF(H247="DROPPING",IF(AND(AW247&gt;3,AX247&gt;3),0,IF(AND(AW247&lt;=3,AX247&lt;=3),ROUNDUP(AU247/AO247,0)*AO247,ROUNDUP(AU247/AP247,0)*AP247)),0)</f>
        <v>2304</v>
      </c>
      <c r="AZ247" s="23">
        <f t="shared" ref="AZ247:AZ310" si="137">IF(AH247&lt;=0,0,IF(H247="DROPPING",IF(AND(AW247&gt;3,AX247&gt;3),0,IF(AND(AW247&lt;=3,AX247&lt;=3),ROUNDUP(AU247/AO247,0)*AO247,ROUNDUP(AU247/AP247,0)*AP247)),0))</f>
        <v>2304</v>
      </c>
      <c r="BA247" s="1" t="str">
        <f t="shared" ref="BA247:BA310" si="138">IF(AND(AW247&gt;3,AX247&gt;3),"Kelipatan Kirim/Master box &gt; 3x FC+index",IF(AF247&lt;=AS247,"1",IF(AND(AF247&gt;AS247,AF247&lt;=AM247),"2","3")))</f>
        <v>3</v>
      </c>
      <c r="BB247" s="22">
        <v>81</v>
      </c>
      <c r="BC247" s="22">
        <f t="shared" ref="BC247:BC310" si="139">BB247*AZ247</f>
        <v>186624</v>
      </c>
      <c r="BD247" s="22" t="e">
        <f t="shared" si="125"/>
        <v>#REF!</v>
      </c>
      <c r="BE247" s="22">
        <v>0.04</v>
      </c>
      <c r="BF247" s="22">
        <f t="shared" ref="BF247:BF310" si="140">BE247*AZ247</f>
        <v>92.16</v>
      </c>
      <c r="BG247" s="22" t="e">
        <f t="shared" si="126"/>
        <v>#REF!</v>
      </c>
      <c r="BH247" t="str">
        <f>IF(AT247="UDARA","U","N")&amp;LEFT($C$4,2)&amp;MID($C$4,4,2)&amp;LEFT(A247,3)&amp;MID(E247,2,2)&amp;VLOOKUP(E247,Acuan_Reference!C:L,10,0)</f>
        <v>N0109PDG71B1</v>
      </c>
      <c r="BI247" t="s">
        <v>84</v>
      </c>
      <c r="BJ247" t="s">
        <v>85</v>
      </c>
      <c r="BK247" t="s">
        <v>86</v>
      </c>
      <c r="BL247" t="s">
        <v>87</v>
      </c>
    </row>
    <row r="248" spans="1:64">
      <c r="A248" t="s">
        <v>105</v>
      </c>
      <c r="B248" t="s">
        <v>75</v>
      </c>
      <c r="C248" t="s">
        <v>76</v>
      </c>
      <c r="D248" t="s">
        <v>115</v>
      </c>
      <c r="E248" t="s">
        <v>135</v>
      </c>
      <c r="F248" t="s">
        <v>136</v>
      </c>
      <c r="G248" t="s">
        <v>118</v>
      </c>
      <c r="H248" t="s">
        <v>81</v>
      </c>
      <c r="I248" s="22">
        <v>9826</v>
      </c>
      <c r="J248" s="23">
        <v>7100</v>
      </c>
      <c r="K248" s="23">
        <v>12840</v>
      </c>
      <c r="L248" s="23">
        <v>6694</v>
      </c>
      <c r="M248" s="23">
        <v>12377</v>
      </c>
      <c r="N248" s="23">
        <v>6580</v>
      </c>
      <c r="O248" s="23">
        <v>12836</v>
      </c>
      <c r="P248" s="23">
        <v>5698</v>
      </c>
      <c r="Q248" s="23">
        <v>7377</v>
      </c>
      <c r="R248" s="23">
        <v>6504</v>
      </c>
      <c r="S248" s="23">
        <v>9499</v>
      </c>
      <c r="T248" s="23">
        <v>7106</v>
      </c>
      <c r="U248" s="23">
        <v>10388</v>
      </c>
      <c r="V248" s="22">
        <v>8997.6666666667</v>
      </c>
      <c r="W248" s="22">
        <f t="shared" si="128"/>
        <v>8499.66666666667</v>
      </c>
      <c r="X248" s="23">
        <v>0</v>
      </c>
      <c r="Y248" s="23">
        <v>0</v>
      </c>
      <c r="Z248" s="23">
        <v>0</v>
      </c>
      <c r="AA248" s="22">
        <v>13711</v>
      </c>
      <c r="AB248" s="22">
        <v>0</v>
      </c>
      <c r="AC248" s="22">
        <v>144</v>
      </c>
      <c r="AD248" s="22">
        <v>0</v>
      </c>
      <c r="AE248" s="22">
        <f t="shared" si="129"/>
        <v>13855</v>
      </c>
      <c r="AF248" s="22">
        <f t="shared" si="130"/>
        <v>1.53984366317193</v>
      </c>
      <c r="AG248" s="22">
        <f t="shared" si="131"/>
        <v>1.63006392407545</v>
      </c>
      <c r="AH248" s="22">
        <v>59184</v>
      </c>
      <c r="AI248" s="22">
        <v>0</v>
      </c>
      <c r="AJ248" s="23">
        <v>0</v>
      </c>
      <c r="AK248" s="23">
        <v>8865</v>
      </c>
      <c r="AL248" s="23">
        <v>8005</v>
      </c>
      <c r="AM248" s="22">
        <v>1</v>
      </c>
      <c r="AN248" s="22">
        <f t="shared" si="132"/>
        <v>8499.66666666667</v>
      </c>
      <c r="AO248" s="23">
        <v>144</v>
      </c>
      <c r="AP248" s="23">
        <v>144</v>
      </c>
      <c r="AQ248" t="s">
        <v>82</v>
      </c>
      <c r="AR248">
        <v>4</v>
      </c>
      <c r="AS248" s="22">
        <v>0.26666666666667</v>
      </c>
      <c r="AT248" t="s">
        <v>83</v>
      </c>
      <c r="AU248" s="23">
        <f t="shared" si="127"/>
        <v>2649.66666666666</v>
      </c>
      <c r="AV248" s="23">
        <f t="shared" si="133"/>
        <v>2736</v>
      </c>
      <c r="AW248" s="23">
        <f t="shared" si="134"/>
        <v>1.95195890034903</v>
      </c>
      <c r="AX248" s="23">
        <f t="shared" si="135"/>
        <v>1.01015726106906</v>
      </c>
      <c r="AY248" s="23">
        <f t="shared" si="136"/>
        <v>2736</v>
      </c>
      <c r="AZ248" s="23">
        <f t="shared" si="137"/>
        <v>2736</v>
      </c>
      <c r="BA248" s="1" t="str">
        <f t="shared" si="138"/>
        <v>3</v>
      </c>
      <c r="BB248" s="22">
        <v>81</v>
      </c>
      <c r="BC248" s="22">
        <f t="shared" si="139"/>
        <v>221616</v>
      </c>
      <c r="BD248" s="22" t="e">
        <f t="shared" ref="BD248:BD311" si="141">BD247+BC248</f>
        <v>#REF!</v>
      </c>
      <c r="BE248" s="22">
        <v>0.04</v>
      </c>
      <c r="BF248" s="22">
        <f t="shared" si="140"/>
        <v>109.44</v>
      </c>
      <c r="BG248" s="22" t="e">
        <f t="shared" ref="BG248:BG311" si="142">BG247+BF248</f>
        <v>#REF!</v>
      </c>
      <c r="BH248" t="str">
        <f>IF(AT248="UDARA","U","N")&amp;LEFT($C$4,2)&amp;MID($C$4,4,2)&amp;LEFT(A248,3)&amp;MID(E248,2,2)&amp;VLOOKUP(E248,Acuan_Reference!C:L,10,0)</f>
        <v>N0109PKB71B1</v>
      </c>
      <c r="BI248" t="s">
        <v>84</v>
      </c>
      <c r="BJ248" t="s">
        <v>85</v>
      </c>
      <c r="BK248" t="s">
        <v>86</v>
      </c>
      <c r="BL248" t="s">
        <v>87</v>
      </c>
    </row>
    <row r="249" spans="1:64">
      <c r="A249" t="s">
        <v>106</v>
      </c>
      <c r="B249" t="s">
        <v>75</v>
      </c>
      <c r="C249" t="s">
        <v>76</v>
      </c>
      <c r="D249" t="s">
        <v>115</v>
      </c>
      <c r="E249" t="s">
        <v>135</v>
      </c>
      <c r="F249" t="s">
        <v>136</v>
      </c>
      <c r="G249" t="s">
        <v>118</v>
      </c>
      <c r="H249" t="s">
        <v>81</v>
      </c>
      <c r="I249" s="22">
        <v>9826</v>
      </c>
      <c r="J249" s="23">
        <v>8710</v>
      </c>
      <c r="K249" s="23">
        <v>14923</v>
      </c>
      <c r="L249" s="23">
        <v>6485</v>
      </c>
      <c r="M249" s="23">
        <v>13015</v>
      </c>
      <c r="N249" s="23">
        <v>6258</v>
      </c>
      <c r="O249" s="23">
        <v>8935</v>
      </c>
      <c r="P249" s="23">
        <v>9678</v>
      </c>
      <c r="Q249" s="23">
        <v>8857</v>
      </c>
      <c r="R249" s="23">
        <v>7013</v>
      </c>
      <c r="S249" s="23">
        <v>9395</v>
      </c>
      <c r="T249" s="23">
        <v>8761</v>
      </c>
      <c r="U249" s="23">
        <v>10348</v>
      </c>
      <c r="V249" s="22">
        <v>9501.3333333333</v>
      </c>
      <c r="W249" s="22">
        <f t="shared" si="128"/>
        <v>9276</v>
      </c>
      <c r="X249" s="23">
        <v>0</v>
      </c>
      <c r="Y249" s="23">
        <v>0</v>
      </c>
      <c r="Z249" s="23">
        <v>0</v>
      </c>
      <c r="AA249" s="22">
        <v>16150</v>
      </c>
      <c r="AB249" s="22">
        <v>0</v>
      </c>
      <c r="AC249" s="22">
        <v>0</v>
      </c>
      <c r="AD249" s="22">
        <v>144</v>
      </c>
      <c r="AE249" s="22">
        <f t="shared" si="129"/>
        <v>16294</v>
      </c>
      <c r="AF249" s="22">
        <f t="shared" si="130"/>
        <v>1.71491720460287</v>
      </c>
      <c r="AG249" s="22">
        <f t="shared" si="131"/>
        <v>1.74105217766279</v>
      </c>
      <c r="AH249" s="22">
        <v>59184</v>
      </c>
      <c r="AI249" s="22">
        <v>0</v>
      </c>
      <c r="AJ249" s="23">
        <v>0</v>
      </c>
      <c r="AK249" s="23">
        <v>9580</v>
      </c>
      <c r="AL249" s="23">
        <v>8719</v>
      </c>
      <c r="AM249" s="22">
        <v>0.9</v>
      </c>
      <c r="AN249" s="22">
        <f t="shared" si="132"/>
        <v>8348.4</v>
      </c>
      <c r="AO249" s="23">
        <v>144</v>
      </c>
      <c r="AP249" s="23">
        <v>144</v>
      </c>
      <c r="AQ249" t="s">
        <v>82</v>
      </c>
      <c r="AR249">
        <v>4</v>
      </c>
      <c r="AS249" s="22">
        <v>0.16666666666667</v>
      </c>
      <c r="AT249" t="s">
        <v>83</v>
      </c>
      <c r="AU249" s="23">
        <f t="shared" si="127"/>
        <v>773.400000000001</v>
      </c>
      <c r="AV249" s="23">
        <f t="shared" si="133"/>
        <v>864</v>
      </c>
      <c r="AW249" s="23">
        <f t="shared" si="134"/>
        <v>1.84971970677016</v>
      </c>
      <c r="AX249" s="23">
        <f t="shared" si="135"/>
        <v>0.909767141009056</v>
      </c>
      <c r="AY249" s="23">
        <f t="shared" si="136"/>
        <v>864</v>
      </c>
      <c r="AZ249" s="23">
        <f t="shared" si="137"/>
        <v>864</v>
      </c>
      <c r="BA249" s="1" t="str">
        <f t="shared" si="138"/>
        <v>3</v>
      </c>
      <c r="BB249" s="22">
        <v>81</v>
      </c>
      <c r="BC249" s="22">
        <f t="shared" si="139"/>
        <v>69984</v>
      </c>
      <c r="BD249" s="22" t="e">
        <f t="shared" si="141"/>
        <v>#REF!</v>
      </c>
      <c r="BE249" s="22">
        <v>0.04</v>
      </c>
      <c r="BF249" s="22">
        <f t="shared" si="140"/>
        <v>34.56</v>
      </c>
      <c r="BG249" s="22" t="e">
        <f t="shared" si="142"/>
        <v>#REF!</v>
      </c>
      <c r="BH249" t="str">
        <f>IF(AT249="UDARA","U","N")&amp;LEFT($C$4,2)&amp;MID($C$4,4,2)&amp;LEFT(A249,3)&amp;MID(E249,2,2)&amp;VLOOKUP(E249,Acuan_Reference!C:L,10,0)</f>
        <v>N0109PLB71B1</v>
      </c>
      <c r="BI249" t="s">
        <v>84</v>
      </c>
      <c r="BJ249" t="s">
        <v>85</v>
      </c>
      <c r="BK249" t="s">
        <v>86</v>
      </c>
      <c r="BL249" t="s">
        <v>87</v>
      </c>
    </row>
    <row r="250" spans="1:64">
      <c r="A250" t="s">
        <v>107</v>
      </c>
      <c r="B250" t="s">
        <v>75</v>
      </c>
      <c r="C250" t="s">
        <v>76</v>
      </c>
      <c r="D250" t="s">
        <v>115</v>
      </c>
      <c r="E250" t="s">
        <v>135</v>
      </c>
      <c r="F250" t="s">
        <v>136</v>
      </c>
      <c r="G250" t="s">
        <v>118</v>
      </c>
      <c r="H250" t="s">
        <v>81</v>
      </c>
      <c r="I250" s="22">
        <v>9826</v>
      </c>
      <c r="J250" s="23">
        <v>11842</v>
      </c>
      <c r="K250" s="23">
        <v>16266</v>
      </c>
      <c r="L250" s="23">
        <v>3958</v>
      </c>
      <c r="M250" s="23">
        <v>10710</v>
      </c>
      <c r="N250" s="23">
        <v>5660</v>
      </c>
      <c r="O250" s="23">
        <v>14757</v>
      </c>
      <c r="P250" s="23">
        <v>4685</v>
      </c>
      <c r="Q250" s="23">
        <v>5505</v>
      </c>
      <c r="R250" s="23">
        <v>7180</v>
      </c>
      <c r="S250" s="23">
        <v>9981</v>
      </c>
      <c r="T250" s="23">
        <v>6293</v>
      </c>
      <c r="U250" s="23">
        <v>7397</v>
      </c>
      <c r="V250" s="22">
        <v>7890.3333333333</v>
      </c>
      <c r="W250" s="22">
        <f t="shared" si="128"/>
        <v>7271.66666666667</v>
      </c>
      <c r="X250" s="23">
        <v>0</v>
      </c>
      <c r="Y250" s="23">
        <v>0</v>
      </c>
      <c r="Z250" s="23">
        <v>0</v>
      </c>
      <c r="AA250" s="22">
        <v>15461</v>
      </c>
      <c r="AB250" s="22">
        <v>0</v>
      </c>
      <c r="AC250" s="22">
        <v>1152</v>
      </c>
      <c r="AD250" s="22">
        <v>0</v>
      </c>
      <c r="AE250" s="22">
        <f t="shared" si="129"/>
        <v>16613</v>
      </c>
      <c r="AF250" s="22">
        <f t="shared" si="130"/>
        <v>2.10548772759918</v>
      </c>
      <c r="AG250" s="22">
        <f t="shared" si="131"/>
        <v>2.28462067384827</v>
      </c>
      <c r="AH250" s="22">
        <v>59184</v>
      </c>
      <c r="AI250" s="22">
        <v>0</v>
      </c>
      <c r="AJ250" s="23">
        <v>0</v>
      </c>
      <c r="AK250" s="23">
        <v>8594</v>
      </c>
      <c r="AL250" s="23">
        <v>8125</v>
      </c>
      <c r="AM250" s="22">
        <v>1.3</v>
      </c>
      <c r="AN250" s="22">
        <f t="shared" si="132"/>
        <v>9453.16666666667</v>
      </c>
      <c r="AO250" s="23">
        <v>144</v>
      </c>
      <c r="AP250" s="23">
        <v>144</v>
      </c>
      <c r="AQ250" t="s">
        <v>82</v>
      </c>
      <c r="AR250">
        <v>2</v>
      </c>
      <c r="AS250" s="22">
        <v>0.43333333333333</v>
      </c>
      <c r="AT250" t="s">
        <v>83</v>
      </c>
      <c r="AU250" s="23">
        <f t="shared" si="127"/>
        <v>965.166666666668</v>
      </c>
      <c r="AV250" s="23">
        <f t="shared" si="133"/>
        <v>1008</v>
      </c>
      <c r="AW250" s="23">
        <f t="shared" si="134"/>
        <v>2.42324088929636</v>
      </c>
      <c r="AX250" s="23">
        <f t="shared" si="135"/>
        <v>1.30589044235618</v>
      </c>
      <c r="AY250" s="23">
        <f t="shared" si="136"/>
        <v>1008</v>
      </c>
      <c r="AZ250" s="23">
        <f t="shared" si="137"/>
        <v>1008</v>
      </c>
      <c r="BA250" s="1" t="str">
        <f t="shared" si="138"/>
        <v>3</v>
      </c>
      <c r="BB250" s="22">
        <v>81</v>
      </c>
      <c r="BC250" s="22">
        <f t="shared" si="139"/>
        <v>81648</v>
      </c>
      <c r="BD250" s="22" t="e">
        <f t="shared" si="141"/>
        <v>#REF!</v>
      </c>
      <c r="BE250" s="22">
        <v>0.04</v>
      </c>
      <c r="BF250" s="22">
        <f t="shared" si="140"/>
        <v>40.32</v>
      </c>
      <c r="BG250" s="22" t="e">
        <f t="shared" si="142"/>
        <v>#REF!</v>
      </c>
      <c r="BH250" t="str">
        <f>IF(AT250="UDARA","U","N")&amp;LEFT($C$4,2)&amp;MID($C$4,4,2)&amp;LEFT(A250,3)&amp;MID(E250,2,2)&amp;VLOOKUP(E250,Acuan_Reference!C:L,10,0)</f>
        <v>N0109PTK71B1</v>
      </c>
      <c r="BI250" t="s">
        <v>84</v>
      </c>
      <c r="BJ250" t="s">
        <v>85</v>
      </c>
      <c r="BK250" t="s">
        <v>86</v>
      </c>
      <c r="BL250" t="s">
        <v>87</v>
      </c>
    </row>
    <row r="251" spans="1:64">
      <c r="A251" t="s">
        <v>108</v>
      </c>
      <c r="B251" t="s">
        <v>75</v>
      </c>
      <c r="C251" t="s">
        <v>76</v>
      </c>
      <c r="D251" t="s">
        <v>115</v>
      </c>
      <c r="E251" t="s">
        <v>135</v>
      </c>
      <c r="F251" t="s">
        <v>136</v>
      </c>
      <c r="G251" t="s">
        <v>118</v>
      </c>
      <c r="H251" t="s">
        <v>81</v>
      </c>
      <c r="I251" s="22">
        <v>9826</v>
      </c>
      <c r="J251" s="23">
        <v>2598</v>
      </c>
      <c r="K251" s="23">
        <v>4639</v>
      </c>
      <c r="L251" s="23">
        <v>1784</v>
      </c>
      <c r="M251" s="23">
        <v>2633</v>
      </c>
      <c r="N251" s="23">
        <v>2747</v>
      </c>
      <c r="O251" s="23">
        <v>1865</v>
      </c>
      <c r="P251" s="23">
        <v>3483</v>
      </c>
      <c r="Q251" s="23">
        <v>3234</v>
      </c>
      <c r="R251" s="23">
        <v>2697</v>
      </c>
      <c r="S251" s="23">
        <v>1770</v>
      </c>
      <c r="T251" s="23">
        <v>2423</v>
      </c>
      <c r="U251" s="23">
        <v>2544</v>
      </c>
      <c r="V251" s="22">
        <v>2245.6666666667</v>
      </c>
      <c r="W251" s="22">
        <f t="shared" si="128"/>
        <v>2451.33333333333</v>
      </c>
      <c r="X251" s="23">
        <v>0</v>
      </c>
      <c r="Y251" s="23">
        <v>0</v>
      </c>
      <c r="Z251" s="23">
        <v>0</v>
      </c>
      <c r="AA251" s="22">
        <v>4209</v>
      </c>
      <c r="AB251" s="22">
        <v>0</v>
      </c>
      <c r="AC251" s="22">
        <v>0</v>
      </c>
      <c r="AD251" s="22">
        <v>0</v>
      </c>
      <c r="AE251" s="22">
        <f t="shared" si="129"/>
        <v>4209</v>
      </c>
      <c r="AF251" s="22">
        <f t="shared" si="130"/>
        <v>1.87427638414722</v>
      </c>
      <c r="AG251" s="22">
        <f t="shared" si="131"/>
        <v>1.71702474843623</v>
      </c>
      <c r="AH251" s="22">
        <v>59184</v>
      </c>
      <c r="AI251" s="22">
        <v>0</v>
      </c>
      <c r="AJ251" s="23">
        <v>0</v>
      </c>
      <c r="AK251" s="23">
        <v>2920</v>
      </c>
      <c r="AL251" s="23">
        <v>2387</v>
      </c>
      <c r="AM251" s="22">
        <v>0.8</v>
      </c>
      <c r="AN251" s="22">
        <f t="shared" si="132"/>
        <v>1961.06666666667</v>
      </c>
      <c r="AO251" s="23">
        <v>144</v>
      </c>
      <c r="AP251" s="23">
        <v>144</v>
      </c>
      <c r="AQ251" t="s">
        <v>124</v>
      </c>
      <c r="AR251">
        <v>4</v>
      </c>
      <c r="AS251" s="22">
        <v>0.066666666666667</v>
      </c>
      <c r="AT251" t="s">
        <v>83</v>
      </c>
      <c r="AU251" s="23">
        <f t="shared" si="127"/>
        <v>139.066666666667</v>
      </c>
      <c r="AV251" s="23">
        <f t="shared" si="133"/>
        <v>144</v>
      </c>
      <c r="AW251" s="23">
        <f t="shared" si="134"/>
        <v>1.77576828936633</v>
      </c>
      <c r="AX251" s="23">
        <f t="shared" si="135"/>
        <v>0.802012510198531</v>
      </c>
      <c r="AY251" s="23">
        <f t="shared" si="136"/>
        <v>144</v>
      </c>
      <c r="AZ251" s="23">
        <f t="shared" si="137"/>
        <v>144</v>
      </c>
      <c r="BA251" s="1" t="str">
        <f t="shared" si="138"/>
        <v>3</v>
      </c>
      <c r="BB251" s="22">
        <v>81</v>
      </c>
      <c r="BC251" s="22">
        <f t="shared" si="139"/>
        <v>11664</v>
      </c>
      <c r="BD251" s="22" t="e">
        <f t="shared" si="141"/>
        <v>#REF!</v>
      </c>
      <c r="BE251" s="22">
        <v>0.04</v>
      </c>
      <c r="BF251" s="22">
        <f t="shared" si="140"/>
        <v>5.76</v>
      </c>
      <c r="BG251" s="22" t="e">
        <f t="shared" si="142"/>
        <v>#REF!</v>
      </c>
      <c r="BH251" t="str">
        <f>IF(AT251="UDARA","U","N")&amp;LEFT($C$4,2)&amp;MID($C$4,4,2)&amp;LEFT(A251,3)&amp;MID(E251,2,2)&amp;VLOOKUP(E251,Acuan_Reference!C:L,10,0)</f>
        <v>N0109PWT71B1</v>
      </c>
      <c r="BI251" t="s">
        <v>84</v>
      </c>
      <c r="BJ251" t="s">
        <v>85</v>
      </c>
      <c r="BK251" t="s">
        <v>86</v>
      </c>
      <c r="BL251" t="s">
        <v>87</v>
      </c>
    </row>
    <row r="252" spans="1:64">
      <c r="A252" t="s">
        <v>109</v>
      </c>
      <c r="B252" t="s">
        <v>75</v>
      </c>
      <c r="C252" t="s">
        <v>76</v>
      </c>
      <c r="D252" t="s">
        <v>115</v>
      </c>
      <c r="E252" t="s">
        <v>135</v>
      </c>
      <c r="F252" t="s">
        <v>136</v>
      </c>
      <c r="G252" t="s">
        <v>118</v>
      </c>
      <c r="H252" t="s">
        <v>81</v>
      </c>
      <c r="I252" s="22">
        <v>9826</v>
      </c>
      <c r="J252" s="23">
        <v>11129</v>
      </c>
      <c r="K252" s="23">
        <v>20211</v>
      </c>
      <c r="L252" s="23">
        <v>9909</v>
      </c>
      <c r="M252" s="23">
        <v>22717</v>
      </c>
      <c r="N252" s="23">
        <v>15298</v>
      </c>
      <c r="O252" s="23">
        <v>17735</v>
      </c>
      <c r="P252" s="23">
        <v>14879</v>
      </c>
      <c r="Q252" s="23">
        <v>11031</v>
      </c>
      <c r="R252" s="23">
        <v>14213</v>
      </c>
      <c r="S252" s="23">
        <v>18513</v>
      </c>
      <c r="T252" s="23">
        <v>16942</v>
      </c>
      <c r="U252" s="23">
        <v>12946</v>
      </c>
      <c r="V252" s="22">
        <v>16133.666666667</v>
      </c>
      <c r="W252" s="22">
        <f t="shared" si="128"/>
        <v>15697.6666666667</v>
      </c>
      <c r="X252" s="23">
        <v>0</v>
      </c>
      <c r="Y252" s="23">
        <v>0</v>
      </c>
      <c r="Z252" s="23">
        <v>0</v>
      </c>
      <c r="AA252" s="22">
        <v>22152</v>
      </c>
      <c r="AB252" s="22">
        <v>0</v>
      </c>
      <c r="AC252" s="22">
        <v>0</v>
      </c>
      <c r="AD252" s="22">
        <v>2160</v>
      </c>
      <c r="AE252" s="22">
        <f t="shared" si="129"/>
        <v>24312</v>
      </c>
      <c r="AF252" s="22">
        <f t="shared" si="130"/>
        <v>1.50691101423521</v>
      </c>
      <c r="AG252" s="22">
        <f t="shared" si="131"/>
        <v>1.41116514131612</v>
      </c>
      <c r="AH252" s="22">
        <v>59184</v>
      </c>
      <c r="AI252" s="22">
        <v>0</v>
      </c>
      <c r="AJ252" s="23">
        <v>0</v>
      </c>
      <c r="AK252" s="23">
        <v>16591</v>
      </c>
      <c r="AL252" s="23">
        <v>17205</v>
      </c>
      <c r="AM252" s="22">
        <v>0.6</v>
      </c>
      <c r="AN252" s="22">
        <f t="shared" si="132"/>
        <v>9418.6</v>
      </c>
      <c r="AO252" s="23">
        <v>144</v>
      </c>
      <c r="AP252" s="23">
        <v>144</v>
      </c>
      <c r="AQ252" t="s">
        <v>124</v>
      </c>
      <c r="AR252">
        <v>8</v>
      </c>
      <c r="AS252" s="22">
        <v>0.1</v>
      </c>
      <c r="AT252" t="s">
        <v>83</v>
      </c>
      <c r="AU252" s="23">
        <f t="shared" si="127"/>
        <v>2311.6</v>
      </c>
      <c r="AV252" s="23">
        <f t="shared" si="133"/>
        <v>2448</v>
      </c>
      <c r="AW252" s="23">
        <f t="shared" si="134"/>
        <v>1.70471195294417</v>
      </c>
      <c r="AX252" s="23">
        <f t="shared" si="135"/>
        <v>0.608689189476143</v>
      </c>
      <c r="AY252" s="23">
        <f t="shared" si="136"/>
        <v>2448</v>
      </c>
      <c r="AZ252" s="23">
        <f t="shared" si="137"/>
        <v>2448</v>
      </c>
      <c r="BA252" s="1" t="str">
        <f t="shared" si="138"/>
        <v>3</v>
      </c>
      <c r="BB252" s="22">
        <v>81</v>
      </c>
      <c r="BC252" s="22">
        <f t="shared" si="139"/>
        <v>198288</v>
      </c>
      <c r="BD252" s="22" t="e">
        <f t="shared" si="141"/>
        <v>#REF!</v>
      </c>
      <c r="BE252" s="22">
        <v>0.04</v>
      </c>
      <c r="BF252" s="22">
        <f t="shared" si="140"/>
        <v>97.92</v>
      </c>
      <c r="BG252" s="22" t="e">
        <f t="shared" si="142"/>
        <v>#REF!</v>
      </c>
      <c r="BH252" t="str">
        <f>IF(AT252="UDARA","U","N")&amp;LEFT($C$4,2)&amp;MID($C$4,4,2)&amp;LEFT(A252,3)&amp;MID(E252,2,2)&amp;VLOOKUP(E252,Acuan_Reference!C:L,10,0)</f>
        <v>N0109SBY71B1</v>
      </c>
      <c r="BI252" t="s">
        <v>84</v>
      </c>
      <c r="BJ252" t="s">
        <v>85</v>
      </c>
      <c r="BK252" t="s">
        <v>86</v>
      </c>
      <c r="BL252" t="s">
        <v>87</v>
      </c>
    </row>
    <row r="253" spans="1:64">
      <c r="A253" t="s">
        <v>110</v>
      </c>
      <c r="B253" t="s">
        <v>75</v>
      </c>
      <c r="C253" t="s">
        <v>76</v>
      </c>
      <c r="D253" t="s">
        <v>115</v>
      </c>
      <c r="E253" t="s">
        <v>135</v>
      </c>
      <c r="F253" t="s">
        <v>136</v>
      </c>
      <c r="G253" t="s">
        <v>118</v>
      </c>
      <c r="H253" t="s">
        <v>81</v>
      </c>
      <c r="I253" s="22">
        <v>9826</v>
      </c>
      <c r="J253" s="23">
        <v>7543</v>
      </c>
      <c r="K253" s="23">
        <v>6441</v>
      </c>
      <c r="L253" s="23">
        <v>6379</v>
      </c>
      <c r="M253" s="23">
        <v>12157</v>
      </c>
      <c r="N253" s="23">
        <v>9365</v>
      </c>
      <c r="O253" s="23">
        <v>7656</v>
      </c>
      <c r="P253" s="23">
        <v>11320</v>
      </c>
      <c r="Q253" s="23">
        <v>5745</v>
      </c>
      <c r="R253" s="23">
        <v>9985</v>
      </c>
      <c r="S253" s="23">
        <v>7694</v>
      </c>
      <c r="T253" s="23">
        <v>7670</v>
      </c>
      <c r="U253" s="23">
        <v>11078</v>
      </c>
      <c r="V253" s="22">
        <v>8814</v>
      </c>
      <c r="W253" s="22">
        <f t="shared" si="128"/>
        <v>9176.33333333333</v>
      </c>
      <c r="X253" s="23">
        <v>0</v>
      </c>
      <c r="Y253" s="23">
        <v>0</v>
      </c>
      <c r="Z253" s="23">
        <v>0</v>
      </c>
      <c r="AA253" s="22">
        <v>10833</v>
      </c>
      <c r="AB253" s="22">
        <v>0</v>
      </c>
      <c r="AC253" s="22">
        <v>2016</v>
      </c>
      <c r="AD253" s="22">
        <v>0</v>
      </c>
      <c r="AE253" s="22">
        <f t="shared" si="129"/>
        <v>12849</v>
      </c>
      <c r="AF253" s="22">
        <f t="shared" si="130"/>
        <v>1.45779441797141</v>
      </c>
      <c r="AG253" s="22">
        <f t="shared" si="131"/>
        <v>1.40023248210978</v>
      </c>
      <c r="AH253" s="22">
        <v>59184</v>
      </c>
      <c r="AI253" s="22">
        <v>0</v>
      </c>
      <c r="AJ253" s="23">
        <v>0</v>
      </c>
      <c r="AK253" s="23">
        <v>8882</v>
      </c>
      <c r="AL253" s="23">
        <v>8781</v>
      </c>
      <c r="AM253" s="22">
        <v>0.7</v>
      </c>
      <c r="AN253" s="22">
        <f t="shared" si="132"/>
        <v>6423.43333333333</v>
      </c>
      <c r="AO253" s="23">
        <v>144</v>
      </c>
      <c r="AP253" s="23">
        <v>144</v>
      </c>
      <c r="AQ253" t="s">
        <v>124</v>
      </c>
      <c r="AR253">
        <v>8</v>
      </c>
      <c r="AS253" s="22">
        <v>0.066666666666667</v>
      </c>
      <c r="AT253" t="s">
        <v>83</v>
      </c>
      <c r="AU253" s="23">
        <f t="shared" si="127"/>
        <v>2355.43333333333</v>
      </c>
      <c r="AV253" s="23">
        <f t="shared" si="133"/>
        <v>2448</v>
      </c>
      <c r="AW253" s="23">
        <f t="shared" si="134"/>
        <v>1.66700570307676</v>
      </c>
      <c r="AX253" s="23">
        <f t="shared" si="135"/>
        <v>0.710087544044462</v>
      </c>
      <c r="AY253" s="23">
        <f t="shared" si="136"/>
        <v>2448</v>
      </c>
      <c r="AZ253" s="23">
        <f t="shared" si="137"/>
        <v>2448</v>
      </c>
      <c r="BA253" s="1" t="str">
        <f t="shared" si="138"/>
        <v>3</v>
      </c>
      <c r="BB253" s="22">
        <v>81</v>
      </c>
      <c r="BC253" s="22">
        <f t="shared" si="139"/>
        <v>198288</v>
      </c>
      <c r="BD253" s="22" t="e">
        <f t="shared" si="141"/>
        <v>#REF!</v>
      </c>
      <c r="BE253" s="22">
        <v>0.04</v>
      </c>
      <c r="BF253" s="22">
        <f t="shared" si="140"/>
        <v>97.92</v>
      </c>
      <c r="BG253" s="22" t="e">
        <f t="shared" si="142"/>
        <v>#REF!</v>
      </c>
      <c r="BH253" t="str">
        <f>IF(AT253="UDARA","U","N")&amp;LEFT($C$4,2)&amp;MID($C$4,4,2)&amp;LEFT(A253,3)&amp;MID(E253,2,2)&amp;VLOOKUP(E253,Acuan_Reference!C:L,10,0)</f>
        <v>N0109SLO71B1</v>
      </c>
      <c r="BI253" t="s">
        <v>84</v>
      </c>
      <c r="BJ253" t="s">
        <v>85</v>
      </c>
      <c r="BK253" t="s">
        <v>86</v>
      </c>
      <c r="BL253" t="s">
        <v>87</v>
      </c>
    </row>
    <row r="254" spans="1:64">
      <c r="A254" t="s">
        <v>111</v>
      </c>
      <c r="B254" t="s">
        <v>75</v>
      </c>
      <c r="C254" t="s">
        <v>76</v>
      </c>
      <c r="D254" t="s">
        <v>115</v>
      </c>
      <c r="E254" t="s">
        <v>135</v>
      </c>
      <c r="F254" t="s">
        <v>136</v>
      </c>
      <c r="G254" t="s">
        <v>118</v>
      </c>
      <c r="H254" t="s">
        <v>81</v>
      </c>
      <c r="I254" s="22">
        <v>9826</v>
      </c>
      <c r="J254" s="23">
        <v>7964</v>
      </c>
      <c r="K254" s="23">
        <v>11034</v>
      </c>
      <c r="L254" s="23">
        <v>4427</v>
      </c>
      <c r="M254" s="23">
        <v>5024</v>
      </c>
      <c r="N254" s="23">
        <v>5791</v>
      </c>
      <c r="O254" s="23">
        <v>10741</v>
      </c>
      <c r="P254" s="23">
        <v>5433</v>
      </c>
      <c r="Q254" s="23">
        <v>5908</v>
      </c>
      <c r="R254" s="23">
        <v>8709</v>
      </c>
      <c r="S254" s="23">
        <v>7556</v>
      </c>
      <c r="T254" s="23">
        <v>7763</v>
      </c>
      <c r="U254" s="23">
        <v>6705</v>
      </c>
      <c r="V254" s="22">
        <v>7341.3333333333</v>
      </c>
      <c r="W254" s="22">
        <f t="shared" si="128"/>
        <v>7597</v>
      </c>
      <c r="X254" s="23">
        <v>0</v>
      </c>
      <c r="Y254" s="23">
        <v>432</v>
      </c>
      <c r="Z254" s="23">
        <v>0</v>
      </c>
      <c r="AA254" s="22">
        <v>13754</v>
      </c>
      <c r="AB254" s="22">
        <v>0</v>
      </c>
      <c r="AC254" s="22">
        <v>3744</v>
      </c>
      <c r="AD254" s="22">
        <v>0</v>
      </c>
      <c r="AE254" s="22">
        <f t="shared" si="129"/>
        <v>17498</v>
      </c>
      <c r="AF254" s="22">
        <f t="shared" si="130"/>
        <v>2.38349073737742</v>
      </c>
      <c r="AG254" s="22">
        <f t="shared" si="131"/>
        <v>2.30327760958273</v>
      </c>
      <c r="AH254" s="22">
        <v>59184</v>
      </c>
      <c r="AI254" s="22">
        <v>0</v>
      </c>
      <c r="AJ254" s="23">
        <v>0</v>
      </c>
      <c r="AK254" s="23">
        <v>8407</v>
      </c>
      <c r="AL254" s="23">
        <v>8323</v>
      </c>
      <c r="AM254" s="22">
        <v>1.5</v>
      </c>
      <c r="AN254" s="22">
        <f t="shared" si="132"/>
        <v>11395.5</v>
      </c>
      <c r="AO254" s="23">
        <v>144</v>
      </c>
      <c r="AP254" s="23">
        <v>144</v>
      </c>
      <c r="AQ254" t="s">
        <v>82</v>
      </c>
      <c r="AR254">
        <v>2</v>
      </c>
      <c r="AS254" s="22">
        <v>0.53333333333333</v>
      </c>
      <c r="AT254" t="s">
        <v>83</v>
      </c>
      <c r="AU254" s="23">
        <f t="shared" si="127"/>
        <v>2220.5</v>
      </c>
      <c r="AV254" s="23">
        <f t="shared" si="133"/>
        <v>2304</v>
      </c>
      <c r="AW254" s="23">
        <f t="shared" si="134"/>
        <v>2.60655521916546</v>
      </c>
      <c r="AX254" s="23">
        <f t="shared" si="135"/>
        <v>1.51099118072924</v>
      </c>
      <c r="AY254" s="23">
        <f t="shared" si="136"/>
        <v>2304</v>
      </c>
      <c r="AZ254" s="23">
        <f t="shared" si="137"/>
        <v>2304</v>
      </c>
      <c r="BA254" s="1" t="str">
        <f t="shared" si="138"/>
        <v>3</v>
      </c>
      <c r="BB254" s="22">
        <v>81</v>
      </c>
      <c r="BC254" s="22">
        <f t="shared" si="139"/>
        <v>186624</v>
      </c>
      <c r="BD254" s="22" t="e">
        <f t="shared" si="141"/>
        <v>#REF!</v>
      </c>
      <c r="BE254" s="22">
        <v>0.04</v>
      </c>
      <c r="BF254" s="22">
        <f t="shared" si="140"/>
        <v>92.16</v>
      </c>
      <c r="BG254" s="22" t="e">
        <f t="shared" si="142"/>
        <v>#REF!</v>
      </c>
      <c r="BH254" t="str">
        <f>IF(AT254="UDARA","U","N")&amp;LEFT($C$4,2)&amp;MID($C$4,4,2)&amp;LEFT(A254,3)&amp;MID(E254,2,2)&amp;VLOOKUP(E254,Acuan_Reference!C:L,10,0)</f>
        <v>N0109SMD71B1</v>
      </c>
      <c r="BI254" t="s">
        <v>84</v>
      </c>
      <c r="BJ254" t="s">
        <v>85</v>
      </c>
      <c r="BK254" t="s">
        <v>86</v>
      </c>
      <c r="BL254" t="s">
        <v>87</v>
      </c>
    </row>
    <row r="255" spans="1:64">
      <c r="A255" t="s">
        <v>112</v>
      </c>
      <c r="B255" t="s">
        <v>75</v>
      </c>
      <c r="C255" t="s">
        <v>76</v>
      </c>
      <c r="D255" t="s">
        <v>115</v>
      </c>
      <c r="E255" t="s">
        <v>135</v>
      </c>
      <c r="F255" t="s">
        <v>136</v>
      </c>
      <c r="G255" t="s">
        <v>118</v>
      </c>
      <c r="H255" t="s">
        <v>81</v>
      </c>
      <c r="I255" s="22">
        <v>9826</v>
      </c>
      <c r="J255" s="23">
        <v>6385</v>
      </c>
      <c r="K255" s="23">
        <v>9645</v>
      </c>
      <c r="L255" s="23">
        <v>4803</v>
      </c>
      <c r="M255" s="23">
        <v>9323</v>
      </c>
      <c r="N255" s="23">
        <v>6711</v>
      </c>
      <c r="O255" s="23">
        <v>9464</v>
      </c>
      <c r="P255" s="23">
        <v>7343</v>
      </c>
      <c r="Q255" s="23">
        <v>6250</v>
      </c>
      <c r="R255" s="23">
        <v>5016</v>
      </c>
      <c r="S255" s="23">
        <v>8326</v>
      </c>
      <c r="T255" s="23">
        <v>6441</v>
      </c>
      <c r="U255" s="23">
        <v>7426</v>
      </c>
      <c r="V255" s="22">
        <v>7397.6666666667</v>
      </c>
      <c r="W255" s="22">
        <f t="shared" si="128"/>
        <v>6906.66666666667</v>
      </c>
      <c r="X255" s="23">
        <v>0</v>
      </c>
      <c r="Y255" s="23">
        <v>0</v>
      </c>
      <c r="Z255" s="23">
        <v>0</v>
      </c>
      <c r="AA255" s="22">
        <v>11662</v>
      </c>
      <c r="AB255" s="22">
        <v>0</v>
      </c>
      <c r="AC255" s="22">
        <v>0</v>
      </c>
      <c r="AD255" s="22">
        <v>0</v>
      </c>
      <c r="AE255" s="22">
        <f t="shared" si="129"/>
        <v>11662</v>
      </c>
      <c r="AF255" s="22">
        <f t="shared" si="130"/>
        <v>1.57644302257468</v>
      </c>
      <c r="AG255" s="22">
        <f t="shared" si="131"/>
        <v>1.68851351351351</v>
      </c>
      <c r="AH255" s="22">
        <v>59184</v>
      </c>
      <c r="AI255" s="22">
        <v>0</v>
      </c>
      <c r="AJ255" s="23">
        <v>0</v>
      </c>
      <c r="AK255" s="23">
        <v>7429</v>
      </c>
      <c r="AL255" s="23">
        <v>6853</v>
      </c>
      <c r="AM255" s="22">
        <v>0.7</v>
      </c>
      <c r="AN255" s="22">
        <f t="shared" si="132"/>
        <v>4834.66666666667</v>
      </c>
      <c r="AO255" s="23">
        <v>144</v>
      </c>
      <c r="AP255" s="23">
        <v>144</v>
      </c>
      <c r="AQ255" t="s">
        <v>124</v>
      </c>
      <c r="AR255">
        <v>8</v>
      </c>
      <c r="AS255" s="22">
        <v>0.066666666666667</v>
      </c>
      <c r="AT255" t="s">
        <v>83</v>
      </c>
      <c r="AU255" s="23">
        <f t="shared" si="127"/>
        <v>25.6666666666679</v>
      </c>
      <c r="AV255" s="23">
        <f t="shared" si="133"/>
        <v>144</v>
      </c>
      <c r="AW255" s="23">
        <f t="shared" si="134"/>
        <v>1.70936293436293</v>
      </c>
      <c r="AX255" s="23">
        <f t="shared" si="135"/>
        <v>0.717133204633205</v>
      </c>
      <c r="AY255" s="23">
        <f t="shared" si="136"/>
        <v>144</v>
      </c>
      <c r="AZ255" s="23">
        <f t="shared" si="137"/>
        <v>144</v>
      </c>
      <c r="BA255" s="1" t="str">
        <f t="shared" si="138"/>
        <v>3</v>
      </c>
      <c r="BB255" s="22">
        <v>81</v>
      </c>
      <c r="BC255" s="22">
        <f t="shared" si="139"/>
        <v>11664</v>
      </c>
      <c r="BD255" s="22" t="e">
        <f t="shared" si="141"/>
        <v>#REF!</v>
      </c>
      <c r="BE255" s="22">
        <v>0.04</v>
      </c>
      <c r="BF255" s="22">
        <f t="shared" si="140"/>
        <v>5.76</v>
      </c>
      <c r="BG255" s="22" t="e">
        <f t="shared" si="142"/>
        <v>#REF!</v>
      </c>
      <c r="BH255" t="str">
        <f>IF(AT255="UDARA","U","N")&amp;LEFT($C$4,2)&amp;MID($C$4,4,2)&amp;LEFT(A255,3)&amp;MID(E255,2,2)&amp;VLOOKUP(E255,Acuan_Reference!C:L,10,0)</f>
        <v>N0109SMG71B1</v>
      </c>
      <c r="BI255" t="s">
        <v>84</v>
      </c>
      <c r="BJ255" t="s">
        <v>85</v>
      </c>
      <c r="BK255" t="s">
        <v>86</v>
      </c>
      <c r="BL255" t="s">
        <v>87</v>
      </c>
    </row>
    <row r="256" spans="1:64">
      <c r="A256" t="s">
        <v>113</v>
      </c>
      <c r="B256" t="s">
        <v>75</v>
      </c>
      <c r="C256" t="s">
        <v>76</v>
      </c>
      <c r="D256" t="s">
        <v>115</v>
      </c>
      <c r="E256" t="s">
        <v>135</v>
      </c>
      <c r="F256" t="s">
        <v>136</v>
      </c>
      <c r="G256" t="s">
        <v>118</v>
      </c>
      <c r="H256" t="s">
        <v>81</v>
      </c>
      <c r="I256" s="22">
        <v>9826</v>
      </c>
      <c r="J256" s="23">
        <v>13517</v>
      </c>
      <c r="K256" s="23">
        <v>14297</v>
      </c>
      <c r="L256" s="23">
        <v>11781</v>
      </c>
      <c r="M256" s="23">
        <v>22175</v>
      </c>
      <c r="N256" s="23">
        <v>8543</v>
      </c>
      <c r="O256" s="23">
        <v>14534</v>
      </c>
      <c r="P256" s="23">
        <v>15545</v>
      </c>
      <c r="Q256" s="23">
        <v>11204</v>
      </c>
      <c r="R256" s="23">
        <v>9763</v>
      </c>
      <c r="S256" s="23">
        <v>16232</v>
      </c>
      <c r="T256" s="23">
        <v>11013</v>
      </c>
      <c r="U256" s="23">
        <v>15484</v>
      </c>
      <c r="V256" s="22">
        <v>14243</v>
      </c>
      <c r="W256" s="22">
        <f t="shared" si="128"/>
        <v>13105.6666666667</v>
      </c>
      <c r="X256" s="23">
        <v>0</v>
      </c>
      <c r="Y256" s="23">
        <v>0</v>
      </c>
      <c r="Z256" s="23">
        <v>0</v>
      </c>
      <c r="AA256" s="22">
        <v>12641</v>
      </c>
      <c r="AB256" s="22">
        <v>0</v>
      </c>
      <c r="AC256" s="22">
        <v>0</v>
      </c>
      <c r="AD256" s="22">
        <v>0</v>
      </c>
      <c r="AE256" s="22">
        <f t="shared" si="129"/>
        <v>12641</v>
      </c>
      <c r="AF256" s="22">
        <f t="shared" si="130"/>
        <v>0.887523695850593</v>
      </c>
      <c r="AG256" s="22">
        <f t="shared" si="131"/>
        <v>0.96454459902841</v>
      </c>
      <c r="AH256" s="22">
        <v>59184</v>
      </c>
      <c r="AI256" s="22">
        <v>0</v>
      </c>
      <c r="AJ256" s="23">
        <v>0</v>
      </c>
      <c r="AK256" s="23">
        <v>14104</v>
      </c>
      <c r="AL256" s="23">
        <v>12820</v>
      </c>
      <c r="AM256" s="22">
        <v>0.6</v>
      </c>
      <c r="AN256" s="22">
        <f t="shared" si="132"/>
        <v>7863.4</v>
      </c>
      <c r="AO256" s="23">
        <v>144</v>
      </c>
      <c r="AP256" s="23">
        <v>144</v>
      </c>
      <c r="AQ256" t="s">
        <v>124</v>
      </c>
      <c r="AR256">
        <v>12</v>
      </c>
      <c r="AS256" s="22">
        <v>0.033333333333333</v>
      </c>
      <c r="AT256" t="s">
        <v>83</v>
      </c>
      <c r="AU256" s="23">
        <f t="shared" si="127"/>
        <v>8042.4</v>
      </c>
      <c r="AV256" s="23">
        <f t="shared" si="133"/>
        <v>8064</v>
      </c>
      <c r="AW256" s="23">
        <f t="shared" si="134"/>
        <v>1.57985095505761</v>
      </c>
      <c r="AX256" s="23">
        <f t="shared" si="135"/>
        <v>0.601648142025078</v>
      </c>
      <c r="AY256" s="23">
        <f t="shared" si="136"/>
        <v>8064</v>
      </c>
      <c r="AZ256" s="23">
        <f t="shared" si="137"/>
        <v>8064</v>
      </c>
      <c r="BA256" s="1" t="str">
        <f t="shared" si="138"/>
        <v>3</v>
      </c>
      <c r="BB256" s="22">
        <v>81</v>
      </c>
      <c r="BC256" s="22">
        <f t="shared" si="139"/>
        <v>653184</v>
      </c>
      <c r="BD256" s="22" t="e">
        <f t="shared" si="141"/>
        <v>#REF!</v>
      </c>
      <c r="BE256" s="22">
        <v>0.04</v>
      </c>
      <c r="BF256" s="22">
        <f t="shared" si="140"/>
        <v>322.56</v>
      </c>
      <c r="BG256" s="22" t="e">
        <f t="shared" si="142"/>
        <v>#REF!</v>
      </c>
      <c r="BH256" t="str">
        <f>IF(AT256="UDARA","U","N")&amp;LEFT($C$4,2)&amp;MID($C$4,4,2)&amp;LEFT(A256,3)&amp;MID(E256,2,2)&amp;VLOOKUP(E256,Acuan_Reference!C:L,10,0)</f>
        <v>N0109TGR71B1</v>
      </c>
      <c r="BI256" t="s">
        <v>84</v>
      </c>
      <c r="BJ256" t="s">
        <v>85</v>
      </c>
      <c r="BK256" t="s">
        <v>86</v>
      </c>
      <c r="BL256" t="s">
        <v>87</v>
      </c>
    </row>
    <row r="257" spans="1:64">
      <c r="A257" t="s">
        <v>114</v>
      </c>
      <c r="B257" t="s">
        <v>75</v>
      </c>
      <c r="C257" t="s">
        <v>76</v>
      </c>
      <c r="D257" t="s">
        <v>115</v>
      </c>
      <c r="E257" t="s">
        <v>135</v>
      </c>
      <c r="F257" t="s">
        <v>136</v>
      </c>
      <c r="G257" t="s">
        <v>118</v>
      </c>
      <c r="H257" t="s">
        <v>81</v>
      </c>
      <c r="I257" s="22">
        <v>9826</v>
      </c>
      <c r="J257" s="23">
        <v>4113</v>
      </c>
      <c r="K257" s="23">
        <v>6719</v>
      </c>
      <c r="L257" s="23">
        <v>3750</v>
      </c>
      <c r="M257" s="23">
        <v>4775</v>
      </c>
      <c r="N257" s="23">
        <v>3569</v>
      </c>
      <c r="O257" s="23">
        <v>5383</v>
      </c>
      <c r="P257" s="23">
        <v>4630</v>
      </c>
      <c r="Q257" s="23">
        <v>3759</v>
      </c>
      <c r="R257" s="23">
        <v>5134</v>
      </c>
      <c r="S257" s="23">
        <v>5517</v>
      </c>
      <c r="T257" s="23">
        <v>3770</v>
      </c>
      <c r="U257" s="23">
        <v>4137</v>
      </c>
      <c r="V257" s="22">
        <v>4474.6666666667</v>
      </c>
      <c r="W257" s="22">
        <f t="shared" si="128"/>
        <v>4301</v>
      </c>
      <c r="X257" s="23">
        <v>0</v>
      </c>
      <c r="Y257" s="23">
        <v>0</v>
      </c>
      <c r="Z257" s="23">
        <v>0</v>
      </c>
      <c r="AA257" s="22">
        <v>6315</v>
      </c>
      <c r="AB257" s="22">
        <v>0</v>
      </c>
      <c r="AC257" s="22">
        <v>0</v>
      </c>
      <c r="AD257" s="22">
        <v>0</v>
      </c>
      <c r="AE257" s="22">
        <f t="shared" si="129"/>
        <v>6315</v>
      </c>
      <c r="AF257" s="22">
        <f t="shared" si="130"/>
        <v>1.41127830750893</v>
      </c>
      <c r="AG257" s="22">
        <f t="shared" si="131"/>
        <v>1.46826319460591</v>
      </c>
      <c r="AH257" s="22">
        <v>59184</v>
      </c>
      <c r="AI257" s="22">
        <v>0</v>
      </c>
      <c r="AJ257" s="23">
        <v>0</v>
      </c>
      <c r="AK257" s="23">
        <v>5464</v>
      </c>
      <c r="AL257" s="23">
        <v>4996</v>
      </c>
      <c r="AM257" s="22">
        <v>0.7</v>
      </c>
      <c r="AN257" s="22">
        <f t="shared" si="132"/>
        <v>3010.7</v>
      </c>
      <c r="AO257" s="23">
        <v>144</v>
      </c>
      <c r="AP257" s="23">
        <v>144</v>
      </c>
      <c r="AQ257" t="s">
        <v>124</v>
      </c>
      <c r="AR257">
        <v>8</v>
      </c>
      <c r="AS257" s="22">
        <v>0.066666666666667</v>
      </c>
      <c r="AT257" t="s">
        <v>83</v>
      </c>
      <c r="AU257" s="23">
        <f t="shared" si="127"/>
        <v>1691.7</v>
      </c>
      <c r="AV257" s="23">
        <f t="shared" si="133"/>
        <v>1728</v>
      </c>
      <c r="AW257" s="23">
        <f t="shared" si="134"/>
        <v>1.87003022552895</v>
      </c>
      <c r="AX257" s="23">
        <f t="shared" si="135"/>
        <v>0.70843989769821</v>
      </c>
      <c r="AY257" s="23">
        <f t="shared" si="136"/>
        <v>1728</v>
      </c>
      <c r="AZ257" s="23">
        <f t="shared" si="137"/>
        <v>1728</v>
      </c>
      <c r="BA257" s="1" t="str">
        <f t="shared" si="138"/>
        <v>3</v>
      </c>
      <c r="BB257" s="22">
        <v>81</v>
      </c>
      <c r="BC257" s="22">
        <f t="shared" si="139"/>
        <v>139968</v>
      </c>
      <c r="BD257" s="22" t="e">
        <f t="shared" si="141"/>
        <v>#REF!</v>
      </c>
      <c r="BE257" s="22">
        <v>0.04</v>
      </c>
      <c r="BF257" s="22">
        <f t="shared" si="140"/>
        <v>69.12</v>
      </c>
      <c r="BG257" s="22" t="e">
        <f t="shared" si="142"/>
        <v>#REF!</v>
      </c>
      <c r="BH257" t="str">
        <f>IF(AT257="UDARA","U","N")&amp;LEFT($C$4,2)&amp;MID($C$4,4,2)&amp;LEFT(A257,3)&amp;MID(E257,2,2)&amp;VLOOKUP(E257,Acuan_Reference!C:L,10,0)</f>
        <v>N0109YGY71B1</v>
      </c>
      <c r="BI257" t="s">
        <v>84</v>
      </c>
      <c r="BJ257" t="s">
        <v>85</v>
      </c>
      <c r="BK257" t="s">
        <v>86</v>
      </c>
      <c r="BL257" t="s">
        <v>87</v>
      </c>
    </row>
    <row r="258" spans="1:64">
      <c r="A258" t="s">
        <v>74</v>
      </c>
      <c r="B258" t="s">
        <v>75</v>
      </c>
      <c r="C258" t="s">
        <v>76</v>
      </c>
      <c r="D258" t="s">
        <v>115</v>
      </c>
      <c r="E258" t="s">
        <v>137</v>
      </c>
      <c r="F258" t="s">
        <v>138</v>
      </c>
      <c r="G258" t="s">
        <v>118</v>
      </c>
      <c r="H258" t="s">
        <v>81</v>
      </c>
      <c r="I258" s="22">
        <v>9826</v>
      </c>
      <c r="J258" s="23">
        <v>87342</v>
      </c>
      <c r="K258" s="23">
        <v>185459</v>
      </c>
      <c r="L258" s="23">
        <v>62221</v>
      </c>
      <c r="M258" s="23">
        <v>108596</v>
      </c>
      <c r="N258" s="23">
        <v>46983</v>
      </c>
      <c r="O258" s="23">
        <v>131150</v>
      </c>
      <c r="P258" s="23">
        <v>67632</v>
      </c>
      <c r="Q258" s="23">
        <v>75803</v>
      </c>
      <c r="R258" s="23">
        <v>90810</v>
      </c>
      <c r="S258" s="23">
        <v>86503</v>
      </c>
      <c r="T258" s="23">
        <v>91412</v>
      </c>
      <c r="U258" s="23">
        <v>97745</v>
      </c>
      <c r="V258" s="22">
        <v>91886.666666667</v>
      </c>
      <c r="W258" s="22">
        <f t="shared" si="128"/>
        <v>94080</v>
      </c>
      <c r="X258" s="23">
        <v>0</v>
      </c>
      <c r="Y258" s="23">
        <v>0</v>
      </c>
      <c r="Z258" s="23">
        <v>0</v>
      </c>
      <c r="AA258" s="22">
        <v>126761</v>
      </c>
      <c r="AB258" s="22">
        <v>0</v>
      </c>
      <c r="AC258" s="22">
        <v>0</v>
      </c>
      <c r="AD258" s="22">
        <v>0</v>
      </c>
      <c r="AE258" s="22">
        <f t="shared" si="129"/>
        <v>126761</v>
      </c>
      <c r="AF258" s="22">
        <f t="shared" si="130"/>
        <v>1.3795363854023</v>
      </c>
      <c r="AG258" s="22">
        <f t="shared" si="131"/>
        <v>1.34737457482993</v>
      </c>
      <c r="AH258" s="22">
        <v>51984</v>
      </c>
      <c r="AI258" s="22">
        <v>0</v>
      </c>
      <c r="AJ258" s="23">
        <v>0</v>
      </c>
      <c r="AK258" s="23">
        <v>95969</v>
      </c>
      <c r="AL258" s="23">
        <v>93083</v>
      </c>
      <c r="AM258" s="22">
        <v>0.7</v>
      </c>
      <c r="AN258" s="22">
        <f t="shared" si="132"/>
        <v>65856</v>
      </c>
      <c r="AO258" s="23">
        <v>144</v>
      </c>
      <c r="AP258" s="23">
        <v>144</v>
      </c>
      <c r="AQ258" t="s">
        <v>124</v>
      </c>
      <c r="AR258">
        <v>8</v>
      </c>
      <c r="AS258" s="22">
        <v>0.066666666666667</v>
      </c>
      <c r="AT258" t="s">
        <v>83</v>
      </c>
      <c r="AU258" s="23">
        <f t="shared" si="127"/>
        <v>32178</v>
      </c>
      <c r="AV258" s="23">
        <f t="shared" si="133"/>
        <v>32256</v>
      </c>
      <c r="AW258" s="23">
        <f t="shared" si="134"/>
        <v>1.69023171768707</v>
      </c>
      <c r="AX258" s="23">
        <f t="shared" si="135"/>
        <v>0.700829081632653</v>
      </c>
      <c r="AY258" s="23">
        <f t="shared" si="136"/>
        <v>32256</v>
      </c>
      <c r="AZ258" s="23">
        <f t="shared" si="137"/>
        <v>32256</v>
      </c>
      <c r="BA258" s="1" t="str">
        <f t="shared" si="138"/>
        <v>3</v>
      </c>
      <c r="BB258" s="22">
        <v>81</v>
      </c>
      <c r="BC258" s="22">
        <f t="shared" si="139"/>
        <v>2612736</v>
      </c>
      <c r="BD258" s="22" t="e">
        <f t="shared" si="141"/>
        <v>#REF!</v>
      </c>
      <c r="BE258" s="22">
        <v>0.04</v>
      </c>
      <c r="BF258" s="22">
        <f t="shared" si="140"/>
        <v>1290.24</v>
      </c>
      <c r="BG258" s="22" t="e">
        <f t="shared" si="142"/>
        <v>#REF!</v>
      </c>
      <c r="BH258" t="str">
        <f>IF(AT258="UDARA","U","N")&amp;LEFT($C$4,2)&amp;MID($C$4,4,2)&amp;LEFT(A258,3)&amp;MID(E258,2,2)&amp;VLOOKUP(E258,Acuan_Reference!C:L,10,0)</f>
        <v>N0109BDG71B1</v>
      </c>
      <c r="BI258" t="s">
        <v>84</v>
      </c>
      <c r="BJ258" t="s">
        <v>85</v>
      </c>
      <c r="BK258" t="s">
        <v>86</v>
      </c>
      <c r="BL258" t="s">
        <v>87</v>
      </c>
    </row>
    <row r="259" spans="1:64">
      <c r="A259" t="s">
        <v>88</v>
      </c>
      <c r="B259" t="s">
        <v>75</v>
      </c>
      <c r="C259" t="s">
        <v>76</v>
      </c>
      <c r="D259" t="s">
        <v>115</v>
      </c>
      <c r="E259" t="s">
        <v>137</v>
      </c>
      <c r="F259" t="s">
        <v>138</v>
      </c>
      <c r="G259" t="s">
        <v>118</v>
      </c>
      <c r="H259" t="s">
        <v>81</v>
      </c>
      <c r="I259" s="22">
        <v>9826</v>
      </c>
      <c r="J259" s="23">
        <v>169551</v>
      </c>
      <c r="K259" s="23">
        <v>417528</v>
      </c>
      <c r="L259" s="23">
        <v>69512</v>
      </c>
      <c r="M259" s="23">
        <v>303055</v>
      </c>
      <c r="N259" s="23">
        <v>120961</v>
      </c>
      <c r="O259" s="23">
        <v>480384</v>
      </c>
      <c r="P259" s="23">
        <v>75449</v>
      </c>
      <c r="Q259" s="23">
        <v>190878</v>
      </c>
      <c r="R259" s="23">
        <v>262909</v>
      </c>
      <c r="S259" s="23">
        <v>242313</v>
      </c>
      <c r="T259" s="23">
        <v>262508</v>
      </c>
      <c r="U259" s="23">
        <v>260021</v>
      </c>
      <c r="V259" s="22">
        <v>254947.33333333</v>
      </c>
      <c r="W259" s="22">
        <f t="shared" si="128"/>
        <v>262819.666666667</v>
      </c>
      <c r="X259" s="23">
        <v>0</v>
      </c>
      <c r="Y259" s="23">
        <v>0</v>
      </c>
      <c r="Z259" s="23">
        <v>0</v>
      </c>
      <c r="AA259" s="22">
        <v>106350</v>
      </c>
      <c r="AB259" s="22">
        <v>0</v>
      </c>
      <c r="AC259" s="22">
        <v>57600</v>
      </c>
      <c r="AD259" s="22">
        <v>0</v>
      </c>
      <c r="AE259" s="22">
        <f t="shared" si="129"/>
        <v>163950</v>
      </c>
      <c r="AF259" s="22">
        <f t="shared" si="130"/>
        <v>0.643073994367473</v>
      </c>
      <c r="AG259" s="22">
        <f t="shared" si="131"/>
        <v>0.623811764467144</v>
      </c>
      <c r="AH259" s="22">
        <v>51984</v>
      </c>
      <c r="AI259" s="22">
        <v>0</v>
      </c>
      <c r="AJ259" s="23">
        <v>0</v>
      </c>
      <c r="AK259" s="23">
        <v>250000</v>
      </c>
      <c r="AL259" s="23">
        <v>265930</v>
      </c>
      <c r="AM259" s="22">
        <v>0.6</v>
      </c>
      <c r="AN259" s="22">
        <f t="shared" si="132"/>
        <v>157691.8</v>
      </c>
      <c r="AO259" s="23">
        <v>144</v>
      </c>
      <c r="AP259" s="23">
        <v>144</v>
      </c>
      <c r="AQ259" t="s">
        <v>124</v>
      </c>
      <c r="AR259">
        <v>8</v>
      </c>
      <c r="AS259" s="22">
        <v>0.033333333333333</v>
      </c>
      <c r="AT259" t="s">
        <v>83</v>
      </c>
      <c r="AU259" s="23">
        <f t="shared" ref="AU259:AU322" si="143">IF(OR(H259="PINDAH DISTRIBUTOR",H259="PESTA NO BUFFER",H259="PESTA"),0,IF(AL259+AN259&lt;AE259,0,IF((1*((AL259+AN259)-AE259))&lt;0,0,1*((AL259+AN259)-AE259))))</f>
        <v>259671.8</v>
      </c>
      <c r="AV259" s="23">
        <f t="shared" si="133"/>
        <v>259776</v>
      </c>
      <c r="AW259" s="23">
        <f t="shared" si="134"/>
        <v>1.61223094669476</v>
      </c>
      <c r="AX259" s="23">
        <f t="shared" si="135"/>
        <v>0.600396469569122</v>
      </c>
      <c r="AY259" s="23">
        <f t="shared" si="136"/>
        <v>259776</v>
      </c>
      <c r="AZ259" s="23">
        <f t="shared" si="137"/>
        <v>259776</v>
      </c>
      <c r="BA259" s="1" t="str">
        <f t="shared" si="138"/>
        <v>3</v>
      </c>
      <c r="BB259" s="22">
        <v>81</v>
      </c>
      <c r="BC259" s="22">
        <f t="shared" si="139"/>
        <v>21041856</v>
      </c>
      <c r="BD259" s="22" t="e">
        <f t="shared" si="141"/>
        <v>#REF!</v>
      </c>
      <c r="BE259" s="22">
        <v>0.04</v>
      </c>
      <c r="BF259" s="22">
        <f t="shared" si="140"/>
        <v>10391.04</v>
      </c>
      <c r="BG259" s="22" t="e">
        <f t="shared" si="142"/>
        <v>#REF!</v>
      </c>
      <c r="BH259" t="str">
        <f>IF(AT259="UDARA","U","N")&amp;LEFT($C$4,2)&amp;MID($C$4,4,2)&amp;LEFT(A259,3)&amp;MID(E259,2,2)&amp;VLOOKUP(E259,Acuan_Reference!C:L,10,0)</f>
        <v>N0109BGR71B1</v>
      </c>
      <c r="BI259" t="s">
        <v>84</v>
      </c>
      <c r="BJ259" t="s">
        <v>85</v>
      </c>
      <c r="BK259" t="s">
        <v>86</v>
      </c>
      <c r="BL259" t="s">
        <v>87</v>
      </c>
    </row>
    <row r="260" spans="1:64">
      <c r="A260" t="s">
        <v>89</v>
      </c>
      <c r="B260" t="s">
        <v>75</v>
      </c>
      <c r="C260" t="s">
        <v>76</v>
      </c>
      <c r="D260" t="s">
        <v>115</v>
      </c>
      <c r="E260" t="s">
        <v>137</v>
      </c>
      <c r="F260" t="s">
        <v>138</v>
      </c>
      <c r="G260" t="s">
        <v>118</v>
      </c>
      <c r="H260" t="s">
        <v>81</v>
      </c>
      <c r="I260" s="22">
        <v>9826</v>
      </c>
      <c r="J260" s="23">
        <v>82746</v>
      </c>
      <c r="K260" s="23">
        <v>177391</v>
      </c>
      <c r="L260" s="23">
        <v>33877</v>
      </c>
      <c r="M260" s="23">
        <v>90564</v>
      </c>
      <c r="N260" s="23">
        <v>34839</v>
      </c>
      <c r="O260" s="23">
        <v>135926</v>
      </c>
      <c r="P260" s="23">
        <v>21515</v>
      </c>
      <c r="Q260" s="23">
        <v>53640</v>
      </c>
      <c r="R260" s="23">
        <v>81237</v>
      </c>
      <c r="S260" s="23">
        <v>116759</v>
      </c>
      <c r="T260" s="23">
        <v>47411</v>
      </c>
      <c r="U260" s="23">
        <v>48152</v>
      </c>
      <c r="V260" s="22">
        <v>70774</v>
      </c>
      <c r="W260" s="22">
        <f t="shared" si="128"/>
        <v>60189.6666666667</v>
      </c>
      <c r="X260" s="23">
        <v>0</v>
      </c>
      <c r="Y260" s="23">
        <v>0</v>
      </c>
      <c r="Z260" s="23">
        <v>0</v>
      </c>
      <c r="AA260" s="22">
        <v>146180</v>
      </c>
      <c r="AB260" s="22">
        <v>0</v>
      </c>
      <c r="AC260" s="22">
        <v>33696</v>
      </c>
      <c r="AD260" s="22">
        <v>0</v>
      </c>
      <c r="AE260" s="22">
        <f t="shared" si="129"/>
        <v>179876</v>
      </c>
      <c r="AF260" s="22">
        <f t="shared" si="130"/>
        <v>2.54155480826292</v>
      </c>
      <c r="AG260" s="22">
        <f t="shared" si="131"/>
        <v>2.98848639578222</v>
      </c>
      <c r="AH260" s="22">
        <v>51984</v>
      </c>
      <c r="AI260" s="22">
        <v>0</v>
      </c>
      <c r="AJ260" s="23">
        <v>0</v>
      </c>
      <c r="AK260" s="23">
        <v>95408</v>
      </c>
      <c r="AL260" s="23">
        <v>85006</v>
      </c>
      <c r="AM260" s="22">
        <v>1.3</v>
      </c>
      <c r="AN260" s="22">
        <f t="shared" si="132"/>
        <v>78246.5666666667</v>
      </c>
      <c r="AO260" s="23">
        <v>144</v>
      </c>
      <c r="AP260" s="23">
        <v>144</v>
      </c>
      <c r="AQ260" t="s">
        <v>82</v>
      </c>
      <c r="AR260">
        <v>4</v>
      </c>
      <c r="AS260" s="22">
        <v>0.53333333333333</v>
      </c>
      <c r="AT260" t="s">
        <v>83</v>
      </c>
      <c r="AU260" s="23">
        <f t="shared" si="143"/>
        <v>0</v>
      </c>
      <c r="AV260" s="23">
        <f t="shared" si="133"/>
        <v>0</v>
      </c>
      <c r="AW260" s="23">
        <f t="shared" si="134"/>
        <v>2.98848639578222</v>
      </c>
      <c r="AX260" s="23">
        <f t="shared" si="135"/>
        <v>1.57618417336309</v>
      </c>
      <c r="AY260" s="23">
        <f t="shared" si="136"/>
        <v>0</v>
      </c>
      <c r="AZ260" s="23">
        <f t="shared" si="137"/>
        <v>0</v>
      </c>
      <c r="BA260" s="1" t="str">
        <f t="shared" si="138"/>
        <v>3</v>
      </c>
      <c r="BB260" s="22">
        <v>81</v>
      </c>
      <c r="BC260" s="22">
        <f t="shared" si="139"/>
        <v>0</v>
      </c>
      <c r="BD260" s="22" t="e">
        <f t="shared" si="141"/>
        <v>#REF!</v>
      </c>
      <c r="BE260" s="22">
        <v>0.04</v>
      </c>
      <c r="BF260" s="22">
        <f t="shared" si="140"/>
        <v>0</v>
      </c>
      <c r="BG260" s="22" t="e">
        <f t="shared" si="142"/>
        <v>#REF!</v>
      </c>
      <c r="BH260" t="str">
        <f>IF(AT260="UDARA","U","N")&amp;LEFT($C$4,2)&amp;MID($C$4,4,2)&amp;LEFT(A260,3)&amp;MID(E260,2,2)&amp;VLOOKUP(E260,Acuan_Reference!C:L,10,0)</f>
        <v>N0109BJM71B1</v>
      </c>
      <c r="BI260" t="s">
        <v>84</v>
      </c>
      <c r="BJ260" t="s">
        <v>85</v>
      </c>
      <c r="BK260" t="s">
        <v>86</v>
      </c>
      <c r="BL260" t="s">
        <v>87</v>
      </c>
    </row>
    <row r="261" spans="1:64">
      <c r="A261" t="s">
        <v>90</v>
      </c>
      <c r="B261" t="s">
        <v>75</v>
      </c>
      <c r="C261" t="s">
        <v>76</v>
      </c>
      <c r="D261" t="s">
        <v>115</v>
      </c>
      <c r="E261" t="s">
        <v>137</v>
      </c>
      <c r="F261" t="s">
        <v>138</v>
      </c>
      <c r="G261" t="s">
        <v>118</v>
      </c>
      <c r="H261" t="s">
        <v>81</v>
      </c>
      <c r="I261" s="22">
        <v>9826</v>
      </c>
      <c r="J261" s="23">
        <v>74412</v>
      </c>
      <c r="K261" s="23">
        <v>59903</v>
      </c>
      <c r="L261" s="23">
        <v>72415</v>
      </c>
      <c r="M261" s="23">
        <v>76744</v>
      </c>
      <c r="N261" s="23">
        <v>50298</v>
      </c>
      <c r="O261" s="23">
        <v>83354</v>
      </c>
      <c r="P261" s="23">
        <v>83320</v>
      </c>
      <c r="Q261" s="23">
        <v>18189</v>
      </c>
      <c r="R261" s="23">
        <v>44550</v>
      </c>
      <c r="S261" s="23">
        <v>29085</v>
      </c>
      <c r="T261" s="23">
        <v>65669</v>
      </c>
      <c r="U261" s="23">
        <v>40942</v>
      </c>
      <c r="V261" s="22">
        <v>45232</v>
      </c>
      <c r="W261" s="22">
        <f t="shared" si="128"/>
        <v>51621.3333333333</v>
      </c>
      <c r="X261" s="23">
        <v>0</v>
      </c>
      <c r="Y261" s="23">
        <v>0</v>
      </c>
      <c r="Z261" s="23">
        <v>0</v>
      </c>
      <c r="AA261" s="22">
        <v>49996</v>
      </c>
      <c r="AB261" s="22">
        <v>0</v>
      </c>
      <c r="AC261" s="22">
        <v>0</v>
      </c>
      <c r="AD261" s="22">
        <v>0</v>
      </c>
      <c r="AE261" s="22">
        <f t="shared" si="129"/>
        <v>49996</v>
      </c>
      <c r="AF261" s="22">
        <f t="shared" si="130"/>
        <v>1.10532366466219</v>
      </c>
      <c r="AG261" s="22">
        <f t="shared" si="131"/>
        <v>0.968514309329476</v>
      </c>
      <c r="AH261" s="22">
        <v>51984</v>
      </c>
      <c r="AI261" s="22">
        <v>0</v>
      </c>
      <c r="AJ261" s="23">
        <v>0</v>
      </c>
      <c r="AK261" s="23">
        <v>34815</v>
      </c>
      <c r="AL261" s="23">
        <v>48253</v>
      </c>
      <c r="AM261" s="22">
        <v>0.6</v>
      </c>
      <c r="AN261" s="22">
        <f t="shared" si="132"/>
        <v>30972.8</v>
      </c>
      <c r="AO261" s="23">
        <v>144</v>
      </c>
      <c r="AP261" s="23">
        <v>144</v>
      </c>
      <c r="AQ261" t="s">
        <v>124</v>
      </c>
      <c r="AR261">
        <v>12</v>
      </c>
      <c r="AS261" s="22">
        <v>0.033333333333333</v>
      </c>
      <c r="AT261" t="s">
        <v>83</v>
      </c>
      <c r="AU261" s="23">
        <f t="shared" si="143"/>
        <v>29229.8</v>
      </c>
      <c r="AV261" s="23">
        <f t="shared" si="133"/>
        <v>29232</v>
      </c>
      <c r="AW261" s="23">
        <f t="shared" si="134"/>
        <v>1.5347918173365</v>
      </c>
      <c r="AX261" s="23">
        <f t="shared" si="135"/>
        <v>0.600042618039054</v>
      </c>
      <c r="AY261" s="23">
        <f t="shared" si="136"/>
        <v>29232</v>
      </c>
      <c r="AZ261" s="23">
        <f t="shared" si="137"/>
        <v>29232</v>
      </c>
      <c r="BA261" s="1" t="str">
        <f t="shared" si="138"/>
        <v>3</v>
      </c>
      <c r="BB261" s="22">
        <v>81</v>
      </c>
      <c r="BC261" s="22">
        <f t="shared" si="139"/>
        <v>2367792</v>
      </c>
      <c r="BD261" s="22" t="e">
        <f t="shared" si="141"/>
        <v>#REF!</v>
      </c>
      <c r="BE261" s="22">
        <v>0.04</v>
      </c>
      <c r="BF261" s="22">
        <f t="shared" si="140"/>
        <v>1169.28</v>
      </c>
      <c r="BG261" s="22" t="e">
        <f t="shared" si="142"/>
        <v>#REF!</v>
      </c>
      <c r="BH261" t="str">
        <f>IF(AT261="UDARA","U","N")&amp;LEFT($C$4,2)&amp;MID($C$4,4,2)&amp;LEFT(A261,3)&amp;MID(E261,2,2)&amp;VLOOKUP(E261,Acuan_Reference!C:L,10,0)</f>
        <v>N0109BKS71B1</v>
      </c>
      <c r="BI261" t="s">
        <v>84</v>
      </c>
      <c r="BJ261" t="s">
        <v>85</v>
      </c>
      <c r="BK261" t="s">
        <v>86</v>
      </c>
      <c r="BL261" t="s">
        <v>87</v>
      </c>
    </row>
    <row r="262" spans="1:64">
      <c r="A262" t="s">
        <v>91</v>
      </c>
      <c r="B262" t="s">
        <v>75</v>
      </c>
      <c r="C262" t="s">
        <v>76</v>
      </c>
      <c r="D262" t="s">
        <v>115</v>
      </c>
      <c r="E262" t="s">
        <v>137</v>
      </c>
      <c r="F262" t="s">
        <v>138</v>
      </c>
      <c r="G262" t="s">
        <v>118</v>
      </c>
      <c r="H262" t="s">
        <v>81</v>
      </c>
      <c r="I262" s="22">
        <v>9826</v>
      </c>
      <c r="J262" s="23">
        <v>70210</v>
      </c>
      <c r="K262" s="23">
        <v>139469</v>
      </c>
      <c r="L262" s="23">
        <v>44730</v>
      </c>
      <c r="M262" s="23">
        <v>94996</v>
      </c>
      <c r="N262" s="23">
        <v>66866</v>
      </c>
      <c r="O262" s="23">
        <v>158730</v>
      </c>
      <c r="P262" s="23">
        <v>69814</v>
      </c>
      <c r="Q262" s="23">
        <v>57556</v>
      </c>
      <c r="R262" s="23">
        <v>55513</v>
      </c>
      <c r="S262" s="23">
        <v>113975</v>
      </c>
      <c r="T262" s="23">
        <v>83834</v>
      </c>
      <c r="U262" s="23">
        <v>92480</v>
      </c>
      <c r="V262" s="22">
        <v>96763</v>
      </c>
      <c r="W262" s="22">
        <f t="shared" si="128"/>
        <v>87104.6666666667</v>
      </c>
      <c r="X262" s="23">
        <v>0</v>
      </c>
      <c r="Y262" s="23">
        <v>0</v>
      </c>
      <c r="Z262" s="23">
        <v>0</v>
      </c>
      <c r="AA262" s="22">
        <v>136568</v>
      </c>
      <c r="AB262" s="22">
        <v>0</v>
      </c>
      <c r="AC262" s="22">
        <v>0</v>
      </c>
      <c r="AD262" s="22">
        <v>0</v>
      </c>
      <c r="AE262" s="22">
        <f t="shared" si="129"/>
        <v>136568</v>
      </c>
      <c r="AF262" s="22">
        <f t="shared" si="130"/>
        <v>1.41136591465746</v>
      </c>
      <c r="AG262" s="22">
        <f t="shared" si="131"/>
        <v>1.56786088766771</v>
      </c>
      <c r="AH262" s="22">
        <v>51984</v>
      </c>
      <c r="AI262" s="22">
        <v>0</v>
      </c>
      <c r="AJ262" s="23">
        <v>0</v>
      </c>
      <c r="AK262" s="23">
        <v>86084</v>
      </c>
      <c r="AL262" s="23">
        <v>85000</v>
      </c>
      <c r="AM262" s="22">
        <v>0.9</v>
      </c>
      <c r="AN262" s="22">
        <f t="shared" si="132"/>
        <v>78394.2</v>
      </c>
      <c r="AO262" s="23">
        <v>144</v>
      </c>
      <c r="AP262" s="23">
        <v>144</v>
      </c>
      <c r="AQ262" t="s">
        <v>82</v>
      </c>
      <c r="AR262">
        <v>4</v>
      </c>
      <c r="AS262" s="22">
        <v>0.13333333333333</v>
      </c>
      <c r="AT262" t="s">
        <v>83</v>
      </c>
      <c r="AU262" s="23">
        <f t="shared" si="143"/>
        <v>26826.2</v>
      </c>
      <c r="AV262" s="23">
        <f t="shared" si="133"/>
        <v>26928</v>
      </c>
      <c r="AW262" s="23">
        <f t="shared" si="134"/>
        <v>1.87700620709185</v>
      </c>
      <c r="AX262" s="23">
        <f t="shared" si="135"/>
        <v>0.901168708909588</v>
      </c>
      <c r="AY262" s="23">
        <f t="shared" si="136"/>
        <v>26928</v>
      </c>
      <c r="AZ262" s="23">
        <f t="shared" si="137"/>
        <v>26928</v>
      </c>
      <c r="BA262" s="1" t="str">
        <f t="shared" si="138"/>
        <v>3</v>
      </c>
      <c r="BB262" s="22">
        <v>81</v>
      </c>
      <c r="BC262" s="22">
        <f t="shared" si="139"/>
        <v>2181168</v>
      </c>
      <c r="BD262" s="22" t="e">
        <f t="shared" si="141"/>
        <v>#REF!</v>
      </c>
      <c r="BE262" s="22">
        <v>0.04</v>
      </c>
      <c r="BF262" s="22">
        <f t="shared" si="140"/>
        <v>1077.12</v>
      </c>
      <c r="BG262" s="22" t="e">
        <f t="shared" si="142"/>
        <v>#REF!</v>
      </c>
      <c r="BH262" t="str">
        <f>IF(AT262="UDARA","U","N")&amp;LEFT($C$4,2)&amp;MID($C$4,4,2)&amp;LEFT(A262,3)&amp;MID(E262,2,2)&amp;VLOOKUP(E262,Acuan_Reference!C:L,10,0)</f>
        <v>N0109BLP71B1</v>
      </c>
      <c r="BI262" t="s">
        <v>84</v>
      </c>
      <c r="BJ262" t="s">
        <v>85</v>
      </c>
      <c r="BK262" t="s">
        <v>86</v>
      </c>
      <c r="BL262" t="s">
        <v>87</v>
      </c>
    </row>
    <row r="263" spans="1:64">
      <c r="A263" t="s">
        <v>92</v>
      </c>
      <c r="B263" t="s">
        <v>75</v>
      </c>
      <c r="C263" t="s">
        <v>76</v>
      </c>
      <c r="D263" t="s">
        <v>115</v>
      </c>
      <c r="E263" t="s">
        <v>137</v>
      </c>
      <c r="F263" t="s">
        <v>138</v>
      </c>
      <c r="G263" t="s">
        <v>118</v>
      </c>
      <c r="H263" t="s">
        <v>81</v>
      </c>
      <c r="I263" s="22">
        <v>9826</v>
      </c>
      <c r="J263" s="23">
        <v>8591</v>
      </c>
      <c r="K263" s="23">
        <v>20130</v>
      </c>
      <c r="L263" s="23">
        <v>13362</v>
      </c>
      <c r="M263" s="23">
        <v>9784</v>
      </c>
      <c r="N263" s="23">
        <v>17803</v>
      </c>
      <c r="O263" s="23">
        <v>19623</v>
      </c>
      <c r="P263" s="23">
        <v>15039</v>
      </c>
      <c r="Q263" s="23">
        <v>12717</v>
      </c>
      <c r="R263" s="23">
        <v>14000</v>
      </c>
      <c r="S263" s="23">
        <v>19440</v>
      </c>
      <c r="T263" s="23">
        <v>7515</v>
      </c>
      <c r="U263" s="23">
        <v>13298</v>
      </c>
      <c r="V263" s="22">
        <v>13417.666666667</v>
      </c>
      <c r="W263" s="22">
        <f t="shared" si="128"/>
        <v>11666.6666666667</v>
      </c>
      <c r="X263" s="23">
        <v>0</v>
      </c>
      <c r="Y263" s="23">
        <v>0</v>
      </c>
      <c r="Z263" s="23">
        <v>0</v>
      </c>
      <c r="AA263" s="22">
        <v>32695</v>
      </c>
      <c r="AB263" s="22">
        <v>0</v>
      </c>
      <c r="AC263" s="22">
        <v>4896</v>
      </c>
      <c r="AD263" s="22">
        <v>0</v>
      </c>
      <c r="AE263" s="22">
        <f t="shared" si="129"/>
        <v>37591</v>
      </c>
      <c r="AF263" s="22">
        <f t="shared" si="130"/>
        <v>2.80160484932793</v>
      </c>
      <c r="AG263" s="22">
        <f t="shared" si="131"/>
        <v>3.22208571428571</v>
      </c>
      <c r="AH263" s="22">
        <v>51984</v>
      </c>
      <c r="AI263" s="22">
        <v>0</v>
      </c>
      <c r="AJ263" s="23">
        <v>0</v>
      </c>
      <c r="AK263" s="23">
        <v>17501</v>
      </c>
      <c r="AL263" s="23">
        <v>14187</v>
      </c>
      <c r="AM263" s="22">
        <v>1.5</v>
      </c>
      <c r="AN263" s="22">
        <f t="shared" si="132"/>
        <v>17500</v>
      </c>
      <c r="AO263" s="23">
        <v>144</v>
      </c>
      <c r="AP263" s="23">
        <v>144</v>
      </c>
      <c r="AQ263" t="s">
        <v>82</v>
      </c>
      <c r="AR263">
        <v>2</v>
      </c>
      <c r="AS263" s="22">
        <v>0.53333333333333</v>
      </c>
      <c r="AT263" t="s">
        <v>83</v>
      </c>
      <c r="AU263" s="23">
        <f t="shared" si="143"/>
        <v>0</v>
      </c>
      <c r="AV263" s="23">
        <f t="shared" si="133"/>
        <v>0</v>
      </c>
      <c r="AW263" s="23">
        <f t="shared" si="134"/>
        <v>3.22208571428571</v>
      </c>
      <c r="AX263" s="23">
        <f t="shared" si="135"/>
        <v>2.00605714285714</v>
      </c>
      <c r="AY263" s="23">
        <f t="shared" si="136"/>
        <v>0</v>
      </c>
      <c r="AZ263" s="23">
        <f t="shared" si="137"/>
        <v>0</v>
      </c>
      <c r="BA263" s="1" t="str">
        <f t="shared" si="138"/>
        <v>3</v>
      </c>
      <c r="BB263" s="22">
        <v>81</v>
      </c>
      <c r="BC263" s="22">
        <f t="shared" si="139"/>
        <v>0</v>
      </c>
      <c r="BD263" s="22" t="e">
        <f t="shared" si="141"/>
        <v>#REF!</v>
      </c>
      <c r="BE263" s="22">
        <v>0.04</v>
      </c>
      <c r="BF263" s="22">
        <f t="shared" si="140"/>
        <v>0</v>
      </c>
      <c r="BG263" s="22" t="e">
        <f t="shared" si="142"/>
        <v>#REF!</v>
      </c>
      <c r="BH263" t="str">
        <f>IF(AT263="UDARA","U","N")&amp;LEFT($C$4,2)&amp;MID($C$4,4,2)&amp;LEFT(A263,3)&amp;MID(E263,2,2)&amp;VLOOKUP(E263,Acuan_Reference!C:L,10,0)</f>
        <v>N0109BTM71B1</v>
      </c>
      <c r="BI263" t="s">
        <v>84</v>
      </c>
      <c r="BJ263" t="s">
        <v>85</v>
      </c>
      <c r="BK263" t="s">
        <v>86</v>
      </c>
      <c r="BL263" t="s">
        <v>87</v>
      </c>
    </row>
    <row r="264" spans="1:64">
      <c r="A264" t="s">
        <v>93</v>
      </c>
      <c r="B264" t="s">
        <v>75</v>
      </c>
      <c r="C264" t="s">
        <v>76</v>
      </c>
      <c r="D264" t="s">
        <v>115</v>
      </c>
      <c r="E264" t="s">
        <v>137</v>
      </c>
      <c r="F264" t="s">
        <v>138</v>
      </c>
      <c r="G264" t="s">
        <v>118</v>
      </c>
      <c r="H264" t="s">
        <v>81</v>
      </c>
      <c r="I264" s="22">
        <v>9826</v>
      </c>
      <c r="J264" s="23">
        <v>233728</v>
      </c>
      <c r="K264" s="23">
        <v>168847</v>
      </c>
      <c r="L264" s="23">
        <v>95760</v>
      </c>
      <c r="M264" s="23">
        <v>145459</v>
      </c>
      <c r="N264" s="23">
        <v>107050</v>
      </c>
      <c r="O264" s="23">
        <v>246262</v>
      </c>
      <c r="P264" s="23">
        <v>119833</v>
      </c>
      <c r="Q264" s="23">
        <v>180751</v>
      </c>
      <c r="R264" s="23">
        <v>131587</v>
      </c>
      <c r="S264" s="23">
        <v>150882</v>
      </c>
      <c r="T264" s="23">
        <v>152719</v>
      </c>
      <c r="U264" s="23">
        <v>189676</v>
      </c>
      <c r="V264" s="22">
        <v>164425.66666667</v>
      </c>
      <c r="W264" s="22">
        <f t="shared" si="128"/>
        <v>164379.333333333</v>
      </c>
      <c r="X264" s="23">
        <v>0</v>
      </c>
      <c r="Y264" s="23">
        <v>0</v>
      </c>
      <c r="Z264" s="23">
        <v>0</v>
      </c>
      <c r="AA264" s="22">
        <v>243187</v>
      </c>
      <c r="AB264" s="22">
        <v>0</v>
      </c>
      <c r="AC264" s="22">
        <v>10800</v>
      </c>
      <c r="AD264" s="22">
        <v>0</v>
      </c>
      <c r="AE264" s="22">
        <f t="shared" si="129"/>
        <v>253987</v>
      </c>
      <c r="AF264" s="22">
        <f t="shared" si="130"/>
        <v>1.54469192765928</v>
      </c>
      <c r="AG264" s="22">
        <f t="shared" si="131"/>
        <v>1.54512732744181</v>
      </c>
      <c r="AH264" s="22">
        <v>51984</v>
      </c>
      <c r="AI264" s="22">
        <v>0</v>
      </c>
      <c r="AJ264" s="23">
        <v>0</v>
      </c>
      <c r="AK264" s="23">
        <v>150000</v>
      </c>
      <c r="AL264" s="23">
        <v>150743</v>
      </c>
      <c r="AM264" s="22">
        <v>0.8</v>
      </c>
      <c r="AN264" s="22">
        <f t="shared" si="132"/>
        <v>131503.466666667</v>
      </c>
      <c r="AO264" s="23">
        <v>144</v>
      </c>
      <c r="AP264" s="23">
        <v>144</v>
      </c>
      <c r="AQ264" t="s">
        <v>124</v>
      </c>
      <c r="AR264">
        <v>4</v>
      </c>
      <c r="AS264" s="22">
        <v>0.066666666666667</v>
      </c>
      <c r="AT264" t="s">
        <v>83</v>
      </c>
      <c r="AU264" s="23">
        <f t="shared" si="143"/>
        <v>28259.4666666667</v>
      </c>
      <c r="AV264" s="23">
        <f t="shared" si="133"/>
        <v>28368</v>
      </c>
      <c r="AW264" s="23">
        <f t="shared" si="134"/>
        <v>1.71770376649133</v>
      </c>
      <c r="AX264" s="23">
        <f t="shared" si="135"/>
        <v>0.800660261427836</v>
      </c>
      <c r="AY264" s="23">
        <f t="shared" si="136"/>
        <v>28368</v>
      </c>
      <c r="AZ264" s="23">
        <f t="shared" si="137"/>
        <v>28368</v>
      </c>
      <c r="BA264" s="1" t="str">
        <f t="shared" si="138"/>
        <v>3</v>
      </c>
      <c r="BB264" s="22">
        <v>81</v>
      </c>
      <c r="BC264" s="22">
        <f t="shared" si="139"/>
        <v>2297808</v>
      </c>
      <c r="BD264" s="22" t="e">
        <f t="shared" si="141"/>
        <v>#REF!</v>
      </c>
      <c r="BE264" s="22">
        <v>0.04</v>
      </c>
      <c r="BF264" s="22">
        <f t="shared" si="140"/>
        <v>1134.72</v>
      </c>
      <c r="BG264" s="22" t="e">
        <f t="shared" si="142"/>
        <v>#REF!</v>
      </c>
      <c r="BH264" t="str">
        <f>IF(AT264="UDARA","U","N")&amp;LEFT($C$4,2)&amp;MID($C$4,4,2)&amp;LEFT(A264,3)&amp;MID(E264,2,2)&amp;VLOOKUP(E264,Acuan_Reference!C:L,10,0)</f>
        <v>N0109CRB71B1</v>
      </c>
      <c r="BI264" t="s">
        <v>84</v>
      </c>
      <c r="BJ264" t="s">
        <v>85</v>
      </c>
      <c r="BK264" t="s">
        <v>86</v>
      </c>
      <c r="BL264" t="s">
        <v>87</v>
      </c>
    </row>
    <row r="265" spans="1:64">
      <c r="A265" t="s">
        <v>94</v>
      </c>
      <c r="B265" t="s">
        <v>75</v>
      </c>
      <c r="C265" t="s">
        <v>76</v>
      </c>
      <c r="D265" t="s">
        <v>115</v>
      </c>
      <c r="E265" t="s">
        <v>137</v>
      </c>
      <c r="F265" t="s">
        <v>138</v>
      </c>
      <c r="G265" t="s">
        <v>118</v>
      </c>
      <c r="H265" t="s">
        <v>81</v>
      </c>
      <c r="I265" s="22">
        <v>9826</v>
      </c>
      <c r="J265" s="23">
        <v>52231</v>
      </c>
      <c r="K265" s="23">
        <v>46584</v>
      </c>
      <c r="L265" s="23">
        <v>32901</v>
      </c>
      <c r="M265" s="23">
        <v>36198</v>
      </c>
      <c r="N265" s="23">
        <v>16414</v>
      </c>
      <c r="O265" s="23">
        <v>42527</v>
      </c>
      <c r="P265" s="23">
        <v>29598</v>
      </c>
      <c r="Q265" s="23">
        <v>20715</v>
      </c>
      <c r="R265" s="23">
        <v>25254</v>
      </c>
      <c r="S265" s="23">
        <v>42838</v>
      </c>
      <c r="T265" s="23">
        <v>28450</v>
      </c>
      <c r="U265" s="23">
        <v>41712</v>
      </c>
      <c r="V265" s="22">
        <v>37666.666666667</v>
      </c>
      <c r="W265" s="22">
        <f t="shared" si="128"/>
        <v>34534.3333333333</v>
      </c>
      <c r="X265" s="23">
        <v>0</v>
      </c>
      <c r="Y265" s="23">
        <v>0</v>
      </c>
      <c r="Z265" s="23">
        <v>0</v>
      </c>
      <c r="AA265" s="22">
        <v>34700</v>
      </c>
      <c r="AB265" s="22">
        <v>0</v>
      </c>
      <c r="AC265" s="22">
        <v>9360</v>
      </c>
      <c r="AD265" s="22">
        <v>0</v>
      </c>
      <c r="AE265" s="22">
        <f t="shared" si="129"/>
        <v>44060</v>
      </c>
      <c r="AF265" s="22">
        <f t="shared" si="130"/>
        <v>1.16973451327433</v>
      </c>
      <c r="AG265" s="22">
        <f t="shared" si="131"/>
        <v>1.27583178093298</v>
      </c>
      <c r="AH265" s="22">
        <v>51984</v>
      </c>
      <c r="AI265" s="22">
        <v>0</v>
      </c>
      <c r="AJ265" s="23">
        <v>0</v>
      </c>
      <c r="AK265" s="23">
        <v>33672</v>
      </c>
      <c r="AL265" s="23">
        <v>33441</v>
      </c>
      <c r="AM265" s="22">
        <v>0.8</v>
      </c>
      <c r="AN265" s="22">
        <f t="shared" si="132"/>
        <v>27627.4666666667</v>
      </c>
      <c r="AO265" s="23">
        <v>144</v>
      </c>
      <c r="AP265" s="23">
        <v>144</v>
      </c>
      <c r="AQ265" t="s">
        <v>82</v>
      </c>
      <c r="AR265">
        <v>8</v>
      </c>
      <c r="AS265" s="22">
        <v>0.13333333333333</v>
      </c>
      <c r="AT265" t="s">
        <v>83</v>
      </c>
      <c r="AU265" s="23">
        <f t="shared" si="143"/>
        <v>17008.4666666667</v>
      </c>
      <c r="AV265" s="23">
        <f t="shared" si="133"/>
        <v>17136</v>
      </c>
      <c r="AW265" s="23">
        <f t="shared" si="134"/>
        <v>1.77203362836983</v>
      </c>
      <c r="AX265" s="23">
        <f t="shared" si="135"/>
        <v>0.803692943254539</v>
      </c>
      <c r="AY265" s="23">
        <f t="shared" si="136"/>
        <v>17136</v>
      </c>
      <c r="AZ265" s="23">
        <f t="shared" si="137"/>
        <v>17136</v>
      </c>
      <c r="BA265" s="1" t="str">
        <f t="shared" si="138"/>
        <v>3</v>
      </c>
      <c r="BB265" s="22">
        <v>81</v>
      </c>
      <c r="BC265" s="22">
        <f t="shared" si="139"/>
        <v>1388016</v>
      </c>
      <c r="BD265" s="22" t="e">
        <f t="shared" si="141"/>
        <v>#REF!</v>
      </c>
      <c r="BE265" s="22">
        <v>0.04</v>
      </c>
      <c r="BF265" s="22">
        <f t="shared" si="140"/>
        <v>685.44</v>
      </c>
      <c r="BG265" s="22" t="e">
        <f t="shared" si="142"/>
        <v>#REF!</v>
      </c>
      <c r="BH265" t="str">
        <f>IF(AT265="UDARA","U","N")&amp;LEFT($C$4,2)&amp;MID($C$4,4,2)&amp;LEFT(A265,3)&amp;MID(E265,2,2)&amp;VLOOKUP(E265,Acuan_Reference!C:L,10,0)</f>
        <v>N0109DPS71B1</v>
      </c>
      <c r="BI265" t="s">
        <v>84</v>
      </c>
      <c r="BJ265" t="s">
        <v>85</v>
      </c>
      <c r="BK265" t="s">
        <v>86</v>
      </c>
      <c r="BL265" t="s">
        <v>87</v>
      </c>
    </row>
    <row r="266" spans="1:64">
      <c r="A266" t="s">
        <v>95</v>
      </c>
      <c r="B266" t="s">
        <v>75</v>
      </c>
      <c r="C266" t="s">
        <v>76</v>
      </c>
      <c r="D266" t="s">
        <v>115</v>
      </c>
      <c r="E266" t="s">
        <v>137</v>
      </c>
      <c r="F266" t="s">
        <v>138</v>
      </c>
      <c r="G266" t="s">
        <v>118</v>
      </c>
      <c r="H266" t="s">
        <v>81</v>
      </c>
      <c r="I266" s="22">
        <v>9826</v>
      </c>
      <c r="J266" s="23">
        <v>0</v>
      </c>
      <c r="K266" s="23">
        <v>0</v>
      </c>
      <c r="L266" s="23">
        <v>0</v>
      </c>
      <c r="M266" s="23">
        <v>180584</v>
      </c>
      <c r="N266" s="23">
        <v>185385</v>
      </c>
      <c r="O266" s="23">
        <v>276004</v>
      </c>
      <c r="P266" s="23">
        <v>182050</v>
      </c>
      <c r="Q266" s="23">
        <v>107544</v>
      </c>
      <c r="R266" s="23">
        <v>195698</v>
      </c>
      <c r="S266" s="23">
        <v>154787</v>
      </c>
      <c r="T266" s="23">
        <v>203677</v>
      </c>
      <c r="U266" s="23">
        <v>232440</v>
      </c>
      <c r="V266" s="22">
        <v>196968</v>
      </c>
      <c r="W266" s="22">
        <f t="shared" si="128"/>
        <v>209357</v>
      </c>
      <c r="X266" s="23">
        <v>0</v>
      </c>
      <c r="Y266" s="23">
        <v>0</v>
      </c>
      <c r="Z266" s="23">
        <v>0</v>
      </c>
      <c r="AA266" s="22">
        <v>59068</v>
      </c>
      <c r="AB266" s="22">
        <v>0</v>
      </c>
      <c r="AC266" s="22">
        <v>14256</v>
      </c>
      <c r="AD266" s="22">
        <v>0</v>
      </c>
      <c r="AE266" s="22">
        <f t="shared" si="129"/>
        <v>73324</v>
      </c>
      <c r="AF266" s="22">
        <f t="shared" si="130"/>
        <v>0.372263514885667</v>
      </c>
      <c r="AG266" s="22">
        <f t="shared" si="131"/>
        <v>0.350234288798559</v>
      </c>
      <c r="AH266" s="22">
        <v>51984</v>
      </c>
      <c r="AI266" s="22">
        <v>0</v>
      </c>
      <c r="AJ266" s="23">
        <v>0</v>
      </c>
      <c r="AK266" s="23">
        <v>150000</v>
      </c>
      <c r="AL266" s="23">
        <v>191954</v>
      </c>
      <c r="AM266" s="22">
        <v>0.5</v>
      </c>
      <c r="AN266" s="22">
        <f t="shared" si="132"/>
        <v>104678.5</v>
      </c>
      <c r="AO266" s="23">
        <v>144</v>
      </c>
      <c r="AP266" s="23">
        <v>144</v>
      </c>
      <c r="AQ266" t="s">
        <v>124</v>
      </c>
      <c r="AR266">
        <v>20</v>
      </c>
      <c r="AS266" s="22">
        <v>0.033333333333333</v>
      </c>
      <c r="AT266" t="s">
        <v>83</v>
      </c>
      <c r="AU266" s="23">
        <f t="shared" si="143"/>
        <v>223308.5</v>
      </c>
      <c r="AV266" s="23">
        <f t="shared" si="133"/>
        <v>223344</v>
      </c>
      <c r="AW266" s="23">
        <f t="shared" si="134"/>
        <v>1.41704361449581</v>
      </c>
      <c r="AX266" s="23">
        <f t="shared" si="135"/>
        <v>0.50016956681649</v>
      </c>
      <c r="AY266" s="23">
        <f t="shared" si="136"/>
        <v>223344</v>
      </c>
      <c r="AZ266" s="23">
        <f t="shared" si="137"/>
        <v>223344</v>
      </c>
      <c r="BA266" s="1" t="str">
        <f t="shared" si="138"/>
        <v>2</v>
      </c>
      <c r="BB266" s="22">
        <v>81</v>
      </c>
      <c r="BC266" s="22">
        <f t="shared" si="139"/>
        <v>18090864</v>
      </c>
      <c r="BD266" s="22" t="e">
        <f t="shared" si="141"/>
        <v>#REF!</v>
      </c>
      <c r="BE266" s="22">
        <v>0.04</v>
      </c>
      <c r="BF266" s="22">
        <f t="shared" si="140"/>
        <v>8933.76</v>
      </c>
      <c r="BG266" s="22" t="e">
        <f t="shared" si="142"/>
        <v>#REF!</v>
      </c>
      <c r="BH266" t="str">
        <f>IF(AT266="UDARA","U","N")&amp;LEFT($C$4,2)&amp;MID($C$4,4,2)&amp;LEFT(A266,3)&amp;MID(E266,2,2)&amp;VLOOKUP(E266,Acuan_Reference!C:L,10,0)</f>
        <v>N0109JAK71B1</v>
      </c>
      <c r="BI266" t="s">
        <v>84</v>
      </c>
      <c r="BJ266" t="s">
        <v>85</v>
      </c>
      <c r="BK266" t="s">
        <v>86</v>
      </c>
      <c r="BL266" t="s">
        <v>87</v>
      </c>
    </row>
    <row r="267" spans="1:64">
      <c r="A267" t="s">
        <v>96</v>
      </c>
      <c r="B267" t="s">
        <v>75</v>
      </c>
      <c r="C267" t="s">
        <v>76</v>
      </c>
      <c r="D267" t="s">
        <v>115</v>
      </c>
      <c r="E267" t="s">
        <v>137</v>
      </c>
      <c r="F267" t="s">
        <v>138</v>
      </c>
      <c r="G267" t="s">
        <v>118</v>
      </c>
      <c r="H267" t="s">
        <v>81</v>
      </c>
      <c r="I267" s="22">
        <v>9826</v>
      </c>
      <c r="J267" s="23">
        <v>74881</v>
      </c>
      <c r="K267" s="23">
        <v>161032</v>
      </c>
      <c r="L267" s="23">
        <v>34181</v>
      </c>
      <c r="M267" s="23">
        <v>52947</v>
      </c>
      <c r="N267" s="23">
        <v>54837</v>
      </c>
      <c r="O267" s="23">
        <v>109849</v>
      </c>
      <c r="P267" s="23">
        <v>23346</v>
      </c>
      <c r="Q267" s="23">
        <v>50344</v>
      </c>
      <c r="R267" s="23">
        <v>44473</v>
      </c>
      <c r="S267" s="23">
        <v>83886</v>
      </c>
      <c r="T267" s="23">
        <v>46078</v>
      </c>
      <c r="U267" s="23">
        <v>70140</v>
      </c>
      <c r="V267" s="22">
        <v>66701.333333333</v>
      </c>
      <c r="W267" s="22">
        <f t="shared" si="128"/>
        <v>58880.3333333333</v>
      </c>
      <c r="X267" s="23">
        <v>0</v>
      </c>
      <c r="Y267" s="23">
        <v>0</v>
      </c>
      <c r="Z267" s="23">
        <v>0</v>
      </c>
      <c r="AA267" s="22">
        <v>95490</v>
      </c>
      <c r="AB267" s="22">
        <v>0</v>
      </c>
      <c r="AC267" s="22">
        <v>0</v>
      </c>
      <c r="AD267" s="22">
        <v>0</v>
      </c>
      <c r="AE267" s="22">
        <f t="shared" si="129"/>
        <v>95490</v>
      </c>
      <c r="AF267" s="22">
        <f t="shared" si="130"/>
        <v>1.43160556510615</v>
      </c>
      <c r="AG267" s="22">
        <f t="shared" si="131"/>
        <v>1.62176391664449</v>
      </c>
      <c r="AH267" s="22">
        <v>51984</v>
      </c>
      <c r="AI267" s="22">
        <v>0</v>
      </c>
      <c r="AJ267" s="23">
        <v>0</v>
      </c>
      <c r="AK267" s="23">
        <v>67755</v>
      </c>
      <c r="AL267" s="23">
        <v>60423</v>
      </c>
      <c r="AM267" s="22">
        <v>1.2</v>
      </c>
      <c r="AN267" s="22">
        <f t="shared" si="132"/>
        <v>70656.4</v>
      </c>
      <c r="AO267" s="23">
        <v>144</v>
      </c>
      <c r="AP267" s="23">
        <v>144</v>
      </c>
      <c r="AQ267" t="s">
        <v>82</v>
      </c>
      <c r="AR267">
        <v>2</v>
      </c>
      <c r="AS267" s="22">
        <v>0.2</v>
      </c>
      <c r="AT267" t="s">
        <v>83</v>
      </c>
      <c r="AU267" s="23">
        <f t="shared" si="143"/>
        <v>35589.4</v>
      </c>
      <c r="AV267" s="23">
        <f t="shared" si="133"/>
        <v>35712</v>
      </c>
      <c r="AW267" s="23">
        <f t="shared" si="134"/>
        <v>2.22828222213416</v>
      </c>
      <c r="AX267" s="23">
        <f t="shared" si="135"/>
        <v>1.2020821892992</v>
      </c>
      <c r="AY267" s="23">
        <f t="shared" si="136"/>
        <v>35712</v>
      </c>
      <c r="AZ267" s="23">
        <f t="shared" si="137"/>
        <v>35712</v>
      </c>
      <c r="BA267" s="1" t="str">
        <f t="shared" si="138"/>
        <v>3</v>
      </c>
      <c r="BB267" s="22">
        <v>81</v>
      </c>
      <c r="BC267" s="22">
        <f t="shared" si="139"/>
        <v>2892672</v>
      </c>
      <c r="BD267" s="22" t="e">
        <f t="shared" si="141"/>
        <v>#REF!</v>
      </c>
      <c r="BE267" s="22">
        <v>0.04</v>
      </c>
      <c r="BF267" s="22">
        <f t="shared" si="140"/>
        <v>1428.48</v>
      </c>
      <c r="BG267" s="22" t="e">
        <f t="shared" si="142"/>
        <v>#REF!</v>
      </c>
      <c r="BH267" t="str">
        <f>IF(AT267="UDARA","U","N")&amp;LEFT($C$4,2)&amp;MID($C$4,4,2)&amp;LEFT(A267,3)&amp;MID(E267,2,2)&amp;VLOOKUP(E267,Acuan_Reference!C:L,10,0)</f>
        <v>N0109JBI71B1</v>
      </c>
      <c r="BI267" t="s">
        <v>84</v>
      </c>
      <c r="BJ267" t="s">
        <v>85</v>
      </c>
      <c r="BK267" t="s">
        <v>86</v>
      </c>
      <c r="BL267" t="s">
        <v>87</v>
      </c>
    </row>
    <row r="268" spans="1:64">
      <c r="A268" t="s">
        <v>97</v>
      </c>
      <c r="B268" t="s">
        <v>75</v>
      </c>
      <c r="C268" t="s">
        <v>76</v>
      </c>
      <c r="D268" t="s">
        <v>115</v>
      </c>
      <c r="E268" t="s">
        <v>137</v>
      </c>
      <c r="F268" t="s">
        <v>138</v>
      </c>
      <c r="G268" t="s">
        <v>118</v>
      </c>
      <c r="H268" t="s">
        <v>81</v>
      </c>
      <c r="I268" s="22">
        <v>9826</v>
      </c>
      <c r="J268" s="23">
        <v>108684</v>
      </c>
      <c r="K268" s="23">
        <v>370856</v>
      </c>
      <c r="L268" s="23">
        <v>97911</v>
      </c>
      <c r="M268" s="23">
        <v>45332</v>
      </c>
      <c r="N268" s="23">
        <v>30333</v>
      </c>
      <c r="O268" s="23">
        <v>28779</v>
      </c>
      <c r="P268" s="23">
        <v>18845</v>
      </c>
      <c r="Q268" s="23">
        <v>23639</v>
      </c>
      <c r="R268" s="23">
        <v>22336</v>
      </c>
      <c r="S268" s="23">
        <v>20026</v>
      </c>
      <c r="T268" s="23">
        <v>25376</v>
      </c>
      <c r="U268" s="23">
        <v>24766</v>
      </c>
      <c r="V268" s="22">
        <v>23389.333333333</v>
      </c>
      <c r="W268" s="22">
        <f t="shared" si="128"/>
        <v>24535.3333333333</v>
      </c>
      <c r="X268" s="23">
        <v>0</v>
      </c>
      <c r="Y268" s="23">
        <v>0</v>
      </c>
      <c r="Z268" s="23">
        <v>134</v>
      </c>
      <c r="AA268" s="22">
        <v>22299</v>
      </c>
      <c r="AB268" s="22">
        <v>0</v>
      </c>
      <c r="AC268" s="22">
        <v>3312</v>
      </c>
      <c r="AD268" s="22">
        <v>0</v>
      </c>
      <c r="AE268" s="22">
        <f t="shared" si="129"/>
        <v>25745</v>
      </c>
      <c r="AF268" s="22">
        <f t="shared" si="130"/>
        <v>1.10071542583515</v>
      </c>
      <c r="AG268" s="22">
        <f t="shared" si="131"/>
        <v>1.04930304594734</v>
      </c>
      <c r="AH268" s="22">
        <v>51984</v>
      </c>
      <c r="AI268" s="22">
        <v>0</v>
      </c>
      <c r="AJ268" s="23">
        <v>0</v>
      </c>
      <c r="AK268" s="23">
        <v>25025</v>
      </c>
      <c r="AL268" s="23">
        <v>23464</v>
      </c>
      <c r="AM268" s="22">
        <v>0.5</v>
      </c>
      <c r="AN268" s="22">
        <f t="shared" si="132"/>
        <v>12267.6666666667</v>
      </c>
      <c r="AO268" s="23">
        <v>144</v>
      </c>
      <c r="AP268" s="23">
        <v>144</v>
      </c>
      <c r="AQ268" t="s">
        <v>124</v>
      </c>
      <c r="AR268">
        <v>20</v>
      </c>
      <c r="AS268" s="22">
        <v>0.033333333333333</v>
      </c>
      <c r="AT268" t="s">
        <v>83</v>
      </c>
      <c r="AU268" s="23">
        <f t="shared" si="143"/>
        <v>9986.66666666666</v>
      </c>
      <c r="AV268" s="23">
        <f t="shared" si="133"/>
        <v>10080</v>
      </c>
      <c r="AW268" s="23">
        <f t="shared" si="134"/>
        <v>1.46013911909355</v>
      </c>
      <c r="AX268" s="23">
        <f t="shared" si="135"/>
        <v>0.503804037714317</v>
      </c>
      <c r="AY268" s="23">
        <f t="shared" si="136"/>
        <v>10080</v>
      </c>
      <c r="AZ268" s="23">
        <f t="shared" si="137"/>
        <v>10080</v>
      </c>
      <c r="BA268" s="1" t="str">
        <f t="shared" si="138"/>
        <v>3</v>
      </c>
      <c r="BB268" s="22">
        <v>81</v>
      </c>
      <c r="BC268" s="22">
        <f t="shared" si="139"/>
        <v>816480</v>
      </c>
      <c r="BD268" s="22" t="e">
        <f t="shared" si="141"/>
        <v>#REF!</v>
      </c>
      <c r="BE268" s="22">
        <v>0.04</v>
      </c>
      <c r="BF268" s="22">
        <f t="shared" si="140"/>
        <v>403.2</v>
      </c>
      <c r="BG268" s="22" t="e">
        <f t="shared" si="142"/>
        <v>#REF!</v>
      </c>
      <c r="BH268" t="str">
        <f>IF(AT268="UDARA","U","N")&amp;LEFT($C$4,2)&amp;MID($C$4,4,2)&amp;LEFT(A268,3)&amp;MID(E268,2,2)&amp;VLOOKUP(E268,Acuan_Reference!C:L,10,0)</f>
        <v>N0109JKT71B1</v>
      </c>
      <c r="BI268" t="s">
        <v>84</v>
      </c>
      <c r="BJ268" t="s">
        <v>85</v>
      </c>
      <c r="BK268" t="s">
        <v>86</v>
      </c>
      <c r="BL268" t="s">
        <v>87</v>
      </c>
    </row>
    <row r="269" spans="1:64">
      <c r="A269" t="s">
        <v>98</v>
      </c>
      <c r="B269" t="s">
        <v>75</v>
      </c>
      <c r="C269" t="s">
        <v>76</v>
      </c>
      <c r="D269" t="s">
        <v>115</v>
      </c>
      <c r="E269" t="s">
        <v>137</v>
      </c>
      <c r="F269" t="s">
        <v>138</v>
      </c>
      <c r="G269" t="s">
        <v>118</v>
      </c>
      <c r="H269" t="s">
        <v>81</v>
      </c>
      <c r="I269" s="22">
        <v>9826</v>
      </c>
      <c r="J269" s="23">
        <v>26996</v>
      </c>
      <c r="K269" s="23">
        <v>40538</v>
      </c>
      <c r="L269" s="23">
        <v>24755</v>
      </c>
      <c r="M269" s="23">
        <v>23637</v>
      </c>
      <c r="N269" s="23">
        <v>17051</v>
      </c>
      <c r="O269" s="23">
        <v>36255</v>
      </c>
      <c r="P269" s="23">
        <v>23262</v>
      </c>
      <c r="Q269" s="23">
        <v>20285</v>
      </c>
      <c r="R269" s="23">
        <v>24349</v>
      </c>
      <c r="S269" s="23">
        <v>27319</v>
      </c>
      <c r="T269" s="23">
        <v>31721</v>
      </c>
      <c r="U269" s="23">
        <v>19158</v>
      </c>
      <c r="V269" s="22">
        <v>26066</v>
      </c>
      <c r="W269" s="22">
        <f t="shared" si="128"/>
        <v>26588</v>
      </c>
      <c r="X269" s="23">
        <v>0</v>
      </c>
      <c r="Y269" s="23">
        <v>0</v>
      </c>
      <c r="Z269" s="23">
        <v>0</v>
      </c>
      <c r="AA269" s="22">
        <v>31713</v>
      </c>
      <c r="AB269" s="22">
        <v>0</v>
      </c>
      <c r="AC269" s="22">
        <v>18288</v>
      </c>
      <c r="AD269" s="22">
        <v>0</v>
      </c>
      <c r="AE269" s="22">
        <f t="shared" si="129"/>
        <v>50001</v>
      </c>
      <c r="AF269" s="22">
        <f t="shared" si="130"/>
        <v>1.91824599094606</v>
      </c>
      <c r="AG269" s="22">
        <f t="shared" si="131"/>
        <v>1.88058522641793</v>
      </c>
      <c r="AH269" s="22">
        <v>51984</v>
      </c>
      <c r="AI269" s="22">
        <v>0</v>
      </c>
      <c r="AJ269" s="23">
        <v>0</v>
      </c>
      <c r="AK269" s="23">
        <v>27281</v>
      </c>
      <c r="AL269" s="23">
        <v>28885</v>
      </c>
      <c r="AM269" s="22">
        <v>0.9</v>
      </c>
      <c r="AN269" s="22">
        <f t="shared" si="132"/>
        <v>23929.2</v>
      </c>
      <c r="AO269" s="23">
        <v>144</v>
      </c>
      <c r="AP269" s="23">
        <v>144</v>
      </c>
      <c r="AQ269" t="s">
        <v>124</v>
      </c>
      <c r="AR269">
        <v>4</v>
      </c>
      <c r="AS269" s="22">
        <v>0.1</v>
      </c>
      <c r="AT269" t="s">
        <v>83</v>
      </c>
      <c r="AU269" s="23">
        <f t="shared" si="143"/>
        <v>2813.2</v>
      </c>
      <c r="AV269" s="23">
        <f t="shared" si="133"/>
        <v>2880</v>
      </c>
      <c r="AW269" s="23">
        <f t="shared" si="134"/>
        <v>1.98890476906875</v>
      </c>
      <c r="AX269" s="23">
        <f t="shared" si="135"/>
        <v>0.902512411614262</v>
      </c>
      <c r="AY269" s="23">
        <f t="shared" si="136"/>
        <v>2880</v>
      </c>
      <c r="AZ269" s="23">
        <f t="shared" si="137"/>
        <v>2880</v>
      </c>
      <c r="BA269" s="1" t="str">
        <f t="shared" si="138"/>
        <v>3</v>
      </c>
      <c r="BB269" s="22">
        <v>81</v>
      </c>
      <c r="BC269" s="22">
        <f t="shared" si="139"/>
        <v>233280</v>
      </c>
      <c r="BD269" s="22" t="e">
        <f t="shared" si="141"/>
        <v>#REF!</v>
      </c>
      <c r="BE269" s="22">
        <v>0.04</v>
      </c>
      <c r="BF269" s="22">
        <f t="shared" si="140"/>
        <v>115.2</v>
      </c>
      <c r="BG269" s="22" t="e">
        <f t="shared" si="142"/>
        <v>#REF!</v>
      </c>
      <c r="BH269" t="str">
        <f>IF(AT269="UDARA","U","N")&amp;LEFT($C$4,2)&amp;MID($C$4,4,2)&amp;LEFT(A269,3)&amp;MID(E269,2,2)&amp;VLOOKUP(E269,Acuan_Reference!C:L,10,0)</f>
        <v>N0109JMR71B1</v>
      </c>
      <c r="BI269" t="s">
        <v>84</v>
      </c>
      <c r="BJ269" t="s">
        <v>85</v>
      </c>
      <c r="BK269" t="s">
        <v>86</v>
      </c>
      <c r="BL269" t="s">
        <v>87</v>
      </c>
    </row>
    <row r="270" spans="1:64">
      <c r="A270" t="s">
        <v>99</v>
      </c>
      <c r="B270" t="s">
        <v>75</v>
      </c>
      <c r="C270" t="s">
        <v>76</v>
      </c>
      <c r="D270" t="s">
        <v>115</v>
      </c>
      <c r="E270" t="s">
        <v>137</v>
      </c>
      <c r="F270" t="s">
        <v>138</v>
      </c>
      <c r="G270" t="s">
        <v>118</v>
      </c>
      <c r="H270" t="s">
        <v>81</v>
      </c>
      <c r="I270" s="22">
        <v>9826</v>
      </c>
      <c r="J270" s="23">
        <v>129370</v>
      </c>
      <c r="K270" s="23">
        <v>320285</v>
      </c>
      <c r="L270" s="23">
        <v>47576</v>
      </c>
      <c r="M270" s="23">
        <v>163309</v>
      </c>
      <c r="N270" s="23">
        <v>62552</v>
      </c>
      <c r="O270" s="23">
        <v>261014</v>
      </c>
      <c r="P270" s="23">
        <v>43340</v>
      </c>
      <c r="Q270" s="23">
        <v>62309</v>
      </c>
      <c r="R270" s="23">
        <v>112188</v>
      </c>
      <c r="S270" s="23">
        <v>111972</v>
      </c>
      <c r="T270" s="23">
        <v>64456</v>
      </c>
      <c r="U270" s="23">
        <v>79357</v>
      </c>
      <c r="V270" s="22">
        <v>85261.666666667</v>
      </c>
      <c r="W270" s="22">
        <f t="shared" si="128"/>
        <v>81262</v>
      </c>
      <c r="X270" s="23">
        <v>0</v>
      </c>
      <c r="Y270" s="23">
        <v>0</v>
      </c>
      <c r="Z270" s="23">
        <v>72</v>
      </c>
      <c r="AA270" s="22">
        <v>139473</v>
      </c>
      <c r="AB270" s="22">
        <v>0</v>
      </c>
      <c r="AC270" s="22">
        <v>30960</v>
      </c>
      <c r="AD270" s="22">
        <v>0</v>
      </c>
      <c r="AE270" s="22">
        <f t="shared" si="129"/>
        <v>170505</v>
      </c>
      <c r="AF270" s="22">
        <f t="shared" si="130"/>
        <v>1.99978497566315</v>
      </c>
      <c r="AG270" s="22">
        <f t="shared" si="131"/>
        <v>2.09821318697546</v>
      </c>
      <c r="AH270" s="22">
        <v>51984</v>
      </c>
      <c r="AI270" s="22">
        <v>0</v>
      </c>
      <c r="AJ270" s="23">
        <v>0</v>
      </c>
      <c r="AK270" s="23">
        <v>100000</v>
      </c>
      <c r="AL270" s="23">
        <v>99973</v>
      </c>
      <c r="AM270" s="22">
        <v>1.1</v>
      </c>
      <c r="AN270" s="22">
        <f t="shared" si="132"/>
        <v>89388.2</v>
      </c>
      <c r="AO270" s="23">
        <v>144</v>
      </c>
      <c r="AP270" s="23">
        <v>144</v>
      </c>
      <c r="AQ270" t="s">
        <v>124</v>
      </c>
      <c r="AR270">
        <v>4</v>
      </c>
      <c r="AS270" s="22">
        <v>0.33333333333333</v>
      </c>
      <c r="AT270" t="s">
        <v>83</v>
      </c>
      <c r="AU270" s="23">
        <f t="shared" si="143"/>
        <v>18856.2</v>
      </c>
      <c r="AV270" s="23">
        <f t="shared" si="133"/>
        <v>18864</v>
      </c>
      <c r="AW270" s="23">
        <f t="shared" si="134"/>
        <v>2.3303512096675</v>
      </c>
      <c r="AX270" s="23">
        <f t="shared" si="135"/>
        <v>1.10009598582363</v>
      </c>
      <c r="AY270" s="23">
        <f t="shared" si="136"/>
        <v>18864</v>
      </c>
      <c r="AZ270" s="23">
        <f t="shared" si="137"/>
        <v>18864</v>
      </c>
      <c r="BA270" s="1" t="str">
        <f t="shared" si="138"/>
        <v>3</v>
      </c>
      <c r="BB270" s="22">
        <v>81</v>
      </c>
      <c r="BC270" s="22">
        <f t="shared" si="139"/>
        <v>1527984</v>
      </c>
      <c r="BD270" s="22" t="e">
        <f t="shared" si="141"/>
        <v>#REF!</v>
      </c>
      <c r="BE270" s="22">
        <v>0.04</v>
      </c>
      <c r="BF270" s="22">
        <f t="shared" si="140"/>
        <v>754.56</v>
      </c>
      <c r="BG270" s="22" t="e">
        <f t="shared" si="142"/>
        <v>#REF!</v>
      </c>
      <c r="BH270" t="str">
        <f>IF(AT270="UDARA","U","N")&amp;LEFT($C$4,2)&amp;MID($C$4,4,2)&amp;LEFT(A270,3)&amp;MID(E270,2,2)&amp;VLOOKUP(E270,Acuan_Reference!C:L,10,0)</f>
        <v>N0109MDN71B1</v>
      </c>
      <c r="BI270" t="s">
        <v>84</v>
      </c>
      <c r="BJ270" t="s">
        <v>85</v>
      </c>
      <c r="BK270" t="s">
        <v>86</v>
      </c>
      <c r="BL270" t="s">
        <v>87</v>
      </c>
    </row>
    <row r="271" spans="1:64">
      <c r="A271" t="s">
        <v>100</v>
      </c>
      <c r="B271" t="s">
        <v>75</v>
      </c>
      <c r="C271" t="s">
        <v>76</v>
      </c>
      <c r="D271" t="s">
        <v>115</v>
      </c>
      <c r="E271" t="s">
        <v>137</v>
      </c>
      <c r="F271" t="s">
        <v>138</v>
      </c>
      <c r="G271" t="s">
        <v>118</v>
      </c>
      <c r="H271" t="s">
        <v>81</v>
      </c>
      <c r="I271" s="22">
        <v>9826</v>
      </c>
      <c r="J271" s="23">
        <v>23942</v>
      </c>
      <c r="K271" s="23">
        <v>34194</v>
      </c>
      <c r="L271" s="23">
        <v>19052</v>
      </c>
      <c r="M271" s="23">
        <v>24169</v>
      </c>
      <c r="N271" s="23">
        <v>17492</v>
      </c>
      <c r="O271" s="23">
        <v>26297</v>
      </c>
      <c r="P271" s="23">
        <v>16964</v>
      </c>
      <c r="Q271" s="23">
        <v>15118</v>
      </c>
      <c r="R271" s="23">
        <v>16577</v>
      </c>
      <c r="S271" s="23">
        <v>20915</v>
      </c>
      <c r="T271" s="23">
        <v>17251</v>
      </c>
      <c r="U271" s="23">
        <v>25378</v>
      </c>
      <c r="V271" s="22">
        <v>21181.333333333</v>
      </c>
      <c r="W271" s="22">
        <f t="shared" si="128"/>
        <v>20530.6666666667</v>
      </c>
      <c r="X271" s="23">
        <v>0</v>
      </c>
      <c r="Y271" s="23">
        <v>0</v>
      </c>
      <c r="Z271" s="23">
        <v>0</v>
      </c>
      <c r="AA271" s="22">
        <v>19295</v>
      </c>
      <c r="AB271" s="22">
        <v>0</v>
      </c>
      <c r="AC271" s="22">
        <v>20736</v>
      </c>
      <c r="AD271" s="22">
        <v>0</v>
      </c>
      <c r="AE271" s="22">
        <f t="shared" si="129"/>
        <v>40031</v>
      </c>
      <c r="AF271" s="22">
        <f t="shared" si="130"/>
        <v>1.88991879642455</v>
      </c>
      <c r="AG271" s="22">
        <f t="shared" si="131"/>
        <v>1.94981491102741</v>
      </c>
      <c r="AH271" s="22">
        <v>51984</v>
      </c>
      <c r="AI271" s="22">
        <v>0</v>
      </c>
      <c r="AJ271" s="23">
        <v>0</v>
      </c>
      <c r="AK271" s="23">
        <v>17000</v>
      </c>
      <c r="AL271" s="23">
        <v>18963</v>
      </c>
      <c r="AM271" s="22">
        <v>1.5</v>
      </c>
      <c r="AN271" s="22">
        <f t="shared" si="132"/>
        <v>30796</v>
      </c>
      <c r="AO271" s="23">
        <v>144</v>
      </c>
      <c r="AP271" s="23">
        <v>144</v>
      </c>
      <c r="AQ271" t="s">
        <v>82</v>
      </c>
      <c r="AR271">
        <v>2</v>
      </c>
      <c r="AS271" s="22">
        <v>0.76666666666667</v>
      </c>
      <c r="AT271" t="s">
        <v>83</v>
      </c>
      <c r="AU271" s="23">
        <f t="shared" si="143"/>
        <v>9728</v>
      </c>
      <c r="AV271" s="23">
        <f t="shared" si="133"/>
        <v>9792</v>
      </c>
      <c r="AW271" s="23">
        <f t="shared" si="134"/>
        <v>2.42675996882712</v>
      </c>
      <c r="AX271" s="23">
        <f t="shared" si="135"/>
        <v>1.50311728795948</v>
      </c>
      <c r="AY271" s="23">
        <f t="shared" si="136"/>
        <v>9792</v>
      </c>
      <c r="AZ271" s="23">
        <f t="shared" si="137"/>
        <v>9792</v>
      </c>
      <c r="BA271" s="1" t="str">
        <f t="shared" si="138"/>
        <v>3</v>
      </c>
      <c r="BB271" s="22">
        <v>81</v>
      </c>
      <c r="BC271" s="22">
        <f t="shared" si="139"/>
        <v>793152</v>
      </c>
      <c r="BD271" s="22" t="e">
        <f t="shared" si="141"/>
        <v>#REF!</v>
      </c>
      <c r="BE271" s="22">
        <v>0.04</v>
      </c>
      <c r="BF271" s="22">
        <f t="shared" si="140"/>
        <v>391.68</v>
      </c>
      <c r="BG271" s="22" t="e">
        <f t="shared" si="142"/>
        <v>#REF!</v>
      </c>
      <c r="BH271" t="str">
        <f>IF(AT271="UDARA","U","N")&amp;LEFT($C$4,2)&amp;MID($C$4,4,2)&amp;LEFT(A271,3)&amp;MID(E271,2,2)&amp;VLOOKUP(E271,Acuan_Reference!C:L,10,0)</f>
        <v>N0109MDO71B1</v>
      </c>
      <c r="BI271" t="s">
        <v>84</v>
      </c>
      <c r="BJ271" t="s">
        <v>85</v>
      </c>
      <c r="BK271" t="s">
        <v>86</v>
      </c>
      <c r="BL271" t="s">
        <v>87</v>
      </c>
    </row>
    <row r="272" spans="1:64">
      <c r="A272" t="s">
        <v>101</v>
      </c>
      <c r="B272" t="s">
        <v>75</v>
      </c>
      <c r="C272" t="s">
        <v>76</v>
      </c>
      <c r="D272" t="s">
        <v>115</v>
      </c>
      <c r="E272" t="s">
        <v>137</v>
      </c>
      <c r="F272" t="s">
        <v>138</v>
      </c>
      <c r="G272" t="s">
        <v>118</v>
      </c>
      <c r="H272" t="s">
        <v>81</v>
      </c>
      <c r="I272" s="22">
        <v>9826</v>
      </c>
      <c r="J272" s="23">
        <v>130310</v>
      </c>
      <c r="K272" s="23">
        <v>277602</v>
      </c>
      <c r="L272" s="23">
        <v>75464</v>
      </c>
      <c r="M272" s="23">
        <v>125543</v>
      </c>
      <c r="N272" s="23">
        <v>78253</v>
      </c>
      <c r="O272" s="23">
        <v>214815</v>
      </c>
      <c r="P272" s="23">
        <v>66983</v>
      </c>
      <c r="Q272" s="23">
        <v>98734</v>
      </c>
      <c r="R272" s="23">
        <v>114556</v>
      </c>
      <c r="S272" s="23">
        <v>172680</v>
      </c>
      <c r="T272" s="23">
        <v>137263</v>
      </c>
      <c r="U272" s="23">
        <v>127214</v>
      </c>
      <c r="V272" s="22">
        <v>145719</v>
      </c>
      <c r="W272" s="22">
        <f t="shared" si="128"/>
        <v>137172.333333333</v>
      </c>
      <c r="X272" s="23">
        <v>0</v>
      </c>
      <c r="Y272" s="23">
        <v>0</v>
      </c>
      <c r="Z272" s="23">
        <v>0</v>
      </c>
      <c r="AA272" s="22">
        <v>211165</v>
      </c>
      <c r="AB272" s="22">
        <v>0</v>
      </c>
      <c r="AC272" s="22">
        <v>68112</v>
      </c>
      <c r="AD272" s="22">
        <v>0</v>
      </c>
      <c r="AE272" s="22">
        <f t="shared" si="129"/>
        <v>279277</v>
      </c>
      <c r="AF272" s="22">
        <f t="shared" si="130"/>
        <v>1.91654485688208</v>
      </c>
      <c r="AG272" s="22">
        <f t="shared" si="131"/>
        <v>2.0359572022541</v>
      </c>
      <c r="AH272" s="22">
        <v>51984</v>
      </c>
      <c r="AI272" s="22">
        <v>0</v>
      </c>
      <c r="AJ272" s="23">
        <v>0</v>
      </c>
      <c r="AK272" s="23">
        <v>143000</v>
      </c>
      <c r="AL272" s="23">
        <v>147040</v>
      </c>
      <c r="AM272" s="22">
        <v>1.3</v>
      </c>
      <c r="AN272" s="22">
        <f t="shared" si="132"/>
        <v>178324.033333333</v>
      </c>
      <c r="AO272" s="23">
        <v>144</v>
      </c>
      <c r="AP272" s="23">
        <v>144</v>
      </c>
      <c r="AQ272" t="s">
        <v>82</v>
      </c>
      <c r="AR272">
        <v>4</v>
      </c>
      <c r="AS272" s="22">
        <v>0.5</v>
      </c>
      <c r="AT272" t="s">
        <v>83</v>
      </c>
      <c r="AU272" s="23">
        <f t="shared" si="143"/>
        <v>46087.0333333333</v>
      </c>
      <c r="AV272" s="23">
        <f t="shared" si="133"/>
        <v>46224</v>
      </c>
      <c r="AW272" s="23">
        <f t="shared" si="134"/>
        <v>2.37293477547708</v>
      </c>
      <c r="AX272" s="23">
        <f t="shared" si="135"/>
        <v>1.30099850066947</v>
      </c>
      <c r="AY272" s="23">
        <f t="shared" si="136"/>
        <v>46224</v>
      </c>
      <c r="AZ272" s="23">
        <f t="shared" si="137"/>
        <v>46224</v>
      </c>
      <c r="BA272" s="1" t="str">
        <f t="shared" si="138"/>
        <v>3</v>
      </c>
      <c r="BB272" s="22">
        <v>81</v>
      </c>
      <c r="BC272" s="22">
        <f t="shared" si="139"/>
        <v>3744144</v>
      </c>
      <c r="BD272" s="22" t="e">
        <f t="shared" si="141"/>
        <v>#REF!</v>
      </c>
      <c r="BE272" s="22">
        <v>0.04</v>
      </c>
      <c r="BF272" s="22">
        <f t="shared" si="140"/>
        <v>1848.96</v>
      </c>
      <c r="BG272" s="22" t="e">
        <f t="shared" si="142"/>
        <v>#REF!</v>
      </c>
      <c r="BH272" t="str">
        <f>IF(AT272="UDARA","U","N")&amp;LEFT($C$4,2)&amp;MID($C$4,4,2)&amp;LEFT(A272,3)&amp;MID(E272,2,2)&amp;VLOOKUP(E272,Acuan_Reference!C:L,10,0)</f>
        <v>N0109MKS71B1</v>
      </c>
      <c r="BI272" t="s">
        <v>84</v>
      </c>
      <c r="BJ272" t="s">
        <v>85</v>
      </c>
      <c r="BK272" t="s">
        <v>86</v>
      </c>
      <c r="BL272" t="s">
        <v>87</v>
      </c>
    </row>
    <row r="273" spans="1:64">
      <c r="A273" t="s">
        <v>102</v>
      </c>
      <c r="B273" t="s">
        <v>75</v>
      </c>
      <c r="C273" t="s">
        <v>76</v>
      </c>
      <c r="D273" t="s">
        <v>115</v>
      </c>
      <c r="E273" t="s">
        <v>137</v>
      </c>
      <c r="F273" t="s">
        <v>138</v>
      </c>
      <c r="G273" t="s">
        <v>118</v>
      </c>
      <c r="H273" t="s">
        <v>81</v>
      </c>
      <c r="I273" s="22">
        <v>9826</v>
      </c>
      <c r="J273" s="23">
        <v>104646</v>
      </c>
      <c r="K273" s="23">
        <v>247912</v>
      </c>
      <c r="L273" s="23">
        <v>40488</v>
      </c>
      <c r="M273" s="23">
        <v>63497</v>
      </c>
      <c r="N273" s="23">
        <v>74425</v>
      </c>
      <c r="O273" s="23">
        <v>113072</v>
      </c>
      <c r="P273" s="23">
        <v>28916</v>
      </c>
      <c r="Q273" s="23">
        <v>66904</v>
      </c>
      <c r="R273" s="23">
        <v>70756</v>
      </c>
      <c r="S273" s="23">
        <v>96216</v>
      </c>
      <c r="T273" s="23">
        <v>74840</v>
      </c>
      <c r="U273" s="23">
        <v>43462</v>
      </c>
      <c r="V273" s="22">
        <v>71506</v>
      </c>
      <c r="W273" s="22">
        <f t="shared" si="128"/>
        <v>67354</v>
      </c>
      <c r="X273" s="23">
        <v>0</v>
      </c>
      <c r="Y273" s="23">
        <v>0</v>
      </c>
      <c r="Z273" s="23">
        <v>0</v>
      </c>
      <c r="AA273" s="22">
        <v>134490</v>
      </c>
      <c r="AB273" s="22">
        <v>0</v>
      </c>
      <c r="AC273" s="22">
        <v>0</v>
      </c>
      <c r="AD273" s="22">
        <v>0</v>
      </c>
      <c r="AE273" s="22">
        <f t="shared" si="129"/>
        <v>134490</v>
      </c>
      <c r="AF273" s="22">
        <f t="shared" si="130"/>
        <v>1.88082118983022</v>
      </c>
      <c r="AG273" s="22">
        <f t="shared" si="131"/>
        <v>1.99676336965882</v>
      </c>
      <c r="AH273" s="22">
        <v>51984</v>
      </c>
      <c r="AI273" s="22">
        <v>0</v>
      </c>
      <c r="AJ273" s="23">
        <v>0</v>
      </c>
      <c r="AK273" s="23">
        <v>88674</v>
      </c>
      <c r="AL273" s="23">
        <v>83760</v>
      </c>
      <c r="AM273" s="22">
        <v>0.8</v>
      </c>
      <c r="AN273" s="22">
        <f t="shared" si="132"/>
        <v>53883.2</v>
      </c>
      <c r="AO273" s="23">
        <v>144</v>
      </c>
      <c r="AP273" s="23">
        <v>144</v>
      </c>
      <c r="AQ273" t="s">
        <v>124</v>
      </c>
      <c r="AR273">
        <v>8</v>
      </c>
      <c r="AS273" s="22">
        <v>0.1</v>
      </c>
      <c r="AT273" t="s">
        <v>83</v>
      </c>
      <c r="AU273" s="23">
        <f t="shared" si="143"/>
        <v>3153.20000000001</v>
      </c>
      <c r="AV273" s="23">
        <f t="shared" si="133"/>
        <v>3168</v>
      </c>
      <c r="AW273" s="23">
        <f t="shared" si="134"/>
        <v>2.04379843810316</v>
      </c>
      <c r="AX273" s="23">
        <f t="shared" si="135"/>
        <v>0.800219734536924</v>
      </c>
      <c r="AY273" s="23">
        <f t="shared" si="136"/>
        <v>3168</v>
      </c>
      <c r="AZ273" s="23">
        <f t="shared" si="137"/>
        <v>3168</v>
      </c>
      <c r="BA273" s="1" t="str">
        <f t="shared" si="138"/>
        <v>3</v>
      </c>
      <c r="BB273" s="22">
        <v>81</v>
      </c>
      <c r="BC273" s="22">
        <f t="shared" si="139"/>
        <v>256608</v>
      </c>
      <c r="BD273" s="22" t="e">
        <f t="shared" si="141"/>
        <v>#REF!</v>
      </c>
      <c r="BE273" s="22">
        <v>0.04</v>
      </c>
      <c r="BF273" s="22">
        <f t="shared" si="140"/>
        <v>126.72</v>
      </c>
      <c r="BG273" s="22" t="e">
        <f t="shared" si="142"/>
        <v>#REF!</v>
      </c>
      <c r="BH273" t="str">
        <f>IF(AT273="UDARA","U","N")&amp;LEFT($C$4,2)&amp;MID($C$4,4,2)&amp;LEFT(A273,3)&amp;MID(E273,2,2)&amp;VLOOKUP(E273,Acuan_Reference!C:L,10,0)</f>
        <v>N0109MLG71B1</v>
      </c>
      <c r="BI273" t="s">
        <v>84</v>
      </c>
      <c r="BJ273" t="s">
        <v>85</v>
      </c>
      <c r="BK273" t="s">
        <v>86</v>
      </c>
      <c r="BL273" t="s">
        <v>87</v>
      </c>
    </row>
    <row r="274" spans="1:64">
      <c r="A274" t="s">
        <v>103</v>
      </c>
      <c r="B274" t="s">
        <v>75</v>
      </c>
      <c r="C274" t="s">
        <v>76</v>
      </c>
      <c r="D274" t="s">
        <v>115</v>
      </c>
      <c r="E274" t="s">
        <v>137</v>
      </c>
      <c r="F274" t="s">
        <v>138</v>
      </c>
      <c r="G274" t="s">
        <v>118</v>
      </c>
      <c r="H274" t="s">
        <v>81</v>
      </c>
      <c r="I274" s="22">
        <v>9826</v>
      </c>
      <c r="J274" s="23">
        <v>12344</v>
      </c>
      <c r="K274" s="23">
        <v>42994</v>
      </c>
      <c r="L274" s="23">
        <v>13391</v>
      </c>
      <c r="M274" s="23">
        <v>26694</v>
      </c>
      <c r="N274" s="23">
        <v>11256</v>
      </c>
      <c r="O274" s="23">
        <v>41283</v>
      </c>
      <c r="P274" s="23">
        <v>9981</v>
      </c>
      <c r="Q274" s="23">
        <v>22085</v>
      </c>
      <c r="R274" s="23">
        <v>22606</v>
      </c>
      <c r="S274" s="23">
        <v>37762</v>
      </c>
      <c r="T274" s="23">
        <v>22460</v>
      </c>
      <c r="U274" s="23">
        <v>31550</v>
      </c>
      <c r="V274" s="22">
        <v>30590.666666667</v>
      </c>
      <c r="W274" s="22">
        <f t="shared" si="128"/>
        <v>27567</v>
      </c>
      <c r="X274" s="23">
        <v>0</v>
      </c>
      <c r="Y274" s="23">
        <v>0</v>
      </c>
      <c r="Z274" s="23">
        <v>0</v>
      </c>
      <c r="AA274" s="22">
        <v>44490</v>
      </c>
      <c r="AB274" s="22">
        <v>0</v>
      </c>
      <c r="AC274" s="22">
        <v>14832</v>
      </c>
      <c r="AD274" s="22">
        <v>0</v>
      </c>
      <c r="AE274" s="22">
        <f t="shared" si="129"/>
        <v>59322</v>
      </c>
      <c r="AF274" s="22">
        <f t="shared" si="130"/>
        <v>1.93921893387959</v>
      </c>
      <c r="AG274" s="22">
        <f t="shared" si="131"/>
        <v>2.15192077483948</v>
      </c>
      <c r="AH274" s="22">
        <v>51984</v>
      </c>
      <c r="AI274" s="22">
        <v>0</v>
      </c>
      <c r="AJ274" s="23">
        <v>0</v>
      </c>
      <c r="AK274" s="23">
        <v>31262</v>
      </c>
      <c r="AL274" s="23">
        <v>28691</v>
      </c>
      <c r="AM274" s="22">
        <v>1.3</v>
      </c>
      <c r="AN274" s="22">
        <f t="shared" si="132"/>
        <v>35837.1</v>
      </c>
      <c r="AO274" s="23">
        <v>144</v>
      </c>
      <c r="AP274" s="23">
        <v>144</v>
      </c>
      <c r="AQ274" t="s">
        <v>82</v>
      </c>
      <c r="AR274">
        <v>2</v>
      </c>
      <c r="AS274" s="22">
        <v>0.36666666666667</v>
      </c>
      <c r="AT274" t="s">
        <v>83</v>
      </c>
      <c r="AU274" s="23">
        <f t="shared" si="143"/>
        <v>5206.1</v>
      </c>
      <c r="AV274" s="23">
        <f t="shared" si="133"/>
        <v>5328</v>
      </c>
      <c r="AW274" s="23">
        <f t="shared" si="134"/>
        <v>2.34519534225705</v>
      </c>
      <c r="AX274" s="23">
        <f t="shared" si="135"/>
        <v>1.30442195378532</v>
      </c>
      <c r="AY274" s="23">
        <f t="shared" si="136"/>
        <v>5328</v>
      </c>
      <c r="AZ274" s="23">
        <f t="shared" si="137"/>
        <v>5328</v>
      </c>
      <c r="BA274" s="1" t="str">
        <f t="shared" si="138"/>
        <v>3</v>
      </c>
      <c r="BB274" s="22">
        <v>81</v>
      </c>
      <c r="BC274" s="22">
        <f t="shared" si="139"/>
        <v>431568</v>
      </c>
      <c r="BD274" s="22" t="e">
        <f t="shared" si="141"/>
        <v>#REF!</v>
      </c>
      <c r="BE274" s="22">
        <v>0.04</v>
      </c>
      <c r="BF274" s="22">
        <f t="shared" si="140"/>
        <v>213.12</v>
      </c>
      <c r="BG274" s="22" t="e">
        <f t="shared" si="142"/>
        <v>#REF!</v>
      </c>
      <c r="BH274" t="str">
        <f>IF(AT274="UDARA","U","N")&amp;LEFT($C$4,2)&amp;MID($C$4,4,2)&amp;LEFT(A274,3)&amp;MID(E274,2,2)&amp;VLOOKUP(E274,Acuan_Reference!C:L,10,0)</f>
        <v>N0109NAD71B1</v>
      </c>
      <c r="BI274" t="s">
        <v>84</v>
      </c>
      <c r="BJ274" t="s">
        <v>85</v>
      </c>
      <c r="BK274" t="s">
        <v>86</v>
      </c>
      <c r="BL274" t="s">
        <v>87</v>
      </c>
    </row>
    <row r="275" spans="1:64">
      <c r="A275" t="s">
        <v>104</v>
      </c>
      <c r="B275" t="s">
        <v>75</v>
      </c>
      <c r="C275" t="s">
        <v>76</v>
      </c>
      <c r="D275" t="s">
        <v>115</v>
      </c>
      <c r="E275" t="s">
        <v>137</v>
      </c>
      <c r="F275" t="s">
        <v>138</v>
      </c>
      <c r="G275" t="s">
        <v>118</v>
      </c>
      <c r="H275" t="s">
        <v>81</v>
      </c>
      <c r="I275" s="22">
        <v>9826</v>
      </c>
      <c r="J275" s="23">
        <v>22105</v>
      </c>
      <c r="K275" s="23">
        <v>72870</v>
      </c>
      <c r="L275" s="23">
        <v>15826</v>
      </c>
      <c r="M275" s="23">
        <v>38315</v>
      </c>
      <c r="N275" s="23">
        <v>23842</v>
      </c>
      <c r="O275" s="23">
        <v>86562</v>
      </c>
      <c r="P275" s="23">
        <v>10064</v>
      </c>
      <c r="Q275" s="23">
        <v>21814</v>
      </c>
      <c r="R275" s="23">
        <v>30121</v>
      </c>
      <c r="S275" s="23">
        <v>55982</v>
      </c>
      <c r="T275" s="23">
        <v>30246</v>
      </c>
      <c r="U275" s="23">
        <v>40165</v>
      </c>
      <c r="V275" s="22">
        <v>42131</v>
      </c>
      <c r="W275" s="22">
        <f t="shared" si="128"/>
        <v>36904.3333333333</v>
      </c>
      <c r="X275" s="23">
        <v>0</v>
      </c>
      <c r="Y275" s="23">
        <v>0</v>
      </c>
      <c r="Z275" s="23">
        <v>0</v>
      </c>
      <c r="AA275" s="22">
        <v>49135</v>
      </c>
      <c r="AB275" s="22">
        <v>0</v>
      </c>
      <c r="AC275" s="22">
        <v>5616</v>
      </c>
      <c r="AD275" s="22">
        <v>0</v>
      </c>
      <c r="AE275" s="22">
        <f t="shared" si="129"/>
        <v>54751</v>
      </c>
      <c r="AF275" s="22">
        <f t="shared" si="130"/>
        <v>1.29954190501056</v>
      </c>
      <c r="AG275" s="22">
        <f t="shared" si="131"/>
        <v>1.48359271268957</v>
      </c>
      <c r="AH275" s="22">
        <v>51984</v>
      </c>
      <c r="AI275" s="22">
        <v>0</v>
      </c>
      <c r="AJ275" s="23">
        <v>0</v>
      </c>
      <c r="AK275" s="23">
        <v>40917</v>
      </c>
      <c r="AL275" s="23">
        <v>40302</v>
      </c>
      <c r="AM275" s="22">
        <v>1</v>
      </c>
      <c r="AN275" s="22">
        <f t="shared" si="132"/>
        <v>36904.3333333333</v>
      </c>
      <c r="AO275" s="23">
        <v>144</v>
      </c>
      <c r="AP275" s="23">
        <v>144</v>
      </c>
      <c r="AQ275" t="s">
        <v>82</v>
      </c>
      <c r="AR275">
        <v>4</v>
      </c>
      <c r="AS275" s="22">
        <v>0.26666666666667</v>
      </c>
      <c r="AT275" t="s">
        <v>83</v>
      </c>
      <c r="AU275" s="23">
        <f t="shared" si="143"/>
        <v>22455.3333333333</v>
      </c>
      <c r="AV275" s="23">
        <f t="shared" si="133"/>
        <v>22464</v>
      </c>
      <c r="AW275" s="23">
        <f t="shared" si="134"/>
        <v>2.0923017170522</v>
      </c>
      <c r="AX275" s="23">
        <f t="shared" si="135"/>
        <v>1.00023484143687</v>
      </c>
      <c r="AY275" s="23">
        <f t="shared" si="136"/>
        <v>22464</v>
      </c>
      <c r="AZ275" s="23">
        <f t="shared" si="137"/>
        <v>22464</v>
      </c>
      <c r="BA275" s="1" t="str">
        <f t="shared" si="138"/>
        <v>3</v>
      </c>
      <c r="BB275" s="22">
        <v>81</v>
      </c>
      <c r="BC275" s="22">
        <f t="shared" si="139"/>
        <v>1819584</v>
      </c>
      <c r="BD275" s="22" t="e">
        <f t="shared" si="141"/>
        <v>#REF!</v>
      </c>
      <c r="BE275" s="22">
        <v>0.04</v>
      </c>
      <c r="BF275" s="22">
        <f t="shared" si="140"/>
        <v>898.56</v>
      </c>
      <c r="BG275" s="22" t="e">
        <f t="shared" si="142"/>
        <v>#REF!</v>
      </c>
      <c r="BH275" t="str">
        <f>IF(AT275="UDARA","U","N")&amp;LEFT($C$4,2)&amp;MID($C$4,4,2)&amp;LEFT(A275,3)&amp;MID(E275,2,2)&amp;VLOOKUP(E275,Acuan_Reference!C:L,10,0)</f>
        <v>N0109PDG71B1</v>
      </c>
      <c r="BI275" t="s">
        <v>84</v>
      </c>
      <c r="BJ275" t="s">
        <v>85</v>
      </c>
      <c r="BK275" t="s">
        <v>86</v>
      </c>
      <c r="BL275" t="s">
        <v>87</v>
      </c>
    </row>
    <row r="276" spans="1:64">
      <c r="A276" t="s">
        <v>105</v>
      </c>
      <c r="B276" t="s">
        <v>75</v>
      </c>
      <c r="C276" t="s">
        <v>76</v>
      </c>
      <c r="D276" t="s">
        <v>115</v>
      </c>
      <c r="E276" t="s">
        <v>137</v>
      </c>
      <c r="F276" t="s">
        <v>138</v>
      </c>
      <c r="G276" t="s">
        <v>118</v>
      </c>
      <c r="H276" t="s">
        <v>81</v>
      </c>
      <c r="I276" s="22">
        <v>9826</v>
      </c>
      <c r="J276" s="23">
        <v>46877</v>
      </c>
      <c r="K276" s="23">
        <v>139729</v>
      </c>
      <c r="L276" s="23">
        <v>41682</v>
      </c>
      <c r="M276" s="23">
        <v>67574</v>
      </c>
      <c r="N276" s="23">
        <v>58277</v>
      </c>
      <c r="O276" s="23">
        <v>144696</v>
      </c>
      <c r="P276" s="23">
        <v>21443</v>
      </c>
      <c r="Q276" s="23">
        <v>38485</v>
      </c>
      <c r="R276" s="23">
        <v>42930</v>
      </c>
      <c r="S276" s="23">
        <v>95172</v>
      </c>
      <c r="T276" s="23">
        <v>43059</v>
      </c>
      <c r="U276" s="23">
        <v>47906</v>
      </c>
      <c r="V276" s="22">
        <v>62045.666666667</v>
      </c>
      <c r="W276" s="22">
        <f t="shared" si="128"/>
        <v>51239</v>
      </c>
      <c r="X276" s="23">
        <v>0</v>
      </c>
      <c r="Y276" s="23">
        <v>0</v>
      </c>
      <c r="Z276" s="23">
        <v>0</v>
      </c>
      <c r="AA276" s="22">
        <v>116164</v>
      </c>
      <c r="AB276" s="22">
        <v>0</v>
      </c>
      <c r="AC276" s="22">
        <v>720</v>
      </c>
      <c r="AD276" s="22">
        <v>0</v>
      </c>
      <c r="AE276" s="22">
        <f t="shared" si="129"/>
        <v>116884</v>
      </c>
      <c r="AF276" s="22">
        <f t="shared" si="130"/>
        <v>1.88383824817204</v>
      </c>
      <c r="AG276" s="22">
        <f t="shared" si="131"/>
        <v>2.28115302796698</v>
      </c>
      <c r="AH276" s="22">
        <v>51984</v>
      </c>
      <c r="AI276" s="22">
        <v>0</v>
      </c>
      <c r="AJ276" s="23">
        <v>0</v>
      </c>
      <c r="AK276" s="23">
        <v>66953</v>
      </c>
      <c r="AL276" s="23">
        <v>62752</v>
      </c>
      <c r="AM276" s="22">
        <v>1</v>
      </c>
      <c r="AN276" s="22">
        <f t="shared" si="132"/>
        <v>51239</v>
      </c>
      <c r="AO276" s="23">
        <v>144</v>
      </c>
      <c r="AP276" s="23">
        <v>144</v>
      </c>
      <c r="AQ276" t="s">
        <v>82</v>
      </c>
      <c r="AR276">
        <v>4</v>
      </c>
      <c r="AS276" s="22">
        <v>0.26666666666667</v>
      </c>
      <c r="AT276" t="s">
        <v>83</v>
      </c>
      <c r="AU276" s="23">
        <f t="shared" si="143"/>
        <v>0</v>
      </c>
      <c r="AV276" s="23">
        <f t="shared" si="133"/>
        <v>0</v>
      </c>
      <c r="AW276" s="23">
        <f t="shared" si="134"/>
        <v>2.28115302796698</v>
      </c>
      <c r="AX276" s="23">
        <f t="shared" si="135"/>
        <v>1.05646089892465</v>
      </c>
      <c r="AY276" s="23">
        <f t="shared" si="136"/>
        <v>0</v>
      </c>
      <c r="AZ276" s="23">
        <f t="shared" si="137"/>
        <v>0</v>
      </c>
      <c r="BA276" s="1" t="str">
        <f t="shared" si="138"/>
        <v>3</v>
      </c>
      <c r="BB276" s="22">
        <v>81</v>
      </c>
      <c r="BC276" s="22">
        <f t="shared" si="139"/>
        <v>0</v>
      </c>
      <c r="BD276" s="22" t="e">
        <f t="shared" si="141"/>
        <v>#REF!</v>
      </c>
      <c r="BE276" s="22">
        <v>0.04</v>
      </c>
      <c r="BF276" s="22">
        <f t="shared" si="140"/>
        <v>0</v>
      </c>
      <c r="BG276" s="22" t="e">
        <f t="shared" si="142"/>
        <v>#REF!</v>
      </c>
      <c r="BH276" t="str">
        <f>IF(AT276="UDARA","U","N")&amp;LEFT($C$4,2)&amp;MID($C$4,4,2)&amp;LEFT(A276,3)&amp;MID(E276,2,2)&amp;VLOOKUP(E276,Acuan_Reference!C:L,10,0)</f>
        <v>N0109PKB71B1</v>
      </c>
      <c r="BI276" t="s">
        <v>84</v>
      </c>
      <c r="BJ276" t="s">
        <v>85</v>
      </c>
      <c r="BK276" t="s">
        <v>86</v>
      </c>
      <c r="BL276" t="s">
        <v>87</v>
      </c>
    </row>
    <row r="277" spans="1:64">
      <c r="A277" t="s">
        <v>106</v>
      </c>
      <c r="B277" t="s">
        <v>75</v>
      </c>
      <c r="C277" t="s">
        <v>76</v>
      </c>
      <c r="D277" t="s">
        <v>115</v>
      </c>
      <c r="E277" t="s">
        <v>137</v>
      </c>
      <c r="F277" t="s">
        <v>138</v>
      </c>
      <c r="G277" t="s">
        <v>118</v>
      </c>
      <c r="H277" t="s">
        <v>81</v>
      </c>
      <c r="I277" s="22">
        <v>9826</v>
      </c>
      <c r="J277" s="23">
        <v>154483</v>
      </c>
      <c r="K277" s="23">
        <v>298680</v>
      </c>
      <c r="L277" s="23">
        <v>68620</v>
      </c>
      <c r="M277" s="23">
        <v>130877</v>
      </c>
      <c r="N277" s="23">
        <v>104270</v>
      </c>
      <c r="O277" s="23">
        <v>224262</v>
      </c>
      <c r="P277" s="23">
        <v>58482</v>
      </c>
      <c r="Q277" s="23">
        <v>105906</v>
      </c>
      <c r="R277" s="23">
        <v>93411</v>
      </c>
      <c r="S277" s="23">
        <v>165006</v>
      </c>
      <c r="T277" s="23">
        <v>110031</v>
      </c>
      <c r="U277" s="23">
        <v>141857</v>
      </c>
      <c r="V277" s="22">
        <v>138964.66666667</v>
      </c>
      <c r="W277" s="22">
        <f t="shared" si="128"/>
        <v>126504.333333333</v>
      </c>
      <c r="X277" s="23">
        <v>0</v>
      </c>
      <c r="Y277" s="23">
        <v>0</v>
      </c>
      <c r="Z277" s="23">
        <v>0</v>
      </c>
      <c r="AA277" s="22">
        <v>167650</v>
      </c>
      <c r="AB277" s="22">
        <v>0</v>
      </c>
      <c r="AC277" s="22">
        <v>0</v>
      </c>
      <c r="AD277" s="22">
        <v>0</v>
      </c>
      <c r="AE277" s="22">
        <f t="shared" si="129"/>
        <v>167650</v>
      </c>
      <c r="AF277" s="22">
        <f t="shared" si="130"/>
        <v>1.20642177627883</v>
      </c>
      <c r="AG277" s="22">
        <f t="shared" si="131"/>
        <v>1.32525104541873</v>
      </c>
      <c r="AH277" s="22">
        <v>51984</v>
      </c>
      <c r="AI277" s="22">
        <v>0</v>
      </c>
      <c r="AJ277" s="23">
        <v>0</v>
      </c>
      <c r="AK277" s="23">
        <v>138133</v>
      </c>
      <c r="AL277" s="23">
        <v>127625</v>
      </c>
      <c r="AM277" s="22">
        <v>0.9</v>
      </c>
      <c r="AN277" s="22">
        <f t="shared" si="132"/>
        <v>113853.9</v>
      </c>
      <c r="AO277" s="23">
        <v>144</v>
      </c>
      <c r="AP277" s="23">
        <v>144</v>
      </c>
      <c r="AQ277" t="s">
        <v>82</v>
      </c>
      <c r="AR277">
        <v>4</v>
      </c>
      <c r="AS277" s="22">
        <v>0.16666666666667</v>
      </c>
      <c r="AT277" t="s">
        <v>83</v>
      </c>
      <c r="AU277" s="23">
        <f t="shared" si="143"/>
        <v>73828.9</v>
      </c>
      <c r="AV277" s="23">
        <f t="shared" si="133"/>
        <v>73872</v>
      </c>
      <c r="AW277" s="23">
        <f t="shared" si="134"/>
        <v>1.9091994213637</v>
      </c>
      <c r="AX277" s="23">
        <f t="shared" si="135"/>
        <v>0.900340699791575</v>
      </c>
      <c r="AY277" s="23">
        <f t="shared" si="136"/>
        <v>73872</v>
      </c>
      <c r="AZ277" s="23">
        <f t="shared" si="137"/>
        <v>73872</v>
      </c>
      <c r="BA277" s="1" t="str">
        <f t="shared" si="138"/>
        <v>3</v>
      </c>
      <c r="BB277" s="22">
        <v>81</v>
      </c>
      <c r="BC277" s="22">
        <f t="shared" si="139"/>
        <v>5983632</v>
      </c>
      <c r="BD277" s="22" t="e">
        <f t="shared" si="141"/>
        <v>#REF!</v>
      </c>
      <c r="BE277" s="22">
        <v>0.04</v>
      </c>
      <c r="BF277" s="22">
        <f t="shared" si="140"/>
        <v>2954.88</v>
      </c>
      <c r="BG277" s="22" t="e">
        <f t="shared" si="142"/>
        <v>#REF!</v>
      </c>
      <c r="BH277" t="str">
        <f>IF(AT277="UDARA","U","N")&amp;LEFT($C$4,2)&amp;MID($C$4,4,2)&amp;LEFT(A277,3)&amp;MID(E277,2,2)&amp;VLOOKUP(E277,Acuan_Reference!C:L,10,0)</f>
        <v>N0109PLB71B1</v>
      </c>
      <c r="BI277" t="s">
        <v>84</v>
      </c>
      <c r="BJ277" t="s">
        <v>85</v>
      </c>
      <c r="BK277" t="s">
        <v>86</v>
      </c>
      <c r="BL277" t="s">
        <v>87</v>
      </c>
    </row>
    <row r="278" spans="1:64">
      <c r="A278" t="s">
        <v>107</v>
      </c>
      <c r="B278" t="s">
        <v>75</v>
      </c>
      <c r="C278" t="s">
        <v>76</v>
      </c>
      <c r="D278" t="s">
        <v>115</v>
      </c>
      <c r="E278" t="s">
        <v>137</v>
      </c>
      <c r="F278" t="s">
        <v>138</v>
      </c>
      <c r="G278" t="s">
        <v>118</v>
      </c>
      <c r="H278" t="s">
        <v>81</v>
      </c>
      <c r="I278" s="22">
        <v>9826</v>
      </c>
      <c r="J278" s="23">
        <v>33417</v>
      </c>
      <c r="K278" s="23">
        <v>90812</v>
      </c>
      <c r="L278" s="23">
        <v>16405</v>
      </c>
      <c r="M278" s="23">
        <v>21437</v>
      </c>
      <c r="N278" s="23">
        <v>12548</v>
      </c>
      <c r="O278" s="23">
        <v>61089</v>
      </c>
      <c r="P278" s="23">
        <v>17406</v>
      </c>
      <c r="Q278" s="23">
        <v>13747</v>
      </c>
      <c r="R278" s="23">
        <v>32630</v>
      </c>
      <c r="S278" s="23">
        <v>32310</v>
      </c>
      <c r="T278" s="23">
        <v>13446</v>
      </c>
      <c r="U278" s="23">
        <v>21696</v>
      </c>
      <c r="V278" s="22">
        <v>22484</v>
      </c>
      <c r="W278" s="22">
        <f t="shared" si="128"/>
        <v>20764.6666666667</v>
      </c>
      <c r="X278" s="23">
        <v>0</v>
      </c>
      <c r="Y278" s="23">
        <v>0</v>
      </c>
      <c r="Z278" s="23">
        <v>0</v>
      </c>
      <c r="AA278" s="22">
        <v>61830</v>
      </c>
      <c r="AB278" s="22">
        <v>0</v>
      </c>
      <c r="AC278" s="22">
        <v>0</v>
      </c>
      <c r="AD278" s="22">
        <v>0</v>
      </c>
      <c r="AE278" s="22">
        <f t="shared" si="129"/>
        <v>61830</v>
      </c>
      <c r="AF278" s="22">
        <f t="shared" si="130"/>
        <v>2.74995552392813</v>
      </c>
      <c r="AG278" s="22">
        <f t="shared" si="131"/>
        <v>2.97765434873342</v>
      </c>
      <c r="AH278" s="22">
        <v>51984</v>
      </c>
      <c r="AI278" s="22">
        <v>0</v>
      </c>
      <c r="AJ278" s="23">
        <v>0</v>
      </c>
      <c r="AK278" s="23">
        <v>29835</v>
      </c>
      <c r="AL278" s="23">
        <v>27152</v>
      </c>
      <c r="AM278" s="22">
        <v>1.3</v>
      </c>
      <c r="AN278" s="22">
        <f t="shared" si="132"/>
        <v>26994.0666666667</v>
      </c>
      <c r="AO278" s="23">
        <v>144</v>
      </c>
      <c r="AP278" s="23">
        <v>144</v>
      </c>
      <c r="AQ278" t="s">
        <v>82</v>
      </c>
      <c r="AR278">
        <v>2</v>
      </c>
      <c r="AS278" s="22">
        <v>0.43333333333333</v>
      </c>
      <c r="AT278" t="s">
        <v>83</v>
      </c>
      <c r="AU278" s="23">
        <f t="shared" si="143"/>
        <v>0</v>
      </c>
      <c r="AV278" s="23">
        <f t="shared" si="133"/>
        <v>0</v>
      </c>
      <c r="AW278" s="23">
        <f t="shared" si="134"/>
        <v>2.97765434873342</v>
      </c>
      <c r="AX278" s="23">
        <f t="shared" si="135"/>
        <v>1.67004847978939</v>
      </c>
      <c r="AY278" s="23">
        <f t="shared" si="136"/>
        <v>0</v>
      </c>
      <c r="AZ278" s="23">
        <f t="shared" si="137"/>
        <v>0</v>
      </c>
      <c r="BA278" s="1" t="str">
        <f t="shared" si="138"/>
        <v>3</v>
      </c>
      <c r="BB278" s="22">
        <v>81</v>
      </c>
      <c r="BC278" s="22">
        <f t="shared" si="139"/>
        <v>0</v>
      </c>
      <c r="BD278" s="22" t="e">
        <f t="shared" si="141"/>
        <v>#REF!</v>
      </c>
      <c r="BE278" s="22">
        <v>0.04</v>
      </c>
      <c r="BF278" s="22">
        <f t="shared" si="140"/>
        <v>0</v>
      </c>
      <c r="BG278" s="22" t="e">
        <f t="shared" si="142"/>
        <v>#REF!</v>
      </c>
      <c r="BH278" t="str">
        <f>IF(AT278="UDARA","U","N")&amp;LEFT($C$4,2)&amp;MID($C$4,4,2)&amp;LEFT(A278,3)&amp;MID(E278,2,2)&amp;VLOOKUP(E278,Acuan_Reference!C:L,10,0)</f>
        <v>N0109PTK71B1</v>
      </c>
      <c r="BI278" t="s">
        <v>84</v>
      </c>
      <c r="BJ278" t="s">
        <v>85</v>
      </c>
      <c r="BK278" t="s">
        <v>86</v>
      </c>
      <c r="BL278" t="s">
        <v>87</v>
      </c>
    </row>
    <row r="279" spans="1:64">
      <c r="A279" t="s">
        <v>108</v>
      </c>
      <c r="B279" t="s">
        <v>75</v>
      </c>
      <c r="C279" t="s">
        <v>76</v>
      </c>
      <c r="D279" t="s">
        <v>115</v>
      </c>
      <c r="E279" t="s">
        <v>137</v>
      </c>
      <c r="F279" t="s">
        <v>138</v>
      </c>
      <c r="G279" t="s">
        <v>118</v>
      </c>
      <c r="H279" t="s">
        <v>81</v>
      </c>
      <c r="I279" s="22">
        <v>9826</v>
      </c>
      <c r="J279" s="23">
        <v>48387</v>
      </c>
      <c r="K279" s="23">
        <v>59912</v>
      </c>
      <c r="L279" s="23">
        <v>24180</v>
      </c>
      <c r="M279" s="23">
        <v>28942</v>
      </c>
      <c r="N279" s="23">
        <v>33738</v>
      </c>
      <c r="O279" s="23">
        <v>47378</v>
      </c>
      <c r="P279" s="23">
        <v>30966</v>
      </c>
      <c r="Q279" s="23">
        <v>22598</v>
      </c>
      <c r="R279" s="23">
        <v>47555</v>
      </c>
      <c r="S279" s="23">
        <v>31125</v>
      </c>
      <c r="T279" s="23">
        <v>29495</v>
      </c>
      <c r="U279" s="23">
        <v>34726</v>
      </c>
      <c r="V279" s="22">
        <v>31782</v>
      </c>
      <c r="W279" s="22">
        <f t="shared" si="128"/>
        <v>33897.3333333333</v>
      </c>
      <c r="X279" s="23">
        <v>0</v>
      </c>
      <c r="Y279" s="23">
        <v>0</v>
      </c>
      <c r="Z279" s="23">
        <v>0</v>
      </c>
      <c r="AA279" s="22">
        <v>65368</v>
      </c>
      <c r="AB279" s="22">
        <v>0</v>
      </c>
      <c r="AC279" s="22">
        <v>0</v>
      </c>
      <c r="AD279" s="22">
        <v>0</v>
      </c>
      <c r="AE279" s="22">
        <f t="shared" si="129"/>
        <v>65368</v>
      </c>
      <c r="AF279" s="22">
        <f t="shared" si="130"/>
        <v>2.05676168900636</v>
      </c>
      <c r="AG279" s="22">
        <f t="shared" si="131"/>
        <v>1.92841128112339</v>
      </c>
      <c r="AH279" s="22">
        <v>51984</v>
      </c>
      <c r="AI279" s="22">
        <v>0</v>
      </c>
      <c r="AJ279" s="23">
        <v>0</v>
      </c>
      <c r="AK279" s="23">
        <v>38400</v>
      </c>
      <c r="AL279" s="23">
        <v>37471</v>
      </c>
      <c r="AM279" s="22">
        <v>0.8</v>
      </c>
      <c r="AN279" s="22">
        <f t="shared" si="132"/>
        <v>27117.8666666667</v>
      </c>
      <c r="AO279" s="23">
        <v>144</v>
      </c>
      <c r="AP279" s="23">
        <v>144</v>
      </c>
      <c r="AQ279" t="s">
        <v>124</v>
      </c>
      <c r="AR279">
        <v>4</v>
      </c>
      <c r="AS279" s="22">
        <v>0.066666666666667</v>
      </c>
      <c r="AT279" t="s">
        <v>83</v>
      </c>
      <c r="AU279" s="23">
        <f t="shared" si="143"/>
        <v>0</v>
      </c>
      <c r="AV279" s="23">
        <f t="shared" si="133"/>
        <v>0</v>
      </c>
      <c r="AW279" s="23">
        <f t="shared" si="134"/>
        <v>1.92841128112339</v>
      </c>
      <c r="AX279" s="23">
        <f t="shared" si="135"/>
        <v>0.822985092239311</v>
      </c>
      <c r="AY279" s="23">
        <f t="shared" si="136"/>
        <v>0</v>
      </c>
      <c r="AZ279" s="23">
        <f t="shared" si="137"/>
        <v>0</v>
      </c>
      <c r="BA279" s="1" t="str">
        <f t="shared" si="138"/>
        <v>3</v>
      </c>
      <c r="BB279" s="22">
        <v>81</v>
      </c>
      <c r="BC279" s="22">
        <f t="shared" si="139"/>
        <v>0</v>
      </c>
      <c r="BD279" s="22" t="e">
        <f t="shared" si="141"/>
        <v>#REF!</v>
      </c>
      <c r="BE279" s="22">
        <v>0.04</v>
      </c>
      <c r="BF279" s="22">
        <f t="shared" si="140"/>
        <v>0</v>
      </c>
      <c r="BG279" s="22" t="e">
        <f t="shared" si="142"/>
        <v>#REF!</v>
      </c>
      <c r="BH279" t="str">
        <f>IF(AT279="UDARA","U","N")&amp;LEFT($C$4,2)&amp;MID($C$4,4,2)&amp;LEFT(A279,3)&amp;MID(E279,2,2)&amp;VLOOKUP(E279,Acuan_Reference!C:L,10,0)</f>
        <v>N0109PWT71B1</v>
      </c>
      <c r="BI279" t="s">
        <v>84</v>
      </c>
      <c r="BJ279" t="s">
        <v>85</v>
      </c>
      <c r="BK279" t="s">
        <v>86</v>
      </c>
      <c r="BL279" t="s">
        <v>87</v>
      </c>
    </row>
    <row r="280" spans="1:64">
      <c r="A280" t="s">
        <v>109</v>
      </c>
      <c r="B280" t="s">
        <v>75</v>
      </c>
      <c r="C280" t="s">
        <v>76</v>
      </c>
      <c r="D280" t="s">
        <v>115</v>
      </c>
      <c r="E280" t="s">
        <v>137</v>
      </c>
      <c r="F280" t="s">
        <v>138</v>
      </c>
      <c r="G280" t="s">
        <v>118</v>
      </c>
      <c r="H280" t="s">
        <v>81</v>
      </c>
      <c r="I280" s="22">
        <v>9826</v>
      </c>
      <c r="J280" s="23">
        <v>133004</v>
      </c>
      <c r="K280" s="23">
        <v>296522</v>
      </c>
      <c r="L280" s="23">
        <v>100794</v>
      </c>
      <c r="M280" s="23">
        <v>150312</v>
      </c>
      <c r="N280" s="23">
        <v>121587</v>
      </c>
      <c r="O280" s="23">
        <v>228321</v>
      </c>
      <c r="P280" s="23">
        <v>84017</v>
      </c>
      <c r="Q280" s="23">
        <v>110298</v>
      </c>
      <c r="R280" s="23">
        <v>134150</v>
      </c>
      <c r="S280" s="23">
        <v>150322</v>
      </c>
      <c r="T280" s="23">
        <v>155044</v>
      </c>
      <c r="U280" s="23">
        <v>133538</v>
      </c>
      <c r="V280" s="22">
        <v>146301.33333333</v>
      </c>
      <c r="W280" s="22">
        <f t="shared" si="128"/>
        <v>146941.333333333</v>
      </c>
      <c r="X280" s="23">
        <v>0</v>
      </c>
      <c r="Y280" s="23">
        <v>0</v>
      </c>
      <c r="Z280" s="23">
        <v>0</v>
      </c>
      <c r="AA280" s="22">
        <v>167923</v>
      </c>
      <c r="AB280" s="22">
        <v>0</v>
      </c>
      <c r="AC280" s="22">
        <v>0</v>
      </c>
      <c r="AD280" s="22">
        <v>0</v>
      </c>
      <c r="AE280" s="22">
        <f t="shared" si="129"/>
        <v>167923</v>
      </c>
      <c r="AF280" s="22">
        <f t="shared" si="130"/>
        <v>1.14778858246909</v>
      </c>
      <c r="AG280" s="22">
        <f t="shared" si="131"/>
        <v>1.14278941255467</v>
      </c>
      <c r="AH280" s="22">
        <v>51984</v>
      </c>
      <c r="AI280" s="22">
        <v>0</v>
      </c>
      <c r="AJ280" s="23">
        <v>0</v>
      </c>
      <c r="AK280" s="23">
        <v>149677</v>
      </c>
      <c r="AL280" s="23">
        <v>152242</v>
      </c>
      <c r="AM280" s="22">
        <v>0.6</v>
      </c>
      <c r="AN280" s="22">
        <f t="shared" si="132"/>
        <v>88164.8</v>
      </c>
      <c r="AO280" s="23">
        <v>144</v>
      </c>
      <c r="AP280" s="23">
        <v>144</v>
      </c>
      <c r="AQ280" t="s">
        <v>124</v>
      </c>
      <c r="AR280">
        <v>8</v>
      </c>
      <c r="AS280" s="22">
        <v>0.1</v>
      </c>
      <c r="AT280" t="s">
        <v>83</v>
      </c>
      <c r="AU280" s="23">
        <f t="shared" si="143"/>
        <v>72483.8</v>
      </c>
      <c r="AV280" s="23">
        <f t="shared" si="133"/>
        <v>72576</v>
      </c>
      <c r="AW280" s="23">
        <f t="shared" si="134"/>
        <v>1.63670081483767</v>
      </c>
      <c r="AX280" s="23">
        <f t="shared" si="135"/>
        <v>0.600627461299748</v>
      </c>
      <c r="AY280" s="23">
        <f t="shared" si="136"/>
        <v>72576</v>
      </c>
      <c r="AZ280" s="23">
        <f t="shared" si="137"/>
        <v>72576</v>
      </c>
      <c r="BA280" s="1" t="str">
        <f t="shared" si="138"/>
        <v>3</v>
      </c>
      <c r="BB280" s="22">
        <v>81</v>
      </c>
      <c r="BC280" s="22">
        <f t="shared" si="139"/>
        <v>5878656</v>
      </c>
      <c r="BD280" s="22" t="e">
        <f t="shared" si="141"/>
        <v>#REF!</v>
      </c>
      <c r="BE280" s="22">
        <v>0.04</v>
      </c>
      <c r="BF280" s="22">
        <f t="shared" si="140"/>
        <v>2903.04</v>
      </c>
      <c r="BG280" s="22" t="e">
        <f t="shared" si="142"/>
        <v>#REF!</v>
      </c>
      <c r="BH280" t="str">
        <f>IF(AT280="UDARA","U","N")&amp;LEFT($C$4,2)&amp;MID($C$4,4,2)&amp;LEFT(A280,3)&amp;MID(E280,2,2)&amp;VLOOKUP(E280,Acuan_Reference!C:L,10,0)</f>
        <v>N0109SBY71B1</v>
      </c>
      <c r="BI280" t="s">
        <v>84</v>
      </c>
      <c r="BJ280" t="s">
        <v>85</v>
      </c>
      <c r="BK280" t="s">
        <v>86</v>
      </c>
      <c r="BL280" t="s">
        <v>87</v>
      </c>
    </row>
    <row r="281" spans="1:64">
      <c r="A281" t="s">
        <v>110</v>
      </c>
      <c r="B281" t="s">
        <v>75</v>
      </c>
      <c r="C281" t="s">
        <v>76</v>
      </c>
      <c r="D281" t="s">
        <v>115</v>
      </c>
      <c r="E281" t="s">
        <v>137</v>
      </c>
      <c r="F281" t="s">
        <v>138</v>
      </c>
      <c r="G281" t="s">
        <v>118</v>
      </c>
      <c r="H281" t="s">
        <v>81</v>
      </c>
      <c r="I281" s="22">
        <v>9826</v>
      </c>
      <c r="J281" s="23">
        <v>122822</v>
      </c>
      <c r="K281" s="23">
        <v>48893</v>
      </c>
      <c r="L281" s="23">
        <v>91836</v>
      </c>
      <c r="M281" s="23">
        <v>239152</v>
      </c>
      <c r="N281" s="23">
        <v>127791</v>
      </c>
      <c r="O281" s="23">
        <v>64043</v>
      </c>
      <c r="P281" s="23">
        <v>101496</v>
      </c>
      <c r="Q281" s="23">
        <v>137815</v>
      </c>
      <c r="R281" s="23">
        <v>138478</v>
      </c>
      <c r="S281" s="23">
        <v>204439</v>
      </c>
      <c r="T281" s="23">
        <v>141045</v>
      </c>
      <c r="U281" s="23">
        <v>255706</v>
      </c>
      <c r="V281" s="22">
        <v>200396.66666667</v>
      </c>
      <c r="W281" s="22">
        <f t="shared" si="128"/>
        <v>188129.666666667</v>
      </c>
      <c r="X281" s="23">
        <v>0</v>
      </c>
      <c r="Y281" s="23">
        <v>0</v>
      </c>
      <c r="Z281" s="23">
        <v>0</v>
      </c>
      <c r="AA281" s="22">
        <v>180827</v>
      </c>
      <c r="AB281" s="22">
        <v>0</v>
      </c>
      <c r="AC281" s="22">
        <v>0</v>
      </c>
      <c r="AD281" s="22">
        <v>0</v>
      </c>
      <c r="AE281" s="22">
        <f t="shared" si="129"/>
        <v>180827</v>
      </c>
      <c r="AF281" s="22">
        <f t="shared" si="130"/>
        <v>0.90234534839234</v>
      </c>
      <c r="AG281" s="22">
        <f t="shared" si="131"/>
        <v>0.961182801223979</v>
      </c>
      <c r="AH281" s="22">
        <v>51984</v>
      </c>
      <c r="AI281" s="22">
        <v>0</v>
      </c>
      <c r="AJ281" s="23">
        <v>0</v>
      </c>
      <c r="AK281" s="23">
        <v>182269</v>
      </c>
      <c r="AL281" s="23">
        <v>167638</v>
      </c>
      <c r="AM281" s="22">
        <v>0.7</v>
      </c>
      <c r="AN281" s="22">
        <f t="shared" si="132"/>
        <v>131690.766666667</v>
      </c>
      <c r="AO281" s="23">
        <v>144</v>
      </c>
      <c r="AP281" s="23">
        <v>144</v>
      </c>
      <c r="AQ281" t="s">
        <v>124</v>
      </c>
      <c r="AR281">
        <v>8</v>
      </c>
      <c r="AS281" s="22">
        <v>0.066666666666667</v>
      </c>
      <c r="AT281" t="s">
        <v>83</v>
      </c>
      <c r="AU281" s="23">
        <f t="shared" si="143"/>
        <v>118501.766666667</v>
      </c>
      <c r="AV281" s="23">
        <f t="shared" si="133"/>
        <v>118512</v>
      </c>
      <c r="AW281" s="23">
        <f t="shared" si="134"/>
        <v>1.59113129419602</v>
      </c>
      <c r="AX281" s="23">
        <f t="shared" si="135"/>
        <v>0.700054395106921</v>
      </c>
      <c r="AY281" s="23">
        <f t="shared" si="136"/>
        <v>118512</v>
      </c>
      <c r="AZ281" s="23">
        <f t="shared" si="137"/>
        <v>118512</v>
      </c>
      <c r="BA281" s="1" t="str">
        <f t="shared" si="138"/>
        <v>3</v>
      </c>
      <c r="BB281" s="22">
        <v>81</v>
      </c>
      <c r="BC281" s="22">
        <f t="shared" si="139"/>
        <v>9599472</v>
      </c>
      <c r="BD281" s="22" t="e">
        <f t="shared" si="141"/>
        <v>#REF!</v>
      </c>
      <c r="BE281" s="22">
        <v>0.04</v>
      </c>
      <c r="BF281" s="22">
        <f t="shared" si="140"/>
        <v>4740.48</v>
      </c>
      <c r="BG281" s="22" t="e">
        <f t="shared" si="142"/>
        <v>#REF!</v>
      </c>
      <c r="BH281" t="str">
        <f>IF(AT281="UDARA","U","N")&amp;LEFT($C$4,2)&amp;MID($C$4,4,2)&amp;LEFT(A281,3)&amp;MID(E281,2,2)&amp;VLOOKUP(E281,Acuan_Reference!C:L,10,0)</f>
        <v>N0109SLO71B1</v>
      </c>
      <c r="BI281" t="s">
        <v>84</v>
      </c>
      <c r="BJ281" t="s">
        <v>85</v>
      </c>
      <c r="BK281" t="s">
        <v>86</v>
      </c>
      <c r="BL281" t="s">
        <v>87</v>
      </c>
    </row>
    <row r="282" spans="1:64">
      <c r="A282" t="s">
        <v>111</v>
      </c>
      <c r="B282" t="s">
        <v>75</v>
      </c>
      <c r="C282" t="s">
        <v>76</v>
      </c>
      <c r="D282" t="s">
        <v>115</v>
      </c>
      <c r="E282" t="s">
        <v>137</v>
      </c>
      <c r="F282" t="s">
        <v>138</v>
      </c>
      <c r="G282" t="s">
        <v>118</v>
      </c>
      <c r="H282" t="s">
        <v>81</v>
      </c>
      <c r="I282" s="22">
        <v>9826</v>
      </c>
      <c r="J282" s="23">
        <v>44001</v>
      </c>
      <c r="K282" s="23">
        <v>58508</v>
      </c>
      <c r="L282" s="23">
        <v>19396</v>
      </c>
      <c r="M282" s="23">
        <v>19728</v>
      </c>
      <c r="N282" s="23">
        <v>41251</v>
      </c>
      <c r="O282" s="23">
        <v>57923</v>
      </c>
      <c r="P282" s="23">
        <v>26129</v>
      </c>
      <c r="Q282" s="23">
        <v>26311</v>
      </c>
      <c r="R282" s="23">
        <v>41692</v>
      </c>
      <c r="S282" s="23">
        <v>35358</v>
      </c>
      <c r="T282" s="23">
        <v>49005</v>
      </c>
      <c r="U282" s="23">
        <v>34414</v>
      </c>
      <c r="V282" s="22">
        <v>39592.333333333</v>
      </c>
      <c r="W282" s="22">
        <f t="shared" si="128"/>
        <v>42361</v>
      </c>
      <c r="X282" s="23">
        <v>0</v>
      </c>
      <c r="Y282" s="23">
        <v>1584</v>
      </c>
      <c r="Z282" s="23">
        <v>0</v>
      </c>
      <c r="AA282" s="22">
        <v>67509</v>
      </c>
      <c r="AB282" s="22">
        <v>0</v>
      </c>
      <c r="AC282" s="22">
        <v>18720</v>
      </c>
      <c r="AD282" s="22">
        <v>0</v>
      </c>
      <c r="AE282" s="22">
        <f t="shared" si="129"/>
        <v>86229</v>
      </c>
      <c r="AF282" s="22">
        <f t="shared" si="130"/>
        <v>2.1779216514982</v>
      </c>
      <c r="AG282" s="22">
        <f t="shared" si="131"/>
        <v>2.03557517527915</v>
      </c>
      <c r="AH282" s="22">
        <v>51984</v>
      </c>
      <c r="AI282" s="22">
        <v>0</v>
      </c>
      <c r="AJ282" s="23">
        <v>0</v>
      </c>
      <c r="AK282" s="23">
        <v>39190</v>
      </c>
      <c r="AL282" s="23">
        <v>43664</v>
      </c>
      <c r="AM282" s="22">
        <v>1.5</v>
      </c>
      <c r="AN282" s="22">
        <f t="shared" si="132"/>
        <v>63541.5</v>
      </c>
      <c r="AO282" s="23">
        <v>144</v>
      </c>
      <c r="AP282" s="23">
        <v>144</v>
      </c>
      <c r="AQ282" t="s">
        <v>82</v>
      </c>
      <c r="AR282">
        <v>2</v>
      </c>
      <c r="AS282" s="22">
        <v>0.53333333333333</v>
      </c>
      <c r="AT282" t="s">
        <v>83</v>
      </c>
      <c r="AU282" s="23">
        <f t="shared" si="143"/>
        <v>20976.5</v>
      </c>
      <c r="AV282" s="23">
        <f t="shared" si="133"/>
        <v>21024</v>
      </c>
      <c r="AW282" s="23">
        <f t="shared" si="134"/>
        <v>2.53188073935932</v>
      </c>
      <c r="AX282" s="23">
        <f t="shared" si="135"/>
        <v>1.50112131441656</v>
      </c>
      <c r="AY282" s="23">
        <f t="shared" si="136"/>
        <v>21024</v>
      </c>
      <c r="AZ282" s="23">
        <f t="shared" si="137"/>
        <v>21024</v>
      </c>
      <c r="BA282" s="1" t="str">
        <f t="shared" si="138"/>
        <v>3</v>
      </c>
      <c r="BB282" s="22">
        <v>81</v>
      </c>
      <c r="BC282" s="22">
        <f t="shared" si="139"/>
        <v>1702944</v>
      </c>
      <c r="BD282" s="22" t="e">
        <f t="shared" si="141"/>
        <v>#REF!</v>
      </c>
      <c r="BE282" s="22">
        <v>0.04</v>
      </c>
      <c r="BF282" s="22">
        <f t="shared" si="140"/>
        <v>840.96</v>
      </c>
      <c r="BG282" s="22" t="e">
        <f t="shared" si="142"/>
        <v>#REF!</v>
      </c>
      <c r="BH282" t="str">
        <f>IF(AT282="UDARA","U","N")&amp;LEFT($C$4,2)&amp;MID($C$4,4,2)&amp;LEFT(A282,3)&amp;MID(E282,2,2)&amp;VLOOKUP(E282,Acuan_Reference!C:L,10,0)</f>
        <v>N0109SMD71B1</v>
      </c>
      <c r="BI282" t="s">
        <v>84</v>
      </c>
      <c r="BJ282" t="s">
        <v>85</v>
      </c>
      <c r="BK282" t="s">
        <v>86</v>
      </c>
      <c r="BL282" t="s">
        <v>87</v>
      </c>
    </row>
    <row r="283" spans="1:64">
      <c r="A283" t="s">
        <v>112</v>
      </c>
      <c r="B283" t="s">
        <v>75</v>
      </c>
      <c r="C283" t="s">
        <v>76</v>
      </c>
      <c r="D283" t="s">
        <v>115</v>
      </c>
      <c r="E283" t="s">
        <v>137</v>
      </c>
      <c r="F283" t="s">
        <v>138</v>
      </c>
      <c r="G283" t="s">
        <v>118</v>
      </c>
      <c r="H283" t="s">
        <v>81</v>
      </c>
      <c r="I283" s="22">
        <v>9826</v>
      </c>
      <c r="J283" s="23">
        <v>65717</v>
      </c>
      <c r="K283" s="23">
        <v>176668</v>
      </c>
      <c r="L283" s="23">
        <v>58770</v>
      </c>
      <c r="M283" s="23">
        <v>78256</v>
      </c>
      <c r="N283" s="23">
        <v>49532</v>
      </c>
      <c r="O283" s="23">
        <v>121726</v>
      </c>
      <c r="P283" s="23">
        <v>58493</v>
      </c>
      <c r="Q283" s="23">
        <v>46038</v>
      </c>
      <c r="R283" s="23">
        <v>51371</v>
      </c>
      <c r="S283" s="23">
        <v>89851</v>
      </c>
      <c r="T283" s="23">
        <v>73469</v>
      </c>
      <c r="U283" s="23">
        <v>99529</v>
      </c>
      <c r="V283" s="22">
        <v>87616.333333333</v>
      </c>
      <c r="W283" s="22">
        <f t="shared" si="128"/>
        <v>82454.6666666667</v>
      </c>
      <c r="X283" s="23">
        <v>0</v>
      </c>
      <c r="Y283" s="23">
        <v>0</v>
      </c>
      <c r="Z283" s="23">
        <v>0</v>
      </c>
      <c r="AA283" s="22">
        <v>175977</v>
      </c>
      <c r="AB283" s="22">
        <v>0</v>
      </c>
      <c r="AC283" s="22">
        <v>0</v>
      </c>
      <c r="AD283" s="22">
        <v>0</v>
      </c>
      <c r="AE283" s="22">
        <f t="shared" si="129"/>
        <v>175977</v>
      </c>
      <c r="AF283" s="22">
        <f t="shared" si="130"/>
        <v>2.00849537186751</v>
      </c>
      <c r="AG283" s="22">
        <f t="shared" si="131"/>
        <v>2.13422729257289</v>
      </c>
      <c r="AH283" s="22">
        <v>51984</v>
      </c>
      <c r="AI283" s="22">
        <v>0</v>
      </c>
      <c r="AJ283" s="23">
        <v>0</v>
      </c>
      <c r="AK283" s="23">
        <v>71000</v>
      </c>
      <c r="AL283" s="23">
        <v>74366</v>
      </c>
      <c r="AM283" s="22">
        <v>0.7</v>
      </c>
      <c r="AN283" s="22">
        <f t="shared" si="132"/>
        <v>57718.2666666667</v>
      </c>
      <c r="AO283" s="23">
        <v>144</v>
      </c>
      <c r="AP283" s="23">
        <v>144</v>
      </c>
      <c r="AQ283" t="s">
        <v>124</v>
      </c>
      <c r="AR283">
        <v>8</v>
      </c>
      <c r="AS283" s="22">
        <v>0.066666666666667</v>
      </c>
      <c r="AT283" t="s">
        <v>83</v>
      </c>
      <c r="AU283" s="23">
        <f t="shared" si="143"/>
        <v>0</v>
      </c>
      <c r="AV283" s="23">
        <f t="shared" si="133"/>
        <v>0</v>
      </c>
      <c r="AW283" s="23">
        <f t="shared" si="134"/>
        <v>2.13422729257289</v>
      </c>
      <c r="AX283" s="23">
        <f t="shared" si="135"/>
        <v>1.23232564156466</v>
      </c>
      <c r="AY283" s="23">
        <f t="shared" si="136"/>
        <v>0</v>
      </c>
      <c r="AZ283" s="23">
        <f t="shared" si="137"/>
        <v>0</v>
      </c>
      <c r="BA283" s="1" t="str">
        <f t="shared" si="138"/>
        <v>3</v>
      </c>
      <c r="BB283" s="22">
        <v>81</v>
      </c>
      <c r="BC283" s="22">
        <f t="shared" si="139"/>
        <v>0</v>
      </c>
      <c r="BD283" s="22" t="e">
        <f t="shared" si="141"/>
        <v>#REF!</v>
      </c>
      <c r="BE283" s="22">
        <v>0.04</v>
      </c>
      <c r="BF283" s="22">
        <f t="shared" si="140"/>
        <v>0</v>
      </c>
      <c r="BG283" s="22" t="e">
        <f t="shared" si="142"/>
        <v>#REF!</v>
      </c>
      <c r="BH283" t="str">
        <f>IF(AT283="UDARA","U","N")&amp;LEFT($C$4,2)&amp;MID($C$4,4,2)&amp;LEFT(A283,3)&amp;MID(E283,2,2)&amp;VLOOKUP(E283,Acuan_Reference!C:L,10,0)</f>
        <v>N0109SMG71B1</v>
      </c>
      <c r="BI283" t="s">
        <v>84</v>
      </c>
      <c r="BJ283" t="s">
        <v>85</v>
      </c>
      <c r="BK283" t="s">
        <v>86</v>
      </c>
      <c r="BL283" t="s">
        <v>87</v>
      </c>
    </row>
    <row r="284" spans="1:64">
      <c r="A284" t="s">
        <v>113</v>
      </c>
      <c r="B284" t="s">
        <v>75</v>
      </c>
      <c r="C284" t="s">
        <v>76</v>
      </c>
      <c r="D284" t="s">
        <v>115</v>
      </c>
      <c r="E284" t="s">
        <v>137</v>
      </c>
      <c r="F284" t="s">
        <v>138</v>
      </c>
      <c r="G284" t="s">
        <v>118</v>
      </c>
      <c r="H284" t="s">
        <v>81</v>
      </c>
      <c r="I284" s="22">
        <v>9826</v>
      </c>
      <c r="J284" s="23">
        <v>101006</v>
      </c>
      <c r="K284" s="23">
        <v>165586</v>
      </c>
      <c r="L284" s="23">
        <v>112214</v>
      </c>
      <c r="M284" s="23">
        <v>156801</v>
      </c>
      <c r="N284" s="23">
        <v>78271</v>
      </c>
      <c r="O284" s="23">
        <v>131320</v>
      </c>
      <c r="P284" s="23">
        <v>123992</v>
      </c>
      <c r="Q284" s="23">
        <v>57263</v>
      </c>
      <c r="R284" s="23">
        <v>80935</v>
      </c>
      <c r="S284" s="23">
        <v>88215</v>
      </c>
      <c r="T284" s="23">
        <v>80654</v>
      </c>
      <c r="U284" s="23">
        <v>114854</v>
      </c>
      <c r="V284" s="22">
        <v>94574.333333333</v>
      </c>
      <c r="W284" s="22">
        <f t="shared" si="128"/>
        <v>94012.3333333333</v>
      </c>
      <c r="X284" s="23">
        <v>0</v>
      </c>
      <c r="Y284" s="23">
        <v>0</v>
      </c>
      <c r="Z284" s="23">
        <v>0</v>
      </c>
      <c r="AA284" s="22">
        <v>72641</v>
      </c>
      <c r="AB284" s="22">
        <v>0</v>
      </c>
      <c r="AC284" s="22">
        <v>0</v>
      </c>
      <c r="AD284" s="22">
        <v>0</v>
      </c>
      <c r="AE284" s="22">
        <f t="shared" si="129"/>
        <v>72641</v>
      </c>
      <c r="AF284" s="22">
        <f t="shared" si="130"/>
        <v>0.768083659061834</v>
      </c>
      <c r="AG284" s="22">
        <f t="shared" si="131"/>
        <v>0.77267521637232</v>
      </c>
      <c r="AH284" s="22">
        <v>51984</v>
      </c>
      <c r="AI284" s="22">
        <v>0</v>
      </c>
      <c r="AJ284" s="23">
        <v>0</v>
      </c>
      <c r="AK284" s="23">
        <v>85845</v>
      </c>
      <c r="AL284" s="23">
        <v>86529</v>
      </c>
      <c r="AM284" s="22">
        <v>0.6</v>
      </c>
      <c r="AN284" s="22">
        <f t="shared" si="132"/>
        <v>56407.4</v>
      </c>
      <c r="AO284" s="23">
        <v>144</v>
      </c>
      <c r="AP284" s="23">
        <v>144</v>
      </c>
      <c r="AQ284" t="s">
        <v>124</v>
      </c>
      <c r="AR284">
        <v>12</v>
      </c>
      <c r="AS284" s="22">
        <v>0.033333333333333</v>
      </c>
      <c r="AT284" t="s">
        <v>83</v>
      </c>
      <c r="AU284" s="23">
        <f t="shared" si="143"/>
        <v>70295.4</v>
      </c>
      <c r="AV284" s="23">
        <f t="shared" si="133"/>
        <v>70416</v>
      </c>
      <c r="AW284" s="23">
        <f t="shared" si="134"/>
        <v>1.52168332523747</v>
      </c>
      <c r="AX284" s="23">
        <f t="shared" si="135"/>
        <v>0.6012828104114</v>
      </c>
      <c r="AY284" s="23">
        <f t="shared" si="136"/>
        <v>70416</v>
      </c>
      <c r="AZ284" s="23">
        <f t="shared" si="137"/>
        <v>70416</v>
      </c>
      <c r="BA284" s="1" t="str">
        <f t="shared" si="138"/>
        <v>3</v>
      </c>
      <c r="BB284" s="22">
        <v>81</v>
      </c>
      <c r="BC284" s="22">
        <f t="shared" si="139"/>
        <v>5703696</v>
      </c>
      <c r="BD284" s="22" t="e">
        <f t="shared" si="141"/>
        <v>#REF!</v>
      </c>
      <c r="BE284" s="22">
        <v>0.04</v>
      </c>
      <c r="BF284" s="22">
        <f t="shared" si="140"/>
        <v>2816.64</v>
      </c>
      <c r="BG284" s="22" t="e">
        <f t="shared" si="142"/>
        <v>#REF!</v>
      </c>
      <c r="BH284" t="str">
        <f>IF(AT284="UDARA","U","N")&amp;LEFT($C$4,2)&amp;MID($C$4,4,2)&amp;LEFT(A284,3)&amp;MID(E284,2,2)&amp;VLOOKUP(E284,Acuan_Reference!C:L,10,0)</f>
        <v>N0109TGR71B1</v>
      </c>
      <c r="BI284" t="s">
        <v>84</v>
      </c>
      <c r="BJ284" t="s">
        <v>85</v>
      </c>
      <c r="BK284" t="s">
        <v>86</v>
      </c>
      <c r="BL284" t="s">
        <v>87</v>
      </c>
    </row>
    <row r="285" spans="1:64">
      <c r="A285" t="s">
        <v>114</v>
      </c>
      <c r="B285" t="s">
        <v>75</v>
      </c>
      <c r="C285" t="s">
        <v>76</v>
      </c>
      <c r="D285" t="s">
        <v>115</v>
      </c>
      <c r="E285" t="s">
        <v>137</v>
      </c>
      <c r="F285" t="s">
        <v>138</v>
      </c>
      <c r="G285" t="s">
        <v>118</v>
      </c>
      <c r="H285" t="s">
        <v>81</v>
      </c>
      <c r="I285" s="22">
        <v>9826</v>
      </c>
      <c r="J285" s="23">
        <v>49839</v>
      </c>
      <c r="K285" s="23">
        <v>113772</v>
      </c>
      <c r="L285" s="23">
        <v>17909</v>
      </c>
      <c r="M285" s="23">
        <v>39191</v>
      </c>
      <c r="N285" s="23">
        <v>24035</v>
      </c>
      <c r="O285" s="23">
        <v>55319</v>
      </c>
      <c r="P285" s="23">
        <v>34574</v>
      </c>
      <c r="Q285" s="23">
        <v>38703</v>
      </c>
      <c r="R285" s="23">
        <v>56547</v>
      </c>
      <c r="S285" s="23">
        <v>58565</v>
      </c>
      <c r="T285" s="23">
        <v>39620</v>
      </c>
      <c r="U285" s="23">
        <v>50393</v>
      </c>
      <c r="V285" s="22">
        <v>49526</v>
      </c>
      <c r="W285" s="22">
        <f t="shared" si="128"/>
        <v>47870</v>
      </c>
      <c r="X285" s="23">
        <v>0</v>
      </c>
      <c r="Y285" s="23">
        <v>0</v>
      </c>
      <c r="Z285" s="23">
        <v>0</v>
      </c>
      <c r="AA285" s="22">
        <v>53476</v>
      </c>
      <c r="AB285" s="22">
        <v>0</v>
      </c>
      <c r="AC285" s="22">
        <v>0</v>
      </c>
      <c r="AD285" s="22">
        <v>0</v>
      </c>
      <c r="AE285" s="22">
        <f t="shared" si="129"/>
        <v>53476</v>
      </c>
      <c r="AF285" s="22">
        <f t="shared" si="130"/>
        <v>1.07975608771151</v>
      </c>
      <c r="AG285" s="22">
        <f t="shared" si="131"/>
        <v>1.117108836432</v>
      </c>
      <c r="AH285" s="22">
        <v>51984</v>
      </c>
      <c r="AI285" s="22">
        <v>0</v>
      </c>
      <c r="AJ285" s="23">
        <v>0</v>
      </c>
      <c r="AK285" s="23">
        <v>58319</v>
      </c>
      <c r="AL285" s="23">
        <v>53597</v>
      </c>
      <c r="AM285" s="22">
        <v>0.7</v>
      </c>
      <c r="AN285" s="22">
        <f t="shared" si="132"/>
        <v>33509</v>
      </c>
      <c r="AO285" s="23">
        <v>144</v>
      </c>
      <c r="AP285" s="23">
        <v>144</v>
      </c>
      <c r="AQ285" t="s">
        <v>124</v>
      </c>
      <c r="AR285">
        <v>8</v>
      </c>
      <c r="AS285" s="22">
        <v>0.066666666666667</v>
      </c>
      <c r="AT285" t="s">
        <v>83</v>
      </c>
      <c r="AU285" s="23">
        <f t="shared" si="143"/>
        <v>33630</v>
      </c>
      <c r="AV285" s="23">
        <f t="shared" si="133"/>
        <v>33696</v>
      </c>
      <c r="AW285" s="23">
        <f t="shared" si="134"/>
        <v>1.82101524963443</v>
      </c>
      <c r="AX285" s="23">
        <f t="shared" si="135"/>
        <v>0.701378734071443</v>
      </c>
      <c r="AY285" s="23">
        <f t="shared" si="136"/>
        <v>33696</v>
      </c>
      <c r="AZ285" s="23">
        <f t="shared" si="137"/>
        <v>33696</v>
      </c>
      <c r="BA285" s="1" t="str">
        <f t="shared" si="138"/>
        <v>3</v>
      </c>
      <c r="BB285" s="22">
        <v>81</v>
      </c>
      <c r="BC285" s="22">
        <f t="shared" si="139"/>
        <v>2729376</v>
      </c>
      <c r="BD285" s="22" t="e">
        <f t="shared" si="141"/>
        <v>#REF!</v>
      </c>
      <c r="BE285" s="22">
        <v>0.04</v>
      </c>
      <c r="BF285" s="22">
        <f t="shared" si="140"/>
        <v>1347.84</v>
      </c>
      <c r="BG285" s="22" t="e">
        <f t="shared" si="142"/>
        <v>#REF!</v>
      </c>
      <c r="BH285" t="str">
        <f>IF(AT285="UDARA","U","N")&amp;LEFT($C$4,2)&amp;MID($C$4,4,2)&amp;LEFT(A285,3)&amp;MID(E285,2,2)&amp;VLOOKUP(E285,Acuan_Reference!C:L,10,0)</f>
        <v>N0109YGY71B1</v>
      </c>
      <c r="BI285" t="s">
        <v>84</v>
      </c>
      <c r="BJ285" t="s">
        <v>85</v>
      </c>
      <c r="BK285" t="s">
        <v>86</v>
      </c>
      <c r="BL285" t="s">
        <v>87</v>
      </c>
    </row>
    <row r="286" spans="1:64">
      <c r="A286" t="s">
        <v>74</v>
      </c>
      <c r="B286" t="s">
        <v>75</v>
      </c>
      <c r="C286" t="s">
        <v>76</v>
      </c>
      <c r="D286" t="s">
        <v>115</v>
      </c>
      <c r="E286" t="s">
        <v>139</v>
      </c>
      <c r="F286" t="s">
        <v>140</v>
      </c>
      <c r="G286" t="s">
        <v>80</v>
      </c>
      <c r="H286" t="s">
        <v>81</v>
      </c>
      <c r="I286" s="22">
        <v>9826</v>
      </c>
      <c r="J286" s="23">
        <v>508</v>
      </c>
      <c r="K286" s="23">
        <v>612</v>
      </c>
      <c r="L286" s="23">
        <v>239</v>
      </c>
      <c r="M286" s="23">
        <v>167</v>
      </c>
      <c r="N286" s="23">
        <v>177</v>
      </c>
      <c r="O286" s="23">
        <v>251</v>
      </c>
      <c r="P286" s="23">
        <v>195</v>
      </c>
      <c r="Q286" s="23">
        <v>161</v>
      </c>
      <c r="R286" s="23">
        <v>248</v>
      </c>
      <c r="S286" s="23">
        <v>472</v>
      </c>
      <c r="T286" s="23">
        <v>311</v>
      </c>
      <c r="U286" s="23">
        <v>148</v>
      </c>
      <c r="V286" s="22">
        <v>310.33333333333</v>
      </c>
      <c r="W286" s="22">
        <f t="shared" si="128"/>
        <v>272.333333333333</v>
      </c>
      <c r="X286" s="23">
        <v>0</v>
      </c>
      <c r="Y286" s="23">
        <v>0</v>
      </c>
      <c r="Z286" s="23">
        <v>0</v>
      </c>
      <c r="AA286" s="22">
        <v>638</v>
      </c>
      <c r="AB286" s="22">
        <v>0</v>
      </c>
      <c r="AC286" s="22">
        <v>0</v>
      </c>
      <c r="AD286" s="22">
        <v>0</v>
      </c>
      <c r="AE286" s="22">
        <f t="shared" si="129"/>
        <v>638</v>
      </c>
      <c r="AF286" s="22">
        <f t="shared" si="130"/>
        <v>2.0558539205156</v>
      </c>
      <c r="AG286" s="22">
        <f t="shared" si="131"/>
        <v>2.34271725826193</v>
      </c>
      <c r="AH286" s="22">
        <v>432</v>
      </c>
      <c r="AI286" s="22">
        <v>0</v>
      </c>
      <c r="AJ286" s="23">
        <v>0</v>
      </c>
      <c r="AK286" s="23">
        <v>335</v>
      </c>
      <c r="AL286" s="23">
        <v>358</v>
      </c>
      <c r="AM286" s="22">
        <v>0.7</v>
      </c>
      <c r="AN286" s="22">
        <f t="shared" si="132"/>
        <v>190.633333333333</v>
      </c>
      <c r="AO286" s="23">
        <v>144</v>
      </c>
      <c r="AP286" s="23">
        <v>144</v>
      </c>
      <c r="AQ286" t="s">
        <v>124</v>
      </c>
      <c r="AR286">
        <v>8</v>
      </c>
      <c r="AS286" s="22">
        <v>0.066666666666667</v>
      </c>
      <c r="AT286" t="s">
        <v>83</v>
      </c>
      <c r="AU286" s="23">
        <f t="shared" si="143"/>
        <v>0</v>
      </c>
      <c r="AV286" s="23">
        <f t="shared" si="133"/>
        <v>0</v>
      </c>
      <c r="AW286" s="23">
        <f t="shared" si="134"/>
        <v>2.34271725826193</v>
      </c>
      <c r="AX286" s="23">
        <f t="shared" si="135"/>
        <v>1.0281517747858</v>
      </c>
      <c r="AY286" s="23">
        <f t="shared" si="136"/>
        <v>0</v>
      </c>
      <c r="AZ286" s="23">
        <f t="shared" si="137"/>
        <v>0</v>
      </c>
      <c r="BA286" s="1" t="str">
        <f t="shared" si="138"/>
        <v>3</v>
      </c>
      <c r="BB286" s="22">
        <v>81</v>
      </c>
      <c r="BC286" s="22">
        <f t="shared" si="139"/>
        <v>0</v>
      </c>
      <c r="BD286" s="22" t="e">
        <f t="shared" si="141"/>
        <v>#REF!</v>
      </c>
      <c r="BE286" s="22">
        <v>0.04</v>
      </c>
      <c r="BF286" s="22">
        <f t="shared" si="140"/>
        <v>0</v>
      </c>
      <c r="BG286" s="22" t="e">
        <f t="shared" si="142"/>
        <v>#REF!</v>
      </c>
      <c r="BH286" t="str">
        <f>IF(AT286="UDARA","U","N")&amp;LEFT($C$4,2)&amp;MID($C$4,4,2)&amp;LEFT(A286,3)&amp;MID(E286,2,2)&amp;VLOOKUP(E286,Acuan_Reference!C:L,10,0)</f>
        <v>N0109BDG71B3</v>
      </c>
      <c r="BI286" t="s">
        <v>84</v>
      </c>
      <c r="BJ286" t="s">
        <v>85</v>
      </c>
      <c r="BK286" t="s">
        <v>86</v>
      </c>
      <c r="BL286" t="s">
        <v>87</v>
      </c>
    </row>
    <row r="287" spans="1:64">
      <c r="A287" t="s">
        <v>88</v>
      </c>
      <c r="B287" t="s">
        <v>75</v>
      </c>
      <c r="C287" t="s">
        <v>76</v>
      </c>
      <c r="D287" t="s">
        <v>115</v>
      </c>
      <c r="E287" t="s">
        <v>139</v>
      </c>
      <c r="F287" t="s">
        <v>140</v>
      </c>
      <c r="G287" t="s">
        <v>80</v>
      </c>
      <c r="H287" t="s">
        <v>81</v>
      </c>
      <c r="I287" s="22">
        <v>9826</v>
      </c>
      <c r="J287" s="23">
        <v>323</v>
      </c>
      <c r="K287" s="23">
        <v>498</v>
      </c>
      <c r="L287" s="23">
        <v>349</v>
      </c>
      <c r="M287" s="23">
        <v>403</v>
      </c>
      <c r="N287" s="23">
        <v>-86</v>
      </c>
      <c r="O287" s="23">
        <v>207</v>
      </c>
      <c r="P287" s="23">
        <v>167</v>
      </c>
      <c r="Q287" s="23">
        <v>464</v>
      </c>
      <c r="R287" s="23">
        <v>163</v>
      </c>
      <c r="S287" s="23">
        <v>181</v>
      </c>
      <c r="T287" s="23">
        <v>324</v>
      </c>
      <c r="U287" s="23">
        <v>652</v>
      </c>
      <c r="V287" s="22">
        <v>385.66666666667</v>
      </c>
      <c r="W287" s="22">
        <f t="shared" si="128"/>
        <v>402.666666666667</v>
      </c>
      <c r="X287" s="23">
        <v>0</v>
      </c>
      <c r="Y287" s="23">
        <v>0</v>
      </c>
      <c r="Z287" s="23">
        <v>0</v>
      </c>
      <c r="AA287" s="22">
        <v>90</v>
      </c>
      <c r="AB287" s="22">
        <v>0</v>
      </c>
      <c r="AC287" s="22">
        <v>0</v>
      </c>
      <c r="AD287" s="22">
        <v>288</v>
      </c>
      <c r="AE287" s="22">
        <f t="shared" si="129"/>
        <v>378</v>
      </c>
      <c r="AF287" s="22">
        <f t="shared" si="130"/>
        <v>0.980121002592904</v>
      </c>
      <c r="AG287" s="22">
        <f t="shared" si="131"/>
        <v>0.223509933774834</v>
      </c>
      <c r="AH287" s="22">
        <v>432</v>
      </c>
      <c r="AI287" s="22">
        <v>0</v>
      </c>
      <c r="AJ287" s="23">
        <v>0</v>
      </c>
      <c r="AK287" s="23">
        <v>307</v>
      </c>
      <c r="AL287" s="23">
        <v>232</v>
      </c>
      <c r="AM287" s="22">
        <v>0.6</v>
      </c>
      <c r="AN287" s="22">
        <f t="shared" si="132"/>
        <v>241.6</v>
      </c>
      <c r="AO287" s="23">
        <v>144</v>
      </c>
      <c r="AP287" s="23">
        <v>144</v>
      </c>
      <c r="AQ287" t="s">
        <v>124</v>
      </c>
      <c r="AR287">
        <v>8</v>
      </c>
      <c r="AS287" s="22">
        <v>0.033333333333333</v>
      </c>
      <c r="AT287" t="s">
        <v>83</v>
      </c>
      <c r="AU287" s="23">
        <f t="shared" si="143"/>
        <v>95.6</v>
      </c>
      <c r="AV287" s="23">
        <f t="shared" si="133"/>
        <v>144</v>
      </c>
      <c r="AW287" s="23">
        <f t="shared" si="134"/>
        <v>1.29635761589404</v>
      </c>
      <c r="AX287" s="23">
        <f t="shared" si="135"/>
        <v>0.720198675496689</v>
      </c>
      <c r="AY287" s="23">
        <f t="shared" si="136"/>
        <v>144</v>
      </c>
      <c r="AZ287" s="23">
        <f t="shared" si="137"/>
        <v>144</v>
      </c>
      <c r="BA287" s="1" t="str">
        <f t="shared" si="138"/>
        <v>3</v>
      </c>
      <c r="BB287" s="22">
        <v>81</v>
      </c>
      <c r="BC287" s="22">
        <f t="shared" si="139"/>
        <v>11664</v>
      </c>
      <c r="BD287" s="22" t="e">
        <f t="shared" si="141"/>
        <v>#REF!</v>
      </c>
      <c r="BE287" s="22">
        <v>0.04</v>
      </c>
      <c r="BF287" s="22">
        <f t="shared" si="140"/>
        <v>5.76</v>
      </c>
      <c r="BG287" s="22" t="e">
        <f t="shared" si="142"/>
        <v>#REF!</v>
      </c>
      <c r="BH287" t="str">
        <f>IF(AT287="UDARA","U","N")&amp;LEFT($C$4,2)&amp;MID($C$4,4,2)&amp;LEFT(A287,3)&amp;MID(E287,2,2)&amp;VLOOKUP(E287,Acuan_Reference!C:L,10,0)</f>
        <v>N0109BGR71B3</v>
      </c>
      <c r="BI287" t="s">
        <v>84</v>
      </c>
      <c r="BJ287" t="s">
        <v>85</v>
      </c>
      <c r="BK287" t="s">
        <v>86</v>
      </c>
      <c r="BL287" t="s">
        <v>87</v>
      </c>
    </row>
    <row r="288" spans="1:64">
      <c r="A288" t="s">
        <v>89</v>
      </c>
      <c r="B288" t="s">
        <v>75</v>
      </c>
      <c r="C288" t="s">
        <v>76</v>
      </c>
      <c r="D288" t="s">
        <v>115</v>
      </c>
      <c r="E288" t="s">
        <v>139</v>
      </c>
      <c r="F288" t="s">
        <v>140</v>
      </c>
      <c r="G288" t="s">
        <v>80</v>
      </c>
      <c r="H288" t="s">
        <v>81</v>
      </c>
      <c r="I288" s="22">
        <v>9826</v>
      </c>
      <c r="J288" s="23">
        <v>257</v>
      </c>
      <c r="K288" s="23">
        <v>374</v>
      </c>
      <c r="L288" s="23">
        <v>286</v>
      </c>
      <c r="M288" s="23">
        <v>431</v>
      </c>
      <c r="N288" s="23">
        <v>209</v>
      </c>
      <c r="O288" s="23">
        <v>554</v>
      </c>
      <c r="P288" s="23">
        <v>74</v>
      </c>
      <c r="Q288" s="23">
        <v>369</v>
      </c>
      <c r="R288" s="23">
        <v>298</v>
      </c>
      <c r="S288" s="23">
        <v>387</v>
      </c>
      <c r="T288" s="23">
        <v>298</v>
      </c>
      <c r="U288" s="23">
        <v>313</v>
      </c>
      <c r="V288" s="22">
        <v>332.66666666667</v>
      </c>
      <c r="W288" s="22">
        <f t="shared" si="128"/>
        <v>317.333333333333</v>
      </c>
      <c r="X288" s="23">
        <v>0</v>
      </c>
      <c r="Y288" s="23">
        <v>0</v>
      </c>
      <c r="Z288" s="23">
        <v>0</v>
      </c>
      <c r="AA288" s="22">
        <v>498</v>
      </c>
      <c r="AB288" s="22">
        <v>0</v>
      </c>
      <c r="AC288" s="22">
        <v>144</v>
      </c>
      <c r="AD288" s="22">
        <v>0</v>
      </c>
      <c r="AE288" s="22">
        <f t="shared" si="129"/>
        <v>642</v>
      </c>
      <c r="AF288" s="22">
        <f t="shared" si="130"/>
        <v>1.92985971943886</v>
      </c>
      <c r="AG288" s="22">
        <f t="shared" si="131"/>
        <v>2.02310924369748</v>
      </c>
      <c r="AH288" s="22">
        <v>432</v>
      </c>
      <c r="AI288" s="22">
        <v>0</v>
      </c>
      <c r="AJ288" s="23">
        <v>0</v>
      </c>
      <c r="AK288" s="23">
        <v>400</v>
      </c>
      <c r="AL288" s="23">
        <v>341</v>
      </c>
      <c r="AM288" s="22">
        <v>1.3</v>
      </c>
      <c r="AN288" s="22">
        <f t="shared" si="132"/>
        <v>412.533333333333</v>
      </c>
      <c r="AO288" s="23">
        <v>144</v>
      </c>
      <c r="AP288" s="23">
        <v>144</v>
      </c>
      <c r="AQ288" t="s">
        <v>82</v>
      </c>
      <c r="AR288">
        <v>4</v>
      </c>
      <c r="AS288" s="22">
        <v>0.53333333333333</v>
      </c>
      <c r="AT288" t="s">
        <v>83</v>
      </c>
      <c r="AU288" s="23">
        <f t="shared" si="143"/>
        <v>111.533333333333</v>
      </c>
      <c r="AV288" s="23">
        <f t="shared" si="133"/>
        <v>144</v>
      </c>
      <c r="AW288" s="23">
        <f t="shared" si="134"/>
        <v>2.47689075630252</v>
      </c>
      <c r="AX288" s="23">
        <f t="shared" si="135"/>
        <v>1.40231092436975</v>
      </c>
      <c r="AY288" s="23">
        <f t="shared" si="136"/>
        <v>144</v>
      </c>
      <c r="AZ288" s="23">
        <f t="shared" si="137"/>
        <v>144</v>
      </c>
      <c r="BA288" s="1" t="str">
        <f t="shared" si="138"/>
        <v>3</v>
      </c>
      <c r="BB288" s="22">
        <v>81</v>
      </c>
      <c r="BC288" s="22">
        <f t="shared" si="139"/>
        <v>11664</v>
      </c>
      <c r="BD288" s="22" t="e">
        <f t="shared" si="141"/>
        <v>#REF!</v>
      </c>
      <c r="BE288" s="22">
        <v>0.04</v>
      </c>
      <c r="BF288" s="22">
        <f t="shared" si="140"/>
        <v>5.76</v>
      </c>
      <c r="BG288" s="22" t="e">
        <f t="shared" si="142"/>
        <v>#REF!</v>
      </c>
      <c r="BH288" t="str">
        <f>IF(AT288="UDARA","U","N")&amp;LEFT($C$4,2)&amp;MID($C$4,4,2)&amp;LEFT(A288,3)&amp;MID(E288,2,2)&amp;VLOOKUP(E288,Acuan_Reference!C:L,10,0)</f>
        <v>N0109BJM71B3</v>
      </c>
      <c r="BI288" t="s">
        <v>84</v>
      </c>
      <c r="BJ288" t="s">
        <v>85</v>
      </c>
      <c r="BK288" t="s">
        <v>86</v>
      </c>
      <c r="BL288" t="s">
        <v>87</v>
      </c>
    </row>
    <row r="289" spans="1:64">
      <c r="A289" t="s">
        <v>90</v>
      </c>
      <c r="B289" t="s">
        <v>75</v>
      </c>
      <c r="C289" t="s">
        <v>76</v>
      </c>
      <c r="D289" t="s">
        <v>115</v>
      </c>
      <c r="E289" t="s">
        <v>139</v>
      </c>
      <c r="F289" t="s">
        <v>140</v>
      </c>
      <c r="G289" t="s">
        <v>80</v>
      </c>
      <c r="H289" t="s">
        <v>81</v>
      </c>
      <c r="I289" s="22">
        <v>9826</v>
      </c>
      <c r="J289" s="23">
        <v>643</v>
      </c>
      <c r="K289" s="23">
        <v>1122</v>
      </c>
      <c r="L289" s="23">
        <v>818</v>
      </c>
      <c r="M289" s="23">
        <v>1193</v>
      </c>
      <c r="N289" s="23">
        <v>508</v>
      </c>
      <c r="O289" s="23">
        <v>1034</v>
      </c>
      <c r="P289" s="23">
        <v>2676</v>
      </c>
      <c r="Q289" s="23">
        <v>259</v>
      </c>
      <c r="R289" s="23">
        <v>1075</v>
      </c>
      <c r="S289" s="23">
        <v>251</v>
      </c>
      <c r="T289" s="23">
        <v>35</v>
      </c>
      <c r="U289" s="23">
        <v>289</v>
      </c>
      <c r="V289" s="22">
        <v>191.66666666667</v>
      </c>
      <c r="W289" s="22">
        <f t="shared" si="128"/>
        <v>265.333333333333</v>
      </c>
      <c r="X289" s="23">
        <v>0</v>
      </c>
      <c r="Y289" s="23">
        <v>0</v>
      </c>
      <c r="Z289" s="23">
        <v>0</v>
      </c>
      <c r="AA289" s="22">
        <v>1277</v>
      </c>
      <c r="AB289" s="22">
        <v>0</v>
      </c>
      <c r="AC289" s="22">
        <v>0</v>
      </c>
      <c r="AD289" s="22">
        <v>0</v>
      </c>
      <c r="AE289" s="22">
        <f t="shared" si="129"/>
        <v>1277</v>
      </c>
      <c r="AF289" s="22">
        <f t="shared" si="130"/>
        <v>6.66260869565206</v>
      </c>
      <c r="AG289" s="22">
        <f t="shared" si="131"/>
        <v>4.81281407035176</v>
      </c>
      <c r="AH289" s="22">
        <v>432</v>
      </c>
      <c r="AI289" s="22">
        <v>0</v>
      </c>
      <c r="AJ289" s="23">
        <v>0</v>
      </c>
      <c r="AK289" s="23">
        <v>601</v>
      </c>
      <c r="AL289" s="23">
        <v>472</v>
      </c>
      <c r="AM289" s="22">
        <v>0.6</v>
      </c>
      <c r="AN289" s="22">
        <f t="shared" si="132"/>
        <v>159.2</v>
      </c>
      <c r="AO289" s="23">
        <v>144</v>
      </c>
      <c r="AP289" s="23">
        <v>144</v>
      </c>
      <c r="AQ289" t="s">
        <v>124</v>
      </c>
      <c r="AR289">
        <v>12</v>
      </c>
      <c r="AS289" s="22">
        <v>0.033333333333333</v>
      </c>
      <c r="AT289" t="s">
        <v>83</v>
      </c>
      <c r="AU289" s="23">
        <f t="shared" si="143"/>
        <v>0</v>
      </c>
      <c r="AV289" s="23">
        <f t="shared" si="133"/>
        <v>0</v>
      </c>
      <c r="AW289" s="23">
        <f t="shared" si="134"/>
        <v>4.81281407035176</v>
      </c>
      <c r="AX289" s="23">
        <f t="shared" si="135"/>
        <v>3.03391959798995</v>
      </c>
      <c r="AY289" s="23">
        <f t="shared" si="136"/>
        <v>0</v>
      </c>
      <c r="AZ289" s="23">
        <f t="shared" si="137"/>
        <v>0</v>
      </c>
      <c r="BA289" s="1" t="str">
        <f t="shared" si="138"/>
        <v>Kelipatan Kirim/Master box &gt; 3x FC+index</v>
      </c>
      <c r="BB289" s="22">
        <v>81</v>
      </c>
      <c r="BC289" s="22">
        <f t="shared" si="139"/>
        <v>0</v>
      </c>
      <c r="BD289" s="22" t="e">
        <f t="shared" si="141"/>
        <v>#REF!</v>
      </c>
      <c r="BE289" s="22">
        <v>0.04</v>
      </c>
      <c r="BF289" s="22">
        <f t="shared" si="140"/>
        <v>0</v>
      </c>
      <c r="BG289" s="22" t="e">
        <f t="shared" si="142"/>
        <v>#REF!</v>
      </c>
      <c r="BH289" t="str">
        <f>IF(AT289="UDARA","U","N")&amp;LEFT($C$4,2)&amp;MID($C$4,4,2)&amp;LEFT(A289,3)&amp;MID(E289,2,2)&amp;VLOOKUP(E289,Acuan_Reference!C:L,10,0)</f>
        <v>N0109BKS71B3</v>
      </c>
      <c r="BI289" t="s">
        <v>84</v>
      </c>
      <c r="BJ289" t="s">
        <v>85</v>
      </c>
      <c r="BK289" t="s">
        <v>86</v>
      </c>
      <c r="BL289" t="s">
        <v>87</v>
      </c>
    </row>
    <row r="290" spans="1:64">
      <c r="A290" t="s">
        <v>91</v>
      </c>
      <c r="B290" t="s">
        <v>75</v>
      </c>
      <c r="C290" t="s">
        <v>76</v>
      </c>
      <c r="D290" t="s">
        <v>115</v>
      </c>
      <c r="E290" t="s">
        <v>139</v>
      </c>
      <c r="F290" t="s">
        <v>140</v>
      </c>
      <c r="G290" t="s">
        <v>80</v>
      </c>
      <c r="H290" t="s">
        <v>81</v>
      </c>
      <c r="I290" s="22">
        <v>9826</v>
      </c>
      <c r="J290" s="23">
        <v>42</v>
      </c>
      <c r="K290" s="23">
        <v>12</v>
      </c>
      <c r="L290" s="23">
        <v>7</v>
      </c>
      <c r="M290" s="23">
        <v>44</v>
      </c>
      <c r="N290" s="23">
        <v>-2</v>
      </c>
      <c r="O290" s="23">
        <v>27</v>
      </c>
      <c r="P290" s="23">
        <v>-7</v>
      </c>
      <c r="Q290" s="23">
        <v>39</v>
      </c>
      <c r="R290" s="23">
        <v>-11</v>
      </c>
      <c r="S290" s="23">
        <v>4</v>
      </c>
      <c r="T290" s="23">
        <v>-9</v>
      </c>
      <c r="U290" s="23">
        <v>-20</v>
      </c>
      <c r="V290" s="22">
        <v>-8.3333333333333</v>
      </c>
      <c r="W290" s="22">
        <f t="shared" si="128"/>
        <v>-9.66666666666667</v>
      </c>
      <c r="X290" s="23">
        <v>0</v>
      </c>
      <c r="Y290" s="23">
        <v>0</v>
      </c>
      <c r="Z290" s="23">
        <v>0</v>
      </c>
      <c r="AA290" s="22">
        <v>0</v>
      </c>
      <c r="AB290" s="22">
        <v>0</v>
      </c>
      <c r="AC290" s="22">
        <v>0</v>
      </c>
      <c r="AD290" s="22">
        <v>0</v>
      </c>
      <c r="AE290" s="22">
        <f t="shared" si="129"/>
        <v>0</v>
      </c>
      <c r="AF290" s="22">
        <f t="shared" si="130"/>
        <v>9999</v>
      </c>
      <c r="AG290" s="22">
        <f t="shared" si="131"/>
        <v>9999</v>
      </c>
      <c r="AH290" s="22">
        <v>432</v>
      </c>
      <c r="AI290" s="22">
        <v>0</v>
      </c>
      <c r="AJ290" s="23">
        <v>0</v>
      </c>
      <c r="AK290" s="23">
        <v>13</v>
      </c>
      <c r="AL290" s="23">
        <v>0</v>
      </c>
      <c r="AM290" s="22">
        <v>0.9</v>
      </c>
      <c r="AN290" s="22">
        <f t="shared" si="132"/>
        <v>0</v>
      </c>
      <c r="AO290" s="23">
        <v>144</v>
      </c>
      <c r="AP290" s="23">
        <v>144</v>
      </c>
      <c r="AQ290" t="s">
        <v>82</v>
      </c>
      <c r="AR290">
        <v>4</v>
      </c>
      <c r="AS290" s="22">
        <v>0.13333333333333</v>
      </c>
      <c r="AT290" t="s">
        <v>83</v>
      </c>
      <c r="AU290" s="23">
        <f t="shared" si="143"/>
        <v>0</v>
      </c>
      <c r="AV290" s="23">
        <f t="shared" si="133"/>
        <v>0</v>
      </c>
      <c r="AW290" s="23">
        <f t="shared" si="134"/>
        <v>9999</v>
      </c>
      <c r="AX290" s="23">
        <f t="shared" si="135"/>
        <v>9999</v>
      </c>
      <c r="AY290" s="23">
        <f t="shared" si="136"/>
        <v>0</v>
      </c>
      <c r="AZ290" s="23">
        <f t="shared" si="137"/>
        <v>0</v>
      </c>
      <c r="BA290" s="1" t="str">
        <f t="shared" si="138"/>
        <v>Kelipatan Kirim/Master box &gt; 3x FC+index</v>
      </c>
      <c r="BB290" s="22">
        <v>81</v>
      </c>
      <c r="BC290" s="22">
        <f t="shared" si="139"/>
        <v>0</v>
      </c>
      <c r="BD290" s="22" t="e">
        <f t="shared" si="141"/>
        <v>#REF!</v>
      </c>
      <c r="BE290" s="22">
        <v>0.04</v>
      </c>
      <c r="BF290" s="22">
        <f t="shared" si="140"/>
        <v>0</v>
      </c>
      <c r="BG290" s="22" t="e">
        <f t="shared" si="142"/>
        <v>#REF!</v>
      </c>
      <c r="BH290" t="str">
        <f>IF(AT290="UDARA","U","N")&amp;LEFT($C$4,2)&amp;MID($C$4,4,2)&amp;LEFT(A290,3)&amp;MID(E290,2,2)&amp;VLOOKUP(E290,Acuan_Reference!C:L,10,0)</f>
        <v>N0109BLP71B3</v>
      </c>
      <c r="BI290" t="s">
        <v>84</v>
      </c>
      <c r="BJ290" t="s">
        <v>85</v>
      </c>
      <c r="BK290" t="s">
        <v>86</v>
      </c>
      <c r="BL290" t="s">
        <v>87</v>
      </c>
    </row>
    <row r="291" spans="1:64">
      <c r="A291" t="s">
        <v>92</v>
      </c>
      <c r="B291" t="s">
        <v>75</v>
      </c>
      <c r="C291" t="s">
        <v>76</v>
      </c>
      <c r="D291" t="s">
        <v>115</v>
      </c>
      <c r="E291" t="s">
        <v>139</v>
      </c>
      <c r="F291" t="s">
        <v>140</v>
      </c>
      <c r="G291" t="s">
        <v>80</v>
      </c>
      <c r="H291" t="s">
        <v>81</v>
      </c>
      <c r="I291" s="22">
        <v>9826</v>
      </c>
      <c r="J291" s="23">
        <v>3</v>
      </c>
      <c r="K291" s="23">
        <v>34</v>
      </c>
      <c r="L291" s="23">
        <v>83</v>
      </c>
      <c r="M291" s="23">
        <v>27</v>
      </c>
      <c r="N291" s="23">
        <v>-78</v>
      </c>
      <c r="O291" s="23">
        <v>49</v>
      </c>
      <c r="P291" s="23">
        <v>-29</v>
      </c>
      <c r="Q291" s="23">
        <v>-156</v>
      </c>
      <c r="R291" s="23">
        <v>-25</v>
      </c>
      <c r="S291" s="23">
        <v>55</v>
      </c>
      <c r="T291" s="23">
        <v>0</v>
      </c>
      <c r="U291" s="23">
        <v>0</v>
      </c>
      <c r="V291" s="22">
        <v>18.333333333333</v>
      </c>
      <c r="W291" s="22">
        <f t="shared" si="128"/>
        <v>3.66666666666667</v>
      </c>
      <c r="X291" s="23">
        <v>0</v>
      </c>
      <c r="Y291" s="23">
        <v>0</v>
      </c>
      <c r="Z291" s="23">
        <v>0</v>
      </c>
      <c r="AA291" s="22">
        <v>0</v>
      </c>
      <c r="AB291" s="22">
        <v>0</v>
      </c>
      <c r="AC291" s="22">
        <v>0</v>
      </c>
      <c r="AD291" s="22">
        <v>0</v>
      </c>
      <c r="AE291" s="22">
        <f t="shared" si="129"/>
        <v>0</v>
      </c>
      <c r="AF291" s="22">
        <f t="shared" si="130"/>
        <v>0</v>
      </c>
      <c r="AG291" s="22">
        <f t="shared" si="131"/>
        <v>0</v>
      </c>
      <c r="AH291" s="22">
        <v>432</v>
      </c>
      <c r="AI291" s="22">
        <v>0</v>
      </c>
      <c r="AJ291" s="23">
        <v>0</v>
      </c>
      <c r="AK291" s="23">
        <v>-48</v>
      </c>
      <c r="AL291" s="23">
        <v>11</v>
      </c>
      <c r="AM291" s="22">
        <v>1.5</v>
      </c>
      <c r="AN291" s="22">
        <f t="shared" si="132"/>
        <v>5.5</v>
      </c>
      <c r="AO291" s="23">
        <v>144</v>
      </c>
      <c r="AP291" s="23">
        <v>144</v>
      </c>
      <c r="AQ291" t="s">
        <v>82</v>
      </c>
      <c r="AR291">
        <v>2</v>
      </c>
      <c r="AS291" s="22">
        <v>0.53333333333333</v>
      </c>
      <c r="AT291" t="s">
        <v>83</v>
      </c>
      <c r="AU291" s="23">
        <f t="shared" si="143"/>
        <v>16.5</v>
      </c>
      <c r="AV291" s="23">
        <f t="shared" si="133"/>
        <v>144</v>
      </c>
      <c r="AW291" s="23">
        <f t="shared" si="134"/>
        <v>39.2727272727273</v>
      </c>
      <c r="AX291" s="23">
        <f t="shared" si="135"/>
        <v>36.2727272727273</v>
      </c>
      <c r="AY291" s="23">
        <f t="shared" si="136"/>
        <v>0</v>
      </c>
      <c r="AZ291" s="23">
        <f t="shared" si="137"/>
        <v>0</v>
      </c>
      <c r="BA291" s="1" t="str">
        <f t="shared" si="138"/>
        <v>Kelipatan Kirim/Master box &gt; 3x FC+index</v>
      </c>
      <c r="BB291" s="22">
        <v>81</v>
      </c>
      <c r="BC291" s="22">
        <f t="shared" si="139"/>
        <v>0</v>
      </c>
      <c r="BD291" s="22" t="e">
        <f t="shared" si="141"/>
        <v>#REF!</v>
      </c>
      <c r="BE291" s="22">
        <v>0.04</v>
      </c>
      <c r="BF291" s="22">
        <f t="shared" si="140"/>
        <v>0</v>
      </c>
      <c r="BG291" s="22" t="e">
        <f t="shared" si="142"/>
        <v>#REF!</v>
      </c>
      <c r="BH291" t="str">
        <f>IF(AT291="UDARA","U","N")&amp;LEFT($C$4,2)&amp;MID($C$4,4,2)&amp;LEFT(A291,3)&amp;MID(E291,2,2)&amp;VLOOKUP(E291,Acuan_Reference!C:L,10,0)</f>
        <v>N0109BTM71B3</v>
      </c>
      <c r="BI291" t="s">
        <v>84</v>
      </c>
      <c r="BJ291" t="s">
        <v>85</v>
      </c>
      <c r="BK291" t="s">
        <v>86</v>
      </c>
      <c r="BL291" t="s">
        <v>87</v>
      </c>
    </row>
    <row r="292" spans="1:64">
      <c r="A292" t="s">
        <v>93</v>
      </c>
      <c r="B292" t="s">
        <v>75</v>
      </c>
      <c r="C292" t="s">
        <v>76</v>
      </c>
      <c r="D292" t="s">
        <v>115</v>
      </c>
      <c r="E292" t="s">
        <v>139</v>
      </c>
      <c r="F292" t="s">
        <v>140</v>
      </c>
      <c r="G292" t="s">
        <v>80</v>
      </c>
      <c r="H292" t="s">
        <v>81</v>
      </c>
      <c r="I292" s="22">
        <v>9826</v>
      </c>
      <c r="J292" s="23">
        <v>14</v>
      </c>
      <c r="K292" s="23">
        <v>303</v>
      </c>
      <c r="L292" s="23">
        <v>184</v>
      </c>
      <c r="M292" s="23">
        <v>181</v>
      </c>
      <c r="N292" s="23">
        <v>23</v>
      </c>
      <c r="O292" s="23">
        <v>12</v>
      </c>
      <c r="P292" s="23">
        <v>29</v>
      </c>
      <c r="Q292" s="23">
        <v>28</v>
      </c>
      <c r="R292" s="23">
        <v>160</v>
      </c>
      <c r="S292" s="23">
        <v>14</v>
      </c>
      <c r="T292" s="23">
        <v>23</v>
      </c>
      <c r="U292" s="23">
        <v>169</v>
      </c>
      <c r="V292" s="22">
        <v>68.666666666667</v>
      </c>
      <c r="W292" s="22">
        <f t="shared" si="128"/>
        <v>87</v>
      </c>
      <c r="X292" s="23">
        <v>0</v>
      </c>
      <c r="Y292" s="23">
        <v>0</v>
      </c>
      <c r="Z292" s="23">
        <v>0</v>
      </c>
      <c r="AA292" s="22">
        <v>57</v>
      </c>
      <c r="AB292" s="22">
        <v>0</v>
      </c>
      <c r="AC292" s="22">
        <v>0</v>
      </c>
      <c r="AD292" s="22">
        <v>0</v>
      </c>
      <c r="AE292" s="22">
        <f t="shared" si="129"/>
        <v>57</v>
      </c>
      <c r="AF292" s="22">
        <f t="shared" si="130"/>
        <v>0.830097087378637</v>
      </c>
      <c r="AG292" s="22">
        <f t="shared" si="131"/>
        <v>0.655172413793103</v>
      </c>
      <c r="AH292" s="22">
        <v>432</v>
      </c>
      <c r="AI292" s="22">
        <v>0</v>
      </c>
      <c r="AJ292" s="23">
        <v>0</v>
      </c>
      <c r="AK292" s="23">
        <v>77</v>
      </c>
      <c r="AL292" s="23">
        <v>69</v>
      </c>
      <c r="AM292" s="22">
        <v>0.8</v>
      </c>
      <c r="AN292" s="22">
        <f t="shared" si="132"/>
        <v>69.6</v>
      </c>
      <c r="AO292" s="23">
        <v>144</v>
      </c>
      <c r="AP292" s="23">
        <v>144</v>
      </c>
      <c r="AQ292" t="s">
        <v>124</v>
      </c>
      <c r="AR292">
        <v>4</v>
      </c>
      <c r="AS292" s="22">
        <v>0.066666666666667</v>
      </c>
      <c r="AT292" t="s">
        <v>83</v>
      </c>
      <c r="AU292" s="23">
        <f t="shared" si="143"/>
        <v>81.6</v>
      </c>
      <c r="AV292" s="23">
        <f t="shared" si="133"/>
        <v>144</v>
      </c>
      <c r="AW292" s="23">
        <f t="shared" si="134"/>
        <v>2.31034482758621</v>
      </c>
      <c r="AX292" s="23">
        <f t="shared" si="135"/>
        <v>1.51724137931034</v>
      </c>
      <c r="AY292" s="23">
        <f t="shared" si="136"/>
        <v>144</v>
      </c>
      <c r="AZ292" s="23">
        <f t="shared" si="137"/>
        <v>144</v>
      </c>
      <c r="BA292" s="1" t="str">
        <f t="shared" si="138"/>
        <v>3</v>
      </c>
      <c r="BB292" s="22">
        <v>81</v>
      </c>
      <c r="BC292" s="22">
        <f t="shared" si="139"/>
        <v>11664</v>
      </c>
      <c r="BD292" s="22" t="e">
        <f t="shared" si="141"/>
        <v>#REF!</v>
      </c>
      <c r="BE292" s="22">
        <v>0.04</v>
      </c>
      <c r="BF292" s="22">
        <f t="shared" si="140"/>
        <v>5.76</v>
      </c>
      <c r="BG292" s="22" t="e">
        <f t="shared" si="142"/>
        <v>#REF!</v>
      </c>
      <c r="BH292" t="str">
        <f>IF(AT292="UDARA","U","N")&amp;LEFT($C$4,2)&amp;MID($C$4,4,2)&amp;LEFT(A292,3)&amp;MID(E292,2,2)&amp;VLOOKUP(E292,Acuan_Reference!C:L,10,0)</f>
        <v>N0109CRB71B3</v>
      </c>
      <c r="BI292" t="s">
        <v>84</v>
      </c>
      <c r="BJ292" t="s">
        <v>85</v>
      </c>
      <c r="BK292" t="s">
        <v>86</v>
      </c>
      <c r="BL292" t="s">
        <v>87</v>
      </c>
    </row>
    <row r="293" spans="1:64">
      <c r="A293" t="s">
        <v>94</v>
      </c>
      <c r="B293" t="s">
        <v>75</v>
      </c>
      <c r="C293" t="s">
        <v>76</v>
      </c>
      <c r="D293" t="s">
        <v>115</v>
      </c>
      <c r="E293" t="s">
        <v>139</v>
      </c>
      <c r="F293" t="s">
        <v>140</v>
      </c>
      <c r="G293" t="s">
        <v>80</v>
      </c>
      <c r="H293" t="s">
        <v>81</v>
      </c>
      <c r="I293" s="22">
        <v>9826</v>
      </c>
      <c r="J293" s="23">
        <v>422</v>
      </c>
      <c r="K293" s="23">
        <v>410</v>
      </c>
      <c r="L293" s="23">
        <v>101</v>
      </c>
      <c r="M293" s="23">
        <v>154</v>
      </c>
      <c r="N293" s="23">
        <v>284</v>
      </c>
      <c r="O293" s="23">
        <v>622</v>
      </c>
      <c r="P293" s="23">
        <v>123</v>
      </c>
      <c r="Q293" s="23">
        <v>98</v>
      </c>
      <c r="R293" s="23">
        <v>255</v>
      </c>
      <c r="S293" s="23">
        <v>179</v>
      </c>
      <c r="T293" s="23">
        <v>240</v>
      </c>
      <c r="U293" s="23">
        <v>106</v>
      </c>
      <c r="V293" s="22">
        <v>175</v>
      </c>
      <c r="W293" s="22">
        <f t="shared" si="128"/>
        <v>193.333333333333</v>
      </c>
      <c r="X293" s="23">
        <v>0</v>
      </c>
      <c r="Y293" s="23">
        <v>0</v>
      </c>
      <c r="Z293" s="23">
        <v>0</v>
      </c>
      <c r="AA293" s="22">
        <v>357</v>
      </c>
      <c r="AB293" s="22">
        <v>0</v>
      </c>
      <c r="AC293" s="22">
        <v>144</v>
      </c>
      <c r="AD293" s="22">
        <v>0</v>
      </c>
      <c r="AE293" s="22">
        <f t="shared" si="129"/>
        <v>501</v>
      </c>
      <c r="AF293" s="22">
        <f t="shared" si="130"/>
        <v>2.86285714285714</v>
      </c>
      <c r="AG293" s="22">
        <f t="shared" si="131"/>
        <v>2.59137931034483</v>
      </c>
      <c r="AH293" s="22">
        <v>432</v>
      </c>
      <c r="AI293" s="22">
        <v>0</v>
      </c>
      <c r="AJ293" s="23">
        <v>0</v>
      </c>
      <c r="AK293" s="23">
        <v>202</v>
      </c>
      <c r="AL293" s="23">
        <v>234</v>
      </c>
      <c r="AM293" s="22">
        <v>0.8</v>
      </c>
      <c r="AN293" s="22">
        <f t="shared" si="132"/>
        <v>154.666666666667</v>
      </c>
      <c r="AO293" s="23">
        <v>144</v>
      </c>
      <c r="AP293" s="23">
        <v>144</v>
      </c>
      <c r="AQ293" t="s">
        <v>82</v>
      </c>
      <c r="AR293">
        <v>8</v>
      </c>
      <c r="AS293" s="22">
        <v>0.13333333333333</v>
      </c>
      <c r="AT293" t="s">
        <v>83</v>
      </c>
      <c r="AU293" s="23">
        <f t="shared" si="143"/>
        <v>0</v>
      </c>
      <c r="AV293" s="23">
        <f t="shared" si="133"/>
        <v>0</v>
      </c>
      <c r="AW293" s="23">
        <f t="shared" si="134"/>
        <v>2.59137931034483</v>
      </c>
      <c r="AX293" s="23">
        <f t="shared" si="135"/>
        <v>1.38103448275862</v>
      </c>
      <c r="AY293" s="23">
        <f t="shared" si="136"/>
        <v>0</v>
      </c>
      <c r="AZ293" s="23">
        <f t="shared" si="137"/>
        <v>0</v>
      </c>
      <c r="BA293" s="1" t="str">
        <f t="shared" si="138"/>
        <v>3</v>
      </c>
      <c r="BB293" s="22">
        <v>81</v>
      </c>
      <c r="BC293" s="22">
        <f t="shared" si="139"/>
        <v>0</v>
      </c>
      <c r="BD293" s="22" t="e">
        <f t="shared" si="141"/>
        <v>#REF!</v>
      </c>
      <c r="BE293" s="22">
        <v>0.04</v>
      </c>
      <c r="BF293" s="22">
        <f t="shared" si="140"/>
        <v>0</v>
      </c>
      <c r="BG293" s="22" t="e">
        <f t="shared" si="142"/>
        <v>#REF!</v>
      </c>
      <c r="BH293" t="str">
        <f>IF(AT293="UDARA","U","N")&amp;LEFT($C$4,2)&amp;MID($C$4,4,2)&amp;LEFT(A293,3)&amp;MID(E293,2,2)&amp;VLOOKUP(E293,Acuan_Reference!C:L,10,0)</f>
        <v>N0109DPS71B3</v>
      </c>
      <c r="BI293" t="s">
        <v>84</v>
      </c>
      <c r="BJ293" t="s">
        <v>85</v>
      </c>
      <c r="BK293" t="s">
        <v>86</v>
      </c>
      <c r="BL293" t="s">
        <v>87</v>
      </c>
    </row>
    <row r="294" spans="1:64">
      <c r="A294" t="s">
        <v>95</v>
      </c>
      <c r="B294" t="s">
        <v>75</v>
      </c>
      <c r="C294" t="s">
        <v>76</v>
      </c>
      <c r="D294" t="s">
        <v>115</v>
      </c>
      <c r="E294" t="s">
        <v>139</v>
      </c>
      <c r="F294" t="s">
        <v>140</v>
      </c>
      <c r="G294" t="s">
        <v>80</v>
      </c>
      <c r="H294" t="s">
        <v>81</v>
      </c>
      <c r="I294" s="22">
        <v>9826</v>
      </c>
      <c r="J294" s="23">
        <v>0</v>
      </c>
      <c r="K294" s="23">
        <v>0</v>
      </c>
      <c r="L294" s="23">
        <v>0</v>
      </c>
      <c r="M294" s="23">
        <v>1314</v>
      </c>
      <c r="N294" s="23">
        <v>868</v>
      </c>
      <c r="O294" s="23">
        <v>1389</v>
      </c>
      <c r="P294" s="23">
        <v>533</v>
      </c>
      <c r="Q294" s="23">
        <v>624</v>
      </c>
      <c r="R294" s="23">
        <v>2251</v>
      </c>
      <c r="S294" s="23">
        <v>403</v>
      </c>
      <c r="T294" s="23">
        <v>1077</v>
      </c>
      <c r="U294" s="23">
        <v>1359</v>
      </c>
      <c r="V294" s="22">
        <v>946.33333333333</v>
      </c>
      <c r="W294" s="22">
        <f t="shared" si="128"/>
        <v>1243</v>
      </c>
      <c r="X294" s="23">
        <v>0</v>
      </c>
      <c r="Y294" s="23">
        <v>0</v>
      </c>
      <c r="Z294" s="23">
        <v>0</v>
      </c>
      <c r="AA294" s="22">
        <v>574</v>
      </c>
      <c r="AB294" s="22">
        <v>0</v>
      </c>
      <c r="AC294" s="22">
        <v>0</v>
      </c>
      <c r="AD294" s="22">
        <v>0</v>
      </c>
      <c r="AE294" s="22">
        <f t="shared" si="129"/>
        <v>574</v>
      </c>
      <c r="AF294" s="22">
        <f t="shared" si="130"/>
        <v>0.606551602677001</v>
      </c>
      <c r="AG294" s="22">
        <f t="shared" si="131"/>
        <v>0.46178600160901</v>
      </c>
      <c r="AH294" s="22">
        <v>432</v>
      </c>
      <c r="AI294" s="22">
        <v>0</v>
      </c>
      <c r="AJ294" s="23">
        <v>0</v>
      </c>
      <c r="AK294" s="23">
        <v>1243</v>
      </c>
      <c r="AL294" s="23">
        <v>1293</v>
      </c>
      <c r="AM294" s="22">
        <v>0.5</v>
      </c>
      <c r="AN294" s="22">
        <f t="shared" si="132"/>
        <v>621.5</v>
      </c>
      <c r="AO294" s="23">
        <v>144</v>
      </c>
      <c r="AP294" s="23">
        <v>144</v>
      </c>
      <c r="AQ294" t="s">
        <v>124</v>
      </c>
      <c r="AR294">
        <v>20</v>
      </c>
      <c r="AS294" s="22">
        <v>0.033333333333333</v>
      </c>
      <c r="AT294" t="s">
        <v>83</v>
      </c>
      <c r="AU294" s="23">
        <f t="shared" si="143"/>
        <v>1340.5</v>
      </c>
      <c r="AV294" s="23">
        <f t="shared" si="133"/>
        <v>1440</v>
      </c>
      <c r="AW294" s="23">
        <f t="shared" si="134"/>
        <v>1.62027353177796</v>
      </c>
      <c r="AX294" s="23">
        <f t="shared" si="135"/>
        <v>0.580048270313757</v>
      </c>
      <c r="AY294" s="23">
        <f t="shared" si="136"/>
        <v>1440</v>
      </c>
      <c r="AZ294" s="23">
        <f t="shared" si="137"/>
        <v>1440</v>
      </c>
      <c r="BA294" s="1" t="str">
        <f t="shared" si="138"/>
        <v>3</v>
      </c>
      <c r="BB294" s="22">
        <v>81</v>
      </c>
      <c r="BC294" s="22">
        <f t="shared" si="139"/>
        <v>116640</v>
      </c>
      <c r="BD294" s="22" t="e">
        <f t="shared" si="141"/>
        <v>#REF!</v>
      </c>
      <c r="BE294" s="22">
        <v>0.04</v>
      </c>
      <c r="BF294" s="22">
        <f t="shared" si="140"/>
        <v>57.6</v>
      </c>
      <c r="BG294" s="22" t="e">
        <f t="shared" si="142"/>
        <v>#REF!</v>
      </c>
      <c r="BH294" t="str">
        <f>IF(AT294="UDARA","U","N")&amp;LEFT($C$4,2)&amp;MID($C$4,4,2)&amp;LEFT(A294,3)&amp;MID(E294,2,2)&amp;VLOOKUP(E294,Acuan_Reference!C:L,10,0)</f>
        <v>N0109JAK71B3</v>
      </c>
      <c r="BI294" t="s">
        <v>84</v>
      </c>
      <c r="BJ294" t="s">
        <v>85</v>
      </c>
      <c r="BK294" t="s">
        <v>86</v>
      </c>
      <c r="BL294" t="s">
        <v>87</v>
      </c>
    </row>
    <row r="295" spans="1:64">
      <c r="A295" t="s">
        <v>96</v>
      </c>
      <c r="B295" t="s">
        <v>75</v>
      </c>
      <c r="C295" t="s">
        <v>76</v>
      </c>
      <c r="D295" t="s">
        <v>115</v>
      </c>
      <c r="E295" t="s">
        <v>139</v>
      </c>
      <c r="F295" t="s">
        <v>140</v>
      </c>
      <c r="G295" t="s">
        <v>80</v>
      </c>
      <c r="H295" t="s">
        <v>81</v>
      </c>
      <c r="I295" s="22">
        <v>9826</v>
      </c>
      <c r="J295" s="23">
        <v>-1</v>
      </c>
      <c r="K295" s="23">
        <v>-2</v>
      </c>
      <c r="L295" s="23">
        <v>-6</v>
      </c>
      <c r="M295" s="23">
        <v>-22</v>
      </c>
      <c r="N295" s="23">
        <v>-85</v>
      </c>
      <c r="O295" s="23">
        <v>-15</v>
      </c>
      <c r="P295" s="23">
        <v>-90</v>
      </c>
      <c r="Q295" s="23">
        <v>-77</v>
      </c>
      <c r="R295" s="23">
        <v>-33</v>
      </c>
      <c r="S295" s="23">
        <v>0</v>
      </c>
      <c r="T295" s="23">
        <v>-17</v>
      </c>
      <c r="U295" s="23">
        <v>-30</v>
      </c>
      <c r="V295" s="22">
        <v>-15.666666666667</v>
      </c>
      <c r="W295" s="22">
        <f t="shared" si="128"/>
        <v>-15.6666666666667</v>
      </c>
      <c r="X295" s="23">
        <v>0</v>
      </c>
      <c r="Y295" s="23">
        <v>0</v>
      </c>
      <c r="Z295" s="23">
        <v>0</v>
      </c>
      <c r="AA295" s="22">
        <v>0</v>
      </c>
      <c r="AB295" s="22">
        <v>0</v>
      </c>
      <c r="AC295" s="22">
        <v>0</v>
      </c>
      <c r="AD295" s="22">
        <v>0</v>
      </c>
      <c r="AE295" s="22">
        <f t="shared" si="129"/>
        <v>0</v>
      </c>
      <c r="AF295" s="22">
        <f t="shared" si="130"/>
        <v>9999</v>
      </c>
      <c r="AG295" s="22">
        <f t="shared" si="131"/>
        <v>9999</v>
      </c>
      <c r="AH295" s="22">
        <v>432</v>
      </c>
      <c r="AI295" s="22">
        <v>0</v>
      </c>
      <c r="AJ295" s="23">
        <v>0</v>
      </c>
      <c r="AK295" s="23">
        <v>-42</v>
      </c>
      <c r="AL295" s="23">
        <v>0</v>
      </c>
      <c r="AM295" s="22">
        <v>1.2</v>
      </c>
      <c r="AN295" s="22">
        <f t="shared" si="132"/>
        <v>0</v>
      </c>
      <c r="AO295" s="23">
        <v>144</v>
      </c>
      <c r="AP295" s="23">
        <v>144</v>
      </c>
      <c r="AQ295" t="s">
        <v>82</v>
      </c>
      <c r="AR295">
        <v>2</v>
      </c>
      <c r="AS295" s="22">
        <v>0.2</v>
      </c>
      <c r="AT295" t="s">
        <v>83</v>
      </c>
      <c r="AU295" s="23">
        <f t="shared" si="143"/>
        <v>0</v>
      </c>
      <c r="AV295" s="23">
        <f t="shared" si="133"/>
        <v>0</v>
      </c>
      <c r="AW295" s="23">
        <f t="shared" si="134"/>
        <v>9999</v>
      </c>
      <c r="AX295" s="23">
        <f t="shared" si="135"/>
        <v>9999</v>
      </c>
      <c r="AY295" s="23">
        <f t="shared" si="136"/>
        <v>0</v>
      </c>
      <c r="AZ295" s="23">
        <f t="shared" si="137"/>
        <v>0</v>
      </c>
      <c r="BA295" s="1" t="str">
        <f t="shared" si="138"/>
        <v>Kelipatan Kirim/Master box &gt; 3x FC+index</v>
      </c>
      <c r="BB295" s="22">
        <v>81</v>
      </c>
      <c r="BC295" s="22">
        <f t="shared" si="139"/>
        <v>0</v>
      </c>
      <c r="BD295" s="22" t="e">
        <f t="shared" si="141"/>
        <v>#REF!</v>
      </c>
      <c r="BE295" s="22">
        <v>0.04</v>
      </c>
      <c r="BF295" s="22">
        <f t="shared" si="140"/>
        <v>0</v>
      </c>
      <c r="BG295" s="22" t="e">
        <f t="shared" si="142"/>
        <v>#REF!</v>
      </c>
      <c r="BH295" t="str">
        <f>IF(AT295="UDARA","U","N")&amp;LEFT($C$4,2)&amp;MID($C$4,4,2)&amp;LEFT(A295,3)&amp;MID(E295,2,2)&amp;VLOOKUP(E295,Acuan_Reference!C:L,10,0)</f>
        <v>N0109JBI71B3</v>
      </c>
      <c r="BI295" t="s">
        <v>84</v>
      </c>
      <c r="BJ295" t="s">
        <v>85</v>
      </c>
      <c r="BK295" t="s">
        <v>86</v>
      </c>
      <c r="BL295" t="s">
        <v>87</v>
      </c>
    </row>
    <row r="296" spans="1:64">
      <c r="A296" t="s">
        <v>97</v>
      </c>
      <c r="B296" t="s">
        <v>75</v>
      </c>
      <c r="C296" t="s">
        <v>76</v>
      </c>
      <c r="D296" t="s">
        <v>115</v>
      </c>
      <c r="E296" t="s">
        <v>139</v>
      </c>
      <c r="F296" t="s">
        <v>140</v>
      </c>
      <c r="G296" t="s">
        <v>80</v>
      </c>
      <c r="H296" t="s">
        <v>81</v>
      </c>
      <c r="I296" s="22">
        <v>9826</v>
      </c>
      <c r="J296" s="23">
        <v>790</v>
      </c>
      <c r="K296" s="23">
        <v>620</v>
      </c>
      <c r="L296" s="23">
        <v>829</v>
      </c>
      <c r="M296" s="23">
        <v>149</v>
      </c>
      <c r="N296" s="23">
        <v>164</v>
      </c>
      <c r="O296" s="23">
        <v>67</v>
      </c>
      <c r="P296" s="23">
        <v>306</v>
      </c>
      <c r="Q296" s="23">
        <v>194</v>
      </c>
      <c r="R296" s="23">
        <v>261</v>
      </c>
      <c r="S296" s="23">
        <v>391</v>
      </c>
      <c r="T296" s="23">
        <v>409</v>
      </c>
      <c r="U296" s="23">
        <v>162</v>
      </c>
      <c r="V296" s="22">
        <v>320.66666666667</v>
      </c>
      <c r="W296" s="22">
        <f t="shared" si="128"/>
        <v>313</v>
      </c>
      <c r="X296" s="23">
        <v>0</v>
      </c>
      <c r="Y296" s="23">
        <v>0</v>
      </c>
      <c r="Z296" s="23">
        <v>0</v>
      </c>
      <c r="AA296" s="22">
        <v>674</v>
      </c>
      <c r="AB296" s="22">
        <v>0</v>
      </c>
      <c r="AC296" s="22">
        <v>0</v>
      </c>
      <c r="AD296" s="22">
        <v>0</v>
      </c>
      <c r="AE296" s="22">
        <f t="shared" si="129"/>
        <v>674</v>
      </c>
      <c r="AF296" s="22">
        <f t="shared" si="130"/>
        <v>2.10187110187108</v>
      </c>
      <c r="AG296" s="22">
        <f t="shared" si="131"/>
        <v>2.15335463258786</v>
      </c>
      <c r="AH296" s="22">
        <v>432</v>
      </c>
      <c r="AI296" s="22">
        <v>0</v>
      </c>
      <c r="AJ296" s="23">
        <v>0</v>
      </c>
      <c r="AK296" s="23">
        <v>321</v>
      </c>
      <c r="AL296" s="23">
        <v>368</v>
      </c>
      <c r="AM296" s="22">
        <v>0.5</v>
      </c>
      <c r="AN296" s="22">
        <f t="shared" si="132"/>
        <v>156.5</v>
      </c>
      <c r="AO296" s="23">
        <v>144</v>
      </c>
      <c r="AP296" s="23">
        <v>144</v>
      </c>
      <c r="AQ296" t="s">
        <v>124</v>
      </c>
      <c r="AR296">
        <v>20</v>
      </c>
      <c r="AS296" s="22">
        <v>0.033333333333333</v>
      </c>
      <c r="AT296" t="s">
        <v>83</v>
      </c>
      <c r="AU296" s="23">
        <f t="shared" si="143"/>
        <v>0</v>
      </c>
      <c r="AV296" s="23">
        <f t="shared" si="133"/>
        <v>0</v>
      </c>
      <c r="AW296" s="23">
        <f t="shared" si="134"/>
        <v>2.15335463258786</v>
      </c>
      <c r="AX296" s="23">
        <f t="shared" si="135"/>
        <v>0.977635782747604</v>
      </c>
      <c r="AY296" s="23">
        <f t="shared" si="136"/>
        <v>0</v>
      </c>
      <c r="AZ296" s="23">
        <f t="shared" si="137"/>
        <v>0</v>
      </c>
      <c r="BA296" s="1" t="str">
        <f t="shared" si="138"/>
        <v>3</v>
      </c>
      <c r="BB296" s="22">
        <v>81</v>
      </c>
      <c r="BC296" s="22">
        <f t="shared" si="139"/>
        <v>0</v>
      </c>
      <c r="BD296" s="22" t="e">
        <f t="shared" si="141"/>
        <v>#REF!</v>
      </c>
      <c r="BE296" s="22">
        <v>0.04</v>
      </c>
      <c r="BF296" s="22">
        <f t="shared" si="140"/>
        <v>0</v>
      </c>
      <c r="BG296" s="22" t="e">
        <f t="shared" si="142"/>
        <v>#REF!</v>
      </c>
      <c r="BH296" t="str">
        <f>IF(AT296="UDARA","U","N")&amp;LEFT($C$4,2)&amp;MID($C$4,4,2)&amp;LEFT(A296,3)&amp;MID(E296,2,2)&amp;VLOOKUP(E296,Acuan_Reference!C:L,10,0)</f>
        <v>N0109JKT71B3</v>
      </c>
      <c r="BI296" t="s">
        <v>84</v>
      </c>
      <c r="BJ296" t="s">
        <v>85</v>
      </c>
      <c r="BK296" t="s">
        <v>86</v>
      </c>
      <c r="BL296" t="s">
        <v>87</v>
      </c>
    </row>
    <row r="297" spans="1:64">
      <c r="A297" t="s">
        <v>98</v>
      </c>
      <c r="B297" t="s">
        <v>75</v>
      </c>
      <c r="C297" t="s">
        <v>76</v>
      </c>
      <c r="D297" t="s">
        <v>115</v>
      </c>
      <c r="E297" t="s">
        <v>139</v>
      </c>
      <c r="F297" t="s">
        <v>140</v>
      </c>
      <c r="G297" t="s">
        <v>80</v>
      </c>
      <c r="H297" t="s">
        <v>81</v>
      </c>
      <c r="I297" s="22">
        <v>9826</v>
      </c>
      <c r="J297" s="23">
        <v>119</v>
      </c>
      <c r="K297" s="23">
        <v>156</v>
      </c>
      <c r="L297" s="23">
        <v>192</v>
      </c>
      <c r="M297" s="23">
        <v>145</v>
      </c>
      <c r="N297" s="23">
        <v>170</v>
      </c>
      <c r="O297" s="23">
        <v>160</v>
      </c>
      <c r="P297" s="23">
        <v>143</v>
      </c>
      <c r="Q297" s="23">
        <v>128</v>
      </c>
      <c r="R297" s="23">
        <v>129</v>
      </c>
      <c r="S297" s="23">
        <v>175</v>
      </c>
      <c r="T297" s="23">
        <v>160</v>
      </c>
      <c r="U297" s="23">
        <v>93</v>
      </c>
      <c r="V297" s="22">
        <v>142.66666666667</v>
      </c>
      <c r="W297" s="22">
        <f t="shared" si="128"/>
        <v>138</v>
      </c>
      <c r="X297" s="23">
        <v>0</v>
      </c>
      <c r="Y297" s="23">
        <v>0</v>
      </c>
      <c r="Z297" s="23">
        <v>0</v>
      </c>
      <c r="AA297" s="22">
        <v>254</v>
      </c>
      <c r="AB297" s="22">
        <v>0</v>
      </c>
      <c r="AC297" s="22">
        <v>144</v>
      </c>
      <c r="AD297" s="22">
        <v>0</v>
      </c>
      <c r="AE297" s="22">
        <f t="shared" si="129"/>
        <v>398</v>
      </c>
      <c r="AF297" s="22">
        <f t="shared" si="130"/>
        <v>2.78971962616816</v>
      </c>
      <c r="AG297" s="22">
        <f t="shared" si="131"/>
        <v>2.88405797101449</v>
      </c>
      <c r="AH297" s="22">
        <v>432</v>
      </c>
      <c r="AI297" s="22">
        <v>0</v>
      </c>
      <c r="AJ297" s="23">
        <v>0</v>
      </c>
      <c r="AK297" s="23">
        <v>164</v>
      </c>
      <c r="AL297" s="23">
        <v>161</v>
      </c>
      <c r="AM297" s="22">
        <v>0.9</v>
      </c>
      <c r="AN297" s="22">
        <f t="shared" si="132"/>
        <v>124.2</v>
      </c>
      <c r="AO297" s="23">
        <v>144</v>
      </c>
      <c r="AP297" s="23">
        <v>144</v>
      </c>
      <c r="AQ297" t="s">
        <v>124</v>
      </c>
      <c r="AR297">
        <v>4</v>
      </c>
      <c r="AS297" s="22">
        <v>0.1</v>
      </c>
      <c r="AT297" t="s">
        <v>83</v>
      </c>
      <c r="AU297" s="23">
        <f t="shared" si="143"/>
        <v>0</v>
      </c>
      <c r="AV297" s="23">
        <f t="shared" si="133"/>
        <v>0</v>
      </c>
      <c r="AW297" s="23">
        <f t="shared" si="134"/>
        <v>2.88405797101449</v>
      </c>
      <c r="AX297" s="23">
        <f t="shared" si="135"/>
        <v>1.71739130434783</v>
      </c>
      <c r="AY297" s="23">
        <f t="shared" si="136"/>
        <v>0</v>
      </c>
      <c r="AZ297" s="23">
        <f t="shared" si="137"/>
        <v>0</v>
      </c>
      <c r="BA297" s="1" t="str">
        <f t="shared" si="138"/>
        <v>3</v>
      </c>
      <c r="BB297" s="22">
        <v>81</v>
      </c>
      <c r="BC297" s="22">
        <f t="shared" si="139"/>
        <v>0</v>
      </c>
      <c r="BD297" s="22" t="e">
        <f t="shared" si="141"/>
        <v>#REF!</v>
      </c>
      <c r="BE297" s="22">
        <v>0.04</v>
      </c>
      <c r="BF297" s="22">
        <f t="shared" si="140"/>
        <v>0</v>
      </c>
      <c r="BG297" s="22" t="e">
        <f t="shared" si="142"/>
        <v>#REF!</v>
      </c>
      <c r="BH297" t="str">
        <f>IF(AT297="UDARA","U","N")&amp;LEFT($C$4,2)&amp;MID($C$4,4,2)&amp;LEFT(A297,3)&amp;MID(E297,2,2)&amp;VLOOKUP(E297,Acuan_Reference!C:L,10,0)</f>
        <v>N0109JMR71B3</v>
      </c>
      <c r="BI297" t="s">
        <v>84</v>
      </c>
      <c r="BJ297" t="s">
        <v>85</v>
      </c>
      <c r="BK297" t="s">
        <v>86</v>
      </c>
      <c r="BL297" t="s">
        <v>87</v>
      </c>
    </row>
    <row r="298" spans="1:64">
      <c r="A298" t="s">
        <v>99</v>
      </c>
      <c r="B298" t="s">
        <v>75</v>
      </c>
      <c r="C298" t="s">
        <v>76</v>
      </c>
      <c r="D298" t="s">
        <v>115</v>
      </c>
      <c r="E298" t="s">
        <v>139</v>
      </c>
      <c r="F298" t="s">
        <v>140</v>
      </c>
      <c r="G298" t="s">
        <v>80</v>
      </c>
      <c r="H298" t="s">
        <v>81</v>
      </c>
      <c r="I298" s="22">
        <v>9826</v>
      </c>
      <c r="J298" s="23">
        <v>14</v>
      </c>
      <c r="K298" s="23">
        <v>152</v>
      </c>
      <c r="L298" s="23">
        <v>54</v>
      </c>
      <c r="M298" s="23">
        <v>89</v>
      </c>
      <c r="N298" s="23">
        <v>45</v>
      </c>
      <c r="O298" s="23">
        <v>11</v>
      </c>
      <c r="P298" s="23">
        <v>20</v>
      </c>
      <c r="Q298" s="23">
        <v>19</v>
      </c>
      <c r="R298" s="23">
        <v>81</v>
      </c>
      <c r="S298" s="23">
        <v>64</v>
      </c>
      <c r="T298" s="23">
        <v>81</v>
      </c>
      <c r="U298" s="23">
        <v>74</v>
      </c>
      <c r="V298" s="22">
        <v>73</v>
      </c>
      <c r="W298" s="22">
        <f t="shared" si="128"/>
        <v>78</v>
      </c>
      <c r="X298" s="23">
        <v>0</v>
      </c>
      <c r="Y298" s="23">
        <v>0</v>
      </c>
      <c r="Z298" s="23">
        <v>0</v>
      </c>
      <c r="AA298" s="22">
        <v>141</v>
      </c>
      <c r="AB298" s="22">
        <v>0</v>
      </c>
      <c r="AC298" s="22">
        <v>144</v>
      </c>
      <c r="AD298" s="22">
        <v>0</v>
      </c>
      <c r="AE298" s="22">
        <f t="shared" si="129"/>
        <v>285</v>
      </c>
      <c r="AF298" s="22">
        <f t="shared" si="130"/>
        <v>3.9041095890411</v>
      </c>
      <c r="AG298" s="22">
        <f t="shared" si="131"/>
        <v>3.65384615384615</v>
      </c>
      <c r="AH298" s="22">
        <v>432</v>
      </c>
      <c r="AI298" s="22">
        <v>0</v>
      </c>
      <c r="AJ298" s="23">
        <v>0</v>
      </c>
      <c r="AK298" s="23">
        <v>63</v>
      </c>
      <c r="AL298" s="23">
        <v>79</v>
      </c>
      <c r="AM298" s="22">
        <v>1.1</v>
      </c>
      <c r="AN298" s="22">
        <f t="shared" si="132"/>
        <v>85.8</v>
      </c>
      <c r="AO298" s="23">
        <v>144</v>
      </c>
      <c r="AP298" s="23">
        <v>144</v>
      </c>
      <c r="AQ298" t="s">
        <v>124</v>
      </c>
      <c r="AR298">
        <v>4</v>
      </c>
      <c r="AS298" s="22">
        <v>0.33333333333333</v>
      </c>
      <c r="AT298" t="s">
        <v>83</v>
      </c>
      <c r="AU298" s="23">
        <f t="shared" si="143"/>
        <v>0</v>
      </c>
      <c r="AV298" s="23">
        <f t="shared" si="133"/>
        <v>0</v>
      </c>
      <c r="AW298" s="23">
        <f t="shared" si="134"/>
        <v>3.65384615384615</v>
      </c>
      <c r="AX298" s="23">
        <f t="shared" si="135"/>
        <v>2.64102564102564</v>
      </c>
      <c r="AY298" s="23">
        <f t="shared" si="136"/>
        <v>0</v>
      </c>
      <c r="AZ298" s="23">
        <f t="shared" si="137"/>
        <v>0</v>
      </c>
      <c r="BA298" s="1" t="str">
        <f t="shared" si="138"/>
        <v>3</v>
      </c>
      <c r="BB298" s="22">
        <v>81</v>
      </c>
      <c r="BC298" s="22">
        <f t="shared" si="139"/>
        <v>0</v>
      </c>
      <c r="BD298" s="22" t="e">
        <f t="shared" si="141"/>
        <v>#REF!</v>
      </c>
      <c r="BE298" s="22">
        <v>0.04</v>
      </c>
      <c r="BF298" s="22">
        <f t="shared" si="140"/>
        <v>0</v>
      </c>
      <c r="BG298" s="22" t="e">
        <f t="shared" si="142"/>
        <v>#REF!</v>
      </c>
      <c r="BH298" t="str">
        <f>IF(AT298="UDARA","U","N")&amp;LEFT($C$4,2)&amp;MID($C$4,4,2)&amp;LEFT(A298,3)&amp;MID(E298,2,2)&amp;VLOOKUP(E298,Acuan_Reference!C:L,10,0)</f>
        <v>N0109MDN71B3</v>
      </c>
      <c r="BI298" t="s">
        <v>84</v>
      </c>
      <c r="BJ298" t="s">
        <v>85</v>
      </c>
      <c r="BK298" t="s">
        <v>86</v>
      </c>
      <c r="BL298" t="s">
        <v>87</v>
      </c>
    </row>
    <row r="299" spans="1:64">
      <c r="A299" t="s">
        <v>100</v>
      </c>
      <c r="B299" t="s">
        <v>75</v>
      </c>
      <c r="C299" t="s">
        <v>76</v>
      </c>
      <c r="D299" t="s">
        <v>115</v>
      </c>
      <c r="E299" t="s">
        <v>139</v>
      </c>
      <c r="F299" t="s">
        <v>140</v>
      </c>
      <c r="G299" t="s">
        <v>80</v>
      </c>
      <c r="H299" t="s">
        <v>81</v>
      </c>
      <c r="I299" s="22">
        <v>9826</v>
      </c>
      <c r="J299" s="23">
        <v>3</v>
      </c>
      <c r="K299" s="23">
        <v>93</v>
      </c>
      <c r="L299" s="23">
        <v>81</v>
      </c>
      <c r="M299" s="23">
        <v>28</v>
      </c>
      <c r="N299" s="23">
        <v>137</v>
      </c>
      <c r="O299" s="23">
        <v>-149</v>
      </c>
      <c r="P299" s="23">
        <v>-15</v>
      </c>
      <c r="Q299" s="23">
        <v>255</v>
      </c>
      <c r="R299" s="23">
        <v>11</v>
      </c>
      <c r="S299" s="23">
        <v>81</v>
      </c>
      <c r="T299" s="23">
        <v>47</v>
      </c>
      <c r="U299" s="23">
        <v>70</v>
      </c>
      <c r="V299" s="22">
        <v>66</v>
      </c>
      <c r="W299" s="22">
        <f t="shared" si="128"/>
        <v>55.3333333333333</v>
      </c>
      <c r="X299" s="23">
        <v>0</v>
      </c>
      <c r="Y299" s="23">
        <v>0</v>
      </c>
      <c r="Z299" s="23">
        <v>0</v>
      </c>
      <c r="AA299" s="22">
        <v>221</v>
      </c>
      <c r="AB299" s="22">
        <v>0</v>
      </c>
      <c r="AC299" s="22">
        <v>144</v>
      </c>
      <c r="AD299" s="22">
        <v>0</v>
      </c>
      <c r="AE299" s="22">
        <f t="shared" si="129"/>
        <v>365</v>
      </c>
      <c r="AF299" s="22">
        <f t="shared" si="130"/>
        <v>5.53030303030303</v>
      </c>
      <c r="AG299" s="22">
        <f t="shared" si="131"/>
        <v>6.59638554216867</v>
      </c>
      <c r="AH299" s="22">
        <v>432</v>
      </c>
      <c r="AI299" s="22">
        <v>0</v>
      </c>
      <c r="AJ299" s="23">
        <v>0</v>
      </c>
      <c r="AK299" s="23">
        <v>132</v>
      </c>
      <c r="AL299" s="23">
        <v>49</v>
      </c>
      <c r="AM299" s="22">
        <v>1.5</v>
      </c>
      <c r="AN299" s="22">
        <f t="shared" si="132"/>
        <v>83</v>
      </c>
      <c r="AO299" s="23">
        <v>144</v>
      </c>
      <c r="AP299" s="23">
        <v>144</v>
      </c>
      <c r="AQ299" t="s">
        <v>82</v>
      </c>
      <c r="AR299">
        <v>2</v>
      </c>
      <c r="AS299" s="22">
        <v>0.76666666666667</v>
      </c>
      <c r="AT299" t="s">
        <v>83</v>
      </c>
      <c r="AU299" s="23">
        <f t="shared" si="143"/>
        <v>0</v>
      </c>
      <c r="AV299" s="23">
        <f t="shared" si="133"/>
        <v>0</v>
      </c>
      <c r="AW299" s="23">
        <f t="shared" si="134"/>
        <v>6.59638554216867</v>
      </c>
      <c r="AX299" s="23">
        <f t="shared" si="135"/>
        <v>5.71084337349398</v>
      </c>
      <c r="AY299" s="23">
        <f t="shared" si="136"/>
        <v>0</v>
      </c>
      <c r="AZ299" s="23">
        <f t="shared" si="137"/>
        <v>0</v>
      </c>
      <c r="BA299" s="1" t="str">
        <f t="shared" si="138"/>
        <v>Kelipatan Kirim/Master box &gt; 3x FC+index</v>
      </c>
      <c r="BB299" s="22">
        <v>81</v>
      </c>
      <c r="BC299" s="22">
        <f t="shared" si="139"/>
        <v>0</v>
      </c>
      <c r="BD299" s="22" t="e">
        <f t="shared" si="141"/>
        <v>#REF!</v>
      </c>
      <c r="BE299" s="22">
        <v>0.04</v>
      </c>
      <c r="BF299" s="22">
        <f t="shared" si="140"/>
        <v>0</v>
      </c>
      <c r="BG299" s="22" t="e">
        <f t="shared" si="142"/>
        <v>#REF!</v>
      </c>
      <c r="BH299" t="str">
        <f>IF(AT299="UDARA","U","N")&amp;LEFT($C$4,2)&amp;MID($C$4,4,2)&amp;LEFT(A299,3)&amp;MID(E299,2,2)&amp;VLOOKUP(E299,Acuan_Reference!C:L,10,0)</f>
        <v>N0109MDO71B3</v>
      </c>
      <c r="BI299" t="s">
        <v>84</v>
      </c>
      <c r="BJ299" t="s">
        <v>85</v>
      </c>
      <c r="BK299" t="s">
        <v>86</v>
      </c>
      <c r="BL299" t="s">
        <v>87</v>
      </c>
    </row>
    <row r="300" spans="1:64">
      <c r="A300" t="s">
        <v>101</v>
      </c>
      <c r="B300" t="s">
        <v>75</v>
      </c>
      <c r="C300" t="s">
        <v>76</v>
      </c>
      <c r="D300" t="s">
        <v>115</v>
      </c>
      <c r="E300" t="s">
        <v>139</v>
      </c>
      <c r="F300" t="s">
        <v>140</v>
      </c>
      <c r="G300" t="s">
        <v>80</v>
      </c>
      <c r="H300" t="s">
        <v>81</v>
      </c>
      <c r="I300" s="22">
        <v>9826</v>
      </c>
      <c r="J300" s="23">
        <v>330</v>
      </c>
      <c r="K300" s="23">
        <v>102</v>
      </c>
      <c r="L300" s="23">
        <v>494</v>
      </c>
      <c r="M300" s="23">
        <v>-811</v>
      </c>
      <c r="N300" s="23">
        <v>227</v>
      </c>
      <c r="O300" s="23">
        <v>-71</v>
      </c>
      <c r="P300" s="23">
        <v>61</v>
      </c>
      <c r="Q300" s="23">
        <v>523</v>
      </c>
      <c r="R300" s="23">
        <v>123</v>
      </c>
      <c r="S300" s="23">
        <v>73</v>
      </c>
      <c r="T300" s="23">
        <v>360</v>
      </c>
      <c r="U300" s="23">
        <v>388</v>
      </c>
      <c r="V300" s="22">
        <v>273.66666666667</v>
      </c>
      <c r="W300" s="22">
        <f t="shared" si="128"/>
        <v>313.666666666667</v>
      </c>
      <c r="X300" s="23">
        <v>0</v>
      </c>
      <c r="Y300" s="23">
        <v>0</v>
      </c>
      <c r="Z300" s="23">
        <v>0</v>
      </c>
      <c r="AA300" s="22">
        <v>114</v>
      </c>
      <c r="AB300" s="22">
        <v>0</v>
      </c>
      <c r="AC300" s="22">
        <v>144</v>
      </c>
      <c r="AD300" s="22">
        <v>0</v>
      </c>
      <c r="AE300" s="22">
        <f t="shared" si="129"/>
        <v>258</v>
      </c>
      <c r="AF300" s="22">
        <f t="shared" si="130"/>
        <v>0.942752740560281</v>
      </c>
      <c r="AG300" s="22">
        <f t="shared" si="131"/>
        <v>0.822529224229543</v>
      </c>
      <c r="AH300" s="22">
        <v>432</v>
      </c>
      <c r="AI300" s="22">
        <v>0</v>
      </c>
      <c r="AJ300" s="23">
        <v>0</v>
      </c>
      <c r="AK300" s="23">
        <v>273</v>
      </c>
      <c r="AL300" s="23">
        <v>193</v>
      </c>
      <c r="AM300" s="22">
        <v>1.3</v>
      </c>
      <c r="AN300" s="22">
        <f t="shared" si="132"/>
        <v>407.766666666667</v>
      </c>
      <c r="AO300" s="23">
        <v>144</v>
      </c>
      <c r="AP300" s="23">
        <v>144</v>
      </c>
      <c r="AQ300" t="s">
        <v>82</v>
      </c>
      <c r="AR300">
        <v>4</v>
      </c>
      <c r="AS300" s="22">
        <v>0.5</v>
      </c>
      <c r="AT300" t="s">
        <v>83</v>
      </c>
      <c r="AU300" s="23">
        <f t="shared" si="143"/>
        <v>342.766666666667</v>
      </c>
      <c r="AV300" s="23">
        <f t="shared" si="133"/>
        <v>432</v>
      </c>
      <c r="AW300" s="23">
        <f t="shared" si="134"/>
        <v>2.19978746014878</v>
      </c>
      <c r="AX300" s="23">
        <f t="shared" si="135"/>
        <v>1.58448459086079</v>
      </c>
      <c r="AY300" s="23">
        <f t="shared" si="136"/>
        <v>432</v>
      </c>
      <c r="AZ300" s="23">
        <f t="shared" si="137"/>
        <v>432</v>
      </c>
      <c r="BA300" s="1" t="str">
        <f t="shared" si="138"/>
        <v>2</v>
      </c>
      <c r="BB300" s="22">
        <v>81</v>
      </c>
      <c r="BC300" s="22">
        <f t="shared" si="139"/>
        <v>34992</v>
      </c>
      <c r="BD300" s="22" t="e">
        <f t="shared" si="141"/>
        <v>#REF!</v>
      </c>
      <c r="BE300" s="22">
        <v>0.04</v>
      </c>
      <c r="BF300" s="22">
        <f t="shared" si="140"/>
        <v>17.28</v>
      </c>
      <c r="BG300" s="22" t="e">
        <f t="shared" si="142"/>
        <v>#REF!</v>
      </c>
      <c r="BH300" t="str">
        <f>IF(AT300="UDARA","U","N")&amp;LEFT($C$4,2)&amp;MID($C$4,4,2)&amp;LEFT(A300,3)&amp;MID(E300,2,2)&amp;VLOOKUP(E300,Acuan_Reference!C:L,10,0)</f>
        <v>N0109MKS71B3</v>
      </c>
      <c r="BI300" t="s">
        <v>84</v>
      </c>
      <c r="BJ300" t="s">
        <v>85</v>
      </c>
      <c r="BK300" t="s">
        <v>86</v>
      </c>
      <c r="BL300" t="s">
        <v>87</v>
      </c>
    </row>
    <row r="301" spans="1:64">
      <c r="A301" t="s">
        <v>102</v>
      </c>
      <c r="B301" t="s">
        <v>75</v>
      </c>
      <c r="C301" t="s">
        <v>76</v>
      </c>
      <c r="D301" t="s">
        <v>115</v>
      </c>
      <c r="E301" t="s">
        <v>139</v>
      </c>
      <c r="F301" t="s">
        <v>140</v>
      </c>
      <c r="G301" t="s">
        <v>80</v>
      </c>
      <c r="H301" t="s">
        <v>81</v>
      </c>
      <c r="I301" s="22">
        <v>9826</v>
      </c>
      <c r="J301" s="23">
        <v>112</v>
      </c>
      <c r="K301" s="23">
        <v>330</v>
      </c>
      <c r="L301" s="23">
        <v>98</v>
      </c>
      <c r="M301" s="23">
        <v>167</v>
      </c>
      <c r="N301" s="23">
        <v>-32</v>
      </c>
      <c r="O301" s="23">
        <v>291</v>
      </c>
      <c r="P301" s="23">
        <v>69</v>
      </c>
      <c r="Q301" s="23">
        <v>417</v>
      </c>
      <c r="R301" s="23">
        <v>89</v>
      </c>
      <c r="S301" s="23">
        <v>269</v>
      </c>
      <c r="T301" s="23">
        <v>133</v>
      </c>
      <c r="U301" s="23">
        <v>250</v>
      </c>
      <c r="V301" s="22">
        <v>217.33333333333</v>
      </c>
      <c r="W301" s="22">
        <f t="shared" si="128"/>
        <v>184.666666666667</v>
      </c>
      <c r="X301" s="23">
        <v>0</v>
      </c>
      <c r="Y301" s="23">
        <v>0</v>
      </c>
      <c r="Z301" s="23">
        <v>0</v>
      </c>
      <c r="AA301" s="22">
        <v>504</v>
      </c>
      <c r="AB301" s="22">
        <v>0</v>
      </c>
      <c r="AC301" s="22">
        <v>0</v>
      </c>
      <c r="AD301" s="22">
        <v>0</v>
      </c>
      <c r="AE301" s="22">
        <f t="shared" si="129"/>
        <v>504</v>
      </c>
      <c r="AF301" s="22">
        <f t="shared" si="130"/>
        <v>2.31901840490801</v>
      </c>
      <c r="AG301" s="22">
        <f t="shared" si="131"/>
        <v>2.72924187725632</v>
      </c>
      <c r="AH301" s="22">
        <v>432</v>
      </c>
      <c r="AI301" s="22">
        <v>0</v>
      </c>
      <c r="AJ301" s="23">
        <v>0</v>
      </c>
      <c r="AK301" s="23">
        <v>294</v>
      </c>
      <c r="AL301" s="23">
        <v>171</v>
      </c>
      <c r="AM301" s="22">
        <v>0.8</v>
      </c>
      <c r="AN301" s="22">
        <f t="shared" si="132"/>
        <v>147.733333333333</v>
      </c>
      <c r="AO301" s="23">
        <v>144</v>
      </c>
      <c r="AP301" s="23">
        <v>144</v>
      </c>
      <c r="AQ301" t="s">
        <v>124</v>
      </c>
      <c r="AR301">
        <v>8</v>
      </c>
      <c r="AS301" s="22">
        <v>0.1</v>
      </c>
      <c r="AT301" t="s">
        <v>83</v>
      </c>
      <c r="AU301" s="23">
        <f t="shared" si="143"/>
        <v>0</v>
      </c>
      <c r="AV301" s="23">
        <f t="shared" si="133"/>
        <v>0</v>
      </c>
      <c r="AW301" s="23">
        <f t="shared" si="134"/>
        <v>2.72924187725632</v>
      </c>
      <c r="AX301" s="23">
        <f t="shared" si="135"/>
        <v>1.80324909747292</v>
      </c>
      <c r="AY301" s="23">
        <f t="shared" si="136"/>
        <v>0</v>
      </c>
      <c r="AZ301" s="23">
        <f t="shared" si="137"/>
        <v>0</v>
      </c>
      <c r="BA301" s="1" t="str">
        <f t="shared" si="138"/>
        <v>3</v>
      </c>
      <c r="BB301" s="22">
        <v>81</v>
      </c>
      <c r="BC301" s="22">
        <f t="shared" si="139"/>
        <v>0</v>
      </c>
      <c r="BD301" s="22" t="e">
        <f t="shared" si="141"/>
        <v>#REF!</v>
      </c>
      <c r="BE301" s="22">
        <v>0.04</v>
      </c>
      <c r="BF301" s="22">
        <f t="shared" si="140"/>
        <v>0</v>
      </c>
      <c r="BG301" s="22" t="e">
        <f t="shared" si="142"/>
        <v>#REF!</v>
      </c>
      <c r="BH301" t="str">
        <f>IF(AT301="UDARA","U","N")&amp;LEFT($C$4,2)&amp;MID($C$4,4,2)&amp;LEFT(A301,3)&amp;MID(E301,2,2)&amp;VLOOKUP(E301,Acuan_Reference!C:L,10,0)</f>
        <v>N0109MLG71B3</v>
      </c>
      <c r="BI301" t="s">
        <v>84</v>
      </c>
      <c r="BJ301" t="s">
        <v>85</v>
      </c>
      <c r="BK301" t="s">
        <v>86</v>
      </c>
      <c r="BL301" t="s">
        <v>87</v>
      </c>
    </row>
    <row r="302" spans="1:64">
      <c r="A302" t="s">
        <v>103</v>
      </c>
      <c r="B302" t="s">
        <v>75</v>
      </c>
      <c r="C302" t="s">
        <v>76</v>
      </c>
      <c r="D302" t="s">
        <v>115</v>
      </c>
      <c r="E302" t="s">
        <v>139</v>
      </c>
      <c r="F302" t="s">
        <v>140</v>
      </c>
      <c r="G302" t="s">
        <v>80</v>
      </c>
      <c r="H302" t="s">
        <v>81</v>
      </c>
      <c r="I302" s="22">
        <v>9826</v>
      </c>
      <c r="J302" s="23">
        <v>32</v>
      </c>
      <c r="K302" s="23">
        <v>50</v>
      </c>
      <c r="L302" s="23">
        <v>106</v>
      </c>
      <c r="M302" s="23">
        <v>-97</v>
      </c>
      <c r="N302" s="23">
        <v>8</v>
      </c>
      <c r="O302" s="23">
        <v>-2</v>
      </c>
      <c r="P302" s="23">
        <v>-13</v>
      </c>
      <c r="Q302" s="23">
        <v>2</v>
      </c>
      <c r="R302" s="23">
        <v>-7</v>
      </c>
      <c r="S302" s="23">
        <v>-15</v>
      </c>
      <c r="T302" s="23">
        <v>-1</v>
      </c>
      <c r="U302" s="23">
        <v>0</v>
      </c>
      <c r="V302" s="22">
        <v>-5.3333333333333</v>
      </c>
      <c r="W302" s="22">
        <f t="shared" si="128"/>
        <v>-0.333333333333333</v>
      </c>
      <c r="X302" s="23">
        <v>0</v>
      </c>
      <c r="Y302" s="23">
        <v>0</v>
      </c>
      <c r="Z302" s="23">
        <v>0</v>
      </c>
      <c r="AA302" s="22">
        <v>0</v>
      </c>
      <c r="AB302" s="22">
        <v>0</v>
      </c>
      <c r="AC302" s="22">
        <v>0</v>
      </c>
      <c r="AD302" s="22">
        <v>0</v>
      </c>
      <c r="AE302" s="22">
        <f t="shared" si="129"/>
        <v>0</v>
      </c>
      <c r="AF302" s="22">
        <f t="shared" si="130"/>
        <v>9999</v>
      </c>
      <c r="AG302" s="22">
        <f t="shared" si="131"/>
        <v>9999</v>
      </c>
      <c r="AH302" s="22">
        <v>432</v>
      </c>
      <c r="AI302" s="22">
        <v>0</v>
      </c>
      <c r="AJ302" s="23">
        <v>0</v>
      </c>
      <c r="AK302" s="23">
        <v>-8</v>
      </c>
      <c r="AL302" s="23">
        <v>0</v>
      </c>
      <c r="AM302" s="22">
        <v>1.3</v>
      </c>
      <c r="AN302" s="22">
        <f t="shared" si="132"/>
        <v>0</v>
      </c>
      <c r="AO302" s="23">
        <v>144</v>
      </c>
      <c r="AP302" s="23">
        <v>144</v>
      </c>
      <c r="AQ302" t="s">
        <v>82</v>
      </c>
      <c r="AR302">
        <v>2</v>
      </c>
      <c r="AS302" s="22">
        <v>0.36666666666667</v>
      </c>
      <c r="AT302" t="s">
        <v>83</v>
      </c>
      <c r="AU302" s="23">
        <f t="shared" si="143"/>
        <v>0</v>
      </c>
      <c r="AV302" s="23">
        <f t="shared" si="133"/>
        <v>0</v>
      </c>
      <c r="AW302" s="23">
        <f t="shared" si="134"/>
        <v>9999</v>
      </c>
      <c r="AX302" s="23">
        <f t="shared" si="135"/>
        <v>9999</v>
      </c>
      <c r="AY302" s="23">
        <f t="shared" si="136"/>
        <v>0</v>
      </c>
      <c r="AZ302" s="23">
        <f t="shared" si="137"/>
        <v>0</v>
      </c>
      <c r="BA302" s="1" t="str">
        <f t="shared" si="138"/>
        <v>Kelipatan Kirim/Master box &gt; 3x FC+index</v>
      </c>
      <c r="BB302" s="22">
        <v>81</v>
      </c>
      <c r="BC302" s="22">
        <f t="shared" si="139"/>
        <v>0</v>
      </c>
      <c r="BD302" s="22" t="e">
        <f t="shared" si="141"/>
        <v>#REF!</v>
      </c>
      <c r="BE302" s="22">
        <v>0.04</v>
      </c>
      <c r="BF302" s="22">
        <f t="shared" si="140"/>
        <v>0</v>
      </c>
      <c r="BG302" s="22" t="e">
        <f t="shared" si="142"/>
        <v>#REF!</v>
      </c>
      <c r="BH302" t="str">
        <f>IF(AT302="UDARA","U","N")&amp;LEFT($C$4,2)&amp;MID($C$4,4,2)&amp;LEFT(A302,3)&amp;MID(E302,2,2)&amp;VLOOKUP(E302,Acuan_Reference!C:L,10,0)</f>
        <v>N0109NAD71B3</v>
      </c>
      <c r="BI302" t="s">
        <v>84</v>
      </c>
      <c r="BJ302" t="s">
        <v>85</v>
      </c>
      <c r="BK302" t="s">
        <v>86</v>
      </c>
      <c r="BL302" t="s">
        <v>87</v>
      </c>
    </row>
    <row r="303" spans="1:64">
      <c r="A303" t="s">
        <v>104</v>
      </c>
      <c r="B303" t="s">
        <v>75</v>
      </c>
      <c r="C303" t="s">
        <v>76</v>
      </c>
      <c r="D303" t="s">
        <v>115</v>
      </c>
      <c r="E303" t="s">
        <v>139</v>
      </c>
      <c r="F303" t="s">
        <v>140</v>
      </c>
      <c r="G303" t="s">
        <v>80</v>
      </c>
      <c r="H303" t="s">
        <v>81</v>
      </c>
      <c r="I303" s="22">
        <v>9826</v>
      </c>
      <c r="J303" s="23">
        <v>260</v>
      </c>
      <c r="K303" s="23">
        <v>273</v>
      </c>
      <c r="L303" s="23">
        <v>42</v>
      </c>
      <c r="M303" s="23">
        <v>129</v>
      </c>
      <c r="N303" s="23">
        <v>172</v>
      </c>
      <c r="O303" s="23">
        <v>75</v>
      </c>
      <c r="P303" s="23">
        <v>-7</v>
      </c>
      <c r="Q303" s="23">
        <v>215</v>
      </c>
      <c r="R303" s="23">
        <v>61</v>
      </c>
      <c r="S303" s="23">
        <v>39</v>
      </c>
      <c r="T303" s="23">
        <v>194</v>
      </c>
      <c r="U303" s="23">
        <v>56</v>
      </c>
      <c r="V303" s="22">
        <v>96.333333333333</v>
      </c>
      <c r="W303" s="22">
        <f t="shared" si="128"/>
        <v>117.333333333333</v>
      </c>
      <c r="X303" s="23">
        <v>0</v>
      </c>
      <c r="Y303" s="23">
        <v>0</v>
      </c>
      <c r="Z303" s="23">
        <v>0</v>
      </c>
      <c r="AA303" s="22">
        <v>265</v>
      </c>
      <c r="AB303" s="22">
        <v>0</v>
      </c>
      <c r="AC303" s="22">
        <v>0</v>
      </c>
      <c r="AD303" s="22">
        <v>0</v>
      </c>
      <c r="AE303" s="22">
        <f t="shared" si="129"/>
        <v>265</v>
      </c>
      <c r="AF303" s="22">
        <f t="shared" si="130"/>
        <v>2.75086505190312</v>
      </c>
      <c r="AG303" s="22">
        <f t="shared" si="131"/>
        <v>2.25852272727273</v>
      </c>
      <c r="AH303" s="22">
        <v>432</v>
      </c>
      <c r="AI303" s="22">
        <v>0</v>
      </c>
      <c r="AJ303" s="23">
        <v>0</v>
      </c>
      <c r="AK303" s="23">
        <v>120</v>
      </c>
      <c r="AL303" s="23">
        <v>102</v>
      </c>
      <c r="AM303" s="22">
        <v>1</v>
      </c>
      <c r="AN303" s="22">
        <f t="shared" si="132"/>
        <v>117.333333333333</v>
      </c>
      <c r="AO303" s="23">
        <v>144</v>
      </c>
      <c r="AP303" s="23">
        <v>144</v>
      </c>
      <c r="AQ303" t="s">
        <v>82</v>
      </c>
      <c r="AR303">
        <v>4</v>
      </c>
      <c r="AS303" s="22">
        <v>0.26666666666667</v>
      </c>
      <c r="AT303" t="s">
        <v>83</v>
      </c>
      <c r="AU303" s="23">
        <f t="shared" si="143"/>
        <v>0</v>
      </c>
      <c r="AV303" s="23">
        <f t="shared" si="133"/>
        <v>0</v>
      </c>
      <c r="AW303" s="23">
        <f t="shared" si="134"/>
        <v>2.25852272727273</v>
      </c>
      <c r="AX303" s="23">
        <f t="shared" si="135"/>
        <v>1.38920454545455</v>
      </c>
      <c r="AY303" s="23">
        <f t="shared" si="136"/>
        <v>0</v>
      </c>
      <c r="AZ303" s="23">
        <f t="shared" si="137"/>
        <v>0</v>
      </c>
      <c r="BA303" s="1" t="str">
        <f t="shared" si="138"/>
        <v>3</v>
      </c>
      <c r="BB303" s="22">
        <v>81</v>
      </c>
      <c r="BC303" s="22">
        <f t="shared" si="139"/>
        <v>0</v>
      </c>
      <c r="BD303" s="22" t="e">
        <f t="shared" si="141"/>
        <v>#REF!</v>
      </c>
      <c r="BE303" s="22">
        <v>0.04</v>
      </c>
      <c r="BF303" s="22">
        <f t="shared" si="140"/>
        <v>0</v>
      </c>
      <c r="BG303" s="22" t="e">
        <f t="shared" si="142"/>
        <v>#REF!</v>
      </c>
      <c r="BH303" t="str">
        <f>IF(AT303="UDARA","U","N")&amp;LEFT($C$4,2)&amp;MID($C$4,4,2)&amp;LEFT(A303,3)&amp;MID(E303,2,2)&amp;VLOOKUP(E303,Acuan_Reference!C:L,10,0)</f>
        <v>N0109PDG71B3</v>
      </c>
      <c r="BI303" t="s">
        <v>84</v>
      </c>
      <c r="BJ303" t="s">
        <v>85</v>
      </c>
      <c r="BK303" t="s">
        <v>86</v>
      </c>
      <c r="BL303" t="s">
        <v>87</v>
      </c>
    </row>
    <row r="304" spans="1:64">
      <c r="A304" t="s">
        <v>105</v>
      </c>
      <c r="B304" t="s">
        <v>75</v>
      </c>
      <c r="C304" t="s">
        <v>76</v>
      </c>
      <c r="D304" t="s">
        <v>115</v>
      </c>
      <c r="E304" t="s">
        <v>139</v>
      </c>
      <c r="F304" t="s">
        <v>140</v>
      </c>
      <c r="G304" t="s">
        <v>80</v>
      </c>
      <c r="H304" t="s">
        <v>81</v>
      </c>
      <c r="I304" s="22">
        <v>9826</v>
      </c>
      <c r="J304" s="23">
        <v>0</v>
      </c>
      <c r="K304" s="23">
        <v>-9</v>
      </c>
      <c r="L304" s="23">
        <v>-7</v>
      </c>
      <c r="M304" s="23">
        <v>-277</v>
      </c>
      <c r="N304" s="23">
        <v>40</v>
      </c>
      <c r="O304" s="23">
        <v>-115</v>
      </c>
      <c r="P304" s="23">
        <v>-8</v>
      </c>
      <c r="Q304" s="23">
        <v>-4</v>
      </c>
      <c r="R304" s="23">
        <v>-113</v>
      </c>
      <c r="S304" s="23">
        <v>-86</v>
      </c>
      <c r="T304" s="23">
        <v>-34</v>
      </c>
      <c r="U304" s="23">
        <v>-1</v>
      </c>
      <c r="V304" s="22">
        <v>-40.333333333333</v>
      </c>
      <c r="W304" s="22">
        <f t="shared" si="128"/>
        <v>-11.6666666666667</v>
      </c>
      <c r="X304" s="23">
        <v>0</v>
      </c>
      <c r="Y304" s="23">
        <v>0</v>
      </c>
      <c r="Z304" s="23">
        <v>0</v>
      </c>
      <c r="AA304" s="22">
        <v>0</v>
      </c>
      <c r="AB304" s="22">
        <v>0</v>
      </c>
      <c r="AC304" s="22">
        <v>0</v>
      </c>
      <c r="AD304" s="22">
        <v>0</v>
      </c>
      <c r="AE304" s="22">
        <f t="shared" si="129"/>
        <v>0</v>
      </c>
      <c r="AF304" s="22">
        <f t="shared" si="130"/>
        <v>9999</v>
      </c>
      <c r="AG304" s="22">
        <f t="shared" si="131"/>
        <v>9999</v>
      </c>
      <c r="AH304" s="22">
        <v>432</v>
      </c>
      <c r="AI304" s="22">
        <v>0</v>
      </c>
      <c r="AJ304" s="23">
        <v>0</v>
      </c>
      <c r="AK304" s="23">
        <v>-77</v>
      </c>
      <c r="AL304" s="23">
        <v>0</v>
      </c>
      <c r="AM304" s="22">
        <v>1</v>
      </c>
      <c r="AN304" s="22">
        <f t="shared" si="132"/>
        <v>0</v>
      </c>
      <c r="AO304" s="23">
        <v>144</v>
      </c>
      <c r="AP304" s="23">
        <v>144</v>
      </c>
      <c r="AQ304" t="s">
        <v>82</v>
      </c>
      <c r="AR304">
        <v>4</v>
      </c>
      <c r="AS304" s="22">
        <v>0.26666666666667</v>
      </c>
      <c r="AT304" t="s">
        <v>83</v>
      </c>
      <c r="AU304" s="23">
        <f t="shared" si="143"/>
        <v>0</v>
      </c>
      <c r="AV304" s="23">
        <f t="shared" si="133"/>
        <v>0</v>
      </c>
      <c r="AW304" s="23">
        <f t="shared" si="134"/>
        <v>9999</v>
      </c>
      <c r="AX304" s="23">
        <f t="shared" si="135"/>
        <v>9999</v>
      </c>
      <c r="AY304" s="23">
        <f t="shared" si="136"/>
        <v>0</v>
      </c>
      <c r="AZ304" s="23">
        <f t="shared" si="137"/>
        <v>0</v>
      </c>
      <c r="BA304" s="1" t="str">
        <f t="shared" si="138"/>
        <v>Kelipatan Kirim/Master box &gt; 3x FC+index</v>
      </c>
      <c r="BB304" s="22">
        <v>81</v>
      </c>
      <c r="BC304" s="22">
        <f t="shared" si="139"/>
        <v>0</v>
      </c>
      <c r="BD304" s="22" t="e">
        <f t="shared" si="141"/>
        <v>#REF!</v>
      </c>
      <c r="BE304" s="22">
        <v>0.04</v>
      </c>
      <c r="BF304" s="22">
        <f t="shared" si="140"/>
        <v>0</v>
      </c>
      <c r="BG304" s="22" t="e">
        <f t="shared" si="142"/>
        <v>#REF!</v>
      </c>
      <c r="BH304" t="str">
        <f>IF(AT304="UDARA","U","N")&amp;LEFT($C$4,2)&amp;MID($C$4,4,2)&amp;LEFT(A304,3)&amp;MID(E304,2,2)&amp;VLOOKUP(E304,Acuan_Reference!C:L,10,0)</f>
        <v>N0109PKB71B3</v>
      </c>
      <c r="BI304" t="s">
        <v>84</v>
      </c>
      <c r="BJ304" t="s">
        <v>85</v>
      </c>
      <c r="BK304" t="s">
        <v>86</v>
      </c>
      <c r="BL304" t="s">
        <v>87</v>
      </c>
    </row>
    <row r="305" spans="1:64">
      <c r="A305" t="s">
        <v>106</v>
      </c>
      <c r="B305" t="s">
        <v>75</v>
      </c>
      <c r="C305" t="s">
        <v>76</v>
      </c>
      <c r="D305" t="s">
        <v>115</v>
      </c>
      <c r="E305" t="s">
        <v>139</v>
      </c>
      <c r="F305" t="s">
        <v>140</v>
      </c>
      <c r="G305" t="s">
        <v>80</v>
      </c>
      <c r="H305" t="s">
        <v>81</v>
      </c>
      <c r="I305" s="22">
        <v>9826</v>
      </c>
      <c r="J305" s="23">
        <v>65</v>
      </c>
      <c r="K305" s="23">
        <v>114</v>
      </c>
      <c r="L305" s="23">
        <v>73</v>
      </c>
      <c r="M305" s="23">
        <v>44</v>
      </c>
      <c r="N305" s="23">
        <v>152</v>
      </c>
      <c r="O305" s="23">
        <v>-223</v>
      </c>
      <c r="P305" s="23">
        <v>-38</v>
      </c>
      <c r="Q305" s="23">
        <v>-2</v>
      </c>
      <c r="R305" s="23">
        <v>-16</v>
      </c>
      <c r="S305" s="23">
        <v>-18</v>
      </c>
      <c r="T305" s="23">
        <v>-16</v>
      </c>
      <c r="U305" s="23">
        <v>0</v>
      </c>
      <c r="V305" s="22">
        <v>-11.333333333333</v>
      </c>
      <c r="W305" s="22">
        <f t="shared" si="128"/>
        <v>-5.33333333333333</v>
      </c>
      <c r="X305" s="23">
        <v>0</v>
      </c>
      <c r="Y305" s="23">
        <v>0</v>
      </c>
      <c r="Z305" s="23">
        <v>0</v>
      </c>
      <c r="AA305" s="22">
        <v>0</v>
      </c>
      <c r="AB305" s="22">
        <v>0</v>
      </c>
      <c r="AC305" s="22">
        <v>0</v>
      </c>
      <c r="AD305" s="22">
        <v>0</v>
      </c>
      <c r="AE305" s="22">
        <f t="shared" si="129"/>
        <v>0</v>
      </c>
      <c r="AF305" s="22">
        <f t="shared" si="130"/>
        <v>9999</v>
      </c>
      <c r="AG305" s="22">
        <f t="shared" si="131"/>
        <v>9999</v>
      </c>
      <c r="AH305" s="22">
        <v>432</v>
      </c>
      <c r="AI305" s="22">
        <v>0</v>
      </c>
      <c r="AJ305" s="23">
        <v>0</v>
      </c>
      <c r="AK305" s="23">
        <v>-14</v>
      </c>
      <c r="AL305" s="23">
        <v>0</v>
      </c>
      <c r="AM305" s="22">
        <v>0.9</v>
      </c>
      <c r="AN305" s="22">
        <f t="shared" si="132"/>
        <v>0</v>
      </c>
      <c r="AO305" s="23">
        <v>144</v>
      </c>
      <c r="AP305" s="23">
        <v>144</v>
      </c>
      <c r="AQ305" t="s">
        <v>82</v>
      </c>
      <c r="AR305">
        <v>4</v>
      </c>
      <c r="AS305" s="22">
        <v>0.16666666666667</v>
      </c>
      <c r="AT305" t="s">
        <v>83</v>
      </c>
      <c r="AU305" s="23">
        <f t="shared" si="143"/>
        <v>0</v>
      </c>
      <c r="AV305" s="23">
        <f t="shared" si="133"/>
        <v>0</v>
      </c>
      <c r="AW305" s="23">
        <f t="shared" si="134"/>
        <v>9999</v>
      </c>
      <c r="AX305" s="23">
        <f t="shared" si="135"/>
        <v>9999</v>
      </c>
      <c r="AY305" s="23">
        <f t="shared" si="136"/>
        <v>0</v>
      </c>
      <c r="AZ305" s="23">
        <f t="shared" si="137"/>
        <v>0</v>
      </c>
      <c r="BA305" s="1" t="str">
        <f t="shared" si="138"/>
        <v>Kelipatan Kirim/Master box &gt; 3x FC+index</v>
      </c>
      <c r="BB305" s="22">
        <v>81</v>
      </c>
      <c r="BC305" s="22">
        <f t="shared" si="139"/>
        <v>0</v>
      </c>
      <c r="BD305" s="22" t="e">
        <f t="shared" si="141"/>
        <v>#REF!</v>
      </c>
      <c r="BE305" s="22">
        <v>0.04</v>
      </c>
      <c r="BF305" s="22">
        <f t="shared" si="140"/>
        <v>0</v>
      </c>
      <c r="BG305" s="22" t="e">
        <f t="shared" si="142"/>
        <v>#REF!</v>
      </c>
      <c r="BH305" t="str">
        <f>IF(AT305="UDARA","U","N")&amp;LEFT($C$4,2)&amp;MID($C$4,4,2)&amp;LEFT(A305,3)&amp;MID(E305,2,2)&amp;VLOOKUP(E305,Acuan_Reference!C:L,10,0)</f>
        <v>N0109PLB71B3</v>
      </c>
      <c r="BI305" t="s">
        <v>84</v>
      </c>
      <c r="BJ305" t="s">
        <v>85</v>
      </c>
      <c r="BK305" t="s">
        <v>86</v>
      </c>
      <c r="BL305" t="s">
        <v>87</v>
      </c>
    </row>
    <row r="306" spans="1:64">
      <c r="A306" t="s">
        <v>107</v>
      </c>
      <c r="B306" t="s">
        <v>75</v>
      </c>
      <c r="C306" t="s">
        <v>76</v>
      </c>
      <c r="D306" t="s">
        <v>115</v>
      </c>
      <c r="E306" t="s">
        <v>139</v>
      </c>
      <c r="F306" t="s">
        <v>140</v>
      </c>
      <c r="G306" t="s">
        <v>80</v>
      </c>
      <c r="H306" t="s">
        <v>81</v>
      </c>
      <c r="I306" s="22">
        <v>9826</v>
      </c>
      <c r="J306" s="23">
        <v>64</v>
      </c>
      <c r="K306" s="23">
        <v>1277</v>
      </c>
      <c r="L306" s="23">
        <v>-36</v>
      </c>
      <c r="M306" s="23">
        <v>-371</v>
      </c>
      <c r="N306" s="23">
        <v>40</v>
      </c>
      <c r="O306" s="23">
        <v>380</v>
      </c>
      <c r="P306" s="23">
        <v>-213</v>
      </c>
      <c r="Q306" s="23">
        <v>-221</v>
      </c>
      <c r="R306" s="23">
        <v>213</v>
      </c>
      <c r="S306" s="23">
        <v>-44</v>
      </c>
      <c r="T306" s="23">
        <v>225</v>
      </c>
      <c r="U306" s="23">
        <v>56</v>
      </c>
      <c r="V306" s="22">
        <v>79</v>
      </c>
      <c r="W306" s="22">
        <f t="shared" si="128"/>
        <v>139.333333333333</v>
      </c>
      <c r="X306" s="23">
        <v>0</v>
      </c>
      <c r="Y306" s="23">
        <v>0</v>
      </c>
      <c r="Z306" s="23">
        <v>0</v>
      </c>
      <c r="AA306" s="22">
        <v>155</v>
      </c>
      <c r="AB306" s="22">
        <v>0</v>
      </c>
      <c r="AC306" s="22">
        <v>0</v>
      </c>
      <c r="AD306" s="22">
        <v>0</v>
      </c>
      <c r="AE306" s="22">
        <f t="shared" si="129"/>
        <v>155</v>
      </c>
      <c r="AF306" s="22">
        <f t="shared" si="130"/>
        <v>1.9620253164557</v>
      </c>
      <c r="AG306" s="22">
        <f t="shared" si="131"/>
        <v>1.11244019138756</v>
      </c>
      <c r="AH306" s="22">
        <v>432</v>
      </c>
      <c r="AI306" s="22">
        <v>0</v>
      </c>
      <c r="AJ306" s="23">
        <v>0</v>
      </c>
      <c r="AK306" s="23">
        <v>-20</v>
      </c>
      <c r="AL306" s="23">
        <v>137</v>
      </c>
      <c r="AM306" s="22">
        <v>1.3</v>
      </c>
      <c r="AN306" s="22">
        <f t="shared" si="132"/>
        <v>181.133333333333</v>
      </c>
      <c r="AO306" s="23">
        <v>144</v>
      </c>
      <c r="AP306" s="23">
        <v>144</v>
      </c>
      <c r="AQ306" t="s">
        <v>82</v>
      </c>
      <c r="AR306">
        <v>2</v>
      </c>
      <c r="AS306" s="22">
        <v>0.43333333333333</v>
      </c>
      <c r="AT306" t="s">
        <v>83</v>
      </c>
      <c r="AU306" s="23">
        <f t="shared" si="143"/>
        <v>163.133333333333</v>
      </c>
      <c r="AV306" s="23">
        <f t="shared" si="133"/>
        <v>288</v>
      </c>
      <c r="AW306" s="23">
        <f t="shared" si="134"/>
        <v>3.17942583732057</v>
      </c>
      <c r="AX306" s="23">
        <f t="shared" si="135"/>
        <v>2.19617224880383</v>
      </c>
      <c r="AY306" s="23">
        <f t="shared" si="136"/>
        <v>288</v>
      </c>
      <c r="AZ306" s="23">
        <f t="shared" si="137"/>
        <v>288</v>
      </c>
      <c r="BA306" s="1" t="str">
        <f t="shared" si="138"/>
        <v>3</v>
      </c>
      <c r="BB306" s="22">
        <v>81</v>
      </c>
      <c r="BC306" s="22">
        <f t="shared" si="139"/>
        <v>23328</v>
      </c>
      <c r="BD306" s="22" t="e">
        <f t="shared" si="141"/>
        <v>#REF!</v>
      </c>
      <c r="BE306" s="22">
        <v>0.04</v>
      </c>
      <c r="BF306" s="22">
        <f t="shared" si="140"/>
        <v>11.52</v>
      </c>
      <c r="BG306" s="22" t="e">
        <f t="shared" si="142"/>
        <v>#REF!</v>
      </c>
      <c r="BH306" t="str">
        <f>IF(AT306="UDARA","U","N")&amp;LEFT($C$4,2)&amp;MID($C$4,4,2)&amp;LEFT(A306,3)&amp;MID(E306,2,2)&amp;VLOOKUP(E306,Acuan_Reference!C:L,10,0)</f>
        <v>N0109PTK71B3</v>
      </c>
      <c r="BI306" t="s">
        <v>84</v>
      </c>
      <c r="BJ306" t="s">
        <v>85</v>
      </c>
      <c r="BK306" t="s">
        <v>86</v>
      </c>
      <c r="BL306" t="s">
        <v>87</v>
      </c>
    </row>
    <row r="307" spans="1:64">
      <c r="A307" t="s">
        <v>108</v>
      </c>
      <c r="B307" t="s">
        <v>75</v>
      </c>
      <c r="C307" t="s">
        <v>76</v>
      </c>
      <c r="D307" t="s">
        <v>115</v>
      </c>
      <c r="E307" t="s">
        <v>139</v>
      </c>
      <c r="F307" t="s">
        <v>140</v>
      </c>
      <c r="G307" t="s">
        <v>80</v>
      </c>
      <c r="H307" t="s">
        <v>81</v>
      </c>
      <c r="I307" s="22">
        <v>9826</v>
      </c>
      <c r="J307" s="23">
        <v>193</v>
      </c>
      <c r="K307" s="23">
        <v>172</v>
      </c>
      <c r="L307" s="23">
        <v>54</v>
      </c>
      <c r="M307" s="23">
        <v>175</v>
      </c>
      <c r="N307" s="23">
        <v>-176</v>
      </c>
      <c r="O307" s="23">
        <v>28</v>
      </c>
      <c r="P307" s="23">
        <v>19</v>
      </c>
      <c r="Q307" s="23">
        <v>62</v>
      </c>
      <c r="R307" s="23">
        <v>0</v>
      </c>
      <c r="S307" s="23">
        <v>-3</v>
      </c>
      <c r="T307" s="23">
        <v>24</v>
      </c>
      <c r="U307" s="23">
        <v>34</v>
      </c>
      <c r="V307" s="22">
        <v>18.333333333333</v>
      </c>
      <c r="W307" s="22">
        <f t="shared" si="128"/>
        <v>22</v>
      </c>
      <c r="X307" s="23">
        <v>0</v>
      </c>
      <c r="Y307" s="23">
        <v>0</v>
      </c>
      <c r="Z307" s="23">
        <v>0</v>
      </c>
      <c r="AA307" s="22">
        <v>54</v>
      </c>
      <c r="AB307" s="22">
        <v>0</v>
      </c>
      <c r="AC307" s="22">
        <v>0</v>
      </c>
      <c r="AD307" s="22">
        <v>0</v>
      </c>
      <c r="AE307" s="22">
        <f t="shared" si="129"/>
        <v>54</v>
      </c>
      <c r="AF307" s="22">
        <f t="shared" si="130"/>
        <v>2.9454545454546</v>
      </c>
      <c r="AG307" s="22">
        <f t="shared" si="131"/>
        <v>2.45454545454545</v>
      </c>
      <c r="AH307" s="22">
        <v>432</v>
      </c>
      <c r="AI307" s="22">
        <v>0</v>
      </c>
      <c r="AJ307" s="23">
        <v>0</v>
      </c>
      <c r="AK307" s="23">
        <v>23</v>
      </c>
      <c r="AL307" s="23">
        <v>8</v>
      </c>
      <c r="AM307" s="22">
        <v>0.8</v>
      </c>
      <c r="AN307" s="22">
        <f t="shared" si="132"/>
        <v>17.6</v>
      </c>
      <c r="AO307" s="23">
        <v>144</v>
      </c>
      <c r="AP307" s="23">
        <v>144</v>
      </c>
      <c r="AQ307" t="s">
        <v>124</v>
      </c>
      <c r="AR307">
        <v>4</v>
      </c>
      <c r="AS307" s="22">
        <v>0.066666666666667</v>
      </c>
      <c r="AT307" t="s">
        <v>83</v>
      </c>
      <c r="AU307" s="23">
        <f t="shared" si="143"/>
        <v>0</v>
      </c>
      <c r="AV307" s="23">
        <f t="shared" si="133"/>
        <v>0</v>
      </c>
      <c r="AW307" s="23">
        <f t="shared" si="134"/>
        <v>2.45454545454545</v>
      </c>
      <c r="AX307" s="23">
        <f t="shared" si="135"/>
        <v>2.09090909090909</v>
      </c>
      <c r="AY307" s="23">
        <f t="shared" si="136"/>
        <v>0</v>
      </c>
      <c r="AZ307" s="23">
        <f t="shared" si="137"/>
        <v>0</v>
      </c>
      <c r="BA307" s="1" t="str">
        <f t="shared" si="138"/>
        <v>3</v>
      </c>
      <c r="BB307" s="22">
        <v>81</v>
      </c>
      <c r="BC307" s="22">
        <f t="shared" si="139"/>
        <v>0</v>
      </c>
      <c r="BD307" s="22" t="e">
        <f t="shared" si="141"/>
        <v>#REF!</v>
      </c>
      <c r="BE307" s="22">
        <v>0.04</v>
      </c>
      <c r="BF307" s="22">
        <f t="shared" si="140"/>
        <v>0</v>
      </c>
      <c r="BG307" s="22" t="e">
        <f t="shared" si="142"/>
        <v>#REF!</v>
      </c>
      <c r="BH307" t="str">
        <f>IF(AT307="UDARA","U","N")&amp;LEFT($C$4,2)&amp;MID($C$4,4,2)&amp;LEFT(A307,3)&amp;MID(E307,2,2)&amp;VLOOKUP(E307,Acuan_Reference!C:L,10,0)</f>
        <v>N0109PWT71B3</v>
      </c>
      <c r="BI307" t="s">
        <v>84</v>
      </c>
      <c r="BJ307" t="s">
        <v>85</v>
      </c>
      <c r="BK307" t="s">
        <v>86</v>
      </c>
      <c r="BL307" t="s">
        <v>87</v>
      </c>
    </row>
    <row r="308" spans="1:64">
      <c r="A308" t="s">
        <v>109</v>
      </c>
      <c r="B308" t="s">
        <v>75</v>
      </c>
      <c r="C308" t="s">
        <v>76</v>
      </c>
      <c r="D308" t="s">
        <v>115</v>
      </c>
      <c r="E308" t="s">
        <v>139</v>
      </c>
      <c r="F308" t="s">
        <v>140</v>
      </c>
      <c r="G308" t="s">
        <v>80</v>
      </c>
      <c r="H308" t="s">
        <v>81</v>
      </c>
      <c r="I308" s="22">
        <v>9826</v>
      </c>
      <c r="J308" s="23">
        <v>315</v>
      </c>
      <c r="K308" s="23">
        <v>761</v>
      </c>
      <c r="L308" s="23">
        <v>537</v>
      </c>
      <c r="M308" s="23">
        <v>746</v>
      </c>
      <c r="N308" s="23">
        <v>433</v>
      </c>
      <c r="O308" s="23">
        <v>1006</v>
      </c>
      <c r="P308" s="23">
        <v>577</v>
      </c>
      <c r="Q308" s="23">
        <v>815</v>
      </c>
      <c r="R308" s="23">
        <v>573</v>
      </c>
      <c r="S308" s="23">
        <v>460</v>
      </c>
      <c r="T308" s="23">
        <v>1043</v>
      </c>
      <c r="U308" s="23">
        <v>916</v>
      </c>
      <c r="V308" s="22">
        <v>806.33333333333</v>
      </c>
      <c r="W308" s="22">
        <f t="shared" si="128"/>
        <v>893</v>
      </c>
      <c r="X308" s="23">
        <v>0</v>
      </c>
      <c r="Y308" s="23">
        <v>0</v>
      </c>
      <c r="Z308" s="23">
        <v>0</v>
      </c>
      <c r="AA308" s="22">
        <v>840</v>
      </c>
      <c r="AB308" s="22">
        <v>0</v>
      </c>
      <c r="AC308" s="22">
        <v>0</v>
      </c>
      <c r="AD308" s="22">
        <v>0</v>
      </c>
      <c r="AE308" s="22">
        <f t="shared" si="129"/>
        <v>840</v>
      </c>
      <c r="AF308" s="22">
        <f t="shared" si="130"/>
        <v>1.04175279040926</v>
      </c>
      <c r="AG308" s="22">
        <f t="shared" si="131"/>
        <v>0.940649496080627</v>
      </c>
      <c r="AH308" s="22">
        <v>432</v>
      </c>
      <c r="AI308" s="22">
        <v>0</v>
      </c>
      <c r="AJ308" s="23">
        <v>0</v>
      </c>
      <c r="AK308" s="23">
        <v>701</v>
      </c>
      <c r="AL308" s="23">
        <v>720</v>
      </c>
      <c r="AM308" s="22">
        <v>0.6</v>
      </c>
      <c r="AN308" s="22">
        <f t="shared" si="132"/>
        <v>535.8</v>
      </c>
      <c r="AO308" s="23">
        <v>144</v>
      </c>
      <c r="AP308" s="23">
        <v>144</v>
      </c>
      <c r="AQ308" t="s">
        <v>124</v>
      </c>
      <c r="AR308">
        <v>8</v>
      </c>
      <c r="AS308" s="22">
        <v>0.1</v>
      </c>
      <c r="AT308" t="s">
        <v>83</v>
      </c>
      <c r="AU308" s="23">
        <f t="shared" si="143"/>
        <v>415.8</v>
      </c>
      <c r="AV308" s="23">
        <f t="shared" si="133"/>
        <v>432</v>
      </c>
      <c r="AW308" s="23">
        <f t="shared" si="134"/>
        <v>1.42441209406495</v>
      </c>
      <c r="AX308" s="23">
        <f t="shared" si="135"/>
        <v>0.618141097424412</v>
      </c>
      <c r="AY308" s="23">
        <f t="shared" si="136"/>
        <v>432</v>
      </c>
      <c r="AZ308" s="23">
        <f t="shared" si="137"/>
        <v>432</v>
      </c>
      <c r="BA308" s="1" t="str">
        <f t="shared" si="138"/>
        <v>3</v>
      </c>
      <c r="BB308" s="22">
        <v>81</v>
      </c>
      <c r="BC308" s="22">
        <f t="shared" si="139"/>
        <v>34992</v>
      </c>
      <c r="BD308" s="22" t="e">
        <f t="shared" si="141"/>
        <v>#REF!</v>
      </c>
      <c r="BE308" s="22">
        <v>0.04</v>
      </c>
      <c r="BF308" s="22">
        <f t="shared" si="140"/>
        <v>17.28</v>
      </c>
      <c r="BG308" s="22" t="e">
        <f t="shared" si="142"/>
        <v>#REF!</v>
      </c>
      <c r="BH308" t="str">
        <f>IF(AT308="UDARA","U","N")&amp;LEFT($C$4,2)&amp;MID($C$4,4,2)&amp;LEFT(A308,3)&amp;MID(E308,2,2)&amp;VLOOKUP(E308,Acuan_Reference!C:L,10,0)</f>
        <v>N0109SBY71B3</v>
      </c>
      <c r="BI308" t="s">
        <v>84</v>
      </c>
      <c r="BJ308" t="s">
        <v>85</v>
      </c>
      <c r="BK308" t="s">
        <v>86</v>
      </c>
      <c r="BL308" t="s">
        <v>87</v>
      </c>
    </row>
    <row r="309" spans="1:64">
      <c r="A309" t="s">
        <v>110</v>
      </c>
      <c r="B309" t="s">
        <v>75</v>
      </c>
      <c r="C309" t="s">
        <v>76</v>
      </c>
      <c r="D309" t="s">
        <v>115</v>
      </c>
      <c r="E309" t="s">
        <v>139</v>
      </c>
      <c r="F309" t="s">
        <v>140</v>
      </c>
      <c r="G309" t="s">
        <v>80</v>
      </c>
      <c r="H309" t="s">
        <v>81</v>
      </c>
      <c r="I309" s="22">
        <v>9826</v>
      </c>
      <c r="J309" s="23">
        <v>247</v>
      </c>
      <c r="K309" s="23">
        <v>151</v>
      </c>
      <c r="L309" s="23">
        <v>72</v>
      </c>
      <c r="M309" s="23">
        <v>189</v>
      </c>
      <c r="N309" s="23">
        <v>89</v>
      </c>
      <c r="O309" s="23">
        <v>307</v>
      </c>
      <c r="P309" s="23">
        <v>87</v>
      </c>
      <c r="Q309" s="23">
        <v>49</v>
      </c>
      <c r="R309" s="23">
        <v>256</v>
      </c>
      <c r="S309" s="23">
        <v>184</v>
      </c>
      <c r="T309" s="23">
        <v>6</v>
      </c>
      <c r="U309" s="23">
        <v>42</v>
      </c>
      <c r="V309" s="22">
        <v>77.333333333333</v>
      </c>
      <c r="W309" s="22">
        <f t="shared" si="128"/>
        <v>67.6666666666667</v>
      </c>
      <c r="X309" s="23">
        <v>0</v>
      </c>
      <c r="Y309" s="23">
        <v>0</v>
      </c>
      <c r="Z309" s="23">
        <v>0</v>
      </c>
      <c r="AA309" s="22">
        <v>398</v>
      </c>
      <c r="AB309" s="22">
        <v>0</v>
      </c>
      <c r="AC309" s="22">
        <v>0</v>
      </c>
      <c r="AD309" s="22">
        <v>0</v>
      </c>
      <c r="AE309" s="22">
        <f t="shared" si="129"/>
        <v>398</v>
      </c>
      <c r="AF309" s="22">
        <f t="shared" si="130"/>
        <v>5.14655172413795</v>
      </c>
      <c r="AG309" s="22">
        <f t="shared" si="131"/>
        <v>5.88177339901478</v>
      </c>
      <c r="AH309" s="22">
        <v>432</v>
      </c>
      <c r="AI309" s="22">
        <v>0</v>
      </c>
      <c r="AJ309" s="23">
        <v>0</v>
      </c>
      <c r="AK309" s="23">
        <v>186</v>
      </c>
      <c r="AL309" s="23">
        <v>155</v>
      </c>
      <c r="AM309" s="22">
        <v>0.7</v>
      </c>
      <c r="AN309" s="22">
        <f t="shared" si="132"/>
        <v>47.3666666666667</v>
      </c>
      <c r="AO309" s="23">
        <v>144</v>
      </c>
      <c r="AP309" s="23">
        <v>144</v>
      </c>
      <c r="AQ309" t="s">
        <v>124</v>
      </c>
      <c r="AR309">
        <v>8</v>
      </c>
      <c r="AS309" s="22">
        <v>0.066666666666667</v>
      </c>
      <c r="AT309" t="s">
        <v>83</v>
      </c>
      <c r="AU309" s="23">
        <f t="shared" si="143"/>
        <v>0</v>
      </c>
      <c r="AV309" s="23">
        <f t="shared" si="133"/>
        <v>0</v>
      </c>
      <c r="AW309" s="23">
        <f t="shared" si="134"/>
        <v>5.88177339901478</v>
      </c>
      <c r="AX309" s="23">
        <f t="shared" si="135"/>
        <v>3.59113300492611</v>
      </c>
      <c r="AY309" s="23">
        <f t="shared" si="136"/>
        <v>0</v>
      </c>
      <c r="AZ309" s="23">
        <f t="shared" si="137"/>
        <v>0</v>
      </c>
      <c r="BA309" s="1" t="str">
        <f t="shared" si="138"/>
        <v>Kelipatan Kirim/Master box &gt; 3x FC+index</v>
      </c>
      <c r="BB309" s="22">
        <v>81</v>
      </c>
      <c r="BC309" s="22">
        <f t="shared" si="139"/>
        <v>0</v>
      </c>
      <c r="BD309" s="22" t="e">
        <f t="shared" si="141"/>
        <v>#REF!</v>
      </c>
      <c r="BE309" s="22">
        <v>0.04</v>
      </c>
      <c r="BF309" s="22">
        <f t="shared" si="140"/>
        <v>0</v>
      </c>
      <c r="BG309" s="22" t="e">
        <f t="shared" si="142"/>
        <v>#REF!</v>
      </c>
      <c r="BH309" t="str">
        <f>IF(AT309="UDARA","U","N")&amp;LEFT($C$4,2)&amp;MID($C$4,4,2)&amp;LEFT(A309,3)&amp;MID(E309,2,2)&amp;VLOOKUP(E309,Acuan_Reference!C:L,10,0)</f>
        <v>N0109SLO71B3</v>
      </c>
      <c r="BI309" t="s">
        <v>84</v>
      </c>
      <c r="BJ309" t="s">
        <v>85</v>
      </c>
      <c r="BK309" t="s">
        <v>86</v>
      </c>
      <c r="BL309" t="s">
        <v>87</v>
      </c>
    </row>
    <row r="310" spans="1:64">
      <c r="A310" t="s">
        <v>111</v>
      </c>
      <c r="B310" t="s">
        <v>75</v>
      </c>
      <c r="C310" t="s">
        <v>76</v>
      </c>
      <c r="D310" t="s">
        <v>115</v>
      </c>
      <c r="E310" t="s">
        <v>139</v>
      </c>
      <c r="F310" t="s">
        <v>140</v>
      </c>
      <c r="G310" t="s">
        <v>80</v>
      </c>
      <c r="H310" t="s">
        <v>81</v>
      </c>
      <c r="I310" s="22">
        <v>9826</v>
      </c>
      <c r="J310" s="23">
        <v>439</v>
      </c>
      <c r="K310" s="23">
        <v>918</v>
      </c>
      <c r="L310" s="23">
        <v>421</v>
      </c>
      <c r="M310" s="23">
        <v>281</v>
      </c>
      <c r="N310" s="23">
        <v>989</v>
      </c>
      <c r="O310" s="23">
        <v>406</v>
      </c>
      <c r="P310" s="23">
        <v>764</v>
      </c>
      <c r="Q310" s="23">
        <v>371</v>
      </c>
      <c r="R310" s="23">
        <v>396</v>
      </c>
      <c r="S310" s="23">
        <v>506</v>
      </c>
      <c r="T310" s="23">
        <v>363</v>
      </c>
      <c r="U310" s="23">
        <v>261</v>
      </c>
      <c r="V310" s="22">
        <v>376.66666666667</v>
      </c>
      <c r="W310" s="22">
        <f t="shared" si="128"/>
        <v>354.333333333333</v>
      </c>
      <c r="X310" s="23">
        <v>0</v>
      </c>
      <c r="Y310" s="23">
        <v>192</v>
      </c>
      <c r="Z310" s="23">
        <v>0</v>
      </c>
      <c r="AA310" s="22">
        <v>804</v>
      </c>
      <c r="AB310" s="22">
        <v>0</v>
      </c>
      <c r="AC310" s="22">
        <v>288</v>
      </c>
      <c r="AD310" s="22">
        <v>0</v>
      </c>
      <c r="AE310" s="22">
        <f t="shared" si="129"/>
        <v>1092</v>
      </c>
      <c r="AF310" s="22">
        <f t="shared" si="130"/>
        <v>2.89911504424776</v>
      </c>
      <c r="AG310" s="22">
        <f t="shared" si="131"/>
        <v>3.08184383819379</v>
      </c>
      <c r="AH310" s="22">
        <v>432</v>
      </c>
      <c r="AI310" s="22">
        <v>0</v>
      </c>
      <c r="AJ310" s="23">
        <v>0</v>
      </c>
      <c r="AK310" s="23">
        <v>483</v>
      </c>
      <c r="AL310" s="23">
        <v>439</v>
      </c>
      <c r="AM310" s="22">
        <v>1.5</v>
      </c>
      <c r="AN310" s="22">
        <f t="shared" si="132"/>
        <v>531.5</v>
      </c>
      <c r="AO310" s="23">
        <v>144</v>
      </c>
      <c r="AP310" s="23">
        <v>144</v>
      </c>
      <c r="AQ310" t="s">
        <v>82</v>
      </c>
      <c r="AR310">
        <v>2</v>
      </c>
      <c r="AS310" s="22">
        <v>0.53333333333333</v>
      </c>
      <c r="AT310" t="s">
        <v>83</v>
      </c>
      <c r="AU310" s="23">
        <f t="shared" si="143"/>
        <v>0</v>
      </c>
      <c r="AV310" s="23">
        <f t="shared" si="133"/>
        <v>0</v>
      </c>
      <c r="AW310" s="23">
        <f t="shared" si="134"/>
        <v>3.08184383819379</v>
      </c>
      <c r="AX310" s="23">
        <f t="shared" si="135"/>
        <v>1.84289746001881</v>
      </c>
      <c r="AY310" s="23">
        <f t="shared" si="136"/>
        <v>0</v>
      </c>
      <c r="AZ310" s="23">
        <f t="shared" si="137"/>
        <v>0</v>
      </c>
      <c r="BA310" s="1" t="str">
        <f t="shared" si="138"/>
        <v>3</v>
      </c>
      <c r="BB310" s="22">
        <v>81</v>
      </c>
      <c r="BC310" s="22">
        <f t="shared" si="139"/>
        <v>0</v>
      </c>
      <c r="BD310" s="22" t="e">
        <f t="shared" si="141"/>
        <v>#REF!</v>
      </c>
      <c r="BE310" s="22">
        <v>0.04</v>
      </c>
      <c r="BF310" s="22">
        <f t="shared" si="140"/>
        <v>0</v>
      </c>
      <c r="BG310" s="22" t="e">
        <f t="shared" si="142"/>
        <v>#REF!</v>
      </c>
      <c r="BH310" t="str">
        <f>IF(AT310="UDARA","U","N")&amp;LEFT($C$4,2)&amp;MID($C$4,4,2)&amp;LEFT(A310,3)&amp;MID(E310,2,2)&amp;VLOOKUP(E310,Acuan_Reference!C:L,10,0)</f>
        <v>N0109SMD71B3</v>
      </c>
      <c r="BI310" t="s">
        <v>84</v>
      </c>
      <c r="BJ310" t="s">
        <v>85</v>
      </c>
      <c r="BK310" t="s">
        <v>86</v>
      </c>
      <c r="BL310" t="s">
        <v>87</v>
      </c>
    </row>
    <row r="311" spans="1:64">
      <c r="A311" t="s">
        <v>112</v>
      </c>
      <c r="B311" t="s">
        <v>75</v>
      </c>
      <c r="C311" t="s">
        <v>76</v>
      </c>
      <c r="D311" t="s">
        <v>115</v>
      </c>
      <c r="E311" t="s">
        <v>139</v>
      </c>
      <c r="F311" t="s">
        <v>140</v>
      </c>
      <c r="G311" t="s">
        <v>80</v>
      </c>
      <c r="H311" t="s">
        <v>81</v>
      </c>
      <c r="I311" s="22">
        <v>9826</v>
      </c>
      <c r="J311" s="23">
        <v>334</v>
      </c>
      <c r="K311" s="23">
        <v>282</v>
      </c>
      <c r="L311" s="23">
        <v>409</v>
      </c>
      <c r="M311" s="23">
        <v>240</v>
      </c>
      <c r="N311" s="23">
        <v>197</v>
      </c>
      <c r="O311" s="23">
        <v>154</v>
      </c>
      <c r="P311" s="23">
        <v>219</v>
      </c>
      <c r="Q311" s="23">
        <v>173</v>
      </c>
      <c r="R311" s="23">
        <v>35</v>
      </c>
      <c r="S311" s="23">
        <v>105</v>
      </c>
      <c r="T311" s="23">
        <v>125</v>
      </c>
      <c r="U311" s="23">
        <v>221</v>
      </c>
      <c r="V311" s="22">
        <v>150.33333333333</v>
      </c>
      <c r="W311" s="22">
        <f t="shared" ref="W311:W374" si="144">AVERAGE(T311,U311,AL311)</f>
        <v>146</v>
      </c>
      <c r="X311" s="23">
        <v>0</v>
      </c>
      <c r="Y311" s="23">
        <v>0</v>
      </c>
      <c r="Z311" s="23">
        <v>0</v>
      </c>
      <c r="AA311" s="22">
        <v>209</v>
      </c>
      <c r="AB311" s="22">
        <v>0</v>
      </c>
      <c r="AC311" s="22">
        <v>0</v>
      </c>
      <c r="AD311" s="22">
        <v>0</v>
      </c>
      <c r="AE311" s="22">
        <f t="shared" ref="AE311:AE374" si="145">Z311+AA311+AC311+AD311</f>
        <v>209</v>
      </c>
      <c r="AF311" s="22">
        <f t="shared" ref="AF311:AF374" si="146">IFERROR(IF(V311&lt;0,9999,AE311/V311),9999)</f>
        <v>1.39024390243906</v>
      </c>
      <c r="AG311" s="22">
        <f t="shared" ref="AG311:AG374" si="147">IFERROR(IF(W311&lt;0,9999,(Z311+AA311+AC311)/W311),9999)</f>
        <v>1.43150684931507</v>
      </c>
      <c r="AH311" s="22">
        <v>432</v>
      </c>
      <c r="AI311" s="22">
        <v>0</v>
      </c>
      <c r="AJ311" s="23">
        <v>0</v>
      </c>
      <c r="AK311" s="23">
        <v>119</v>
      </c>
      <c r="AL311" s="23">
        <v>92</v>
      </c>
      <c r="AM311" s="22">
        <v>0.7</v>
      </c>
      <c r="AN311" s="22">
        <f t="shared" ref="AN311:AN374" si="148">IF(AM311*W311&lt;0,0,AM311*W311)</f>
        <v>102.2</v>
      </c>
      <c r="AO311" s="23">
        <v>144</v>
      </c>
      <c r="AP311" s="23">
        <v>144</v>
      </c>
      <c r="AQ311" t="s">
        <v>124</v>
      </c>
      <c r="AR311">
        <v>8</v>
      </c>
      <c r="AS311" s="22">
        <v>0.066666666666667</v>
      </c>
      <c r="AT311" t="s">
        <v>83</v>
      </c>
      <c r="AU311" s="23">
        <f t="shared" si="143"/>
        <v>0</v>
      </c>
      <c r="AV311" s="23">
        <f t="shared" ref="AV311:AV374" si="149">IFERROR(ROUNDUP(AU311/AO311,0)*AO311,9999)</f>
        <v>0</v>
      </c>
      <c r="AW311" s="23">
        <f t="shared" ref="AW311:AW374" si="150">IFERROR(IF(W311&lt;0,9999,((ROUNDUP(AU311/AO311,0)*AO311)+AE311)/W311),9999)</f>
        <v>1.43150684931507</v>
      </c>
      <c r="AX311" s="23">
        <f t="shared" ref="AX311:AX374" si="151">IFERROR(IF(W311&lt;0,9999,((ROUNDUP(AU311/AP311,0)*AP311)+AE311-AL311)/W311),9999)</f>
        <v>0.801369863013699</v>
      </c>
      <c r="AY311" s="23">
        <f t="shared" ref="AY311:AY374" si="152">IF(H311="DROPPING",IF(AND(AW311&gt;3,AX311&gt;3),0,IF(AND(AW311&lt;=3,AX311&lt;=3),ROUNDUP(AU311/AO311,0)*AO311,ROUNDUP(AU311/AP311,0)*AP311)),0)</f>
        <v>0</v>
      </c>
      <c r="AZ311" s="23">
        <f t="shared" ref="AZ311:AZ374" si="153">IF(AH311&lt;=0,0,IF(H311="DROPPING",IF(AND(AW311&gt;3,AX311&gt;3),0,IF(AND(AW311&lt;=3,AX311&lt;=3),ROUNDUP(AU311/AO311,0)*AO311,ROUNDUP(AU311/AP311,0)*AP311)),0))</f>
        <v>0</v>
      </c>
      <c r="BA311" s="1" t="str">
        <f t="shared" ref="BA311:BA374" si="154">IF(AND(AW311&gt;3,AX311&gt;3),"Kelipatan Kirim/Master box &gt; 3x FC+index",IF(AF311&lt;=AS311,"1",IF(AND(AF311&gt;AS311,AF311&lt;=AM311),"2","3")))</f>
        <v>3</v>
      </c>
      <c r="BB311" s="22">
        <v>81</v>
      </c>
      <c r="BC311" s="22">
        <f t="shared" ref="BC311:BC374" si="155">BB311*AZ311</f>
        <v>0</v>
      </c>
      <c r="BD311" s="22" t="e">
        <f t="shared" si="141"/>
        <v>#REF!</v>
      </c>
      <c r="BE311" s="22">
        <v>0.04</v>
      </c>
      <c r="BF311" s="22">
        <f t="shared" ref="BF311:BF374" si="156">BE311*AZ311</f>
        <v>0</v>
      </c>
      <c r="BG311" s="22" t="e">
        <f t="shared" si="142"/>
        <v>#REF!</v>
      </c>
      <c r="BH311" t="str">
        <f>IF(AT311="UDARA","U","N")&amp;LEFT($C$4,2)&amp;MID($C$4,4,2)&amp;LEFT(A311,3)&amp;MID(E311,2,2)&amp;VLOOKUP(E311,Acuan_Reference!C:L,10,0)</f>
        <v>N0109SMG71B3</v>
      </c>
      <c r="BI311" t="s">
        <v>84</v>
      </c>
      <c r="BJ311" t="s">
        <v>85</v>
      </c>
      <c r="BK311" t="s">
        <v>86</v>
      </c>
      <c r="BL311" t="s">
        <v>87</v>
      </c>
    </row>
    <row r="312" spans="1:64">
      <c r="A312" t="s">
        <v>113</v>
      </c>
      <c r="B312" t="s">
        <v>75</v>
      </c>
      <c r="C312" t="s">
        <v>76</v>
      </c>
      <c r="D312" t="s">
        <v>115</v>
      </c>
      <c r="E312" t="s">
        <v>139</v>
      </c>
      <c r="F312" t="s">
        <v>140</v>
      </c>
      <c r="G312" t="s">
        <v>80</v>
      </c>
      <c r="H312" t="s">
        <v>81</v>
      </c>
      <c r="I312" s="22">
        <v>9826</v>
      </c>
      <c r="J312" s="23">
        <v>324</v>
      </c>
      <c r="K312" s="23">
        <v>647</v>
      </c>
      <c r="L312" s="23">
        <v>1390</v>
      </c>
      <c r="M312" s="23">
        <v>926</v>
      </c>
      <c r="N312" s="23">
        <v>1080</v>
      </c>
      <c r="O312" s="23">
        <v>493</v>
      </c>
      <c r="P312" s="23">
        <v>583</v>
      </c>
      <c r="Q312" s="23">
        <v>340</v>
      </c>
      <c r="R312" s="23">
        <v>649</v>
      </c>
      <c r="S312" s="23">
        <v>906</v>
      </c>
      <c r="T312" s="23">
        <v>1163</v>
      </c>
      <c r="U312" s="23">
        <v>650</v>
      </c>
      <c r="V312" s="22">
        <v>906.33333333333</v>
      </c>
      <c r="W312" s="22">
        <f t="shared" si="144"/>
        <v>918.333333333333</v>
      </c>
      <c r="X312" s="23">
        <v>0</v>
      </c>
      <c r="Y312" s="23">
        <v>0</v>
      </c>
      <c r="Z312" s="23">
        <v>0</v>
      </c>
      <c r="AA312" s="22">
        <v>872</v>
      </c>
      <c r="AB312" s="22">
        <v>0</v>
      </c>
      <c r="AC312" s="22">
        <v>144</v>
      </c>
      <c r="AD312" s="22">
        <v>0</v>
      </c>
      <c r="AE312" s="22">
        <f t="shared" si="145"/>
        <v>1016</v>
      </c>
      <c r="AF312" s="22">
        <f t="shared" si="146"/>
        <v>1.12100036778228</v>
      </c>
      <c r="AG312" s="22">
        <f t="shared" si="147"/>
        <v>1.10635208711434</v>
      </c>
      <c r="AH312" s="22">
        <v>432</v>
      </c>
      <c r="AI312" s="22">
        <v>0</v>
      </c>
      <c r="AJ312" s="23">
        <v>0</v>
      </c>
      <c r="AK312" s="23">
        <v>719</v>
      </c>
      <c r="AL312" s="23">
        <v>942</v>
      </c>
      <c r="AM312" s="22">
        <v>0.6</v>
      </c>
      <c r="AN312" s="22">
        <f t="shared" si="148"/>
        <v>551</v>
      </c>
      <c r="AO312" s="23">
        <v>144</v>
      </c>
      <c r="AP312" s="23">
        <v>144</v>
      </c>
      <c r="AQ312" t="s">
        <v>124</v>
      </c>
      <c r="AR312">
        <v>12</v>
      </c>
      <c r="AS312" s="22">
        <v>0.033333333333333</v>
      </c>
      <c r="AT312" t="s">
        <v>83</v>
      </c>
      <c r="AU312" s="23">
        <f t="shared" si="143"/>
        <v>477</v>
      </c>
      <c r="AV312" s="23">
        <f t="shared" si="149"/>
        <v>576</v>
      </c>
      <c r="AW312" s="23">
        <f t="shared" si="150"/>
        <v>1.73357531760436</v>
      </c>
      <c r="AX312" s="23">
        <f t="shared" si="151"/>
        <v>0.707803992740472</v>
      </c>
      <c r="AY312" s="23">
        <f t="shared" si="152"/>
        <v>576</v>
      </c>
      <c r="AZ312" s="23">
        <f t="shared" si="153"/>
        <v>576</v>
      </c>
      <c r="BA312" s="1" t="str">
        <f t="shared" si="154"/>
        <v>3</v>
      </c>
      <c r="BB312" s="22">
        <v>81</v>
      </c>
      <c r="BC312" s="22">
        <f t="shared" si="155"/>
        <v>46656</v>
      </c>
      <c r="BD312" s="22" t="e">
        <f t="shared" ref="BD312:BD375" si="157">BD311+BC312</f>
        <v>#REF!</v>
      </c>
      <c r="BE312" s="22">
        <v>0.04</v>
      </c>
      <c r="BF312" s="22">
        <f t="shared" si="156"/>
        <v>23.04</v>
      </c>
      <c r="BG312" s="22" t="e">
        <f t="shared" ref="BG312:BG375" si="158">BG311+BF312</f>
        <v>#REF!</v>
      </c>
      <c r="BH312" t="str">
        <f>IF(AT312="UDARA","U","N")&amp;LEFT($C$4,2)&amp;MID($C$4,4,2)&amp;LEFT(A312,3)&amp;MID(E312,2,2)&amp;VLOOKUP(E312,Acuan_Reference!C:L,10,0)</f>
        <v>N0109TGR71B3</v>
      </c>
      <c r="BI312" t="s">
        <v>84</v>
      </c>
      <c r="BJ312" t="s">
        <v>85</v>
      </c>
      <c r="BK312" t="s">
        <v>86</v>
      </c>
      <c r="BL312" t="s">
        <v>87</v>
      </c>
    </row>
    <row r="313" spans="1:64">
      <c r="A313" t="s">
        <v>114</v>
      </c>
      <c r="B313" t="s">
        <v>75</v>
      </c>
      <c r="C313" t="s">
        <v>76</v>
      </c>
      <c r="D313" t="s">
        <v>115</v>
      </c>
      <c r="E313" t="s">
        <v>139</v>
      </c>
      <c r="F313" t="s">
        <v>140</v>
      </c>
      <c r="G313" t="s">
        <v>80</v>
      </c>
      <c r="H313" t="s">
        <v>81</v>
      </c>
      <c r="I313" s="22">
        <v>9826</v>
      </c>
      <c r="J313" s="23">
        <v>108</v>
      </c>
      <c r="K313" s="23">
        <v>85</v>
      </c>
      <c r="L313" s="23">
        <v>83</v>
      </c>
      <c r="M313" s="23">
        <v>348</v>
      </c>
      <c r="N313" s="23">
        <v>84</v>
      </c>
      <c r="O313" s="23">
        <v>49</v>
      </c>
      <c r="P313" s="23">
        <v>221</v>
      </c>
      <c r="Q313" s="23">
        <v>264</v>
      </c>
      <c r="R313" s="23">
        <v>325</v>
      </c>
      <c r="S313" s="23">
        <v>112</v>
      </c>
      <c r="T313" s="23">
        <v>297</v>
      </c>
      <c r="U313" s="23">
        <v>55</v>
      </c>
      <c r="V313" s="22">
        <v>154.66666666667</v>
      </c>
      <c r="W313" s="22">
        <f t="shared" si="144"/>
        <v>202.333333333333</v>
      </c>
      <c r="X313" s="23">
        <v>0</v>
      </c>
      <c r="Y313" s="23">
        <v>0</v>
      </c>
      <c r="Z313" s="23">
        <v>0</v>
      </c>
      <c r="AA313" s="22">
        <v>479</v>
      </c>
      <c r="AB313" s="22">
        <v>0</v>
      </c>
      <c r="AC313" s="22">
        <v>0</v>
      </c>
      <c r="AD313" s="22">
        <v>0</v>
      </c>
      <c r="AE313" s="22">
        <f t="shared" si="145"/>
        <v>479</v>
      </c>
      <c r="AF313" s="22">
        <f t="shared" si="146"/>
        <v>3.09698275862062</v>
      </c>
      <c r="AG313" s="22">
        <f t="shared" si="147"/>
        <v>2.3673805601318</v>
      </c>
      <c r="AH313" s="22">
        <v>432</v>
      </c>
      <c r="AI313" s="22">
        <v>0</v>
      </c>
      <c r="AJ313" s="23">
        <v>0</v>
      </c>
      <c r="AK313" s="23">
        <v>266</v>
      </c>
      <c r="AL313" s="23">
        <v>255</v>
      </c>
      <c r="AM313" s="22">
        <v>0.7</v>
      </c>
      <c r="AN313" s="22">
        <f t="shared" si="148"/>
        <v>141.633333333333</v>
      </c>
      <c r="AO313" s="23">
        <v>144</v>
      </c>
      <c r="AP313" s="23">
        <v>144</v>
      </c>
      <c r="AQ313" t="s">
        <v>124</v>
      </c>
      <c r="AR313">
        <v>8</v>
      </c>
      <c r="AS313" s="22">
        <v>0.066666666666667</v>
      </c>
      <c r="AT313" t="s">
        <v>83</v>
      </c>
      <c r="AU313" s="23">
        <f t="shared" si="143"/>
        <v>0</v>
      </c>
      <c r="AV313" s="23">
        <f t="shared" si="149"/>
        <v>0</v>
      </c>
      <c r="AW313" s="23">
        <f t="shared" si="150"/>
        <v>2.3673805601318</v>
      </c>
      <c r="AX313" s="23">
        <f t="shared" si="151"/>
        <v>1.10708401976936</v>
      </c>
      <c r="AY313" s="23">
        <f t="shared" si="152"/>
        <v>0</v>
      </c>
      <c r="AZ313" s="23">
        <f t="shared" si="153"/>
        <v>0</v>
      </c>
      <c r="BA313" s="1" t="str">
        <f t="shared" si="154"/>
        <v>3</v>
      </c>
      <c r="BB313" s="22">
        <v>81</v>
      </c>
      <c r="BC313" s="22">
        <f t="shared" si="155"/>
        <v>0</v>
      </c>
      <c r="BD313" s="22" t="e">
        <f t="shared" si="157"/>
        <v>#REF!</v>
      </c>
      <c r="BE313" s="22">
        <v>0.04</v>
      </c>
      <c r="BF313" s="22">
        <f t="shared" si="156"/>
        <v>0</v>
      </c>
      <c r="BG313" s="22" t="e">
        <f t="shared" si="158"/>
        <v>#REF!</v>
      </c>
      <c r="BH313" t="str">
        <f>IF(AT313="UDARA","U","N")&amp;LEFT($C$4,2)&amp;MID($C$4,4,2)&amp;LEFT(A313,3)&amp;MID(E313,2,2)&amp;VLOOKUP(E313,Acuan_Reference!C:L,10,0)</f>
        <v>N0109YGY71B3</v>
      </c>
      <c r="BI313" t="s">
        <v>84</v>
      </c>
      <c r="BJ313" t="s">
        <v>85</v>
      </c>
      <c r="BK313" t="s">
        <v>86</v>
      </c>
      <c r="BL313" t="s">
        <v>87</v>
      </c>
    </row>
    <row r="314" spans="1:64">
      <c r="A314" t="s">
        <v>74</v>
      </c>
      <c r="B314" t="s">
        <v>75</v>
      </c>
      <c r="C314" t="s">
        <v>76</v>
      </c>
      <c r="D314" t="s">
        <v>115</v>
      </c>
      <c r="E314" t="s">
        <v>141</v>
      </c>
      <c r="F314" t="s">
        <v>142</v>
      </c>
      <c r="G314" t="s">
        <v>118</v>
      </c>
      <c r="H314" t="s">
        <v>81</v>
      </c>
      <c r="I314" s="22">
        <v>9826</v>
      </c>
      <c r="J314" s="23">
        <v>5669</v>
      </c>
      <c r="K314" s="23">
        <v>8583</v>
      </c>
      <c r="L314" s="23">
        <v>4279</v>
      </c>
      <c r="M314" s="23">
        <v>6957</v>
      </c>
      <c r="N314" s="23">
        <v>4769</v>
      </c>
      <c r="O314" s="23">
        <v>5898</v>
      </c>
      <c r="P314" s="23">
        <v>4497</v>
      </c>
      <c r="Q314" s="23">
        <v>6846</v>
      </c>
      <c r="R314" s="23">
        <v>5097</v>
      </c>
      <c r="S314" s="23">
        <v>5462</v>
      </c>
      <c r="T314" s="23">
        <v>5386</v>
      </c>
      <c r="U314" s="23">
        <v>5255</v>
      </c>
      <c r="V314" s="22">
        <v>5367.6666666667</v>
      </c>
      <c r="W314" s="22">
        <f t="shared" si="144"/>
        <v>5388.33333333333</v>
      </c>
      <c r="X314" s="23">
        <v>0</v>
      </c>
      <c r="Y314" s="23">
        <v>0</v>
      </c>
      <c r="Z314" s="23">
        <v>0</v>
      </c>
      <c r="AA314" s="22">
        <v>8210</v>
      </c>
      <c r="AB314" s="22">
        <v>0</v>
      </c>
      <c r="AC314" s="22">
        <v>0</v>
      </c>
      <c r="AD314" s="22">
        <v>0</v>
      </c>
      <c r="AE314" s="22">
        <f t="shared" si="145"/>
        <v>8210</v>
      </c>
      <c r="AF314" s="22">
        <f t="shared" si="146"/>
        <v>1.52952865925603</v>
      </c>
      <c r="AG314" s="22">
        <f t="shared" si="147"/>
        <v>1.52366223321992</v>
      </c>
      <c r="AH314" s="22">
        <v>6912</v>
      </c>
      <c r="AI314" s="22">
        <v>0</v>
      </c>
      <c r="AJ314" s="23">
        <v>0</v>
      </c>
      <c r="AK314" s="23">
        <v>6600</v>
      </c>
      <c r="AL314" s="23">
        <v>5524</v>
      </c>
      <c r="AM314" s="22">
        <v>0.7</v>
      </c>
      <c r="AN314" s="22">
        <f t="shared" si="148"/>
        <v>3771.83333333333</v>
      </c>
      <c r="AO314" s="23">
        <v>144</v>
      </c>
      <c r="AP314" s="23">
        <v>144</v>
      </c>
      <c r="AQ314" t="s">
        <v>124</v>
      </c>
      <c r="AR314">
        <v>8</v>
      </c>
      <c r="AS314" s="22">
        <v>0.066666666666667</v>
      </c>
      <c r="AT314" t="s">
        <v>83</v>
      </c>
      <c r="AU314" s="23">
        <f t="shared" si="143"/>
        <v>1085.83333333333</v>
      </c>
      <c r="AV314" s="23">
        <f t="shared" si="149"/>
        <v>1152</v>
      </c>
      <c r="AW314" s="23">
        <f t="shared" si="150"/>
        <v>1.73745746984225</v>
      </c>
      <c r="AX314" s="23">
        <f t="shared" si="151"/>
        <v>0.712279616455305</v>
      </c>
      <c r="AY314" s="23">
        <f t="shared" si="152"/>
        <v>1152</v>
      </c>
      <c r="AZ314" s="23">
        <f t="shared" si="153"/>
        <v>1152</v>
      </c>
      <c r="BA314" s="1" t="str">
        <f t="shared" si="154"/>
        <v>3</v>
      </c>
      <c r="BB314" s="22">
        <v>36</v>
      </c>
      <c r="BC314" s="22">
        <f t="shared" si="155"/>
        <v>41472</v>
      </c>
      <c r="BD314" s="22" t="e">
        <f t="shared" si="157"/>
        <v>#REF!</v>
      </c>
      <c r="BE314" s="22">
        <v>0.04</v>
      </c>
      <c r="BF314" s="22">
        <f t="shared" si="156"/>
        <v>46.08</v>
      </c>
      <c r="BG314" s="22" t="e">
        <f t="shared" si="158"/>
        <v>#REF!</v>
      </c>
      <c r="BH314" t="str">
        <f>IF(AT314="UDARA","U","N")&amp;LEFT($C$4,2)&amp;MID($C$4,4,2)&amp;LEFT(A314,3)&amp;MID(E314,2,2)&amp;VLOOKUP(E314,Acuan_Reference!C:L,10,0)</f>
        <v>N0109BDG71B3</v>
      </c>
      <c r="BI314" t="s">
        <v>84</v>
      </c>
      <c r="BJ314" t="s">
        <v>85</v>
      </c>
      <c r="BK314" t="s">
        <v>86</v>
      </c>
      <c r="BL314" t="s">
        <v>87</v>
      </c>
    </row>
    <row r="315" spans="1:64">
      <c r="A315" t="s">
        <v>88</v>
      </c>
      <c r="B315" t="s">
        <v>75</v>
      </c>
      <c r="C315" t="s">
        <v>76</v>
      </c>
      <c r="D315" t="s">
        <v>115</v>
      </c>
      <c r="E315" t="s">
        <v>141</v>
      </c>
      <c r="F315" t="s">
        <v>142</v>
      </c>
      <c r="G315" t="s">
        <v>118</v>
      </c>
      <c r="H315" t="s">
        <v>81</v>
      </c>
      <c r="I315" s="22">
        <v>9826</v>
      </c>
      <c r="J315" s="23">
        <v>6638</v>
      </c>
      <c r="K315" s="23">
        <v>12785</v>
      </c>
      <c r="L315" s="23">
        <v>4707</v>
      </c>
      <c r="M315" s="23">
        <v>8681</v>
      </c>
      <c r="N315" s="23">
        <v>4279</v>
      </c>
      <c r="O315" s="23">
        <v>10115</v>
      </c>
      <c r="P315" s="23">
        <v>5873</v>
      </c>
      <c r="Q315" s="23">
        <v>7873</v>
      </c>
      <c r="R315" s="23">
        <v>6538</v>
      </c>
      <c r="S315" s="23">
        <v>6907</v>
      </c>
      <c r="T315" s="23">
        <v>10961</v>
      </c>
      <c r="U315" s="23">
        <v>5749</v>
      </c>
      <c r="V315" s="22">
        <v>7872.3333333333</v>
      </c>
      <c r="W315" s="22">
        <f t="shared" si="144"/>
        <v>8388</v>
      </c>
      <c r="X315" s="23">
        <v>0</v>
      </c>
      <c r="Y315" s="23">
        <v>0</v>
      </c>
      <c r="Z315" s="23">
        <v>0</v>
      </c>
      <c r="AA315" s="22">
        <v>9097</v>
      </c>
      <c r="AB315" s="22">
        <v>0</v>
      </c>
      <c r="AC315" s="22">
        <v>1872</v>
      </c>
      <c r="AD315" s="22">
        <v>1152</v>
      </c>
      <c r="AE315" s="22">
        <f t="shared" si="145"/>
        <v>12121</v>
      </c>
      <c r="AF315" s="22">
        <f t="shared" si="146"/>
        <v>1.5396959817081</v>
      </c>
      <c r="AG315" s="22">
        <f t="shared" si="147"/>
        <v>1.30770147830234</v>
      </c>
      <c r="AH315" s="22">
        <v>6912</v>
      </c>
      <c r="AI315" s="22">
        <v>0</v>
      </c>
      <c r="AJ315" s="23">
        <v>0</v>
      </c>
      <c r="AK315" s="23">
        <v>8083</v>
      </c>
      <c r="AL315" s="23">
        <v>8454</v>
      </c>
      <c r="AM315" s="22">
        <v>0.6</v>
      </c>
      <c r="AN315" s="22">
        <f t="shared" si="148"/>
        <v>5032.8</v>
      </c>
      <c r="AO315" s="23">
        <v>144</v>
      </c>
      <c r="AP315" s="23">
        <v>144</v>
      </c>
      <c r="AQ315" t="s">
        <v>124</v>
      </c>
      <c r="AR315">
        <v>8</v>
      </c>
      <c r="AS315" s="22">
        <v>0.033333333333333</v>
      </c>
      <c r="AT315" t="s">
        <v>83</v>
      </c>
      <c r="AU315" s="23">
        <f t="shared" si="143"/>
        <v>1365.8</v>
      </c>
      <c r="AV315" s="23">
        <f t="shared" si="149"/>
        <v>1440</v>
      </c>
      <c r="AW315" s="23">
        <f t="shared" si="150"/>
        <v>1.61671435383882</v>
      </c>
      <c r="AX315" s="23">
        <f t="shared" si="151"/>
        <v>0.608845970433953</v>
      </c>
      <c r="AY315" s="23">
        <f t="shared" si="152"/>
        <v>1440</v>
      </c>
      <c r="AZ315" s="23">
        <f t="shared" si="153"/>
        <v>1440</v>
      </c>
      <c r="BA315" s="1" t="str">
        <f t="shared" si="154"/>
        <v>3</v>
      </c>
      <c r="BB315" s="22">
        <v>36</v>
      </c>
      <c r="BC315" s="22">
        <f t="shared" si="155"/>
        <v>51840</v>
      </c>
      <c r="BD315" s="22" t="e">
        <f t="shared" si="157"/>
        <v>#REF!</v>
      </c>
      <c r="BE315" s="22">
        <v>0.04</v>
      </c>
      <c r="BF315" s="22">
        <f t="shared" si="156"/>
        <v>57.6</v>
      </c>
      <c r="BG315" s="22" t="e">
        <f t="shared" si="158"/>
        <v>#REF!</v>
      </c>
      <c r="BH315" t="str">
        <f>IF(AT315="UDARA","U","N")&amp;LEFT($C$4,2)&amp;MID($C$4,4,2)&amp;LEFT(A315,3)&amp;MID(E315,2,2)&amp;VLOOKUP(E315,Acuan_Reference!C:L,10,0)</f>
        <v>N0109BGR71B3</v>
      </c>
      <c r="BI315" t="s">
        <v>84</v>
      </c>
      <c r="BJ315" t="s">
        <v>85</v>
      </c>
      <c r="BK315" t="s">
        <v>86</v>
      </c>
      <c r="BL315" t="s">
        <v>87</v>
      </c>
    </row>
    <row r="316" spans="1:64">
      <c r="A316" t="s">
        <v>89</v>
      </c>
      <c r="B316" t="s">
        <v>75</v>
      </c>
      <c r="C316" t="s">
        <v>76</v>
      </c>
      <c r="D316" t="s">
        <v>115</v>
      </c>
      <c r="E316" t="s">
        <v>141</v>
      </c>
      <c r="F316" t="s">
        <v>142</v>
      </c>
      <c r="G316" t="s">
        <v>118</v>
      </c>
      <c r="H316" t="s">
        <v>81</v>
      </c>
      <c r="I316" s="22">
        <v>9826</v>
      </c>
      <c r="J316" s="23">
        <v>4095</v>
      </c>
      <c r="K316" s="23">
        <v>4317</v>
      </c>
      <c r="L316" s="23">
        <v>2082</v>
      </c>
      <c r="M316" s="23">
        <v>3728</v>
      </c>
      <c r="N316" s="23">
        <v>3121</v>
      </c>
      <c r="O316" s="23">
        <v>6329</v>
      </c>
      <c r="P316" s="23">
        <v>2461</v>
      </c>
      <c r="Q316" s="23">
        <v>3745</v>
      </c>
      <c r="R316" s="23">
        <v>2069</v>
      </c>
      <c r="S316" s="23">
        <v>5871</v>
      </c>
      <c r="T316" s="23">
        <v>3858</v>
      </c>
      <c r="U316" s="23">
        <v>4471</v>
      </c>
      <c r="V316" s="22">
        <v>4733.3333333333</v>
      </c>
      <c r="W316" s="22">
        <f t="shared" si="144"/>
        <v>4138.66666666667</v>
      </c>
      <c r="X316" s="23">
        <v>0</v>
      </c>
      <c r="Y316" s="23">
        <v>0</v>
      </c>
      <c r="Z316" s="23">
        <v>0</v>
      </c>
      <c r="AA316" s="22">
        <v>6322</v>
      </c>
      <c r="AB316" s="22">
        <v>0</v>
      </c>
      <c r="AC316" s="22">
        <v>2304</v>
      </c>
      <c r="AD316" s="22">
        <v>0</v>
      </c>
      <c r="AE316" s="22">
        <f t="shared" si="145"/>
        <v>8626</v>
      </c>
      <c r="AF316" s="22">
        <f t="shared" si="146"/>
        <v>1.8223943661972</v>
      </c>
      <c r="AG316" s="22">
        <f t="shared" si="147"/>
        <v>2.08424613402062</v>
      </c>
      <c r="AH316" s="22">
        <v>6912</v>
      </c>
      <c r="AI316" s="22">
        <v>0</v>
      </c>
      <c r="AJ316" s="23">
        <v>0</v>
      </c>
      <c r="AK316" s="23">
        <v>4431</v>
      </c>
      <c r="AL316" s="23">
        <v>4087</v>
      </c>
      <c r="AM316" s="22">
        <v>1.3</v>
      </c>
      <c r="AN316" s="22">
        <f t="shared" si="148"/>
        <v>5380.26666666667</v>
      </c>
      <c r="AO316" s="23">
        <v>144</v>
      </c>
      <c r="AP316" s="23">
        <v>144</v>
      </c>
      <c r="AQ316" t="s">
        <v>82</v>
      </c>
      <c r="AR316">
        <v>4</v>
      </c>
      <c r="AS316" s="22">
        <v>0.53333333333333</v>
      </c>
      <c r="AT316" t="s">
        <v>83</v>
      </c>
      <c r="AU316" s="23">
        <f t="shared" si="143"/>
        <v>841.266666666666</v>
      </c>
      <c r="AV316" s="23">
        <f t="shared" si="149"/>
        <v>864</v>
      </c>
      <c r="AW316" s="23">
        <f t="shared" si="150"/>
        <v>2.29300902061856</v>
      </c>
      <c r="AX316" s="23">
        <f t="shared" si="151"/>
        <v>1.30549291237113</v>
      </c>
      <c r="AY316" s="23">
        <f t="shared" si="152"/>
        <v>864</v>
      </c>
      <c r="AZ316" s="23">
        <f t="shared" si="153"/>
        <v>864</v>
      </c>
      <c r="BA316" s="1" t="str">
        <f t="shared" si="154"/>
        <v>3</v>
      </c>
      <c r="BB316" s="22">
        <v>36</v>
      </c>
      <c r="BC316" s="22">
        <f t="shared" si="155"/>
        <v>31104</v>
      </c>
      <c r="BD316" s="22" t="e">
        <f t="shared" si="157"/>
        <v>#REF!</v>
      </c>
      <c r="BE316" s="22">
        <v>0.04</v>
      </c>
      <c r="BF316" s="22">
        <f t="shared" si="156"/>
        <v>34.56</v>
      </c>
      <c r="BG316" s="22" t="e">
        <f t="shared" si="158"/>
        <v>#REF!</v>
      </c>
      <c r="BH316" t="str">
        <f>IF(AT316="UDARA","U","N")&amp;LEFT($C$4,2)&amp;MID($C$4,4,2)&amp;LEFT(A316,3)&amp;MID(E316,2,2)&amp;VLOOKUP(E316,Acuan_Reference!C:L,10,0)</f>
        <v>N0109BJM71B3</v>
      </c>
      <c r="BI316" t="s">
        <v>84</v>
      </c>
      <c r="BJ316" t="s">
        <v>85</v>
      </c>
      <c r="BK316" t="s">
        <v>86</v>
      </c>
      <c r="BL316" t="s">
        <v>87</v>
      </c>
    </row>
    <row r="317" spans="1:64">
      <c r="A317" t="s">
        <v>90</v>
      </c>
      <c r="B317" t="s">
        <v>75</v>
      </c>
      <c r="C317" t="s">
        <v>76</v>
      </c>
      <c r="D317" t="s">
        <v>115</v>
      </c>
      <c r="E317" t="s">
        <v>141</v>
      </c>
      <c r="F317" t="s">
        <v>142</v>
      </c>
      <c r="G317" t="s">
        <v>118</v>
      </c>
      <c r="H317" t="s">
        <v>81</v>
      </c>
      <c r="I317" s="22">
        <v>9826</v>
      </c>
      <c r="J317" s="23">
        <v>7205</v>
      </c>
      <c r="K317" s="23">
        <v>5619</v>
      </c>
      <c r="L317" s="23">
        <v>6287</v>
      </c>
      <c r="M317" s="23">
        <v>9869</v>
      </c>
      <c r="N317" s="23">
        <v>5033</v>
      </c>
      <c r="O317" s="23">
        <v>7404</v>
      </c>
      <c r="P317" s="23">
        <v>9933</v>
      </c>
      <c r="Q317" s="23">
        <v>6113</v>
      </c>
      <c r="R317" s="23">
        <v>9444</v>
      </c>
      <c r="S317" s="23">
        <v>5159</v>
      </c>
      <c r="T317" s="23">
        <v>7481</v>
      </c>
      <c r="U317" s="23">
        <v>4653</v>
      </c>
      <c r="V317" s="22">
        <v>5764.3333333333</v>
      </c>
      <c r="W317" s="22">
        <f t="shared" si="144"/>
        <v>6594.66666666667</v>
      </c>
      <c r="X317" s="23">
        <v>0</v>
      </c>
      <c r="Y317" s="23">
        <v>0</v>
      </c>
      <c r="Z317" s="23">
        <v>0</v>
      </c>
      <c r="AA317" s="22">
        <v>10602</v>
      </c>
      <c r="AB317" s="22">
        <v>0</v>
      </c>
      <c r="AC317" s="22">
        <v>144</v>
      </c>
      <c r="AD317" s="22">
        <v>0</v>
      </c>
      <c r="AE317" s="22">
        <f t="shared" si="145"/>
        <v>10746</v>
      </c>
      <c r="AF317" s="22">
        <f t="shared" si="146"/>
        <v>1.86422251778177</v>
      </c>
      <c r="AG317" s="22">
        <f t="shared" si="147"/>
        <v>1.62949858471492</v>
      </c>
      <c r="AH317" s="22">
        <v>6912</v>
      </c>
      <c r="AI317" s="22">
        <v>0</v>
      </c>
      <c r="AJ317" s="23">
        <v>0</v>
      </c>
      <c r="AK317" s="23">
        <v>7855</v>
      </c>
      <c r="AL317" s="23">
        <v>7650</v>
      </c>
      <c r="AM317" s="22">
        <v>0.6</v>
      </c>
      <c r="AN317" s="22">
        <f t="shared" si="148"/>
        <v>3956.8</v>
      </c>
      <c r="AO317" s="23">
        <v>144</v>
      </c>
      <c r="AP317" s="23">
        <v>144</v>
      </c>
      <c r="AQ317" t="s">
        <v>124</v>
      </c>
      <c r="AR317">
        <v>12</v>
      </c>
      <c r="AS317" s="22">
        <v>0.033333333333333</v>
      </c>
      <c r="AT317" t="s">
        <v>83</v>
      </c>
      <c r="AU317" s="23">
        <f t="shared" si="143"/>
        <v>860.799999999999</v>
      </c>
      <c r="AV317" s="23">
        <f t="shared" si="149"/>
        <v>864</v>
      </c>
      <c r="AW317" s="23">
        <f t="shared" si="150"/>
        <v>1.76051354630004</v>
      </c>
      <c r="AX317" s="23">
        <f t="shared" si="151"/>
        <v>0.600485240598463</v>
      </c>
      <c r="AY317" s="23">
        <f t="shared" si="152"/>
        <v>864</v>
      </c>
      <c r="AZ317" s="23">
        <f t="shared" si="153"/>
        <v>864</v>
      </c>
      <c r="BA317" s="1" t="str">
        <f t="shared" si="154"/>
        <v>3</v>
      </c>
      <c r="BB317" s="22">
        <v>36</v>
      </c>
      <c r="BC317" s="22">
        <f t="shared" si="155"/>
        <v>31104</v>
      </c>
      <c r="BD317" s="22" t="e">
        <f t="shared" si="157"/>
        <v>#REF!</v>
      </c>
      <c r="BE317" s="22">
        <v>0.04</v>
      </c>
      <c r="BF317" s="22">
        <f t="shared" si="156"/>
        <v>34.56</v>
      </c>
      <c r="BG317" s="22" t="e">
        <f t="shared" si="158"/>
        <v>#REF!</v>
      </c>
      <c r="BH317" t="str">
        <f>IF(AT317="UDARA","U","N")&amp;LEFT($C$4,2)&amp;MID($C$4,4,2)&amp;LEFT(A317,3)&amp;MID(E317,2,2)&amp;VLOOKUP(E317,Acuan_Reference!C:L,10,0)</f>
        <v>N0109BKS71B3</v>
      </c>
      <c r="BI317" t="s">
        <v>84</v>
      </c>
      <c r="BJ317" t="s">
        <v>85</v>
      </c>
      <c r="BK317" t="s">
        <v>86</v>
      </c>
      <c r="BL317" t="s">
        <v>87</v>
      </c>
    </row>
    <row r="318" spans="1:64">
      <c r="A318" t="s">
        <v>91</v>
      </c>
      <c r="B318" t="s">
        <v>75</v>
      </c>
      <c r="C318" t="s">
        <v>76</v>
      </c>
      <c r="D318" t="s">
        <v>115</v>
      </c>
      <c r="E318" t="s">
        <v>141</v>
      </c>
      <c r="F318" t="s">
        <v>142</v>
      </c>
      <c r="G318" t="s">
        <v>118</v>
      </c>
      <c r="H318" t="s">
        <v>81</v>
      </c>
      <c r="I318" s="22">
        <v>9826</v>
      </c>
      <c r="J318" s="23">
        <v>3252</v>
      </c>
      <c r="K318" s="23">
        <v>1052</v>
      </c>
      <c r="L318" s="23">
        <v>2136</v>
      </c>
      <c r="M318" s="23">
        <v>3253</v>
      </c>
      <c r="N318" s="23">
        <v>1524</v>
      </c>
      <c r="O318" s="23">
        <v>1608</v>
      </c>
      <c r="P318" s="23">
        <v>2044</v>
      </c>
      <c r="Q318" s="23">
        <v>2902</v>
      </c>
      <c r="R318" s="23">
        <v>1498</v>
      </c>
      <c r="S318" s="23">
        <v>2425</v>
      </c>
      <c r="T318" s="23">
        <v>1943</v>
      </c>
      <c r="U318" s="23">
        <v>2293</v>
      </c>
      <c r="V318" s="22">
        <v>2220.3333333333</v>
      </c>
      <c r="W318" s="22">
        <f t="shared" si="144"/>
        <v>2089.33333333333</v>
      </c>
      <c r="X318" s="23">
        <v>0</v>
      </c>
      <c r="Y318" s="23">
        <v>0</v>
      </c>
      <c r="Z318" s="23">
        <v>0</v>
      </c>
      <c r="AA318" s="22">
        <v>3642</v>
      </c>
      <c r="AB318" s="22">
        <v>0</v>
      </c>
      <c r="AC318" s="22">
        <v>0</v>
      </c>
      <c r="AD318" s="22">
        <v>0</v>
      </c>
      <c r="AE318" s="22">
        <f t="shared" si="145"/>
        <v>3642</v>
      </c>
      <c r="AF318" s="22">
        <f t="shared" si="146"/>
        <v>1.64029425011262</v>
      </c>
      <c r="AG318" s="22">
        <f t="shared" si="147"/>
        <v>1.7431397574984</v>
      </c>
      <c r="AH318" s="22">
        <v>6912</v>
      </c>
      <c r="AI318" s="22">
        <v>0</v>
      </c>
      <c r="AJ318" s="23">
        <v>0</v>
      </c>
      <c r="AK318" s="23">
        <v>2588</v>
      </c>
      <c r="AL318" s="23">
        <v>2032</v>
      </c>
      <c r="AM318" s="22">
        <v>0.9</v>
      </c>
      <c r="AN318" s="22">
        <f t="shared" si="148"/>
        <v>1880.4</v>
      </c>
      <c r="AO318" s="23">
        <v>144</v>
      </c>
      <c r="AP318" s="23">
        <v>144</v>
      </c>
      <c r="AQ318" t="s">
        <v>82</v>
      </c>
      <c r="AR318">
        <v>4</v>
      </c>
      <c r="AS318" s="22">
        <v>0.13333333333333</v>
      </c>
      <c r="AT318" t="s">
        <v>83</v>
      </c>
      <c r="AU318" s="23">
        <f t="shared" si="143"/>
        <v>270.4</v>
      </c>
      <c r="AV318" s="23">
        <f t="shared" si="149"/>
        <v>288</v>
      </c>
      <c r="AW318" s="23">
        <f t="shared" si="150"/>
        <v>1.88098276962348</v>
      </c>
      <c r="AX318" s="23">
        <f t="shared" si="151"/>
        <v>0.908423739629866</v>
      </c>
      <c r="AY318" s="23">
        <f t="shared" si="152"/>
        <v>288</v>
      </c>
      <c r="AZ318" s="23">
        <f t="shared" si="153"/>
        <v>288</v>
      </c>
      <c r="BA318" s="1" t="str">
        <f t="shared" si="154"/>
        <v>3</v>
      </c>
      <c r="BB318" s="22">
        <v>36</v>
      </c>
      <c r="BC318" s="22">
        <f t="shared" si="155"/>
        <v>10368</v>
      </c>
      <c r="BD318" s="22" t="e">
        <f t="shared" si="157"/>
        <v>#REF!</v>
      </c>
      <c r="BE318" s="22">
        <v>0.04</v>
      </c>
      <c r="BF318" s="22">
        <f t="shared" si="156"/>
        <v>11.52</v>
      </c>
      <c r="BG318" s="22" t="e">
        <f t="shared" si="158"/>
        <v>#REF!</v>
      </c>
      <c r="BH318" t="str">
        <f>IF(AT318="UDARA","U","N")&amp;LEFT($C$4,2)&amp;MID($C$4,4,2)&amp;LEFT(A318,3)&amp;MID(E318,2,2)&amp;VLOOKUP(E318,Acuan_Reference!C:L,10,0)</f>
        <v>N0109BLP71B3</v>
      </c>
      <c r="BI318" t="s">
        <v>84</v>
      </c>
      <c r="BJ318" t="s">
        <v>85</v>
      </c>
      <c r="BK318" t="s">
        <v>86</v>
      </c>
      <c r="BL318" t="s">
        <v>87</v>
      </c>
    </row>
    <row r="319" spans="1:64">
      <c r="A319" t="s">
        <v>92</v>
      </c>
      <c r="B319" t="s">
        <v>75</v>
      </c>
      <c r="C319" t="s">
        <v>76</v>
      </c>
      <c r="D319" t="s">
        <v>115</v>
      </c>
      <c r="E319" t="s">
        <v>141</v>
      </c>
      <c r="F319" t="s">
        <v>142</v>
      </c>
      <c r="G319" t="s">
        <v>118</v>
      </c>
      <c r="H319" t="s">
        <v>81</v>
      </c>
      <c r="I319" s="22">
        <v>9826</v>
      </c>
      <c r="J319" s="23">
        <v>1011</v>
      </c>
      <c r="K319" s="23">
        <v>1715</v>
      </c>
      <c r="L319" s="23">
        <v>1043</v>
      </c>
      <c r="M319" s="23">
        <v>1158</v>
      </c>
      <c r="N319" s="23">
        <v>1589</v>
      </c>
      <c r="O319" s="23">
        <v>704</v>
      </c>
      <c r="P319" s="23">
        <v>1679</v>
      </c>
      <c r="Q319" s="23">
        <v>1556</v>
      </c>
      <c r="R319" s="23">
        <v>1153</v>
      </c>
      <c r="S319" s="23">
        <v>2827</v>
      </c>
      <c r="T319" s="23">
        <v>1169</v>
      </c>
      <c r="U319" s="23">
        <v>1497</v>
      </c>
      <c r="V319" s="22">
        <v>1831</v>
      </c>
      <c r="W319" s="22">
        <f t="shared" si="144"/>
        <v>1483.33333333333</v>
      </c>
      <c r="X319" s="23">
        <v>0</v>
      </c>
      <c r="Y319" s="23">
        <v>0</v>
      </c>
      <c r="Z319" s="23">
        <v>0</v>
      </c>
      <c r="AA319" s="22">
        <v>3038</v>
      </c>
      <c r="AB319" s="22">
        <v>0</v>
      </c>
      <c r="AC319" s="22">
        <v>1584</v>
      </c>
      <c r="AD319" s="22">
        <v>0</v>
      </c>
      <c r="AE319" s="22">
        <f t="shared" si="145"/>
        <v>4622</v>
      </c>
      <c r="AF319" s="22">
        <f t="shared" si="146"/>
        <v>2.52430365920262</v>
      </c>
      <c r="AG319" s="22">
        <f t="shared" si="147"/>
        <v>3.11595505617978</v>
      </c>
      <c r="AH319" s="22">
        <v>6912</v>
      </c>
      <c r="AI319" s="22">
        <v>0</v>
      </c>
      <c r="AJ319" s="23">
        <v>0</v>
      </c>
      <c r="AK319" s="23">
        <v>2099</v>
      </c>
      <c r="AL319" s="23">
        <v>1784</v>
      </c>
      <c r="AM319" s="22">
        <v>1.5</v>
      </c>
      <c r="AN319" s="22">
        <f t="shared" si="148"/>
        <v>2225</v>
      </c>
      <c r="AO319" s="23">
        <v>144</v>
      </c>
      <c r="AP319" s="23">
        <v>144</v>
      </c>
      <c r="AQ319" t="s">
        <v>82</v>
      </c>
      <c r="AR319">
        <v>2</v>
      </c>
      <c r="AS319" s="22">
        <v>0.53333333333333</v>
      </c>
      <c r="AT319" t="s">
        <v>83</v>
      </c>
      <c r="AU319" s="23">
        <f t="shared" si="143"/>
        <v>0</v>
      </c>
      <c r="AV319" s="23">
        <f t="shared" si="149"/>
        <v>0</v>
      </c>
      <c r="AW319" s="23">
        <f t="shared" si="150"/>
        <v>3.11595505617978</v>
      </c>
      <c r="AX319" s="23">
        <f t="shared" si="151"/>
        <v>1.91325842696629</v>
      </c>
      <c r="AY319" s="23">
        <f t="shared" si="152"/>
        <v>0</v>
      </c>
      <c r="AZ319" s="23">
        <f t="shared" si="153"/>
        <v>0</v>
      </c>
      <c r="BA319" s="1" t="str">
        <f t="shared" si="154"/>
        <v>3</v>
      </c>
      <c r="BB319" s="22">
        <v>36</v>
      </c>
      <c r="BC319" s="22">
        <f t="shared" si="155"/>
        <v>0</v>
      </c>
      <c r="BD319" s="22" t="e">
        <f t="shared" si="157"/>
        <v>#REF!</v>
      </c>
      <c r="BE319" s="22">
        <v>0.04</v>
      </c>
      <c r="BF319" s="22">
        <f t="shared" si="156"/>
        <v>0</v>
      </c>
      <c r="BG319" s="22" t="e">
        <f t="shared" si="158"/>
        <v>#REF!</v>
      </c>
      <c r="BH319" t="str">
        <f>IF(AT319="UDARA","U","N")&amp;LEFT($C$4,2)&amp;MID($C$4,4,2)&amp;LEFT(A319,3)&amp;MID(E319,2,2)&amp;VLOOKUP(E319,Acuan_Reference!C:L,10,0)</f>
        <v>N0109BTM71B3</v>
      </c>
      <c r="BI319" t="s">
        <v>84</v>
      </c>
      <c r="BJ319" t="s">
        <v>85</v>
      </c>
      <c r="BK319" t="s">
        <v>86</v>
      </c>
      <c r="BL319" t="s">
        <v>87</v>
      </c>
    </row>
    <row r="320" spans="1:64">
      <c r="A320" t="s">
        <v>93</v>
      </c>
      <c r="B320" t="s">
        <v>75</v>
      </c>
      <c r="C320" t="s">
        <v>76</v>
      </c>
      <c r="D320" t="s">
        <v>115</v>
      </c>
      <c r="E320" t="s">
        <v>141</v>
      </c>
      <c r="F320" t="s">
        <v>142</v>
      </c>
      <c r="G320" t="s">
        <v>118</v>
      </c>
      <c r="H320" t="s">
        <v>81</v>
      </c>
      <c r="I320" s="22">
        <v>9826</v>
      </c>
      <c r="J320" s="23">
        <v>4629</v>
      </c>
      <c r="K320" s="23">
        <v>3018</v>
      </c>
      <c r="L320" s="23">
        <v>2478</v>
      </c>
      <c r="M320" s="23">
        <v>3011</v>
      </c>
      <c r="N320" s="23">
        <v>4270</v>
      </c>
      <c r="O320" s="23">
        <v>2345</v>
      </c>
      <c r="P320" s="23">
        <v>2689</v>
      </c>
      <c r="Q320" s="23">
        <v>2945</v>
      </c>
      <c r="R320" s="23">
        <v>4026</v>
      </c>
      <c r="S320" s="23">
        <v>4791</v>
      </c>
      <c r="T320" s="23">
        <v>2497</v>
      </c>
      <c r="U320" s="23">
        <v>3353</v>
      </c>
      <c r="V320" s="22">
        <v>3547</v>
      </c>
      <c r="W320" s="22">
        <f t="shared" si="144"/>
        <v>3256.33333333333</v>
      </c>
      <c r="X320" s="23">
        <v>0</v>
      </c>
      <c r="Y320" s="23">
        <v>0</v>
      </c>
      <c r="Z320" s="23">
        <v>0</v>
      </c>
      <c r="AA320" s="22">
        <v>5892</v>
      </c>
      <c r="AB320" s="22">
        <v>0</v>
      </c>
      <c r="AC320" s="22">
        <v>0</v>
      </c>
      <c r="AD320" s="22">
        <v>0</v>
      </c>
      <c r="AE320" s="22">
        <f t="shared" si="145"/>
        <v>5892</v>
      </c>
      <c r="AF320" s="22">
        <f t="shared" si="146"/>
        <v>1.66112207499295</v>
      </c>
      <c r="AG320" s="22">
        <f t="shared" si="147"/>
        <v>1.80939707237179</v>
      </c>
      <c r="AH320" s="22">
        <v>6912</v>
      </c>
      <c r="AI320" s="22">
        <v>0</v>
      </c>
      <c r="AJ320" s="23">
        <v>0</v>
      </c>
      <c r="AK320" s="23">
        <v>4460</v>
      </c>
      <c r="AL320" s="23">
        <v>3919</v>
      </c>
      <c r="AM320" s="22">
        <v>0.8</v>
      </c>
      <c r="AN320" s="22">
        <f t="shared" si="148"/>
        <v>2605.06666666667</v>
      </c>
      <c r="AO320" s="23">
        <v>144</v>
      </c>
      <c r="AP320" s="23">
        <v>144</v>
      </c>
      <c r="AQ320" t="s">
        <v>124</v>
      </c>
      <c r="AR320">
        <v>4</v>
      </c>
      <c r="AS320" s="22">
        <v>0.066666666666667</v>
      </c>
      <c r="AT320" t="s">
        <v>83</v>
      </c>
      <c r="AU320" s="23">
        <f t="shared" si="143"/>
        <v>632.066666666668</v>
      </c>
      <c r="AV320" s="23">
        <f t="shared" si="149"/>
        <v>720</v>
      </c>
      <c r="AW320" s="23">
        <f t="shared" si="150"/>
        <v>2.03050465759034</v>
      </c>
      <c r="AX320" s="23">
        <f t="shared" si="151"/>
        <v>0.827003787491043</v>
      </c>
      <c r="AY320" s="23">
        <f t="shared" si="152"/>
        <v>720</v>
      </c>
      <c r="AZ320" s="23">
        <f t="shared" si="153"/>
        <v>720</v>
      </c>
      <c r="BA320" s="1" t="str">
        <f t="shared" si="154"/>
        <v>3</v>
      </c>
      <c r="BB320" s="22">
        <v>36</v>
      </c>
      <c r="BC320" s="22">
        <f t="shared" si="155"/>
        <v>25920</v>
      </c>
      <c r="BD320" s="22" t="e">
        <f t="shared" si="157"/>
        <v>#REF!</v>
      </c>
      <c r="BE320" s="22">
        <v>0.04</v>
      </c>
      <c r="BF320" s="22">
        <f t="shared" si="156"/>
        <v>28.8</v>
      </c>
      <c r="BG320" s="22" t="e">
        <f t="shared" si="158"/>
        <v>#REF!</v>
      </c>
      <c r="BH320" t="str">
        <f>IF(AT320="UDARA","U","N")&amp;LEFT($C$4,2)&amp;MID($C$4,4,2)&amp;LEFT(A320,3)&amp;MID(E320,2,2)&amp;VLOOKUP(E320,Acuan_Reference!C:L,10,0)</f>
        <v>N0109CRB71B3</v>
      </c>
      <c r="BI320" t="s">
        <v>84</v>
      </c>
      <c r="BJ320" t="s">
        <v>85</v>
      </c>
      <c r="BK320" t="s">
        <v>86</v>
      </c>
      <c r="BL320" t="s">
        <v>87</v>
      </c>
    </row>
    <row r="321" spans="1:64">
      <c r="A321" t="s">
        <v>94</v>
      </c>
      <c r="B321" t="s">
        <v>75</v>
      </c>
      <c r="C321" t="s">
        <v>76</v>
      </c>
      <c r="D321" t="s">
        <v>115</v>
      </c>
      <c r="E321" t="s">
        <v>141</v>
      </c>
      <c r="F321" t="s">
        <v>142</v>
      </c>
      <c r="G321" t="s">
        <v>118</v>
      </c>
      <c r="H321" t="s">
        <v>81</v>
      </c>
      <c r="I321" s="22">
        <v>9826</v>
      </c>
      <c r="J321" s="23">
        <v>4902</v>
      </c>
      <c r="K321" s="23">
        <v>6806</v>
      </c>
      <c r="L321" s="23">
        <v>3076</v>
      </c>
      <c r="M321" s="23">
        <v>5438</v>
      </c>
      <c r="N321" s="23">
        <v>3256</v>
      </c>
      <c r="O321" s="23">
        <v>4430</v>
      </c>
      <c r="P321" s="23">
        <v>4747</v>
      </c>
      <c r="Q321" s="23">
        <v>2991</v>
      </c>
      <c r="R321" s="23">
        <v>4219</v>
      </c>
      <c r="S321" s="23">
        <v>4949</v>
      </c>
      <c r="T321" s="23">
        <v>4433</v>
      </c>
      <c r="U321" s="23">
        <v>4529</v>
      </c>
      <c r="V321" s="22">
        <v>4637</v>
      </c>
      <c r="W321" s="22">
        <f t="shared" si="144"/>
        <v>4558</v>
      </c>
      <c r="X321" s="23">
        <v>0</v>
      </c>
      <c r="Y321" s="23">
        <v>0</v>
      </c>
      <c r="Z321" s="23">
        <v>0</v>
      </c>
      <c r="AA321" s="22">
        <v>4895</v>
      </c>
      <c r="AB321" s="22">
        <v>0</v>
      </c>
      <c r="AC321" s="22">
        <v>1440</v>
      </c>
      <c r="AD321" s="22">
        <v>0</v>
      </c>
      <c r="AE321" s="22">
        <f t="shared" si="145"/>
        <v>6335</v>
      </c>
      <c r="AF321" s="22">
        <f t="shared" si="146"/>
        <v>1.36618503342678</v>
      </c>
      <c r="AG321" s="22">
        <f t="shared" si="147"/>
        <v>1.38986397542782</v>
      </c>
      <c r="AH321" s="22">
        <v>6912</v>
      </c>
      <c r="AI321" s="22">
        <v>0</v>
      </c>
      <c r="AJ321" s="23">
        <v>0</v>
      </c>
      <c r="AK321" s="23">
        <v>4611</v>
      </c>
      <c r="AL321" s="23">
        <v>4712</v>
      </c>
      <c r="AM321" s="22">
        <v>0.8</v>
      </c>
      <c r="AN321" s="22">
        <f t="shared" si="148"/>
        <v>3646.4</v>
      </c>
      <c r="AO321" s="23">
        <v>144</v>
      </c>
      <c r="AP321" s="23">
        <v>144</v>
      </c>
      <c r="AQ321" t="s">
        <v>82</v>
      </c>
      <c r="AR321">
        <v>8</v>
      </c>
      <c r="AS321" s="22">
        <v>0.13333333333333</v>
      </c>
      <c r="AT321" t="s">
        <v>83</v>
      </c>
      <c r="AU321" s="23">
        <f t="shared" si="143"/>
        <v>2023.4</v>
      </c>
      <c r="AV321" s="23">
        <f t="shared" si="149"/>
        <v>2160</v>
      </c>
      <c r="AW321" s="23">
        <f t="shared" si="150"/>
        <v>1.86375603334796</v>
      </c>
      <c r="AX321" s="23">
        <f t="shared" si="151"/>
        <v>0.829969284774024</v>
      </c>
      <c r="AY321" s="23">
        <f t="shared" si="152"/>
        <v>2160</v>
      </c>
      <c r="AZ321" s="23">
        <f t="shared" si="153"/>
        <v>2160</v>
      </c>
      <c r="BA321" s="1" t="str">
        <f t="shared" si="154"/>
        <v>3</v>
      </c>
      <c r="BB321" s="22">
        <v>36</v>
      </c>
      <c r="BC321" s="22">
        <f t="shared" si="155"/>
        <v>77760</v>
      </c>
      <c r="BD321" s="22" t="e">
        <f t="shared" si="157"/>
        <v>#REF!</v>
      </c>
      <c r="BE321" s="22">
        <v>0.04</v>
      </c>
      <c r="BF321" s="22">
        <f t="shared" si="156"/>
        <v>86.4</v>
      </c>
      <c r="BG321" s="22" t="e">
        <f t="shared" si="158"/>
        <v>#REF!</v>
      </c>
      <c r="BH321" t="str">
        <f>IF(AT321="UDARA","U","N")&amp;LEFT($C$4,2)&amp;MID($C$4,4,2)&amp;LEFT(A321,3)&amp;MID(E321,2,2)&amp;VLOOKUP(E321,Acuan_Reference!C:L,10,0)</f>
        <v>N0109DPS71B3</v>
      </c>
      <c r="BI321" t="s">
        <v>84</v>
      </c>
      <c r="BJ321" t="s">
        <v>85</v>
      </c>
      <c r="BK321" t="s">
        <v>86</v>
      </c>
      <c r="BL321" t="s">
        <v>87</v>
      </c>
    </row>
    <row r="322" spans="1:64">
      <c r="A322" t="s">
        <v>95</v>
      </c>
      <c r="B322" t="s">
        <v>75</v>
      </c>
      <c r="C322" t="s">
        <v>76</v>
      </c>
      <c r="D322" t="s">
        <v>115</v>
      </c>
      <c r="E322" t="s">
        <v>141</v>
      </c>
      <c r="F322" t="s">
        <v>142</v>
      </c>
      <c r="G322" t="s">
        <v>118</v>
      </c>
      <c r="H322" t="s">
        <v>81</v>
      </c>
      <c r="I322" s="22">
        <v>9826</v>
      </c>
      <c r="J322" s="23">
        <v>0</v>
      </c>
      <c r="K322" s="23">
        <v>0</v>
      </c>
      <c r="L322" s="23">
        <v>0</v>
      </c>
      <c r="M322" s="23">
        <v>6974</v>
      </c>
      <c r="N322" s="23">
        <v>5677</v>
      </c>
      <c r="O322" s="23">
        <v>8140</v>
      </c>
      <c r="P322" s="23">
        <v>4365</v>
      </c>
      <c r="Q322" s="23">
        <v>7373</v>
      </c>
      <c r="R322" s="23">
        <v>8354</v>
      </c>
      <c r="S322" s="23">
        <v>5805</v>
      </c>
      <c r="T322" s="23">
        <v>6742</v>
      </c>
      <c r="U322" s="23">
        <v>5652</v>
      </c>
      <c r="V322" s="22">
        <v>6066.3333333333</v>
      </c>
      <c r="W322" s="22">
        <f t="shared" si="144"/>
        <v>6544.66666666667</v>
      </c>
      <c r="X322" s="23">
        <v>0</v>
      </c>
      <c r="Y322" s="23">
        <v>0</v>
      </c>
      <c r="Z322" s="23">
        <v>0</v>
      </c>
      <c r="AA322" s="22">
        <v>9064</v>
      </c>
      <c r="AB322" s="22">
        <v>0</v>
      </c>
      <c r="AC322" s="22">
        <v>432</v>
      </c>
      <c r="AD322" s="22">
        <v>0</v>
      </c>
      <c r="AE322" s="22">
        <f t="shared" si="145"/>
        <v>9496</v>
      </c>
      <c r="AF322" s="22">
        <f t="shared" si="146"/>
        <v>1.56536073410628</v>
      </c>
      <c r="AG322" s="22">
        <f t="shared" si="147"/>
        <v>1.4509524294591</v>
      </c>
      <c r="AH322" s="22">
        <v>6912</v>
      </c>
      <c r="AI322" s="22">
        <v>0</v>
      </c>
      <c r="AJ322" s="23">
        <v>0</v>
      </c>
      <c r="AK322" s="23">
        <v>8164</v>
      </c>
      <c r="AL322" s="23">
        <v>7240</v>
      </c>
      <c r="AM322" s="22">
        <v>0.5</v>
      </c>
      <c r="AN322" s="22">
        <f t="shared" si="148"/>
        <v>3272.33333333333</v>
      </c>
      <c r="AO322" s="23">
        <v>144</v>
      </c>
      <c r="AP322" s="23">
        <v>144</v>
      </c>
      <c r="AQ322" t="s">
        <v>124</v>
      </c>
      <c r="AR322">
        <v>20</v>
      </c>
      <c r="AS322" s="22">
        <v>0.033333333333333</v>
      </c>
      <c r="AT322" t="s">
        <v>83</v>
      </c>
      <c r="AU322" s="23">
        <f t="shared" si="143"/>
        <v>1016.33333333333</v>
      </c>
      <c r="AV322" s="23">
        <f t="shared" si="149"/>
        <v>1152</v>
      </c>
      <c r="AW322" s="23">
        <f t="shared" si="150"/>
        <v>1.62697361719466</v>
      </c>
      <c r="AX322" s="23">
        <f t="shared" si="151"/>
        <v>0.520729347051034</v>
      </c>
      <c r="AY322" s="23">
        <f t="shared" si="152"/>
        <v>1152</v>
      </c>
      <c r="AZ322" s="23">
        <f t="shared" si="153"/>
        <v>1152</v>
      </c>
      <c r="BA322" s="1" t="str">
        <f t="shared" si="154"/>
        <v>3</v>
      </c>
      <c r="BB322" s="22">
        <v>36</v>
      </c>
      <c r="BC322" s="22">
        <f t="shared" si="155"/>
        <v>41472</v>
      </c>
      <c r="BD322" s="22" t="e">
        <f t="shared" si="157"/>
        <v>#REF!</v>
      </c>
      <c r="BE322" s="22">
        <v>0.04</v>
      </c>
      <c r="BF322" s="22">
        <f t="shared" si="156"/>
        <v>46.08</v>
      </c>
      <c r="BG322" s="22" t="e">
        <f t="shared" si="158"/>
        <v>#REF!</v>
      </c>
      <c r="BH322" t="str">
        <f>IF(AT322="UDARA","U","N")&amp;LEFT($C$4,2)&amp;MID($C$4,4,2)&amp;LEFT(A322,3)&amp;MID(E322,2,2)&amp;VLOOKUP(E322,Acuan_Reference!C:L,10,0)</f>
        <v>N0109JAK71B3</v>
      </c>
      <c r="BI322" t="s">
        <v>84</v>
      </c>
      <c r="BJ322" t="s">
        <v>85</v>
      </c>
      <c r="BK322" t="s">
        <v>86</v>
      </c>
      <c r="BL322" t="s">
        <v>87</v>
      </c>
    </row>
    <row r="323" spans="1:64">
      <c r="A323" t="s">
        <v>96</v>
      </c>
      <c r="B323" t="s">
        <v>75</v>
      </c>
      <c r="C323" t="s">
        <v>76</v>
      </c>
      <c r="D323" t="s">
        <v>115</v>
      </c>
      <c r="E323" t="s">
        <v>141</v>
      </c>
      <c r="F323" t="s">
        <v>142</v>
      </c>
      <c r="G323" t="s">
        <v>118</v>
      </c>
      <c r="H323" t="s">
        <v>81</v>
      </c>
      <c r="I323" s="22">
        <v>9826</v>
      </c>
      <c r="J323" s="23">
        <v>3386</v>
      </c>
      <c r="K323" s="23">
        <v>4301</v>
      </c>
      <c r="L323" s="23">
        <v>1363</v>
      </c>
      <c r="M323" s="23">
        <v>2580</v>
      </c>
      <c r="N323" s="23">
        <v>1636</v>
      </c>
      <c r="O323" s="23">
        <v>2918</v>
      </c>
      <c r="P323" s="23">
        <v>1774</v>
      </c>
      <c r="Q323" s="23">
        <v>1514</v>
      </c>
      <c r="R323" s="23">
        <v>1478</v>
      </c>
      <c r="S323" s="23">
        <v>2969</v>
      </c>
      <c r="T323" s="23">
        <v>2213</v>
      </c>
      <c r="U323" s="23">
        <v>1982</v>
      </c>
      <c r="V323" s="22">
        <v>2388</v>
      </c>
      <c r="W323" s="22">
        <f t="shared" si="144"/>
        <v>2167.33333333333</v>
      </c>
      <c r="X323" s="23">
        <v>0</v>
      </c>
      <c r="Y323" s="23">
        <v>0</v>
      </c>
      <c r="Z323" s="23">
        <v>0</v>
      </c>
      <c r="AA323" s="22">
        <v>4254</v>
      </c>
      <c r="AB323" s="22">
        <v>0</v>
      </c>
      <c r="AC323" s="22">
        <v>288</v>
      </c>
      <c r="AD323" s="22">
        <v>0</v>
      </c>
      <c r="AE323" s="22">
        <f t="shared" si="145"/>
        <v>4542</v>
      </c>
      <c r="AF323" s="22">
        <f t="shared" si="146"/>
        <v>1.90201005025126</v>
      </c>
      <c r="AG323" s="22">
        <f t="shared" si="147"/>
        <v>2.09566287296217</v>
      </c>
      <c r="AH323" s="22">
        <v>6912</v>
      </c>
      <c r="AI323" s="22">
        <v>0</v>
      </c>
      <c r="AJ323" s="23">
        <v>0</v>
      </c>
      <c r="AK323" s="23">
        <v>2261</v>
      </c>
      <c r="AL323" s="23">
        <v>2307</v>
      </c>
      <c r="AM323" s="22">
        <v>1.2</v>
      </c>
      <c r="AN323" s="22">
        <f t="shared" si="148"/>
        <v>2600.8</v>
      </c>
      <c r="AO323" s="23">
        <v>144</v>
      </c>
      <c r="AP323" s="23">
        <v>144</v>
      </c>
      <c r="AQ323" t="s">
        <v>82</v>
      </c>
      <c r="AR323">
        <v>2</v>
      </c>
      <c r="AS323" s="22">
        <v>0.2</v>
      </c>
      <c r="AT323" t="s">
        <v>83</v>
      </c>
      <c r="AU323" s="23">
        <f t="shared" ref="AU323:AU386" si="159">IF(OR(H323="PINDAH DISTRIBUTOR",H323="PESTA NO BUFFER",H323="PESTA"),0,IF(AL323+AN323&lt;AE323,0,IF((1*((AL323+AN323)-AE323))&lt;0,0,1*((AL323+AN323)-AE323))))</f>
        <v>365.8</v>
      </c>
      <c r="AV323" s="23">
        <f t="shared" si="149"/>
        <v>432</v>
      </c>
      <c r="AW323" s="23">
        <f t="shared" si="150"/>
        <v>2.2949861581052</v>
      </c>
      <c r="AX323" s="23">
        <f t="shared" si="151"/>
        <v>1.2305444478622</v>
      </c>
      <c r="AY323" s="23">
        <f t="shared" si="152"/>
        <v>432</v>
      </c>
      <c r="AZ323" s="23">
        <f t="shared" si="153"/>
        <v>432</v>
      </c>
      <c r="BA323" s="1" t="str">
        <f t="shared" si="154"/>
        <v>3</v>
      </c>
      <c r="BB323" s="22">
        <v>36</v>
      </c>
      <c r="BC323" s="22">
        <f t="shared" si="155"/>
        <v>15552</v>
      </c>
      <c r="BD323" s="22" t="e">
        <f t="shared" si="157"/>
        <v>#REF!</v>
      </c>
      <c r="BE323" s="22">
        <v>0.04</v>
      </c>
      <c r="BF323" s="22">
        <f t="shared" si="156"/>
        <v>17.28</v>
      </c>
      <c r="BG323" s="22" t="e">
        <f t="shared" si="158"/>
        <v>#REF!</v>
      </c>
      <c r="BH323" t="str">
        <f>IF(AT323="UDARA","U","N")&amp;LEFT($C$4,2)&amp;MID($C$4,4,2)&amp;LEFT(A323,3)&amp;MID(E323,2,2)&amp;VLOOKUP(E323,Acuan_Reference!C:L,10,0)</f>
        <v>N0109JBI71B3</v>
      </c>
      <c r="BI323" t="s">
        <v>84</v>
      </c>
      <c r="BJ323" t="s">
        <v>85</v>
      </c>
      <c r="BK323" t="s">
        <v>86</v>
      </c>
      <c r="BL323" t="s">
        <v>87</v>
      </c>
    </row>
    <row r="324" spans="1:64">
      <c r="A324" t="s">
        <v>97</v>
      </c>
      <c r="B324" t="s">
        <v>75</v>
      </c>
      <c r="C324" t="s">
        <v>76</v>
      </c>
      <c r="D324" t="s">
        <v>115</v>
      </c>
      <c r="E324" t="s">
        <v>141</v>
      </c>
      <c r="F324" t="s">
        <v>142</v>
      </c>
      <c r="G324" t="s">
        <v>118</v>
      </c>
      <c r="H324" t="s">
        <v>81</v>
      </c>
      <c r="I324" s="22">
        <v>9826</v>
      </c>
      <c r="J324" s="23">
        <v>8287</v>
      </c>
      <c r="K324" s="23">
        <v>15932</v>
      </c>
      <c r="L324" s="23">
        <v>4355</v>
      </c>
      <c r="M324" s="23">
        <v>2912</v>
      </c>
      <c r="N324" s="23">
        <v>2652</v>
      </c>
      <c r="O324" s="23">
        <v>2402</v>
      </c>
      <c r="P324" s="23">
        <v>1402</v>
      </c>
      <c r="Q324" s="23">
        <v>2480</v>
      </c>
      <c r="R324" s="23">
        <v>2092</v>
      </c>
      <c r="S324" s="23">
        <v>1043</v>
      </c>
      <c r="T324" s="23">
        <v>2457</v>
      </c>
      <c r="U324" s="23">
        <v>2624</v>
      </c>
      <c r="V324" s="22">
        <v>2041.3333333333</v>
      </c>
      <c r="W324" s="22">
        <f t="shared" si="144"/>
        <v>2339.33333333333</v>
      </c>
      <c r="X324" s="23">
        <v>0</v>
      </c>
      <c r="Y324" s="23">
        <v>0</v>
      </c>
      <c r="Z324" s="23">
        <v>0</v>
      </c>
      <c r="AA324" s="22">
        <v>1597</v>
      </c>
      <c r="AB324" s="22">
        <v>0</v>
      </c>
      <c r="AC324" s="22">
        <v>0</v>
      </c>
      <c r="AD324" s="22">
        <v>576</v>
      </c>
      <c r="AE324" s="22">
        <f t="shared" si="145"/>
        <v>2173</v>
      </c>
      <c r="AF324" s="22">
        <f t="shared" si="146"/>
        <v>1.06450032658395</v>
      </c>
      <c r="AG324" s="22">
        <f t="shared" si="147"/>
        <v>0.682673126246794</v>
      </c>
      <c r="AH324" s="22">
        <v>6912</v>
      </c>
      <c r="AI324" s="22">
        <v>0</v>
      </c>
      <c r="AJ324" s="23">
        <v>0</v>
      </c>
      <c r="AK324" s="23">
        <v>2129</v>
      </c>
      <c r="AL324" s="23">
        <v>1937</v>
      </c>
      <c r="AM324" s="22">
        <v>0.5</v>
      </c>
      <c r="AN324" s="22">
        <f t="shared" si="148"/>
        <v>1169.66666666667</v>
      </c>
      <c r="AO324" s="23">
        <v>144</v>
      </c>
      <c r="AP324" s="23">
        <v>144</v>
      </c>
      <c r="AQ324" t="s">
        <v>124</v>
      </c>
      <c r="AR324">
        <v>20</v>
      </c>
      <c r="AS324" s="22">
        <v>0.033333333333333</v>
      </c>
      <c r="AT324" t="s">
        <v>83</v>
      </c>
      <c r="AU324" s="23">
        <f t="shared" si="159"/>
        <v>933.666666666667</v>
      </c>
      <c r="AV324" s="23">
        <f t="shared" si="149"/>
        <v>1008</v>
      </c>
      <c r="AW324" s="23">
        <f t="shared" si="150"/>
        <v>1.35978911370761</v>
      </c>
      <c r="AX324" s="23">
        <f t="shared" si="151"/>
        <v>0.531775434596751</v>
      </c>
      <c r="AY324" s="23">
        <f t="shared" si="152"/>
        <v>1008</v>
      </c>
      <c r="AZ324" s="23">
        <f t="shared" si="153"/>
        <v>1008</v>
      </c>
      <c r="BA324" s="1" t="str">
        <f t="shared" si="154"/>
        <v>3</v>
      </c>
      <c r="BB324" s="22">
        <v>36</v>
      </c>
      <c r="BC324" s="22">
        <f t="shared" si="155"/>
        <v>36288</v>
      </c>
      <c r="BD324" s="22" t="e">
        <f t="shared" si="157"/>
        <v>#REF!</v>
      </c>
      <c r="BE324" s="22">
        <v>0.04</v>
      </c>
      <c r="BF324" s="22">
        <f t="shared" si="156"/>
        <v>40.32</v>
      </c>
      <c r="BG324" s="22" t="e">
        <f t="shared" si="158"/>
        <v>#REF!</v>
      </c>
      <c r="BH324" t="str">
        <f>IF(AT324="UDARA","U","N")&amp;LEFT($C$4,2)&amp;MID($C$4,4,2)&amp;LEFT(A324,3)&amp;MID(E324,2,2)&amp;VLOOKUP(E324,Acuan_Reference!C:L,10,0)</f>
        <v>N0109JKT71B3</v>
      </c>
      <c r="BI324" t="s">
        <v>84</v>
      </c>
      <c r="BJ324" t="s">
        <v>85</v>
      </c>
      <c r="BK324" t="s">
        <v>86</v>
      </c>
      <c r="BL324" t="s">
        <v>87</v>
      </c>
    </row>
    <row r="325" spans="1:64">
      <c r="A325" t="s">
        <v>98</v>
      </c>
      <c r="B325" t="s">
        <v>75</v>
      </c>
      <c r="C325" t="s">
        <v>76</v>
      </c>
      <c r="D325" t="s">
        <v>115</v>
      </c>
      <c r="E325" t="s">
        <v>141</v>
      </c>
      <c r="F325" t="s">
        <v>142</v>
      </c>
      <c r="G325" t="s">
        <v>118</v>
      </c>
      <c r="H325" t="s">
        <v>81</v>
      </c>
      <c r="I325" s="22">
        <v>9826</v>
      </c>
      <c r="J325" s="23">
        <v>1554</v>
      </c>
      <c r="K325" s="23">
        <v>1984</v>
      </c>
      <c r="L325" s="23">
        <v>1712</v>
      </c>
      <c r="M325" s="23">
        <v>1687</v>
      </c>
      <c r="N325" s="23">
        <v>1466</v>
      </c>
      <c r="O325" s="23">
        <v>1521</v>
      </c>
      <c r="P325" s="23">
        <v>1253</v>
      </c>
      <c r="Q325" s="23">
        <v>1944</v>
      </c>
      <c r="R325" s="23">
        <v>1403</v>
      </c>
      <c r="S325" s="23">
        <v>1637</v>
      </c>
      <c r="T325" s="23">
        <v>1912</v>
      </c>
      <c r="U325" s="23">
        <v>1179</v>
      </c>
      <c r="V325" s="22">
        <v>1576</v>
      </c>
      <c r="W325" s="22">
        <f t="shared" si="144"/>
        <v>1602.33333333333</v>
      </c>
      <c r="X325" s="23">
        <v>0</v>
      </c>
      <c r="Y325" s="23">
        <v>0</v>
      </c>
      <c r="Z325" s="23">
        <v>0</v>
      </c>
      <c r="AA325" s="22">
        <v>2270</v>
      </c>
      <c r="AB325" s="22">
        <v>0</v>
      </c>
      <c r="AC325" s="22">
        <v>720</v>
      </c>
      <c r="AD325" s="22">
        <v>0</v>
      </c>
      <c r="AE325" s="22">
        <f t="shared" si="145"/>
        <v>2990</v>
      </c>
      <c r="AF325" s="22">
        <f t="shared" si="146"/>
        <v>1.89720812182741</v>
      </c>
      <c r="AG325" s="22">
        <f t="shared" si="147"/>
        <v>1.86602870813397</v>
      </c>
      <c r="AH325" s="22">
        <v>6912</v>
      </c>
      <c r="AI325" s="22">
        <v>0</v>
      </c>
      <c r="AJ325" s="23">
        <v>0</v>
      </c>
      <c r="AK325" s="23">
        <v>1890</v>
      </c>
      <c r="AL325" s="23">
        <v>1716</v>
      </c>
      <c r="AM325" s="22">
        <v>0.9</v>
      </c>
      <c r="AN325" s="22">
        <f t="shared" si="148"/>
        <v>1442.1</v>
      </c>
      <c r="AO325" s="23">
        <v>144</v>
      </c>
      <c r="AP325" s="23">
        <v>144</v>
      </c>
      <c r="AQ325" t="s">
        <v>124</v>
      </c>
      <c r="AR325">
        <v>4</v>
      </c>
      <c r="AS325" s="22">
        <v>0.1</v>
      </c>
      <c r="AT325" t="s">
        <v>83</v>
      </c>
      <c r="AU325" s="23">
        <f t="shared" si="159"/>
        <v>168.1</v>
      </c>
      <c r="AV325" s="23">
        <f t="shared" si="149"/>
        <v>288</v>
      </c>
      <c r="AW325" s="23">
        <f t="shared" si="150"/>
        <v>2.04576659038902</v>
      </c>
      <c r="AX325" s="23">
        <f t="shared" si="151"/>
        <v>0.974828375286041</v>
      </c>
      <c r="AY325" s="23">
        <f t="shared" si="152"/>
        <v>288</v>
      </c>
      <c r="AZ325" s="23">
        <f t="shared" si="153"/>
        <v>288</v>
      </c>
      <c r="BA325" s="1" t="str">
        <f t="shared" si="154"/>
        <v>3</v>
      </c>
      <c r="BB325" s="22">
        <v>36</v>
      </c>
      <c r="BC325" s="22">
        <f t="shared" si="155"/>
        <v>10368</v>
      </c>
      <c r="BD325" s="22" t="e">
        <f t="shared" si="157"/>
        <v>#REF!</v>
      </c>
      <c r="BE325" s="22">
        <v>0.04</v>
      </c>
      <c r="BF325" s="22">
        <f t="shared" si="156"/>
        <v>11.52</v>
      </c>
      <c r="BG325" s="22" t="e">
        <f t="shared" si="158"/>
        <v>#REF!</v>
      </c>
      <c r="BH325" t="str">
        <f>IF(AT325="UDARA","U","N")&amp;LEFT($C$4,2)&amp;MID($C$4,4,2)&amp;LEFT(A325,3)&amp;MID(E325,2,2)&amp;VLOOKUP(E325,Acuan_Reference!C:L,10,0)</f>
        <v>N0109JMR71B3</v>
      </c>
      <c r="BI325" t="s">
        <v>84</v>
      </c>
      <c r="BJ325" t="s">
        <v>85</v>
      </c>
      <c r="BK325" t="s">
        <v>86</v>
      </c>
      <c r="BL325" t="s">
        <v>87</v>
      </c>
    </row>
    <row r="326" spans="1:64">
      <c r="A326" t="s">
        <v>99</v>
      </c>
      <c r="B326" t="s">
        <v>75</v>
      </c>
      <c r="C326" t="s">
        <v>76</v>
      </c>
      <c r="D326" t="s">
        <v>115</v>
      </c>
      <c r="E326" t="s">
        <v>141</v>
      </c>
      <c r="F326" t="s">
        <v>142</v>
      </c>
      <c r="G326" t="s">
        <v>118</v>
      </c>
      <c r="H326" t="s">
        <v>81</v>
      </c>
      <c r="I326" s="22">
        <v>9826</v>
      </c>
      <c r="J326" s="23">
        <v>9463</v>
      </c>
      <c r="K326" s="23">
        <v>23850</v>
      </c>
      <c r="L326" s="23">
        <v>5439</v>
      </c>
      <c r="M326" s="23">
        <v>24406</v>
      </c>
      <c r="N326" s="23">
        <v>8162</v>
      </c>
      <c r="O326" s="23">
        <v>12403</v>
      </c>
      <c r="P326" s="23">
        <v>7017</v>
      </c>
      <c r="Q326" s="23">
        <v>6964</v>
      </c>
      <c r="R326" s="23">
        <v>9645</v>
      </c>
      <c r="S326" s="23">
        <v>8235</v>
      </c>
      <c r="T326" s="23">
        <v>8705</v>
      </c>
      <c r="U326" s="23">
        <v>9500</v>
      </c>
      <c r="V326" s="22">
        <v>8813.3333333333</v>
      </c>
      <c r="W326" s="22">
        <f t="shared" si="144"/>
        <v>9138</v>
      </c>
      <c r="X326" s="23">
        <v>0</v>
      </c>
      <c r="Y326" s="23">
        <v>0</v>
      </c>
      <c r="Z326" s="23">
        <v>0</v>
      </c>
      <c r="AA326" s="22">
        <v>12145</v>
      </c>
      <c r="AB326" s="22">
        <v>0</v>
      </c>
      <c r="AC326" s="22">
        <v>3744</v>
      </c>
      <c r="AD326" s="22">
        <v>0</v>
      </c>
      <c r="AE326" s="22">
        <f t="shared" si="145"/>
        <v>15889</v>
      </c>
      <c r="AF326" s="22">
        <f t="shared" si="146"/>
        <v>1.80283661119517</v>
      </c>
      <c r="AG326" s="22">
        <f t="shared" si="147"/>
        <v>1.73878310352375</v>
      </c>
      <c r="AH326" s="22">
        <v>6912</v>
      </c>
      <c r="AI326" s="22">
        <v>0</v>
      </c>
      <c r="AJ326" s="23">
        <v>0</v>
      </c>
      <c r="AK326" s="23">
        <v>9420</v>
      </c>
      <c r="AL326" s="23">
        <v>9209</v>
      </c>
      <c r="AM326" s="22">
        <v>1.1</v>
      </c>
      <c r="AN326" s="22">
        <f t="shared" si="148"/>
        <v>10051.8</v>
      </c>
      <c r="AO326" s="23">
        <v>144</v>
      </c>
      <c r="AP326" s="23">
        <v>144</v>
      </c>
      <c r="AQ326" t="s">
        <v>124</v>
      </c>
      <c r="AR326">
        <v>4</v>
      </c>
      <c r="AS326" s="22">
        <v>0.33333333333333</v>
      </c>
      <c r="AT326" t="s">
        <v>83</v>
      </c>
      <c r="AU326" s="23">
        <f t="shared" si="159"/>
        <v>3371.8</v>
      </c>
      <c r="AV326" s="23">
        <f t="shared" si="149"/>
        <v>3456</v>
      </c>
      <c r="AW326" s="23">
        <f t="shared" si="150"/>
        <v>2.11698402276209</v>
      </c>
      <c r="AX326" s="23">
        <f t="shared" si="151"/>
        <v>1.10921427008098</v>
      </c>
      <c r="AY326" s="23">
        <f t="shared" si="152"/>
        <v>3456</v>
      </c>
      <c r="AZ326" s="23">
        <f t="shared" si="153"/>
        <v>3456</v>
      </c>
      <c r="BA326" s="1" t="str">
        <f t="shared" si="154"/>
        <v>3</v>
      </c>
      <c r="BB326" s="22">
        <v>36</v>
      </c>
      <c r="BC326" s="22">
        <f t="shared" si="155"/>
        <v>124416</v>
      </c>
      <c r="BD326" s="22" t="e">
        <f t="shared" si="157"/>
        <v>#REF!</v>
      </c>
      <c r="BE326" s="22">
        <v>0.04</v>
      </c>
      <c r="BF326" s="22">
        <f t="shared" si="156"/>
        <v>138.24</v>
      </c>
      <c r="BG326" s="22" t="e">
        <f t="shared" si="158"/>
        <v>#REF!</v>
      </c>
      <c r="BH326" t="str">
        <f>IF(AT326="UDARA","U","N")&amp;LEFT($C$4,2)&amp;MID($C$4,4,2)&amp;LEFT(A326,3)&amp;MID(E326,2,2)&amp;VLOOKUP(E326,Acuan_Reference!C:L,10,0)</f>
        <v>N0109MDN71B3</v>
      </c>
      <c r="BI326" t="s">
        <v>84</v>
      </c>
      <c r="BJ326" t="s">
        <v>85</v>
      </c>
      <c r="BK326" t="s">
        <v>86</v>
      </c>
      <c r="BL326" t="s">
        <v>87</v>
      </c>
    </row>
    <row r="327" spans="1:64">
      <c r="A327" t="s">
        <v>100</v>
      </c>
      <c r="B327" t="s">
        <v>75</v>
      </c>
      <c r="C327" t="s">
        <v>76</v>
      </c>
      <c r="D327" t="s">
        <v>115</v>
      </c>
      <c r="E327" t="s">
        <v>141</v>
      </c>
      <c r="F327" t="s">
        <v>142</v>
      </c>
      <c r="G327" t="s">
        <v>118</v>
      </c>
      <c r="H327" t="s">
        <v>81</v>
      </c>
      <c r="I327" s="22">
        <v>9826</v>
      </c>
      <c r="J327" s="23">
        <v>5074</v>
      </c>
      <c r="K327" s="23">
        <v>3773</v>
      </c>
      <c r="L327" s="23">
        <v>3579</v>
      </c>
      <c r="M327" s="23">
        <v>5413</v>
      </c>
      <c r="N327" s="23">
        <v>3867</v>
      </c>
      <c r="O327" s="23">
        <v>3590</v>
      </c>
      <c r="P327" s="23">
        <v>3844</v>
      </c>
      <c r="Q327" s="23">
        <v>3483</v>
      </c>
      <c r="R327" s="23">
        <v>3273</v>
      </c>
      <c r="S327" s="23">
        <v>4271</v>
      </c>
      <c r="T327" s="23">
        <v>3853</v>
      </c>
      <c r="U327" s="23">
        <v>4843</v>
      </c>
      <c r="V327" s="22">
        <v>4322.3333333333</v>
      </c>
      <c r="W327" s="22">
        <f t="shared" si="144"/>
        <v>4214.66666666667</v>
      </c>
      <c r="X327" s="23">
        <v>0</v>
      </c>
      <c r="Y327" s="23">
        <v>0</v>
      </c>
      <c r="Z327" s="23">
        <v>0</v>
      </c>
      <c r="AA327" s="22">
        <v>4733</v>
      </c>
      <c r="AB327" s="22">
        <v>0</v>
      </c>
      <c r="AC327" s="22">
        <v>3744</v>
      </c>
      <c r="AD327" s="22">
        <v>0</v>
      </c>
      <c r="AE327" s="22">
        <f t="shared" si="145"/>
        <v>8477</v>
      </c>
      <c r="AF327" s="22">
        <f t="shared" si="146"/>
        <v>1.96120922341329</v>
      </c>
      <c r="AG327" s="22">
        <f t="shared" si="147"/>
        <v>2.01130971211642</v>
      </c>
      <c r="AH327" s="22">
        <v>6912</v>
      </c>
      <c r="AI327" s="22">
        <v>0</v>
      </c>
      <c r="AJ327" s="23">
        <v>0</v>
      </c>
      <c r="AK327" s="23">
        <v>4181</v>
      </c>
      <c r="AL327" s="23">
        <v>3948</v>
      </c>
      <c r="AM327" s="22">
        <v>1.5</v>
      </c>
      <c r="AN327" s="22">
        <f t="shared" si="148"/>
        <v>6322</v>
      </c>
      <c r="AO327" s="23">
        <v>144</v>
      </c>
      <c r="AP327" s="23">
        <v>144</v>
      </c>
      <c r="AQ327" t="s">
        <v>82</v>
      </c>
      <c r="AR327">
        <v>2</v>
      </c>
      <c r="AS327" s="22">
        <v>0.76666666666667</v>
      </c>
      <c r="AT327" t="s">
        <v>83</v>
      </c>
      <c r="AU327" s="23">
        <f t="shared" si="159"/>
        <v>1793</v>
      </c>
      <c r="AV327" s="23">
        <f t="shared" si="149"/>
        <v>1872</v>
      </c>
      <c r="AW327" s="23">
        <f t="shared" si="150"/>
        <v>2.4554729515976</v>
      </c>
      <c r="AX327" s="23">
        <f t="shared" si="151"/>
        <v>1.51874406833281</v>
      </c>
      <c r="AY327" s="23">
        <f t="shared" si="152"/>
        <v>1872</v>
      </c>
      <c r="AZ327" s="23">
        <f t="shared" si="153"/>
        <v>1872</v>
      </c>
      <c r="BA327" s="1" t="str">
        <f t="shared" si="154"/>
        <v>3</v>
      </c>
      <c r="BB327" s="22">
        <v>36</v>
      </c>
      <c r="BC327" s="22">
        <f t="shared" si="155"/>
        <v>67392</v>
      </c>
      <c r="BD327" s="22" t="e">
        <f t="shared" si="157"/>
        <v>#REF!</v>
      </c>
      <c r="BE327" s="22">
        <v>0.04</v>
      </c>
      <c r="BF327" s="22">
        <f t="shared" si="156"/>
        <v>74.88</v>
      </c>
      <c r="BG327" s="22" t="e">
        <f t="shared" si="158"/>
        <v>#REF!</v>
      </c>
      <c r="BH327" t="str">
        <f>IF(AT327="UDARA","U","N")&amp;LEFT($C$4,2)&amp;MID($C$4,4,2)&amp;LEFT(A327,3)&amp;MID(E327,2,2)&amp;VLOOKUP(E327,Acuan_Reference!C:L,10,0)</f>
        <v>N0109MDO71B3</v>
      </c>
      <c r="BI327" t="s">
        <v>84</v>
      </c>
      <c r="BJ327" t="s">
        <v>85</v>
      </c>
      <c r="BK327" t="s">
        <v>86</v>
      </c>
      <c r="BL327" t="s">
        <v>87</v>
      </c>
    </row>
    <row r="328" spans="1:64">
      <c r="A328" t="s">
        <v>101</v>
      </c>
      <c r="B328" t="s">
        <v>75</v>
      </c>
      <c r="C328" t="s">
        <v>76</v>
      </c>
      <c r="D328" t="s">
        <v>115</v>
      </c>
      <c r="E328" t="s">
        <v>141</v>
      </c>
      <c r="F328" t="s">
        <v>142</v>
      </c>
      <c r="G328" t="s">
        <v>118</v>
      </c>
      <c r="H328" t="s">
        <v>81</v>
      </c>
      <c r="I328" s="22">
        <v>9826</v>
      </c>
      <c r="J328" s="23">
        <v>9871</v>
      </c>
      <c r="K328" s="23">
        <v>11130</v>
      </c>
      <c r="L328" s="23">
        <v>8843</v>
      </c>
      <c r="M328" s="23">
        <v>9538</v>
      </c>
      <c r="N328" s="23">
        <v>7698</v>
      </c>
      <c r="O328" s="23">
        <v>8150</v>
      </c>
      <c r="P328" s="23">
        <v>9616</v>
      </c>
      <c r="Q328" s="23">
        <v>7878</v>
      </c>
      <c r="R328" s="23">
        <v>9432</v>
      </c>
      <c r="S328" s="23">
        <v>9047</v>
      </c>
      <c r="T328" s="23">
        <v>11564</v>
      </c>
      <c r="U328" s="23">
        <v>7118</v>
      </c>
      <c r="V328" s="22">
        <v>9243</v>
      </c>
      <c r="W328" s="22">
        <f t="shared" si="144"/>
        <v>9696.33333333333</v>
      </c>
      <c r="X328" s="23">
        <v>0</v>
      </c>
      <c r="Y328" s="23">
        <v>0</v>
      </c>
      <c r="Z328" s="23">
        <v>0</v>
      </c>
      <c r="AA328" s="22">
        <v>13011</v>
      </c>
      <c r="AB328" s="22">
        <v>0</v>
      </c>
      <c r="AC328" s="22">
        <v>3744</v>
      </c>
      <c r="AD328" s="22">
        <v>0</v>
      </c>
      <c r="AE328" s="22">
        <f t="shared" si="145"/>
        <v>16755</v>
      </c>
      <c r="AF328" s="22">
        <f t="shared" si="146"/>
        <v>1.81272314183707</v>
      </c>
      <c r="AG328" s="22">
        <f t="shared" si="147"/>
        <v>1.72797277321324</v>
      </c>
      <c r="AH328" s="22">
        <v>6912</v>
      </c>
      <c r="AI328" s="22">
        <v>0</v>
      </c>
      <c r="AJ328" s="23">
        <v>0</v>
      </c>
      <c r="AK328" s="23">
        <v>9994</v>
      </c>
      <c r="AL328" s="23">
        <v>10407</v>
      </c>
      <c r="AM328" s="22">
        <v>1.3</v>
      </c>
      <c r="AN328" s="22">
        <f t="shared" si="148"/>
        <v>12605.2333333333</v>
      </c>
      <c r="AO328" s="23">
        <v>144</v>
      </c>
      <c r="AP328" s="23">
        <v>144</v>
      </c>
      <c r="AQ328" t="s">
        <v>82</v>
      </c>
      <c r="AR328">
        <v>4</v>
      </c>
      <c r="AS328" s="22">
        <v>0.5</v>
      </c>
      <c r="AT328" t="s">
        <v>83</v>
      </c>
      <c r="AU328" s="23">
        <f t="shared" si="159"/>
        <v>6257.23333333334</v>
      </c>
      <c r="AV328" s="23">
        <f t="shared" si="149"/>
        <v>6336</v>
      </c>
      <c r="AW328" s="23">
        <f t="shared" si="150"/>
        <v>2.38141565540239</v>
      </c>
      <c r="AX328" s="23">
        <f t="shared" si="151"/>
        <v>1.30812334559455</v>
      </c>
      <c r="AY328" s="23">
        <f t="shared" si="152"/>
        <v>6336</v>
      </c>
      <c r="AZ328" s="23">
        <f t="shared" si="153"/>
        <v>6336</v>
      </c>
      <c r="BA328" s="1" t="str">
        <f t="shared" si="154"/>
        <v>3</v>
      </c>
      <c r="BB328" s="22">
        <v>36</v>
      </c>
      <c r="BC328" s="22">
        <f t="shared" si="155"/>
        <v>228096</v>
      </c>
      <c r="BD328" s="22" t="e">
        <f t="shared" si="157"/>
        <v>#REF!</v>
      </c>
      <c r="BE328" s="22">
        <v>0.04</v>
      </c>
      <c r="BF328" s="22">
        <f t="shared" si="156"/>
        <v>253.44</v>
      </c>
      <c r="BG328" s="22" t="e">
        <f t="shared" si="158"/>
        <v>#REF!</v>
      </c>
      <c r="BH328" t="str">
        <f>IF(AT328="UDARA","U","N")&amp;LEFT($C$4,2)&amp;MID($C$4,4,2)&amp;LEFT(A328,3)&amp;MID(E328,2,2)&amp;VLOOKUP(E328,Acuan_Reference!C:L,10,0)</f>
        <v>N0109MKS71B3</v>
      </c>
      <c r="BI328" t="s">
        <v>84</v>
      </c>
      <c r="BJ328" t="s">
        <v>85</v>
      </c>
      <c r="BK328" t="s">
        <v>86</v>
      </c>
      <c r="BL328" t="s">
        <v>87</v>
      </c>
    </row>
    <row r="329" spans="1:64">
      <c r="A329" t="s">
        <v>102</v>
      </c>
      <c r="B329" t="s">
        <v>75</v>
      </c>
      <c r="C329" t="s">
        <v>76</v>
      </c>
      <c r="D329" t="s">
        <v>115</v>
      </c>
      <c r="E329" t="s">
        <v>141</v>
      </c>
      <c r="F329" t="s">
        <v>142</v>
      </c>
      <c r="G329" t="s">
        <v>118</v>
      </c>
      <c r="H329" t="s">
        <v>81</v>
      </c>
      <c r="I329" s="22">
        <v>9826</v>
      </c>
      <c r="J329" s="23">
        <v>2403</v>
      </c>
      <c r="K329" s="23">
        <v>3829</v>
      </c>
      <c r="L329" s="23">
        <v>2350</v>
      </c>
      <c r="M329" s="23">
        <v>3227</v>
      </c>
      <c r="N329" s="23">
        <v>2516</v>
      </c>
      <c r="O329" s="23">
        <v>3863</v>
      </c>
      <c r="P329" s="23">
        <v>2570</v>
      </c>
      <c r="Q329" s="23">
        <v>3285</v>
      </c>
      <c r="R329" s="23">
        <v>2953</v>
      </c>
      <c r="S329" s="23">
        <v>2871</v>
      </c>
      <c r="T329" s="23">
        <v>3021</v>
      </c>
      <c r="U329" s="23">
        <v>2924</v>
      </c>
      <c r="V329" s="22">
        <v>2938.6666666667</v>
      </c>
      <c r="W329" s="22">
        <f t="shared" si="144"/>
        <v>3003</v>
      </c>
      <c r="X329" s="23">
        <v>0</v>
      </c>
      <c r="Y329" s="23">
        <v>0</v>
      </c>
      <c r="Z329" s="23">
        <v>0</v>
      </c>
      <c r="AA329" s="22">
        <v>4905</v>
      </c>
      <c r="AB329" s="22">
        <v>0</v>
      </c>
      <c r="AC329" s="22">
        <v>0</v>
      </c>
      <c r="AD329" s="22">
        <v>0</v>
      </c>
      <c r="AE329" s="22">
        <f t="shared" si="145"/>
        <v>4905</v>
      </c>
      <c r="AF329" s="22">
        <f t="shared" si="146"/>
        <v>1.66912431941922</v>
      </c>
      <c r="AG329" s="22">
        <f t="shared" si="147"/>
        <v>1.63336663336663</v>
      </c>
      <c r="AH329" s="22">
        <v>6912</v>
      </c>
      <c r="AI329" s="22">
        <v>0</v>
      </c>
      <c r="AJ329" s="23">
        <v>0</v>
      </c>
      <c r="AK329" s="23">
        <v>3454</v>
      </c>
      <c r="AL329" s="23">
        <v>3064</v>
      </c>
      <c r="AM329" s="22">
        <v>0.8</v>
      </c>
      <c r="AN329" s="22">
        <f t="shared" si="148"/>
        <v>2402.4</v>
      </c>
      <c r="AO329" s="23">
        <v>144</v>
      </c>
      <c r="AP329" s="23">
        <v>144</v>
      </c>
      <c r="AQ329" t="s">
        <v>124</v>
      </c>
      <c r="AR329">
        <v>8</v>
      </c>
      <c r="AS329" s="22">
        <v>0.1</v>
      </c>
      <c r="AT329" t="s">
        <v>83</v>
      </c>
      <c r="AU329" s="23">
        <f t="shared" si="159"/>
        <v>561.4</v>
      </c>
      <c r="AV329" s="23">
        <f t="shared" si="149"/>
        <v>576</v>
      </c>
      <c r="AW329" s="23">
        <f t="shared" si="150"/>
        <v>1.82517482517483</v>
      </c>
      <c r="AX329" s="23">
        <f t="shared" si="151"/>
        <v>0.804861804861805</v>
      </c>
      <c r="AY329" s="23">
        <f t="shared" si="152"/>
        <v>576</v>
      </c>
      <c r="AZ329" s="23">
        <f t="shared" si="153"/>
        <v>576</v>
      </c>
      <c r="BA329" s="1" t="str">
        <f t="shared" si="154"/>
        <v>3</v>
      </c>
      <c r="BB329" s="22">
        <v>36</v>
      </c>
      <c r="BC329" s="22">
        <f t="shared" si="155"/>
        <v>20736</v>
      </c>
      <c r="BD329" s="22" t="e">
        <f t="shared" si="157"/>
        <v>#REF!</v>
      </c>
      <c r="BE329" s="22">
        <v>0.04</v>
      </c>
      <c r="BF329" s="22">
        <f t="shared" si="156"/>
        <v>23.04</v>
      </c>
      <c r="BG329" s="22" t="e">
        <f t="shared" si="158"/>
        <v>#REF!</v>
      </c>
      <c r="BH329" t="str">
        <f>IF(AT329="UDARA","U","N")&amp;LEFT($C$4,2)&amp;MID($C$4,4,2)&amp;LEFT(A329,3)&amp;MID(E329,2,2)&amp;VLOOKUP(E329,Acuan_Reference!C:L,10,0)</f>
        <v>N0109MLG71B3</v>
      </c>
      <c r="BI329" t="s">
        <v>84</v>
      </c>
      <c r="BJ329" t="s">
        <v>85</v>
      </c>
      <c r="BK329" t="s">
        <v>86</v>
      </c>
      <c r="BL329" t="s">
        <v>87</v>
      </c>
    </row>
    <row r="330" spans="1:64">
      <c r="A330" t="s">
        <v>103</v>
      </c>
      <c r="B330" t="s">
        <v>75</v>
      </c>
      <c r="C330" t="s">
        <v>76</v>
      </c>
      <c r="D330" t="s">
        <v>115</v>
      </c>
      <c r="E330" t="s">
        <v>141</v>
      </c>
      <c r="F330" t="s">
        <v>142</v>
      </c>
      <c r="G330" t="s">
        <v>118</v>
      </c>
      <c r="H330" t="s">
        <v>81</v>
      </c>
      <c r="I330" s="22">
        <v>9826</v>
      </c>
      <c r="J330" s="23">
        <v>1539</v>
      </c>
      <c r="K330" s="23">
        <v>3034</v>
      </c>
      <c r="L330" s="23">
        <v>1355</v>
      </c>
      <c r="M330" s="23">
        <v>2652</v>
      </c>
      <c r="N330" s="23">
        <v>995</v>
      </c>
      <c r="O330" s="23">
        <v>3130</v>
      </c>
      <c r="P330" s="23">
        <v>740</v>
      </c>
      <c r="Q330" s="23">
        <v>1628</v>
      </c>
      <c r="R330" s="23">
        <v>698</v>
      </c>
      <c r="S330" s="23">
        <v>3359</v>
      </c>
      <c r="T330" s="23">
        <v>1297</v>
      </c>
      <c r="U330" s="23">
        <v>3294</v>
      </c>
      <c r="V330" s="22">
        <v>2650</v>
      </c>
      <c r="W330" s="22">
        <f t="shared" si="144"/>
        <v>2148.66666666667</v>
      </c>
      <c r="X330" s="23">
        <v>0</v>
      </c>
      <c r="Y330" s="23">
        <v>0</v>
      </c>
      <c r="Z330" s="23">
        <v>0</v>
      </c>
      <c r="AA330" s="22">
        <v>961</v>
      </c>
      <c r="AB330" s="22">
        <v>0</v>
      </c>
      <c r="AC330" s="22">
        <v>2592</v>
      </c>
      <c r="AD330" s="22">
        <v>0</v>
      </c>
      <c r="AE330" s="22">
        <f t="shared" si="145"/>
        <v>3553</v>
      </c>
      <c r="AF330" s="22">
        <f t="shared" si="146"/>
        <v>1.34075471698113</v>
      </c>
      <c r="AG330" s="22">
        <f t="shared" si="147"/>
        <v>1.65358361774744</v>
      </c>
      <c r="AH330" s="22">
        <v>6912</v>
      </c>
      <c r="AI330" s="22">
        <v>0</v>
      </c>
      <c r="AJ330" s="23">
        <v>0</v>
      </c>
      <c r="AK330" s="23">
        <v>2156</v>
      </c>
      <c r="AL330" s="23">
        <v>1855</v>
      </c>
      <c r="AM330" s="22">
        <v>1.3</v>
      </c>
      <c r="AN330" s="22">
        <f t="shared" si="148"/>
        <v>2793.26666666667</v>
      </c>
      <c r="AO330" s="23">
        <v>144</v>
      </c>
      <c r="AP330" s="23">
        <v>144</v>
      </c>
      <c r="AQ330" t="s">
        <v>82</v>
      </c>
      <c r="AR330">
        <v>2</v>
      </c>
      <c r="AS330" s="22">
        <v>0.36666666666667</v>
      </c>
      <c r="AT330" t="s">
        <v>83</v>
      </c>
      <c r="AU330" s="23">
        <f t="shared" si="159"/>
        <v>1095.26666666667</v>
      </c>
      <c r="AV330" s="23">
        <f t="shared" si="149"/>
        <v>1152</v>
      </c>
      <c r="AW330" s="23">
        <f t="shared" si="150"/>
        <v>2.18973006515669</v>
      </c>
      <c r="AX330" s="23">
        <f t="shared" si="151"/>
        <v>1.32640397145517</v>
      </c>
      <c r="AY330" s="23">
        <f t="shared" si="152"/>
        <v>1152</v>
      </c>
      <c r="AZ330" s="23">
        <f t="shared" si="153"/>
        <v>1152</v>
      </c>
      <c r="BA330" s="1" t="str">
        <f t="shared" si="154"/>
        <v>3</v>
      </c>
      <c r="BB330" s="22">
        <v>36</v>
      </c>
      <c r="BC330" s="22">
        <f t="shared" si="155"/>
        <v>41472</v>
      </c>
      <c r="BD330" s="22" t="e">
        <f t="shared" si="157"/>
        <v>#REF!</v>
      </c>
      <c r="BE330" s="22">
        <v>0.04</v>
      </c>
      <c r="BF330" s="22">
        <f t="shared" si="156"/>
        <v>46.08</v>
      </c>
      <c r="BG330" s="22" t="e">
        <f t="shared" si="158"/>
        <v>#REF!</v>
      </c>
      <c r="BH330" t="str">
        <f>IF(AT330="UDARA","U","N")&amp;LEFT($C$4,2)&amp;MID($C$4,4,2)&amp;LEFT(A330,3)&amp;MID(E330,2,2)&amp;VLOOKUP(E330,Acuan_Reference!C:L,10,0)</f>
        <v>N0109NAD71B3</v>
      </c>
      <c r="BI330" t="s">
        <v>84</v>
      </c>
      <c r="BJ330" t="s">
        <v>85</v>
      </c>
      <c r="BK330" t="s">
        <v>86</v>
      </c>
      <c r="BL330" t="s">
        <v>87</v>
      </c>
    </row>
    <row r="331" spans="1:64">
      <c r="A331" t="s">
        <v>104</v>
      </c>
      <c r="B331" t="s">
        <v>75</v>
      </c>
      <c r="C331" t="s">
        <v>76</v>
      </c>
      <c r="D331" t="s">
        <v>115</v>
      </c>
      <c r="E331" t="s">
        <v>141</v>
      </c>
      <c r="F331" t="s">
        <v>142</v>
      </c>
      <c r="G331" t="s">
        <v>118</v>
      </c>
      <c r="H331" t="s">
        <v>81</v>
      </c>
      <c r="I331" s="22">
        <v>9826</v>
      </c>
      <c r="J331" s="23">
        <v>572</v>
      </c>
      <c r="K331" s="23">
        <v>789</v>
      </c>
      <c r="L331" s="23">
        <v>279</v>
      </c>
      <c r="M331" s="23">
        <v>739</v>
      </c>
      <c r="N331" s="23">
        <v>435</v>
      </c>
      <c r="O331" s="23">
        <v>815</v>
      </c>
      <c r="P331" s="23">
        <v>473</v>
      </c>
      <c r="Q331" s="23">
        <v>471</v>
      </c>
      <c r="R331" s="23">
        <v>552</v>
      </c>
      <c r="S331" s="23">
        <v>397</v>
      </c>
      <c r="T331" s="23">
        <v>799</v>
      </c>
      <c r="U331" s="23">
        <v>417</v>
      </c>
      <c r="V331" s="22">
        <v>537.66666666667</v>
      </c>
      <c r="W331" s="22">
        <f t="shared" si="144"/>
        <v>607.333333333333</v>
      </c>
      <c r="X331" s="23">
        <v>0</v>
      </c>
      <c r="Y331" s="23">
        <v>0</v>
      </c>
      <c r="Z331" s="23">
        <v>0</v>
      </c>
      <c r="AA331" s="22">
        <v>938</v>
      </c>
      <c r="AB331" s="22">
        <v>0</v>
      </c>
      <c r="AC331" s="22">
        <v>144</v>
      </c>
      <c r="AD331" s="22">
        <v>0</v>
      </c>
      <c r="AE331" s="22">
        <f t="shared" si="145"/>
        <v>1082</v>
      </c>
      <c r="AF331" s="22">
        <f t="shared" si="146"/>
        <v>2.01239925604462</v>
      </c>
      <c r="AG331" s="22">
        <f t="shared" si="147"/>
        <v>1.78155872667398</v>
      </c>
      <c r="AH331" s="22">
        <v>6912</v>
      </c>
      <c r="AI331" s="22">
        <v>0</v>
      </c>
      <c r="AJ331" s="23">
        <v>0</v>
      </c>
      <c r="AK331" s="23">
        <v>539</v>
      </c>
      <c r="AL331" s="23">
        <v>606</v>
      </c>
      <c r="AM331" s="22">
        <v>1</v>
      </c>
      <c r="AN331" s="22">
        <f t="shared" si="148"/>
        <v>607.333333333333</v>
      </c>
      <c r="AO331" s="23">
        <v>144</v>
      </c>
      <c r="AP331" s="23">
        <v>144</v>
      </c>
      <c r="AQ331" t="s">
        <v>82</v>
      </c>
      <c r="AR331">
        <v>4</v>
      </c>
      <c r="AS331" s="22">
        <v>0.26666666666667</v>
      </c>
      <c r="AT331" t="s">
        <v>83</v>
      </c>
      <c r="AU331" s="23">
        <f t="shared" si="159"/>
        <v>131.333333333333</v>
      </c>
      <c r="AV331" s="23">
        <f t="shared" si="149"/>
        <v>144</v>
      </c>
      <c r="AW331" s="23">
        <f t="shared" si="150"/>
        <v>2.01866081229418</v>
      </c>
      <c r="AX331" s="23">
        <f t="shared" si="151"/>
        <v>1.02085620197585</v>
      </c>
      <c r="AY331" s="23">
        <f t="shared" si="152"/>
        <v>144</v>
      </c>
      <c r="AZ331" s="23">
        <f t="shared" si="153"/>
        <v>144</v>
      </c>
      <c r="BA331" s="1" t="str">
        <f t="shared" si="154"/>
        <v>3</v>
      </c>
      <c r="BB331" s="22">
        <v>36</v>
      </c>
      <c r="BC331" s="22">
        <f t="shared" si="155"/>
        <v>5184</v>
      </c>
      <c r="BD331" s="22" t="e">
        <f t="shared" si="157"/>
        <v>#REF!</v>
      </c>
      <c r="BE331" s="22">
        <v>0.04</v>
      </c>
      <c r="BF331" s="22">
        <f t="shared" si="156"/>
        <v>5.76</v>
      </c>
      <c r="BG331" s="22" t="e">
        <f t="shared" si="158"/>
        <v>#REF!</v>
      </c>
      <c r="BH331" t="str">
        <f>IF(AT331="UDARA","U","N")&amp;LEFT($C$4,2)&amp;MID($C$4,4,2)&amp;LEFT(A331,3)&amp;MID(E331,2,2)&amp;VLOOKUP(E331,Acuan_Reference!C:L,10,0)</f>
        <v>N0109PDG71B3</v>
      </c>
      <c r="BI331" t="s">
        <v>84</v>
      </c>
      <c r="BJ331" t="s">
        <v>85</v>
      </c>
      <c r="BK331" t="s">
        <v>86</v>
      </c>
      <c r="BL331" t="s">
        <v>87</v>
      </c>
    </row>
    <row r="332" spans="1:64">
      <c r="A332" t="s">
        <v>105</v>
      </c>
      <c r="B332" t="s">
        <v>75</v>
      </c>
      <c r="C332" t="s">
        <v>76</v>
      </c>
      <c r="D332" t="s">
        <v>115</v>
      </c>
      <c r="E332" t="s">
        <v>141</v>
      </c>
      <c r="F332" t="s">
        <v>142</v>
      </c>
      <c r="G332" t="s">
        <v>118</v>
      </c>
      <c r="H332" t="s">
        <v>81</v>
      </c>
      <c r="I332" s="22">
        <v>9826</v>
      </c>
      <c r="J332" s="23">
        <v>3340</v>
      </c>
      <c r="K332" s="23">
        <v>4597</v>
      </c>
      <c r="L332" s="23">
        <v>3230</v>
      </c>
      <c r="M332" s="23">
        <v>5432</v>
      </c>
      <c r="N332" s="23">
        <v>2499</v>
      </c>
      <c r="O332" s="23">
        <v>5117</v>
      </c>
      <c r="P332" s="23">
        <v>3231</v>
      </c>
      <c r="Q332" s="23">
        <v>3797</v>
      </c>
      <c r="R332" s="23">
        <v>2946</v>
      </c>
      <c r="S332" s="23">
        <v>4262</v>
      </c>
      <c r="T332" s="23">
        <v>3003</v>
      </c>
      <c r="U332" s="23">
        <v>4899</v>
      </c>
      <c r="V332" s="22">
        <v>4054.6666666667</v>
      </c>
      <c r="W332" s="22">
        <f t="shared" si="144"/>
        <v>3813</v>
      </c>
      <c r="X332" s="23">
        <v>0</v>
      </c>
      <c r="Y332" s="23">
        <v>0</v>
      </c>
      <c r="Z332" s="23">
        <v>0</v>
      </c>
      <c r="AA332" s="22">
        <v>5309</v>
      </c>
      <c r="AB332" s="22">
        <v>0</v>
      </c>
      <c r="AC332" s="22">
        <v>144</v>
      </c>
      <c r="AD332" s="22">
        <v>0</v>
      </c>
      <c r="AE332" s="22">
        <f t="shared" si="145"/>
        <v>5453</v>
      </c>
      <c r="AF332" s="22">
        <f t="shared" si="146"/>
        <v>1.34487010851692</v>
      </c>
      <c r="AG332" s="22">
        <f t="shared" si="147"/>
        <v>1.43010752688172</v>
      </c>
      <c r="AH332" s="22">
        <v>6912</v>
      </c>
      <c r="AI332" s="22">
        <v>0</v>
      </c>
      <c r="AJ332" s="23">
        <v>0</v>
      </c>
      <c r="AK332" s="23">
        <v>4173</v>
      </c>
      <c r="AL332" s="23">
        <v>3537</v>
      </c>
      <c r="AM332" s="22">
        <v>1</v>
      </c>
      <c r="AN332" s="22">
        <f t="shared" si="148"/>
        <v>3813</v>
      </c>
      <c r="AO332" s="23">
        <v>144</v>
      </c>
      <c r="AP332" s="23">
        <v>144</v>
      </c>
      <c r="AQ332" t="s">
        <v>82</v>
      </c>
      <c r="AR332">
        <v>4</v>
      </c>
      <c r="AS332" s="22">
        <v>0.26666666666667</v>
      </c>
      <c r="AT332" t="s">
        <v>83</v>
      </c>
      <c r="AU332" s="23">
        <f t="shared" si="159"/>
        <v>1897</v>
      </c>
      <c r="AV332" s="23">
        <f t="shared" si="149"/>
        <v>2016</v>
      </c>
      <c r="AW332" s="23">
        <f t="shared" si="150"/>
        <v>1.95882507212169</v>
      </c>
      <c r="AX332" s="23">
        <f t="shared" si="151"/>
        <v>1.03120902176764</v>
      </c>
      <c r="AY332" s="23">
        <f t="shared" si="152"/>
        <v>2016</v>
      </c>
      <c r="AZ332" s="23">
        <f t="shared" si="153"/>
        <v>2016</v>
      </c>
      <c r="BA332" s="1" t="str">
        <f t="shared" si="154"/>
        <v>3</v>
      </c>
      <c r="BB332" s="22">
        <v>36</v>
      </c>
      <c r="BC332" s="22">
        <f t="shared" si="155"/>
        <v>72576</v>
      </c>
      <c r="BD332" s="22" t="e">
        <f t="shared" si="157"/>
        <v>#REF!</v>
      </c>
      <c r="BE332" s="22">
        <v>0.04</v>
      </c>
      <c r="BF332" s="22">
        <f t="shared" si="156"/>
        <v>80.64</v>
      </c>
      <c r="BG332" s="22" t="e">
        <f t="shared" si="158"/>
        <v>#REF!</v>
      </c>
      <c r="BH332" t="str">
        <f>IF(AT332="UDARA","U","N")&amp;LEFT($C$4,2)&amp;MID($C$4,4,2)&amp;LEFT(A332,3)&amp;MID(E332,2,2)&amp;VLOOKUP(E332,Acuan_Reference!C:L,10,0)</f>
        <v>N0109PKB71B3</v>
      </c>
      <c r="BI332" t="s">
        <v>84</v>
      </c>
      <c r="BJ332" t="s">
        <v>85</v>
      </c>
      <c r="BK332" t="s">
        <v>86</v>
      </c>
      <c r="BL332" t="s">
        <v>87</v>
      </c>
    </row>
    <row r="333" spans="1:64">
      <c r="A333" t="s">
        <v>106</v>
      </c>
      <c r="B333" t="s">
        <v>75</v>
      </c>
      <c r="C333" t="s">
        <v>76</v>
      </c>
      <c r="D333" t="s">
        <v>115</v>
      </c>
      <c r="E333" t="s">
        <v>141</v>
      </c>
      <c r="F333" t="s">
        <v>142</v>
      </c>
      <c r="G333" t="s">
        <v>118</v>
      </c>
      <c r="H333" t="s">
        <v>81</v>
      </c>
      <c r="I333" s="22">
        <v>9826</v>
      </c>
      <c r="J333" s="23">
        <v>7007</v>
      </c>
      <c r="K333" s="23">
        <v>8153</v>
      </c>
      <c r="L333" s="23">
        <v>4691</v>
      </c>
      <c r="M333" s="23">
        <v>8240</v>
      </c>
      <c r="N333" s="23">
        <v>4015</v>
      </c>
      <c r="O333" s="23">
        <v>6400</v>
      </c>
      <c r="P333" s="23">
        <v>5853</v>
      </c>
      <c r="Q333" s="23">
        <v>6818</v>
      </c>
      <c r="R333" s="23">
        <v>3361</v>
      </c>
      <c r="S333" s="23">
        <v>5287</v>
      </c>
      <c r="T333" s="23">
        <v>5296</v>
      </c>
      <c r="U333" s="23">
        <v>6288</v>
      </c>
      <c r="V333" s="22">
        <v>5623.6666666667</v>
      </c>
      <c r="W333" s="22">
        <f t="shared" si="144"/>
        <v>5471.33333333333</v>
      </c>
      <c r="X333" s="23">
        <v>0</v>
      </c>
      <c r="Y333" s="23">
        <v>0</v>
      </c>
      <c r="Z333" s="23">
        <v>0</v>
      </c>
      <c r="AA333" s="22">
        <v>9618</v>
      </c>
      <c r="AB333" s="22">
        <v>0</v>
      </c>
      <c r="AC333" s="22">
        <v>0</v>
      </c>
      <c r="AD333" s="22">
        <v>0</v>
      </c>
      <c r="AE333" s="22">
        <f t="shared" si="145"/>
        <v>9618</v>
      </c>
      <c r="AF333" s="22">
        <f t="shared" si="146"/>
        <v>1.71027206448935</v>
      </c>
      <c r="AG333" s="22">
        <f t="shared" si="147"/>
        <v>1.75788960643353</v>
      </c>
      <c r="AH333" s="22">
        <v>6912</v>
      </c>
      <c r="AI333" s="22">
        <v>0</v>
      </c>
      <c r="AJ333" s="23">
        <v>0</v>
      </c>
      <c r="AK333" s="23">
        <v>5864</v>
      </c>
      <c r="AL333" s="23">
        <v>4830</v>
      </c>
      <c r="AM333" s="22">
        <v>0.9</v>
      </c>
      <c r="AN333" s="22">
        <f t="shared" si="148"/>
        <v>4924.2</v>
      </c>
      <c r="AO333" s="23">
        <v>144</v>
      </c>
      <c r="AP333" s="23">
        <v>144</v>
      </c>
      <c r="AQ333" t="s">
        <v>82</v>
      </c>
      <c r="AR333">
        <v>4</v>
      </c>
      <c r="AS333" s="22">
        <v>0.16666666666667</v>
      </c>
      <c r="AT333" t="s">
        <v>83</v>
      </c>
      <c r="AU333" s="23">
        <f t="shared" si="159"/>
        <v>136.200000000001</v>
      </c>
      <c r="AV333" s="23">
        <f t="shared" si="149"/>
        <v>144</v>
      </c>
      <c r="AW333" s="23">
        <f t="shared" si="150"/>
        <v>1.78420860241257</v>
      </c>
      <c r="AX333" s="23">
        <f t="shared" si="151"/>
        <v>0.901425612282198</v>
      </c>
      <c r="AY333" s="23">
        <f t="shared" si="152"/>
        <v>144</v>
      </c>
      <c r="AZ333" s="23">
        <f t="shared" si="153"/>
        <v>144</v>
      </c>
      <c r="BA333" s="1" t="str">
        <f t="shared" si="154"/>
        <v>3</v>
      </c>
      <c r="BB333" s="22">
        <v>36</v>
      </c>
      <c r="BC333" s="22">
        <f t="shared" si="155"/>
        <v>5184</v>
      </c>
      <c r="BD333" s="22" t="e">
        <f t="shared" si="157"/>
        <v>#REF!</v>
      </c>
      <c r="BE333" s="22">
        <v>0.04</v>
      </c>
      <c r="BF333" s="22">
        <f t="shared" si="156"/>
        <v>5.76</v>
      </c>
      <c r="BG333" s="22" t="e">
        <f t="shared" si="158"/>
        <v>#REF!</v>
      </c>
      <c r="BH333" t="str">
        <f>IF(AT333="UDARA","U","N")&amp;LEFT($C$4,2)&amp;MID($C$4,4,2)&amp;LEFT(A333,3)&amp;MID(E333,2,2)&amp;VLOOKUP(E333,Acuan_Reference!C:L,10,0)</f>
        <v>N0109PLB71B3</v>
      </c>
      <c r="BI333" t="s">
        <v>84</v>
      </c>
      <c r="BJ333" t="s">
        <v>85</v>
      </c>
      <c r="BK333" t="s">
        <v>86</v>
      </c>
      <c r="BL333" t="s">
        <v>87</v>
      </c>
    </row>
    <row r="334" spans="1:64">
      <c r="A334" t="s">
        <v>107</v>
      </c>
      <c r="B334" t="s">
        <v>75</v>
      </c>
      <c r="C334" t="s">
        <v>76</v>
      </c>
      <c r="D334" t="s">
        <v>115</v>
      </c>
      <c r="E334" t="s">
        <v>141</v>
      </c>
      <c r="F334" t="s">
        <v>142</v>
      </c>
      <c r="G334" t="s">
        <v>118</v>
      </c>
      <c r="H334" t="s">
        <v>81</v>
      </c>
      <c r="I334" s="22">
        <v>9826</v>
      </c>
      <c r="J334" s="23">
        <v>9845</v>
      </c>
      <c r="K334" s="23">
        <v>5356</v>
      </c>
      <c r="L334" s="23">
        <v>1602</v>
      </c>
      <c r="M334" s="23">
        <v>4479</v>
      </c>
      <c r="N334" s="23">
        <v>3324</v>
      </c>
      <c r="O334" s="23">
        <v>6052</v>
      </c>
      <c r="P334" s="23">
        <v>2991</v>
      </c>
      <c r="Q334" s="23">
        <v>3351</v>
      </c>
      <c r="R334" s="23">
        <v>3623</v>
      </c>
      <c r="S334" s="23">
        <v>2853</v>
      </c>
      <c r="T334" s="23">
        <v>2851</v>
      </c>
      <c r="U334" s="23">
        <v>3587</v>
      </c>
      <c r="V334" s="22">
        <v>3097</v>
      </c>
      <c r="W334" s="22">
        <f t="shared" si="144"/>
        <v>3223</v>
      </c>
      <c r="X334" s="23">
        <v>0</v>
      </c>
      <c r="Y334" s="23">
        <v>0</v>
      </c>
      <c r="Z334" s="23">
        <v>0</v>
      </c>
      <c r="AA334" s="22">
        <v>6447</v>
      </c>
      <c r="AB334" s="22">
        <v>0</v>
      </c>
      <c r="AC334" s="22">
        <v>432</v>
      </c>
      <c r="AD334" s="22">
        <v>0</v>
      </c>
      <c r="AE334" s="22">
        <f t="shared" si="145"/>
        <v>6879</v>
      </c>
      <c r="AF334" s="22">
        <f t="shared" si="146"/>
        <v>2.2211817888279</v>
      </c>
      <c r="AG334" s="22">
        <f t="shared" si="147"/>
        <v>2.13434688178715</v>
      </c>
      <c r="AH334" s="22">
        <v>6912</v>
      </c>
      <c r="AI334" s="22">
        <v>0</v>
      </c>
      <c r="AJ334" s="23">
        <v>0</v>
      </c>
      <c r="AK334" s="23">
        <v>3726</v>
      </c>
      <c r="AL334" s="23">
        <v>3231</v>
      </c>
      <c r="AM334" s="22">
        <v>1.3</v>
      </c>
      <c r="AN334" s="22">
        <f t="shared" si="148"/>
        <v>4189.9</v>
      </c>
      <c r="AO334" s="23">
        <v>144</v>
      </c>
      <c r="AP334" s="23">
        <v>144</v>
      </c>
      <c r="AQ334" t="s">
        <v>82</v>
      </c>
      <c r="AR334">
        <v>2</v>
      </c>
      <c r="AS334" s="22">
        <v>0.43333333333333</v>
      </c>
      <c r="AT334" t="s">
        <v>83</v>
      </c>
      <c r="AU334" s="23">
        <f t="shared" si="159"/>
        <v>541.900000000001</v>
      </c>
      <c r="AV334" s="23">
        <f t="shared" si="149"/>
        <v>576</v>
      </c>
      <c r="AW334" s="23">
        <f t="shared" si="150"/>
        <v>2.3130623642569</v>
      </c>
      <c r="AX334" s="23">
        <f t="shared" si="151"/>
        <v>1.31058020477816</v>
      </c>
      <c r="AY334" s="23">
        <f t="shared" si="152"/>
        <v>576</v>
      </c>
      <c r="AZ334" s="23">
        <f t="shared" si="153"/>
        <v>576</v>
      </c>
      <c r="BA334" s="1" t="str">
        <f t="shared" si="154"/>
        <v>3</v>
      </c>
      <c r="BB334" s="22">
        <v>36</v>
      </c>
      <c r="BC334" s="22">
        <f t="shared" si="155"/>
        <v>20736</v>
      </c>
      <c r="BD334" s="22" t="e">
        <f t="shared" si="157"/>
        <v>#REF!</v>
      </c>
      <c r="BE334" s="22">
        <v>0.04</v>
      </c>
      <c r="BF334" s="22">
        <f t="shared" si="156"/>
        <v>23.04</v>
      </c>
      <c r="BG334" s="22" t="e">
        <f t="shared" si="158"/>
        <v>#REF!</v>
      </c>
      <c r="BH334" t="str">
        <f>IF(AT334="UDARA","U","N")&amp;LEFT($C$4,2)&amp;MID($C$4,4,2)&amp;LEFT(A334,3)&amp;MID(E334,2,2)&amp;VLOOKUP(E334,Acuan_Reference!C:L,10,0)</f>
        <v>N0109PTK71B3</v>
      </c>
      <c r="BI334" t="s">
        <v>84</v>
      </c>
      <c r="BJ334" t="s">
        <v>85</v>
      </c>
      <c r="BK334" t="s">
        <v>86</v>
      </c>
      <c r="BL334" t="s">
        <v>87</v>
      </c>
    </row>
    <row r="335" spans="1:64">
      <c r="A335" t="s">
        <v>108</v>
      </c>
      <c r="B335" t="s">
        <v>75</v>
      </c>
      <c r="C335" t="s">
        <v>76</v>
      </c>
      <c r="D335" t="s">
        <v>115</v>
      </c>
      <c r="E335" t="s">
        <v>141</v>
      </c>
      <c r="F335" t="s">
        <v>142</v>
      </c>
      <c r="G335" t="s">
        <v>118</v>
      </c>
      <c r="H335" t="s">
        <v>81</v>
      </c>
      <c r="I335" s="22">
        <v>9826</v>
      </c>
      <c r="J335" s="23">
        <v>1677</v>
      </c>
      <c r="K335" s="23">
        <v>1348</v>
      </c>
      <c r="L335" s="23">
        <v>1033</v>
      </c>
      <c r="M335" s="23">
        <v>1182</v>
      </c>
      <c r="N335" s="23">
        <v>1391</v>
      </c>
      <c r="O335" s="23">
        <v>764</v>
      </c>
      <c r="P335" s="23">
        <v>1673</v>
      </c>
      <c r="Q335" s="23">
        <v>1888</v>
      </c>
      <c r="R335" s="23">
        <v>513</v>
      </c>
      <c r="S335" s="23">
        <v>1231</v>
      </c>
      <c r="T335" s="23">
        <v>1327</v>
      </c>
      <c r="U335" s="23">
        <v>1318</v>
      </c>
      <c r="V335" s="22">
        <v>1292</v>
      </c>
      <c r="W335" s="22">
        <f t="shared" si="144"/>
        <v>1236.33333333333</v>
      </c>
      <c r="X335" s="23">
        <v>0</v>
      </c>
      <c r="Y335" s="23">
        <v>0</v>
      </c>
      <c r="Z335" s="23">
        <v>0</v>
      </c>
      <c r="AA335" s="22">
        <v>1947</v>
      </c>
      <c r="AB335" s="22">
        <v>0</v>
      </c>
      <c r="AC335" s="22">
        <v>0</v>
      </c>
      <c r="AD335" s="22">
        <v>0</v>
      </c>
      <c r="AE335" s="22">
        <f t="shared" si="145"/>
        <v>1947</v>
      </c>
      <c r="AF335" s="22">
        <f t="shared" si="146"/>
        <v>1.50696594427245</v>
      </c>
      <c r="AG335" s="22">
        <f t="shared" si="147"/>
        <v>1.57481801024535</v>
      </c>
      <c r="AH335" s="22">
        <v>6912</v>
      </c>
      <c r="AI335" s="22">
        <v>0</v>
      </c>
      <c r="AJ335" s="23">
        <v>0</v>
      </c>
      <c r="AK335" s="23">
        <v>1378</v>
      </c>
      <c r="AL335" s="23">
        <v>1064</v>
      </c>
      <c r="AM335" s="22">
        <v>0.8</v>
      </c>
      <c r="AN335" s="22">
        <f t="shared" si="148"/>
        <v>989.066666666667</v>
      </c>
      <c r="AO335" s="23">
        <v>144</v>
      </c>
      <c r="AP335" s="23">
        <v>144</v>
      </c>
      <c r="AQ335" t="s">
        <v>124</v>
      </c>
      <c r="AR335">
        <v>4</v>
      </c>
      <c r="AS335" s="22">
        <v>0.066666666666667</v>
      </c>
      <c r="AT335" t="s">
        <v>83</v>
      </c>
      <c r="AU335" s="23">
        <f t="shared" si="159"/>
        <v>106.066666666667</v>
      </c>
      <c r="AV335" s="23">
        <f t="shared" si="149"/>
        <v>144</v>
      </c>
      <c r="AW335" s="23">
        <f t="shared" si="150"/>
        <v>1.69129145322189</v>
      </c>
      <c r="AX335" s="23">
        <f t="shared" si="151"/>
        <v>0.830682124561877</v>
      </c>
      <c r="AY335" s="23">
        <f t="shared" si="152"/>
        <v>144</v>
      </c>
      <c r="AZ335" s="23">
        <f t="shared" si="153"/>
        <v>144</v>
      </c>
      <c r="BA335" s="1" t="str">
        <f t="shared" si="154"/>
        <v>3</v>
      </c>
      <c r="BB335" s="22">
        <v>36</v>
      </c>
      <c r="BC335" s="22">
        <f t="shared" si="155"/>
        <v>5184</v>
      </c>
      <c r="BD335" s="22" t="e">
        <f t="shared" si="157"/>
        <v>#REF!</v>
      </c>
      <c r="BE335" s="22">
        <v>0.04</v>
      </c>
      <c r="BF335" s="22">
        <f t="shared" si="156"/>
        <v>5.76</v>
      </c>
      <c r="BG335" s="22" t="e">
        <f t="shared" si="158"/>
        <v>#REF!</v>
      </c>
      <c r="BH335" t="str">
        <f>IF(AT335="UDARA","U","N")&amp;LEFT($C$4,2)&amp;MID($C$4,4,2)&amp;LEFT(A335,3)&amp;MID(E335,2,2)&amp;VLOOKUP(E335,Acuan_Reference!C:L,10,0)</f>
        <v>N0109PWT71B3</v>
      </c>
      <c r="BI335" t="s">
        <v>84</v>
      </c>
      <c r="BJ335" t="s">
        <v>85</v>
      </c>
      <c r="BK335" t="s">
        <v>86</v>
      </c>
      <c r="BL335" t="s">
        <v>87</v>
      </c>
    </row>
    <row r="336" spans="1:64">
      <c r="A336" t="s">
        <v>109</v>
      </c>
      <c r="B336" t="s">
        <v>75</v>
      </c>
      <c r="C336" t="s">
        <v>76</v>
      </c>
      <c r="D336" t="s">
        <v>115</v>
      </c>
      <c r="E336" t="s">
        <v>141</v>
      </c>
      <c r="F336" t="s">
        <v>142</v>
      </c>
      <c r="G336" t="s">
        <v>118</v>
      </c>
      <c r="H336" t="s">
        <v>81</v>
      </c>
      <c r="I336" s="22">
        <v>9826</v>
      </c>
      <c r="J336" s="23">
        <v>8634</v>
      </c>
      <c r="K336" s="23">
        <v>11191</v>
      </c>
      <c r="L336" s="23">
        <v>6208</v>
      </c>
      <c r="M336" s="23">
        <v>11363</v>
      </c>
      <c r="N336" s="23">
        <v>8971</v>
      </c>
      <c r="O336" s="23">
        <v>9030</v>
      </c>
      <c r="P336" s="23">
        <v>8610</v>
      </c>
      <c r="Q336" s="23">
        <v>10236</v>
      </c>
      <c r="R336" s="23">
        <v>9479</v>
      </c>
      <c r="S336" s="23">
        <v>12561</v>
      </c>
      <c r="T336" s="23">
        <v>7672</v>
      </c>
      <c r="U336" s="23">
        <v>9271</v>
      </c>
      <c r="V336" s="22">
        <v>9834.6666666667</v>
      </c>
      <c r="W336" s="22">
        <f t="shared" si="144"/>
        <v>9078.33333333333</v>
      </c>
      <c r="X336" s="23">
        <v>0</v>
      </c>
      <c r="Y336" s="23">
        <v>0</v>
      </c>
      <c r="Z336" s="23">
        <v>0</v>
      </c>
      <c r="AA336" s="22">
        <v>14379</v>
      </c>
      <c r="AB336" s="22">
        <v>0</v>
      </c>
      <c r="AC336" s="22">
        <v>0</v>
      </c>
      <c r="AD336" s="22">
        <v>0</v>
      </c>
      <c r="AE336" s="22">
        <f t="shared" si="145"/>
        <v>14379</v>
      </c>
      <c r="AF336" s="22">
        <f t="shared" si="146"/>
        <v>1.46207293926247</v>
      </c>
      <c r="AG336" s="22">
        <f t="shared" si="147"/>
        <v>1.58388103543235</v>
      </c>
      <c r="AH336" s="22">
        <v>6912</v>
      </c>
      <c r="AI336" s="22">
        <v>0</v>
      </c>
      <c r="AJ336" s="23">
        <v>0</v>
      </c>
      <c r="AK336" s="23">
        <v>12238</v>
      </c>
      <c r="AL336" s="23">
        <v>10292</v>
      </c>
      <c r="AM336" s="22">
        <v>0.6</v>
      </c>
      <c r="AN336" s="22">
        <f t="shared" si="148"/>
        <v>5447</v>
      </c>
      <c r="AO336" s="23">
        <v>144</v>
      </c>
      <c r="AP336" s="23">
        <v>144</v>
      </c>
      <c r="AQ336" t="s">
        <v>124</v>
      </c>
      <c r="AR336">
        <v>8</v>
      </c>
      <c r="AS336" s="22">
        <v>0.1</v>
      </c>
      <c r="AT336" t="s">
        <v>83</v>
      </c>
      <c r="AU336" s="23">
        <f t="shared" si="159"/>
        <v>1360</v>
      </c>
      <c r="AV336" s="23">
        <f t="shared" si="149"/>
        <v>1440</v>
      </c>
      <c r="AW336" s="23">
        <f t="shared" si="150"/>
        <v>1.74250045896824</v>
      </c>
      <c r="AX336" s="23">
        <f t="shared" si="151"/>
        <v>0.608812190196438</v>
      </c>
      <c r="AY336" s="23">
        <f t="shared" si="152"/>
        <v>1440</v>
      </c>
      <c r="AZ336" s="23">
        <f t="shared" si="153"/>
        <v>1440</v>
      </c>
      <c r="BA336" s="1" t="str">
        <f t="shared" si="154"/>
        <v>3</v>
      </c>
      <c r="BB336" s="22">
        <v>36</v>
      </c>
      <c r="BC336" s="22">
        <f t="shared" si="155"/>
        <v>51840</v>
      </c>
      <c r="BD336" s="22" t="e">
        <f t="shared" si="157"/>
        <v>#REF!</v>
      </c>
      <c r="BE336" s="22">
        <v>0.04</v>
      </c>
      <c r="BF336" s="22">
        <f t="shared" si="156"/>
        <v>57.6</v>
      </c>
      <c r="BG336" s="22" t="e">
        <f t="shared" si="158"/>
        <v>#REF!</v>
      </c>
      <c r="BH336" t="str">
        <f>IF(AT336="UDARA","U","N")&amp;LEFT($C$4,2)&amp;MID($C$4,4,2)&amp;LEFT(A336,3)&amp;MID(E336,2,2)&amp;VLOOKUP(E336,Acuan_Reference!C:L,10,0)</f>
        <v>N0109SBY71B3</v>
      </c>
      <c r="BI336" t="s">
        <v>84</v>
      </c>
      <c r="BJ336" t="s">
        <v>85</v>
      </c>
      <c r="BK336" t="s">
        <v>86</v>
      </c>
      <c r="BL336" t="s">
        <v>87</v>
      </c>
    </row>
    <row r="337" spans="1:64">
      <c r="A337" t="s">
        <v>110</v>
      </c>
      <c r="B337" t="s">
        <v>75</v>
      </c>
      <c r="C337" t="s">
        <v>76</v>
      </c>
      <c r="D337" t="s">
        <v>115</v>
      </c>
      <c r="E337" t="s">
        <v>141</v>
      </c>
      <c r="F337" t="s">
        <v>142</v>
      </c>
      <c r="G337" t="s">
        <v>118</v>
      </c>
      <c r="H337" t="s">
        <v>81</v>
      </c>
      <c r="I337" s="22">
        <v>9826</v>
      </c>
      <c r="J337" s="23">
        <v>4477</v>
      </c>
      <c r="K337" s="23">
        <v>2791</v>
      </c>
      <c r="L337" s="23">
        <v>3268</v>
      </c>
      <c r="M337" s="23">
        <v>4723</v>
      </c>
      <c r="N337" s="23">
        <v>4350</v>
      </c>
      <c r="O337" s="23">
        <v>3657</v>
      </c>
      <c r="P337" s="23">
        <v>5526</v>
      </c>
      <c r="Q337" s="23">
        <v>3606</v>
      </c>
      <c r="R337" s="23">
        <v>4478</v>
      </c>
      <c r="S337" s="23">
        <v>2937</v>
      </c>
      <c r="T337" s="23">
        <v>3170</v>
      </c>
      <c r="U337" s="23">
        <v>6752</v>
      </c>
      <c r="V337" s="22">
        <v>4286.3333333333</v>
      </c>
      <c r="W337" s="22">
        <f t="shared" si="144"/>
        <v>4529.66666666667</v>
      </c>
      <c r="X337" s="23">
        <v>0</v>
      </c>
      <c r="Y337" s="23">
        <v>0</v>
      </c>
      <c r="Z337" s="23">
        <v>0</v>
      </c>
      <c r="AA337" s="22">
        <v>3912</v>
      </c>
      <c r="AB337" s="22">
        <v>0</v>
      </c>
      <c r="AC337" s="22">
        <v>1008</v>
      </c>
      <c r="AD337" s="22">
        <v>0</v>
      </c>
      <c r="AE337" s="22">
        <f t="shared" si="145"/>
        <v>4920</v>
      </c>
      <c r="AF337" s="22">
        <f t="shared" si="146"/>
        <v>1.14783420172643</v>
      </c>
      <c r="AG337" s="22">
        <f t="shared" si="147"/>
        <v>1.086172639635</v>
      </c>
      <c r="AH337" s="22">
        <v>6912</v>
      </c>
      <c r="AI337" s="22">
        <v>0</v>
      </c>
      <c r="AJ337" s="23">
        <v>0</v>
      </c>
      <c r="AK337" s="23">
        <v>4179</v>
      </c>
      <c r="AL337" s="23">
        <v>3667</v>
      </c>
      <c r="AM337" s="22">
        <v>0.7</v>
      </c>
      <c r="AN337" s="22">
        <f t="shared" si="148"/>
        <v>3170.76666666667</v>
      </c>
      <c r="AO337" s="23">
        <v>144</v>
      </c>
      <c r="AP337" s="23">
        <v>144</v>
      </c>
      <c r="AQ337" t="s">
        <v>124</v>
      </c>
      <c r="AR337">
        <v>8</v>
      </c>
      <c r="AS337" s="22">
        <v>0.066666666666667</v>
      </c>
      <c r="AT337" t="s">
        <v>83</v>
      </c>
      <c r="AU337" s="23">
        <f t="shared" si="159"/>
        <v>1917.76666666667</v>
      </c>
      <c r="AV337" s="23">
        <f t="shared" si="149"/>
        <v>2016</v>
      </c>
      <c r="AW337" s="23">
        <f t="shared" si="150"/>
        <v>1.53123850172934</v>
      </c>
      <c r="AX337" s="23">
        <f t="shared" si="151"/>
        <v>0.721686658326588</v>
      </c>
      <c r="AY337" s="23">
        <f t="shared" si="152"/>
        <v>2016</v>
      </c>
      <c r="AZ337" s="23">
        <f t="shared" si="153"/>
        <v>2016</v>
      </c>
      <c r="BA337" s="1" t="str">
        <f t="shared" si="154"/>
        <v>3</v>
      </c>
      <c r="BB337" s="22">
        <v>36</v>
      </c>
      <c r="BC337" s="22">
        <f t="shared" si="155"/>
        <v>72576</v>
      </c>
      <c r="BD337" s="22" t="e">
        <f t="shared" si="157"/>
        <v>#REF!</v>
      </c>
      <c r="BE337" s="22">
        <v>0.04</v>
      </c>
      <c r="BF337" s="22">
        <f t="shared" si="156"/>
        <v>80.64</v>
      </c>
      <c r="BG337" s="22" t="e">
        <f t="shared" si="158"/>
        <v>#REF!</v>
      </c>
      <c r="BH337" t="str">
        <f>IF(AT337="UDARA","U","N")&amp;LEFT($C$4,2)&amp;MID($C$4,4,2)&amp;LEFT(A337,3)&amp;MID(E337,2,2)&amp;VLOOKUP(E337,Acuan_Reference!C:L,10,0)</f>
        <v>N0109SLO71B3</v>
      </c>
      <c r="BI337" t="s">
        <v>84</v>
      </c>
      <c r="BJ337" t="s">
        <v>85</v>
      </c>
      <c r="BK337" t="s">
        <v>86</v>
      </c>
      <c r="BL337" t="s">
        <v>87</v>
      </c>
    </row>
    <row r="338" spans="1:64">
      <c r="A338" t="s">
        <v>111</v>
      </c>
      <c r="B338" t="s">
        <v>75</v>
      </c>
      <c r="C338" t="s">
        <v>76</v>
      </c>
      <c r="D338" t="s">
        <v>115</v>
      </c>
      <c r="E338" t="s">
        <v>141</v>
      </c>
      <c r="F338" t="s">
        <v>142</v>
      </c>
      <c r="G338" t="s">
        <v>118</v>
      </c>
      <c r="H338" t="s">
        <v>81</v>
      </c>
      <c r="I338" s="22">
        <v>9826</v>
      </c>
      <c r="J338" s="23">
        <v>3458</v>
      </c>
      <c r="K338" s="23">
        <v>5214</v>
      </c>
      <c r="L338" s="23">
        <v>4556</v>
      </c>
      <c r="M338" s="23">
        <v>1925</v>
      </c>
      <c r="N338" s="23">
        <v>3292</v>
      </c>
      <c r="O338" s="23">
        <v>3065</v>
      </c>
      <c r="P338" s="23">
        <v>2700</v>
      </c>
      <c r="Q338" s="23">
        <v>4279</v>
      </c>
      <c r="R338" s="23">
        <v>3209</v>
      </c>
      <c r="S338" s="23">
        <v>3626</v>
      </c>
      <c r="T338" s="23">
        <v>3314</v>
      </c>
      <c r="U338" s="23">
        <v>2616</v>
      </c>
      <c r="V338" s="22">
        <v>3185.3333333333</v>
      </c>
      <c r="W338" s="22">
        <f t="shared" si="144"/>
        <v>3148.66666666667</v>
      </c>
      <c r="X338" s="23">
        <v>0</v>
      </c>
      <c r="Y338" s="23">
        <v>168</v>
      </c>
      <c r="Z338" s="23">
        <v>0</v>
      </c>
      <c r="AA338" s="22">
        <v>6274</v>
      </c>
      <c r="AB338" s="22">
        <v>0</v>
      </c>
      <c r="AC338" s="22">
        <v>2016</v>
      </c>
      <c r="AD338" s="22">
        <v>0</v>
      </c>
      <c r="AE338" s="22">
        <f t="shared" si="145"/>
        <v>8290</v>
      </c>
      <c r="AF338" s="22">
        <f t="shared" si="146"/>
        <v>2.60255336961074</v>
      </c>
      <c r="AG338" s="22">
        <f t="shared" si="147"/>
        <v>2.63286047004023</v>
      </c>
      <c r="AH338" s="22">
        <v>6912</v>
      </c>
      <c r="AI338" s="22">
        <v>0</v>
      </c>
      <c r="AJ338" s="23">
        <v>0</v>
      </c>
      <c r="AK338" s="23">
        <v>4214</v>
      </c>
      <c r="AL338" s="23">
        <v>3516</v>
      </c>
      <c r="AM338" s="22">
        <v>1.5</v>
      </c>
      <c r="AN338" s="22">
        <f t="shared" si="148"/>
        <v>4723</v>
      </c>
      <c r="AO338" s="23">
        <v>144</v>
      </c>
      <c r="AP338" s="23">
        <v>144</v>
      </c>
      <c r="AQ338" t="s">
        <v>82</v>
      </c>
      <c r="AR338">
        <v>2</v>
      </c>
      <c r="AS338" s="22">
        <v>0.53333333333333</v>
      </c>
      <c r="AT338" t="s">
        <v>83</v>
      </c>
      <c r="AU338" s="23">
        <f t="shared" si="159"/>
        <v>0</v>
      </c>
      <c r="AV338" s="23">
        <f t="shared" si="149"/>
        <v>0</v>
      </c>
      <c r="AW338" s="23">
        <f t="shared" si="150"/>
        <v>2.63286047004023</v>
      </c>
      <c r="AX338" s="23">
        <f t="shared" si="151"/>
        <v>1.51619733220411</v>
      </c>
      <c r="AY338" s="23">
        <f t="shared" si="152"/>
        <v>0</v>
      </c>
      <c r="AZ338" s="23">
        <f t="shared" si="153"/>
        <v>0</v>
      </c>
      <c r="BA338" s="1" t="str">
        <f t="shared" si="154"/>
        <v>3</v>
      </c>
      <c r="BB338" s="22">
        <v>36</v>
      </c>
      <c r="BC338" s="22">
        <f t="shared" si="155"/>
        <v>0</v>
      </c>
      <c r="BD338" s="22" t="e">
        <f t="shared" si="157"/>
        <v>#REF!</v>
      </c>
      <c r="BE338" s="22">
        <v>0.04</v>
      </c>
      <c r="BF338" s="22">
        <f t="shared" si="156"/>
        <v>0</v>
      </c>
      <c r="BG338" s="22" t="e">
        <f t="shared" si="158"/>
        <v>#REF!</v>
      </c>
      <c r="BH338" t="str">
        <f>IF(AT338="UDARA","U","N")&amp;LEFT($C$4,2)&amp;MID($C$4,4,2)&amp;LEFT(A338,3)&amp;MID(E338,2,2)&amp;VLOOKUP(E338,Acuan_Reference!C:L,10,0)</f>
        <v>N0109SMD71B3</v>
      </c>
      <c r="BI338" t="s">
        <v>84</v>
      </c>
      <c r="BJ338" t="s">
        <v>85</v>
      </c>
      <c r="BK338" t="s">
        <v>86</v>
      </c>
      <c r="BL338" t="s">
        <v>87</v>
      </c>
    </row>
    <row r="339" spans="1:64">
      <c r="A339" t="s">
        <v>112</v>
      </c>
      <c r="B339" t="s">
        <v>75</v>
      </c>
      <c r="C339" t="s">
        <v>76</v>
      </c>
      <c r="D339" t="s">
        <v>115</v>
      </c>
      <c r="E339" t="s">
        <v>141</v>
      </c>
      <c r="F339" t="s">
        <v>142</v>
      </c>
      <c r="G339" t="s">
        <v>118</v>
      </c>
      <c r="H339" t="s">
        <v>81</v>
      </c>
      <c r="I339" s="22">
        <v>9826</v>
      </c>
      <c r="J339" s="23">
        <v>4010</v>
      </c>
      <c r="K339" s="23">
        <v>3739</v>
      </c>
      <c r="L339" s="23">
        <v>2891</v>
      </c>
      <c r="M339" s="23">
        <v>4470</v>
      </c>
      <c r="N339" s="23">
        <v>3402</v>
      </c>
      <c r="O339" s="23">
        <v>3729</v>
      </c>
      <c r="P339" s="23">
        <v>3465</v>
      </c>
      <c r="Q339" s="23">
        <v>4637</v>
      </c>
      <c r="R339" s="23">
        <v>3480</v>
      </c>
      <c r="S339" s="23">
        <v>4588</v>
      </c>
      <c r="T339" s="23">
        <v>3439</v>
      </c>
      <c r="U339" s="23">
        <v>4930</v>
      </c>
      <c r="V339" s="22">
        <v>4319</v>
      </c>
      <c r="W339" s="22">
        <f t="shared" si="144"/>
        <v>4118.33333333333</v>
      </c>
      <c r="X339" s="23">
        <v>0</v>
      </c>
      <c r="Y339" s="23">
        <v>0</v>
      </c>
      <c r="Z339" s="23">
        <v>0</v>
      </c>
      <c r="AA339" s="22">
        <v>6954</v>
      </c>
      <c r="AB339" s="22">
        <v>0</v>
      </c>
      <c r="AC339" s="22">
        <v>0</v>
      </c>
      <c r="AD339" s="22">
        <v>0</v>
      </c>
      <c r="AE339" s="22">
        <f t="shared" si="145"/>
        <v>6954</v>
      </c>
      <c r="AF339" s="22">
        <f t="shared" si="146"/>
        <v>1.6100949293818</v>
      </c>
      <c r="AG339" s="22">
        <f t="shared" si="147"/>
        <v>1.68854714690409</v>
      </c>
      <c r="AH339" s="22">
        <v>6912</v>
      </c>
      <c r="AI339" s="22">
        <v>0</v>
      </c>
      <c r="AJ339" s="23">
        <v>0</v>
      </c>
      <c r="AK339" s="23">
        <v>4818</v>
      </c>
      <c r="AL339" s="23">
        <v>3986</v>
      </c>
      <c r="AM339" s="22">
        <v>0.7</v>
      </c>
      <c r="AN339" s="22">
        <f t="shared" si="148"/>
        <v>2882.83333333333</v>
      </c>
      <c r="AO339" s="23">
        <v>144</v>
      </c>
      <c r="AP339" s="23">
        <v>144</v>
      </c>
      <c r="AQ339" t="s">
        <v>124</v>
      </c>
      <c r="AR339">
        <v>8</v>
      </c>
      <c r="AS339" s="22">
        <v>0.066666666666667</v>
      </c>
      <c r="AT339" t="s">
        <v>83</v>
      </c>
      <c r="AU339" s="23">
        <f t="shared" si="159"/>
        <v>0</v>
      </c>
      <c r="AV339" s="23">
        <f t="shared" si="149"/>
        <v>0</v>
      </c>
      <c r="AW339" s="23">
        <f t="shared" si="150"/>
        <v>1.68854714690409</v>
      </c>
      <c r="AX339" s="23">
        <f t="shared" si="151"/>
        <v>0.720679886685552</v>
      </c>
      <c r="AY339" s="23">
        <f t="shared" si="152"/>
        <v>0</v>
      </c>
      <c r="AZ339" s="23">
        <f t="shared" si="153"/>
        <v>0</v>
      </c>
      <c r="BA339" s="1" t="str">
        <f t="shared" si="154"/>
        <v>3</v>
      </c>
      <c r="BB339" s="22">
        <v>36</v>
      </c>
      <c r="BC339" s="22">
        <f t="shared" si="155"/>
        <v>0</v>
      </c>
      <c r="BD339" s="22" t="e">
        <f t="shared" si="157"/>
        <v>#REF!</v>
      </c>
      <c r="BE339" s="22">
        <v>0.04</v>
      </c>
      <c r="BF339" s="22">
        <f t="shared" si="156"/>
        <v>0</v>
      </c>
      <c r="BG339" s="22" t="e">
        <f t="shared" si="158"/>
        <v>#REF!</v>
      </c>
      <c r="BH339" t="str">
        <f>IF(AT339="UDARA","U","N")&amp;LEFT($C$4,2)&amp;MID($C$4,4,2)&amp;LEFT(A339,3)&amp;MID(E339,2,2)&amp;VLOOKUP(E339,Acuan_Reference!C:L,10,0)</f>
        <v>N0109SMG71B3</v>
      </c>
      <c r="BI339" t="s">
        <v>84</v>
      </c>
      <c r="BJ339" t="s">
        <v>85</v>
      </c>
      <c r="BK339" t="s">
        <v>86</v>
      </c>
      <c r="BL339" t="s">
        <v>87</v>
      </c>
    </row>
    <row r="340" spans="1:64">
      <c r="A340" t="s">
        <v>113</v>
      </c>
      <c r="B340" t="s">
        <v>75</v>
      </c>
      <c r="C340" t="s">
        <v>76</v>
      </c>
      <c r="D340" t="s">
        <v>115</v>
      </c>
      <c r="E340" t="s">
        <v>141</v>
      </c>
      <c r="F340" t="s">
        <v>142</v>
      </c>
      <c r="G340" t="s">
        <v>118</v>
      </c>
      <c r="H340" t="s">
        <v>81</v>
      </c>
      <c r="I340" s="22">
        <v>9826</v>
      </c>
      <c r="J340" s="23">
        <v>12429</v>
      </c>
      <c r="K340" s="23">
        <v>9528</v>
      </c>
      <c r="L340" s="23">
        <v>9226</v>
      </c>
      <c r="M340" s="23">
        <v>14793</v>
      </c>
      <c r="N340" s="23">
        <v>5844</v>
      </c>
      <c r="O340" s="23">
        <v>9974</v>
      </c>
      <c r="P340" s="23">
        <v>13077</v>
      </c>
      <c r="Q340" s="23">
        <v>8272</v>
      </c>
      <c r="R340" s="23">
        <v>9604</v>
      </c>
      <c r="S340" s="23">
        <v>8756</v>
      </c>
      <c r="T340" s="23">
        <v>10074</v>
      </c>
      <c r="U340" s="23">
        <v>9781</v>
      </c>
      <c r="V340" s="22">
        <v>9537</v>
      </c>
      <c r="W340" s="22">
        <f t="shared" si="144"/>
        <v>9901.66666666667</v>
      </c>
      <c r="X340" s="23">
        <v>0</v>
      </c>
      <c r="Y340" s="23">
        <v>0</v>
      </c>
      <c r="Z340" s="23">
        <v>0</v>
      </c>
      <c r="AA340" s="22">
        <v>10985</v>
      </c>
      <c r="AB340" s="22">
        <v>0</v>
      </c>
      <c r="AC340" s="22">
        <v>0</v>
      </c>
      <c r="AD340" s="22">
        <v>0</v>
      </c>
      <c r="AE340" s="22">
        <f t="shared" si="145"/>
        <v>10985</v>
      </c>
      <c r="AF340" s="22">
        <f t="shared" si="146"/>
        <v>1.15182971584356</v>
      </c>
      <c r="AG340" s="22">
        <f t="shared" si="147"/>
        <v>1.10940919037199</v>
      </c>
      <c r="AH340" s="22">
        <v>6912</v>
      </c>
      <c r="AI340" s="22">
        <v>0</v>
      </c>
      <c r="AJ340" s="23">
        <v>0</v>
      </c>
      <c r="AK340" s="23">
        <v>10098</v>
      </c>
      <c r="AL340" s="23">
        <v>9850</v>
      </c>
      <c r="AM340" s="22">
        <v>0.6</v>
      </c>
      <c r="AN340" s="22">
        <f t="shared" si="148"/>
        <v>5941</v>
      </c>
      <c r="AO340" s="23">
        <v>144</v>
      </c>
      <c r="AP340" s="23">
        <v>144</v>
      </c>
      <c r="AQ340" t="s">
        <v>124</v>
      </c>
      <c r="AR340">
        <v>12</v>
      </c>
      <c r="AS340" s="22">
        <v>0.033333333333333</v>
      </c>
      <c r="AT340" t="s">
        <v>83</v>
      </c>
      <c r="AU340" s="23">
        <f t="shared" si="159"/>
        <v>4806</v>
      </c>
      <c r="AV340" s="23">
        <f t="shared" si="149"/>
        <v>4896</v>
      </c>
      <c r="AW340" s="23">
        <f t="shared" si="150"/>
        <v>1.60387140212086</v>
      </c>
      <c r="AX340" s="23">
        <f t="shared" si="151"/>
        <v>0.609089378892442</v>
      </c>
      <c r="AY340" s="23">
        <f t="shared" si="152"/>
        <v>4896</v>
      </c>
      <c r="AZ340" s="23">
        <f t="shared" si="153"/>
        <v>4896</v>
      </c>
      <c r="BA340" s="1" t="str">
        <f t="shared" si="154"/>
        <v>3</v>
      </c>
      <c r="BB340" s="22">
        <v>36</v>
      </c>
      <c r="BC340" s="22">
        <f t="shared" si="155"/>
        <v>176256</v>
      </c>
      <c r="BD340" s="22" t="e">
        <f t="shared" si="157"/>
        <v>#REF!</v>
      </c>
      <c r="BE340" s="22">
        <v>0.04</v>
      </c>
      <c r="BF340" s="22">
        <f t="shared" si="156"/>
        <v>195.84</v>
      </c>
      <c r="BG340" s="22" t="e">
        <f t="shared" si="158"/>
        <v>#REF!</v>
      </c>
      <c r="BH340" t="str">
        <f>IF(AT340="UDARA","U","N")&amp;LEFT($C$4,2)&amp;MID($C$4,4,2)&amp;LEFT(A340,3)&amp;MID(E340,2,2)&amp;VLOOKUP(E340,Acuan_Reference!C:L,10,0)</f>
        <v>N0109TGR71B3</v>
      </c>
      <c r="BI340" t="s">
        <v>84</v>
      </c>
      <c r="BJ340" t="s">
        <v>85</v>
      </c>
      <c r="BK340" t="s">
        <v>86</v>
      </c>
      <c r="BL340" t="s">
        <v>87</v>
      </c>
    </row>
    <row r="341" spans="1:64">
      <c r="A341" t="s">
        <v>114</v>
      </c>
      <c r="B341" t="s">
        <v>75</v>
      </c>
      <c r="C341" t="s">
        <v>76</v>
      </c>
      <c r="D341" t="s">
        <v>115</v>
      </c>
      <c r="E341" t="s">
        <v>141</v>
      </c>
      <c r="F341" t="s">
        <v>142</v>
      </c>
      <c r="G341" t="s">
        <v>118</v>
      </c>
      <c r="H341" t="s">
        <v>81</v>
      </c>
      <c r="I341" s="22">
        <v>9826</v>
      </c>
      <c r="J341" s="23">
        <v>1962</v>
      </c>
      <c r="K341" s="23">
        <v>2904</v>
      </c>
      <c r="L341" s="23">
        <v>1267</v>
      </c>
      <c r="M341" s="23">
        <v>2045</v>
      </c>
      <c r="N341" s="23">
        <v>1314</v>
      </c>
      <c r="O341" s="23">
        <v>3094</v>
      </c>
      <c r="P341" s="23">
        <v>1972</v>
      </c>
      <c r="Q341" s="23">
        <v>2170</v>
      </c>
      <c r="R341" s="23">
        <v>2034</v>
      </c>
      <c r="S341" s="23">
        <v>2919</v>
      </c>
      <c r="T341" s="23">
        <v>2277</v>
      </c>
      <c r="U341" s="23">
        <v>2046</v>
      </c>
      <c r="V341" s="22">
        <v>2414</v>
      </c>
      <c r="W341" s="22">
        <f t="shared" si="144"/>
        <v>2276</v>
      </c>
      <c r="X341" s="23">
        <v>0</v>
      </c>
      <c r="Y341" s="23">
        <v>0</v>
      </c>
      <c r="Z341" s="23">
        <v>0</v>
      </c>
      <c r="AA341" s="22">
        <v>3367</v>
      </c>
      <c r="AB341" s="22">
        <v>0</v>
      </c>
      <c r="AC341" s="22">
        <v>0</v>
      </c>
      <c r="AD341" s="22">
        <v>0</v>
      </c>
      <c r="AE341" s="22">
        <f t="shared" si="145"/>
        <v>3367</v>
      </c>
      <c r="AF341" s="22">
        <f t="shared" si="146"/>
        <v>1.39478044739022</v>
      </c>
      <c r="AG341" s="22">
        <f t="shared" si="147"/>
        <v>1.47934973637961</v>
      </c>
      <c r="AH341" s="22">
        <v>6912</v>
      </c>
      <c r="AI341" s="22">
        <v>0</v>
      </c>
      <c r="AJ341" s="23">
        <v>0</v>
      </c>
      <c r="AK341" s="23">
        <v>2701</v>
      </c>
      <c r="AL341" s="23">
        <v>2505</v>
      </c>
      <c r="AM341" s="22">
        <v>0.7</v>
      </c>
      <c r="AN341" s="22">
        <f t="shared" si="148"/>
        <v>1593.2</v>
      </c>
      <c r="AO341" s="23">
        <v>144</v>
      </c>
      <c r="AP341" s="23">
        <v>144</v>
      </c>
      <c r="AQ341" t="s">
        <v>124</v>
      </c>
      <c r="AR341">
        <v>8</v>
      </c>
      <c r="AS341" s="22">
        <v>0.066666666666667</v>
      </c>
      <c r="AT341" t="s">
        <v>83</v>
      </c>
      <c r="AU341" s="23">
        <f t="shared" si="159"/>
        <v>731.2</v>
      </c>
      <c r="AV341" s="23">
        <f t="shared" si="149"/>
        <v>864</v>
      </c>
      <c r="AW341" s="23">
        <f t="shared" si="150"/>
        <v>1.85896309314587</v>
      </c>
      <c r="AX341" s="23">
        <f t="shared" si="151"/>
        <v>0.758347978910369</v>
      </c>
      <c r="AY341" s="23">
        <f t="shared" si="152"/>
        <v>864</v>
      </c>
      <c r="AZ341" s="23">
        <f t="shared" si="153"/>
        <v>864</v>
      </c>
      <c r="BA341" s="1" t="str">
        <f t="shared" si="154"/>
        <v>3</v>
      </c>
      <c r="BB341" s="22">
        <v>36</v>
      </c>
      <c r="BC341" s="22">
        <f t="shared" si="155"/>
        <v>31104</v>
      </c>
      <c r="BD341" s="22" t="e">
        <f t="shared" si="157"/>
        <v>#REF!</v>
      </c>
      <c r="BE341" s="22">
        <v>0.04</v>
      </c>
      <c r="BF341" s="22">
        <f t="shared" si="156"/>
        <v>34.56</v>
      </c>
      <c r="BG341" s="22" t="e">
        <f t="shared" si="158"/>
        <v>#REF!</v>
      </c>
      <c r="BH341" t="str">
        <f>IF(AT341="UDARA","U","N")&amp;LEFT($C$4,2)&amp;MID($C$4,4,2)&amp;LEFT(A341,3)&amp;MID(E341,2,2)&amp;VLOOKUP(E341,Acuan_Reference!C:L,10,0)</f>
        <v>N0109YGY71B3</v>
      </c>
      <c r="BI341" t="s">
        <v>84</v>
      </c>
      <c r="BJ341" t="s">
        <v>85</v>
      </c>
      <c r="BK341" t="s">
        <v>86</v>
      </c>
      <c r="BL341" t="s">
        <v>87</v>
      </c>
    </row>
    <row r="342" spans="1:64">
      <c r="A342" t="s">
        <v>74</v>
      </c>
      <c r="B342" t="s">
        <v>75</v>
      </c>
      <c r="C342" t="s">
        <v>76</v>
      </c>
      <c r="D342" t="s">
        <v>115</v>
      </c>
      <c r="E342" t="s">
        <v>143</v>
      </c>
      <c r="F342" t="s">
        <v>144</v>
      </c>
      <c r="G342" t="s">
        <v>118</v>
      </c>
      <c r="H342" t="s">
        <v>81</v>
      </c>
      <c r="I342" s="22">
        <v>9826</v>
      </c>
      <c r="J342" s="23">
        <v>5994</v>
      </c>
      <c r="K342" s="23">
        <v>9303</v>
      </c>
      <c r="L342" s="23">
        <v>4162</v>
      </c>
      <c r="M342" s="23">
        <v>6349</v>
      </c>
      <c r="N342" s="23">
        <v>4030</v>
      </c>
      <c r="O342" s="23">
        <v>6073</v>
      </c>
      <c r="P342" s="23">
        <v>3438</v>
      </c>
      <c r="Q342" s="23">
        <v>4943</v>
      </c>
      <c r="R342" s="23">
        <v>3473</v>
      </c>
      <c r="S342" s="23">
        <v>4013</v>
      </c>
      <c r="T342" s="23">
        <v>6525</v>
      </c>
      <c r="U342" s="23">
        <v>4277</v>
      </c>
      <c r="V342" s="22">
        <v>4938.3333333333</v>
      </c>
      <c r="W342" s="22">
        <f t="shared" si="144"/>
        <v>5218.66666666667</v>
      </c>
      <c r="X342" s="23">
        <v>0</v>
      </c>
      <c r="Y342" s="23">
        <v>0</v>
      </c>
      <c r="Z342" s="23">
        <v>0</v>
      </c>
      <c r="AA342" s="22">
        <v>6536</v>
      </c>
      <c r="AB342" s="22">
        <v>0</v>
      </c>
      <c r="AC342" s="22">
        <v>0</v>
      </c>
      <c r="AD342" s="22">
        <v>864</v>
      </c>
      <c r="AE342" s="22">
        <f t="shared" si="145"/>
        <v>7400</v>
      </c>
      <c r="AF342" s="22">
        <f t="shared" si="146"/>
        <v>1.49848126898415</v>
      </c>
      <c r="AG342" s="22">
        <f t="shared" si="147"/>
        <v>1.25242718446602</v>
      </c>
      <c r="AH342" s="22">
        <v>22032</v>
      </c>
      <c r="AI342" s="22">
        <v>0</v>
      </c>
      <c r="AJ342" s="23">
        <v>0</v>
      </c>
      <c r="AK342" s="23">
        <v>4713</v>
      </c>
      <c r="AL342" s="23">
        <v>4854</v>
      </c>
      <c r="AM342" s="22">
        <v>0.7</v>
      </c>
      <c r="AN342" s="22">
        <f t="shared" si="148"/>
        <v>3653.06666666667</v>
      </c>
      <c r="AO342" s="23">
        <v>144</v>
      </c>
      <c r="AP342" s="23">
        <v>144</v>
      </c>
      <c r="AQ342" t="s">
        <v>124</v>
      </c>
      <c r="AR342">
        <v>8</v>
      </c>
      <c r="AS342" s="22">
        <v>0.066666666666667</v>
      </c>
      <c r="AT342" t="s">
        <v>83</v>
      </c>
      <c r="AU342" s="23">
        <f t="shared" si="159"/>
        <v>1107.06666666667</v>
      </c>
      <c r="AV342" s="23">
        <f t="shared" si="149"/>
        <v>1152</v>
      </c>
      <c r="AW342" s="23">
        <f t="shared" si="150"/>
        <v>1.63873275421564</v>
      </c>
      <c r="AX342" s="23">
        <f t="shared" si="151"/>
        <v>0.708610117526827</v>
      </c>
      <c r="AY342" s="23">
        <f t="shared" si="152"/>
        <v>1152</v>
      </c>
      <c r="AZ342" s="23">
        <f t="shared" si="153"/>
        <v>1152</v>
      </c>
      <c r="BA342" s="1" t="str">
        <f t="shared" si="154"/>
        <v>3</v>
      </c>
      <c r="BB342" s="22">
        <v>81</v>
      </c>
      <c r="BC342" s="22">
        <f t="shared" si="155"/>
        <v>93312</v>
      </c>
      <c r="BD342" s="22" t="e">
        <f t="shared" si="157"/>
        <v>#REF!</v>
      </c>
      <c r="BE342" s="22">
        <v>0.04</v>
      </c>
      <c r="BF342" s="22">
        <f t="shared" si="156"/>
        <v>46.08</v>
      </c>
      <c r="BG342" s="22" t="e">
        <f t="shared" si="158"/>
        <v>#REF!</v>
      </c>
      <c r="BH342" t="str">
        <f>IF(AT342="UDARA","U","N")&amp;LEFT($C$4,2)&amp;MID($C$4,4,2)&amp;LEFT(A342,3)&amp;MID(E342,2,2)&amp;VLOOKUP(E342,Acuan_Reference!C:L,10,0)</f>
        <v>N0109BDG71B1</v>
      </c>
      <c r="BI342" t="s">
        <v>84</v>
      </c>
      <c r="BJ342" t="s">
        <v>85</v>
      </c>
      <c r="BK342" t="s">
        <v>86</v>
      </c>
      <c r="BL342" t="s">
        <v>87</v>
      </c>
    </row>
    <row r="343" spans="1:64">
      <c r="A343" t="s">
        <v>88</v>
      </c>
      <c r="B343" t="s">
        <v>75</v>
      </c>
      <c r="C343" t="s">
        <v>76</v>
      </c>
      <c r="D343" t="s">
        <v>115</v>
      </c>
      <c r="E343" t="s">
        <v>143</v>
      </c>
      <c r="F343" t="s">
        <v>144</v>
      </c>
      <c r="G343" t="s">
        <v>118</v>
      </c>
      <c r="H343" t="s">
        <v>81</v>
      </c>
      <c r="I343" s="22">
        <v>9826</v>
      </c>
      <c r="J343" s="23">
        <v>7442</v>
      </c>
      <c r="K343" s="23">
        <v>12350</v>
      </c>
      <c r="L343" s="23">
        <v>5433</v>
      </c>
      <c r="M343" s="23">
        <v>10545</v>
      </c>
      <c r="N343" s="23">
        <v>6283</v>
      </c>
      <c r="O343" s="23">
        <v>15037</v>
      </c>
      <c r="P343" s="23">
        <v>2577</v>
      </c>
      <c r="Q343" s="23">
        <v>4894</v>
      </c>
      <c r="R343" s="23">
        <v>5518</v>
      </c>
      <c r="S343" s="23">
        <v>7927</v>
      </c>
      <c r="T343" s="23">
        <v>11067</v>
      </c>
      <c r="U343" s="23">
        <v>4116</v>
      </c>
      <c r="V343" s="22">
        <v>7703.3333333333</v>
      </c>
      <c r="W343" s="22">
        <f t="shared" si="144"/>
        <v>7891.33333333333</v>
      </c>
      <c r="X343" s="23">
        <v>0</v>
      </c>
      <c r="Y343" s="23">
        <v>0</v>
      </c>
      <c r="Z343" s="23">
        <v>0</v>
      </c>
      <c r="AA343" s="22">
        <v>8118</v>
      </c>
      <c r="AB343" s="22">
        <v>0</v>
      </c>
      <c r="AC343" s="22">
        <v>2592</v>
      </c>
      <c r="AD343" s="22">
        <v>1584</v>
      </c>
      <c r="AE343" s="22">
        <f t="shared" si="145"/>
        <v>12294</v>
      </c>
      <c r="AF343" s="22">
        <f t="shared" si="146"/>
        <v>1.59593249675466</v>
      </c>
      <c r="AG343" s="22">
        <f t="shared" si="147"/>
        <v>1.3571850975754</v>
      </c>
      <c r="AH343" s="22">
        <v>22032</v>
      </c>
      <c r="AI343" s="22">
        <v>0</v>
      </c>
      <c r="AJ343" s="23">
        <v>0</v>
      </c>
      <c r="AK343" s="23">
        <v>6954</v>
      </c>
      <c r="AL343" s="23">
        <v>8491</v>
      </c>
      <c r="AM343" s="22">
        <v>0.6</v>
      </c>
      <c r="AN343" s="22">
        <f t="shared" si="148"/>
        <v>4734.8</v>
      </c>
      <c r="AO343" s="23">
        <v>144</v>
      </c>
      <c r="AP343" s="23">
        <v>144</v>
      </c>
      <c r="AQ343" t="s">
        <v>124</v>
      </c>
      <c r="AR343">
        <v>8</v>
      </c>
      <c r="AS343" s="22">
        <v>0.033333333333333</v>
      </c>
      <c r="AT343" t="s">
        <v>83</v>
      </c>
      <c r="AU343" s="23">
        <f t="shared" si="159"/>
        <v>931.799999999999</v>
      </c>
      <c r="AV343" s="23">
        <f t="shared" si="149"/>
        <v>1008</v>
      </c>
      <c r="AW343" s="23">
        <f t="shared" si="150"/>
        <v>1.68564670102222</v>
      </c>
      <c r="AX343" s="23">
        <f t="shared" si="151"/>
        <v>0.609656162879108</v>
      </c>
      <c r="AY343" s="23">
        <f t="shared" si="152"/>
        <v>1008</v>
      </c>
      <c r="AZ343" s="23">
        <f t="shared" si="153"/>
        <v>1008</v>
      </c>
      <c r="BA343" s="1" t="str">
        <f t="shared" si="154"/>
        <v>3</v>
      </c>
      <c r="BB343" s="22">
        <v>81</v>
      </c>
      <c r="BC343" s="22">
        <f t="shared" si="155"/>
        <v>81648</v>
      </c>
      <c r="BD343" s="22" t="e">
        <f t="shared" si="157"/>
        <v>#REF!</v>
      </c>
      <c r="BE343" s="22">
        <v>0.04</v>
      </c>
      <c r="BF343" s="22">
        <f t="shared" si="156"/>
        <v>40.32</v>
      </c>
      <c r="BG343" s="22" t="e">
        <f t="shared" si="158"/>
        <v>#REF!</v>
      </c>
      <c r="BH343" t="str">
        <f>IF(AT343="UDARA","U","N")&amp;LEFT($C$4,2)&amp;MID($C$4,4,2)&amp;LEFT(A343,3)&amp;MID(E343,2,2)&amp;VLOOKUP(E343,Acuan_Reference!C:L,10,0)</f>
        <v>N0109BGR71B1</v>
      </c>
      <c r="BI343" t="s">
        <v>84</v>
      </c>
      <c r="BJ343" t="s">
        <v>85</v>
      </c>
      <c r="BK343" t="s">
        <v>86</v>
      </c>
      <c r="BL343" t="s">
        <v>87</v>
      </c>
    </row>
    <row r="344" spans="1:64">
      <c r="A344" t="s">
        <v>89</v>
      </c>
      <c r="B344" t="s">
        <v>75</v>
      </c>
      <c r="C344" t="s">
        <v>76</v>
      </c>
      <c r="D344" t="s">
        <v>115</v>
      </c>
      <c r="E344" t="s">
        <v>143</v>
      </c>
      <c r="F344" t="s">
        <v>144</v>
      </c>
      <c r="G344" t="s">
        <v>118</v>
      </c>
      <c r="H344" t="s">
        <v>81</v>
      </c>
      <c r="I344" s="22">
        <v>9826</v>
      </c>
      <c r="J344" s="23">
        <v>13530</v>
      </c>
      <c r="K344" s="23">
        <v>33112</v>
      </c>
      <c r="L344" s="23">
        <v>5201</v>
      </c>
      <c r="M344" s="23">
        <v>20148</v>
      </c>
      <c r="N344" s="23">
        <v>7247</v>
      </c>
      <c r="O344" s="23">
        <v>23479</v>
      </c>
      <c r="P344" s="23">
        <v>3223</v>
      </c>
      <c r="Q344" s="23">
        <v>17262</v>
      </c>
      <c r="R344" s="23">
        <v>11567</v>
      </c>
      <c r="S344" s="23">
        <v>18537</v>
      </c>
      <c r="T344" s="23">
        <v>9101</v>
      </c>
      <c r="U344" s="23">
        <v>9945</v>
      </c>
      <c r="V344" s="22">
        <v>12527.666666667</v>
      </c>
      <c r="W344" s="22">
        <f t="shared" si="144"/>
        <v>10875.6666666667</v>
      </c>
      <c r="X344" s="23">
        <v>0</v>
      </c>
      <c r="Y344" s="23">
        <v>0</v>
      </c>
      <c r="Z344" s="23">
        <v>0</v>
      </c>
      <c r="AA344" s="22">
        <v>22657</v>
      </c>
      <c r="AB344" s="22">
        <v>0</v>
      </c>
      <c r="AC344" s="22">
        <v>8208</v>
      </c>
      <c r="AD344" s="22">
        <v>0</v>
      </c>
      <c r="AE344" s="22">
        <f t="shared" si="145"/>
        <v>30865</v>
      </c>
      <c r="AF344" s="22">
        <f t="shared" si="146"/>
        <v>2.46374690684611</v>
      </c>
      <c r="AG344" s="22">
        <f t="shared" si="147"/>
        <v>2.83798694332914</v>
      </c>
      <c r="AH344" s="22">
        <v>22032</v>
      </c>
      <c r="AI344" s="22">
        <v>0</v>
      </c>
      <c r="AJ344" s="23">
        <v>0</v>
      </c>
      <c r="AK344" s="23">
        <v>17959</v>
      </c>
      <c r="AL344" s="23">
        <v>13581</v>
      </c>
      <c r="AM344" s="22">
        <v>1.3</v>
      </c>
      <c r="AN344" s="22">
        <f t="shared" si="148"/>
        <v>14138.3666666667</v>
      </c>
      <c r="AO344" s="23">
        <v>144</v>
      </c>
      <c r="AP344" s="23">
        <v>144</v>
      </c>
      <c r="AQ344" t="s">
        <v>82</v>
      </c>
      <c r="AR344">
        <v>4</v>
      </c>
      <c r="AS344" s="22">
        <v>0.53333333333333</v>
      </c>
      <c r="AT344" t="s">
        <v>83</v>
      </c>
      <c r="AU344" s="23">
        <f t="shared" si="159"/>
        <v>0</v>
      </c>
      <c r="AV344" s="23">
        <f t="shared" si="149"/>
        <v>0</v>
      </c>
      <c r="AW344" s="23">
        <f t="shared" si="150"/>
        <v>2.83798694332914</v>
      </c>
      <c r="AX344" s="23">
        <f t="shared" si="151"/>
        <v>1.5892359089098</v>
      </c>
      <c r="AY344" s="23">
        <f t="shared" si="152"/>
        <v>0</v>
      </c>
      <c r="AZ344" s="23">
        <f t="shared" si="153"/>
        <v>0</v>
      </c>
      <c r="BA344" s="1" t="str">
        <f t="shared" si="154"/>
        <v>3</v>
      </c>
      <c r="BB344" s="22">
        <v>81</v>
      </c>
      <c r="BC344" s="22">
        <f t="shared" si="155"/>
        <v>0</v>
      </c>
      <c r="BD344" s="22" t="e">
        <f t="shared" si="157"/>
        <v>#REF!</v>
      </c>
      <c r="BE344" s="22">
        <v>0.04</v>
      </c>
      <c r="BF344" s="22">
        <f t="shared" si="156"/>
        <v>0</v>
      </c>
      <c r="BG344" s="22" t="e">
        <f t="shared" si="158"/>
        <v>#REF!</v>
      </c>
      <c r="BH344" t="str">
        <f>IF(AT344="UDARA","U","N")&amp;LEFT($C$4,2)&amp;MID($C$4,4,2)&amp;LEFT(A344,3)&amp;MID(E344,2,2)&amp;VLOOKUP(E344,Acuan_Reference!C:L,10,0)</f>
        <v>N0109BJM71B1</v>
      </c>
      <c r="BI344" t="s">
        <v>84</v>
      </c>
      <c r="BJ344" t="s">
        <v>85</v>
      </c>
      <c r="BK344" t="s">
        <v>86</v>
      </c>
      <c r="BL344" t="s">
        <v>87</v>
      </c>
    </row>
    <row r="345" spans="1:64">
      <c r="A345" t="s">
        <v>90</v>
      </c>
      <c r="B345" t="s">
        <v>75</v>
      </c>
      <c r="C345" t="s">
        <v>76</v>
      </c>
      <c r="D345" t="s">
        <v>115</v>
      </c>
      <c r="E345" t="s">
        <v>143</v>
      </c>
      <c r="F345" t="s">
        <v>144</v>
      </c>
      <c r="G345" t="s">
        <v>118</v>
      </c>
      <c r="H345" t="s">
        <v>81</v>
      </c>
      <c r="I345" s="22">
        <v>9826</v>
      </c>
      <c r="J345" s="23">
        <v>10439</v>
      </c>
      <c r="K345" s="23">
        <v>7650</v>
      </c>
      <c r="L345" s="23">
        <v>10682</v>
      </c>
      <c r="M345" s="23">
        <v>9744</v>
      </c>
      <c r="N345" s="23">
        <v>6806</v>
      </c>
      <c r="O345" s="23">
        <v>7122</v>
      </c>
      <c r="P345" s="23">
        <v>8676</v>
      </c>
      <c r="Q345" s="23">
        <v>8411</v>
      </c>
      <c r="R345" s="23">
        <v>8400</v>
      </c>
      <c r="S345" s="23">
        <v>5713</v>
      </c>
      <c r="T345" s="23">
        <v>8564</v>
      </c>
      <c r="U345" s="23">
        <v>3784</v>
      </c>
      <c r="V345" s="22">
        <v>6020.3333333333</v>
      </c>
      <c r="W345" s="22">
        <f t="shared" si="144"/>
        <v>6734.33333333333</v>
      </c>
      <c r="X345" s="23">
        <v>0</v>
      </c>
      <c r="Y345" s="23">
        <v>0</v>
      </c>
      <c r="Z345" s="23">
        <v>0</v>
      </c>
      <c r="AA345" s="22">
        <v>11794</v>
      </c>
      <c r="AB345" s="22">
        <v>0</v>
      </c>
      <c r="AC345" s="22">
        <v>0</v>
      </c>
      <c r="AD345" s="22">
        <v>0</v>
      </c>
      <c r="AE345" s="22">
        <f t="shared" si="145"/>
        <v>11794</v>
      </c>
      <c r="AF345" s="22">
        <f t="shared" si="146"/>
        <v>1.95902773932784</v>
      </c>
      <c r="AG345" s="22">
        <f t="shared" si="147"/>
        <v>1.75132406078305</v>
      </c>
      <c r="AH345" s="22">
        <v>22032</v>
      </c>
      <c r="AI345" s="22">
        <v>0</v>
      </c>
      <c r="AJ345" s="23">
        <v>0</v>
      </c>
      <c r="AK345" s="23">
        <v>8540</v>
      </c>
      <c r="AL345" s="23">
        <v>7855</v>
      </c>
      <c r="AM345" s="22">
        <v>0.6</v>
      </c>
      <c r="AN345" s="22">
        <f t="shared" si="148"/>
        <v>4040.6</v>
      </c>
      <c r="AO345" s="23">
        <v>144</v>
      </c>
      <c r="AP345" s="23">
        <v>144</v>
      </c>
      <c r="AQ345" t="s">
        <v>124</v>
      </c>
      <c r="AR345">
        <v>12</v>
      </c>
      <c r="AS345" s="22">
        <v>0.033333333333333</v>
      </c>
      <c r="AT345" t="s">
        <v>83</v>
      </c>
      <c r="AU345" s="23">
        <f t="shared" si="159"/>
        <v>101.599999999999</v>
      </c>
      <c r="AV345" s="23">
        <f t="shared" si="149"/>
        <v>144</v>
      </c>
      <c r="AW345" s="23">
        <f t="shared" si="150"/>
        <v>1.77270702370935</v>
      </c>
      <c r="AX345" s="23">
        <f t="shared" si="151"/>
        <v>0.60629609463941</v>
      </c>
      <c r="AY345" s="23">
        <f t="shared" si="152"/>
        <v>144</v>
      </c>
      <c r="AZ345" s="23">
        <f t="shared" si="153"/>
        <v>144</v>
      </c>
      <c r="BA345" s="1" t="str">
        <f t="shared" si="154"/>
        <v>3</v>
      </c>
      <c r="BB345" s="22">
        <v>81</v>
      </c>
      <c r="BC345" s="22">
        <f t="shared" si="155"/>
        <v>11664</v>
      </c>
      <c r="BD345" s="22" t="e">
        <f t="shared" si="157"/>
        <v>#REF!</v>
      </c>
      <c r="BE345" s="22">
        <v>0.04</v>
      </c>
      <c r="BF345" s="22">
        <f t="shared" si="156"/>
        <v>5.76</v>
      </c>
      <c r="BG345" s="22" t="e">
        <f t="shared" si="158"/>
        <v>#REF!</v>
      </c>
      <c r="BH345" t="str">
        <f>IF(AT345="UDARA","U","N")&amp;LEFT($C$4,2)&amp;MID($C$4,4,2)&amp;LEFT(A345,3)&amp;MID(E345,2,2)&amp;VLOOKUP(E345,Acuan_Reference!C:L,10,0)</f>
        <v>N0109BKS71B1</v>
      </c>
      <c r="BI345" t="s">
        <v>84</v>
      </c>
      <c r="BJ345" t="s">
        <v>85</v>
      </c>
      <c r="BK345" t="s">
        <v>86</v>
      </c>
      <c r="BL345" t="s">
        <v>87</v>
      </c>
    </row>
    <row r="346" spans="1:64">
      <c r="A346" t="s">
        <v>91</v>
      </c>
      <c r="B346" t="s">
        <v>75</v>
      </c>
      <c r="C346" t="s">
        <v>76</v>
      </c>
      <c r="D346" t="s">
        <v>115</v>
      </c>
      <c r="E346" t="s">
        <v>143</v>
      </c>
      <c r="F346" t="s">
        <v>144</v>
      </c>
      <c r="G346" t="s">
        <v>118</v>
      </c>
      <c r="H346" t="s">
        <v>81</v>
      </c>
      <c r="I346" s="22">
        <v>9826</v>
      </c>
      <c r="J346" s="23">
        <v>4579</v>
      </c>
      <c r="K346" s="23">
        <v>3764</v>
      </c>
      <c r="L346" s="23">
        <v>3270</v>
      </c>
      <c r="M346" s="23">
        <v>5347</v>
      </c>
      <c r="N346" s="23">
        <v>2844</v>
      </c>
      <c r="O346" s="23">
        <v>2212</v>
      </c>
      <c r="P346" s="23">
        <v>1886</v>
      </c>
      <c r="Q346" s="23">
        <v>2183</v>
      </c>
      <c r="R346" s="23">
        <v>2643</v>
      </c>
      <c r="S346" s="23">
        <v>4305</v>
      </c>
      <c r="T346" s="23">
        <v>2887</v>
      </c>
      <c r="U346" s="23">
        <v>2999</v>
      </c>
      <c r="V346" s="22">
        <v>3397</v>
      </c>
      <c r="W346" s="22">
        <f t="shared" si="144"/>
        <v>3097.66666666667</v>
      </c>
      <c r="X346" s="23">
        <v>0</v>
      </c>
      <c r="Y346" s="23">
        <v>0</v>
      </c>
      <c r="Z346" s="23">
        <v>0</v>
      </c>
      <c r="AA346" s="22">
        <v>4843</v>
      </c>
      <c r="AB346" s="22">
        <v>0</v>
      </c>
      <c r="AC346" s="22">
        <v>0</v>
      </c>
      <c r="AD346" s="22">
        <v>0</v>
      </c>
      <c r="AE346" s="22">
        <f t="shared" si="145"/>
        <v>4843</v>
      </c>
      <c r="AF346" s="22">
        <f t="shared" si="146"/>
        <v>1.42566970856638</v>
      </c>
      <c r="AG346" s="22">
        <f t="shared" si="147"/>
        <v>1.56343484343054</v>
      </c>
      <c r="AH346" s="22">
        <v>22032</v>
      </c>
      <c r="AI346" s="22">
        <v>0</v>
      </c>
      <c r="AJ346" s="23">
        <v>0</v>
      </c>
      <c r="AK346" s="23">
        <v>3463</v>
      </c>
      <c r="AL346" s="23">
        <v>3407</v>
      </c>
      <c r="AM346" s="22">
        <v>0.9</v>
      </c>
      <c r="AN346" s="22">
        <f t="shared" si="148"/>
        <v>2787.9</v>
      </c>
      <c r="AO346" s="23">
        <v>144</v>
      </c>
      <c r="AP346" s="23">
        <v>144</v>
      </c>
      <c r="AQ346" t="s">
        <v>82</v>
      </c>
      <c r="AR346">
        <v>4</v>
      </c>
      <c r="AS346" s="22">
        <v>0.13333333333333</v>
      </c>
      <c r="AT346" t="s">
        <v>83</v>
      </c>
      <c r="AU346" s="23">
        <f t="shared" si="159"/>
        <v>1351.9</v>
      </c>
      <c r="AV346" s="23">
        <f t="shared" si="149"/>
        <v>1440</v>
      </c>
      <c r="AW346" s="23">
        <f t="shared" si="150"/>
        <v>2.0283008716238</v>
      </c>
      <c r="AX346" s="23">
        <f t="shared" si="151"/>
        <v>0.928440761863768</v>
      </c>
      <c r="AY346" s="23">
        <f t="shared" si="152"/>
        <v>1440</v>
      </c>
      <c r="AZ346" s="23">
        <f t="shared" si="153"/>
        <v>1440</v>
      </c>
      <c r="BA346" s="1" t="str">
        <f t="shared" si="154"/>
        <v>3</v>
      </c>
      <c r="BB346" s="22">
        <v>81</v>
      </c>
      <c r="BC346" s="22">
        <f t="shared" si="155"/>
        <v>116640</v>
      </c>
      <c r="BD346" s="22" t="e">
        <f t="shared" si="157"/>
        <v>#REF!</v>
      </c>
      <c r="BE346" s="22">
        <v>0.04</v>
      </c>
      <c r="BF346" s="22">
        <f t="shared" si="156"/>
        <v>57.6</v>
      </c>
      <c r="BG346" s="22" t="e">
        <f t="shared" si="158"/>
        <v>#REF!</v>
      </c>
      <c r="BH346" t="str">
        <f>IF(AT346="UDARA","U","N")&amp;LEFT($C$4,2)&amp;MID($C$4,4,2)&amp;LEFT(A346,3)&amp;MID(E346,2,2)&amp;VLOOKUP(E346,Acuan_Reference!C:L,10,0)</f>
        <v>N0109BLP71B1</v>
      </c>
      <c r="BI346" t="s">
        <v>84</v>
      </c>
      <c r="BJ346" t="s">
        <v>85</v>
      </c>
      <c r="BK346" t="s">
        <v>86</v>
      </c>
      <c r="BL346" t="s">
        <v>87</v>
      </c>
    </row>
    <row r="347" spans="1:64">
      <c r="A347" t="s">
        <v>92</v>
      </c>
      <c r="B347" t="s">
        <v>75</v>
      </c>
      <c r="C347" t="s">
        <v>76</v>
      </c>
      <c r="D347" t="s">
        <v>115</v>
      </c>
      <c r="E347" t="s">
        <v>143</v>
      </c>
      <c r="F347" t="s">
        <v>144</v>
      </c>
      <c r="G347" t="s">
        <v>118</v>
      </c>
      <c r="H347" t="s">
        <v>81</v>
      </c>
      <c r="I347" s="22">
        <v>9826</v>
      </c>
      <c r="J347" s="23">
        <v>1050</v>
      </c>
      <c r="K347" s="23">
        <v>1100</v>
      </c>
      <c r="L347" s="23">
        <v>709</v>
      </c>
      <c r="M347" s="23">
        <v>1213</v>
      </c>
      <c r="N347" s="23">
        <v>773</v>
      </c>
      <c r="O347" s="23">
        <v>1633</v>
      </c>
      <c r="P347" s="23">
        <v>2011</v>
      </c>
      <c r="Q347" s="23">
        <v>1427</v>
      </c>
      <c r="R347" s="23">
        <v>1076</v>
      </c>
      <c r="S347" s="23">
        <v>1774</v>
      </c>
      <c r="T347" s="23">
        <v>557</v>
      </c>
      <c r="U347" s="23">
        <v>1399</v>
      </c>
      <c r="V347" s="22">
        <v>1243.3333333333</v>
      </c>
      <c r="W347" s="22">
        <f t="shared" si="144"/>
        <v>1045.66666666667</v>
      </c>
      <c r="X347" s="23">
        <v>0</v>
      </c>
      <c r="Y347" s="23">
        <v>0</v>
      </c>
      <c r="Z347" s="23">
        <v>0</v>
      </c>
      <c r="AA347" s="22">
        <v>2331</v>
      </c>
      <c r="AB347" s="22">
        <v>0</v>
      </c>
      <c r="AC347" s="22">
        <v>864</v>
      </c>
      <c r="AD347" s="22">
        <v>0</v>
      </c>
      <c r="AE347" s="22">
        <f t="shared" si="145"/>
        <v>3195</v>
      </c>
      <c r="AF347" s="22">
        <f t="shared" si="146"/>
        <v>2.56970509383385</v>
      </c>
      <c r="AG347" s="22">
        <f t="shared" si="147"/>
        <v>3.05546700669429</v>
      </c>
      <c r="AH347" s="22">
        <v>22032</v>
      </c>
      <c r="AI347" s="22">
        <v>0</v>
      </c>
      <c r="AJ347" s="23">
        <v>0</v>
      </c>
      <c r="AK347" s="23">
        <v>1622</v>
      </c>
      <c r="AL347" s="23">
        <v>1181</v>
      </c>
      <c r="AM347" s="22">
        <v>1.5</v>
      </c>
      <c r="AN347" s="22">
        <f t="shared" si="148"/>
        <v>1568.5</v>
      </c>
      <c r="AO347" s="23">
        <v>144</v>
      </c>
      <c r="AP347" s="23">
        <v>144</v>
      </c>
      <c r="AQ347" t="s">
        <v>82</v>
      </c>
      <c r="AR347">
        <v>2</v>
      </c>
      <c r="AS347" s="22">
        <v>0.53333333333333</v>
      </c>
      <c r="AT347" t="s">
        <v>83</v>
      </c>
      <c r="AU347" s="23">
        <f t="shared" si="159"/>
        <v>0</v>
      </c>
      <c r="AV347" s="23">
        <f t="shared" si="149"/>
        <v>0</v>
      </c>
      <c r="AW347" s="23">
        <f t="shared" si="150"/>
        <v>3.05546700669429</v>
      </c>
      <c r="AX347" s="23">
        <f t="shared" si="151"/>
        <v>1.92604399107427</v>
      </c>
      <c r="AY347" s="23">
        <f t="shared" si="152"/>
        <v>0</v>
      </c>
      <c r="AZ347" s="23">
        <f t="shared" si="153"/>
        <v>0</v>
      </c>
      <c r="BA347" s="1" t="str">
        <f t="shared" si="154"/>
        <v>3</v>
      </c>
      <c r="BB347" s="22">
        <v>81</v>
      </c>
      <c r="BC347" s="22">
        <f t="shared" si="155"/>
        <v>0</v>
      </c>
      <c r="BD347" s="22" t="e">
        <f t="shared" si="157"/>
        <v>#REF!</v>
      </c>
      <c r="BE347" s="22">
        <v>0.04</v>
      </c>
      <c r="BF347" s="22">
        <f t="shared" si="156"/>
        <v>0</v>
      </c>
      <c r="BG347" s="22" t="e">
        <f t="shared" si="158"/>
        <v>#REF!</v>
      </c>
      <c r="BH347" t="str">
        <f>IF(AT347="UDARA","U","N")&amp;LEFT($C$4,2)&amp;MID($C$4,4,2)&amp;LEFT(A347,3)&amp;MID(E347,2,2)&amp;VLOOKUP(E347,Acuan_Reference!C:L,10,0)</f>
        <v>N0109BTM71B1</v>
      </c>
      <c r="BI347" t="s">
        <v>84</v>
      </c>
      <c r="BJ347" t="s">
        <v>85</v>
      </c>
      <c r="BK347" t="s">
        <v>86</v>
      </c>
      <c r="BL347" t="s">
        <v>87</v>
      </c>
    </row>
    <row r="348" spans="1:64">
      <c r="A348" t="s">
        <v>93</v>
      </c>
      <c r="B348" t="s">
        <v>75</v>
      </c>
      <c r="C348" t="s">
        <v>76</v>
      </c>
      <c r="D348" t="s">
        <v>115</v>
      </c>
      <c r="E348" t="s">
        <v>143</v>
      </c>
      <c r="F348" t="s">
        <v>144</v>
      </c>
      <c r="G348" t="s">
        <v>118</v>
      </c>
      <c r="H348" t="s">
        <v>81</v>
      </c>
      <c r="I348" s="22">
        <v>9826</v>
      </c>
      <c r="J348" s="23">
        <v>7795</v>
      </c>
      <c r="K348" s="23">
        <v>6816</v>
      </c>
      <c r="L348" s="23">
        <v>5497</v>
      </c>
      <c r="M348" s="23">
        <v>7625</v>
      </c>
      <c r="N348" s="23">
        <v>5262</v>
      </c>
      <c r="O348" s="23">
        <v>6629</v>
      </c>
      <c r="P348" s="23">
        <v>4071</v>
      </c>
      <c r="Q348" s="23">
        <v>7346</v>
      </c>
      <c r="R348" s="23">
        <v>5666</v>
      </c>
      <c r="S348" s="23">
        <v>7722</v>
      </c>
      <c r="T348" s="23">
        <v>3511</v>
      </c>
      <c r="U348" s="23">
        <v>5953</v>
      </c>
      <c r="V348" s="22">
        <v>5728.6666666667</v>
      </c>
      <c r="W348" s="22">
        <f t="shared" si="144"/>
        <v>5106</v>
      </c>
      <c r="X348" s="23">
        <v>0</v>
      </c>
      <c r="Y348" s="23">
        <v>0</v>
      </c>
      <c r="Z348" s="23">
        <v>0</v>
      </c>
      <c r="AA348" s="22">
        <v>8733</v>
      </c>
      <c r="AB348" s="22">
        <v>0</v>
      </c>
      <c r="AC348" s="22">
        <v>1584</v>
      </c>
      <c r="AD348" s="22">
        <v>0</v>
      </c>
      <c r="AE348" s="22">
        <f t="shared" si="145"/>
        <v>10317</v>
      </c>
      <c r="AF348" s="22">
        <f t="shared" si="146"/>
        <v>1.80094262772023</v>
      </c>
      <c r="AG348" s="22">
        <f t="shared" si="147"/>
        <v>2.02056404230317</v>
      </c>
      <c r="AH348" s="22">
        <v>22032</v>
      </c>
      <c r="AI348" s="22">
        <v>0</v>
      </c>
      <c r="AJ348" s="23">
        <v>0</v>
      </c>
      <c r="AK348" s="23">
        <v>7862</v>
      </c>
      <c r="AL348" s="23">
        <v>5854</v>
      </c>
      <c r="AM348" s="22">
        <v>0.8</v>
      </c>
      <c r="AN348" s="22">
        <f t="shared" si="148"/>
        <v>4084.8</v>
      </c>
      <c r="AO348" s="23">
        <v>144</v>
      </c>
      <c r="AP348" s="23">
        <v>144</v>
      </c>
      <c r="AQ348" t="s">
        <v>124</v>
      </c>
      <c r="AR348">
        <v>4</v>
      </c>
      <c r="AS348" s="22">
        <v>0.066666666666667</v>
      </c>
      <c r="AT348" t="s">
        <v>83</v>
      </c>
      <c r="AU348" s="23">
        <f t="shared" si="159"/>
        <v>0</v>
      </c>
      <c r="AV348" s="23">
        <f t="shared" si="149"/>
        <v>0</v>
      </c>
      <c r="AW348" s="23">
        <f t="shared" si="150"/>
        <v>2.02056404230317</v>
      </c>
      <c r="AX348" s="23">
        <f t="shared" si="151"/>
        <v>0.874069721895809</v>
      </c>
      <c r="AY348" s="23">
        <f t="shared" si="152"/>
        <v>0</v>
      </c>
      <c r="AZ348" s="23">
        <f t="shared" si="153"/>
        <v>0</v>
      </c>
      <c r="BA348" s="1" t="str">
        <f t="shared" si="154"/>
        <v>3</v>
      </c>
      <c r="BB348" s="22">
        <v>81</v>
      </c>
      <c r="BC348" s="22">
        <f t="shared" si="155"/>
        <v>0</v>
      </c>
      <c r="BD348" s="22" t="e">
        <f t="shared" si="157"/>
        <v>#REF!</v>
      </c>
      <c r="BE348" s="22">
        <v>0.04</v>
      </c>
      <c r="BF348" s="22">
        <f t="shared" si="156"/>
        <v>0</v>
      </c>
      <c r="BG348" s="22" t="e">
        <f t="shared" si="158"/>
        <v>#REF!</v>
      </c>
      <c r="BH348" t="str">
        <f>IF(AT348="UDARA","U","N")&amp;LEFT($C$4,2)&amp;MID($C$4,4,2)&amp;LEFT(A348,3)&amp;MID(E348,2,2)&amp;VLOOKUP(E348,Acuan_Reference!C:L,10,0)</f>
        <v>N0109CRB71B1</v>
      </c>
      <c r="BI348" t="s">
        <v>84</v>
      </c>
      <c r="BJ348" t="s">
        <v>85</v>
      </c>
      <c r="BK348" t="s">
        <v>86</v>
      </c>
      <c r="BL348" t="s">
        <v>87</v>
      </c>
    </row>
    <row r="349" spans="1:64">
      <c r="A349" t="s">
        <v>94</v>
      </c>
      <c r="B349" t="s">
        <v>75</v>
      </c>
      <c r="C349" t="s">
        <v>76</v>
      </c>
      <c r="D349" t="s">
        <v>115</v>
      </c>
      <c r="E349" t="s">
        <v>143</v>
      </c>
      <c r="F349" t="s">
        <v>144</v>
      </c>
      <c r="G349" t="s">
        <v>118</v>
      </c>
      <c r="H349" t="s">
        <v>81</v>
      </c>
      <c r="I349" s="22">
        <v>9826</v>
      </c>
      <c r="J349" s="23">
        <v>4318</v>
      </c>
      <c r="K349" s="23">
        <v>7544</v>
      </c>
      <c r="L349" s="23">
        <v>2222</v>
      </c>
      <c r="M349" s="23">
        <v>3529</v>
      </c>
      <c r="N349" s="23">
        <v>2253</v>
      </c>
      <c r="O349" s="23">
        <v>2769</v>
      </c>
      <c r="P349" s="23">
        <v>2039</v>
      </c>
      <c r="Q349" s="23">
        <v>2827</v>
      </c>
      <c r="R349" s="23">
        <v>1491</v>
      </c>
      <c r="S349" s="23">
        <v>4013</v>
      </c>
      <c r="T349" s="23">
        <v>3213</v>
      </c>
      <c r="U349" s="23">
        <v>3644</v>
      </c>
      <c r="V349" s="22">
        <v>3623.3333333333</v>
      </c>
      <c r="W349" s="22">
        <f t="shared" si="144"/>
        <v>3292.33333333333</v>
      </c>
      <c r="X349" s="23">
        <v>0</v>
      </c>
      <c r="Y349" s="23">
        <v>0</v>
      </c>
      <c r="Z349" s="23">
        <v>0</v>
      </c>
      <c r="AA349" s="22">
        <v>2349</v>
      </c>
      <c r="AB349" s="22">
        <v>0</v>
      </c>
      <c r="AC349" s="22">
        <v>1152</v>
      </c>
      <c r="AD349" s="22">
        <v>0</v>
      </c>
      <c r="AE349" s="22">
        <f t="shared" si="145"/>
        <v>3501</v>
      </c>
      <c r="AF349" s="22">
        <f t="shared" si="146"/>
        <v>0.966237350505989</v>
      </c>
      <c r="AG349" s="22">
        <f t="shared" si="147"/>
        <v>1.06337956869495</v>
      </c>
      <c r="AH349" s="22">
        <v>22032</v>
      </c>
      <c r="AI349" s="22">
        <v>0</v>
      </c>
      <c r="AJ349" s="23">
        <v>0</v>
      </c>
      <c r="AK349" s="23">
        <v>3159</v>
      </c>
      <c r="AL349" s="23">
        <v>3020</v>
      </c>
      <c r="AM349" s="22">
        <v>0.8</v>
      </c>
      <c r="AN349" s="22">
        <f t="shared" si="148"/>
        <v>2633.86666666667</v>
      </c>
      <c r="AO349" s="23">
        <v>144</v>
      </c>
      <c r="AP349" s="23">
        <v>144</v>
      </c>
      <c r="AQ349" t="s">
        <v>82</v>
      </c>
      <c r="AR349">
        <v>8</v>
      </c>
      <c r="AS349" s="22">
        <v>0.13333333333333</v>
      </c>
      <c r="AT349" t="s">
        <v>83</v>
      </c>
      <c r="AU349" s="23">
        <f t="shared" si="159"/>
        <v>2152.86666666667</v>
      </c>
      <c r="AV349" s="23">
        <f t="shared" si="149"/>
        <v>2160</v>
      </c>
      <c r="AW349" s="23">
        <f t="shared" si="150"/>
        <v>1.71944922547332</v>
      </c>
      <c r="AX349" s="23">
        <f t="shared" si="151"/>
        <v>0.802166649792447</v>
      </c>
      <c r="AY349" s="23">
        <f t="shared" si="152"/>
        <v>2160</v>
      </c>
      <c r="AZ349" s="23">
        <f t="shared" si="153"/>
        <v>2160</v>
      </c>
      <c r="BA349" s="1" t="str">
        <f t="shared" si="154"/>
        <v>3</v>
      </c>
      <c r="BB349" s="22">
        <v>81</v>
      </c>
      <c r="BC349" s="22">
        <f t="shared" si="155"/>
        <v>174960</v>
      </c>
      <c r="BD349" s="22" t="e">
        <f t="shared" si="157"/>
        <v>#REF!</v>
      </c>
      <c r="BE349" s="22">
        <v>0.04</v>
      </c>
      <c r="BF349" s="22">
        <f t="shared" si="156"/>
        <v>86.4</v>
      </c>
      <c r="BG349" s="22" t="e">
        <f t="shared" si="158"/>
        <v>#REF!</v>
      </c>
      <c r="BH349" t="str">
        <f>IF(AT349="UDARA","U","N")&amp;LEFT($C$4,2)&amp;MID($C$4,4,2)&amp;LEFT(A349,3)&amp;MID(E349,2,2)&amp;VLOOKUP(E349,Acuan_Reference!C:L,10,0)</f>
        <v>N0109DPS71B1</v>
      </c>
      <c r="BI349" t="s">
        <v>84</v>
      </c>
      <c r="BJ349" t="s">
        <v>85</v>
      </c>
      <c r="BK349" t="s">
        <v>86</v>
      </c>
      <c r="BL349" t="s">
        <v>87</v>
      </c>
    </row>
    <row r="350" spans="1:64">
      <c r="A350" t="s">
        <v>95</v>
      </c>
      <c r="B350" t="s">
        <v>75</v>
      </c>
      <c r="C350" t="s">
        <v>76</v>
      </c>
      <c r="D350" t="s">
        <v>115</v>
      </c>
      <c r="E350" t="s">
        <v>143</v>
      </c>
      <c r="F350" t="s">
        <v>144</v>
      </c>
      <c r="G350" t="s">
        <v>118</v>
      </c>
      <c r="H350" t="s">
        <v>81</v>
      </c>
      <c r="I350" s="22">
        <v>9826</v>
      </c>
      <c r="J350" s="23">
        <v>0</v>
      </c>
      <c r="K350" s="23">
        <v>0</v>
      </c>
      <c r="L350" s="23">
        <v>0</v>
      </c>
      <c r="M350" s="23">
        <v>15387</v>
      </c>
      <c r="N350" s="23">
        <v>12373</v>
      </c>
      <c r="O350" s="23">
        <v>18105</v>
      </c>
      <c r="P350" s="23">
        <v>12415</v>
      </c>
      <c r="Q350" s="23">
        <v>10966</v>
      </c>
      <c r="R350" s="23">
        <v>13308</v>
      </c>
      <c r="S350" s="23">
        <v>10297</v>
      </c>
      <c r="T350" s="23">
        <v>11948</v>
      </c>
      <c r="U350" s="23">
        <v>13301</v>
      </c>
      <c r="V350" s="22">
        <v>11848.666666667</v>
      </c>
      <c r="W350" s="22">
        <f t="shared" si="144"/>
        <v>12521.6666666667</v>
      </c>
      <c r="X350" s="23">
        <v>0</v>
      </c>
      <c r="Y350" s="23">
        <v>0</v>
      </c>
      <c r="Z350" s="23">
        <v>0</v>
      </c>
      <c r="AA350" s="22">
        <v>8585</v>
      </c>
      <c r="AB350" s="22">
        <v>0</v>
      </c>
      <c r="AC350" s="22">
        <v>288</v>
      </c>
      <c r="AD350" s="22">
        <v>0</v>
      </c>
      <c r="AE350" s="22">
        <f t="shared" si="145"/>
        <v>8873</v>
      </c>
      <c r="AF350" s="22">
        <f t="shared" si="146"/>
        <v>0.748860631294639</v>
      </c>
      <c r="AG350" s="22">
        <f t="shared" si="147"/>
        <v>0.708611739651271</v>
      </c>
      <c r="AH350" s="22">
        <v>22032</v>
      </c>
      <c r="AI350" s="22">
        <v>0</v>
      </c>
      <c r="AJ350" s="23">
        <v>0</v>
      </c>
      <c r="AK350" s="23">
        <v>13108</v>
      </c>
      <c r="AL350" s="23">
        <v>12316</v>
      </c>
      <c r="AM350" s="22">
        <v>0.5</v>
      </c>
      <c r="AN350" s="22">
        <f t="shared" si="148"/>
        <v>6260.83333333333</v>
      </c>
      <c r="AO350" s="23">
        <v>144</v>
      </c>
      <c r="AP350" s="23">
        <v>144</v>
      </c>
      <c r="AQ350" t="s">
        <v>124</v>
      </c>
      <c r="AR350">
        <v>20</v>
      </c>
      <c r="AS350" s="22">
        <v>0.033333333333333</v>
      </c>
      <c r="AT350" t="s">
        <v>83</v>
      </c>
      <c r="AU350" s="23">
        <f t="shared" si="159"/>
        <v>9703.83333333333</v>
      </c>
      <c r="AV350" s="23">
        <f t="shared" si="149"/>
        <v>9792</v>
      </c>
      <c r="AW350" s="23">
        <f t="shared" si="150"/>
        <v>1.49061626514042</v>
      </c>
      <c r="AX350" s="23">
        <f t="shared" si="151"/>
        <v>0.507041128710236</v>
      </c>
      <c r="AY350" s="23">
        <f t="shared" si="152"/>
        <v>9792</v>
      </c>
      <c r="AZ350" s="23">
        <f t="shared" si="153"/>
        <v>9792</v>
      </c>
      <c r="BA350" s="1" t="str">
        <f t="shared" si="154"/>
        <v>3</v>
      </c>
      <c r="BB350" s="22">
        <v>81</v>
      </c>
      <c r="BC350" s="22">
        <f t="shared" si="155"/>
        <v>793152</v>
      </c>
      <c r="BD350" s="22" t="e">
        <f t="shared" si="157"/>
        <v>#REF!</v>
      </c>
      <c r="BE350" s="22">
        <v>0.04</v>
      </c>
      <c r="BF350" s="22">
        <f t="shared" si="156"/>
        <v>391.68</v>
      </c>
      <c r="BG350" s="22" t="e">
        <f t="shared" si="158"/>
        <v>#REF!</v>
      </c>
      <c r="BH350" t="str">
        <f>IF(AT350="UDARA","U","N")&amp;LEFT($C$4,2)&amp;MID($C$4,4,2)&amp;LEFT(A350,3)&amp;MID(E350,2,2)&amp;VLOOKUP(E350,Acuan_Reference!C:L,10,0)</f>
        <v>N0109JAK71B1</v>
      </c>
      <c r="BI350" t="s">
        <v>84</v>
      </c>
      <c r="BJ350" t="s">
        <v>85</v>
      </c>
      <c r="BK350" t="s">
        <v>86</v>
      </c>
      <c r="BL350" t="s">
        <v>87</v>
      </c>
    </row>
    <row r="351" spans="1:64">
      <c r="A351" t="s">
        <v>96</v>
      </c>
      <c r="B351" t="s">
        <v>75</v>
      </c>
      <c r="C351" t="s">
        <v>76</v>
      </c>
      <c r="D351" t="s">
        <v>115</v>
      </c>
      <c r="E351" t="s">
        <v>143</v>
      </c>
      <c r="F351" t="s">
        <v>144</v>
      </c>
      <c r="G351" t="s">
        <v>118</v>
      </c>
      <c r="H351" t="s">
        <v>81</v>
      </c>
      <c r="I351" s="22">
        <v>9826</v>
      </c>
      <c r="J351" s="23">
        <v>4809</v>
      </c>
      <c r="K351" s="23">
        <v>9023</v>
      </c>
      <c r="L351" s="23">
        <v>2428</v>
      </c>
      <c r="M351" s="23">
        <v>3417</v>
      </c>
      <c r="N351" s="23">
        <v>2991</v>
      </c>
      <c r="O351" s="23">
        <v>5452</v>
      </c>
      <c r="P351" s="23">
        <v>1796</v>
      </c>
      <c r="Q351" s="23">
        <v>2722</v>
      </c>
      <c r="R351" s="23">
        <v>1885</v>
      </c>
      <c r="S351" s="23">
        <v>4250</v>
      </c>
      <c r="T351" s="23">
        <v>3580</v>
      </c>
      <c r="U351" s="23">
        <v>3075</v>
      </c>
      <c r="V351" s="22">
        <v>3635</v>
      </c>
      <c r="W351" s="22">
        <f t="shared" si="144"/>
        <v>3340.33333333333</v>
      </c>
      <c r="X351" s="23">
        <v>0</v>
      </c>
      <c r="Y351" s="23">
        <v>0</v>
      </c>
      <c r="Z351" s="23">
        <v>0</v>
      </c>
      <c r="AA351" s="22">
        <v>6308</v>
      </c>
      <c r="AB351" s="22">
        <v>0</v>
      </c>
      <c r="AC351" s="22">
        <v>720</v>
      </c>
      <c r="AD351" s="22">
        <v>0</v>
      </c>
      <c r="AE351" s="22">
        <f t="shared" si="145"/>
        <v>7028</v>
      </c>
      <c r="AF351" s="22">
        <f t="shared" si="146"/>
        <v>1.9334250343879</v>
      </c>
      <c r="AG351" s="22">
        <f t="shared" si="147"/>
        <v>2.10398163855903</v>
      </c>
      <c r="AH351" s="22">
        <v>22032</v>
      </c>
      <c r="AI351" s="22">
        <v>0</v>
      </c>
      <c r="AJ351" s="23">
        <v>0</v>
      </c>
      <c r="AK351" s="23">
        <v>3359</v>
      </c>
      <c r="AL351" s="23">
        <v>3366</v>
      </c>
      <c r="AM351" s="22">
        <v>1.2</v>
      </c>
      <c r="AN351" s="22">
        <f t="shared" si="148"/>
        <v>4008.4</v>
      </c>
      <c r="AO351" s="23">
        <v>144</v>
      </c>
      <c r="AP351" s="23">
        <v>144</v>
      </c>
      <c r="AQ351" t="s">
        <v>82</v>
      </c>
      <c r="AR351">
        <v>2</v>
      </c>
      <c r="AS351" s="22">
        <v>0.2</v>
      </c>
      <c r="AT351" t="s">
        <v>83</v>
      </c>
      <c r="AU351" s="23">
        <f t="shared" si="159"/>
        <v>346.4</v>
      </c>
      <c r="AV351" s="23">
        <f t="shared" si="149"/>
        <v>432</v>
      </c>
      <c r="AW351" s="23">
        <f t="shared" si="150"/>
        <v>2.23331004889732</v>
      </c>
      <c r="AX351" s="23">
        <f t="shared" si="151"/>
        <v>1.22562618501148</v>
      </c>
      <c r="AY351" s="23">
        <f t="shared" si="152"/>
        <v>432</v>
      </c>
      <c r="AZ351" s="23">
        <f t="shared" si="153"/>
        <v>432</v>
      </c>
      <c r="BA351" s="1" t="str">
        <f t="shared" si="154"/>
        <v>3</v>
      </c>
      <c r="BB351" s="22">
        <v>81</v>
      </c>
      <c r="BC351" s="22">
        <f t="shared" si="155"/>
        <v>34992</v>
      </c>
      <c r="BD351" s="22" t="e">
        <f t="shared" si="157"/>
        <v>#REF!</v>
      </c>
      <c r="BE351" s="22">
        <v>0.04</v>
      </c>
      <c r="BF351" s="22">
        <f t="shared" si="156"/>
        <v>17.28</v>
      </c>
      <c r="BG351" s="22" t="e">
        <f t="shared" si="158"/>
        <v>#REF!</v>
      </c>
      <c r="BH351" t="str">
        <f>IF(AT351="UDARA","U","N")&amp;LEFT($C$4,2)&amp;MID($C$4,4,2)&amp;LEFT(A351,3)&amp;MID(E351,2,2)&amp;VLOOKUP(E351,Acuan_Reference!C:L,10,0)</f>
        <v>N0109JBI71B1</v>
      </c>
      <c r="BI351" t="s">
        <v>84</v>
      </c>
      <c r="BJ351" t="s">
        <v>85</v>
      </c>
      <c r="BK351" t="s">
        <v>86</v>
      </c>
      <c r="BL351" t="s">
        <v>87</v>
      </c>
    </row>
    <row r="352" spans="1:64">
      <c r="A352" t="s">
        <v>97</v>
      </c>
      <c r="B352" t="s">
        <v>75</v>
      </c>
      <c r="C352" t="s">
        <v>76</v>
      </c>
      <c r="D352" t="s">
        <v>115</v>
      </c>
      <c r="E352" t="s">
        <v>143</v>
      </c>
      <c r="F352" t="s">
        <v>144</v>
      </c>
      <c r="G352" t="s">
        <v>118</v>
      </c>
      <c r="H352" t="s">
        <v>81</v>
      </c>
      <c r="I352" s="22">
        <v>9826</v>
      </c>
      <c r="J352" s="23">
        <v>11269</v>
      </c>
      <c r="K352" s="23">
        <v>34439</v>
      </c>
      <c r="L352" s="23">
        <v>6039</v>
      </c>
      <c r="M352" s="23">
        <v>3030</v>
      </c>
      <c r="N352" s="23">
        <v>2788</v>
      </c>
      <c r="O352" s="23">
        <v>2337</v>
      </c>
      <c r="P352" s="23">
        <v>2376</v>
      </c>
      <c r="Q352" s="23">
        <v>2070</v>
      </c>
      <c r="R352" s="23">
        <v>1924</v>
      </c>
      <c r="S352" s="23">
        <v>1337</v>
      </c>
      <c r="T352" s="23">
        <v>2379</v>
      </c>
      <c r="U352" s="23">
        <v>2929</v>
      </c>
      <c r="V352" s="22">
        <v>2215</v>
      </c>
      <c r="W352" s="22">
        <f t="shared" si="144"/>
        <v>2420.66666666667</v>
      </c>
      <c r="X352" s="23">
        <v>0</v>
      </c>
      <c r="Y352" s="23">
        <v>0</v>
      </c>
      <c r="Z352" s="23">
        <v>0</v>
      </c>
      <c r="AA352" s="22">
        <v>1372</v>
      </c>
      <c r="AB352" s="22">
        <v>0</v>
      </c>
      <c r="AC352" s="22">
        <v>288</v>
      </c>
      <c r="AD352" s="22">
        <v>576</v>
      </c>
      <c r="AE352" s="22">
        <f t="shared" si="145"/>
        <v>2236</v>
      </c>
      <c r="AF352" s="22">
        <f t="shared" si="146"/>
        <v>1.00948081264108</v>
      </c>
      <c r="AG352" s="22">
        <f t="shared" si="147"/>
        <v>0.68576149820986</v>
      </c>
      <c r="AH352" s="22">
        <v>22032</v>
      </c>
      <c r="AI352" s="22">
        <v>0</v>
      </c>
      <c r="AJ352" s="23">
        <v>0</v>
      </c>
      <c r="AK352" s="23">
        <v>2022</v>
      </c>
      <c r="AL352" s="23">
        <v>1954</v>
      </c>
      <c r="AM352" s="22">
        <v>0.5</v>
      </c>
      <c r="AN352" s="22">
        <f t="shared" si="148"/>
        <v>1210.33333333333</v>
      </c>
      <c r="AO352" s="23">
        <v>144</v>
      </c>
      <c r="AP352" s="23">
        <v>144</v>
      </c>
      <c r="AQ352" t="s">
        <v>124</v>
      </c>
      <c r="AR352">
        <v>20</v>
      </c>
      <c r="AS352" s="22">
        <v>0.033333333333333</v>
      </c>
      <c r="AT352" t="s">
        <v>83</v>
      </c>
      <c r="AU352" s="23">
        <f t="shared" si="159"/>
        <v>928.333333333333</v>
      </c>
      <c r="AV352" s="23">
        <f t="shared" si="149"/>
        <v>1008</v>
      </c>
      <c r="AW352" s="23">
        <f t="shared" si="150"/>
        <v>1.34012668686312</v>
      </c>
      <c r="AX352" s="23">
        <f t="shared" si="151"/>
        <v>0.53291104378959</v>
      </c>
      <c r="AY352" s="23">
        <f t="shared" si="152"/>
        <v>1008</v>
      </c>
      <c r="AZ352" s="23">
        <f t="shared" si="153"/>
        <v>1008</v>
      </c>
      <c r="BA352" s="1" t="str">
        <f t="shared" si="154"/>
        <v>3</v>
      </c>
      <c r="BB352" s="22">
        <v>81</v>
      </c>
      <c r="BC352" s="22">
        <f t="shared" si="155"/>
        <v>81648</v>
      </c>
      <c r="BD352" s="22" t="e">
        <f t="shared" si="157"/>
        <v>#REF!</v>
      </c>
      <c r="BE352" s="22">
        <v>0.04</v>
      </c>
      <c r="BF352" s="22">
        <f t="shared" si="156"/>
        <v>40.32</v>
      </c>
      <c r="BG352" s="22" t="e">
        <f t="shared" si="158"/>
        <v>#REF!</v>
      </c>
      <c r="BH352" t="str">
        <f>IF(AT352="UDARA","U","N")&amp;LEFT($C$4,2)&amp;MID($C$4,4,2)&amp;LEFT(A352,3)&amp;MID(E352,2,2)&amp;VLOOKUP(E352,Acuan_Reference!C:L,10,0)</f>
        <v>N0109JKT71B1</v>
      </c>
      <c r="BI352" t="s">
        <v>84</v>
      </c>
      <c r="BJ352" t="s">
        <v>85</v>
      </c>
      <c r="BK352" t="s">
        <v>86</v>
      </c>
      <c r="BL352" t="s">
        <v>87</v>
      </c>
    </row>
    <row r="353" spans="1:64">
      <c r="A353" t="s">
        <v>98</v>
      </c>
      <c r="B353" t="s">
        <v>75</v>
      </c>
      <c r="C353" t="s">
        <v>76</v>
      </c>
      <c r="D353" t="s">
        <v>115</v>
      </c>
      <c r="E353" t="s">
        <v>143</v>
      </c>
      <c r="F353" t="s">
        <v>144</v>
      </c>
      <c r="G353" t="s">
        <v>118</v>
      </c>
      <c r="H353" t="s">
        <v>81</v>
      </c>
      <c r="I353" s="22">
        <v>9826</v>
      </c>
      <c r="J353" s="23">
        <v>1933</v>
      </c>
      <c r="K353" s="23">
        <v>3024</v>
      </c>
      <c r="L353" s="23">
        <v>1627</v>
      </c>
      <c r="M353" s="23">
        <v>2242</v>
      </c>
      <c r="N353" s="23">
        <v>1275</v>
      </c>
      <c r="O353" s="23">
        <v>1957</v>
      </c>
      <c r="P353" s="23">
        <v>1148</v>
      </c>
      <c r="Q353" s="23">
        <v>1795</v>
      </c>
      <c r="R353" s="23">
        <v>1099</v>
      </c>
      <c r="S353" s="23">
        <v>1737</v>
      </c>
      <c r="T353" s="23">
        <v>1707</v>
      </c>
      <c r="U353" s="23">
        <v>1296</v>
      </c>
      <c r="V353" s="22">
        <v>1580</v>
      </c>
      <c r="W353" s="22">
        <f t="shared" si="144"/>
        <v>1525.66666666667</v>
      </c>
      <c r="X353" s="23">
        <v>0</v>
      </c>
      <c r="Y353" s="23">
        <v>0</v>
      </c>
      <c r="Z353" s="23">
        <v>0</v>
      </c>
      <c r="AA353" s="22">
        <v>1532</v>
      </c>
      <c r="AB353" s="22">
        <v>0</v>
      </c>
      <c r="AC353" s="22">
        <v>1296</v>
      </c>
      <c r="AD353" s="22">
        <v>0</v>
      </c>
      <c r="AE353" s="22">
        <f t="shared" si="145"/>
        <v>2828</v>
      </c>
      <c r="AF353" s="22">
        <f t="shared" si="146"/>
        <v>1.78987341772152</v>
      </c>
      <c r="AG353" s="22">
        <f t="shared" si="147"/>
        <v>1.85361590561503</v>
      </c>
      <c r="AH353" s="22">
        <v>22032</v>
      </c>
      <c r="AI353" s="22">
        <v>0</v>
      </c>
      <c r="AJ353" s="23">
        <v>0</v>
      </c>
      <c r="AK353" s="23">
        <v>1756</v>
      </c>
      <c r="AL353" s="23">
        <v>1574</v>
      </c>
      <c r="AM353" s="22">
        <v>0.9</v>
      </c>
      <c r="AN353" s="22">
        <f t="shared" si="148"/>
        <v>1373.1</v>
      </c>
      <c r="AO353" s="23">
        <v>144</v>
      </c>
      <c r="AP353" s="23">
        <v>144</v>
      </c>
      <c r="AQ353" t="s">
        <v>124</v>
      </c>
      <c r="AR353">
        <v>4</v>
      </c>
      <c r="AS353" s="22">
        <v>0.1</v>
      </c>
      <c r="AT353" t="s">
        <v>83</v>
      </c>
      <c r="AU353" s="23">
        <f t="shared" si="159"/>
        <v>119.1</v>
      </c>
      <c r="AV353" s="23">
        <f t="shared" si="149"/>
        <v>144</v>
      </c>
      <c r="AW353" s="23">
        <f t="shared" si="150"/>
        <v>1.94800087393489</v>
      </c>
      <c r="AX353" s="23">
        <f t="shared" si="151"/>
        <v>0.916320734105309</v>
      </c>
      <c r="AY353" s="23">
        <f t="shared" si="152"/>
        <v>144</v>
      </c>
      <c r="AZ353" s="23">
        <f t="shared" si="153"/>
        <v>144</v>
      </c>
      <c r="BA353" s="1" t="str">
        <f t="shared" si="154"/>
        <v>3</v>
      </c>
      <c r="BB353" s="22">
        <v>81</v>
      </c>
      <c r="BC353" s="22">
        <f t="shared" si="155"/>
        <v>11664</v>
      </c>
      <c r="BD353" s="22" t="e">
        <f t="shared" si="157"/>
        <v>#REF!</v>
      </c>
      <c r="BE353" s="22">
        <v>0.04</v>
      </c>
      <c r="BF353" s="22">
        <f t="shared" si="156"/>
        <v>5.76</v>
      </c>
      <c r="BG353" s="22" t="e">
        <f t="shared" si="158"/>
        <v>#REF!</v>
      </c>
      <c r="BH353" t="str">
        <f>IF(AT353="UDARA","U","N")&amp;LEFT($C$4,2)&amp;MID($C$4,4,2)&amp;LEFT(A353,3)&amp;MID(E353,2,2)&amp;VLOOKUP(E353,Acuan_Reference!C:L,10,0)</f>
        <v>N0109JMR71B1</v>
      </c>
      <c r="BI353" t="s">
        <v>84</v>
      </c>
      <c r="BJ353" t="s">
        <v>85</v>
      </c>
      <c r="BK353" t="s">
        <v>86</v>
      </c>
      <c r="BL353" t="s">
        <v>87</v>
      </c>
    </row>
    <row r="354" spans="1:64">
      <c r="A354" t="s">
        <v>99</v>
      </c>
      <c r="B354" t="s">
        <v>75</v>
      </c>
      <c r="C354" t="s">
        <v>76</v>
      </c>
      <c r="D354" t="s">
        <v>115</v>
      </c>
      <c r="E354" t="s">
        <v>143</v>
      </c>
      <c r="F354" t="s">
        <v>144</v>
      </c>
      <c r="G354" t="s">
        <v>118</v>
      </c>
      <c r="H354" t="s">
        <v>81</v>
      </c>
      <c r="I354" s="22">
        <v>9826</v>
      </c>
      <c r="J354" s="23">
        <v>6668</v>
      </c>
      <c r="K354" s="23">
        <v>14002</v>
      </c>
      <c r="L354" s="23">
        <v>2755</v>
      </c>
      <c r="M354" s="23">
        <v>7725</v>
      </c>
      <c r="N354" s="23">
        <v>4607</v>
      </c>
      <c r="O354" s="23">
        <v>8712</v>
      </c>
      <c r="P354" s="23">
        <v>2997</v>
      </c>
      <c r="Q354" s="23">
        <v>3701</v>
      </c>
      <c r="R354" s="23">
        <v>6257</v>
      </c>
      <c r="S354" s="23">
        <v>4350</v>
      </c>
      <c r="T354" s="23">
        <v>3265</v>
      </c>
      <c r="U354" s="23">
        <v>5538</v>
      </c>
      <c r="V354" s="22">
        <v>4384.3333333333</v>
      </c>
      <c r="W354" s="22">
        <f t="shared" si="144"/>
        <v>4536.33333333333</v>
      </c>
      <c r="X354" s="23">
        <v>0</v>
      </c>
      <c r="Y354" s="23">
        <v>0</v>
      </c>
      <c r="Z354" s="23">
        <v>24</v>
      </c>
      <c r="AA354" s="22">
        <v>5533</v>
      </c>
      <c r="AB354" s="22">
        <v>0</v>
      </c>
      <c r="AC354" s="22">
        <v>1584</v>
      </c>
      <c r="AD354" s="22">
        <v>0</v>
      </c>
      <c r="AE354" s="22">
        <f t="shared" si="145"/>
        <v>7141</v>
      </c>
      <c r="AF354" s="22">
        <f t="shared" si="146"/>
        <v>1.62875389644949</v>
      </c>
      <c r="AG354" s="22">
        <f t="shared" si="147"/>
        <v>1.57417885223014</v>
      </c>
      <c r="AH354" s="22">
        <v>22032</v>
      </c>
      <c r="AI354" s="22">
        <v>0</v>
      </c>
      <c r="AJ354" s="23">
        <v>0</v>
      </c>
      <c r="AK354" s="23">
        <v>5425</v>
      </c>
      <c r="AL354" s="23">
        <v>4806</v>
      </c>
      <c r="AM354" s="22">
        <v>1.1</v>
      </c>
      <c r="AN354" s="22">
        <f t="shared" si="148"/>
        <v>4989.96666666667</v>
      </c>
      <c r="AO354" s="23">
        <v>144</v>
      </c>
      <c r="AP354" s="23">
        <v>144</v>
      </c>
      <c r="AQ354" t="s">
        <v>124</v>
      </c>
      <c r="AR354">
        <v>4</v>
      </c>
      <c r="AS354" s="22">
        <v>0.33333333333333</v>
      </c>
      <c r="AT354" t="s">
        <v>83</v>
      </c>
      <c r="AU354" s="23">
        <f t="shared" si="159"/>
        <v>2654.96666666667</v>
      </c>
      <c r="AV354" s="23">
        <f t="shared" si="149"/>
        <v>2736</v>
      </c>
      <c r="AW354" s="23">
        <f t="shared" si="150"/>
        <v>2.17730913366155</v>
      </c>
      <c r="AX354" s="23">
        <f t="shared" si="151"/>
        <v>1.11786317877875</v>
      </c>
      <c r="AY354" s="23">
        <f t="shared" si="152"/>
        <v>2736</v>
      </c>
      <c r="AZ354" s="23">
        <f t="shared" si="153"/>
        <v>2736</v>
      </c>
      <c r="BA354" s="1" t="str">
        <f t="shared" si="154"/>
        <v>3</v>
      </c>
      <c r="BB354" s="22">
        <v>81</v>
      </c>
      <c r="BC354" s="22">
        <f t="shared" si="155"/>
        <v>221616</v>
      </c>
      <c r="BD354" s="22" t="e">
        <f t="shared" si="157"/>
        <v>#REF!</v>
      </c>
      <c r="BE354" s="22">
        <v>0.04</v>
      </c>
      <c r="BF354" s="22">
        <f t="shared" si="156"/>
        <v>109.44</v>
      </c>
      <c r="BG354" s="22" t="e">
        <f t="shared" si="158"/>
        <v>#REF!</v>
      </c>
      <c r="BH354" t="str">
        <f>IF(AT354="UDARA","U","N")&amp;LEFT($C$4,2)&amp;MID($C$4,4,2)&amp;LEFT(A354,3)&amp;MID(E354,2,2)&amp;VLOOKUP(E354,Acuan_Reference!C:L,10,0)</f>
        <v>N0109MDN71B1</v>
      </c>
      <c r="BI354" t="s">
        <v>84</v>
      </c>
      <c r="BJ354" t="s">
        <v>85</v>
      </c>
      <c r="BK354" t="s">
        <v>86</v>
      </c>
      <c r="BL354" t="s">
        <v>87</v>
      </c>
    </row>
    <row r="355" spans="1:64">
      <c r="A355" t="s">
        <v>100</v>
      </c>
      <c r="B355" t="s">
        <v>75</v>
      </c>
      <c r="C355" t="s">
        <v>76</v>
      </c>
      <c r="D355" t="s">
        <v>115</v>
      </c>
      <c r="E355" t="s">
        <v>143</v>
      </c>
      <c r="F355" t="s">
        <v>144</v>
      </c>
      <c r="G355" t="s">
        <v>118</v>
      </c>
      <c r="H355" t="s">
        <v>81</v>
      </c>
      <c r="I355" s="22">
        <v>9826</v>
      </c>
      <c r="J355" s="23">
        <v>1895</v>
      </c>
      <c r="K355" s="23">
        <v>3543</v>
      </c>
      <c r="L355" s="23">
        <v>1798</v>
      </c>
      <c r="M355" s="23">
        <v>3149</v>
      </c>
      <c r="N355" s="23">
        <v>2301</v>
      </c>
      <c r="O355" s="23">
        <v>1914</v>
      </c>
      <c r="P355" s="23">
        <v>1343</v>
      </c>
      <c r="Q355" s="23">
        <v>1658</v>
      </c>
      <c r="R355" s="23">
        <v>1406</v>
      </c>
      <c r="S355" s="23">
        <v>1957</v>
      </c>
      <c r="T355" s="23">
        <v>2022</v>
      </c>
      <c r="U355" s="23">
        <v>2277</v>
      </c>
      <c r="V355" s="22">
        <v>2085.3333333333</v>
      </c>
      <c r="W355" s="22">
        <f t="shared" si="144"/>
        <v>2055</v>
      </c>
      <c r="X355" s="23">
        <v>0</v>
      </c>
      <c r="Y355" s="23">
        <v>0</v>
      </c>
      <c r="Z355" s="23">
        <v>0</v>
      </c>
      <c r="AA355" s="22">
        <v>1224</v>
      </c>
      <c r="AB355" s="22">
        <v>0</v>
      </c>
      <c r="AC355" s="22">
        <v>3024</v>
      </c>
      <c r="AD355" s="22">
        <v>0</v>
      </c>
      <c r="AE355" s="22">
        <f t="shared" si="145"/>
        <v>4248</v>
      </c>
      <c r="AF355" s="22">
        <f t="shared" si="146"/>
        <v>2.03708439897701</v>
      </c>
      <c r="AG355" s="22">
        <f t="shared" si="147"/>
        <v>2.06715328467153</v>
      </c>
      <c r="AH355" s="22">
        <v>22032</v>
      </c>
      <c r="AI355" s="22">
        <v>0</v>
      </c>
      <c r="AJ355" s="23">
        <v>0</v>
      </c>
      <c r="AK355" s="23">
        <v>1904</v>
      </c>
      <c r="AL355" s="23">
        <v>1866</v>
      </c>
      <c r="AM355" s="22">
        <v>1.5</v>
      </c>
      <c r="AN355" s="22">
        <f t="shared" si="148"/>
        <v>3082.5</v>
      </c>
      <c r="AO355" s="23">
        <v>144</v>
      </c>
      <c r="AP355" s="23">
        <v>144</v>
      </c>
      <c r="AQ355" t="s">
        <v>82</v>
      </c>
      <c r="AR355">
        <v>2</v>
      </c>
      <c r="AS355" s="22">
        <v>0.76666666666667</v>
      </c>
      <c r="AT355" t="s">
        <v>83</v>
      </c>
      <c r="AU355" s="23">
        <f t="shared" si="159"/>
        <v>700.5</v>
      </c>
      <c r="AV355" s="23">
        <f t="shared" si="149"/>
        <v>720</v>
      </c>
      <c r="AW355" s="23">
        <f t="shared" si="150"/>
        <v>2.41751824817518</v>
      </c>
      <c r="AX355" s="23">
        <f t="shared" si="151"/>
        <v>1.50948905109489</v>
      </c>
      <c r="AY355" s="23">
        <f t="shared" si="152"/>
        <v>720</v>
      </c>
      <c r="AZ355" s="23">
        <f t="shared" si="153"/>
        <v>720</v>
      </c>
      <c r="BA355" s="1" t="str">
        <f t="shared" si="154"/>
        <v>3</v>
      </c>
      <c r="BB355" s="22">
        <v>81</v>
      </c>
      <c r="BC355" s="22">
        <f t="shared" si="155"/>
        <v>58320</v>
      </c>
      <c r="BD355" s="22" t="e">
        <f t="shared" si="157"/>
        <v>#REF!</v>
      </c>
      <c r="BE355" s="22">
        <v>0.04</v>
      </c>
      <c r="BF355" s="22">
        <f t="shared" si="156"/>
        <v>28.8</v>
      </c>
      <c r="BG355" s="22" t="e">
        <f t="shared" si="158"/>
        <v>#REF!</v>
      </c>
      <c r="BH355" t="str">
        <f>IF(AT355="UDARA","U","N")&amp;LEFT($C$4,2)&amp;MID($C$4,4,2)&amp;LEFT(A355,3)&amp;MID(E355,2,2)&amp;VLOOKUP(E355,Acuan_Reference!C:L,10,0)</f>
        <v>N0109MDO71B1</v>
      </c>
      <c r="BI355" t="s">
        <v>84</v>
      </c>
      <c r="BJ355" t="s">
        <v>85</v>
      </c>
      <c r="BK355" t="s">
        <v>86</v>
      </c>
      <c r="BL355" t="s">
        <v>87</v>
      </c>
    </row>
    <row r="356" spans="1:64">
      <c r="A356" t="s">
        <v>101</v>
      </c>
      <c r="B356" t="s">
        <v>75</v>
      </c>
      <c r="C356" t="s">
        <v>76</v>
      </c>
      <c r="D356" t="s">
        <v>115</v>
      </c>
      <c r="E356" t="s">
        <v>143</v>
      </c>
      <c r="F356" t="s">
        <v>144</v>
      </c>
      <c r="G356" t="s">
        <v>118</v>
      </c>
      <c r="H356" t="s">
        <v>81</v>
      </c>
      <c r="I356" s="22">
        <v>9826</v>
      </c>
      <c r="J356" s="23">
        <v>13922</v>
      </c>
      <c r="K356" s="23">
        <v>21475</v>
      </c>
      <c r="L356" s="23">
        <v>6909</v>
      </c>
      <c r="M356" s="23">
        <v>10149</v>
      </c>
      <c r="N356" s="23">
        <v>6351</v>
      </c>
      <c r="O356" s="23">
        <v>11987</v>
      </c>
      <c r="P356" s="23">
        <v>8128</v>
      </c>
      <c r="Q356" s="23">
        <v>10830</v>
      </c>
      <c r="R356" s="23">
        <v>9468</v>
      </c>
      <c r="S356" s="23">
        <v>10893</v>
      </c>
      <c r="T356" s="23">
        <v>13356</v>
      </c>
      <c r="U356" s="23">
        <v>9591</v>
      </c>
      <c r="V356" s="22">
        <v>11280</v>
      </c>
      <c r="W356" s="22">
        <f t="shared" si="144"/>
        <v>11542.3333333333</v>
      </c>
      <c r="X356" s="23">
        <v>0</v>
      </c>
      <c r="Y356" s="23">
        <v>0</v>
      </c>
      <c r="Z356" s="23">
        <v>0</v>
      </c>
      <c r="AA356" s="22">
        <v>16235</v>
      </c>
      <c r="AB356" s="22">
        <v>0</v>
      </c>
      <c r="AC356" s="22">
        <v>8064</v>
      </c>
      <c r="AD356" s="22">
        <v>0</v>
      </c>
      <c r="AE356" s="22">
        <f t="shared" si="145"/>
        <v>24299</v>
      </c>
      <c r="AF356" s="22">
        <f t="shared" si="146"/>
        <v>2.15416666666667</v>
      </c>
      <c r="AG356" s="22">
        <f t="shared" si="147"/>
        <v>2.10520691945592</v>
      </c>
      <c r="AH356" s="22">
        <v>22032</v>
      </c>
      <c r="AI356" s="22">
        <v>0</v>
      </c>
      <c r="AJ356" s="23">
        <v>0</v>
      </c>
      <c r="AK356" s="23">
        <v>11827</v>
      </c>
      <c r="AL356" s="23">
        <v>11680</v>
      </c>
      <c r="AM356" s="22">
        <v>1.3</v>
      </c>
      <c r="AN356" s="22">
        <f t="shared" si="148"/>
        <v>15005.0333333333</v>
      </c>
      <c r="AO356" s="23">
        <v>144</v>
      </c>
      <c r="AP356" s="23">
        <v>144</v>
      </c>
      <c r="AQ356" t="s">
        <v>82</v>
      </c>
      <c r="AR356">
        <v>4</v>
      </c>
      <c r="AS356" s="22">
        <v>0.5</v>
      </c>
      <c r="AT356" t="s">
        <v>83</v>
      </c>
      <c r="AU356" s="23">
        <f t="shared" si="159"/>
        <v>2386.03333333333</v>
      </c>
      <c r="AV356" s="23">
        <f t="shared" si="149"/>
        <v>2448</v>
      </c>
      <c r="AW356" s="23">
        <f t="shared" si="150"/>
        <v>2.31729575186993</v>
      </c>
      <c r="AX356" s="23">
        <f t="shared" si="151"/>
        <v>1.30536864296647</v>
      </c>
      <c r="AY356" s="23">
        <f t="shared" si="152"/>
        <v>2448</v>
      </c>
      <c r="AZ356" s="23">
        <f t="shared" si="153"/>
        <v>2448</v>
      </c>
      <c r="BA356" s="1" t="str">
        <f t="shared" si="154"/>
        <v>3</v>
      </c>
      <c r="BB356" s="22">
        <v>81</v>
      </c>
      <c r="BC356" s="22">
        <f t="shared" si="155"/>
        <v>198288</v>
      </c>
      <c r="BD356" s="22" t="e">
        <f t="shared" si="157"/>
        <v>#REF!</v>
      </c>
      <c r="BE356" s="22">
        <v>0.04</v>
      </c>
      <c r="BF356" s="22">
        <f t="shared" si="156"/>
        <v>97.92</v>
      </c>
      <c r="BG356" s="22" t="e">
        <f t="shared" si="158"/>
        <v>#REF!</v>
      </c>
      <c r="BH356" t="str">
        <f>IF(AT356="UDARA","U","N")&amp;LEFT($C$4,2)&amp;MID($C$4,4,2)&amp;LEFT(A356,3)&amp;MID(E356,2,2)&amp;VLOOKUP(E356,Acuan_Reference!C:L,10,0)</f>
        <v>N0109MKS71B1</v>
      </c>
      <c r="BI356" t="s">
        <v>84</v>
      </c>
      <c r="BJ356" t="s">
        <v>85</v>
      </c>
      <c r="BK356" t="s">
        <v>86</v>
      </c>
      <c r="BL356" t="s">
        <v>87</v>
      </c>
    </row>
    <row r="357" spans="1:64">
      <c r="A357" t="s">
        <v>102</v>
      </c>
      <c r="B357" t="s">
        <v>75</v>
      </c>
      <c r="C357" t="s">
        <v>76</v>
      </c>
      <c r="D357" t="s">
        <v>115</v>
      </c>
      <c r="E357" t="s">
        <v>143</v>
      </c>
      <c r="F357" t="s">
        <v>144</v>
      </c>
      <c r="G357" t="s">
        <v>118</v>
      </c>
      <c r="H357" t="s">
        <v>81</v>
      </c>
      <c r="I357" s="22">
        <v>9826</v>
      </c>
      <c r="J357" s="23">
        <v>3090</v>
      </c>
      <c r="K357" s="23">
        <v>4393</v>
      </c>
      <c r="L357" s="23">
        <v>2454</v>
      </c>
      <c r="M357" s="23">
        <v>3010</v>
      </c>
      <c r="N357" s="23">
        <v>3324</v>
      </c>
      <c r="O357" s="23">
        <v>3892</v>
      </c>
      <c r="P357" s="23">
        <v>1591</v>
      </c>
      <c r="Q357" s="23">
        <v>3110</v>
      </c>
      <c r="R357" s="23">
        <v>3351</v>
      </c>
      <c r="S357" s="23">
        <v>3811</v>
      </c>
      <c r="T357" s="23">
        <v>3920</v>
      </c>
      <c r="U357" s="23">
        <v>2959</v>
      </c>
      <c r="V357" s="22">
        <v>3563.3333333333</v>
      </c>
      <c r="W357" s="22">
        <f t="shared" si="144"/>
        <v>3572.66666666667</v>
      </c>
      <c r="X357" s="23">
        <v>0</v>
      </c>
      <c r="Y357" s="23">
        <v>0</v>
      </c>
      <c r="Z357" s="23">
        <v>0</v>
      </c>
      <c r="AA357" s="22">
        <v>5579</v>
      </c>
      <c r="AB357" s="22">
        <v>0</v>
      </c>
      <c r="AC357" s="22">
        <v>432</v>
      </c>
      <c r="AD357" s="22">
        <v>576</v>
      </c>
      <c r="AE357" s="22">
        <f t="shared" si="145"/>
        <v>6587</v>
      </c>
      <c r="AF357" s="22">
        <f t="shared" si="146"/>
        <v>1.8485500467727</v>
      </c>
      <c r="AG357" s="22">
        <f t="shared" si="147"/>
        <v>1.68249673446539</v>
      </c>
      <c r="AH357" s="22">
        <v>22032</v>
      </c>
      <c r="AI357" s="22">
        <v>0</v>
      </c>
      <c r="AJ357" s="23">
        <v>0</v>
      </c>
      <c r="AK357" s="23">
        <v>3895</v>
      </c>
      <c r="AL357" s="23">
        <v>3839</v>
      </c>
      <c r="AM357" s="22">
        <v>0.8</v>
      </c>
      <c r="AN357" s="22">
        <f t="shared" si="148"/>
        <v>2858.13333333333</v>
      </c>
      <c r="AO357" s="23">
        <v>144</v>
      </c>
      <c r="AP357" s="23">
        <v>144</v>
      </c>
      <c r="AQ357" t="s">
        <v>124</v>
      </c>
      <c r="AR357">
        <v>8</v>
      </c>
      <c r="AS357" s="22">
        <v>0.1</v>
      </c>
      <c r="AT357" t="s">
        <v>83</v>
      </c>
      <c r="AU357" s="23">
        <f t="shared" si="159"/>
        <v>110.133333333333</v>
      </c>
      <c r="AV357" s="23">
        <f t="shared" si="149"/>
        <v>144</v>
      </c>
      <c r="AW357" s="23">
        <f t="shared" si="150"/>
        <v>1.88402687068483</v>
      </c>
      <c r="AX357" s="23">
        <f t="shared" si="151"/>
        <v>0.809479380481433</v>
      </c>
      <c r="AY357" s="23">
        <f t="shared" si="152"/>
        <v>144</v>
      </c>
      <c r="AZ357" s="23">
        <f t="shared" si="153"/>
        <v>144</v>
      </c>
      <c r="BA357" s="1" t="str">
        <f t="shared" si="154"/>
        <v>3</v>
      </c>
      <c r="BB357" s="22">
        <v>81</v>
      </c>
      <c r="BC357" s="22">
        <f t="shared" si="155"/>
        <v>11664</v>
      </c>
      <c r="BD357" s="22" t="e">
        <f t="shared" si="157"/>
        <v>#REF!</v>
      </c>
      <c r="BE357" s="22">
        <v>0.04</v>
      </c>
      <c r="BF357" s="22">
        <f t="shared" si="156"/>
        <v>5.76</v>
      </c>
      <c r="BG357" s="22" t="e">
        <f t="shared" si="158"/>
        <v>#REF!</v>
      </c>
      <c r="BH357" t="str">
        <f>IF(AT357="UDARA","U","N")&amp;LEFT($C$4,2)&amp;MID($C$4,4,2)&amp;LEFT(A357,3)&amp;MID(E357,2,2)&amp;VLOOKUP(E357,Acuan_Reference!C:L,10,0)</f>
        <v>N0109MLG71B1</v>
      </c>
      <c r="BI357" t="s">
        <v>84</v>
      </c>
      <c r="BJ357" t="s">
        <v>85</v>
      </c>
      <c r="BK357" t="s">
        <v>86</v>
      </c>
      <c r="BL357" t="s">
        <v>87</v>
      </c>
    </row>
    <row r="358" spans="1:64">
      <c r="A358" t="s">
        <v>103</v>
      </c>
      <c r="B358" t="s">
        <v>75</v>
      </c>
      <c r="C358" t="s">
        <v>76</v>
      </c>
      <c r="D358" t="s">
        <v>115</v>
      </c>
      <c r="E358" t="s">
        <v>143</v>
      </c>
      <c r="F358" t="s">
        <v>144</v>
      </c>
      <c r="G358" t="s">
        <v>118</v>
      </c>
      <c r="H358" t="s">
        <v>81</v>
      </c>
      <c r="I358" s="22">
        <v>9826</v>
      </c>
      <c r="J358" s="23">
        <v>1694</v>
      </c>
      <c r="K358" s="23">
        <v>4779</v>
      </c>
      <c r="L358" s="23">
        <v>659</v>
      </c>
      <c r="M358" s="23">
        <v>3155</v>
      </c>
      <c r="N358" s="23">
        <v>1125</v>
      </c>
      <c r="O358" s="23">
        <v>4458</v>
      </c>
      <c r="P358" s="23">
        <v>572</v>
      </c>
      <c r="Q358" s="23">
        <v>2034</v>
      </c>
      <c r="R358" s="23">
        <v>1011</v>
      </c>
      <c r="S358" s="23">
        <v>3510</v>
      </c>
      <c r="T358" s="23">
        <v>1406</v>
      </c>
      <c r="U358" s="23">
        <v>3023</v>
      </c>
      <c r="V358" s="22">
        <v>2646.3333333333</v>
      </c>
      <c r="W358" s="22">
        <f t="shared" si="144"/>
        <v>2161</v>
      </c>
      <c r="X358" s="23">
        <v>0</v>
      </c>
      <c r="Y358" s="23">
        <v>0</v>
      </c>
      <c r="Z358" s="23">
        <v>0</v>
      </c>
      <c r="AA358" s="22">
        <v>1714</v>
      </c>
      <c r="AB358" s="22">
        <v>0</v>
      </c>
      <c r="AC358" s="22">
        <v>3312</v>
      </c>
      <c r="AD358" s="22">
        <v>0</v>
      </c>
      <c r="AE358" s="22">
        <f t="shared" si="145"/>
        <v>5026</v>
      </c>
      <c r="AF358" s="22">
        <f t="shared" si="146"/>
        <v>1.89923164126467</v>
      </c>
      <c r="AG358" s="22">
        <f t="shared" si="147"/>
        <v>2.32577510411846</v>
      </c>
      <c r="AH358" s="22">
        <v>22032</v>
      </c>
      <c r="AI358" s="22">
        <v>0</v>
      </c>
      <c r="AJ358" s="23">
        <v>0</v>
      </c>
      <c r="AK358" s="23">
        <v>2486</v>
      </c>
      <c r="AL358" s="23">
        <v>2054</v>
      </c>
      <c r="AM358" s="22">
        <v>1.3</v>
      </c>
      <c r="AN358" s="22">
        <f t="shared" si="148"/>
        <v>2809.3</v>
      </c>
      <c r="AO358" s="23">
        <v>144</v>
      </c>
      <c r="AP358" s="23">
        <v>144</v>
      </c>
      <c r="AQ358" t="s">
        <v>82</v>
      </c>
      <c r="AR358">
        <v>2</v>
      </c>
      <c r="AS358" s="22">
        <v>0.36666666666667</v>
      </c>
      <c r="AT358" t="s">
        <v>83</v>
      </c>
      <c r="AU358" s="23">
        <f t="shared" si="159"/>
        <v>0</v>
      </c>
      <c r="AV358" s="23">
        <f t="shared" si="149"/>
        <v>0</v>
      </c>
      <c r="AW358" s="23">
        <f t="shared" si="150"/>
        <v>2.32577510411846</v>
      </c>
      <c r="AX358" s="23">
        <f t="shared" si="151"/>
        <v>1.37528921795465</v>
      </c>
      <c r="AY358" s="23">
        <f t="shared" si="152"/>
        <v>0</v>
      </c>
      <c r="AZ358" s="23">
        <f t="shared" si="153"/>
        <v>0</v>
      </c>
      <c r="BA358" s="1" t="str">
        <f t="shared" si="154"/>
        <v>3</v>
      </c>
      <c r="BB358" s="22">
        <v>81</v>
      </c>
      <c r="BC358" s="22">
        <f t="shared" si="155"/>
        <v>0</v>
      </c>
      <c r="BD358" s="22" t="e">
        <f t="shared" si="157"/>
        <v>#REF!</v>
      </c>
      <c r="BE358" s="22">
        <v>0.04</v>
      </c>
      <c r="BF358" s="22">
        <f t="shared" si="156"/>
        <v>0</v>
      </c>
      <c r="BG358" s="22" t="e">
        <f t="shared" si="158"/>
        <v>#REF!</v>
      </c>
      <c r="BH358" t="str">
        <f>IF(AT358="UDARA","U","N")&amp;LEFT($C$4,2)&amp;MID($C$4,4,2)&amp;LEFT(A358,3)&amp;MID(E358,2,2)&amp;VLOOKUP(E358,Acuan_Reference!C:L,10,0)</f>
        <v>N0109NAD71B1</v>
      </c>
      <c r="BI358" t="s">
        <v>84</v>
      </c>
      <c r="BJ358" t="s">
        <v>85</v>
      </c>
      <c r="BK358" t="s">
        <v>86</v>
      </c>
      <c r="BL358" t="s">
        <v>87</v>
      </c>
    </row>
    <row r="359" spans="1:64">
      <c r="A359" t="s">
        <v>104</v>
      </c>
      <c r="B359" t="s">
        <v>75</v>
      </c>
      <c r="C359" t="s">
        <v>76</v>
      </c>
      <c r="D359" t="s">
        <v>115</v>
      </c>
      <c r="E359" t="s">
        <v>143</v>
      </c>
      <c r="F359" t="s">
        <v>144</v>
      </c>
      <c r="G359" t="s">
        <v>118</v>
      </c>
      <c r="H359" t="s">
        <v>81</v>
      </c>
      <c r="I359" s="22">
        <v>9826</v>
      </c>
      <c r="J359" s="23">
        <v>2082</v>
      </c>
      <c r="K359" s="23">
        <v>5160</v>
      </c>
      <c r="L359" s="23">
        <v>1626</v>
      </c>
      <c r="M359" s="23">
        <v>2246</v>
      </c>
      <c r="N359" s="23">
        <v>3328</v>
      </c>
      <c r="O359" s="23">
        <v>4743</v>
      </c>
      <c r="P359" s="23">
        <v>1054</v>
      </c>
      <c r="Q359" s="23">
        <v>1301</v>
      </c>
      <c r="R359" s="23">
        <v>1494</v>
      </c>
      <c r="S359" s="23">
        <v>2107</v>
      </c>
      <c r="T359" s="23">
        <v>2882</v>
      </c>
      <c r="U359" s="23">
        <v>2456</v>
      </c>
      <c r="V359" s="22">
        <v>2481.6666666667</v>
      </c>
      <c r="W359" s="22">
        <f t="shared" si="144"/>
        <v>2528</v>
      </c>
      <c r="X359" s="23">
        <v>0</v>
      </c>
      <c r="Y359" s="23">
        <v>0</v>
      </c>
      <c r="Z359" s="23">
        <v>0</v>
      </c>
      <c r="AA359" s="22">
        <v>2151</v>
      </c>
      <c r="AB359" s="22">
        <v>0</v>
      </c>
      <c r="AC359" s="22">
        <v>1008</v>
      </c>
      <c r="AD359" s="22">
        <v>0</v>
      </c>
      <c r="AE359" s="22">
        <f t="shared" si="145"/>
        <v>3159</v>
      </c>
      <c r="AF359" s="22">
        <f t="shared" si="146"/>
        <v>1.27293485560777</v>
      </c>
      <c r="AG359" s="22">
        <f t="shared" si="147"/>
        <v>1.24960443037975</v>
      </c>
      <c r="AH359" s="22">
        <v>22032</v>
      </c>
      <c r="AI359" s="22">
        <v>0</v>
      </c>
      <c r="AJ359" s="23">
        <v>0</v>
      </c>
      <c r="AK359" s="23">
        <v>1859</v>
      </c>
      <c r="AL359" s="23">
        <v>2246</v>
      </c>
      <c r="AM359" s="22">
        <v>1</v>
      </c>
      <c r="AN359" s="22">
        <f t="shared" si="148"/>
        <v>2528</v>
      </c>
      <c r="AO359" s="23">
        <v>144</v>
      </c>
      <c r="AP359" s="23">
        <v>144</v>
      </c>
      <c r="AQ359" t="s">
        <v>82</v>
      </c>
      <c r="AR359">
        <v>4</v>
      </c>
      <c r="AS359" s="22">
        <v>0.26666666666667</v>
      </c>
      <c r="AT359" t="s">
        <v>83</v>
      </c>
      <c r="AU359" s="23">
        <f t="shared" si="159"/>
        <v>1615</v>
      </c>
      <c r="AV359" s="23">
        <f t="shared" si="149"/>
        <v>1728</v>
      </c>
      <c r="AW359" s="23">
        <f t="shared" si="150"/>
        <v>1.93314873417722</v>
      </c>
      <c r="AX359" s="23">
        <f t="shared" si="151"/>
        <v>1.04469936708861</v>
      </c>
      <c r="AY359" s="23">
        <f t="shared" si="152"/>
        <v>1728</v>
      </c>
      <c r="AZ359" s="23">
        <f t="shared" si="153"/>
        <v>1728</v>
      </c>
      <c r="BA359" s="1" t="str">
        <f t="shared" si="154"/>
        <v>3</v>
      </c>
      <c r="BB359" s="22">
        <v>81</v>
      </c>
      <c r="BC359" s="22">
        <f t="shared" si="155"/>
        <v>139968</v>
      </c>
      <c r="BD359" s="22" t="e">
        <f t="shared" si="157"/>
        <v>#REF!</v>
      </c>
      <c r="BE359" s="22">
        <v>0.04</v>
      </c>
      <c r="BF359" s="22">
        <f t="shared" si="156"/>
        <v>69.12</v>
      </c>
      <c r="BG359" s="22" t="e">
        <f t="shared" si="158"/>
        <v>#REF!</v>
      </c>
      <c r="BH359" t="str">
        <f>IF(AT359="UDARA","U","N")&amp;LEFT($C$4,2)&amp;MID($C$4,4,2)&amp;LEFT(A359,3)&amp;MID(E359,2,2)&amp;VLOOKUP(E359,Acuan_Reference!C:L,10,0)</f>
        <v>N0109PDG71B1</v>
      </c>
      <c r="BI359" t="s">
        <v>84</v>
      </c>
      <c r="BJ359" t="s">
        <v>85</v>
      </c>
      <c r="BK359" t="s">
        <v>86</v>
      </c>
      <c r="BL359" t="s">
        <v>87</v>
      </c>
    </row>
    <row r="360" spans="1:64">
      <c r="A360" t="s">
        <v>105</v>
      </c>
      <c r="B360" t="s">
        <v>75</v>
      </c>
      <c r="C360" t="s">
        <v>76</v>
      </c>
      <c r="D360" t="s">
        <v>115</v>
      </c>
      <c r="E360" t="s">
        <v>143</v>
      </c>
      <c r="F360" t="s">
        <v>144</v>
      </c>
      <c r="G360" t="s">
        <v>118</v>
      </c>
      <c r="H360" t="s">
        <v>81</v>
      </c>
      <c r="I360" s="22">
        <v>9826</v>
      </c>
      <c r="J360" s="23">
        <v>3955</v>
      </c>
      <c r="K360" s="23">
        <v>10046</v>
      </c>
      <c r="L360" s="23">
        <v>4811</v>
      </c>
      <c r="M360" s="23">
        <v>6010</v>
      </c>
      <c r="N360" s="23">
        <v>3081</v>
      </c>
      <c r="O360" s="23">
        <v>7564</v>
      </c>
      <c r="P360" s="23">
        <v>1811</v>
      </c>
      <c r="Q360" s="23">
        <v>5184</v>
      </c>
      <c r="R360" s="23">
        <v>4535</v>
      </c>
      <c r="S360" s="23">
        <v>4845</v>
      </c>
      <c r="T360" s="23">
        <v>3849</v>
      </c>
      <c r="U360" s="23">
        <v>5167</v>
      </c>
      <c r="V360" s="22">
        <v>4620.3333333333</v>
      </c>
      <c r="W360" s="22">
        <f t="shared" si="144"/>
        <v>4533</v>
      </c>
      <c r="X360" s="23">
        <v>0</v>
      </c>
      <c r="Y360" s="23">
        <v>0</v>
      </c>
      <c r="Z360" s="23">
        <v>0</v>
      </c>
      <c r="AA360" s="22">
        <v>8855</v>
      </c>
      <c r="AB360" s="22">
        <v>0</v>
      </c>
      <c r="AC360" s="22">
        <v>0</v>
      </c>
      <c r="AD360" s="22">
        <v>0</v>
      </c>
      <c r="AE360" s="22">
        <f t="shared" si="145"/>
        <v>8855</v>
      </c>
      <c r="AF360" s="22">
        <f t="shared" si="146"/>
        <v>1.91652838900514</v>
      </c>
      <c r="AG360" s="22">
        <f t="shared" si="147"/>
        <v>1.95345245973969</v>
      </c>
      <c r="AH360" s="22">
        <v>22032</v>
      </c>
      <c r="AI360" s="22">
        <v>0</v>
      </c>
      <c r="AJ360" s="23">
        <v>0</v>
      </c>
      <c r="AK360" s="23">
        <v>5522</v>
      </c>
      <c r="AL360" s="23">
        <v>4583</v>
      </c>
      <c r="AM360" s="22">
        <v>1</v>
      </c>
      <c r="AN360" s="22">
        <f t="shared" si="148"/>
        <v>4533</v>
      </c>
      <c r="AO360" s="23">
        <v>144</v>
      </c>
      <c r="AP360" s="23">
        <v>144</v>
      </c>
      <c r="AQ360" t="s">
        <v>82</v>
      </c>
      <c r="AR360">
        <v>4</v>
      </c>
      <c r="AS360" s="22">
        <v>0.26666666666667</v>
      </c>
      <c r="AT360" t="s">
        <v>83</v>
      </c>
      <c r="AU360" s="23">
        <f t="shared" si="159"/>
        <v>261</v>
      </c>
      <c r="AV360" s="23">
        <f t="shared" si="149"/>
        <v>288</v>
      </c>
      <c r="AW360" s="23">
        <f t="shared" si="150"/>
        <v>2.01698654312817</v>
      </c>
      <c r="AX360" s="23">
        <f t="shared" si="151"/>
        <v>1.00595632031767</v>
      </c>
      <c r="AY360" s="23">
        <f t="shared" si="152"/>
        <v>288</v>
      </c>
      <c r="AZ360" s="23">
        <f t="shared" si="153"/>
        <v>288</v>
      </c>
      <c r="BA360" s="1" t="str">
        <f t="shared" si="154"/>
        <v>3</v>
      </c>
      <c r="BB360" s="22">
        <v>81</v>
      </c>
      <c r="BC360" s="22">
        <f t="shared" si="155"/>
        <v>23328</v>
      </c>
      <c r="BD360" s="22" t="e">
        <f t="shared" si="157"/>
        <v>#REF!</v>
      </c>
      <c r="BE360" s="22">
        <v>0.04</v>
      </c>
      <c r="BF360" s="22">
        <f t="shared" si="156"/>
        <v>11.52</v>
      </c>
      <c r="BG360" s="22" t="e">
        <f t="shared" si="158"/>
        <v>#REF!</v>
      </c>
      <c r="BH360" t="str">
        <f>IF(AT360="UDARA","U","N")&amp;LEFT($C$4,2)&amp;MID($C$4,4,2)&amp;LEFT(A360,3)&amp;MID(E360,2,2)&amp;VLOOKUP(E360,Acuan_Reference!C:L,10,0)</f>
        <v>N0109PKB71B1</v>
      </c>
      <c r="BI360" t="s">
        <v>84</v>
      </c>
      <c r="BJ360" t="s">
        <v>85</v>
      </c>
      <c r="BK360" t="s">
        <v>86</v>
      </c>
      <c r="BL360" t="s">
        <v>87</v>
      </c>
    </row>
    <row r="361" spans="1:64">
      <c r="A361" t="s">
        <v>106</v>
      </c>
      <c r="B361" t="s">
        <v>75</v>
      </c>
      <c r="C361" t="s">
        <v>76</v>
      </c>
      <c r="D361" t="s">
        <v>115</v>
      </c>
      <c r="E361" t="s">
        <v>143</v>
      </c>
      <c r="F361" t="s">
        <v>144</v>
      </c>
      <c r="G361" t="s">
        <v>118</v>
      </c>
      <c r="H361" t="s">
        <v>81</v>
      </c>
      <c r="I361" s="22">
        <v>9826</v>
      </c>
      <c r="J361" s="23">
        <v>6557</v>
      </c>
      <c r="K361" s="23">
        <v>15376</v>
      </c>
      <c r="L361" s="23">
        <v>4880</v>
      </c>
      <c r="M361" s="23">
        <v>8109</v>
      </c>
      <c r="N361" s="23">
        <v>4425</v>
      </c>
      <c r="O361" s="23">
        <v>11036</v>
      </c>
      <c r="P361" s="23">
        <v>4056</v>
      </c>
      <c r="Q361" s="23">
        <v>6650</v>
      </c>
      <c r="R361" s="23">
        <v>3229</v>
      </c>
      <c r="S361" s="23">
        <v>5844</v>
      </c>
      <c r="T361" s="23">
        <v>5442</v>
      </c>
      <c r="U361" s="23">
        <v>6295</v>
      </c>
      <c r="V361" s="22">
        <v>5860.3333333333</v>
      </c>
      <c r="W361" s="22">
        <f t="shared" si="144"/>
        <v>5588.33333333333</v>
      </c>
      <c r="X361" s="23">
        <v>0</v>
      </c>
      <c r="Y361" s="23">
        <v>0</v>
      </c>
      <c r="Z361" s="23">
        <v>0</v>
      </c>
      <c r="AA361" s="22">
        <v>9087</v>
      </c>
      <c r="AB361" s="22">
        <v>0</v>
      </c>
      <c r="AC361" s="22">
        <v>0</v>
      </c>
      <c r="AD361" s="22">
        <v>144</v>
      </c>
      <c r="AE361" s="22">
        <f t="shared" si="145"/>
        <v>9231</v>
      </c>
      <c r="AF361" s="22">
        <f t="shared" si="146"/>
        <v>1.57516637278881</v>
      </c>
      <c r="AG361" s="22">
        <f t="shared" si="147"/>
        <v>1.62606620936475</v>
      </c>
      <c r="AH361" s="22">
        <v>22032</v>
      </c>
      <c r="AI361" s="22">
        <v>0</v>
      </c>
      <c r="AJ361" s="23">
        <v>0</v>
      </c>
      <c r="AK361" s="23">
        <v>5962</v>
      </c>
      <c r="AL361" s="23">
        <v>5028</v>
      </c>
      <c r="AM361" s="22">
        <v>0.9</v>
      </c>
      <c r="AN361" s="22">
        <f t="shared" si="148"/>
        <v>5029.5</v>
      </c>
      <c r="AO361" s="23">
        <v>144</v>
      </c>
      <c r="AP361" s="23">
        <v>144</v>
      </c>
      <c r="AQ361" t="s">
        <v>82</v>
      </c>
      <c r="AR361">
        <v>4</v>
      </c>
      <c r="AS361" s="22">
        <v>0.16666666666667</v>
      </c>
      <c r="AT361" t="s">
        <v>83</v>
      </c>
      <c r="AU361" s="23">
        <f t="shared" si="159"/>
        <v>826.5</v>
      </c>
      <c r="AV361" s="23">
        <f t="shared" si="149"/>
        <v>864</v>
      </c>
      <c r="AW361" s="23">
        <f t="shared" si="150"/>
        <v>1.80644199224575</v>
      </c>
      <c r="AX361" s="23">
        <f t="shared" si="151"/>
        <v>0.906710408589323</v>
      </c>
      <c r="AY361" s="23">
        <f t="shared" si="152"/>
        <v>864</v>
      </c>
      <c r="AZ361" s="23">
        <f t="shared" si="153"/>
        <v>864</v>
      </c>
      <c r="BA361" s="1" t="str">
        <f t="shared" si="154"/>
        <v>3</v>
      </c>
      <c r="BB361" s="22">
        <v>81</v>
      </c>
      <c r="BC361" s="22">
        <f t="shared" si="155"/>
        <v>69984</v>
      </c>
      <c r="BD361" s="22" t="e">
        <f t="shared" si="157"/>
        <v>#REF!</v>
      </c>
      <c r="BE361" s="22">
        <v>0.04</v>
      </c>
      <c r="BF361" s="22">
        <f t="shared" si="156"/>
        <v>34.56</v>
      </c>
      <c r="BG361" s="22" t="e">
        <f t="shared" si="158"/>
        <v>#REF!</v>
      </c>
      <c r="BH361" t="str">
        <f>IF(AT361="UDARA","U","N")&amp;LEFT($C$4,2)&amp;MID($C$4,4,2)&amp;LEFT(A361,3)&amp;MID(E361,2,2)&amp;VLOOKUP(E361,Acuan_Reference!C:L,10,0)</f>
        <v>N0109PLB71B1</v>
      </c>
      <c r="BI361" t="s">
        <v>84</v>
      </c>
      <c r="BJ361" t="s">
        <v>85</v>
      </c>
      <c r="BK361" t="s">
        <v>86</v>
      </c>
      <c r="BL361" t="s">
        <v>87</v>
      </c>
    </row>
    <row r="362" spans="1:64">
      <c r="A362" t="s">
        <v>107</v>
      </c>
      <c r="B362" t="s">
        <v>75</v>
      </c>
      <c r="C362" t="s">
        <v>76</v>
      </c>
      <c r="D362" t="s">
        <v>115</v>
      </c>
      <c r="E362" t="s">
        <v>143</v>
      </c>
      <c r="F362" t="s">
        <v>144</v>
      </c>
      <c r="G362" t="s">
        <v>118</v>
      </c>
      <c r="H362" t="s">
        <v>81</v>
      </c>
      <c r="I362" s="22">
        <v>9826</v>
      </c>
      <c r="J362" s="23">
        <v>6397</v>
      </c>
      <c r="K362" s="23">
        <v>12276</v>
      </c>
      <c r="L362" s="23">
        <v>2776</v>
      </c>
      <c r="M362" s="23">
        <v>3625</v>
      </c>
      <c r="N362" s="23">
        <v>4120</v>
      </c>
      <c r="O362" s="23">
        <v>9146</v>
      </c>
      <c r="P362" s="23">
        <v>2026</v>
      </c>
      <c r="Q362" s="23">
        <v>3137</v>
      </c>
      <c r="R362" s="23">
        <v>4490</v>
      </c>
      <c r="S362" s="23">
        <v>4631</v>
      </c>
      <c r="T362" s="23">
        <v>2591</v>
      </c>
      <c r="U362" s="23">
        <v>3582</v>
      </c>
      <c r="V362" s="22">
        <v>3601.3333333333</v>
      </c>
      <c r="W362" s="22">
        <f t="shared" si="144"/>
        <v>3410</v>
      </c>
      <c r="X362" s="23">
        <v>0</v>
      </c>
      <c r="Y362" s="23">
        <v>0</v>
      </c>
      <c r="Z362" s="23">
        <v>0</v>
      </c>
      <c r="AA362" s="22">
        <v>7832</v>
      </c>
      <c r="AB362" s="22">
        <v>0</v>
      </c>
      <c r="AC362" s="22">
        <v>432</v>
      </c>
      <c r="AD362" s="22">
        <v>0</v>
      </c>
      <c r="AE362" s="22">
        <f t="shared" si="145"/>
        <v>8264</v>
      </c>
      <c r="AF362" s="22">
        <f t="shared" si="146"/>
        <v>2.2947056645687</v>
      </c>
      <c r="AG362" s="22">
        <f t="shared" si="147"/>
        <v>2.42346041055718</v>
      </c>
      <c r="AH362" s="22">
        <v>22032</v>
      </c>
      <c r="AI362" s="22">
        <v>0</v>
      </c>
      <c r="AJ362" s="23">
        <v>0</v>
      </c>
      <c r="AK362" s="23">
        <v>4648</v>
      </c>
      <c r="AL362" s="23">
        <v>4057</v>
      </c>
      <c r="AM362" s="22">
        <v>1.3</v>
      </c>
      <c r="AN362" s="22">
        <f t="shared" si="148"/>
        <v>4433</v>
      </c>
      <c r="AO362" s="23">
        <v>144</v>
      </c>
      <c r="AP362" s="23">
        <v>144</v>
      </c>
      <c r="AQ362" t="s">
        <v>82</v>
      </c>
      <c r="AR362">
        <v>2</v>
      </c>
      <c r="AS362" s="22">
        <v>0.43333333333333</v>
      </c>
      <c r="AT362" t="s">
        <v>83</v>
      </c>
      <c r="AU362" s="23">
        <f t="shared" si="159"/>
        <v>226</v>
      </c>
      <c r="AV362" s="23">
        <f t="shared" si="149"/>
        <v>288</v>
      </c>
      <c r="AW362" s="23">
        <f t="shared" si="150"/>
        <v>2.50791788856305</v>
      </c>
      <c r="AX362" s="23">
        <f t="shared" si="151"/>
        <v>1.31818181818182</v>
      </c>
      <c r="AY362" s="23">
        <f t="shared" si="152"/>
        <v>288</v>
      </c>
      <c r="AZ362" s="23">
        <f t="shared" si="153"/>
        <v>288</v>
      </c>
      <c r="BA362" s="1" t="str">
        <f t="shared" si="154"/>
        <v>3</v>
      </c>
      <c r="BB362" s="22">
        <v>81</v>
      </c>
      <c r="BC362" s="22">
        <f t="shared" si="155"/>
        <v>23328</v>
      </c>
      <c r="BD362" s="22" t="e">
        <f t="shared" si="157"/>
        <v>#REF!</v>
      </c>
      <c r="BE362" s="22">
        <v>0.04</v>
      </c>
      <c r="BF362" s="22">
        <f t="shared" si="156"/>
        <v>11.52</v>
      </c>
      <c r="BG362" s="22" t="e">
        <f t="shared" si="158"/>
        <v>#REF!</v>
      </c>
      <c r="BH362" t="str">
        <f>IF(AT362="UDARA","U","N")&amp;LEFT($C$4,2)&amp;MID($C$4,4,2)&amp;LEFT(A362,3)&amp;MID(E362,2,2)&amp;VLOOKUP(E362,Acuan_Reference!C:L,10,0)</f>
        <v>N0109PTK71B1</v>
      </c>
      <c r="BI362" t="s">
        <v>84</v>
      </c>
      <c r="BJ362" t="s">
        <v>85</v>
      </c>
      <c r="BK362" t="s">
        <v>86</v>
      </c>
      <c r="BL362" t="s">
        <v>87</v>
      </c>
    </row>
    <row r="363" spans="1:64">
      <c r="A363" t="s">
        <v>108</v>
      </c>
      <c r="B363" t="s">
        <v>75</v>
      </c>
      <c r="C363" t="s">
        <v>76</v>
      </c>
      <c r="D363" t="s">
        <v>115</v>
      </c>
      <c r="E363" t="s">
        <v>143</v>
      </c>
      <c r="F363" t="s">
        <v>144</v>
      </c>
      <c r="G363" t="s">
        <v>118</v>
      </c>
      <c r="H363" t="s">
        <v>81</v>
      </c>
      <c r="I363" s="22">
        <v>9826</v>
      </c>
      <c r="J363" s="23">
        <v>3218</v>
      </c>
      <c r="K363" s="23">
        <v>3432</v>
      </c>
      <c r="L363" s="23">
        <v>2584</v>
      </c>
      <c r="M363" s="23">
        <v>2937</v>
      </c>
      <c r="N363" s="23">
        <v>2296</v>
      </c>
      <c r="O363" s="23">
        <v>1757</v>
      </c>
      <c r="P363" s="23">
        <v>3980</v>
      </c>
      <c r="Q363" s="23">
        <v>1859</v>
      </c>
      <c r="R363" s="23">
        <v>1863</v>
      </c>
      <c r="S363" s="23">
        <v>1269</v>
      </c>
      <c r="T363" s="23">
        <v>2370</v>
      </c>
      <c r="U363" s="23">
        <v>2016</v>
      </c>
      <c r="V363" s="22">
        <v>1885</v>
      </c>
      <c r="W363" s="22">
        <f t="shared" si="144"/>
        <v>2097.33333333333</v>
      </c>
      <c r="X363" s="23">
        <v>0</v>
      </c>
      <c r="Y363" s="23">
        <v>0</v>
      </c>
      <c r="Z363" s="23">
        <v>0</v>
      </c>
      <c r="AA363" s="22">
        <v>3053</v>
      </c>
      <c r="AB363" s="22">
        <v>0</v>
      </c>
      <c r="AC363" s="22">
        <v>0</v>
      </c>
      <c r="AD363" s="22">
        <v>144</v>
      </c>
      <c r="AE363" s="22">
        <f t="shared" si="145"/>
        <v>3197</v>
      </c>
      <c r="AF363" s="22">
        <f t="shared" si="146"/>
        <v>1.69602122015915</v>
      </c>
      <c r="AG363" s="22">
        <f t="shared" si="147"/>
        <v>1.45565797838525</v>
      </c>
      <c r="AH363" s="22">
        <v>22032</v>
      </c>
      <c r="AI363" s="22">
        <v>0</v>
      </c>
      <c r="AJ363" s="23">
        <v>0</v>
      </c>
      <c r="AK363" s="23">
        <v>1893</v>
      </c>
      <c r="AL363" s="23">
        <v>1906</v>
      </c>
      <c r="AM363" s="22">
        <v>0.8</v>
      </c>
      <c r="AN363" s="22">
        <f t="shared" si="148"/>
        <v>1677.86666666667</v>
      </c>
      <c r="AO363" s="23">
        <v>144</v>
      </c>
      <c r="AP363" s="23">
        <v>144</v>
      </c>
      <c r="AQ363" t="s">
        <v>124</v>
      </c>
      <c r="AR363">
        <v>4</v>
      </c>
      <c r="AS363" s="22">
        <v>0.066666666666667</v>
      </c>
      <c r="AT363" t="s">
        <v>83</v>
      </c>
      <c r="AU363" s="23">
        <f t="shared" si="159"/>
        <v>386.866666666667</v>
      </c>
      <c r="AV363" s="23">
        <f t="shared" si="149"/>
        <v>432</v>
      </c>
      <c r="AW363" s="23">
        <f t="shared" si="150"/>
        <v>1.73029243483789</v>
      </c>
      <c r="AX363" s="23">
        <f t="shared" si="151"/>
        <v>0.821519389701208</v>
      </c>
      <c r="AY363" s="23">
        <f t="shared" si="152"/>
        <v>432</v>
      </c>
      <c r="AZ363" s="23">
        <f t="shared" si="153"/>
        <v>432</v>
      </c>
      <c r="BA363" s="1" t="str">
        <f t="shared" si="154"/>
        <v>3</v>
      </c>
      <c r="BB363" s="22">
        <v>81</v>
      </c>
      <c r="BC363" s="22">
        <f t="shared" si="155"/>
        <v>34992</v>
      </c>
      <c r="BD363" s="22" t="e">
        <f t="shared" si="157"/>
        <v>#REF!</v>
      </c>
      <c r="BE363" s="22">
        <v>0.04</v>
      </c>
      <c r="BF363" s="22">
        <f t="shared" si="156"/>
        <v>17.28</v>
      </c>
      <c r="BG363" s="22" t="e">
        <f t="shared" si="158"/>
        <v>#REF!</v>
      </c>
      <c r="BH363" t="str">
        <f>IF(AT363="UDARA","U","N")&amp;LEFT($C$4,2)&amp;MID($C$4,4,2)&amp;LEFT(A363,3)&amp;MID(E363,2,2)&amp;VLOOKUP(E363,Acuan_Reference!C:L,10,0)</f>
        <v>N0109PWT71B1</v>
      </c>
      <c r="BI363" t="s">
        <v>84</v>
      </c>
      <c r="BJ363" t="s">
        <v>85</v>
      </c>
      <c r="BK363" t="s">
        <v>86</v>
      </c>
      <c r="BL363" t="s">
        <v>87</v>
      </c>
    </row>
    <row r="364" spans="1:64">
      <c r="A364" t="s">
        <v>109</v>
      </c>
      <c r="B364" t="s">
        <v>75</v>
      </c>
      <c r="C364" t="s">
        <v>76</v>
      </c>
      <c r="D364" t="s">
        <v>115</v>
      </c>
      <c r="E364" t="s">
        <v>143</v>
      </c>
      <c r="F364" t="s">
        <v>144</v>
      </c>
      <c r="G364" t="s">
        <v>118</v>
      </c>
      <c r="H364" t="s">
        <v>81</v>
      </c>
      <c r="I364" s="22">
        <v>9826</v>
      </c>
      <c r="J364" s="23">
        <v>6154</v>
      </c>
      <c r="K364" s="23">
        <v>12134</v>
      </c>
      <c r="L364" s="23">
        <v>4977</v>
      </c>
      <c r="M364" s="23">
        <v>9936</v>
      </c>
      <c r="N364" s="23">
        <v>6230</v>
      </c>
      <c r="O364" s="23">
        <v>8261</v>
      </c>
      <c r="P364" s="23">
        <v>4316</v>
      </c>
      <c r="Q364" s="23">
        <v>6053</v>
      </c>
      <c r="R364" s="23">
        <v>7413</v>
      </c>
      <c r="S364" s="23">
        <v>10082</v>
      </c>
      <c r="T364" s="23">
        <v>6631</v>
      </c>
      <c r="U364" s="23">
        <v>6812</v>
      </c>
      <c r="V364" s="22">
        <v>7841.6666666667</v>
      </c>
      <c r="W364" s="22">
        <f t="shared" si="144"/>
        <v>7266.66666666667</v>
      </c>
      <c r="X364" s="23">
        <v>0</v>
      </c>
      <c r="Y364" s="23">
        <v>0</v>
      </c>
      <c r="Z364" s="23">
        <v>0</v>
      </c>
      <c r="AA364" s="22">
        <v>10896</v>
      </c>
      <c r="AB364" s="22">
        <v>0</v>
      </c>
      <c r="AC364" s="22">
        <v>0</v>
      </c>
      <c r="AD364" s="22">
        <v>432</v>
      </c>
      <c r="AE364" s="22">
        <f t="shared" si="145"/>
        <v>11328</v>
      </c>
      <c r="AF364" s="22">
        <f t="shared" si="146"/>
        <v>1.44459086078639</v>
      </c>
      <c r="AG364" s="22">
        <f t="shared" si="147"/>
        <v>1.4994495412844</v>
      </c>
      <c r="AH364" s="22">
        <v>22032</v>
      </c>
      <c r="AI364" s="22">
        <v>0</v>
      </c>
      <c r="AJ364" s="23">
        <v>0</v>
      </c>
      <c r="AK364" s="23">
        <v>8929</v>
      </c>
      <c r="AL364" s="23">
        <v>8357</v>
      </c>
      <c r="AM364" s="22">
        <v>0.6</v>
      </c>
      <c r="AN364" s="22">
        <f t="shared" si="148"/>
        <v>4360</v>
      </c>
      <c r="AO364" s="23">
        <v>144</v>
      </c>
      <c r="AP364" s="23">
        <v>144</v>
      </c>
      <c r="AQ364" t="s">
        <v>124</v>
      </c>
      <c r="AR364">
        <v>8</v>
      </c>
      <c r="AS364" s="22">
        <v>0.1</v>
      </c>
      <c r="AT364" t="s">
        <v>83</v>
      </c>
      <c r="AU364" s="23">
        <f t="shared" si="159"/>
        <v>1389</v>
      </c>
      <c r="AV364" s="23">
        <f t="shared" si="149"/>
        <v>1440</v>
      </c>
      <c r="AW364" s="23">
        <f t="shared" si="150"/>
        <v>1.75706422018349</v>
      </c>
      <c r="AX364" s="23">
        <f t="shared" si="151"/>
        <v>0.607018348623853</v>
      </c>
      <c r="AY364" s="23">
        <f t="shared" si="152"/>
        <v>1440</v>
      </c>
      <c r="AZ364" s="23">
        <f t="shared" si="153"/>
        <v>1440</v>
      </c>
      <c r="BA364" s="1" t="str">
        <f t="shared" si="154"/>
        <v>3</v>
      </c>
      <c r="BB364" s="22">
        <v>81</v>
      </c>
      <c r="BC364" s="22">
        <f t="shared" si="155"/>
        <v>116640</v>
      </c>
      <c r="BD364" s="22" t="e">
        <f t="shared" si="157"/>
        <v>#REF!</v>
      </c>
      <c r="BE364" s="22">
        <v>0.04</v>
      </c>
      <c r="BF364" s="22">
        <f t="shared" si="156"/>
        <v>57.6</v>
      </c>
      <c r="BG364" s="22" t="e">
        <f t="shared" si="158"/>
        <v>#REF!</v>
      </c>
      <c r="BH364" t="str">
        <f>IF(AT364="UDARA","U","N")&amp;LEFT($C$4,2)&amp;MID($C$4,4,2)&amp;LEFT(A364,3)&amp;MID(E364,2,2)&amp;VLOOKUP(E364,Acuan_Reference!C:L,10,0)</f>
        <v>N0109SBY71B1</v>
      </c>
      <c r="BI364" t="s">
        <v>84</v>
      </c>
      <c r="BJ364" t="s">
        <v>85</v>
      </c>
      <c r="BK364" t="s">
        <v>86</v>
      </c>
      <c r="BL364" t="s">
        <v>87</v>
      </c>
    </row>
    <row r="365" spans="1:64">
      <c r="A365" t="s">
        <v>110</v>
      </c>
      <c r="B365" t="s">
        <v>75</v>
      </c>
      <c r="C365" t="s">
        <v>76</v>
      </c>
      <c r="D365" t="s">
        <v>115</v>
      </c>
      <c r="E365" t="s">
        <v>143</v>
      </c>
      <c r="F365" t="s">
        <v>144</v>
      </c>
      <c r="G365" t="s">
        <v>118</v>
      </c>
      <c r="H365" t="s">
        <v>81</v>
      </c>
      <c r="I365" s="22">
        <v>9826</v>
      </c>
      <c r="J365" s="23">
        <v>5000</v>
      </c>
      <c r="K365" s="23">
        <v>3121</v>
      </c>
      <c r="L365" s="23">
        <v>4995</v>
      </c>
      <c r="M365" s="23">
        <v>7195</v>
      </c>
      <c r="N365" s="23">
        <v>5389</v>
      </c>
      <c r="O365" s="23">
        <v>3656</v>
      </c>
      <c r="P365" s="23">
        <v>3611</v>
      </c>
      <c r="Q365" s="23">
        <v>5418</v>
      </c>
      <c r="R365" s="23">
        <v>5058</v>
      </c>
      <c r="S365" s="23">
        <v>6981</v>
      </c>
      <c r="T365" s="23">
        <v>5610</v>
      </c>
      <c r="U365" s="23">
        <v>6227</v>
      </c>
      <c r="V365" s="22">
        <v>6272.6666666667</v>
      </c>
      <c r="W365" s="22">
        <f t="shared" si="144"/>
        <v>5983.66666666667</v>
      </c>
      <c r="X365" s="23">
        <v>0</v>
      </c>
      <c r="Y365" s="23">
        <v>0</v>
      </c>
      <c r="Z365" s="23">
        <v>0</v>
      </c>
      <c r="AA365" s="22">
        <v>6927</v>
      </c>
      <c r="AB365" s="22">
        <v>0</v>
      </c>
      <c r="AC365" s="22">
        <v>2016</v>
      </c>
      <c r="AD365" s="22">
        <v>0</v>
      </c>
      <c r="AE365" s="22">
        <f t="shared" si="145"/>
        <v>8943</v>
      </c>
      <c r="AF365" s="22">
        <f t="shared" si="146"/>
        <v>1.42570942714422</v>
      </c>
      <c r="AG365" s="22">
        <f t="shared" si="147"/>
        <v>1.49456854771322</v>
      </c>
      <c r="AH365" s="22">
        <v>22032</v>
      </c>
      <c r="AI365" s="22">
        <v>0</v>
      </c>
      <c r="AJ365" s="23">
        <v>0</v>
      </c>
      <c r="AK365" s="23">
        <v>6619</v>
      </c>
      <c r="AL365" s="23">
        <v>6114</v>
      </c>
      <c r="AM365" s="22">
        <v>0.7</v>
      </c>
      <c r="AN365" s="22">
        <f t="shared" si="148"/>
        <v>4188.56666666667</v>
      </c>
      <c r="AO365" s="23">
        <v>144</v>
      </c>
      <c r="AP365" s="23">
        <v>144</v>
      </c>
      <c r="AQ365" t="s">
        <v>124</v>
      </c>
      <c r="AR365">
        <v>8</v>
      </c>
      <c r="AS365" s="22">
        <v>0.066666666666667</v>
      </c>
      <c r="AT365" t="s">
        <v>83</v>
      </c>
      <c r="AU365" s="23">
        <f t="shared" si="159"/>
        <v>1359.56666666667</v>
      </c>
      <c r="AV365" s="23">
        <f t="shared" si="149"/>
        <v>1440</v>
      </c>
      <c r="AW365" s="23">
        <f t="shared" si="150"/>
        <v>1.73522366441981</v>
      </c>
      <c r="AX365" s="23">
        <f t="shared" si="151"/>
        <v>0.713442148069745</v>
      </c>
      <c r="AY365" s="23">
        <f t="shared" si="152"/>
        <v>1440</v>
      </c>
      <c r="AZ365" s="23">
        <f t="shared" si="153"/>
        <v>1440</v>
      </c>
      <c r="BA365" s="1" t="str">
        <f t="shared" si="154"/>
        <v>3</v>
      </c>
      <c r="BB365" s="22">
        <v>81</v>
      </c>
      <c r="BC365" s="22">
        <f t="shared" si="155"/>
        <v>116640</v>
      </c>
      <c r="BD365" s="22" t="e">
        <f t="shared" si="157"/>
        <v>#REF!</v>
      </c>
      <c r="BE365" s="22">
        <v>0.04</v>
      </c>
      <c r="BF365" s="22">
        <f t="shared" si="156"/>
        <v>57.6</v>
      </c>
      <c r="BG365" s="22" t="e">
        <f t="shared" si="158"/>
        <v>#REF!</v>
      </c>
      <c r="BH365" t="str">
        <f>IF(AT365="UDARA","U","N")&amp;LEFT($C$4,2)&amp;MID($C$4,4,2)&amp;LEFT(A365,3)&amp;MID(E365,2,2)&amp;VLOOKUP(E365,Acuan_Reference!C:L,10,0)</f>
        <v>N0109SLO71B1</v>
      </c>
      <c r="BI365" t="s">
        <v>84</v>
      </c>
      <c r="BJ365" t="s">
        <v>85</v>
      </c>
      <c r="BK365" t="s">
        <v>86</v>
      </c>
      <c r="BL365" t="s">
        <v>87</v>
      </c>
    </row>
    <row r="366" spans="1:64">
      <c r="A366" t="s">
        <v>111</v>
      </c>
      <c r="B366" t="s">
        <v>75</v>
      </c>
      <c r="C366" t="s">
        <v>76</v>
      </c>
      <c r="D366" t="s">
        <v>115</v>
      </c>
      <c r="E366" t="s">
        <v>143</v>
      </c>
      <c r="F366" t="s">
        <v>144</v>
      </c>
      <c r="G366" t="s">
        <v>118</v>
      </c>
      <c r="H366" t="s">
        <v>81</v>
      </c>
      <c r="I366" s="22">
        <v>9826</v>
      </c>
      <c r="J366" s="23">
        <v>4368</v>
      </c>
      <c r="K366" s="23">
        <v>6939</v>
      </c>
      <c r="L366" s="23">
        <v>1483</v>
      </c>
      <c r="M366" s="23">
        <v>2126</v>
      </c>
      <c r="N366" s="23">
        <v>5176</v>
      </c>
      <c r="O366" s="23">
        <v>5972</v>
      </c>
      <c r="P366" s="23">
        <v>2220</v>
      </c>
      <c r="Q366" s="23">
        <v>2348</v>
      </c>
      <c r="R366" s="23">
        <v>6225</v>
      </c>
      <c r="S366" s="23">
        <v>3877</v>
      </c>
      <c r="T366" s="23">
        <v>5284</v>
      </c>
      <c r="U366" s="23">
        <v>3785</v>
      </c>
      <c r="V366" s="22">
        <v>4315.3333333333</v>
      </c>
      <c r="W366" s="22">
        <f t="shared" si="144"/>
        <v>4799.66666666667</v>
      </c>
      <c r="X366" s="23">
        <v>0</v>
      </c>
      <c r="Y366" s="23">
        <v>384</v>
      </c>
      <c r="Z366" s="23">
        <v>0</v>
      </c>
      <c r="AA366" s="22">
        <v>2931</v>
      </c>
      <c r="AB366" s="22">
        <v>0</v>
      </c>
      <c r="AC366" s="22">
        <v>7344</v>
      </c>
      <c r="AD366" s="22">
        <v>0</v>
      </c>
      <c r="AE366" s="22">
        <f t="shared" si="145"/>
        <v>10275</v>
      </c>
      <c r="AF366" s="22">
        <f t="shared" si="146"/>
        <v>2.38104433801948</v>
      </c>
      <c r="AG366" s="22">
        <f t="shared" si="147"/>
        <v>2.14077366483784</v>
      </c>
      <c r="AH366" s="22">
        <v>22032</v>
      </c>
      <c r="AI366" s="22">
        <v>0</v>
      </c>
      <c r="AJ366" s="23">
        <v>0</v>
      </c>
      <c r="AK366" s="23">
        <v>4721</v>
      </c>
      <c r="AL366" s="23">
        <v>5330</v>
      </c>
      <c r="AM366" s="22">
        <v>1.5</v>
      </c>
      <c r="AN366" s="22">
        <f t="shared" si="148"/>
        <v>7199.5</v>
      </c>
      <c r="AO366" s="23">
        <v>144</v>
      </c>
      <c r="AP366" s="23">
        <v>144</v>
      </c>
      <c r="AQ366" t="s">
        <v>82</v>
      </c>
      <c r="AR366">
        <v>2</v>
      </c>
      <c r="AS366" s="22">
        <v>0.53333333333333</v>
      </c>
      <c r="AT366" t="s">
        <v>83</v>
      </c>
      <c r="AU366" s="23">
        <f t="shared" si="159"/>
        <v>2254.5</v>
      </c>
      <c r="AV366" s="23">
        <f t="shared" si="149"/>
        <v>2304</v>
      </c>
      <c r="AW366" s="23">
        <f t="shared" si="150"/>
        <v>2.62080700048614</v>
      </c>
      <c r="AX366" s="23">
        <f t="shared" si="151"/>
        <v>1.51031321619557</v>
      </c>
      <c r="AY366" s="23">
        <f t="shared" si="152"/>
        <v>2304</v>
      </c>
      <c r="AZ366" s="23">
        <f t="shared" si="153"/>
        <v>2304</v>
      </c>
      <c r="BA366" s="1" t="str">
        <f t="shared" si="154"/>
        <v>3</v>
      </c>
      <c r="BB366" s="22">
        <v>81</v>
      </c>
      <c r="BC366" s="22">
        <f t="shared" si="155"/>
        <v>186624</v>
      </c>
      <c r="BD366" s="22" t="e">
        <f t="shared" si="157"/>
        <v>#REF!</v>
      </c>
      <c r="BE366" s="22">
        <v>0.04</v>
      </c>
      <c r="BF366" s="22">
        <f t="shared" si="156"/>
        <v>92.16</v>
      </c>
      <c r="BG366" s="22" t="e">
        <f t="shared" si="158"/>
        <v>#REF!</v>
      </c>
      <c r="BH366" t="str">
        <f>IF(AT366="UDARA","U","N")&amp;LEFT($C$4,2)&amp;MID($C$4,4,2)&amp;LEFT(A366,3)&amp;MID(E366,2,2)&amp;VLOOKUP(E366,Acuan_Reference!C:L,10,0)</f>
        <v>N0109SMD71B1</v>
      </c>
      <c r="BI366" t="s">
        <v>84</v>
      </c>
      <c r="BJ366" t="s">
        <v>85</v>
      </c>
      <c r="BK366" t="s">
        <v>86</v>
      </c>
      <c r="BL366" t="s">
        <v>87</v>
      </c>
    </row>
    <row r="367" spans="1:64">
      <c r="A367" t="s">
        <v>112</v>
      </c>
      <c r="B367" t="s">
        <v>75</v>
      </c>
      <c r="C367" t="s">
        <v>76</v>
      </c>
      <c r="D367" t="s">
        <v>115</v>
      </c>
      <c r="E367" t="s">
        <v>143</v>
      </c>
      <c r="F367" t="s">
        <v>144</v>
      </c>
      <c r="G367" t="s">
        <v>118</v>
      </c>
      <c r="H367" t="s">
        <v>81</v>
      </c>
      <c r="I367" s="22">
        <v>9826</v>
      </c>
      <c r="J367" s="23">
        <v>4539</v>
      </c>
      <c r="K367" s="23">
        <v>6671</v>
      </c>
      <c r="L367" s="23">
        <v>2680</v>
      </c>
      <c r="M367" s="23">
        <v>5989</v>
      </c>
      <c r="N367" s="23">
        <v>4043</v>
      </c>
      <c r="O367" s="23">
        <v>5261</v>
      </c>
      <c r="P367" s="23">
        <v>3004</v>
      </c>
      <c r="Q367" s="23">
        <v>4332</v>
      </c>
      <c r="R367" s="23">
        <v>3594</v>
      </c>
      <c r="S367" s="23">
        <v>4149</v>
      </c>
      <c r="T367" s="23">
        <v>3281</v>
      </c>
      <c r="U367" s="23">
        <v>4398</v>
      </c>
      <c r="V367" s="22">
        <v>3942.6666666667</v>
      </c>
      <c r="W367" s="22">
        <f t="shared" si="144"/>
        <v>3832.66666666667</v>
      </c>
      <c r="X367" s="23">
        <v>0</v>
      </c>
      <c r="Y367" s="23">
        <v>0</v>
      </c>
      <c r="Z367" s="23">
        <v>0</v>
      </c>
      <c r="AA367" s="22">
        <v>5297</v>
      </c>
      <c r="AB367" s="22">
        <v>0</v>
      </c>
      <c r="AC367" s="22">
        <v>864</v>
      </c>
      <c r="AD367" s="22">
        <v>0</v>
      </c>
      <c r="AE367" s="22">
        <f t="shared" si="145"/>
        <v>6161</v>
      </c>
      <c r="AF367" s="22">
        <f t="shared" si="146"/>
        <v>1.56264795400743</v>
      </c>
      <c r="AG367" s="22">
        <f t="shared" si="147"/>
        <v>1.60749695599235</v>
      </c>
      <c r="AH367" s="22">
        <v>22032</v>
      </c>
      <c r="AI367" s="22">
        <v>0</v>
      </c>
      <c r="AJ367" s="23">
        <v>0</v>
      </c>
      <c r="AK367" s="23">
        <v>4579</v>
      </c>
      <c r="AL367" s="23">
        <v>3819</v>
      </c>
      <c r="AM367" s="22">
        <v>0.7</v>
      </c>
      <c r="AN367" s="22">
        <f t="shared" si="148"/>
        <v>2682.86666666667</v>
      </c>
      <c r="AO367" s="23">
        <v>144</v>
      </c>
      <c r="AP367" s="23">
        <v>144</v>
      </c>
      <c r="AQ367" t="s">
        <v>124</v>
      </c>
      <c r="AR367">
        <v>8</v>
      </c>
      <c r="AS367" s="22">
        <v>0.066666666666667</v>
      </c>
      <c r="AT367" t="s">
        <v>83</v>
      </c>
      <c r="AU367" s="23">
        <f t="shared" si="159"/>
        <v>340.866666666667</v>
      </c>
      <c r="AV367" s="23">
        <f t="shared" si="149"/>
        <v>432</v>
      </c>
      <c r="AW367" s="23">
        <f t="shared" si="150"/>
        <v>1.72021221081927</v>
      </c>
      <c r="AX367" s="23">
        <f t="shared" si="151"/>
        <v>0.723778048356236</v>
      </c>
      <c r="AY367" s="23">
        <f t="shared" si="152"/>
        <v>432</v>
      </c>
      <c r="AZ367" s="23">
        <f t="shared" si="153"/>
        <v>432</v>
      </c>
      <c r="BA367" s="1" t="str">
        <f t="shared" si="154"/>
        <v>3</v>
      </c>
      <c r="BB367" s="22">
        <v>81</v>
      </c>
      <c r="BC367" s="22">
        <f t="shared" si="155"/>
        <v>34992</v>
      </c>
      <c r="BD367" s="22" t="e">
        <f t="shared" si="157"/>
        <v>#REF!</v>
      </c>
      <c r="BE367" s="22">
        <v>0.04</v>
      </c>
      <c r="BF367" s="22">
        <f t="shared" si="156"/>
        <v>17.28</v>
      </c>
      <c r="BG367" s="22" t="e">
        <f t="shared" si="158"/>
        <v>#REF!</v>
      </c>
      <c r="BH367" t="str">
        <f>IF(AT367="UDARA","U","N")&amp;LEFT($C$4,2)&amp;MID($C$4,4,2)&amp;LEFT(A367,3)&amp;MID(E367,2,2)&amp;VLOOKUP(E367,Acuan_Reference!C:L,10,0)</f>
        <v>N0109SMG71B1</v>
      </c>
      <c r="BI367" t="s">
        <v>84</v>
      </c>
      <c r="BJ367" t="s">
        <v>85</v>
      </c>
      <c r="BK367" t="s">
        <v>86</v>
      </c>
      <c r="BL367" t="s">
        <v>87</v>
      </c>
    </row>
    <row r="368" spans="1:64">
      <c r="A368" t="s">
        <v>113</v>
      </c>
      <c r="B368" t="s">
        <v>75</v>
      </c>
      <c r="C368" t="s">
        <v>76</v>
      </c>
      <c r="D368" t="s">
        <v>115</v>
      </c>
      <c r="E368" t="s">
        <v>143</v>
      </c>
      <c r="F368" t="s">
        <v>144</v>
      </c>
      <c r="G368" t="s">
        <v>118</v>
      </c>
      <c r="H368" t="s">
        <v>81</v>
      </c>
      <c r="I368" s="22">
        <v>9826</v>
      </c>
      <c r="J368" s="23">
        <v>12760</v>
      </c>
      <c r="K368" s="23">
        <v>12730</v>
      </c>
      <c r="L368" s="23">
        <v>10478</v>
      </c>
      <c r="M368" s="23">
        <v>15317</v>
      </c>
      <c r="N368" s="23">
        <v>5511</v>
      </c>
      <c r="O368" s="23">
        <v>9192</v>
      </c>
      <c r="P368" s="23">
        <v>10121</v>
      </c>
      <c r="Q368" s="23">
        <v>8412</v>
      </c>
      <c r="R368" s="23">
        <v>7681</v>
      </c>
      <c r="S368" s="23">
        <v>8265</v>
      </c>
      <c r="T368" s="23">
        <v>6602</v>
      </c>
      <c r="U368" s="23">
        <v>8310</v>
      </c>
      <c r="V368" s="22">
        <v>7725.6666666667</v>
      </c>
      <c r="W368" s="22">
        <f t="shared" si="144"/>
        <v>7574.33333333333</v>
      </c>
      <c r="X368" s="23">
        <v>0</v>
      </c>
      <c r="Y368" s="23">
        <v>0</v>
      </c>
      <c r="Z368" s="23">
        <v>0</v>
      </c>
      <c r="AA368" s="22">
        <v>8585</v>
      </c>
      <c r="AB368" s="22">
        <v>0</v>
      </c>
      <c r="AC368" s="22">
        <v>1872</v>
      </c>
      <c r="AD368" s="22">
        <v>0</v>
      </c>
      <c r="AE368" s="22">
        <f t="shared" si="145"/>
        <v>10457</v>
      </c>
      <c r="AF368" s="22">
        <f t="shared" si="146"/>
        <v>1.35354014756008</v>
      </c>
      <c r="AG368" s="22">
        <f t="shared" si="147"/>
        <v>1.38058354970735</v>
      </c>
      <c r="AH368" s="22">
        <v>22032</v>
      </c>
      <c r="AI368" s="22">
        <v>0</v>
      </c>
      <c r="AJ368" s="23">
        <v>0</v>
      </c>
      <c r="AK368" s="23">
        <v>9236</v>
      </c>
      <c r="AL368" s="23">
        <v>7811</v>
      </c>
      <c r="AM368" s="22">
        <v>0.6</v>
      </c>
      <c r="AN368" s="22">
        <f t="shared" si="148"/>
        <v>4544.6</v>
      </c>
      <c r="AO368" s="23">
        <v>144</v>
      </c>
      <c r="AP368" s="23">
        <v>144</v>
      </c>
      <c r="AQ368" t="s">
        <v>124</v>
      </c>
      <c r="AR368">
        <v>12</v>
      </c>
      <c r="AS368" s="22">
        <v>0.033333333333333</v>
      </c>
      <c r="AT368" t="s">
        <v>83</v>
      </c>
      <c r="AU368" s="23">
        <f t="shared" si="159"/>
        <v>1898.6</v>
      </c>
      <c r="AV368" s="23">
        <f t="shared" si="149"/>
        <v>2016</v>
      </c>
      <c r="AW368" s="23">
        <f t="shared" si="150"/>
        <v>1.64674558817058</v>
      </c>
      <c r="AX368" s="23">
        <f t="shared" si="151"/>
        <v>0.615499713946222</v>
      </c>
      <c r="AY368" s="23">
        <f t="shared" si="152"/>
        <v>2016</v>
      </c>
      <c r="AZ368" s="23">
        <f t="shared" si="153"/>
        <v>2016</v>
      </c>
      <c r="BA368" s="1" t="str">
        <f t="shared" si="154"/>
        <v>3</v>
      </c>
      <c r="BB368" s="22">
        <v>81</v>
      </c>
      <c r="BC368" s="22">
        <f t="shared" si="155"/>
        <v>163296</v>
      </c>
      <c r="BD368" s="22" t="e">
        <f t="shared" si="157"/>
        <v>#REF!</v>
      </c>
      <c r="BE368" s="22">
        <v>0.04</v>
      </c>
      <c r="BF368" s="22">
        <f t="shared" si="156"/>
        <v>80.64</v>
      </c>
      <c r="BG368" s="22" t="e">
        <f t="shared" si="158"/>
        <v>#REF!</v>
      </c>
      <c r="BH368" t="str">
        <f>IF(AT368="UDARA","U","N")&amp;LEFT($C$4,2)&amp;MID($C$4,4,2)&amp;LEFT(A368,3)&amp;MID(E368,2,2)&amp;VLOOKUP(E368,Acuan_Reference!C:L,10,0)</f>
        <v>N0109TGR71B1</v>
      </c>
      <c r="BI368" t="s">
        <v>84</v>
      </c>
      <c r="BJ368" t="s">
        <v>85</v>
      </c>
      <c r="BK368" t="s">
        <v>86</v>
      </c>
      <c r="BL368" t="s">
        <v>87</v>
      </c>
    </row>
    <row r="369" spans="1:64">
      <c r="A369" t="s">
        <v>114</v>
      </c>
      <c r="B369" t="s">
        <v>75</v>
      </c>
      <c r="C369" t="s">
        <v>76</v>
      </c>
      <c r="D369" t="s">
        <v>115</v>
      </c>
      <c r="E369" t="s">
        <v>143</v>
      </c>
      <c r="F369" t="s">
        <v>144</v>
      </c>
      <c r="G369" t="s">
        <v>118</v>
      </c>
      <c r="H369" t="s">
        <v>81</v>
      </c>
      <c r="I369" s="22">
        <v>9826</v>
      </c>
      <c r="J369" s="23">
        <v>1206</v>
      </c>
      <c r="K369" s="23">
        <v>4511</v>
      </c>
      <c r="L369" s="23">
        <v>959</v>
      </c>
      <c r="M369" s="23">
        <v>1147</v>
      </c>
      <c r="N369" s="23">
        <v>1266</v>
      </c>
      <c r="O369" s="23">
        <v>2398</v>
      </c>
      <c r="P369" s="23">
        <v>1561</v>
      </c>
      <c r="Q369" s="23">
        <v>2021</v>
      </c>
      <c r="R369" s="23">
        <v>2144</v>
      </c>
      <c r="S369" s="23">
        <v>2533</v>
      </c>
      <c r="T369" s="23">
        <v>2182</v>
      </c>
      <c r="U369" s="23">
        <v>1613</v>
      </c>
      <c r="V369" s="22">
        <v>2109.3333333333</v>
      </c>
      <c r="W369" s="22">
        <f t="shared" si="144"/>
        <v>2057</v>
      </c>
      <c r="X369" s="23">
        <v>0</v>
      </c>
      <c r="Y369" s="23">
        <v>0</v>
      </c>
      <c r="Z369" s="23">
        <v>0</v>
      </c>
      <c r="AA369" s="22">
        <v>3000</v>
      </c>
      <c r="AB369" s="22">
        <v>0</v>
      </c>
      <c r="AC369" s="22">
        <v>0</v>
      </c>
      <c r="AD369" s="22">
        <v>0</v>
      </c>
      <c r="AE369" s="22">
        <f t="shared" si="145"/>
        <v>3000</v>
      </c>
      <c r="AF369" s="22">
        <f t="shared" si="146"/>
        <v>1.42225031605565</v>
      </c>
      <c r="AG369" s="22">
        <f t="shared" si="147"/>
        <v>1.45843461351483</v>
      </c>
      <c r="AH369" s="22">
        <v>22032</v>
      </c>
      <c r="AI369" s="22">
        <v>0</v>
      </c>
      <c r="AJ369" s="23">
        <v>0</v>
      </c>
      <c r="AK369" s="23">
        <v>2540</v>
      </c>
      <c r="AL369" s="23">
        <v>2376</v>
      </c>
      <c r="AM369" s="22">
        <v>0.7</v>
      </c>
      <c r="AN369" s="22">
        <f t="shared" si="148"/>
        <v>1439.9</v>
      </c>
      <c r="AO369" s="23">
        <v>144</v>
      </c>
      <c r="AP369" s="23">
        <v>144</v>
      </c>
      <c r="AQ369" t="s">
        <v>124</v>
      </c>
      <c r="AR369">
        <v>8</v>
      </c>
      <c r="AS369" s="22">
        <v>0.066666666666667</v>
      </c>
      <c r="AT369" t="s">
        <v>83</v>
      </c>
      <c r="AU369" s="23">
        <f t="shared" si="159"/>
        <v>815.9</v>
      </c>
      <c r="AV369" s="23">
        <f t="shared" si="149"/>
        <v>864</v>
      </c>
      <c r="AW369" s="23">
        <f t="shared" si="150"/>
        <v>1.8784637822071</v>
      </c>
      <c r="AX369" s="23">
        <f t="shared" si="151"/>
        <v>0.723383568303354</v>
      </c>
      <c r="AY369" s="23">
        <f t="shared" si="152"/>
        <v>864</v>
      </c>
      <c r="AZ369" s="23">
        <f t="shared" si="153"/>
        <v>864</v>
      </c>
      <c r="BA369" s="1" t="str">
        <f t="shared" si="154"/>
        <v>3</v>
      </c>
      <c r="BB369" s="22">
        <v>81</v>
      </c>
      <c r="BC369" s="22">
        <f t="shared" si="155"/>
        <v>69984</v>
      </c>
      <c r="BD369" s="22" t="e">
        <f t="shared" si="157"/>
        <v>#REF!</v>
      </c>
      <c r="BE369" s="22">
        <v>0.04</v>
      </c>
      <c r="BF369" s="22">
        <f t="shared" si="156"/>
        <v>34.56</v>
      </c>
      <c r="BG369" s="22" t="e">
        <f t="shared" si="158"/>
        <v>#REF!</v>
      </c>
      <c r="BH369" t="str">
        <f>IF(AT369="UDARA","U","N")&amp;LEFT($C$4,2)&amp;MID($C$4,4,2)&amp;LEFT(A369,3)&amp;MID(E369,2,2)&amp;VLOOKUP(E369,Acuan_Reference!C:L,10,0)</f>
        <v>N0109YGY71B1</v>
      </c>
      <c r="BI369" t="s">
        <v>84</v>
      </c>
      <c r="BJ369" t="s">
        <v>85</v>
      </c>
      <c r="BK369" t="s">
        <v>86</v>
      </c>
      <c r="BL369" t="s">
        <v>87</v>
      </c>
    </row>
    <row r="370" spans="1:64">
      <c r="A370" t="s">
        <v>74</v>
      </c>
      <c r="B370" t="s">
        <v>75</v>
      </c>
      <c r="C370" t="s">
        <v>76</v>
      </c>
      <c r="D370" t="s">
        <v>115</v>
      </c>
      <c r="E370" t="s">
        <v>145</v>
      </c>
      <c r="F370" t="s">
        <v>146</v>
      </c>
      <c r="G370" t="s">
        <v>118</v>
      </c>
      <c r="H370" t="s">
        <v>81</v>
      </c>
      <c r="I370" s="22">
        <v>9826</v>
      </c>
      <c r="J370" s="23">
        <v>974</v>
      </c>
      <c r="K370" s="23">
        <v>1248</v>
      </c>
      <c r="L370" s="23">
        <v>875</v>
      </c>
      <c r="M370" s="23">
        <v>822</v>
      </c>
      <c r="N370" s="23">
        <v>399</v>
      </c>
      <c r="O370" s="23">
        <v>1246</v>
      </c>
      <c r="P370" s="23">
        <v>513</v>
      </c>
      <c r="Q370" s="23">
        <v>306</v>
      </c>
      <c r="R370" s="23">
        <v>736</v>
      </c>
      <c r="S370" s="23">
        <v>573</v>
      </c>
      <c r="T370" s="23">
        <v>748</v>
      </c>
      <c r="U370" s="23">
        <v>243</v>
      </c>
      <c r="V370" s="22">
        <v>521.33333333333</v>
      </c>
      <c r="W370" s="22">
        <f t="shared" si="144"/>
        <v>568</v>
      </c>
      <c r="X370" s="23">
        <v>0</v>
      </c>
      <c r="Y370" s="23">
        <v>0</v>
      </c>
      <c r="Z370" s="23">
        <v>0</v>
      </c>
      <c r="AA370" s="22">
        <v>1237</v>
      </c>
      <c r="AB370" s="22">
        <v>0</v>
      </c>
      <c r="AC370" s="22">
        <v>0</v>
      </c>
      <c r="AD370" s="22">
        <v>0</v>
      </c>
      <c r="AE370" s="22">
        <f t="shared" si="145"/>
        <v>1237</v>
      </c>
      <c r="AF370" s="22">
        <f t="shared" si="146"/>
        <v>2.37276214833761</v>
      </c>
      <c r="AG370" s="22">
        <f t="shared" si="147"/>
        <v>2.17781690140845</v>
      </c>
      <c r="AH370" s="22">
        <v>7200</v>
      </c>
      <c r="AI370" s="22">
        <v>0</v>
      </c>
      <c r="AJ370" s="23">
        <v>0</v>
      </c>
      <c r="AK370" s="23">
        <v>613</v>
      </c>
      <c r="AL370" s="23">
        <v>713</v>
      </c>
      <c r="AM370" s="22">
        <v>0.7</v>
      </c>
      <c r="AN370" s="22">
        <f t="shared" si="148"/>
        <v>397.6</v>
      </c>
      <c r="AO370" s="23">
        <v>144</v>
      </c>
      <c r="AP370" s="23">
        <v>144</v>
      </c>
      <c r="AQ370" t="s">
        <v>124</v>
      </c>
      <c r="AR370">
        <v>8</v>
      </c>
      <c r="AS370" s="22">
        <v>0.066666666666667</v>
      </c>
      <c r="AT370" t="s">
        <v>83</v>
      </c>
      <c r="AU370" s="23">
        <f t="shared" si="159"/>
        <v>0</v>
      </c>
      <c r="AV370" s="23">
        <f t="shared" si="149"/>
        <v>0</v>
      </c>
      <c r="AW370" s="23">
        <f t="shared" si="150"/>
        <v>2.17781690140845</v>
      </c>
      <c r="AX370" s="23">
        <f t="shared" si="151"/>
        <v>0.922535211267606</v>
      </c>
      <c r="AY370" s="23">
        <f t="shared" si="152"/>
        <v>0</v>
      </c>
      <c r="AZ370" s="23">
        <f t="shared" si="153"/>
        <v>0</v>
      </c>
      <c r="BA370" s="1" t="str">
        <f t="shared" si="154"/>
        <v>3</v>
      </c>
      <c r="BB370" s="22">
        <v>81</v>
      </c>
      <c r="BC370" s="22">
        <f t="shared" si="155"/>
        <v>0</v>
      </c>
      <c r="BD370" s="22" t="e">
        <f t="shared" si="157"/>
        <v>#REF!</v>
      </c>
      <c r="BE370" s="22">
        <v>0.04</v>
      </c>
      <c r="BF370" s="22">
        <f t="shared" si="156"/>
        <v>0</v>
      </c>
      <c r="BG370" s="22" t="e">
        <f t="shared" si="158"/>
        <v>#REF!</v>
      </c>
      <c r="BH370" t="str">
        <f>IF(AT370="UDARA","U","N")&amp;LEFT($C$4,2)&amp;MID($C$4,4,2)&amp;LEFT(A370,3)&amp;MID(E370,2,2)&amp;VLOOKUP(E370,Acuan_Reference!C:L,10,0)</f>
        <v>N0109BDG71B1</v>
      </c>
      <c r="BI370" t="s">
        <v>84</v>
      </c>
      <c r="BJ370" t="s">
        <v>85</v>
      </c>
      <c r="BK370" t="s">
        <v>86</v>
      </c>
      <c r="BL370" t="s">
        <v>87</v>
      </c>
    </row>
    <row r="371" spans="1:64">
      <c r="A371" t="s">
        <v>88</v>
      </c>
      <c r="B371" t="s">
        <v>75</v>
      </c>
      <c r="C371" t="s">
        <v>76</v>
      </c>
      <c r="D371" t="s">
        <v>115</v>
      </c>
      <c r="E371" t="s">
        <v>145</v>
      </c>
      <c r="F371" t="s">
        <v>146</v>
      </c>
      <c r="G371" t="s">
        <v>118</v>
      </c>
      <c r="H371" t="s">
        <v>81</v>
      </c>
      <c r="I371" s="22">
        <v>9826</v>
      </c>
      <c r="J371" s="23">
        <v>338</v>
      </c>
      <c r="K371" s="23">
        <v>4456</v>
      </c>
      <c r="L371" s="23">
        <v>97</v>
      </c>
      <c r="M371" s="23">
        <v>1469</v>
      </c>
      <c r="N371" s="23">
        <v>419</v>
      </c>
      <c r="O371" s="23">
        <v>3786</v>
      </c>
      <c r="P371" s="23">
        <v>433</v>
      </c>
      <c r="Q371" s="23">
        <v>1549</v>
      </c>
      <c r="R371" s="23">
        <v>1649</v>
      </c>
      <c r="S371" s="23">
        <v>676</v>
      </c>
      <c r="T371" s="23">
        <v>3343</v>
      </c>
      <c r="U371" s="23">
        <v>2101</v>
      </c>
      <c r="V371" s="22">
        <v>2040</v>
      </c>
      <c r="W371" s="22">
        <f t="shared" si="144"/>
        <v>2469.33333333333</v>
      </c>
      <c r="X371" s="23">
        <v>0</v>
      </c>
      <c r="Y371" s="23">
        <v>0</v>
      </c>
      <c r="Z371" s="23">
        <v>0</v>
      </c>
      <c r="AA371" s="22">
        <v>4042</v>
      </c>
      <c r="AB371" s="22">
        <v>0</v>
      </c>
      <c r="AC371" s="22">
        <v>0</v>
      </c>
      <c r="AD371" s="22">
        <v>0</v>
      </c>
      <c r="AE371" s="22">
        <f t="shared" si="145"/>
        <v>4042</v>
      </c>
      <c r="AF371" s="22">
        <f t="shared" si="146"/>
        <v>1.98137254901961</v>
      </c>
      <c r="AG371" s="22">
        <f t="shared" si="147"/>
        <v>1.63687904967603</v>
      </c>
      <c r="AH371" s="22">
        <v>7200</v>
      </c>
      <c r="AI371" s="22">
        <v>0</v>
      </c>
      <c r="AJ371" s="23">
        <v>0</v>
      </c>
      <c r="AK371" s="23">
        <v>1469</v>
      </c>
      <c r="AL371" s="23">
        <v>1964</v>
      </c>
      <c r="AM371" s="22">
        <v>0.6</v>
      </c>
      <c r="AN371" s="22">
        <f t="shared" si="148"/>
        <v>1481.6</v>
      </c>
      <c r="AO371" s="23">
        <v>144</v>
      </c>
      <c r="AP371" s="23">
        <v>144</v>
      </c>
      <c r="AQ371" t="s">
        <v>124</v>
      </c>
      <c r="AR371">
        <v>8</v>
      </c>
      <c r="AS371" s="22">
        <v>0.033333333333333</v>
      </c>
      <c r="AT371" t="s">
        <v>83</v>
      </c>
      <c r="AU371" s="23">
        <f t="shared" si="159"/>
        <v>0</v>
      </c>
      <c r="AV371" s="23">
        <f t="shared" si="149"/>
        <v>0</v>
      </c>
      <c r="AW371" s="23">
        <f t="shared" si="150"/>
        <v>1.63687904967603</v>
      </c>
      <c r="AX371" s="23">
        <f t="shared" si="151"/>
        <v>0.841522678185745</v>
      </c>
      <c r="AY371" s="23">
        <f t="shared" si="152"/>
        <v>0</v>
      </c>
      <c r="AZ371" s="23">
        <f t="shared" si="153"/>
        <v>0</v>
      </c>
      <c r="BA371" s="1" t="str">
        <f t="shared" si="154"/>
        <v>3</v>
      </c>
      <c r="BB371" s="22">
        <v>81</v>
      </c>
      <c r="BC371" s="22">
        <f t="shared" si="155"/>
        <v>0</v>
      </c>
      <c r="BD371" s="22" t="e">
        <f t="shared" si="157"/>
        <v>#REF!</v>
      </c>
      <c r="BE371" s="22">
        <v>0.04</v>
      </c>
      <c r="BF371" s="22">
        <f t="shared" si="156"/>
        <v>0</v>
      </c>
      <c r="BG371" s="22" t="e">
        <f t="shared" si="158"/>
        <v>#REF!</v>
      </c>
      <c r="BH371" t="str">
        <f>IF(AT371="UDARA","U","N")&amp;LEFT($C$4,2)&amp;MID($C$4,4,2)&amp;LEFT(A371,3)&amp;MID(E371,2,2)&amp;VLOOKUP(E371,Acuan_Reference!C:L,10,0)</f>
        <v>N0109BGR71B1</v>
      </c>
      <c r="BI371" t="s">
        <v>84</v>
      </c>
      <c r="BJ371" t="s">
        <v>85</v>
      </c>
      <c r="BK371" t="s">
        <v>86</v>
      </c>
      <c r="BL371" t="s">
        <v>87</v>
      </c>
    </row>
    <row r="372" spans="1:64">
      <c r="A372" t="s">
        <v>89</v>
      </c>
      <c r="B372" t="s">
        <v>75</v>
      </c>
      <c r="C372" t="s">
        <v>76</v>
      </c>
      <c r="D372" t="s">
        <v>115</v>
      </c>
      <c r="E372" t="s">
        <v>145</v>
      </c>
      <c r="F372" t="s">
        <v>146</v>
      </c>
      <c r="G372" t="s">
        <v>118</v>
      </c>
      <c r="H372" t="s">
        <v>81</v>
      </c>
      <c r="I372" s="22">
        <v>9826</v>
      </c>
      <c r="J372" s="23">
        <v>3300</v>
      </c>
      <c r="K372" s="23">
        <v>18444</v>
      </c>
      <c r="L372" s="23">
        <v>1942</v>
      </c>
      <c r="M372" s="23">
        <v>4056</v>
      </c>
      <c r="N372" s="23">
        <v>2659</v>
      </c>
      <c r="O372" s="23">
        <v>8040</v>
      </c>
      <c r="P372" s="23">
        <v>1154</v>
      </c>
      <c r="Q372" s="23">
        <v>3306</v>
      </c>
      <c r="R372" s="23">
        <v>5088</v>
      </c>
      <c r="S372" s="23">
        <v>3715</v>
      </c>
      <c r="T372" s="23">
        <v>3985</v>
      </c>
      <c r="U372" s="23">
        <v>7120</v>
      </c>
      <c r="V372" s="22">
        <v>4940</v>
      </c>
      <c r="W372" s="22">
        <f t="shared" si="144"/>
        <v>5178.33333333333</v>
      </c>
      <c r="X372" s="23">
        <v>0</v>
      </c>
      <c r="Y372" s="23">
        <v>0</v>
      </c>
      <c r="Z372" s="23">
        <v>0</v>
      </c>
      <c r="AA372" s="22">
        <v>2610</v>
      </c>
      <c r="AB372" s="22">
        <v>0</v>
      </c>
      <c r="AC372" s="22">
        <v>2880</v>
      </c>
      <c r="AD372" s="22">
        <v>0</v>
      </c>
      <c r="AE372" s="22">
        <f t="shared" si="145"/>
        <v>5490</v>
      </c>
      <c r="AF372" s="22">
        <f t="shared" si="146"/>
        <v>1.11133603238866</v>
      </c>
      <c r="AG372" s="22">
        <f t="shared" si="147"/>
        <v>1.06018667524944</v>
      </c>
      <c r="AH372" s="22">
        <v>7200</v>
      </c>
      <c r="AI372" s="22">
        <v>0</v>
      </c>
      <c r="AJ372" s="23">
        <v>0</v>
      </c>
      <c r="AK372" s="23">
        <v>4592</v>
      </c>
      <c r="AL372" s="23">
        <v>4430</v>
      </c>
      <c r="AM372" s="22">
        <v>1.3</v>
      </c>
      <c r="AN372" s="22">
        <f t="shared" si="148"/>
        <v>6731.83333333333</v>
      </c>
      <c r="AO372" s="23">
        <v>144</v>
      </c>
      <c r="AP372" s="23">
        <v>144</v>
      </c>
      <c r="AQ372" t="s">
        <v>82</v>
      </c>
      <c r="AR372">
        <v>4</v>
      </c>
      <c r="AS372" s="22">
        <v>0.53333333333333</v>
      </c>
      <c r="AT372" t="s">
        <v>83</v>
      </c>
      <c r="AU372" s="23">
        <f t="shared" si="159"/>
        <v>5671.83333333333</v>
      </c>
      <c r="AV372" s="23">
        <f t="shared" si="149"/>
        <v>5760</v>
      </c>
      <c r="AW372" s="23">
        <f t="shared" si="150"/>
        <v>2.17251367878983</v>
      </c>
      <c r="AX372" s="23">
        <f t="shared" si="151"/>
        <v>1.31702607016415</v>
      </c>
      <c r="AY372" s="23">
        <f t="shared" si="152"/>
        <v>5760</v>
      </c>
      <c r="AZ372" s="23">
        <f t="shared" si="153"/>
        <v>5760</v>
      </c>
      <c r="BA372" s="1" t="str">
        <f t="shared" si="154"/>
        <v>2</v>
      </c>
      <c r="BB372" s="22">
        <v>81</v>
      </c>
      <c r="BC372" s="22">
        <f t="shared" si="155"/>
        <v>466560</v>
      </c>
      <c r="BD372" s="22" t="e">
        <f t="shared" si="157"/>
        <v>#REF!</v>
      </c>
      <c r="BE372" s="22">
        <v>0.04</v>
      </c>
      <c r="BF372" s="22">
        <f t="shared" si="156"/>
        <v>230.4</v>
      </c>
      <c r="BG372" s="22" t="e">
        <f t="shared" si="158"/>
        <v>#REF!</v>
      </c>
      <c r="BH372" t="str">
        <f>IF(AT372="UDARA","U","N")&amp;LEFT($C$4,2)&amp;MID($C$4,4,2)&amp;LEFT(A372,3)&amp;MID(E372,2,2)&amp;VLOOKUP(E372,Acuan_Reference!C:L,10,0)</f>
        <v>N0109BJM71B1</v>
      </c>
      <c r="BI372" t="s">
        <v>84</v>
      </c>
      <c r="BJ372" t="s">
        <v>85</v>
      </c>
      <c r="BK372" t="s">
        <v>86</v>
      </c>
      <c r="BL372" t="s">
        <v>87</v>
      </c>
    </row>
    <row r="373" spans="1:64">
      <c r="A373" t="s">
        <v>90</v>
      </c>
      <c r="B373" t="s">
        <v>75</v>
      </c>
      <c r="C373" t="s">
        <v>76</v>
      </c>
      <c r="D373" t="s">
        <v>115</v>
      </c>
      <c r="E373" t="s">
        <v>145</v>
      </c>
      <c r="F373" t="s">
        <v>146</v>
      </c>
      <c r="G373" t="s">
        <v>118</v>
      </c>
      <c r="H373" t="s">
        <v>81</v>
      </c>
      <c r="I373" s="22">
        <v>9826</v>
      </c>
      <c r="J373" s="23">
        <v>2505</v>
      </c>
      <c r="K373" s="23">
        <v>2551</v>
      </c>
      <c r="L373" s="23">
        <v>2893</v>
      </c>
      <c r="M373" s="23">
        <v>2539</v>
      </c>
      <c r="N373" s="23">
        <v>1181</v>
      </c>
      <c r="O373" s="23">
        <v>1982</v>
      </c>
      <c r="P373" s="23">
        <v>3439</v>
      </c>
      <c r="Q373" s="23">
        <v>3391</v>
      </c>
      <c r="R373" s="23">
        <v>3376</v>
      </c>
      <c r="S373" s="23">
        <v>3710</v>
      </c>
      <c r="T373" s="23">
        <v>829</v>
      </c>
      <c r="U373" s="23">
        <v>1359</v>
      </c>
      <c r="V373" s="22">
        <v>1966</v>
      </c>
      <c r="W373" s="22">
        <f t="shared" si="144"/>
        <v>1643.33333333333</v>
      </c>
      <c r="X373" s="23">
        <v>0</v>
      </c>
      <c r="Y373" s="23">
        <v>0</v>
      </c>
      <c r="Z373" s="23">
        <v>0</v>
      </c>
      <c r="AA373" s="22">
        <v>5368</v>
      </c>
      <c r="AB373" s="22">
        <v>0</v>
      </c>
      <c r="AC373" s="22">
        <v>0</v>
      </c>
      <c r="AD373" s="22">
        <v>0</v>
      </c>
      <c r="AE373" s="22">
        <f t="shared" si="145"/>
        <v>5368</v>
      </c>
      <c r="AF373" s="22">
        <f t="shared" si="146"/>
        <v>2.73041709053917</v>
      </c>
      <c r="AG373" s="22">
        <f t="shared" si="147"/>
        <v>3.26653144016227</v>
      </c>
      <c r="AH373" s="22">
        <v>7200</v>
      </c>
      <c r="AI373" s="22">
        <v>0</v>
      </c>
      <c r="AJ373" s="23">
        <v>0</v>
      </c>
      <c r="AK373" s="23">
        <v>3973</v>
      </c>
      <c r="AL373" s="23">
        <v>2742</v>
      </c>
      <c r="AM373" s="22">
        <v>0.6</v>
      </c>
      <c r="AN373" s="22">
        <f t="shared" si="148"/>
        <v>986</v>
      </c>
      <c r="AO373" s="23">
        <v>144</v>
      </c>
      <c r="AP373" s="23">
        <v>144</v>
      </c>
      <c r="AQ373" t="s">
        <v>124</v>
      </c>
      <c r="AR373">
        <v>12</v>
      </c>
      <c r="AS373" s="22">
        <v>0.033333333333333</v>
      </c>
      <c r="AT373" t="s">
        <v>83</v>
      </c>
      <c r="AU373" s="23">
        <f t="shared" si="159"/>
        <v>0</v>
      </c>
      <c r="AV373" s="23">
        <f t="shared" si="149"/>
        <v>0</v>
      </c>
      <c r="AW373" s="23">
        <f t="shared" si="150"/>
        <v>3.26653144016227</v>
      </c>
      <c r="AX373" s="23">
        <f t="shared" si="151"/>
        <v>1.59797160243408</v>
      </c>
      <c r="AY373" s="23">
        <f t="shared" si="152"/>
        <v>0</v>
      </c>
      <c r="AZ373" s="23">
        <f t="shared" si="153"/>
        <v>0</v>
      </c>
      <c r="BA373" s="1" t="str">
        <f t="shared" si="154"/>
        <v>3</v>
      </c>
      <c r="BB373" s="22">
        <v>81</v>
      </c>
      <c r="BC373" s="22">
        <f t="shared" si="155"/>
        <v>0</v>
      </c>
      <c r="BD373" s="22" t="e">
        <f t="shared" si="157"/>
        <v>#REF!</v>
      </c>
      <c r="BE373" s="22">
        <v>0.04</v>
      </c>
      <c r="BF373" s="22">
        <f t="shared" si="156"/>
        <v>0</v>
      </c>
      <c r="BG373" s="22" t="e">
        <f t="shared" si="158"/>
        <v>#REF!</v>
      </c>
      <c r="BH373" t="str">
        <f>IF(AT373="UDARA","U","N")&amp;LEFT($C$4,2)&amp;MID($C$4,4,2)&amp;LEFT(A373,3)&amp;MID(E373,2,2)&amp;VLOOKUP(E373,Acuan_Reference!C:L,10,0)</f>
        <v>N0109BKS71B1</v>
      </c>
      <c r="BI373" t="s">
        <v>84</v>
      </c>
      <c r="BJ373" t="s">
        <v>85</v>
      </c>
      <c r="BK373" t="s">
        <v>86</v>
      </c>
      <c r="BL373" t="s">
        <v>87</v>
      </c>
    </row>
    <row r="374" spans="1:64">
      <c r="A374" t="s">
        <v>91</v>
      </c>
      <c r="B374" t="s">
        <v>75</v>
      </c>
      <c r="C374" t="s">
        <v>76</v>
      </c>
      <c r="D374" t="s">
        <v>115</v>
      </c>
      <c r="E374" t="s">
        <v>145</v>
      </c>
      <c r="F374" t="s">
        <v>146</v>
      </c>
      <c r="G374" t="s">
        <v>118</v>
      </c>
      <c r="H374" t="s">
        <v>81</v>
      </c>
      <c r="I374" s="22">
        <v>9826</v>
      </c>
      <c r="J374" s="23">
        <v>255</v>
      </c>
      <c r="K374" s="23">
        <v>154</v>
      </c>
      <c r="L374" s="23">
        <v>80</v>
      </c>
      <c r="M374" s="23">
        <v>70</v>
      </c>
      <c r="N374" s="23">
        <v>570</v>
      </c>
      <c r="O374" s="23">
        <v>167</v>
      </c>
      <c r="P374" s="23">
        <v>79</v>
      </c>
      <c r="Q374" s="23">
        <v>431</v>
      </c>
      <c r="R374" s="23">
        <v>423</v>
      </c>
      <c r="S374" s="23">
        <v>278</v>
      </c>
      <c r="T374" s="23">
        <v>107</v>
      </c>
      <c r="U374" s="23">
        <v>117</v>
      </c>
      <c r="V374" s="22">
        <v>167.33333333333</v>
      </c>
      <c r="W374" s="22">
        <f t="shared" si="144"/>
        <v>168</v>
      </c>
      <c r="X374" s="23">
        <v>0</v>
      </c>
      <c r="Y374" s="23">
        <v>0</v>
      </c>
      <c r="Z374" s="23">
        <v>0</v>
      </c>
      <c r="AA374" s="22">
        <v>785</v>
      </c>
      <c r="AB374" s="22">
        <v>0</v>
      </c>
      <c r="AC374" s="22">
        <v>0</v>
      </c>
      <c r="AD374" s="22">
        <v>0</v>
      </c>
      <c r="AE374" s="22">
        <f t="shared" si="145"/>
        <v>785</v>
      </c>
      <c r="AF374" s="22">
        <f t="shared" si="146"/>
        <v>4.69123505976105</v>
      </c>
      <c r="AG374" s="22">
        <f t="shared" si="147"/>
        <v>4.67261904761905</v>
      </c>
      <c r="AH374" s="22">
        <v>7200</v>
      </c>
      <c r="AI374" s="22">
        <v>0</v>
      </c>
      <c r="AJ374" s="23">
        <v>0</v>
      </c>
      <c r="AK374" s="23">
        <v>430</v>
      </c>
      <c r="AL374" s="23">
        <v>280</v>
      </c>
      <c r="AM374" s="22">
        <v>0.9</v>
      </c>
      <c r="AN374" s="22">
        <f t="shared" si="148"/>
        <v>151.2</v>
      </c>
      <c r="AO374" s="23">
        <v>144</v>
      </c>
      <c r="AP374" s="23">
        <v>144</v>
      </c>
      <c r="AQ374" t="s">
        <v>82</v>
      </c>
      <c r="AR374">
        <v>4</v>
      </c>
      <c r="AS374" s="22">
        <v>0.13333333333333</v>
      </c>
      <c r="AT374" t="s">
        <v>83</v>
      </c>
      <c r="AU374" s="23">
        <f t="shared" si="159"/>
        <v>0</v>
      </c>
      <c r="AV374" s="23">
        <f t="shared" si="149"/>
        <v>0</v>
      </c>
      <c r="AW374" s="23">
        <f t="shared" si="150"/>
        <v>4.67261904761905</v>
      </c>
      <c r="AX374" s="23">
        <f t="shared" si="151"/>
        <v>3.00595238095238</v>
      </c>
      <c r="AY374" s="23">
        <f t="shared" si="152"/>
        <v>0</v>
      </c>
      <c r="AZ374" s="23">
        <f t="shared" si="153"/>
        <v>0</v>
      </c>
      <c r="BA374" s="1" t="str">
        <f t="shared" si="154"/>
        <v>Kelipatan Kirim/Master box &gt; 3x FC+index</v>
      </c>
      <c r="BB374" s="22">
        <v>81</v>
      </c>
      <c r="BC374" s="22">
        <f t="shared" si="155"/>
        <v>0</v>
      </c>
      <c r="BD374" s="22" t="e">
        <f t="shared" si="157"/>
        <v>#REF!</v>
      </c>
      <c r="BE374" s="22">
        <v>0.04</v>
      </c>
      <c r="BF374" s="22">
        <f t="shared" si="156"/>
        <v>0</v>
      </c>
      <c r="BG374" s="22" t="e">
        <f t="shared" si="158"/>
        <v>#REF!</v>
      </c>
      <c r="BH374" t="str">
        <f>IF(AT374="UDARA","U","N")&amp;LEFT($C$4,2)&amp;MID($C$4,4,2)&amp;LEFT(A374,3)&amp;MID(E374,2,2)&amp;VLOOKUP(E374,Acuan_Reference!C:L,10,0)</f>
        <v>N0109BLP71B1</v>
      </c>
      <c r="BI374" t="s">
        <v>84</v>
      </c>
      <c r="BJ374" t="s">
        <v>85</v>
      </c>
      <c r="BK374" t="s">
        <v>86</v>
      </c>
      <c r="BL374" t="s">
        <v>87</v>
      </c>
    </row>
    <row r="375" spans="1:64">
      <c r="A375" t="s">
        <v>92</v>
      </c>
      <c r="B375" t="s">
        <v>75</v>
      </c>
      <c r="C375" t="s">
        <v>76</v>
      </c>
      <c r="D375" t="s">
        <v>115</v>
      </c>
      <c r="E375" t="s">
        <v>145</v>
      </c>
      <c r="F375" t="s">
        <v>146</v>
      </c>
      <c r="G375" t="s">
        <v>118</v>
      </c>
      <c r="H375" t="s">
        <v>81</v>
      </c>
      <c r="I375" s="22">
        <v>9826</v>
      </c>
      <c r="J375" s="23">
        <v>186</v>
      </c>
      <c r="K375" s="23">
        <v>980</v>
      </c>
      <c r="L375" s="23">
        <v>66</v>
      </c>
      <c r="M375" s="23">
        <v>122</v>
      </c>
      <c r="N375" s="23">
        <v>140</v>
      </c>
      <c r="O375" s="23">
        <v>871</v>
      </c>
      <c r="P375" s="23">
        <v>380</v>
      </c>
      <c r="Q375" s="23">
        <v>540</v>
      </c>
      <c r="R375" s="23">
        <v>737</v>
      </c>
      <c r="S375" s="23">
        <v>745</v>
      </c>
      <c r="T375" s="23">
        <v>196</v>
      </c>
      <c r="U375" s="23">
        <v>663</v>
      </c>
      <c r="V375" s="22">
        <v>534.66666666667</v>
      </c>
      <c r="W375" s="22">
        <f t="shared" ref="W375:W438" si="160">AVERAGE(T375,U375,AL375)</f>
        <v>480.333333333333</v>
      </c>
      <c r="X375" s="23">
        <v>0</v>
      </c>
      <c r="Y375" s="23">
        <v>0</v>
      </c>
      <c r="Z375" s="23">
        <v>0</v>
      </c>
      <c r="AA375" s="22">
        <v>1430</v>
      </c>
      <c r="AB375" s="22">
        <v>0</v>
      </c>
      <c r="AC375" s="22">
        <v>144</v>
      </c>
      <c r="AD375" s="22">
        <v>0</v>
      </c>
      <c r="AE375" s="22">
        <f t="shared" ref="AE375:AE438" si="161">Z375+AA375+AC375+AD375</f>
        <v>1574</v>
      </c>
      <c r="AF375" s="22">
        <f t="shared" ref="AF375:AF438" si="162">IFERROR(IF(V375&lt;0,9999,AE375/V375),9999)</f>
        <v>2.9438902743142</v>
      </c>
      <c r="AG375" s="22">
        <f t="shared" ref="AG375:AG438" si="163">IFERROR(IF(W375&lt;0,9999,(Z375+AA375+AC375)/W375),9999)</f>
        <v>3.27689104788341</v>
      </c>
      <c r="AH375" s="22">
        <v>7200</v>
      </c>
      <c r="AI375" s="22">
        <v>0</v>
      </c>
      <c r="AJ375" s="23">
        <v>0</v>
      </c>
      <c r="AK375" s="23">
        <v>767</v>
      </c>
      <c r="AL375" s="23">
        <v>582</v>
      </c>
      <c r="AM375" s="22">
        <v>1.5</v>
      </c>
      <c r="AN375" s="22">
        <f t="shared" ref="AN375:AN438" si="164">IF(AM375*W375&lt;0,0,AM375*W375)</f>
        <v>720.5</v>
      </c>
      <c r="AO375" s="23">
        <v>144</v>
      </c>
      <c r="AP375" s="23">
        <v>144</v>
      </c>
      <c r="AQ375" t="s">
        <v>82</v>
      </c>
      <c r="AR375">
        <v>2</v>
      </c>
      <c r="AS375" s="22">
        <v>0.53333333333333</v>
      </c>
      <c r="AT375" t="s">
        <v>83</v>
      </c>
      <c r="AU375" s="23">
        <f t="shared" si="159"/>
        <v>0</v>
      </c>
      <c r="AV375" s="23">
        <f t="shared" ref="AV375:AV438" si="165">IFERROR(ROUNDUP(AU375/AO375,0)*AO375,9999)</f>
        <v>0</v>
      </c>
      <c r="AW375" s="23">
        <f t="shared" ref="AW375:AW438" si="166">IFERROR(IF(W375&lt;0,9999,((ROUNDUP(AU375/AO375,0)*AO375)+AE375)/W375),9999)</f>
        <v>3.27689104788341</v>
      </c>
      <c r="AX375" s="23">
        <f t="shared" ref="AX375:AX438" si="167">IFERROR(IF(W375&lt;0,9999,((ROUNDUP(AU375/AP375,0)*AP375)+AE375-AL375)/W375),9999)</f>
        <v>2.06523247744622</v>
      </c>
      <c r="AY375" s="23">
        <f t="shared" ref="AY375:AY438" si="168">IF(H375="DROPPING",IF(AND(AW375&gt;3,AX375&gt;3),0,IF(AND(AW375&lt;=3,AX375&lt;=3),ROUNDUP(AU375/AO375,0)*AO375,ROUNDUP(AU375/AP375,0)*AP375)),0)</f>
        <v>0</v>
      </c>
      <c r="AZ375" s="23">
        <f t="shared" ref="AZ375:AZ438" si="169">IF(AH375&lt;=0,0,IF(H375="DROPPING",IF(AND(AW375&gt;3,AX375&gt;3),0,IF(AND(AW375&lt;=3,AX375&lt;=3),ROUNDUP(AU375/AO375,0)*AO375,ROUNDUP(AU375/AP375,0)*AP375)),0))</f>
        <v>0</v>
      </c>
      <c r="BA375" s="1" t="str">
        <f t="shared" ref="BA375:BA438" si="170">IF(AND(AW375&gt;3,AX375&gt;3),"Kelipatan Kirim/Master box &gt; 3x FC+index",IF(AF375&lt;=AS375,"1",IF(AND(AF375&gt;AS375,AF375&lt;=AM375),"2","3")))</f>
        <v>3</v>
      </c>
      <c r="BB375" s="22">
        <v>81</v>
      </c>
      <c r="BC375" s="22">
        <f t="shared" ref="BC375:BC438" si="171">BB375*AZ375</f>
        <v>0</v>
      </c>
      <c r="BD375" s="22" t="e">
        <f t="shared" si="157"/>
        <v>#REF!</v>
      </c>
      <c r="BE375" s="22">
        <v>0.04</v>
      </c>
      <c r="BF375" s="22">
        <f t="shared" ref="BF375:BF438" si="172">BE375*AZ375</f>
        <v>0</v>
      </c>
      <c r="BG375" s="22" t="e">
        <f t="shared" si="158"/>
        <v>#REF!</v>
      </c>
      <c r="BH375" t="str">
        <f>IF(AT375="UDARA","U","N")&amp;LEFT($C$4,2)&amp;MID($C$4,4,2)&amp;LEFT(A375,3)&amp;MID(E375,2,2)&amp;VLOOKUP(E375,Acuan_Reference!C:L,10,0)</f>
        <v>N0109BTM71B1</v>
      </c>
      <c r="BI375" t="s">
        <v>84</v>
      </c>
      <c r="BJ375" t="s">
        <v>85</v>
      </c>
      <c r="BK375" t="s">
        <v>86</v>
      </c>
      <c r="BL375" t="s">
        <v>87</v>
      </c>
    </row>
    <row r="376" spans="1:64">
      <c r="A376" t="s">
        <v>93</v>
      </c>
      <c r="B376" t="s">
        <v>75</v>
      </c>
      <c r="C376" t="s">
        <v>76</v>
      </c>
      <c r="D376" t="s">
        <v>115</v>
      </c>
      <c r="E376" t="s">
        <v>145</v>
      </c>
      <c r="F376" t="s">
        <v>146</v>
      </c>
      <c r="G376" t="s">
        <v>118</v>
      </c>
      <c r="H376" t="s">
        <v>81</v>
      </c>
      <c r="I376" s="22">
        <v>9826</v>
      </c>
      <c r="J376" s="23">
        <v>1160</v>
      </c>
      <c r="K376" s="23">
        <v>551</v>
      </c>
      <c r="L376" s="23">
        <v>614</v>
      </c>
      <c r="M376" s="23">
        <v>511</v>
      </c>
      <c r="N376" s="23">
        <v>1041</v>
      </c>
      <c r="O376" s="23">
        <v>1142</v>
      </c>
      <c r="P376" s="23">
        <v>313</v>
      </c>
      <c r="Q376" s="23">
        <v>253</v>
      </c>
      <c r="R376" s="23">
        <v>809</v>
      </c>
      <c r="S376" s="23">
        <v>373</v>
      </c>
      <c r="T376" s="23">
        <v>202</v>
      </c>
      <c r="U376" s="23">
        <v>181</v>
      </c>
      <c r="V376" s="22">
        <v>252</v>
      </c>
      <c r="W376" s="22">
        <f t="shared" si="160"/>
        <v>287.666666666667</v>
      </c>
      <c r="X376" s="23">
        <v>0</v>
      </c>
      <c r="Y376" s="23">
        <v>0</v>
      </c>
      <c r="Z376" s="23">
        <v>0</v>
      </c>
      <c r="AA376" s="22">
        <v>792</v>
      </c>
      <c r="AB376" s="22">
        <v>0</v>
      </c>
      <c r="AC376" s="22">
        <v>0</v>
      </c>
      <c r="AD376" s="22">
        <v>0</v>
      </c>
      <c r="AE376" s="22">
        <f t="shared" si="161"/>
        <v>792</v>
      </c>
      <c r="AF376" s="22">
        <f t="shared" si="162"/>
        <v>3.14285714285714</v>
      </c>
      <c r="AG376" s="22">
        <f t="shared" si="163"/>
        <v>2.7531865585168</v>
      </c>
      <c r="AH376" s="22">
        <v>7200</v>
      </c>
      <c r="AI376" s="22">
        <v>0</v>
      </c>
      <c r="AJ376" s="23">
        <v>0</v>
      </c>
      <c r="AK376" s="23">
        <v>545</v>
      </c>
      <c r="AL376" s="23">
        <v>480</v>
      </c>
      <c r="AM376" s="22">
        <v>0.8</v>
      </c>
      <c r="AN376" s="22">
        <f t="shared" si="164"/>
        <v>230.133333333333</v>
      </c>
      <c r="AO376" s="23">
        <v>144</v>
      </c>
      <c r="AP376" s="23">
        <v>144</v>
      </c>
      <c r="AQ376" t="s">
        <v>124</v>
      </c>
      <c r="AR376">
        <v>4</v>
      </c>
      <c r="AS376" s="22">
        <v>0.066666666666667</v>
      </c>
      <c r="AT376" t="s">
        <v>83</v>
      </c>
      <c r="AU376" s="23">
        <f t="shared" si="159"/>
        <v>0</v>
      </c>
      <c r="AV376" s="23">
        <f t="shared" si="165"/>
        <v>0</v>
      </c>
      <c r="AW376" s="23">
        <f t="shared" si="166"/>
        <v>2.7531865585168</v>
      </c>
      <c r="AX376" s="23">
        <f t="shared" si="167"/>
        <v>1.08458864426419</v>
      </c>
      <c r="AY376" s="23">
        <f t="shared" si="168"/>
        <v>0</v>
      </c>
      <c r="AZ376" s="23">
        <f t="shared" si="169"/>
        <v>0</v>
      </c>
      <c r="BA376" s="1" t="str">
        <f t="shared" si="170"/>
        <v>3</v>
      </c>
      <c r="BB376" s="22">
        <v>81</v>
      </c>
      <c r="BC376" s="22">
        <f t="shared" si="171"/>
        <v>0</v>
      </c>
      <c r="BD376" s="22" t="e">
        <f t="shared" ref="BD376:BD439" si="173">BD375+BC376</f>
        <v>#REF!</v>
      </c>
      <c r="BE376" s="22">
        <v>0.04</v>
      </c>
      <c r="BF376" s="22">
        <f t="shared" si="172"/>
        <v>0</v>
      </c>
      <c r="BG376" s="22" t="e">
        <f t="shared" ref="BG376:BG439" si="174">BG375+BF376</f>
        <v>#REF!</v>
      </c>
      <c r="BH376" t="str">
        <f>IF(AT376="UDARA","U","N")&amp;LEFT($C$4,2)&amp;MID($C$4,4,2)&amp;LEFT(A376,3)&amp;MID(E376,2,2)&amp;VLOOKUP(E376,Acuan_Reference!C:L,10,0)</f>
        <v>N0109CRB71B1</v>
      </c>
      <c r="BI376" t="s">
        <v>84</v>
      </c>
      <c r="BJ376" t="s">
        <v>85</v>
      </c>
      <c r="BK376" t="s">
        <v>86</v>
      </c>
      <c r="BL376" t="s">
        <v>87</v>
      </c>
    </row>
    <row r="377" spans="1:64">
      <c r="A377" t="s">
        <v>94</v>
      </c>
      <c r="B377" t="s">
        <v>75</v>
      </c>
      <c r="C377" t="s">
        <v>76</v>
      </c>
      <c r="D377" t="s">
        <v>115</v>
      </c>
      <c r="E377" t="s">
        <v>145</v>
      </c>
      <c r="F377" t="s">
        <v>146</v>
      </c>
      <c r="G377" t="s">
        <v>118</v>
      </c>
      <c r="H377" t="s">
        <v>81</v>
      </c>
      <c r="I377" s="22">
        <v>9826</v>
      </c>
      <c r="J377" s="23">
        <v>1365</v>
      </c>
      <c r="K377" s="23">
        <v>2767</v>
      </c>
      <c r="L377" s="23">
        <v>837</v>
      </c>
      <c r="M377" s="23">
        <v>817</v>
      </c>
      <c r="N377" s="23">
        <v>553</v>
      </c>
      <c r="O377" s="23">
        <v>1477</v>
      </c>
      <c r="P377" s="23">
        <v>387</v>
      </c>
      <c r="Q377" s="23">
        <v>629</v>
      </c>
      <c r="R377" s="23">
        <v>648</v>
      </c>
      <c r="S377" s="23">
        <v>908</v>
      </c>
      <c r="T377" s="23">
        <v>725</v>
      </c>
      <c r="U377" s="23">
        <v>680</v>
      </c>
      <c r="V377" s="22">
        <v>771</v>
      </c>
      <c r="W377" s="22">
        <f t="shared" si="160"/>
        <v>732</v>
      </c>
      <c r="X377" s="23">
        <v>0</v>
      </c>
      <c r="Y377" s="23">
        <v>0</v>
      </c>
      <c r="Z377" s="23">
        <v>0</v>
      </c>
      <c r="AA377" s="22">
        <v>972</v>
      </c>
      <c r="AB377" s="22">
        <v>0</v>
      </c>
      <c r="AC377" s="22">
        <v>144</v>
      </c>
      <c r="AD377" s="22">
        <v>0</v>
      </c>
      <c r="AE377" s="22">
        <f t="shared" si="161"/>
        <v>1116</v>
      </c>
      <c r="AF377" s="22">
        <f t="shared" si="162"/>
        <v>1.44747081712062</v>
      </c>
      <c r="AG377" s="22">
        <f t="shared" si="163"/>
        <v>1.52459016393443</v>
      </c>
      <c r="AH377" s="22">
        <v>7200</v>
      </c>
      <c r="AI377" s="22">
        <v>0</v>
      </c>
      <c r="AJ377" s="23">
        <v>0</v>
      </c>
      <c r="AK377" s="23">
        <v>829</v>
      </c>
      <c r="AL377" s="23">
        <v>791</v>
      </c>
      <c r="AM377" s="22">
        <v>0.8</v>
      </c>
      <c r="AN377" s="22">
        <f t="shared" si="164"/>
        <v>585.6</v>
      </c>
      <c r="AO377" s="23">
        <v>144</v>
      </c>
      <c r="AP377" s="23">
        <v>144</v>
      </c>
      <c r="AQ377" t="s">
        <v>82</v>
      </c>
      <c r="AR377">
        <v>8</v>
      </c>
      <c r="AS377" s="22">
        <v>0.13333333333333</v>
      </c>
      <c r="AT377" t="s">
        <v>83</v>
      </c>
      <c r="AU377" s="23">
        <f t="shared" si="159"/>
        <v>260.6</v>
      </c>
      <c r="AV377" s="23">
        <f t="shared" si="165"/>
        <v>288</v>
      </c>
      <c r="AW377" s="23">
        <f t="shared" si="166"/>
        <v>1.91803278688525</v>
      </c>
      <c r="AX377" s="23">
        <f t="shared" si="167"/>
        <v>0.837431693989071</v>
      </c>
      <c r="AY377" s="23">
        <f t="shared" si="168"/>
        <v>288</v>
      </c>
      <c r="AZ377" s="23">
        <f t="shared" si="169"/>
        <v>288</v>
      </c>
      <c r="BA377" s="1" t="str">
        <f t="shared" si="170"/>
        <v>3</v>
      </c>
      <c r="BB377" s="22">
        <v>81</v>
      </c>
      <c r="BC377" s="22">
        <f t="shared" si="171"/>
        <v>23328</v>
      </c>
      <c r="BD377" s="22" t="e">
        <f t="shared" si="173"/>
        <v>#REF!</v>
      </c>
      <c r="BE377" s="22">
        <v>0.04</v>
      </c>
      <c r="BF377" s="22">
        <f t="shared" si="172"/>
        <v>11.52</v>
      </c>
      <c r="BG377" s="22" t="e">
        <f t="shared" si="174"/>
        <v>#REF!</v>
      </c>
      <c r="BH377" t="str">
        <f>IF(AT377="UDARA","U","N")&amp;LEFT($C$4,2)&amp;MID($C$4,4,2)&amp;LEFT(A377,3)&amp;MID(E377,2,2)&amp;VLOOKUP(E377,Acuan_Reference!C:L,10,0)</f>
        <v>N0109DPS71B1</v>
      </c>
      <c r="BI377" t="s">
        <v>84</v>
      </c>
      <c r="BJ377" t="s">
        <v>85</v>
      </c>
      <c r="BK377" t="s">
        <v>86</v>
      </c>
      <c r="BL377" t="s">
        <v>87</v>
      </c>
    </row>
    <row r="378" spans="1:64">
      <c r="A378" t="s">
        <v>95</v>
      </c>
      <c r="B378" t="s">
        <v>75</v>
      </c>
      <c r="C378" t="s">
        <v>76</v>
      </c>
      <c r="D378" t="s">
        <v>115</v>
      </c>
      <c r="E378" t="s">
        <v>145</v>
      </c>
      <c r="F378" t="s">
        <v>146</v>
      </c>
      <c r="G378" t="s">
        <v>118</v>
      </c>
      <c r="H378" t="s">
        <v>81</v>
      </c>
      <c r="I378" s="22">
        <v>9826</v>
      </c>
      <c r="J378" s="23">
        <v>0</v>
      </c>
      <c r="K378" s="23">
        <v>0</v>
      </c>
      <c r="L378" s="23">
        <v>0</v>
      </c>
      <c r="M378" s="23">
        <v>7872</v>
      </c>
      <c r="N378" s="23">
        <v>4412</v>
      </c>
      <c r="O378" s="23">
        <v>8222</v>
      </c>
      <c r="P378" s="23">
        <v>5125</v>
      </c>
      <c r="Q378" s="23">
        <v>4081</v>
      </c>
      <c r="R378" s="23">
        <v>6640</v>
      </c>
      <c r="S378" s="23">
        <v>3739</v>
      </c>
      <c r="T378" s="23">
        <v>5366</v>
      </c>
      <c r="U378" s="23">
        <v>6101</v>
      </c>
      <c r="V378" s="22">
        <v>5068.6666666667</v>
      </c>
      <c r="W378" s="22">
        <f t="shared" si="160"/>
        <v>5640.33333333333</v>
      </c>
      <c r="X378" s="23">
        <v>0</v>
      </c>
      <c r="Y378" s="23">
        <v>0</v>
      </c>
      <c r="Z378" s="23">
        <v>0</v>
      </c>
      <c r="AA378" s="22">
        <v>4018</v>
      </c>
      <c r="AB378" s="22">
        <v>0</v>
      </c>
      <c r="AC378" s="22">
        <v>0</v>
      </c>
      <c r="AD378" s="22">
        <v>0</v>
      </c>
      <c r="AE378" s="22">
        <f t="shared" si="161"/>
        <v>4018</v>
      </c>
      <c r="AF378" s="22">
        <f t="shared" si="162"/>
        <v>0.79271340260423</v>
      </c>
      <c r="AG378" s="22">
        <f t="shared" si="163"/>
        <v>0.712369245316471</v>
      </c>
      <c r="AH378" s="22">
        <v>7200</v>
      </c>
      <c r="AI378" s="22">
        <v>0</v>
      </c>
      <c r="AJ378" s="23">
        <v>0</v>
      </c>
      <c r="AK378" s="23">
        <v>5483</v>
      </c>
      <c r="AL378" s="23">
        <v>5454</v>
      </c>
      <c r="AM378" s="22">
        <v>0.5</v>
      </c>
      <c r="AN378" s="22">
        <f t="shared" si="164"/>
        <v>2820.16666666667</v>
      </c>
      <c r="AO378" s="23">
        <v>144</v>
      </c>
      <c r="AP378" s="23">
        <v>144</v>
      </c>
      <c r="AQ378" t="s">
        <v>124</v>
      </c>
      <c r="AR378">
        <v>20</v>
      </c>
      <c r="AS378" s="22">
        <v>0.033333333333333</v>
      </c>
      <c r="AT378" t="s">
        <v>83</v>
      </c>
      <c r="AU378" s="23">
        <f t="shared" si="159"/>
        <v>4256.16666666667</v>
      </c>
      <c r="AV378" s="23">
        <f t="shared" si="165"/>
        <v>4320</v>
      </c>
      <c r="AW378" s="23">
        <f t="shared" si="166"/>
        <v>1.47828142544767</v>
      </c>
      <c r="AX378" s="23">
        <f t="shared" si="167"/>
        <v>0.511317298032031</v>
      </c>
      <c r="AY378" s="23">
        <f t="shared" si="168"/>
        <v>4320</v>
      </c>
      <c r="AZ378" s="23">
        <f t="shared" si="169"/>
        <v>4320</v>
      </c>
      <c r="BA378" s="1" t="str">
        <f t="shared" si="170"/>
        <v>3</v>
      </c>
      <c r="BB378" s="22">
        <v>81</v>
      </c>
      <c r="BC378" s="22">
        <f t="shared" si="171"/>
        <v>349920</v>
      </c>
      <c r="BD378" s="22" t="e">
        <f t="shared" si="173"/>
        <v>#REF!</v>
      </c>
      <c r="BE378" s="22">
        <v>0.04</v>
      </c>
      <c r="BF378" s="22">
        <f t="shared" si="172"/>
        <v>172.8</v>
      </c>
      <c r="BG378" s="22" t="e">
        <f t="shared" si="174"/>
        <v>#REF!</v>
      </c>
      <c r="BH378" t="str">
        <f>IF(AT378="UDARA","U","N")&amp;LEFT($C$4,2)&amp;MID($C$4,4,2)&amp;LEFT(A378,3)&amp;MID(E378,2,2)&amp;VLOOKUP(E378,Acuan_Reference!C:L,10,0)</f>
        <v>N0109JAK71B1</v>
      </c>
      <c r="BI378" t="s">
        <v>84</v>
      </c>
      <c r="BJ378" t="s">
        <v>85</v>
      </c>
      <c r="BK378" t="s">
        <v>86</v>
      </c>
      <c r="BL378" t="s">
        <v>87</v>
      </c>
    </row>
    <row r="379" spans="1:64">
      <c r="A379" t="s">
        <v>96</v>
      </c>
      <c r="B379" t="s">
        <v>75</v>
      </c>
      <c r="C379" t="s">
        <v>76</v>
      </c>
      <c r="D379" t="s">
        <v>115</v>
      </c>
      <c r="E379" t="s">
        <v>145</v>
      </c>
      <c r="F379" t="s">
        <v>146</v>
      </c>
      <c r="G379" t="s">
        <v>118</v>
      </c>
      <c r="H379" t="s">
        <v>81</v>
      </c>
      <c r="I379" s="22">
        <v>9826</v>
      </c>
      <c r="J379" s="23">
        <v>1553</v>
      </c>
      <c r="K379" s="23">
        <v>3607</v>
      </c>
      <c r="L379" s="23">
        <v>733</v>
      </c>
      <c r="M379" s="23">
        <v>1434</v>
      </c>
      <c r="N379" s="23">
        <v>881</v>
      </c>
      <c r="O379" s="23">
        <v>1579</v>
      </c>
      <c r="P379" s="23">
        <v>332</v>
      </c>
      <c r="Q379" s="23">
        <v>1008</v>
      </c>
      <c r="R379" s="23">
        <v>669</v>
      </c>
      <c r="S379" s="23">
        <v>1606</v>
      </c>
      <c r="T379" s="23">
        <v>1461</v>
      </c>
      <c r="U379" s="23">
        <v>1339</v>
      </c>
      <c r="V379" s="22">
        <v>1468.6666666667</v>
      </c>
      <c r="W379" s="22">
        <f t="shared" si="160"/>
        <v>1365</v>
      </c>
      <c r="X379" s="23">
        <v>0</v>
      </c>
      <c r="Y379" s="23">
        <v>0</v>
      </c>
      <c r="Z379" s="23">
        <v>0</v>
      </c>
      <c r="AA379" s="22">
        <v>1992</v>
      </c>
      <c r="AB379" s="22">
        <v>0</v>
      </c>
      <c r="AC379" s="22">
        <v>432</v>
      </c>
      <c r="AD379" s="22">
        <v>0</v>
      </c>
      <c r="AE379" s="22">
        <f t="shared" si="161"/>
        <v>2424</v>
      </c>
      <c r="AF379" s="22">
        <f t="shared" si="162"/>
        <v>1.65047662278707</v>
      </c>
      <c r="AG379" s="22">
        <f t="shared" si="163"/>
        <v>1.77582417582418</v>
      </c>
      <c r="AH379" s="22">
        <v>7200</v>
      </c>
      <c r="AI379" s="22">
        <v>0</v>
      </c>
      <c r="AJ379" s="23">
        <v>0</v>
      </c>
      <c r="AK379" s="23">
        <v>1245</v>
      </c>
      <c r="AL379" s="23">
        <v>1295</v>
      </c>
      <c r="AM379" s="22">
        <v>1.2</v>
      </c>
      <c r="AN379" s="22">
        <f t="shared" si="164"/>
        <v>1638</v>
      </c>
      <c r="AO379" s="23">
        <v>144</v>
      </c>
      <c r="AP379" s="23">
        <v>144</v>
      </c>
      <c r="AQ379" t="s">
        <v>82</v>
      </c>
      <c r="AR379">
        <v>2</v>
      </c>
      <c r="AS379" s="22">
        <v>0.2</v>
      </c>
      <c r="AT379" t="s">
        <v>83</v>
      </c>
      <c r="AU379" s="23">
        <f t="shared" si="159"/>
        <v>509</v>
      </c>
      <c r="AV379" s="23">
        <f t="shared" si="165"/>
        <v>576</v>
      </c>
      <c r="AW379" s="23">
        <f t="shared" si="166"/>
        <v>2.1978021978022</v>
      </c>
      <c r="AX379" s="23">
        <f t="shared" si="167"/>
        <v>1.24908424908425</v>
      </c>
      <c r="AY379" s="23">
        <f t="shared" si="168"/>
        <v>576</v>
      </c>
      <c r="AZ379" s="23">
        <f t="shared" si="169"/>
        <v>576</v>
      </c>
      <c r="BA379" s="1" t="str">
        <f t="shared" si="170"/>
        <v>3</v>
      </c>
      <c r="BB379" s="22">
        <v>81</v>
      </c>
      <c r="BC379" s="22">
        <f t="shared" si="171"/>
        <v>46656</v>
      </c>
      <c r="BD379" s="22" t="e">
        <f t="shared" si="173"/>
        <v>#REF!</v>
      </c>
      <c r="BE379" s="22">
        <v>0.04</v>
      </c>
      <c r="BF379" s="22">
        <f t="shared" si="172"/>
        <v>23.04</v>
      </c>
      <c r="BG379" s="22" t="e">
        <f t="shared" si="174"/>
        <v>#REF!</v>
      </c>
      <c r="BH379" t="str">
        <f>IF(AT379="UDARA","U","N")&amp;LEFT($C$4,2)&amp;MID($C$4,4,2)&amp;LEFT(A379,3)&amp;MID(E379,2,2)&amp;VLOOKUP(E379,Acuan_Reference!C:L,10,0)</f>
        <v>N0109JBI71B1</v>
      </c>
      <c r="BI379" t="s">
        <v>84</v>
      </c>
      <c r="BJ379" t="s">
        <v>85</v>
      </c>
      <c r="BK379" t="s">
        <v>86</v>
      </c>
      <c r="BL379" t="s">
        <v>87</v>
      </c>
    </row>
    <row r="380" spans="1:64">
      <c r="A380" t="s">
        <v>97</v>
      </c>
      <c r="B380" t="s">
        <v>75</v>
      </c>
      <c r="C380" t="s">
        <v>76</v>
      </c>
      <c r="D380" t="s">
        <v>115</v>
      </c>
      <c r="E380" t="s">
        <v>145</v>
      </c>
      <c r="F380" t="s">
        <v>146</v>
      </c>
      <c r="G380" t="s">
        <v>118</v>
      </c>
      <c r="H380" t="s">
        <v>81</v>
      </c>
      <c r="I380" s="22">
        <v>9826</v>
      </c>
      <c r="J380" s="23">
        <v>3867</v>
      </c>
      <c r="K380" s="23">
        <v>15759</v>
      </c>
      <c r="L380" s="23">
        <v>4324</v>
      </c>
      <c r="M380" s="23">
        <v>918</v>
      </c>
      <c r="N380" s="23">
        <v>1596</v>
      </c>
      <c r="O380" s="23">
        <v>1218</v>
      </c>
      <c r="P380" s="23">
        <v>590</v>
      </c>
      <c r="Q380" s="23">
        <v>890</v>
      </c>
      <c r="R380" s="23">
        <v>1045</v>
      </c>
      <c r="S380" s="23">
        <v>826</v>
      </c>
      <c r="T380" s="23">
        <v>900</v>
      </c>
      <c r="U380" s="23">
        <v>1469</v>
      </c>
      <c r="V380" s="22">
        <v>1065</v>
      </c>
      <c r="W380" s="22">
        <f t="shared" si="160"/>
        <v>1109.66666666667</v>
      </c>
      <c r="X380" s="23">
        <v>0</v>
      </c>
      <c r="Y380" s="23">
        <v>0</v>
      </c>
      <c r="Z380" s="23">
        <v>0</v>
      </c>
      <c r="AA380" s="22">
        <v>734</v>
      </c>
      <c r="AB380" s="22">
        <v>0</v>
      </c>
      <c r="AC380" s="22">
        <v>144</v>
      </c>
      <c r="AD380" s="22">
        <v>288</v>
      </c>
      <c r="AE380" s="22">
        <f t="shared" si="161"/>
        <v>1166</v>
      </c>
      <c r="AF380" s="22">
        <f t="shared" si="162"/>
        <v>1.09483568075117</v>
      </c>
      <c r="AG380" s="22">
        <f t="shared" si="163"/>
        <v>0.791228597176329</v>
      </c>
      <c r="AH380" s="22">
        <v>7200</v>
      </c>
      <c r="AI380" s="22">
        <v>0</v>
      </c>
      <c r="AJ380" s="23">
        <v>0</v>
      </c>
      <c r="AK380" s="23">
        <v>1047</v>
      </c>
      <c r="AL380" s="23">
        <v>960</v>
      </c>
      <c r="AM380" s="22">
        <v>0.5</v>
      </c>
      <c r="AN380" s="22">
        <f t="shared" si="164"/>
        <v>554.833333333333</v>
      </c>
      <c r="AO380" s="23">
        <v>144</v>
      </c>
      <c r="AP380" s="23">
        <v>144</v>
      </c>
      <c r="AQ380" t="s">
        <v>124</v>
      </c>
      <c r="AR380">
        <v>20</v>
      </c>
      <c r="AS380" s="22">
        <v>0.033333333333333</v>
      </c>
      <c r="AT380" t="s">
        <v>83</v>
      </c>
      <c r="AU380" s="23">
        <f t="shared" si="159"/>
        <v>348.833333333333</v>
      </c>
      <c r="AV380" s="23">
        <f t="shared" si="165"/>
        <v>432</v>
      </c>
      <c r="AW380" s="23">
        <f t="shared" si="166"/>
        <v>1.44007209372184</v>
      </c>
      <c r="AX380" s="23">
        <f t="shared" si="167"/>
        <v>0.574947431661159</v>
      </c>
      <c r="AY380" s="23">
        <f t="shared" si="168"/>
        <v>432</v>
      </c>
      <c r="AZ380" s="23">
        <f t="shared" si="169"/>
        <v>432</v>
      </c>
      <c r="BA380" s="1" t="str">
        <f t="shared" si="170"/>
        <v>3</v>
      </c>
      <c r="BB380" s="22">
        <v>81</v>
      </c>
      <c r="BC380" s="22">
        <f t="shared" si="171"/>
        <v>34992</v>
      </c>
      <c r="BD380" s="22" t="e">
        <f t="shared" si="173"/>
        <v>#REF!</v>
      </c>
      <c r="BE380" s="22">
        <v>0.04</v>
      </c>
      <c r="BF380" s="22">
        <f t="shared" si="172"/>
        <v>17.28</v>
      </c>
      <c r="BG380" s="22" t="e">
        <f t="shared" si="174"/>
        <v>#REF!</v>
      </c>
      <c r="BH380" t="str">
        <f>IF(AT380="UDARA","U","N")&amp;LEFT($C$4,2)&amp;MID($C$4,4,2)&amp;LEFT(A380,3)&amp;MID(E380,2,2)&amp;VLOOKUP(E380,Acuan_Reference!C:L,10,0)</f>
        <v>N0109JKT71B1</v>
      </c>
      <c r="BI380" t="s">
        <v>84</v>
      </c>
      <c r="BJ380" t="s">
        <v>85</v>
      </c>
      <c r="BK380" t="s">
        <v>86</v>
      </c>
      <c r="BL380" t="s">
        <v>87</v>
      </c>
    </row>
    <row r="381" spans="1:64">
      <c r="A381" t="s">
        <v>98</v>
      </c>
      <c r="B381" t="s">
        <v>75</v>
      </c>
      <c r="C381" t="s">
        <v>76</v>
      </c>
      <c r="D381" t="s">
        <v>115</v>
      </c>
      <c r="E381" t="s">
        <v>145</v>
      </c>
      <c r="F381" t="s">
        <v>146</v>
      </c>
      <c r="G381" t="s">
        <v>118</v>
      </c>
      <c r="H381" t="s">
        <v>81</v>
      </c>
      <c r="I381" s="22">
        <v>9826</v>
      </c>
      <c r="J381" s="23">
        <v>473</v>
      </c>
      <c r="K381" s="23">
        <v>921</v>
      </c>
      <c r="L381" s="23">
        <v>469</v>
      </c>
      <c r="M381" s="23">
        <v>500</v>
      </c>
      <c r="N381" s="23">
        <v>569</v>
      </c>
      <c r="O381" s="23">
        <v>731</v>
      </c>
      <c r="P381" s="23">
        <v>413</v>
      </c>
      <c r="Q381" s="23">
        <v>527</v>
      </c>
      <c r="R381" s="23">
        <v>598</v>
      </c>
      <c r="S381" s="23">
        <v>303</v>
      </c>
      <c r="T381" s="23">
        <v>452</v>
      </c>
      <c r="U381" s="23">
        <v>460</v>
      </c>
      <c r="V381" s="22">
        <v>405</v>
      </c>
      <c r="W381" s="22">
        <f t="shared" si="160"/>
        <v>460.333333333333</v>
      </c>
      <c r="X381" s="23">
        <v>0</v>
      </c>
      <c r="Y381" s="23">
        <v>0</v>
      </c>
      <c r="Z381" s="23">
        <v>0</v>
      </c>
      <c r="AA381" s="22">
        <v>844</v>
      </c>
      <c r="AB381" s="22">
        <v>0</v>
      </c>
      <c r="AC381" s="22">
        <v>0</v>
      </c>
      <c r="AD381" s="22">
        <v>0</v>
      </c>
      <c r="AE381" s="22">
        <f t="shared" si="161"/>
        <v>844</v>
      </c>
      <c r="AF381" s="22">
        <f t="shared" si="162"/>
        <v>2.08395061728395</v>
      </c>
      <c r="AG381" s="22">
        <f t="shared" si="163"/>
        <v>1.83345401882694</v>
      </c>
      <c r="AH381" s="22">
        <v>7200</v>
      </c>
      <c r="AI381" s="22">
        <v>0</v>
      </c>
      <c r="AJ381" s="23">
        <v>0</v>
      </c>
      <c r="AK381" s="23">
        <v>542</v>
      </c>
      <c r="AL381" s="23">
        <v>469</v>
      </c>
      <c r="AM381" s="22">
        <v>0.9</v>
      </c>
      <c r="AN381" s="22">
        <f t="shared" si="164"/>
        <v>414.3</v>
      </c>
      <c r="AO381" s="23">
        <v>144</v>
      </c>
      <c r="AP381" s="23">
        <v>144</v>
      </c>
      <c r="AQ381" t="s">
        <v>124</v>
      </c>
      <c r="AR381">
        <v>4</v>
      </c>
      <c r="AS381" s="22">
        <v>0.1</v>
      </c>
      <c r="AT381" t="s">
        <v>83</v>
      </c>
      <c r="AU381" s="23">
        <f t="shared" si="159"/>
        <v>39.3</v>
      </c>
      <c r="AV381" s="23">
        <f t="shared" si="165"/>
        <v>144</v>
      </c>
      <c r="AW381" s="23">
        <f t="shared" si="166"/>
        <v>2.14627081824765</v>
      </c>
      <c r="AX381" s="23">
        <f t="shared" si="167"/>
        <v>1.12744388124547</v>
      </c>
      <c r="AY381" s="23">
        <f t="shared" si="168"/>
        <v>144</v>
      </c>
      <c r="AZ381" s="23">
        <f t="shared" si="169"/>
        <v>144</v>
      </c>
      <c r="BA381" s="1" t="str">
        <f t="shared" si="170"/>
        <v>3</v>
      </c>
      <c r="BB381" s="22">
        <v>81</v>
      </c>
      <c r="BC381" s="22">
        <f t="shared" si="171"/>
        <v>11664</v>
      </c>
      <c r="BD381" s="22" t="e">
        <f t="shared" si="173"/>
        <v>#REF!</v>
      </c>
      <c r="BE381" s="22">
        <v>0.04</v>
      </c>
      <c r="BF381" s="22">
        <f t="shared" si="172"/>
        <v>5.76</v>
      </c>
      <c r="BG381" s="22" t="e">
        <f t="shared" si="174"/>
        <v>#REF!</v>
      </c>
      <c r="BH381" t="str">
        <f>IF(AT381="UDARA","U","N")&amp;LEFT($C$4,2)&amp;MID($C$4,4,2)&amp;LEFT(A381,3)&amp;MID(E381,2,2)&amp;VLOOKUP(E381,Acuan_Reference!C:L,10,0)</f>
        <v>N0109JMR71B1</v>
      </c>
      <c r="BI381" t="s">
        <v>84</v>
      </c>
      <c r="BJ381" t="s">
        <v>85</v>
      </c>
      <c r="BK381" t="s">
        <v>86</v>
      </c>
      <c r="BL381" t="s">
        <v>87</v>
      </c>
    </row>
    <row r="382" spans="1:64">
      <c r="A382" t="s">
        <v>99</v>
      </c>
      <c r="B382" t="s">
        <v>75</v>
      </c>
      <c r="C382" t="s">
        <v>76</v>
      </c>
      <c r="D382" t="s">
        <v>115</v>
      </c>
      <c r="E382" t="s">
        <v>145</v>
      </c>
      <c r="F382" t="s">
        <v>146</v>
      </c>
      <c r="G382" t="s">
        <v>118</v>
      </c>
      <c r="H382" t="s">
        <v>81</v>
      </c>
      <c r="I382" s="22">
        <v>9826</v>
      </c>
      <c r="J382" s="23">
        <v>1875</v>
      </c>
      <c r="K382" s="23">
        <v>4471</v>
      </c>
      <c r="L382" s="23">
        <v>648</v>
      </c>
      <c r="M382" s="23">
        <v>1027</v>
      </c>
      <c r="N382" s="23">
        <v>547</v>
      </c>
      <c r="O382" s="23">
        <v>1849</v>
      </c>
      <c r="P382" s="23">
        <v>2059</v>
      </c>
      <c r="Q382" s="23">
        <v>273</v>
      </c>
      <c r="R382" s="23">
        <v>2402</v>
      </c>
      <c r="S382" s="23">
        <v>1934</v>
      </c>
      <c r="T382" s="23">
        <v>715</v>
      </c>
      <c r="U382" s="23">
        <v>2382</v>
      </c>
      <c r="V382" s="22">
        <v>1677</v>
      </c>
      <c r="W382" s="22">
        <f t="shared" si="160"/>
        <v>1615.66666666667</v>
      </c>
      <c r="X382" s="23">
        <v>0</v>
      </c>
      <c r="Y382" s="23">
        <v>0</v>
      </c>
      <c r="Z382" s="23">
        <v>0</v>
      </c>
      <c r="AA382" s="22">
        <v>1648</v>
      </c>
      <c r="AB382" s="22">
        <v>0</v>
      </c>
      <c r="AC382" s="22">
        <v>1008</v>
      </c>
      <c r="AD382" s="22">
        <v>0</v>
      </c>
      <c r="AE382" s="22">
        <f t="shared" si="161"/>
        <v>2656</v>
      </c>
      <c r="AF382" s="22">
        <f t="shared" si="162"/>
        <v>1.58378056052475</v>
      </c>
      <c r="AG382" s="22">
        <f t="shared" si="163"/>
        <v>1.64390344543016</v>
      </c>
      <c r="AH382" s="22">
        <v>7200</v>
      </c>
      <c r="AI382" s="22">
        <v>0</v>
      </c>
      <c r="AJ382" s="23">
        <v>0</v>
      </c>
      <c r="AK382" s="23">
        <v>1748</v>
      </c>
      <c r="AL382" s="23">
        <v>1750</v>
      </c>
      <c r="AM382" s="22">
        <v>1.1</v>
      </c>
      <c r="AN382" s="22">
        <f t="shared" si="164"/>
        <v>1777.23333333333</v>
      </c>
      <c r="AO382" s="23">
        <v>144</v>
      </c>
      <c r="AP382" s="23">
        <v>144</v>
      </c>
      <c r="AQ382" t="s">
        <v>124</v>
      </c>
      <c r="AR382">
        <v>4</v>
      </c>
      <c r="AS382" s="22">
        <v>0.33333333333333</v>
      </c>
      <c r="AT382" t="s">
        <v>83</v>
      </c>
      <c r="AU382" s="23">
        <f t="shared" si="159"/>
        <v>871.233333333334</v>
      </c>
      <c r="AV382" s="23">
        <f t="shared" si="165"/>
        <v>1008</v>
      </c>
      <c r="AW382" s="23">
        <f t="shared" si="166"/>
        <v>2.26779451206932</v>
      </c>
      <c r="AX382" s="23">
        <f t="shared" si="167"/>
        <v>1.18465029915412</v>
      </c>
      <c r="AY382" s="23">
        <f t="shared" si="168"/>
        <v>1008</v>
      </c>
      <c r="AZ382" s="23">
        <f t="shared" si="169"/>
        <v>1008</v>
      </c>
      <c r="BA382" s="1" t="str">
        <f t="shared" si="170"/>
        <v>3</v>
      </c>
      <c r="BB382" s="22">
        <v>81</v>
      </c>
      <c r="BC382" s="22">
        <f t="shared" si="171"/>
        <v>81648</v>
      </c>
      <c r="BD382" s="22" t="e">
        <f t="shared" si="173"/>
        <v>#REF!</v>
      </c>
      <c r="BE382" s="22">
        <v>0.04</v>
      </c>
      <c r="BF382" s="22">
        <f t="shared" si="172"/>
        <v>40.32</v>
      </c>
      <c r="BG382" s="22" t="e">
        <f t="shared" si="174"/>
        <v>#REF!</v>
      </c>
      <c r="BH382" t="str">
        <f>IF(AT382="UDARA","U","N")&amp;LEFT($C$4,2)&amp;MID($C$4,4,2)&amp;LEFT(A382,3)&amp;MID(E382,2,2)&amp;VLOOKUP(E382,Acuan_Reference!C:L,10,0)</f>
        <v>N0109MDN71B1</v>
      </c>
      <c r="BI382" t="s">
        <v>84</v>
      </c>
      <c r="BJ382" t="s">
        <v>85</v>
      </c>
      <c r="BK382" t="s">
        <v>86</v>
      </c>
      <c r="BL382" t="s">
        <v>87</v>
      </c>
    </row>
    <row r="383" spans="1:64">
      <c r="A383" t="s">
        <v>100</v>
      </c>
      <c r="B383" t="s">
        <v>75</v>
      </c>
      <c r="C383" t="s">
        <v>76</v>
      </c>
      <c r="D383" t="s">
        <v>115</v>
      </c>
      <c r="E383" t="s">
        <v>145</v>
      </c>
      <c r="F383" t="s">
        <v>146</v>
      </c>
      <c r="G383" t="s">
        <v>118</v>
      </c>
      <c r="H383" t="s">
        <v>81</v>
      </c>
      <c r="I383" s="22">
        <v>9826</v>
      </c>
      <c r="J383" s="23">
        <v>402</v>
      </c>
      <c r="K383" s="23">
        <v>1071</v>
      </c>
      <c r="L383" s="23">
        <v>336</v>
      </c>
      <c r="M383" s="23">
        <v>127</v>
      </c>
      <c r="N383" s="23">
        <v>381</v>
      </c>
      <c r="O383" s="23">
        <v>482</v>
      </c>
      <c r="P383" s="23">
        <v>468</v>
      </c>
      <c r="Q383" s="23">
        <v>451</v>
      </c>
      <c r="R383" s="23">
        <v>421</v>
      </c>
      <c r="S383" s="23">
        <v>464</v>
      </c>
      <c r="T383" s="23">
        <v>717</v>
      </c>
      <c r="U383" s="23">
        <v>793</v>
      </c>
      <c r="V383" s="22">
        <v>658</v>
      </c>
      <c r="W383" s="22">
        <f t="shared" si="160"/>
        <v>688.333333333333</v>
      </c>
      <c r="X383" s="23">
        <v>0</v>
      </c>
      <c r="Y383" s="23">
        <v>0</v>
      </c>
      <c r="Z383" s="23">
        <v>0</v>
      </c>
      <c r="AA383" s="22">
        <v>607</v>
      </c>
      <c r="AB383" s="22">
        <v>0</v>
      </c>
      <c r="AC383" s="22">
        <v>576</v>
      </c>
      <c r="AD383" s="22">
        <v>0</v>
      </c>
      <c r="AE383" s="22">
        <f t="shared" si="161"/>
        <v>1183</v>
      </c>
      <c r="AF383" s="22">
        <f t="shared" si="162"/>
        <v>1.79787234042553</v>
      </c>
      <c r="AG383" s="22">
        <f t="shared" si="163"/>
        <v>1.71864406779661</v>
      </c>
      <c r="AH383" s="22">
        <v>7200</v>
      </c>
      <c r="AI383" s="22">
        <v>0</v>
      </c>
      <c r="AJ383" s="23">
        <v>0</v>
      </c>
      <c r="AK383" s="23">
        <v>507</v>
      </c>
      <c r="AL383" s="23">
        <v>555</v>
      </c>
      <c r="AM383" s="22">
        <v>1.5</v>
      </c>
      <c r="AN383" s="22">
        <f t="shared" si="164"/>
        <v>1032.5</v>
      </c>
      <c r="AO383" s="23">
        <v>144</v>
      </c>
      <c r="AP383" s="23">
        <v>144</v>
      </c>
      <c r="AQ383" t="s">
        <v>82</v>
      </c>
      <c r="AR383">
        <v>2</v>
      </c>
      <c r="AS383" s="22">
        <v>0.76666666666667</v>
      </c>
      <c r="AT383" t="s">
        <v>83</v>
      </c>
      <c r="AU383" s="23">
        <f t="shared" si="159"/>
        <v>404.5</v>
      </c>
      <c r="AV383" s="23">
        <f t="shared" si="165"/>
        <v>432</v>
      </c>
      <c r="AW383" s="23">
        <f t="shared" si="166"/>
        <v>2.34624697336562</v>
      </c>
      <c r="AX383" s="23">
        <f t="shared" si="167"/>
        <v>1.53995157384988</v>
      </c>
      <c r="AY383" s="23">
        <f t="shared" si="168"/>
        <v>432</v>
      </c>
      <c r="AZ383" s="23">
        <f t="shared" si="169"/>
        <v>432</v>
      </c>
      <c r="BA383" s="1" t="str">
        <f t="shared" si="170"/>
        <v>3</v>
      </c>
      <c r="BB383" s="22">
        <v>81</v>
      </c>
      <c r="BC383" s="22">
        <f t="shared" si="171"/>
        <v>34992</v>
      </c>
      <c r="BD383" s="22" t="e">
        <f t="shared" si="173"/>
        <v>#REF!</v>
      </c>
      <c r="BE383" s="22">
        <v>0.04</v>
      </c>
      <c r="BF383" s="22">
        <f t="shared" si="172"/>
        <v>17.28</v>
      </c>
      <c r="BG383" s="22" t="e">
        <f t="shared" si="174"/>
        <v>#REF!</v>
      </c>
      <c r="BH383" t="str">
        <f>IF(AT383="UDARA","U","N")&amp;LEFT($C$4,2)&amp;MID($C$4,4,2)&amp;LEFT(A383,3)&amp;MID(E383,2,2)&amp;VLOOKUP(E383,Acuan_Reference!C:L,10,0)</f>
        <v>N0109MDO71B1</v>
      </c>
      <c r="BI383" t="s">
        <v>84</v>
      </c>
      <c r="BJ383" t="s">
        <v>85</v>
      </c>
      <c r="BK383" t="s">
        <v>86</v>
      </c>
      <c r="BL383" t="s">
        <v>87</v>
      </c>
    </row>
    <row r="384" spans="1:64">
      <c r="A384" t="s">
        <v>101</v>
      </c>
      <c r="B384" t="s">
        <v>75</v>
      </c>
      <c r="C384" t="s">
        <v>76</v>
      </c>
      <c r="D384" t="s">
        <v>115</v>
      </c>
      <c r="E384" t="s">
        <v>145</v>
      </c>
      <c r="F384" t="s">
        <v>146</v>
      </c>
      <c r="G384" t="s">
        <v>118</v>
      </c>
      <c r="H384" t="s">
        <v>81</v>
      </c>
      <c r="I384" s="22">
        <v>9826</v>
      </c>
      <c r="J384" s="23">
        <v>4656</v>
      </c>
      <c r="K384" s="23">
        <v>8602</v>
      </c>
      <c r="L384" s="23">
        <v>3119</v>
      </c>
      <c r="M384" s="23">
        <v>1303</v>
      </c>
      <c r="N384" s="23">
        <v>1893</v>
      </c>
      <c r="O384" s="23">
        <v>2458</v>
      </c>
      <c r="P384" s="23">
        <v>2633</v>
      </c>
      <c r="Q384" s="23">
        <v>3458</v>
      </c>
      <c r="R384" s="23">
        <v>4360</v>
      </c>
      <c r="S384" s="23">
        <v>3471</v>
      </c>
      <c r="T384" s="23">
        <v>3706</v>
      </c>
      <c r="U384" s="23">
        <v>3861</v>
      </c>
      <c r="V384" s="22">
        <v>3679.3333333333</v>
      </c>
      <c r="W384" s="22">
        <f t="shared" si="160"/>
        <v>3854.66666666667</v>
      </c>
      <c r="X384" s="23">
        <v>0</v>
      </c>
      <c r="Y384" s="23">
        <v>0</v>
      </c>
      <c r="Z384" s="23">
        <v>0</v>
      </c>
      <c r="AA384" s="22">
        <v>5774</v>
      </c>
      <c r="AB384" s="22">
        <v>0</v>
      </c>
      <c r="AC384" s="22">
        <v>2016</v>
      </c>
      <c r="AD384" s="22">
        <v>0</v>
      </c>
      <c r="AE384" s="22">
        <f t="shared" si="161"/>
        <v>7790</v>
      </c>
      <c r="AF384" s="22">
        <f t="shared" si="162"/>
        <v>2.11723138249685</v>
      </c>
      <c r="AG384" s="22">
        <f t="shared" si="163"/>
        <v>2.02092701487375</v>
      </c>
      <c r="AH384" s="22">
        <v>7200</v>
      </c>
      <c r="AI384" s="22">
        <v>0</v>
      </c>
      <c r="AJ384" s="23">
        <v>0</v>
      </c>
      <c r="AK384" s="23">
        <v>4281</v>
      </c>
      <c r="AL384" s="23">
        <v>3997</v>
      </c>
      <c r="AM384" s="22">
        <v>1.3</v>
      </c>
      <c r="AN384" s="22">
        <f t="shared" si="164"/>
        <v>5011.06666666667</v>
      </c>
      <c r="AO384" s="23">
        <v>144</v>
      </c>
      <c r="AP384" s="23">
        <v>144</v>
      </c>
      <c r="AQ384" t="s">
        <v>82</v>
      </c>
      <c r="AR384">
        <v>4</v>
      </c>
      <c r="AS384" s="22">
        <v>0.5</v>
      </c>
      <c r="AT384" t="s">
        <v>83</v>
      </c>
      <c r="AU384" s="23">
        <f t="shared" si="159"/>
        <v>1218.06666666667</v>
      </c>
      <c r="AV384" s="23">
        <f t="shared" si="165"/>
        <v>1296</v>
      </c>
      <c r="AW384" s="23">
        <f t="shared" si="166"/>
        <v>2.35714285714286</v>
      </c>
      <c r="AX384" s="23">
        <f t="shared" si="167"/>
        <v>1.32021791767554</v>
      </c>
      <c r="AY384" s="23">
        <f t="shared" si="168"/>
        <v>1296</v>
      </c>
      <c r="AZ384" s="23">
        <f t="shared" si="169"/>
        <v>1296</v>
      </c>
      <c r="BA384" s="1" t="str">
        <f t="shared" si="170"/>
        <v>3</v>
      </c>
      <c r="BB384" s="22">
        <v>81</v>
      </c>
      <c r="BC384" s="22">
        <f t="shared" si="171"/>
        <v>104976</v>
      </c>
      <c r="BD384" s="22" t="e">
        <f t="shared" si="173"/>
        <v>#REF!</v>
      </c>
      <c r="BE384" s="22">
        <v>0.04</v>
      </c>
      <c r="BF384" s="22">
        <f t="shared" si="172"/>
        <v>51.84</v>
      </c>
      <c r="BG384" s="22" t="e">
        <f t="shared" si="174"/>
        <v>#REF!</v>
      </c>
      <c r="BH384" t="str">
        <f>IF(AT384="UDARA","U","N")&amp;LEFT($C$4,2)&amp;MID($C$4,4,2)&amp;LEFT(A384,3)&amp;MID(E384,2,2)&amp;VLOOKUP(E384,Acuan_Reference!C:L,10,0)</f>
        <v>N0109MKS71B1</v>
      </c>
      <c r="BI384" t="s">
        <v>84</v>
      </c>
      <c r="BJ384" t="s">
        <v>85</v>
      </c>
      <c r="BK384" t="s">
        <v>86</v>
      </c>
      <c r="BL384" t="s">
        <v>87</v>
      </c>
    </row>
    <row r="385" spans="1:64">
      <c r="A385" t="s">
        <v>102</v>
      </c>
      <c r="B385" t="s">
        <v>75</v>
      </c>
      <c r="C385" t="s">
        <v>76</v>
      </c>
      <c r="D385" t="s">
        <v>115</v>
      </c>
      <c r="E385" t="s">
        <v>145</v>
      </c>
      <c r="F385" t="s">
        <v>146</v>
      </c>
      <c r="G385" t="s">
        <v>118</v>
      </c>
      <c r="H385" t="s">
        <v>81</v>
      </c>
      <c r="I385" s="22">
        <v>9826</v>
      </c>
      <c r="J385" s="23">
        <v>816</v>
      </c>
      <c r="K385" s="23">
        <v>1454</v>
      </c>
      <c r="L385" s="23">
        <v>319</v>
      </c>
      <c r="M385" s="23">
        <v>625</v>
      </c>
      <c r="N385" s="23">
        <v>523</v>
      </c>
      <c r="O385" s="23">
        <v>983</v>
      </c>
      <c r="P385" s="23">
        <v>582</v>
      </c>
      <c r="Q385" s="23">
        <v>407</v>
      </c>
      <c r="R385" s="23">
        <v>658</v>
      </c>
      <c r="S385" s="23">
        <v>1462</v>
      </c>
      <c r="T385" s="23">
        <v>1167</v>
      </c>
      <c r="U385" s="23">
        <v>706</v>
      </c>
      <c r="V385" s="22">
        <v>1111.6666666667</v>
      </c>
      <c r="W385" s="22">
        <f t="shared" si="160"/>
        <v>1004</v>
      </c>
      <c r="X385" s="23">
        <v>0</v>
      </c>
      <c r="Y385" s="23">
        <v>0</v>
      </c>
      <c r="Z385" s="23">
        <v>0</v>
      </c>
      <c r="AA385" s="22">
        <v>1548</v>
      </c>
      <c r="AB385" s="22">
        <v>0</v>
      </c>
      <c r="AC385" s="22">
        <v>288</v>
      </c>
      <c r="AD385" s="22">
        <v>144</v>
      </c>
      <c r="AE385" s="22">
        <f t="shared" si="161"/>
        <v>1980</v>
      </c>
      <c r="AF385" s="22">
        <f t="shared" si="162"/>
        <v>1.78110944527731</v>
      </c>
      <c r="AG385" s="22">
        <f t="shared" si="163"/>
        <v>1.82868525896414</v>
      </c>
      <c r="AH385" s="22">
        <v>7200</v>
      </c>
      <c r="AI385" s="22">
        <v>0</v>
      </c>
      <c r="AJ385" s="23">
        <v>0</v>
      </c>
      <c r="AK385" s="23">
        <v>959</v>
      </c>
      <c r="AL385" s="23">
        <v>1139</v>
      </c>
      <c r="AM385" s="22">
        <v>0.8</v>
      </c>
      <c r="AN385" s="22">
        <f t="shared" si="164"/>
        <v>803.2</v>
      </c>
      <c r="AO385" s="23">
        <v>144</v>
      </c>
      <c r="AP385" s="23">
        <v>144</v>
      </c>
      <c r="AQ385" t="s">
        <v>124</v>
      </c>
      <c r="AR385">
        <v>8</v>
      </c>
      <c r="AS385" s="22">
        <v>0.1</v>
      </c>
      <c r="AT385" t="s">
        <v>83</v>
      </c>
      <c r="AU385" s="23">
        <f t="shared" si="159"/>
        <v>0</v>
      </c>
      <c r="AV385" s="23">
        <f t="shared" si="165"/>
        <v>0</v>
      </c>
      <c r="AW385" s="23">
        <f t="shared" si="166"/>
        <v>1.97211155378486</v>
      </c>
      <c r="AX385" s="23">
        <f t="shared" si="167"/>
        <v>0.837649402390438</v>
      </c>
      <c r="AY385" s="23">
        <f t="shared" si="168"/>
        <v>0</v>
      </c>
      <c r="AZ385" s="23">
        <f t="shared" si="169"/>
        <v>0</v>
      </c>
      <c r="BA385" s="1" t="str">
        <f t="shared" si="170"/>
        <v>3</v>
      </c>
      <c r="BB385" s="22">
        <v>81</v>
      </c>
      <c r="BC385" s="22">
        <f t="shared" si="171"/>
        <v>0</v>
      </c>
      <c r="BD385" s="22" t="e">
        <f t="shared" si="173"/>
        <v>#REF!</v>
      </c>
      <c r="BE385" s="22">
        <v>0.04</v>
      </c>
      <c r="BF385" s="22">
        <f t="shared" si="172"/>
        <v>0</v>
      </c>
      <c r="BG385" s="22" t="e">
        <f t="shared" si="174"/>
        <v>#REF!</v>
      </c>
      <c r="BH385" t="str">
        <f>IF(AT385="UDARA","U","N")&amp;LEFT($C$4,2)&amp;MID($C$4,4,2)&amp;LEFT(A385,3)&amp;MID(E385,2,2)&amp;VLOOKUP(E385,Acuan_Reference!C:L,10,0)</f>
        <v>N0109MLG71B1</v>
      </c>
      <c r="BI385" t="s">
        <v>84</v>
      </c>
      <c r="BJ385" t="s">
        <v>85</v>
      </c>
      <c r="BK385" t="s">
        <v>86</v>
      </c>
      <c r="BL385" t="s">
        <v>87</v>
      </c>
    </row>
    <row r="386" spans="1:64">
      <c r="A386" t="s">
        <v>103</v>
      </c>
      <c r="B386" t="s">
        <v>75</v>
      </c>
      <c r="C386" t="s">
        <v>76</v>
      </c>
      <c r="D386" t="s">
        <v>115</v>
      </c>
      <c r="E386" t="s">
        <v>145</v>
      </c>
      <c r="F386" t="s">
        <v>146</v>
      </c>
      <c r="G386" t="s">
        <v>118</v>
      </c>
      <c r="H386" t="s">
        <v>81</v>
      </c>
      <c r="I386" s="22">
        <v>9826</v>
      </c>
      <c r="J386" s="23">
        <v>959</v>
      </c>
      <c r="K386" s="23">
        <v>2451</v>
      </c>
      <c r="L386" s="23">
        <v>646</v>
      </c>
      <c r="M386" s="23">
        <v>2570</v>
      </c>
      <c r="N386" s="23">
        <v>730</v>
      </c>
      <c r="O386" s="23">
        <v>3667</v>
      </c>
      <c r="P386" s="23">
        <v>399</v>
      </c>
      <c r="Q386" s="23">
        <v>1259</v>
      </c>
      <c r="R386" s="23">
        <v>1965</v>
      </c>
      <c r="S386" s="23">
        <v>1840</v>
      </c>
      <c r="T386" s="23">
        <v>1408</v>
      </c>
      <c r="U386" s="23">
        <v>2910</v>
      </c>
      <c r="V386" s="22">
        <v>2052.6666666667</v>
      </c>
      <c r="W386" s="22">
        <f t="shared" si="160"/>
        <v>2041.33333333333</v>
      </c>
      <c r="X386" s="23">
        <v>0</v>
      </c>
      <c r="Y386" s="23">
        <v>0</v>
      </c>
      <c r="Z386" s="23">
        <v>0</v>
      </c>
      <c r="AA386" s="22">
        <v>0</v>
      </c>
      <c r="AB386" s="22">
        <v>0</v>
      </c>
      <c r="AC386" s="22">
        <v>2736</v>
      </c>
      <c r="AD386" s="22">
        <v>0</v>
      </c>
      <c r="AE386" s="22">
        <f t="shared" si="161"/>
        <v>2736</v>
      </c>
      <c r="AF386" s="22">
        <f t="shared" si="162"/>
        <v>1.33290029230267</v>
      </c>
      <c r="AG386" s="22">
        <f t="shared" si="163"/>
        <v>1.34030045721751</v>
      </c>
      <c r="AH386" s="22">
        <v>7200</v>
      </c>
      <c r="AI386" s="22">
        <v>0</v>
      </c>
      <c r="AJ386" s="23">
        <v>0</v>
      </c>
      <c r="AK386" s="23">
        <v>1921</v>
      </c>
      <c r="AL386" s="23">
        <v>1806</v>
      </c>
      <c r="AM386" s="22">
        <v>1.3</v>
      </c>
      <c r="AN386" s="22">
        <f t="shared" si="164"/>
        <v>2653.73333333333</v>
      </c>
      <c r="AO386" s="23">
        <v>144</v>
      </c>
      <c r="AP386" s="23">
        <v>144</v>
      </c>
      <c r="AQ386" t="s">
        <v>82</v>
      </c>
      <c r="AR386">
        <v>2</v>
      </c>
      <c r="AS386" s="22">
        <v>0.36666666666667</v>
      </c>
      <c r="AT386" t="s">
        <v>83</v>
      </c>
      <c r="AU386" s="23">
        <f t="shared" si="159"/>
        <v>1723.73333333333</v>
      </c>
      <c r="AV386" s="23">
        <f t="shared" si="165"/>
        <v>1728</v>
      </c>
      <c r="AW386" s="23">
        <f t="shared" si="166"/>
        <v>2.18680600914435</v>
      </c>
      <c r="AX386" s="23">
        <f t="shared" si="167"/>
        <v>1.30209013716525</v>
      </c>
      <c r="AY386" s="23">
        <f t="shared" si="168"/>
        <v>1728</v>
      </c>
      <c r="AZ386" s="23">
        <f t="shared" si="169"/>
        <v>1728</v>
      </c>
      <c r="BA386" s="1" t="str">
        <f t="shared" si="170"/>
        <v>3</v>
      </c>
      <c r="BB386" s="22">
        <v>81</v>
      </c>
      <c r="BC386" s="22">
        <f t="shared" si="171"/>
        <v>139968</v>
      </c>
      <c r="BD386" s="22" t="e">
        <f t="shared" si="173"/>
        <v>#REF!</v>
      </c>
      <c r="BE386" s="22">
        <v>0.04</v>
      </c>
      <c r="BF386" s="22">
        <f t="shared" si="172"/>
        <v>69.12</v>
      </c>
      <c r="BG386" s="22" t="e">
        <f t="shared" si="174"/>
        <v>#REF!</v>
      </c>
      <c r="BH386" t="str">
        <f>IF(AT386="UDARA","U","N")&amp;LEFT($C$4,2)&amp;MID($C$4,4,2)&amp;LEFT(A386,3)&amp;MID(E386,2,2)&amp;VLOOKUP(E386,Acuan_Reference!C:L,10,0)</f>
        <v>N0109NAD71B1</v>
      </c>
      <c r="BI386" t="s">
        <v>84</v>
      </c>
      <c r="BJ386" t="s">
        <v>85</v>
      </c>
      <c r="BK386" t="s">
        <v>86</v>
      </c>
      <c r="BL386" t="s">
        <v>87</v>
      </c>
    </row>
    <row r="387" spans="1:64">
      <c r="A387" t="s">
        <v>104</v>
      </c>
      <c r="B387" t="s">
        <v>75</v>
      </c>
      <c r="C387" t="s">
        <v>76</v>
      </c>
      <c r="D387" t="s">
        <v>115</v>
      </c>
      <c r="E387" t="s">
        <v>145</v>
      </c>
      <c r="F387" t="s">
        <v>146</v>
      </c>
      <c r="G387" t="s">
        <v>118</v>
      </c>
      <c r="H387" t="s">
        <v>81</v>
      </c>
      <c r="I387" s="22">
        <v>9826</v>
      </c>
      <c r="J387" s="23">
        <v>982</v>
      </c>
      <c r="K387" s="23">
        <v>2414</v>
      </c>
      <c r="L387" s="23">
        <v>409</v>
      </c>
      <c r="M387" s="23">
        <v>1352</v>
      </c>
      <c r="N387" s="23">
        <v>510</v>
      </c>
      <c r="O387" s="23">
        <v>1739</v>
      </c>
      <c r="P387" s="23">
        <v>372</v>
      </c>
      <c r="Q387" s="23">
        <v>522</v>
      </c>
      <c r="R387" s="23">
        <v>572</v>
      </c>
      <c r="S387" s="23">
        <v>682</v>
      </c>
      <c r="T387" s="23">
        <v>541</v>
      </c>
      <c r="U387" s="23">
        <v>1496</v>
      </c>
      <c r="V387" s="22">
        <v>906.33333333333</v>
      </c>
      <c r="W387" s="22">
        <f t="shared" si="160"/>
        <v>886.333333333333</v>
      </c>
      <c r="X387" s="23">
        <v>0</v>
      </c>
      <c r="Y387" s="23">
        <v>0</v>
      </c>
      <c r="Z387" s="23">
        <v>0</v>
      </c>
      <c r="AA387" s="22">
        <v>393</v>
      </c>
      <c r="AB387" s="22">
        <v>0</v>
      </c>
      <c r="AC387" s="22">
        <v>288</v>
      </c>
      <c r="AD387" s="22">
        <v>0</v>
      </c>
      <c r="AE387" s="22">
        <f t="shared" si="161"/>
        <v>681</v>
      </c>
      <c r="AF387" s="22">
        <f t="shared" si="162"/>
        <v>0.751379183523357</v>
      </c>
      <c r="AG387" s="22">
        <f t="shared" si="163"/>
        <v>0.768333960135389</v>
      </c>
      <c r="AH387" s="22">
        <v>7200</v>
      </c>
      <c r="AI387" s="22">
        <v>0</v>
      </c>
      <c r="AJ387" s="23">
        <v>0</v>
      </c>
      <c r="AK387" s="23">
        <v>674</v>
      </c>
      <c r="AL387" s="23">
        <v>622</v>
      </c>
      <c r="AM387" s="22">
        <v>1</v>
      </c>
      <c r="AN387" s="22">
        <f t="shared" si="164"/>
        <v>886.333333333333</v>
      </c>
      <c r="AO387" s="23">
        <v>144</v>
      </c>
      <c r="AP387" s="23">
        <v>144</v>
      </c>
      <c r="AQ387" t="s">
        <v>82</v>
      </c>
      <c r="AR387">
        <v>4</v>
      </c>
      <c r="AS387" s="22">
        <v>0.26666666666667</v>
      </c>
      <c r="AT387" t="s">
        <v>83</v>
      </c>
      <c r="AU387" s="23">
        <f t="shared" ref="AU387:AU450" si="175">IF(OR(H387="PINDAH DISTRIBUTOR",H387="PESTA NO BUFFER",H387="PESTA"),0,IF(AL387+AN387&lt;AE387,0,IF((1*((AL387+AN387)-AE387))&lt;0,0,1*((AL387+AN387)-AE387))))</f>
        <v>827.333333333333</v>
      </c>
      <c r="AV387" s="23">
        <f t="shared" si="165"/>
        <v>864</v>
      </c>
      <c r="AW387" s="23">
        <f t="shared" si="166"/>
        <v>1.74313651748778</v>
      </c>
      <c r="AX387" s="23">
        <f t="shared" si="167"/>
        <v>1.04136893569011</v>
      </c>
      <c r="AY387" s="23">
        <f t="shared" si="168"/>
        <v>864</v>
      </c>
      <c r="AZ387" s="23">
        <f t="shared" si="169"/>
        <v>864</v>
      </c>
      <c r="BA387" s="1" t="str">
        <f t="shared" si="170"/>
        <v>2</v>
      </c>
      <c r="BB387" s="22">
        <v>81</v>
      </c>
      <c r="BC387" s="22">
        <f t="shared" si="171"/>
        <v>69984</v>
      </c>
      <c r="BD387" s="22" t="e">
        <f t="shared" si="173"/>
        <v>#REF!</v>
      </c>
      <c r="BE387" s="22">
        <v>0.04</v>
      </c>
      <c r="BF387" s="22">
        <f t="shared" si="172"/>
        <v>34.56</v>
      </c>
      <c r="BG387" s="22" t="e">
        <f t="shared" si="174"/>
        <v>#REF!</v>
      </c>
      <c r="BH387" t="str">
        <f>IF(AT387="UDARA","U","N")&amp;LEFT($C$4,2)&amp;MID($C$4,4,2)&amp;LEFT(A387,3)&amp;MID(E387,2,2)&amp;VLOOKUP(E387,Acuan_Reference!C:L,10,0)</f>
        <v>N0109PDG71B1</v>
      </c>
      <c r="BI387" t="s">
        <v>84</v>
      </c>
      <c r="BJ387" t="s">
        <v>85</v>
      </c>
      <c r="BK387" t="s">
        <v>86</v>
      </c>
      <c r="BL387" t="s">
        <v>87</v>
      </c>
    </row>
    <row r="388" spans="1:64">
      <c r="A388" t="s">
        <v>105</v>
      </c>
      <c r="B388" t="s">
        <v>75</v>
      </c>
      <c r="C388" t="s">
        <v>76</v>
      </c>
      <c r="D388" t="s">
        <v>115</v>
      </c>
      <c r="E388" t="s">
        <v>145</v>
      </c>
      <c r="F388" t="s">
        <v>146</v>
      </c>
      <c r="G388" t="s">
        <v>118</v>
      </c>
      <c r="H388" t="s">
        <v>81</v>
      </c>
      <c r="I388" s="22">
        <v>9826</v>
      </c>
      <c r="J388" s="23">
        <v>1073</v>
      </c>
      <c r="K388" s="23">
        <v>2702</v>
      </c>
      <c r="L388" s="23">
        <v>1193</v>
      </c>
      <c r="M388" s="23">
        <v>2041</v>
      </c>
      <c r="N388" s="23">
        <v>1308</v>
      </c>
      <c r="O388" s="23">
        <v>2913</v>
      </c>
      <c r="P388" s="23">
        <v>424</v>
      </c>
      <c r="Q388" s="23">
        <v>1714</v>
      </c>
      <c r="R388" s="23">
        <v>981</v>
      </c>
      <c r="S388" s="23">
        <v>973</v>
      </c>
      <c r="T388" s="23">
        <v>1628</v>
      </c>
      <c r="U388" s="23">
        <v>2576</v>
      </c>
      <c r="V388" s="22">
        <v>1725.6666666667</v>
      </c>
      <c r="W388" s="22">
        <f t="shared" si="160"/>
        <v>1815</v>
      </c>
      <c r="X388" s="23">
        <v>0</v>
      </c>
      <c r="Y388" s="23">
        <v>0</v>
      </c>
      <c r="Z388" s="23">
        <v>0</v>
      </c>
      <c r="AA388" s="22">
        <v>1049</v>
      </c>
      <c r="AB388" s="22">
        <v>0</v>
      </c>
      <c r="AC388" s="22">
        <v>432</v>
      </c>
      <c r="AD388" s="22">
        <v>0</v>
      </c>
      <c r="AE388" s="22">
        <f t="shared" si="161"/>
        <v>1481</v>
      </c>
      <c r="AF388" s="22">
        <f t="shared" si="162"/>
        <v>0.858219045779392</v>
      </c>
      <c r="AG388" s="22">
        <f t="shared" si="163"/>
        <v>0.815977961432507</v>
      </c>
      <c r="AH388" s="22">
        <v>7200</v>
      </c>
      <c r="AI388" s="22">
        <v>0</v>
      </c>
      <c r="AJ388" s="23">
        <v>0</v>
      </c>
      <c r="AK388" s="23">
        <v>1391</v>
      </c>
      <c r="AL388" s="23">
        <v>1241</v>
      </c>
      <c r="AM388" s="22">
        <v>1</v>
      </c>
      <c r="AN388" s="22">
        <f t="shared" si="164"/>
        <v>1815</v>
      </c>
      <c r="AO388" s="23">
        <v>144</v>
      </c>
      <c r="AP388" s="23">
        <v>144</v>
      </c>
      <c r="AQ388" t="s">
        <v>82</v>
      </c>
      <c r="AR388">
        <v>4</v>
      </c>
      <c r="AS388" s="22">
        <v>0.26666666666667</v>
      </c>
      <c r="AT388" t="s">
        <v>83</v>
      </c>
      <c r="AU388" s="23">
        <f t="shared" si="175"/>
        <v>1575</v>
      </c>
      <c r="AV388" s="23">
        <f t="shared" si="165"/>
        <v>1584</v>
      </c>
      <c r="AW388" s="23">
        <f t="shared" si="166"/>
        <v>1.68870523415978</v>
      </c>
      <c r="AX388" s="23">
        <f t="shared" si="167"/>
        <v>1.00495867768595</v>
      </c>
      <c r="AY388" s="23">
        <f t="shared" si="168"/>
        <v>1584</v>
      </c>
      <c r="AZ388" s="23">
        <f t="shared" si="169"/>
        <v>1584</v>
      </c>
      <c r="BA388" s="1" t="str">
        <f t="shared" si="170"/>
        <v>2</v>
      </c>
      <c r="BB388" s="22">
        <v>81</v>
      </c>
      <c r="BC388" s="22">
        <f t="shared" si="171"/>
        <v>128304</v>
      </c>
      <c r="BD388" s="22" t="e">
        <f t="shared" si="173"/>
        <v>#REF!</v>
      </c>
      <c r="BE388" s="22">
        <v>0.04</v>
      </c>
      <c r="BF388" s="22">
        <f t="shared" si="172"/>
        <v>63.36</v>
      </c>
      <c r="BG388" s="22" t="e">
        <f t="shared" si="174"/>
        <v>#REF!</v>
      </c>
      <c r="BH388" t="str">
        <f>IF(AT388="UDARA","U","N")&amp;LEFT($C$4,2)&amp;MID($C$4,4,2)&amp;LEFT(A388,3)&amp;MID(E388,2,2)&amp;VLOOKUP(E388,Acuan_Reference!C:L,10,0)</f>
        <v>N0109PKB71B1</v>
      </c>
      <c r="BI388" t="s">
        <v>84</v>
      </c>
      <c r="BJ388" t="s">
        <v>85</v>
      </c>
      <c r="BK388" t="s">
        <v>86</v>
      </c>
      <c r="BL388" t="s">
        <v>87</v>
      </c>
    </row>
    <row r="389" spans="1:64">
      <c r="A389" t="s">
        <v>106</v>
      </c>
      <c r="B389" t="s">
        <v>75</v>
      </c>
      <c r="C389" t="s">
        <v>76</v>
      </c>
      <c r="D389" t="s">
        <v>115</v>
      </c>
      <c r="E389" t="s">
        <v>145</v>
      </c>
      <c r="F389" t="s">
        <v>146</v>
      </c>
      <c r="G389" t="s">
        <v>118</v>
      </c>
      <c r="H389" t="s">
        <v>81</v>
      </c>
      <c r="I389" s="22">
        <v>9826</v>
      </c>
      <c r="J389" s="23">
        <v>294</v>
      </c>
      <c r="K389" s="23">
        <v>1224</v>
      </c>
      <c r="L389" s="23">
        <v>264</v>
      </c>
      <c r="M389" s="23">
        <v>831</v>
      </c>
      <c r="N389" s="23">
        <v>279</v>
      </c>
      <c r="O389" s="23">
        <v>1247</v>
      </c>
      <c r="P389" s="23">
        <v>136</v>
      </c>
      <c r="Q389" s="23">
        <v>793</v>
      </c>
      <c r="R389" s="23">
        <v>493</v>
      </c>
      <c r="S389" s="23">
        <v>391</v>
      </c>
      <c r="T389" s="23">
        <v>587</v>
      </c>
      <c r="U389" s="23">
        <v>630</v>
      </c>
      <c r="V389" s="22">
        <v>536</v>
      </c>
      <c r="W389" s="22">
        <f t="shared" si="160"/>
        <v>575.666666666667</v>
      </c>
      <c r="X389" s="23">
        <v>0</v>
      </c>
      <c r="Y389" s="23">
        <v>0</v>
      </c>
      <c r="Z389" s="23">
        <v>0</v>
      </c>
      <c r="AA389" s="22">
        <v>999</v>
      </c>
      <c r="AB389" s="22">
        <v>0</v>
      </c>
      <c r="AC389" s="22">
        <v>0</v>
      </c>
      <c r="AD389" s="22">
        <v>0</v>
      </c>
      <c r="AE389" s="22">
        <f t="shared" si="161"/>
        <v>999</v>
      </c>
      <c r="AF389" s="22">
        <f t="shared" si="162"/>
        <v>1.86380597014925</v>
      </c>
      <c r="AG389" s="22">
        <f t="shared" si="163"/>
        <v>1.73537927041112</v>
      </c>
      <c r="AH389" s="22">
        <v>7200</v>
      </c>
      <c r="AI389" s="22">
        <v>0</v>
      </c>
      <c r="AJ389" s="23">
        <v>0</v>
      </c>
      <c r="AK389" s="23">
        <v>636</v>
      </c>
      <c r="AL389" s="23">
        <v>510</v>
      </c>
      <c r="AM389" s="22">
        <v>0.9</v>
      </c>
      <c r="AN389" s="22">
        <f t="shared" si="164"/>
        <v>518.1</v>
      </c>
      <c r="AO389" s="23">
        <v>144</v>
      </c>
      <c r="AP389" s="23">
        <v>144</v>
      </c>
      <c r="AQ389" t="s">
        <v>82</v>
      </c>
      <c r="AR389">
        <v>4</v>
      </c>
      <c r="AS389" s="22">
        <v>0.16666666666667</v>
      </c>
      <c r="AT389" t="s">
        <v>83</v>
      </c>
      <c r="AU389" s="23">
        <f t="shared" si="175"/>
        <v>29.0999999999999</v>
      </c>
      <c r="AV389" s="23">
        <f t="shared" si="165"/>
        <v>144</v>
      </c>
      <c r="AW389" s="23">
        <f t="shared" si="166"/>
        <v>1.98552403011002</v>
      </c>
      <c r="AX389" s="23">
        <f t="shared" si="167"/>
        <v>1.09959467284308</v>
      </c>
      <c r="AY389" s="23">
        <f t="shared" si="168"/>
        <v>144</v>
      </c>
      <c r="AZ389" s="23">
        <f t="shared" si="169"/>
        <v>144</v>
      </c>
      <c r="BA389" s="1" t="str">
        <f t="shared" si="170"/>
        <v>3</v>
      </c>
      <c r="BB389" s="22">
        <v>81</v>
      </c>
      <c r="BC389" s="22">
        <f t="shared" si="171"/>
        <v>11664</v>
      </c>
      <c r="BD389" s="22" t="e">
        <f t="shared" si="173"/>
        <v>#REF!</v>
      </c>
      <c r="BE389" s="22">
        <v>0.04</v>
      </c>
      <c r="BF389" s="22">
        <f t="shared" si="172"/>
        <v>5.76</v>
      </c>
      <c r="BG389" s="22" t="e">
        <f t="shared" si="174"/>
        <v>#REF!</v>
      </c>
      <c r="BH389" t="str">
        <f>IF(AT389="UDARA","U","N")&amp;LEFT($C$4,2)&amp;MID($C$4,4,2)&amp;LEFT(A389,3)&amp;MID(E389,2,2)&amp;VLOOKUP(E389,Acuan_Reference!C:L,10,0)</f>
        <v>N0109PLB71B1</v>
      </c>
      <c r="BI389" t="s">
        <v>84</v>
      </c>
      <c r="BJ389" t="s">
        <v>85</v>
      </c>
      <c r="BK389" t="s">
        <v>86</v>
      </c>
      <c r="BL389" t="s">
        <v>87</v>
      </c>
    </row>
    <row r="390" spans="1:64">
      <c r="A390" t="s">
        <v>107</v>
      </c>
      <c r="B390" t="s">
        <v>75</v>
      </c>
      <c r="C390" t="s">
        <v>76</v>
      </c>
      <c r="D390" t="s">
        <v>115</v>
      </c>
      <c r="E390" t="s">
        <v>145</v>
      </c>
      <c r="F390" t="s">
        <v>146</v>
      </c>
      <c r="G390" t="s">
        <v>118</v>
      </c>
      <c r="H390" t="s">
        <v>81</v>
      </c>
      <c r="I390" s="22">
        <v>9826</v>
      </c>
      <c r="J390" s="23">
        <v>5714</v>
      </c>
      <c r="K390" s="23">
        <v>9067</v>
      </c>
      <c r="L390" s="23">
        <v>203</v>
      </c>
      <c r="M390" s="23">
        <v>809</v>
      </c>
      <c r="N390" s="23">
        <v>2484</v>
      </c>
      <c r="O390" s="23">
        <v>5933</v>
      </c>
      <c r="P390" s="23">
        <v>1396</v>
      </c>
      <c r="Q390" s="23">
        <v>2161</v>
      </c>
      <c r="R390" s="23">
        <v>1241</v>
      </c>
      <c r="S390" s="23">
        <v>745</v>
      </c>
      <c r="T390" s="23">
        <v>1080</v>
      </c>
      <c r="U390" s="23">
        <v>1329</v>
      </c>
      <c r="V390" s="22">
        <v>1051.3333333333</v>
      </c>
      <c r="W390" s="22">
        <f t="shared" si="160"/>
        <v>1157.33333333333</v>
      </c>
      <c r="X390" s="23">
        <v>0</v>
      </c>
      <c r="Y390" s="23">
        <v>0</v>
      </c>
      <c r="Z390" s="23">
        <v>0</v>
      </c>
      <c r="AA390" s="22">
        <v>3208</v>
      </c>
      <c r="AB390" s="22">
        <v>0</v>
      </c>
      <c r="AC390" s="22">
        <v>0</v>
      </c>
      <c r="AD390" s="22">
        <v>0</v>
      </c>
      <c r="AE390" s="22">
        <f t="shared" si="161"/>
        <v>3208</v>
      </c>
      <c r="AF390" s="22">
        <f t="shared" si="162"/>
        <v>3.05136334812946</v>
      </c>
      <c r="AG390" s="22">
        <f t="shared" si="163"/>
        <v>2.77188940092166</v>
      </c>
      <c r="AH390" s="22">
        <v>7200</v>
      </c>
      <c r="AI390" s="22">
        <v>0</v>
      </c>
      <c r="AJ390" s="23">
        <v>0</v>
      </c>
      <c r="AK390" s="23">
        <v>1573</v>
      </c>
      <c r="AL390" s="23">
        <v>1063</v>
      </c>
      <c r="AM390" s="22">
        <v>1.3</v>
      </c>
      <c r="AN390" s="22">
        <f t="shared" si="164"/>
        <v>1504.53333333333</v>
      </c>
      <c r="AO390" s="23">
        <v>144</v>
      </c>
      <c r="AP390" s="23">
        <v>144</v>
      </c>
      <c r="AQ390" t="s">
        <v>82</v>
      </c>
      <c r="AR390">
        <v>2</v>
      </c>
      <c r="AS390" s="22">
        <v>0.43333333333333</v>
      </c>
      <c r="AT390" t="s">
        <v>83</v>
      </c>
      <c r="AU390" s="23">
        <f t="shared" si="175"/>
        <v>0</v>
      </c>
      <c r="AV390" s="23">
        <f t="shared" si="165"/>
        <v>0</v>
      </c>
      <c r="AW390" s="23">
        <f t="shared" si="166"/>
        <v>2.77188940092166</v>
      </c>
      <c r="AX390" s="23">
        <f t="shared" si="167"/>
        <v>1.85339861751152</v>
      </c>
      <c r="AY390" s="23">
        <f t="shared" si="168"/>
        <v>0</v>
      </c>
      <c r="AZ390" s="23">
        <f t="shared" si="169"/>
        <v>0</v>
      </c>
      <c r="BA390" s="1" t="str">
        <f t="shared" si="170"/>
        <v>3</v>
      </c>
      <c r="BB390" s="22">
        <v>81</v>
      </c>
      <c r="BC390" s="22">
        <f t="shared" si="171"/>
        <v>0</v>
      </c>
      <c r="BD390" s="22" t="e">
        <f t="shared" si="173"/>
        <v>#REF!</v>
      </c>
      <c r="BE390" s="22">
        <v>0.04</v>
      </c>
      <c r="BF390" s="22">
        <f t="shared" si="172"/>
        <v>0</v>
      </c>
      <c r="BG390" s="22" t="e">
        <f t="shared" si="174"/>
        <v>#REF!</v>
      </c>
      <c r="BH390" t="str">
        <f>IF(AT390="UDARA","U","N")&amp;LEFT($C$4,2)&amp;MID($C$4,4,2)&amp;LEFT(A390,3)&amp;MID(E390,2,2)&amp;VLOOKUP(E390,Acuan_Reference!C:L,10,0)</f>
        <v>N0109PTK71B1</v>
      </c>
      <c r="BI390" t="s">
        <v>84</v>
      </c>
      <c r="BJ390" t="s">
        <v>85</v>
      </c>
      <c r="BK390" t="s">
        <v>86</v>
      </c>
      <c r="BL390" t="s">
        <v>87</v>
      </c>
    </row>
    <row r="391" spans="1:64">
      <c r="A391" t="s">
        <v>108</v>
      </c>
      <c r="B391" t="s">
        <v>75</v>
      </c>
      <c r="C391" t="s">
        <v>76</v>
      </c>
      <c r="D391" t="s">
        <v>115</v>
      </c>
      <c r="E391" t="s">
        <v>145</v>
      </c>
      <c r="F391" t="s">
        <v>146</v>
      </c>
      <c r="G391" t="s">
        <v>118</v>
      </c>
      <c r="H391" t="s">
        <v>81</v>
      </c>
      <c r="I391" s="22">
        <v>9826</v>
      </c>
      <c r="J391" s="23">
        <v>123</v>
      </c>
      <c r="K391" s="23">
        <v>114</v>
      </c>
      <c r="L391" s="23">
        <v>111</v>
      </c>
      <c r="M391" s="23">
        <v>322</v>
      </c>
      <c r="N391" s="23">
        <v>48</v>
      </c>
      <c r="O391" s="23">
        <v>80</v>
      </c>
      <c r="P391" s="23">
        <v>126</v>
      </c>
      <c r="Q391" s="23">
        <v>175</v>
      </c>
      <c r="R391" s="23">
        <v>36</v>
      </c>
      <c r="S391" s="23">
        <v>45</v>
      </c>
      <c r="T391" s="23">
        <v>311</v>
      </c>
      <c r="U391" s="23">
        <v>104</v>
      </c>
      <c r="V391" s="22">
        <v>153.33333333333</v>
      </c>
      <c r="W391" s="22">
        <f t="shared" si="160"/>
        <v>183.666666666667</v>
      </c>
      <c r="X391" s="23">
        <v>0</v>
      </c>
      <c r="Y391" s="23">
        <v>0</v>
      </c>
      <c r="Z391" s="23">
        <v>0</v>
      </c>
      <c r="AA391" s="22">
        <v>212</v>
      </c>
      <c r="AB391" s="22">
        <v>0</v>
      </c>
      <c r="AC391" s="22">
        <v>0</v>
      </c>
      <c r="AD391" s="22">
        <v>144</v>
      </c>
      <c r="AE391" s="22">
        <f t="shared" si="161"/>
        <v>356</v>
      </c>
      <c r="AF391" s="22">
        <f t="shared" si="162"/>
        <v>2.32173913043483</v>
      </c>
      <c r="AG391" s="22">
        <f t="shared" si="163"/>
        <v>1.15426497277677</v>
      </c>
      <c r="AH391" s="22">
        <v>7200</v>
      </c>
      <c r="AI391" s="22">
        <v>0</v>
      </c>
      <c r="AJ391" s="23">
        <v>0</v>
      </c>
      <c r="AK391" s="23">
        <v>98</v>
      </c>
      <c r="AL391" s="23">
        <v>136</v>
      </c>
      <c r="AM391" s="22">
        <v>0.8</v>
      </c>
      <c r="AN391" s="22">
        <f t="shared" si="164"/>
        <v>146.933333333333</v>
      </c>
      <c r="AO391" s="23">
        <v>144</v>
      </c>
      <c r="AP391" s="23">
        <v>144</v>
      </c>
      <c r="AQ391" t="s">
        <v>124</v>
      </c>
      <c r="AR391">
        <v>4</v>
      </c>
      <c r="AS391" s="22">
        <v>0.066666666666667</v>
      </c>
      <c r="AT391" t="s">
        <v>83</v>
      </c>
      <c r="AU391" s="23">
        <f t="shared" si="175"/>
        <v>0</v>
      </c>
      <c r="AV391" s="23">
        <f t="shared" si="165"/>
        <v>0</v>
      </c>
      <c r="AW391" s="23">
        <f t="shared" si="166"/>
        <v>1.93829401088929</v>
      </c>
      <c r="AX391" s="23">
        <f t="shared" si="167"/>
        <v>1.1978221415608</v>
      </c>
      <c r="AY391" s="23">
        <f t="shared" si="168"/>
        <v>0</v>
      </c>
      <c r="AZ391" s="23">
        <f t="shared" si="169"/>
        <v>0</v>
      </c>
      <c r="BA391" s="1" t="str">
        <f t="shared" si="170"/>
        <v>3</v>
      </c>
      <c r="BB391" s="22">
        <v>81</v>
      </c>
      <c r="BC391" s="22">
        <f t="shared" si="171"/>
        <v>0</v>
      </c>
      <c r="BD391" s="22" t="e">
        <f t="shared" si="173"/>
        <v>#REF!</v>
      </c>
      <c r="BE391" s="22">
        <v>0.04</v>
      </c>
      <c r="BF391" s="22">
        <f t="shared" si="172"/>
        <v>0</v>
      </c>
      <c r="BG391" s="22" t="e">
        <f t="shared" si="174"/>
        <v>#REF!</v>
      </c>
      <c r="BH391" t="str">
        <f>IF(AT391="UDARA","U","N")&amp;LEFT($C$4,2)&amp;MID($C$4,4,2)&amp;LEFT(A391,3)&amp;MID(E391,2,2)&amp;VLOOKUP(E391,Acuan_Reference!C:L,10,0)</f>
        <v>N0109PWT71B1</v>
      </c>
      <c r="BI391" t="s">
        <v>84</v>
      </c>
      <c r="BJ391" t="s">
        <v>85</v>
      </c>
      <c r="BK391" t="s">
        <v>86</v>
      </c>
      <c r="BL391" t="s">
        <v>87</v>
      </c>
    </row>
    <row r="392" spans="1:64">
      <c r="A392" t="s">
        <v>109</v>
      </c>
      <c r="B392" t="s">
        <v>75</v>
      </c>
      <c r="C392" t="s">
        <v>76</v>
      </c>
      <c r="D392" t="s">
        <v>115</v>
      </c>
      <c r="E392" t="s">
        <v>145</v>
      </c>
      <c r="F392" t="s">
        <v>146</v>
      </c>
      <c r="G392" t="s">
        <v>118</v>
      </c>
      <c r="H392" t="s">
        <v>81</v>
      </c>
      <c r="I392" s="22">
        <v>9826</v>
      </c>
      <c r="J392" s="23">
        <v>920</v>
      </c>
      <c r="K392" s="23">
        <v>2955</v>
      </c>
      <c r="L392" s="23">
        <v>667</v>
      </c>
      <c r="M392" s="23">
        <v>2244</v>
      </c>
      <c r="N392" s="23">
        <v>1270</v>
      </c>
      <c r="O392" s="23">
        <v>1963</v>
      </c>
      <c r="P392" s="23">
        <v>1064</v>
      </c>
      <c r="Q392" s="23">
        <v>1917</v>
      </c>
      <c r="R392" s="23">
        <v>1746</v>
      </c>
      <c r="S392" s="23">
        <v>1481</v>
      </c>
      <c r="T392" s="23">
        <v>2160</v>
      </c>
      <c r="U392" s="23">
        <v>975</v>
      </c>
      <c r="V392" s="22">
        <v>1538.6666666667</v>
      </c>
      <c r="W392" s="22">
        <f t="shared" si="160"/>
        <v>1667</v>
      </c>
      <c r="X392" s="23">
        <v>0</v>
      </c>
      <c r="Y392" s="23">
        <v>0</v>
      </c>
      <c r="Z392" s="23">
        <v>0</v>
      </c>
      <c r="AA392" s="22">
        <v>2632</v>
      </c>
      <c r="AB392" s="22">
        <v>0</v>
      </c>
      <c r="AC392" s="22">
        <v>0</v>
      </c>
      <c r="AD392" s="22">
        <v>288</v>
      </c>
      <c r="AE392" s="22">
        <f t="shared" si="161"/>
        <v>2920</v>
      </c>
      <c r="AF392" s="22">
        <f t="shared" si="162"/>
        <v>1.89774696707102</v>
      </c>
      <c r="AG392" s="22">
        <f t="shared" si="163"/>
        <v>1.57888422315537</v>
      </c>
      <c r="AH392" s="22">
        <v>7200</v>
      </c>
      <c r="AI392" s="22">
        <v>0</v>
      </c>
      <c r="AJ392" s="23">
        <v>0</v>
      </c>
      <c r="AK392" s="23">
        <v>1951</v>
      </c>
      <c r="AL392" s="23">
        <v>1866</v>
      </c>
      <c r="AM392" s="22">
        <v>0.6</v>
      </c>
      <c r="AN392" s="22">
        <f t="shared" si="164"/>
        <v>1000.2</v>
      </c>
      <c r="AO392" s="23">
        <v>144</v>
      </c>
      <c r="AP392" s="23">
        <v>144</v>
      </c>
      <c r="AQ392" t="s">
        <v>124</v>
      </c>
      <c r="AR392">
        <v>8</v>
      </c>
      <c r="AS392" s="22">
        <v>0.1</v>
      </c>
      <c r="AT392" t="s">
        <v>83</v>
      </c>
      <c r="AU392" s="23">
        <f t="shared" si="175"/>
        <v>0</v>
      </c>
      <c r="AV392" s="23">
        <f t="shared" si="165"/>
        <v>0</v>
      </c>
      <c r="AW392" s="23">
        <f t="shared" si="166"/>
        <v>1.75164967006599</v>
      </c>
      <c r="AX392" s="23">
        <f t="shared" si="167"/>
        <v>0.632273545290942</v>
      </c>
      <c r="AY392" s="23">
        <f t="shared" si="168"/>
        <v>0</v>
      </c>
      <c r="AZ392" s="23">
        <f t="shared" si="169"/>
        <v>0</v>
      </c>
      <c r="BA392" s="1" t="str">
        <f t="shared" si="170"/>
        <v>3</v>
      </c>
      <c r="BB392" s="22">
        <v>81</v>
      </c>
      <c r="BC392" s="22">
        <f t="shared" si="171"/>
        <v>0</v>
      </c>
      <c r="BD392" s="22" t="e">
        <f t="shared" si="173"/>
        <v>#REF!</v>
      </c>
      <c r="BE392" s="22">
        <v>0.04</v>
      </c>
      <c r="BF392" s="22">
        <f t="shared" si="172"/>
        <v>0</v>
      </c>
      <c r="BG392" s="22" t="e">
        <f t="shared" si="174"/>
        <v>#REF!</v>
      </c>
      <c r="BH392" t="str">
        <f>IF(AT392="UDARA","U","N")&amp;LEFT($C$4,2)&amp;MID($C$4,4,2)&amp;LEFT(A392,3)&amp;MID(E392,2,2)&amp;VLOOKUP(E392,Acuan_Reference!C:L,10,0)</f>
        <v>N0109SBY71B1</v>
      </c>
      <c r="BI392" t="s">
        <v>84</v>
      </c>
      <c r="BJ392" t="s">
        <v>85</v>
      </c>
      <c r="BK392" t="s">
        <v>86</v>
      </c>
      <c r="BL392" t="s">
        <v>87</v>
      </c>
    </row>
    <row r="393" spans="1:64">
      <c r="A393" t="s">
        <v>110</v>
      </c>
      <c r="B393" t="s">
        <v>75</v>
      </c>
      <c r="C393" t="s">
        <v>76</v>
      </c>
      <c r="D393" t="s">
        <v>115</v>
      </c>
      <c r="E393" t="s">
        <v>145</v>
      </c>
      <c r="F393" t="s">
        <v>146</v>
      </c>
      <c r="G393" t="s">
        <v>118</v>
      </c>
      <c r="H393" t="s">
        <v>81</v>
      </c>
      <c r="I393" s="22">
        <v>9826</v>
      </c>
      <c r="J393" s="23">
        <v>1026</v>
      </c>
      <c r="K393" s="23">
        <v>318</v>
      </c>
      <c r="L393" s="23">
        <v>709</v>
      </c>
      <c r="M393" s="23">
        <v>623</v>
      </c>
      <c r="N393" s="23">
        <v>1009</v>
      </c>
      <c r="O393" s="23">
        <v>870</v>
      </c>
      <c r="P393" s="23">
        <v>670</v>
      </c>
      <c r="Q393" s="23">
        <v>663</v>
      </c>
      <c r="R393" s="23">
        <v>581</v>
      </c>
      <c r="S393" s="23">
        <v>338</v>
      </c>
      <c r="T393" s="23">
        <v>640</v>
      </c>
      <c r="U393" s="23">
        <v>1067</v>
      </c>
      <c r="V393" s="22">
        <v>681.66666666667</v>
      </c>
      <c r="W393" s="22">
        <f t="shared" si="160"/>
        <v>749.333333333333</v>
      </c>
      <c r="X393" s="23">
        <v>0</v>
      </c>
      <c r="Y393" s="23">
        <v>0</v>
      </c>
      <c r="Z393" s="23">
        <v>0</v>
      </c>
      <c r="AA393" s="22">
        <v>783</v>
      </c>
      <c r="AB393" s="22">
        <v>0</v>
      </c>
      <c r="AC393" s="22">
        <v>144</v>
      </c>
      <c r="AD393" s="22">
        <v>0</v>
      </c>
      <c r="AE393" s="22">
        <f t="shared" si="161"/>
        <v>927</v>
      </c>
      <c r="AF393" s="22">
        <f t="shared" si="162"/>
        <v>1.35990220048899</v>
      </c>
      <c r="AG393" s="22">
        <f t="shared" si="163"/>
        <v>1.23709964412811</v>
      </c>
      <c r="AH393" s="22">
        <v>7200</v>
      </c>
      <c r="AI393" s="22">
        <v>0</v>
      </c>
      <c r="AJ393" s="23">
        <v>0</v>
      </c>
      <c r="AK393" s="23">
        <v>600</v>
      </c>
      <c r="AL393" s="23">
        <v>541</v>
      </c>
      <c r="AM393" s="22">
        <v>0.7</v>
      </c>
      <c r="AN393" s="22">
        <f t="shared" si="164"/>
        <v>524.533333333333</v>
      </c>
      <c r="AO393" s="23">
        <v>144</v>
      </c>
      <c r="AP393" s="23">
        <v>144</v>
      </c>
      <c r="AQ393" t="s">
        <v>124</v>
      </c>
      <c r="AR393">
        <v>8</v>
      </c>
      <c r="AS393" s="22">
        <v>0.066666666666667</v>
      </c>
      <c r="AT393" t="s">
        <v>83</v>
      </c>
      <c r="AU393" s="23">
        <f t="shared" si="175"/>
        <v>138.533333333333</v>
      </c>
      <c r="AV393" s="23">
        <f t="shared" si="165"/>
        <v>144</v>
      </c>
      <c r="AW393" s="23">
        <f t="shared" si="166"/>
        <v>1.42927046263345</v>
      </c>
      <c r="AX393" s="23">
        <f t="shared" si="167"/>
        <v>0.70729537366548</v>
      </c>
      <c r="AY393" s="23">
        <f t="shared" si="168"/>
        <v>144</v>
      </c>
      <c r="AZ393" s="23">
        <f t="shared" si="169"/>
        <v>144</v>
      </c>
      <c r="BA393" s="1" t="str">
        <f t="shared" si="170"/>
        <v>3</v>
      </c>
      <c r="BB393" s="22">
        <v>81</v>
      </c>
      <c r="BC393" s="22">
        <f t="shared" si="171"/>
        <v>11664</v>
      </c>
      <c r="BD393" s="22" t="e">
        <f t="shared" si="173"/>
        <v>#REF!</v>
      </c>
      <c r="BE393" s="22">
        <v>0.04</v>
      </c>
      <c r="BF393" s="22">
        <f t="shared" si="172"/>
        <v>5.76</v>
      </c>
      <c r="BG393" s="22" t="e">
        <f t="shared" si="174"/>
        <v>#REF!</v>
      </c>
      <c r="BH393" t="str">
        <f>IF(AT393="UDARA","U","N")&amp;LEFT($C$4,2)&amp;MID($C$4,4,2)&amp;LEFT(A393,3)&amp;MID(E393,2,2)&amp;VLOOKUP(E393,Acuan_Reference!C:L,10,0)</f>
        <v>N0109SLO71B1</v>
      </c>
      <c r="BI393" t="s">
        <v>84</v>
      </c>
      <c r="BJ393" t="s">
        <v>85</v>
      </c>
      <c r="BK393" t="s">
        <v>86</v>
      </c>
      <c r="BL393" t="s">
        <v>87</v>
      </c>
    </row>
    <row r="394" spans="1:64">
      <c r="A394" t="s">
        <v>111</v>
      </c>
      <c r="B394" t="s">
        <v>75</v>
      </c>
      <c r="C394" t="s">
        <v>76</v>
      </c>
      <c r="D394" t="s">
        <v>115</v>
      </c>
      <c r="E394" t="s">
        <v>145</v>
      </c>
      <c r="F394" t="s">
        <v>146</v>
      </c>
      <c r="G394" t="s">
        <v>118</v>
      </c>
      <c r="H394" t="s">
        <v>81</v>
      </c>
      <c r="I394" s="22">
        <v>9826</v>
      </c>
      <c r="J394" s="23">
        <v>1983</v>
      </c>
      <c r="K394" s="23">
        <v>3973</v>
      </c>
      <c r="L394" s="23">
        <v>337</v>
      </c>
      <c r="M394" s="23">
        <v>758</v>
      </c>
      <c r="N394" s="23">
        <v>1752</v>
      </c>
      <c r="O394" s="23">
        <v>2686</v>
      </c>
      <c r="P394" s="23">
        <v>1364</v>
      </c>
      <c r="Q394" s="23">
        <v>1056</v>
      </c>
      <c r="R394" s="23">
        <v>2093</v>
      </c>
      <c r="S394" s="23">
        <v>1885</v>
      </c>
      <c r="T394" s="23">
        <v>1644</v>
      </c>
      <c r="U394" s="23">
        <v>1116</v>
      </c>
      <c r="V394" s="22">
        <v>1548.3333333333</v>
      </c>
      <c r="W394" s="22">
        <f t="shared" si="160"/>
        <v>1569.33333333333</v>
      </c>
      <c r="X394" s="23">
        <v>0</v>
      </c>
      <c r="Y394" s="23">
        <v>225</v>
      </c>
      <c r="Z394" s="23">
        <v>0</v>
      </c>
      <c r="AA394" s="22">
        <v>2972</v>
      </c>
      <c r="AB394" s="22">
        <v>0</v>
      </c>
      <c r="AC394" s="22">
        <v>1152</v>
      </c>
      <c r="AD394" s="22">
        <v>0</v>
      </c>
      <c r="AE394" s="22">
        <f t="shared" si="161"/>
        <v>4124</v>
      </c>
      <c r="AF394" s="22">
        <f t="shared" si="162"/>
        <v>2.66350914962331</v>
      </c>
      <c r="AG394" s="22">
        <f t="shared" si="163"/>
        <v>2.62786745964316</v>
      </c>
      <c r="AH394" s="22">
        <v>7200</v>
      </c>
      <c r="AI394" s="22">
        <v>0</v>
      </c>
      <c r="AJ394" s="23">
        <v>0</v>
      </c>
      <c r="AK394" s="23">
        <v>1909</v>
      </c>
      <c r="AL394" s="23">
        <v>1948</v>
      </c>
      <c r="AM394" s="22">
        <v>1.5</v>
      </c>
      <c r="AN394" s="22">
        <f t="shared" si="164"/>
        <v>2354</v>
      </c>
      <c r="AO394" s="23">
        <v>144</v>
      </c>
      <c r="AP394" s="23">
        <v>144</v>
      </c>
      <c r="AQ394" t="s">
        <v>82</v>
      </c>
      <c r="AR394">
        <v>2</v>
      </c>
      <c r="AS394" s="22">
        <v>0.53333333333333</v>
      </c>
      <c r="AT394" t="s">
        <v>83</v>
      </c>
      <c r="AU394" s="23">
        <f t="shared" si="175"/>
        <v>178</v>
      </c>
      <c r="AV394" s="23">
        <f t="shared" si="165"/>
        <v>288</v>
      </c>
      <c r="AW394" s="23">
        <f t="shared" si="166"/>
        <v>2.81138487680544</v>
      </c>
      <c r="AX394" s="23">
        <f t="shared" si="167"/>
        <v>1.57009345794393</v>
      </c>
      <c r="AY394" s="23">
        <f t="shared" si="168"/>
        <v>288</v>
      </c>
      <c r="AZ394" s="23">
        <f t="shared" si="169"/>
        <v>288</v>
      </c>
      <c r="BA394" s="1" t="str">
        <f t="shared" si="170"/>
        <v>3</v>
      </c>
      <c r="BB394" s="22">
        <v>81</v>
      </c>
      <c r="BC394" s="22">
        <f t="shared" si="171"/>
        <v>23328</v>
      </c>
      <c r="BD394" s="22" t="e">
        <f t="shared" si="173"/>
        <v>#REF!</v>
      </c>
      <c r="BE394" s="22">
        <v>0.04</v>
      </c>
      <c r="BF394" s="22">
        <f t="shared" si="172"/>
        <v>11.52</v>
      </c>
      <c r="BG394" s="22" t="e">
        <f t="shared" si="174"/>
        <v>#REF!</v>
      </c>
      <c r="BH394" t="str">
        <f>IF(AT394="UDARA","U","N")&amp;LEFT($C$4,2)&amp;MID($C$4,4,2)&amp;LEFT(A394,3)&amp;MID(E394,2,2)&amp;VLOOKUP(E394,Acuan_Reference!C:L,10,0)</f>
        <v>N0109SMD71B1</v>
      </c>
      <c r="BI394" t="s">
        <v>84</v>
      </c>
      <c r="BJ394" t="s">
        <v>85</v>
      </c>
      <c r="BK394" t="s">
        <v>86</v>
      </c>
      <c r="BL394" t="s">
        <v>87</v>
      </c>
    </row>
    <row r="395" spans="1:64">
      <c r="A395" t="s">
        <v>112</v>
      </c>
      <c r="B395" t="s">
        <v>75</v>
      </c>
      <c r="C395" t="s">
        <v>76</v>
      </c>
      <c r="D395" t="s">
        <v>115</v>
      </c>
      <c r="E395" t="s">
        <v>145</v>
      </c>
      <c r="F395" t="s">
        <v>146</v>
      </c>
      <c r="G395" t="s">
        <v>118</v>
      </c>
      <c r="H395" t="s">
        <v>81</v>
      </c>
      <c r="I395" s="22">
        <v>9826</v>
      </c>
      <c r="J395" s="23">
        <v>387</v>
      </c>
      <c r="K395" s="23">
        <v>729</v>
      </c>
      <c r="L395" s="23">
        <v>254</v>
      </c>
      <c r="M395" s="23">
        <v>430</v>
      </c>
      <c r="N395" s="23">
        <v>247</v>
      </c>
      <c r="O395" s="23">
        <v>568</v>
      </c>
      <c r="P395" s="23">
        <v>262</v>
      </c>
      <c r="Q395" s="23">
        <v>461</v>
      </c>
      <c r="R395" s="23">
        <v>82</v>
      </c>
      <c r="S395" s="23">
        <v>168</v>
      </c>
      <c r="T395" s="23">
        <v>233</v>
      </c>
      <c r="U395" s="23">
        <v>650</v>
      </c>
      <c r="V395" s="22">
        <v>350.33333333333</v>
      </c>
      <c r="W395" s="22">
        <f t="shared" si="160"/>
        <v>350.333333333333</v>
      </c>
      <c r="X395" s="23">
        <v>0</v>
      </c>
      <c r="Y395" s="23">
        <v>0</v>
      </c>
      <c r="Z395" s="23">
        <v>0</v>
      </c>
      <c r="AA395" s="22">
        <v>72</v>
      </c>
      <c r="AB395" s="22">
        <v>0</v>
      </c>
      <c r="AC395" s="22">
        <v>144</v>
      </c>
      <c r="AD395" s="22">
        <v>0</v>
      </c>
      <c r="AE395" s="22">
        <f t="shared" si="161"/>
        <v>216</v>
      </c>
      <c r="AF395" s="22">
        <f t="shared" si="162"/>
        <v>0.616555661274982</v>
      </c>
      <c r="AG395" s="22">
        <f t="shared" si="163"/>
        <v>0.616555661274976</v>
      </c>
      <c r="AH395" s="22">
        <v>7200</v>
      </c>
      <c r="AI395" s="22">
        <v>0</v>
      </c>
      <c r="AJ395" s="23">
        <v>0</v>
      </c>
      <c r="AK395" s="23">
        <v>270</v>
      </c>
      <c r="AL395" s="23">
        <v>168</v>
      </c>
      <c r="AM395" s="22">
        <v>0.7</v>
      </c>
      <c r="AN395" s="22">
        <f t="shared" si="164"/>
        <v>245.233333333333</v>
      </c>
      <c r="AO395" s="23">
        <v>144</v>
      </c>
      <c r="AP395" s="23">
        <v>144</v>
      </c>
      <c r="AQ395" t="s">
        <v>124</v>
      </c>
      <c r="AR395">
        <v>8</v>
      </c>
      <c r="AS395" s="22">
        <v>0.066666666666667</v>
      </c>
      <c r="AT395" t="s">
        <v>83</v>
      </c>
      <c r="AU395" s="23">
        <f t="shared" si="175"/>
        <v>197.233333333333</v>
      </c>
      <c r="AV395" s="23">
        <f t="shared" si="165"/>
        <v>288</v>
      </c>
      <c r="AW395" s="23">
        <f t="shared" si="166"/>
        <v>1.43862987630828</v>
      </c>
      <c r="AX395" s="23">
        <f t="shared" si="167"/>
        <v>0.959086584205519</v>
      </c>
      <c r="AY395" s="23">
        <f t="shared" si="168"/>
        <v>288</v>
      </c>
      <c r="AZ395" s="23">
        <f t="shared" si="169"/>
        <v>288</v>
      </c>
      <c r="BA395" s="1" t="str">
        <f t="shared" si="170"/>
        <v>2</v>
      </c>
      <c r="BB395" s="22">
        <v>81</v>
      </c>
      <c r="BC395" s="22">
        <f t="shared" si="171"/>
        <v>23328</v>
      </c>
      <c r="BD395" s="22" t="e">
        <f t="shared" si="173"/>
        <v>#REF!</v>
      </c>
      <c r="BE395" s="22">
        <v>0.04</v>
      </c>
      <c r="BF395" s="22">
        <f t="shared" si="172"/>
        <v>11.52</v>
      </c>
      <c r="BG395" s="22" t="e">
        <f t="shared" si="174"/>
        <v>#REF!</v>
      </c>
      <c r="BH395" t="str">
        <f>IF(AT395="UDARA","U","N")&amp;LEFT($C$4,2)&amp;MID($C$4,4,2)&amp;LEFT(A395,3)&amp;MID(E395,2,2)&amp;VLOOKUP(E395,Acuan_Reference!C:L,10,0)</f>
        <v>N0109SMG71B1</v>
      </c>
      <c r="BI395" t="s">
        <v>84</v>
      </c>
      <c r="BJ395" t="s">
        <v>85</v>
      </c>
      <c r="BK395" t="s">
        <v>86</v>
      </c>
      <c r="BL395" t="s">
        <v>87</v>
      </c>
    </row>
    <row r="396" spans="1:64">
      <c r="A396" t="s">
        <v>113</v>
      </c>
      <c r="B396" t="s">
        <v>75</v>
      </c>
      <c r="C396" t="s">
        <v>76</v>
      </c>
      <c r="D396" t="s">
        <v>115</v>
      </c>
      <c r="E396" t="s">
        <v>145</v>
      </c>
      <c r="F396" t="s">
        <v>146</v>
      </c>
      <c r="G396" t="s">
        <v>118</v>
      </c>
      <c r="H396" t="s">
        <v>81</v>
      </c>
      <c r="I396" s="22">
        <v>9826</v>
      </c>
      <c r="J396" s="23">
        <v>1240</v>
      </c>
      <c r="K396" s="23">
        <v>1416</v>
      </c>
      <c r="L396" s="23">
        <v>1776</v>
      </c>
      <c r="M396" s="23">
        <v>1501</v>
      </c>
      <c r="N396" s="23">
        <v>858</v>
      </c>
      <c r="O396" s="23">
        <v>964</v>
      </c>
      <c r="P396" s="23">
        <v>874</v>
      </c>
      <c r="Q396" s="23">
        <v>1762</v>
      </c>
      <c r="R396" s="23">
        <v>1641</v>
      </c>
      <c r="S396" s="23">
        <v>915</v>
      </c>
      <c r="T396" s="23">
        <v>845</v>
      </c>
      <c r="U396" s="23">
        <v>664</v>
      </c>
      <c r="V396" s="22">
        <v>808</v>
      </c>
      <c r="W396" s="22">
        <f t="shared" si="160"/>
        <v>896</v>
      </c>
      <c r="X396" s="23">
        <v>0</v>
      </c>
      <c r="Y396" s="23">
        <v>0</v>
      </c>
      <c r="Z396" s="23">
        <v>0</v>
      </c>
      <c r="AA396" s="22">
        <v>1635</v>
      </c>
      <c r="AB396" s="22">
        <v>0</v>
      </c>
      <c r="AC396" s="22">
        <v>0</v>
      </c>
      <c r="AD396" s="22">
        <v>0</v>
      </c>
      <c r="AE396" s="22">
        <f t="shared" si="161"/>
        <v>1635</v>
      </c>
      <c r="AF396" s="22">
        <f t="shared" si="162"/>
        <v>2.02351485148515</v>
      </c>
      <c r="AG396" s="22">
        <f t="shared" si="163"/>
        <v>1.82477678571429</v>
      </c>
      <c r="AH396" s="22">
        <v>7200</v>
      </c>
      <c r="AI396" s="22">
        <v>0</v>
      </c>
      <c r="AJ396" s="23">
        <v>0</v>
      </c>
      <c r="AK396" s="23">
        <v>1638</v>
      </c>
      <c r="AL396" s="23">
        <v>1179</v>
      </c>
      <c r="AM396" s="22">
        <v>0.6</v>
      </c>
      <c r="AN396" s="22">
        <f t="shared" si="164"/>
        <v>537.6</v>
      </c>
      <c r="AO396" s="23">
        <v>144</v>
      </c>
      <c r="AP396" s="23">
        <v>144</v>
      </c>
      <c r="AQ396" t="s">
        <v>124</v>
      </c>
      <c r="AR396">
        <v>12</v>
      </c>
      <c r="AS396" s="22">
        <v>0.033333333333333</v>
      </c>
      <c r="AT396" t="s">
        <v>83</v>
      </c>
      <c r="AU396" s="23">
        <f t="shared" si="175"/>
        <v>81.5999999999999</v>
      </c>
      <c r="AV396" s="23">
        <f t="shared" si="165"/>
        <v>144</v>
      </c>
      <c r="AW396" s="23">
        <f t="shared" si="166"/>
        <v>1.98549107142857</v>
      </c>
      <c r="AX396" s="23">
        <f t="shared" si="167"/>
        <v>0.669642857142857</v>
      </c>
      <c r="AY396" s="23">
        <f t="shared" si="168"/>
        <v>144</v>
      </c>
      <c r="AZ396" s="23">
        <f t="shared" si="169"/>
        <v>144</v>
      </c>
      <c r="BA396" s="1" t="str">
        <f t="shared" si="170"/>
        <v>3</v>
      </c>
      <c r="BB396" s="22">
        <v>81</v>
      </c>
      <c r="BC396" s="22">
        <f t="shared" si="171"/>
        <v>11664</v>
      </c>
      <c r="BD396" s="22" t="e">
        <f t="shared" si="173"/>
        <v>#REF!</v>
      </c>
      <c r="BE396" s="22">
        <v>0.04</v>
      </c>
      <c r="BF396" s="22">
        <f t="shared" si="172"/>
        <v>5.76</v>
      </c>
      <c r="BG396" s="22" t="e">
        <f t="shared" si="174"/>
        <v>#REF!</v>
      </c>
      <c r="BH396" t="str">
        <f>IF(AT396="UDARA","U","N")&amp;LEFT($C$4,2)&amp;MID($C$4,4,2)&amp;LEFT(A396,3)&amp;MID(E396,2,2)&amp;VLOOKUP(E396,Acuan_Reference!C:L,10,0)</f>
        <v>N0109TGR71B1</v>
      </c>
      <c r="BI396" t="s">
        <v>84</v>
      </c>
      <c r="BJ396" t="s">
        <v>85</v>
      </c>
      <c r="BK396" t="s">
        <v>86</v>
      </c>
      <c r="BL396" t="s">
        <v>87</v>
      </c>
    </row>
    <row r="397" spans="1:64">
      <c r="A397" t="s">
        <v>114</v>
      </c>
      <c r="B397" t="s">
        <v>75</v>
      </c>
      <c r="C397" t="s">
        <v>76</v>
      </c>
      <c r="D397" t="s">
        <v>115</v>
      </c>
      <c r="E397" t="s">
        <v>145</v>
      </c>
      <c r="F397" t="s">
        <v>146</v>
      </c>
      <c r="G397" t="s">
        <v>118</v>
      </c>
      <c r="H397" t="s">
        <v>81</v>
      </c>
      <c r="I397" s="22">
        <v>9826</v>
      </c>
      <c r="J397" s="23">
        <v>563</v>
      </c>
      <c r="K397" s="23">
        <v>1327</v>
      </c>
      <c r="L397" s="23">
        <v>673</v>
      </c>
      <c r="M397" s="23">
        <v>326</v>
      </c>
      <c r="N397" s="23">
        <v>698</v>
      </c>
      <c r="O397" s="23">
        <v>977</v>
      </c>
      <c r="P397" s="23">
        <v>492</v>
      </c>
      <c r="Q397" s="23">
        <v>829</v>
      </c>
      <c r="R397" s="23">
        <v>391</v>
      </c>
      <c r="S397" s="23">
        <v>477</v>
      </c>
      <c r="T397" s="23">
        <v>373</v>
      </c>
      <c r="U397" s="23">
        <v>447</v>
      </c>
      <c r="V397" s="22">
        <v>432.33333333333</v>
      </c>
      <c r="W397" s="22">
        <f t="shared" si="160"/>
        <v>416.666666666667</v>
      </c>
      <c r="X397" s="23">
        <v>0</v>
      </c>
      <c r="Y397" s="23">
        <v>0</v>
      </c>
      <c r="Z397" s="23">
        <v>0</v>
      </c>
      <c r="AA397" s="22">
        <v>729</v>
      </c>
      <c r="AB397" s="22">
        <v>0</v>
      </c>
      <c r="AC397" s="22">
        <v>0</v>
      </c>
      <c r="AD397" s="22">
        <v>0</v>
      </c>
      <c r="AE397" s="22">
        <f t="shared" si="161"/>
        <v>729</v>
      </c>
      <c r="AF397" s="22">
        <f t="shared" si="162"/>
        <v>1.68619892058598</v>
      </c>
      <c r="AG397" s="22">
        <f t="shared" si="163"/>
        <v>1.7496</v>
      </c>
      <c r="AH397" s="22">
        <v>7200</v>
      </c>
      <c r="AI397" s="22">
        <v>0</v>
      </c>
      <c r="AJ397" s="23">
        <v>0</v>
      </c>
      <c r="AK397" s="23">
        <v>644</v>
      </c>
      <c r="AL397" s="23">
        <v>430</v>
      </c>
      <c r="AM397" s="22">
        <v>0.7</v>
      </c>
      <c r="AN397" s="22">
        <f t="shared" si="164"/>
        <v>291.666666666667</v>
      </c>
      <c r="AO397" s="23">
        <v>144</v>
      </c>
      <c r="AP397" s="23">
        <v>144</v>
      </c>
      <c r="AQ397" t="s">
        <v>124</v>
      </c>
      <c r="AR397">
        <v>8</v>
      </c>
      <c r="AS397" s="22">
        <v>0.066666666666667</v>
      </c>
      <c r="AT397" t="s">
        <v>83</v>
      </c>
      <c r="AU397" s="23">
        <f t="shared" si="175"/>
        <v>0</v>
      </c>
      <c r="AV397" s="23">
        <f t="shared" si="165"/>
        <v>0</v>
      </c>
      <c r="AW397" s="23">
        <f t="shared" si="166"/>
        <v>1.7496</v>
      </c>
      <c r="AX397" s="23">
        <f t="shared" si="167"/>
        <v>0.7176</v>
      </c>
      <c r="AY397" s="23">
        <f t="shared" si="168"/>
        <v>0</v>
      </c>
      <c r="AZ397" s="23">
        <f t="shared" si="169"/>
        <v>0</v>
      </c>
      <c r="BA397" s="1" t="str">
        <f t="shared" si="170"/>
        <v>3</v>
      </c>
      <c r="BB397" s="22">
        <v>81</v>
      </c>
      <c r="BC397" s="22">
        <f t="shared" si="171"/>
        <v>0</v>
      </c>
      <c r="BD397" s="22" t="e">
        <f t="shared" si="173"/>
        <v>#REF!</v>
      </c>
      <c r="BE397" s="22">
        <v>0.04</v>
      </c>
      <c r="BF397" s="22">
        <f t="shared" si="172"/>
        <v>0</v>
      </c>
      <c r="BG397" s="22" t="e">
        <f t="shared" si="174"/>
        <v>#REF!</v>
      </c>
      <c r="BH397" t="str">
        <f>IF(AT397="UDARA","U","N")&amp;LEFT($C$4,2)&amp;MID($C$4,4,2)&amp;LEFT(A397,3)&amp;MID(E397,2,2)&amp;VLOOKUP(E397,Acuan_Reference!C:L,10,0)</f>
        <v>N0109YGY71B1</v>
      </c>
      <c r="BI397" t="s">
        <v>84</v>
      </c>
      <c r="BJ397" t="s">
        <v>85</v>
      </c>
      <c r="BK397" t="s">
        <v>86</v>
      </c>
      <c r="BL397" t="s">
        <v>87</v>
      </c>
    </row>
    <row r="398" spans="1:64">
      <c r="A398" t="s">
        <v>74</v>
      </c>
      <c r="B398" t="s">
        <v>75</v>
      </c>
      <c r="C398" t="s">
        <v>76</v>
      </c>
      <c r="D398" t="s">
        <v>115</v>
      </c>
      <c r="E398" t="s">
        <v>147</v>
      </c>
      <c r="F398" t="s">
        <v>148</v>
      </c>
      <c r="G398" t="s">
        <v>118</v>
      </c>
      <c r="H398" t="s">
        <v>81</v>
      </c>
      <c r="I398" s="22">
        <v>9826</v>
      </c>
      <c r="J398" s="23">
        <v>441</v>
      </c>
      <c r="K398" s="23">
        <v>1356</v>
      </c>
      <c r="L398" s="23">
        <v>432</v>
      </c>
      <c r="M398" s="23">
        <v>182</v>
      </c>
      <c r="N398" s="23">
        <v>305</v>
      </c>
      <c r="O398" s="23">
        <v>758</v>
      </c>
      <c r="P398" s="23">
        <v>252</v>
      </c>
      <c r="Q398" s="23">
        <v>162</v>
      </c>
      <c r="R398" s="23">
        <v>302</v>
      </c>
      <c r="S398" s="23">
        <v>546</v>
      </c>
      <c r="T398" s="23">
        <v>208</v>
      </c>
      <c r="U398" s="23">
        <v>265</v>
      </c>
      <c r="V398" s="22">
        <v>339.66666666667</v>
      </c>
      <c r="W398" s="22">
        <f t="shared" si="160"/>
        <v>279.666666666667</v>
      </c>
      <c r="X398" s="23">
        <v>0</v>
      </c>
      <c r="Y398" s="23">
        <v>0</v>
      </c>
      <c r="Z398" s="23">
        <v>0</v>
      </c>
      <c r="AA398" s="22">
        <v>660</v>
      </c>
      <c r="AB398" s="22">
        <v>0</v>
      </c>
      <c r="AC398" s="22">
        <v>0</v>
      </c>
      <c r="AD398" s="22">
        <v>0</v>
      </c>
      <c r="AE398" s="22">
        <f t="shared" si="161"/>
        <v>660</v>
      </c>
      <c r="AF398" s="22">
        <f t="shared" si="162"/>
        <v>1.9430814524043</v>
      </c>
      <c r="AG398" s="22">
        <f t="shared" si="163"/>
        <v>2.35995232419547</v>
      </c>
      <c r="AH398" s="22">
        <v>6048</v>
      </c>
      <c r="AI398" s="22">
        <v>0</v>
      </c>
      <c r="AJ398" s="23">
        <v>0</v>
      </c>
      <c r="AK398" s="23">
        <v>383</v>
      </c>
      <c r="AL398" s="23">
        <v>366</v>
      </c>
      <c r="AM398" s="22">
        <v>0.7</v>
      </c>
      <c r="AN398" s="22">
        <f t="shared" si="164"/>
        <v>195.766666666667</v>
      </c>
      <c r="AO398" s="23">
        <v>144</v>
      </c>
      <c r="AP398" s="23">
        <v>144</v>
      </c>
      <c r="AQ398" t="s">
        <v>124</v>
      </c>
      <c r="AR398">
        <v>8</v>
      </c>
      <c r="AS398" s="22">
        <v>0.066666666666667</v>
      </c>
      <c r="AT398" t="s">
        <v>83</v>
      </c>
      <c r="AU398" s="23">
        <f t="shared" si="175"/>
        <v>0</v>
      </c>
      <c r="AV398" s="23">
        <f t="shared" si="165"/>
        <v>0</v>
      </c>
      <c r="AW398" s="23">
        <f t="shared" si="166"/>
        <v>2.35995232419547</v>
      </c>
      <c r="AX398" s="23">
        <f t="shared" si="167"/>
        <v>1.05125148986889</v>
      </c>
      <c r="AY398" s="23">
        <f t="shared" si="168"/>
        <v>0</v>
      </c>
      <c r="AZ398" s="23">
        <f t="shared" si="169"/>
        <v>0</v>
      </c>
      <c r="BA398" s="1" t="str">
        <f t="shared" si="170"/>
        <v>3</v>
      </c>
      <c r="BB398" s="22">
        <v>81</v>
      </c>
      <c r="BC398" s="22">
        <f t="shared" si="171"/>
        <v>0</v>
      </c>
      <c r="BD398" s="22" t="e">
        <f t="shared" si="173"/>
        <v>#REF!</v>
      </c>
      <c r="BE398" s="22">
        <v>0.04</v>
      </c>
      <c r="BF398" s="22">
        <f t="shared" si="172"/>
        <v>0</v>
      </c>
      <c r="BG398" s="22" t="e">
        <f t="shared" si="174"/>
        <v>#REF!</v>
      </c>
      <c r="BH398" t="str">
        <f>IF(AT398="UDARA","U","N")&amp;LEFT($C$4,2)&amp;MID($C$4,4,2)&amp;LEFT(A398,3)&amp;MID(E398,2,2)&amp;VLOOKUP(E398,Acuan_Reference!C:L,10,0)</f>
        <v>N0109BDG71B1</v>
      </c>
      <c r="BI398" t="s">
        <v>84</v>
      </c>
      <c r="BJ398" t="s">
        <v>85</v>
      </c>
      <c r="BK398" t="s">
        <v>86</v>
      </c>
      <c r="BL398" t="s">
        <v>87</v>
      </c>
    </row>
    <row r="399" spans="1:64">
      <c r="A399" t="s">
        <v>88</v>
      </c>
      <c r="B399" t="s">
        <v>75</v>
      </c>
      <c r="C399" t="s">
        <v>76</v>
      </c>
      <c r="D399" t="s">
        <v>115</v>
      </c>
      <c r="E399" t="s">
        <v>147</v>
      </c>
      <c r="F399" t="s">
        <v>148</v>
      </c>
      <c r="G399" t="s">
        <v>118</v>
      </c>
      <c r="H399" t="s">
        <v>81</v>
      </c>
      <c r="I399" s="22">
        <v>9826</v>
      </c>
      <c r="J399" s="23">
        <v>271</v>
      </c>
      <c r="K399" s="23">
        <v>4451</v>
      </c>
      <c r="L399" s="23">
        <v>33</v>
      </c>
      <c r="M399" s="23">
        <v>1384</v>
      </c>
      <c r="N399" s="23">
        <v>216</v>
      </c>
      <c r="O399" s="23">
        <v>2140</v>
      </c>
      <c r="P399" s="23">
        <v>365</v>
      </c>
      <c r="Q399" s="23">
        <v>771</v>
      </c>
      <c r="R399" s="23">
        <v>481</v>
      </c>
      <c r="S399" s="23">
        <v>1365</v>
      </c>
      <c r="T399" s="23">
        <v>1685</v>
      </c>
      <c r="U399" s="23">
        <v>768</v>
      </c>
      <c r="V399" s="22">
        <v>1272.6666666667</v>
      </c>
      <c r="W399" s="22">
        <f t="shared" si="160"/>
        <v>1225.66666666667</v>
      </c>
      <c r="X399" s="23">
        <v>0</v>
      </c>
      <c r="Y399" s="23">
        <v>0</v>
      </c>
      <c r="Z399" s="23">
        <v>0</v>
      </c>
      <c r="AA399" s="22">
        <v>3211</v>
      </c>
      <c r="AB399" s="22">
        <v>0</v>
      </c>
      <c r="AC399" s="22">
        <v>0</v>
      </c>
      <c r="AD399" s="22">
        <v>0</v>
      </c>
      <c r="AE399" s="22">
        <f t="shared" si="161"/>
        <v>3211</v>
      </c>
      <c r="AF399" s="22">
        <f t="shared" si="162"/>
        <v>2.52304871660549</v>
      </c>
      <c r="AG399" s="22">
        <f t="shared" si="163"/>
        <v>2.61979874898015</v>
      </c>
      <c r="AH399" s="22">
        <v>6048</v>
      </c>
      <c r="AI399" s="22">
        <v>0</v>
      </c>
      <c r="AJ399" s="23">
        <v>0</v>
      </c>
      <c r="AK399" s="23">
        <v>993</v>
      </c>
      <c r="AL399" s="23">
        <v>1224</v>
      </c>
      <c r="AM399" s="22">
        <v>0.6</v>
      </c>
      <c r="AN399" s="22">
        <f t="shared" si="164"/>
        <v>735.4</v>
      </c>
      <c r="AO399" s="23">
        <v>144</v>
      </c>
      <c r="AP399" s="23">
        <v>144</v>
      </c>
      <c r="AQ399" t="s">
        <v>124</v>
      </c>
      <c r="AR399">
        <v>8</v>
      </c>
      <c r="AS399" s="22">
        <v>0.033333333333333</v>
      </c>
      <c r="AT399" t="s">
        <v>83</v>
      </c>
      <c r="AU399" s="23">
        <f t="shared" si="175"/>
        <v>0</v>
      </c>
      <c r="AV399" s="23">
        <f t="shared" si="165"/>
        <v>0</v>
      </c>
      <c r="AW399" s="23">
        <f t="shared" si="166"/>
        <v>2.61979874898015</v>
      </c>
      <c r="AX399" s="23">
        <f t="shared" si="167"/>
        <v>1.62115855316834</v>
      </c>
      <c r="AY399" s="23">
        <f t="shared" si="168"/>
        <v>0</v>
      </c>
      <c r="AZ399" s="23">
        <f t="shared" si="169"/>
        <v>0</v>
      </c>
      <c r="BA399" s="1" t="str">
        <f t="shared" si="170"/>
        <v>3</v>
      </c>
      <c r="BB399" s="22">
        <v>81</v>
      </c>
      <c r="BC399" s="22">
        <f t="shared" si="171"/>
        <v>0</v>
      </c>
      <c r="BD399" s="22" t="e">
        <f t="shared" si="173"/>
        <v>#REF!</v>
      </c>
      <c r="BE399" s="22">
        <v>0.04</v>
      </c>
      <c r="BF399" s="22">
        <f t="shared" si="172"/>
        <v>0</v>
      </c>
      <c r="BG399" s="22" t="e">
        <f t="shared" si="174"/>
        <v>#REF!</v>
      </c>
      <c r="BH399" t="str">
        <f>IF(AT399="UDARA","U","N")&amp;LEFT($C$4,2)&amp;MID($C$4,4,2)&amp;LEFT(A399,3)&amp;MID(E399,2,2)&amp;VLOOKUP(E399,Acuan_Reference!C:L,10,0)</f>
        <v>N0109BGR71B1</v>
      </c>
      <c r="BI399" t="s">
        <v>84</v>
      </c>
      <c r="BJ399" t="s">
        <v>85</v>
      </c>
      <c r="BK399" t="s">
        <v>86</v>
      </c>
      <c r="BL399" t="s">
        <v>87</v>
      </c>
    </row>
    <row r="400" spans="1:64">
      <c r="A400" t="s">
        <v>89</v>
      </c>
      <c r="B400" t="s">
        <v>75</v>
      </c>
      <c r="C400" t="s">
        <v>76</v>
      </c>
      <c r="D400" t="s">
        <v>115</v>
      </c>
      <c r="E400" t="s">
        <v>147</v>
      </c>
      <c r="F400" t="s">
        <v>148</v>
      </c>
      <c r="G400" t="s">
        <v>118</v>
      </c>
      <c r="H400" t="s">
        <v>81</v>
      </c>
      <c r="I400" s="22">
        <v>9826</v>
      </c>
      <c r="J400" s="23">
        <v>1091</v>
      </c>
      <c r="K400" s="23">
        <v>13750</v>
      </c>
      <c r="L400" s="23">
        <v>896</v>
      </c>
      <c r="M400" s="23">
        <v>1566</v>
      </c>
      <c r="N400" s="23">
        <v>2770</v>
      </c>
      <c r="O400" s="23">
        <v>5457</v>
      </c>
      <c r="P400" s="23">
        <v>733</v>
      </c>
      <c r="Q400" s="23">
        <v>1942</v>
      </c>
      <c r="R400" s="23">
        <v>2377</v>
      </c>
      <c r="S400" s="23">
        <v>2416</v>
      </c>
      <c r="T400" s="23">
        <v>1978</v>
      </c>
      <c r="U400" s="23">
        <v>2168</v>
      </c>
      <c r="V400" s="22">
        <v>2187.3333333333</v>
      </c>
      <c r="W400" s="22">
        <f t="shared" si="160"/>
        <v>2164</v>
      </c>
      <c r="X400" s="23">
        <v>0</v>
      </c>
      <c r="Y400" s="23">
        <v>0</v>
      </c>
      <c r="Z400" s="23">
        <v>0</v>
      </c>
      <c r="AA400" s="22">
        <v>2851</v>
      </c>
      <c r="AB400" s="22">
        <v>0</v>
      </c>
      <c r="AC400" s="22">
        <v>1584</v>
      </c>
      <c r="AD400" s="22">
        <v>0</v>
      </c>
      <c r="AE400" s="22">
        <f t="shared" si="161"/>
        <v>4435</v>
      </c>
      <c r="AF400" s="22">
        <f t="shared" si="162"/>
        <v>2.027583053947</v>
      </c>
      <c r="AG400" s="22">
        <f t="shared" si="163"/>
        <v>2.04944547134935</v>
      </c>
      <c r="AH400" s="22">
        <v>6048</v>
      </c>
      <c r="AI400" s="22">
        <v>0</v>
      </c>
      <c r="AJ400" s="23">
        <v>0</v>
      </c>
      <c r="AK400" s="23">
        <v>2554</v>
      </c>
      <c r="AL400" s="23">
        <v>2346</v>
      </c>
      <c r="AM400" s="22">
        <v>1.3</v>
      </c>
      <c r="AN400" s="22">
        <f t="shared" si="164"/>
        <v>2813.2</v>
      </c>
      <c r="AO400" s="23">
        <v>144</v>
      </c>
      <c r="AP400" s="23">
        <v>144</v>
      </c>
      <c r="AQ400" t="s">
        <v>82</v>
      </c>
      <c r="AR400">
        <v>4</v>
      </c>
      <c r="AS400" s="22">
        <v>0.53333333333333</v>
      </c>
      <c r="AT400" t="s">
        <v>83</v>
      </c>
      <c r="AU400" s="23">
        <f t="shared" si="175"/>
        <v>724.200000000001</v>
      </c>
      <c r="AV400" s="23">
        <f t="shared" si="165"/>
        <v>864</v>
      </c>
      <c r="AW400" s="23">
        <f t="shared" si="166"/>
        <v>2.44870609981516</v>
      </c>
      <c r="AX400" s="23">
        <f t="shared" si="167"/>
        <v>1.36460258780037</v>
      </c>
      <c r="AY400" s="23">
        <f t="shared" si="168"/>
        <v>864</v>
      </c>
      <c r="AZ400" s="23">
        <f t="shared" si="169"/>
        <v>864</v>
      </c>
      <c r="BA400" s="1" t="str">
        <f t="shared" si="170"/>
        <v>3</v>
      </c>
      <c r="BB400" s="22">
        <v>81</v>
      </c>
      <c r="BC400" s="22">
        <f t="shared" si="171"/>
        <v>69984</v>
      </c>
      <c r="BD400" s="22" t="e">
        <f t="shared" si="173"/>
        <v>#REF!</v>
      </c>
      <c r="BE400" s="22">
        <v>0.04</v>
      </c>
      <c r="BF400" s="22">
        <f t="shared" si="172"/>
        <v>34.56</v>
      </c>
      <c r="BG400" s="22" t="e">
        <f t="shared" si="174"/>
        <v>#REF!</v>
      </c>
      <c r="BH400" t="str">
        <f>IF(AT400="UDARA","U","N")&amp;LEFT($C$4,2)&amp;MID($C$4,4,2)&amp;LEFT(A400,3)&amp;MID(E400,2,2)&amp;VLOOKUP(E400,Acuan_Reference!C:L,10,0)</f>
        <v>N0109BJM71B1</v>
      </c>
      <c r="BI400" t="s">
        <v>84</v>
      </c>
      <c r="BJ400" t="s">
        <v>85</v>
      </c>
      <c r="BK400" t="s">
        <v>86</v>
      </c>
      <c r="BL400" t="s">
        <v>87</v>
      </c>
    </row>
    <row r="401" spans="1:64">
      <c r="A401" t="s">
        <v>90</v>
      </c>
      <c r="B401" t="s">
        <v>75</v>
      </c>
      <c r="C401" t="s">
        <v>76</v>
      </c>
      <c r="D401" t="s">
        <v>115</v>
      </c>
      <c r="E401" t="s">
        <v>147</v>
      </c>
      <c r="F401" t="s">
        <v>148</v>
      </c>
      <c r="G401" t="s">
        <v>118</v>
      </c>
      <c r="H401" t="s">
        <v>81</v>
      </c>
      <c r="I401" s="22">
        <v>9826</v>
      </c>
      <c r="J401" s="23">
        <v>175</v>
      </c>
      <c r="K401" s="23">
        <v>291</v>
      </c>
      <c r="L401" s="23">
        <v>190</v>
      </c>
      <c r="M401" s="23">
        <v>177</v>
      </c>
      <c r="N401" s="23">
        <v>77</v>
      </c>
      <c r="O401" s="23">
        <v>307</v>
      </c>
      <c r="P401" s="23">
        <v>200</v>
      </c>
      <c r="Q401" s="23">
        <v>205</v>
      </c>
      <c r="R401" s="23">
        <v>172</v>
      </c>
      <c r="S401" s="23">
        <v>212</v>
      </c>
      <c r="T401" s="23">
        <v>238</v>
      </c>
      <c r="U401" s="23">
        <v>142</v>
      </c>
      <c r="V401" s="22">
        <v>197.33333333333</v>
      </c>
      <c r="W401" s="22">
        <f t="shared" si="160"/>
        <v>198.666666666667</v>
      </c>
      <c r="X401" s="23">
        <v>0</v>
      </c>
      <c r="Y401" s="23">
        <v>0</v>
      </c>
      <c r="Z401" s="23">
        <v>0</v>
      </c>
      <c r="AA401" s="22">
        <v>401</v>
      </c>
      <c r="AB401" s="22">
        <v>0</v>
      </c>
      <c r="AC401" s="22">
        <v>0</v>
      </c>
      <c r="AD401" s="22">
        <v>0</v>
      </c>
      <c r="AE401" s="22">
        <f t="shared" si="161"/>
        <v>401</v>
      </c>
      <c r="AF401" s="22">
        <f t="shared" si="162"/>
        <v>2.03209459459463</v>
      </c>
      <c r="AG401" s="22">
        <f t="shared" si="163"/>
        <v>2.01845637583893</v>
      </c>
      <c r="AH401" s="22">
        <v>6048</v>
      </c>
      <c r="AI401" s="22">
        <v>0</v>
      </c>
      <c r="AJ401" s="23">
        <v>0</v>
      </c>
      <c r="AK401" s="23">
        <v>224</v>
      </c>
      <c r="AL401" s="23">
        <v>216</v>
      </c>
      <c r="AM401" s="22">
        <v>0.6</v>
      </c>
      <c r="AN401" s="22">
        <f t="shared" si="164"/>
        <v>119.2</v>
      </c>
      <c r="AO401" s="23">
        <v>144</v>
      </c>
      <c r="AP401" s="23">
        <v>144</v>
      </c>
      <c r="AQ401" t="s">
        <v>124</v>
      </c>
      <c r="AR401">
        <v>12</v>
      </c>
      <c r="AS401" s="22">
        <v>0.033333333333333</v>
      </c>
      <c r="AT401" t="s">
        <v>83</v>
      </c>
      <c r="AU401" s="23">
        <f t="shared" si="175"/>
        <v>0</v>
      </c>
      <c r="AV401" s="23">
        <f t="shared" si="165"/>
        <v>0</v>
      </c>
      <c r="AW401" s="23">
        <f t="shared" si="166"/>
        <v>2.01845637583893</v>
      </c>
      <c r="AX401" s="23">
        <f t="shared" si="167"/>
        <v>0.931208053691275</v>
      </c>
      <c r="AY401" s="23">
        <f t="shared" si="168"/>
        <v>0</v>
      </c>
      <c r="AZ401" s="23">
        <f t="shared" si="169"/>
        <v>0</v>
      </c>
      <c r="BA401" s="1" t="str">
        <f t="shared" si="170"/>
        <v>3</v>
      </c>
      <c r="BB401" s="22">
        <v>81</v>
      </c>
      <c r="BC401" s="22">
        <f t="shared" si="171"/>
        <v>0</v>
      </c>
      <c r="BD401" s="22" t="e">
        <f t="shared" si="173"/>
        <v>#REF!</v>
      </c>
      <c r="BE401" s="22">
        <v>0.04</v>
      </c>
      <c r="BF401" s="22">
        <f t="shared" si="172"/>
        <v>0</v>
      </c>
      <c r="BG401" s="22" t="e">
        <f t="shared" si="174"/>
        <v>#REF!</v>
      </c>
      <c r="BH401" t="str">
        <f>IF(AT401="UDARA","U","N")&amp;LEFT($C$4,2)&amp;MID($C$4,4,2)&amp;LEFT(A401,3)&amp;MID(E401,2,2)&amp;VLOOKUP(E401,Acuan_Reference!C:L,10,0)</f>
        <v>N0109BKS71B1</v>
      </c>
      <c r="BI401" t="s">
        <v>84</v>
      </c>
      <c r="BJ401" t="s">
        <v>85</v>
      </c>
      <c r="BK401" t="s">
        <v>86</v>
      </c>
      <c r="BL401" t="s">
        <v>87</v>
      </c>
    </row>
    <row r="402" spans="1:64">
      <c r="A402" t="s">
        <v>91</v>
      </c>
      <c r="B402" t="s">
        <v>75</v>
      </c>
      <c r="C402" t="s">
        <v>76</v>
      </c>
      <c r="D402" t="s">
        <v>115</v>
      </c>
      <c r="E402" t="s">
        <v>147</v>
      </c>
      <c r="F402" t="s">
        <v>148</v>
      </c>
      <c r="G402" t="s">
        <v>118</v>
      </c>
      <c r="H402" t="s">
        <v>81</v>
      </c>
      <c r="I402" s="22">
        <v>9826</v>
      </c>
      <c r="J402" s="23">
        <v>177</v>
      </c>
      <c r="K402" s="23">
        <v>182</v>
      </c>
      <c r="L402" s="23">
        <v>30</v>
      </c>
      <c r="M402" s="23">
        <v>39</v>
      </c>
      <c r="N402" s="23">
        <v>35</v>
      </c>
      <c r="O402" s="23">
        <v>42</v>
      </c>
      <c r="P402" s="23">
        <v>5</v>
      </c>
      <c r="Q402" s="23">
        <v>172</v>
      </c>
      <c r="R402" s="23">
        <v>39</v>
      </c>
      <c r="S402" s="23">
        <v>17</v>
      </c>
      <c r="T402" s="23">
        <v>44</v>
      </c>
      <c r="U402" s="23">
        <v>38</v>
      </c>
      <c r="V402" s="22">
        <v>33</v>
      </c>
      <c r="W402" s="22">
        <f t="shared" si="160"/>
        <v>39</v>
      </c>
      <c r="X402" s="23">
        <v>0</v>
      </c>
      <c r="Y402" s="23">
        <v>0</v>
      </c>
      <c r="Z402" s="23">
        <v>0</v>
      </c>
      <c r="AA402" s="22">
        <v>185</v>
      </c>
      <c r="AB402" s="22">
        <v>0</v>
      </c>
      <c r="AC402" s="22">
        <v>0</v>
      </c>
      <c r="AD402" s="22">
        <v>0</v>
      </c>
      <c r="AE402" s="22">
        <f t="shared" si="161"/>
        <v>185</v>
      </c>
      <c r="AF402" s="22">
        <f t="shared" si="162"/>
        <v>5.60606060606061</v>
      </c>
      <c r="AG402" s="22">
        <f t="shared" si="163"/>
        <v>4.74358974358974</v>
      </c>
      <c r="AH402" s="22">
        <v>6048</v>
      </c>
      <c r="AI402" s="22">
        <v>0</v>
      </c>
      <c r="AJ402" s="23">
        <v>0</v>
      </c>
      <c r="AK402" s="23">
        <v>87</v>
      </c>
      <c r="AL402" s="23">
        <v>35</v>
      </c>
      <c r="AM402" s="22">
        <v>0.9</v>
      </c>
      <c r="AN402" s="22">
        <f t="shared" si="164"/>
        <v>35.1</v>
      </c>
      <c r="AO402" s="23">
        <v>144</v>
      </c>
      <c r="AP402" s="23">
        <v>144</v>
      </c>
      <c r="AQ402" t="s">
        <v>82</v>
      </c>
      <c r="AR402">
        <v>4</v>
      </c>
      <c r="AS402" s="22">
        <v>0.13333333333333</v>
      </c>
      <c r="AT402" t="s">
        <v>83</v>
      </c>
      <c r="AU402" s="23">
        <f t="shared" si="175"/>
        <v>0</v>
      </c>
      <c r="AV402" s="23">
        <f t="shared" si="165"/>
        <v>0</v>
      </c>
      <c r="AW402" s="23">
        <f t="shared" si="166"/>
        <v>4.74358974358974</v>
      </c>
      <c r="AX402" s="23">
        <f t="shared" si="167"/>
        <v>3.84615384615385</v>
      </c>
      <c r="AY402" s="23">
        <f t="shared" si="168"/>
        <v>0</v>
      </c>
      <c r="AZ402" s="23">
        <f t="shared" si="169"/>
        <v>0</v>
      </c>
      <c r="BA402" s="1" t="str">
        <f t="shared" si="170"/>
        <v>Kelipatan Kirim/Master box &gt; 3x FC+index</v>
      </c>
      <c r="BB402" s="22">
        <v>81</v>
      </c>
      <c r="BC402" s="22">
        <f t="shared" si="171"/>
        <v>0</v>
      </c>
      <c r="BD402" s="22" t="e">
        <f t="shared" si="173"/>
        <v>#REF!</v>
      </c>
      <c r="BE402" s="22">
        <v>0.04</v>
      </c>
      <c r="BF402" s="22">
        <f t="shared" si="172"/>
        <v>0</v>
      </c>
      <c r="BG402" s="22" t="e">
        <f t="shared" si="174"/>
        <v>#REF!</v>
      </c>
      <c r="BH402" t="str">
        <f>IF(AT402="UDARA","U","N")&amp;LEFT($C$4,2)&amp;MID($C$4,4,2)&amp;LEFT(A402,3)&amp;MID(E402,2,2)&amp;VLOOKUP(E402,Acuan_Reference!C:L,10,0)</f>
        <v>N0109BLP71B1</v>
      </c>
      <c r="BI402" t="s">
        <v>84</v>
      </c>
      <c r="BJ402" t="s">
        <v>85</v>
      </c>
      <c r="BK402" t="s">
        <v>86</v>
      </c>
      <c r="BL402" t="s">
        <v>87</v>
      </c>
    </row>
    <row r="403" spans="1:64">
      <c r="A403" t="s">
        <v>92</v>
      </c>
      <c r="B403" t="s">
        <v>75</v>
      </c>
      <c r="C403" t="s">
        <v>76</v>
      </c>
      <c r="D403" t="s">
        <v>115</v>
      </c>
      <c r="E403" t="s">
        <v>147</v>
      </c>
      <c r="F403" t="s">
        <v>148</v>
      </c>
      <c r="G403" t="s">
        <v>118</v>
      </c>
      <c r="H403" t="s">
        <v>81</v>
      </c>
      <c r="I403" s="22">
        <v>9826</v>
      </c>
      <c r="J403" s="23">
        <v>141</v>
      </c>
      <c r="K403" s="23">
        <v>424</v>
      </c>
      <c r="L403" s="23">
        <v>139</v>
      </c>
      <c r="M403" s="23">
        <v>101</v>
      </c>
      <c r="N403" s="23">
        <v>106</v>
      </c>
      <c r="O403" s="23">
        <v>480</v>
      </c>
      <c r="P403" s="23">
        <v>499</v>
      </c>
      <c r="Q403" s="23">
        <v>674</v>
      </c>
      <c r="R403" s="23">
        <v>45</v>
      </c>
      <c r="S403" s="23">
        <v>563</v>
      </c>
      <c r="T403" s="23">
        <v>67</v>
      </c>
      <c r="U403" s="23">
        <v>600</v>
      </c>
      <c r="V403" s="22">
        <v>410</v>
      </c>
      <c r="W403" s="22">
        <f t="shared" si="160"/>
        <v>300.333333333333</v>
      </c>
      <c r="X403" s="23">
        <v>0</v>
      </c>
      <c r="Y403" s="23">
        <v>0</v>
      </c>
      <c r="Z403" s="23">
        <v>0</v>
      </c>
      <c r="AA403" s="22">
        <v>359</v>
      </c>
      <c r="AB403" s="22">
        <v>0</v>
      </c>
      <c r="AC403" s="22">
        <v>720</v>
      </c>
      <c r="AD403" s="22">
        <v>0</v>
      </c>
      <c r="AE403" s="22">
        <f t="shared" si="161"/>
        <v>1079</v>
      </c>
      <c r="AF403" s="22">
        <f t="shared" si="162"/>
        <v>2.63170731707317</v>
      </c>
      <c r="AG403" s="22">
        <f t="shared" si="163"/>
        <v>3.59267480577137</v>
      </c>
      <c r="AH403" s="22">
        <v>6048</v>
      </c>
      <c r="AI403" s="22">
        <v>0</v>
      </c>
      <c r="AJ403" s="23">
        <v>0</v>
      </c>
      <c r="AK403" s="23">
        <v>487</v>
      </c>
      <c r="AL403" s="23">
        <v>234</v>
      </c>
      <c r="AM403" s="22">
        <v>1.5</v>
      </c>
      <c r="AN403" s="22">
        <f t="shared" si="164"/>
        <v>450.5</v>
      </c>
      <c r="AO403" s="23">
        <v>144</v>
      </c>
      <c r="AP403" s="23">
        <v>144</v>
      </c>
      <c r="AQ403" t="s">
        <v>82</v>
      </c>
      <c r="AR403">
        <v>2</v>
      </c>
      <c r="AS403" s="22">
        <v>0.53333333333333</v>
      </c>
      <c r="AT403" t="s">
        <v>83</v>
      </c>
      <c r="AU403" s="23">
        <f t="shared" si="175"/>
        <v>0</v>
      </c>
      <c r="AV403" s="23">
        <f t="shared" si="165"/>
        <v>0</v>
      </c>
      <c r="AW403" s="23">
        <f t="shared" si="166"/>
        <v>3.59267480577137</v>
      </c>
      <c r="AX403" s="23">
        <f t="shared" si="167"/>
        <v>2.81354051054384</v>
      </c>
      <c r="AY403" s="23">
        <f t="shared" si="168"/>
        <v>0</v>
      </c>
      <c r="AZ403" s="23">
        <f t="shared" si="169"/>
        <v>0</v>
      </c>
      <c r="BA403" s="1" t="str">
        <f t="shared" si="170"/>
        <v>3</v>
      </c>
      <c r="BB403" s="22">
        <v>81</v>
      </c>
      <c r="BC403" s="22">
        <f t="shared" si="171"/>
        <v>0</v>
      </c>
      <c r="BD403" s="22" t="e">
        <f t="shared" si="173"/>
        <v>#REF!</v>
      </c>
      <c r="BE403" s="22">
        <v>0.04</v>
      </c>
      <c r="BF403" s="22">
        <f t="shared" si="172"/>
        <v>0</v>
      </c>
      <c r="BG403" s="22" t="e">
        <f t="shared" si="174"/>
        <v>#REF!</v>
      </c>
      <c r="BH403" t="str">
        <f>IF(AT403="UDARA","U","N")&amp;LEFT($C$4,2)&amp;MID($C$4,4,2)&amp;LEFT(A403,3)&amp;MID(E403,2,2)&amp;VLOOKUP(E403,Acuan_Reference!C:L,10,0)</f>
        <v>N0109BTM71B1</v>
      </c>
      <c r="BI403" t="s">
        <v>84</v>
      </c>
      <c r="BJ403" t="s">
        <v>85</v>
      </c>
      <c r="BK403" t="s">
        <v>86</v>
      </c>
      <c r="BL403" t="s">
        <v>87</v>
      </c>
    </row>
    <row r="404" spans="1:64">
      <c r="A404" t="s">
        <v>93</v>
      </c>
      <c r="B404" t="s">
        <v>75</v>
      </c>
      <c r="C404" t="s">
        <v>76</v>
      </c>
      <c r="D404" t="s">
        <v>115</v>
      </c>
      <c r="E404" t="s">
        <v>147</v>
      </c>
      <c r="F404" t="s">
        <v>148</v>
      </c>
      <c r="G404" t="s">
        <v>118</v>
      </c>
      <c r="H404" t="s">
        <v>81</v>
      </c>
      <c r="I404" s="22">
        <v>9826</v>
      </c>
      <c r="J404" s="23">
        <v>397</v>
      </c>
      <c r="K404" s="23">
        <v>185</v>
      </c>
      <c r="L404" s="23">
        <v>318</v>
      </c>
      <c r="M404" s="23">
        <v>256</v>
      </c>
      <c r="N404" s="23">
        <v>108</v>
      </c>
      <c r="O404" s="23">
        <v>147</v>
      </c>
      <c r="P404" s="23">
        <v>371</v>
      </c>
      <c r="Q404" s="23">
        <v>178</v>
      </c>
      <c r="R404" s="23">
        <v>307</v>
      </c>
      <c r="S404" s="23">
        <v>112</v>
      </c>
      <c r="T404" s="23">
        <v>156</v>
      </c>
      <c r="U404" s="23">
        <v>434</v>
      </c>
      <c r="V404" s="22">
        <v>234</v>
      </c>
      <c r="W404" s="22">
        <f t="shared" si="160"/>
        <v>263.333333333333</v>
      </c>
      <c r="X404" s="23">
        <v>0</v>
      </c>
      <c r="Y404" s="23">
        <v>0</v>
      </c>
      <c r="Z404" s="23">
        <v>0</v>
      </c>
      <c r="AA404" s="22">
        <v>147</v>
      </c>
      <c r="AB404" s="22">
        <v>0</v>
      </c>
      <c r="AC404" s="22">
        <v>144</v>
      </c>
      <c r="AD404" s="22">
        <v>0</v>
      </c>
      <c r="AE404" s="22">
        <f t="shared" si="161"/>
        <v>291</v>
      </c>
      <c r="AF404" s="22">
        <f t="shared" si="162"/>
        <v>1.24358974358974</v>
      </c>
      <c r="AG404" s="22">
        <f t="shared" si="163"/>
        <v>1.10506329113924</v>
      </c>
      <c r="AH404" s="22">
        <v>6048</v>
      </c>
      <c r="AI404" s="22">
        <v>0</v>
      </c>
      <c r="AJ404" s="23">
        <v>0</v>
      </c>
      <c r="AK404" s="23">
        <v>227</v>
      </c>
      <c r="AL404" s="23">
        <v>200</v>
      </c>
      <c r="AM404" s="22">
        <v>0.8</v>
      </c>
      <c r="AN404" s="22">
        <f t="shared" si="164"/>
        <v>210.666666666667</v>
      </c>
      <c r="AO404" s="23">
        <v>144</v>
      </c>
      <c r="AP404" s="23">
        <v>144</v>
      </c>
      <c r="AQ404" t="s">
        <v>124</v>
      </c>
      <c r="AR404">
        <v>4</v>
      </c>
      <c r="AS404" s="22">
        <v>0.066666666666667</v>
      </c>
      <c r="AT404" t="s">
        <v>83</v>
      </c>
      <c r="AU404" s="23">
        <f t="shared" si="175"/>
        <v>119.666666666667</v>
      </c>
      <c r="AV404" s="23">
        <f t="shared" si="165"/>
        <v>144</v>
      </c>
      <c r="AW404" s="23">
        <f t="shared" si="166"/>
        <v>1.65189873417722</v>
      </c>
      <c r="AX404" s="23">
        <f t="shared" si="167"/>
        <v>0.892405063291139</v>
      </c>
      <c r="AY404" s="23">
        <f t="shared" si="168"/>
        <v>144</v>
      </c>
      <c r="AZ404" s="23">
        <f t="shared" si="169"/>
        <v>144</v>
      </c>
      <c r="BA404" s="1" t="str">
        <f t="shared" si="170"/>
        <v>3</v>
      </c>
      <c r="BB404" s="22">
        <v>81</v>
      </c>
      <c r="BC404" s="22">
        <f t="shared" si="171"/>
        <v>11664</v>
      </c>
      <c r="BD404" s="22" t="e">
        <f t="shared" si="173"/>
        <v>#REF!</v>
      </c>
      <c r="BE404" s="22">
        <v>0.04</v>
      </c>
      <c r="BF404" s="22">
        <f t="shared" si="172"/>
        <v>5.76</v>
      </c>
      <c r="BG404" s="22" t="e">
        <f t="shared" si="174"/>
        <v>#REF!</v>
      </c>
      <c r="BH404" t="str">
        <f>IF(AT404="UDARA","U","N")&amp;LEFT($C$4,2)&amp;MID($C$4,4,2)&amp;LEFT(A404,3)&amp;MID(E404,2,2)&amp;VLOOKUP(E404,Acuan_Reference!C:L,10,0)</f>
        <v>N0109CRB71B1</v>
      </c>
      <c r="BI404" t="s">
        <v>84</v>
      </c>
      <c r="BJ404" t="s">
        <v>85</v>
      </c>
      <c r="BK404" t="s">
        <v>86</v>
      </c>
      <c r="BL404" t="s">
        <v>87</v>
      </c>
    </row>
    <row r="405" spans="1:64">
      <c r="A405" t="s">
        <v>94</v>
      </c>
      <c r="B405" t="s">
        <v>75</v>
      </c>
      <c r="C405" t="s">
        <v>76</v>
      </c>
      <c r="D405" t="s">
        <v>115</v>
      </c>
      <c r="E405" t="s">
        <v>147</v>
      </c>
      <c r="F405" t="s">
        <v>148</v>
      </c>
      <c r="G405" t="s">
        <v>118</v>
      </c>
      <c r="H405" t="s">
        <v>81</v>
      </c>
      <c r="I405" s="22">
        <v>9826</v>
      </c>
      <c r="J405" s="23">
        <v>1659</v>
      </c>
      <c r="K405" s="23">
        <v>3170</v>
      </c>
      <c r="L405" s="23">
        <v>944</v>
      </c>
      <c r="M405" s="23">
        <v>1214</v>
      </c>
      <c r="N405" s="23">
        <v>987</v>
      </c>
      <c r="O405" s="23">
        <v>1731</v>
      </c>
      <c r="P405" s="23">
        <v>762</v>
      </c>
      <c r="Q405" s="23">
        <v>730</v>
      </c>
      <c r="R405" s="23">
        <v>2092</v>
      </c>
      <c r="S405" s="23">
        <v>1476</v>
      </c>
      <c r="T405" s="23">
        <v>1193</v>
      </c>
      <c r="U405" s="23">
        <v>1749</v>
      </c>
      <c r="V405" s="22">
        <v>1472.6666666667</v>
      </c>
      <c r="W405" s="22">
        <f t="shared" si="160"/>
        <v>1530.66666666667</v>
      </c>
      <c r="X405" s="23">
        <v>0</v>
      </c>
      <c r="Y405" s="23">
        <v>0</v>
      </c>
      <c r="Z405" s="23">
        <v>0</v>
      </c>
      <c r="AA405" s="22">
        <v>1223</v>
      </c>
      <c r="AB405" s="22">
        <v>0</v>
      </c>
      <c r="AC405" s="22">
        <v>576</v>
      </c>
      <c r="AD405" s="22">
        <v>0</v>
      </c>
      <c r="AE405" s="22">
        <f t="shared" si="161"/>
        <v>1799</v>
      </c>
      <c r="AF405" s="22">
        <f t="shared" si="162"/>
        <v>1.22159348121319</v>
      </c>
      <c r="AG405" s="22">
        <f t="shared" si="163"/>
        <v>1.17530487804878</v>
      </c>
      <c r="AH405" s="22">
        <v>6048</v>
      </c>
      <c r="AI405" s="22">
        <v>0</v>
      </c>
      <c r="AJ405" s="23">
        <v>0</v>
      </c>
      <c r="AK405" s="23">
        <v>1630</v>
      </c>
      <c r="AL405" s="23">
        <v>1650</v>
      </c>
      <c r="AM405" s="22">
        <v>0.8</v>
      </c>
      <c r="AN405" s="22">
        <f t="shared" si="164"/>
        <v>1224.53333333333</v>
      </c>
      <c r="AO405" s="23">
        <v>144</v>
      </c>
      <c r="AP405" s="23">
        <v>144</v>
      </c>
      <c r="AQ405" t="s">
        <v>82</v>
      </c>
      <c r="AR405">
        <v>8</v>
      </c>
      <c r="AS405" s="22">
        <v>0.13333333333333</v>
      </c>
      <c r="AT405" t="s">
        <v>83</v>
      </c>
      <c r="AU405" s="23">
        <f t="shared" si="175"/>
        <v>1075.53333333333</v>
      </c>
      <c r="AV405" s="23">
        <f t="shared" si="165"/>
        <v>1152</v>
      </c>
      <c r="AW405" s="23">
        <f t="shared" si="166"/>
        <v>1.9279181184669</v>
      </c>
      <c r="AX405" s="23">
        <f t="shared" si="167"/>
        <v>0.849956445993031</v>
      </c>
      <c r="AY405" s="23">
        <f t="shared" si="168"/>
        <v>1152</v>
      </c>
      <c r="AZ405" s="23">
        <f t="shared" si="169"/>
        <v>1152</v>
      </c>
      <c r="BA405" s="1" t="str">
        <f t="shared" si="170"/>
        <v>3</v>
      </c>
      <c r="BB405" s="22">
        <v>81</v>
      </c>
      <c r="BC405" s="22">
        <f t="shared" si="171"/>
        <v>93312</v>
      </c>
      <c r="BD405" s="22" t="e">
        <f t="shared" si="173"/>
        <v>#REF!</v>
      </c>
      <c r="BE405" s="22">
        <v>0.04</v>
      </c>
      <c r="BF405" s="22">
        <f t="shared" si="172"/>
        <v>46.08</v>
      </c>
      <c r="BG405" s="22" t="e">
        <f t="shared" si="174"/>
        <v>#REF!</v>
      </c>
      <c r="BH405" t="str">
        <f>IF(AT405="UDARA","U","N")&amp;LEFT($C$4,2)&amp;MID($C$4,4,2)&amp;LEFT(A405,3)&amp;MID(E405,2,2)&amp;VLOOKUP(E405,Acuan_Reference!C:L,10,0)</f>
        <v>N0109DPS71B1</v>
      </c>
      <c r="BI405" t="s">
        <v>84</v>
      </c>
      <c r="BJ405" t="s">
        <v>85</v>
      </c>
      <c r="BK405" t="s">
        <v>86</v>
      </c>
      <c r="BL405" t="s">
        <v>87</v>
      </c>
    </row>
    <row r="406" spans="1:64">
      <c r="A406" t="s">
        <v>95</v>
      </c>
      <c r="B406" t="s">
        <v>75</v>
      </c>
      <c r="C406" t="s">
        <v>76</v>
      </c>
      <c r="D406" t="s">
        <v>115</v>
      </c>
      <c r="E406" t="s">
        <v>147</v>
      </c>
      <c r="F406" t="s">
        <v>148</v>
      </c>
      <c r="G406" t="s">
        <v>118</v>
      </c>
      <c r="H406" t="s">
        <v>81</v>
      </c>
      <c r="I406" s="22">
        <v>9826</v>
      </c>
      <c r="J406" s="23">
        <v>0</v>
      </c>
      <c r="K406" s="23">
        <v>0</v>
      </c>
      <c r="L406" s="23">
        <v>0</v>
      </c>
      <c r="M406" s="23">
        <v>1777</v>
      </c>
      <c r="N406" s="23">
        <v>1206</v>
      </c>
      <c r="O406" s="23">
        <v>2584</v>
      </c>
      <c r="P406" s="23">
        <v>643</v>
      </c>
      <c r="Q406" s="23">
        <v>1673</v>
      </c>
      <c r="R406" s="23">
        <v>1276</v>
      </c>
      <c r="S406" s="23">
        <v>1803</v>
      </c>
      <c r="T406" s="23">
        <v>1227</v>
      </c>
      <c r="U406" s="23">
        <v>1197</v>
      </c>
      <c r="V406" s="22">
        <v>1409</v>
      </c>
      <c r="W406" s="22">
        <f t="shared" si="160"/>
        <v>1305.33333333333</v>
      </c>
      <c r="X406" s="23">
        <v>0</v>
      </c>
      <c r="Y406" s="23">
        <v>0</v>
      </c>
      <c r="Z406" s="23">
        <v>0</v>
      </c>
      <c r="AA406" s="22">
        <v>1964</v>
      </c>
      <c r="AB406" s="22">
        <v>0</v>
      </c>
      <c r="AC406" s="22">
        <v>0</v>
      </c>
      <c r="AD406" s="22">
        <v>0</v>
      </c>
      <c r="AE406" s="22">
        <f t="shared" si="161"/>
        <v>1964</v>
      </c>
      <c r="AF406" s="22">
        <f t="shared" si="162"/>
        <v>1.39389638041164</v>
      </c>
      <c r="AG406" s="22">
        <f t="shared" si="163"/>
        <v>1.50459652706844</v>
      </c>
      <c r="AH406" s="22">
        <v>6048</v>
      </c>
      <c r="AI406" s="22">
        <v>0</v>
      </c>
      <c r="AJ406" s="23">
        <v>0</v>
      </c>
      <c r="AK406" s="23">
        <v>1802</v>
      </c>
      <c r="AL406" s="23">
        <v>1492</v>
      </c>
      <c r="AM406" s="22">
        <v>0.5</v>
      </c>
      <c r="AN406" s="22">
        <f t="shared" si="164"/>
        <v>652.666666666667</v>
      </c>
      <c r="AO406" s="23">
        <v>144</v>
      </c>
      <c r="AP406" s="23">
        <v>144</v>
      </c>
      <c r="AQ406" t="s">
        <v>124</v>
      </c>
      <c r="AR406">
        <v>20</v>
      </c>
      <c r="AS406" s="22">
        <v>0.033333333333333</v>
      </c>
      <c r="AT406" t="s">
        <v>83</v>
      </c>
      <c r="AU406" s="23">
        <f t="shared" si="175"/>
        <v>180.666666666667</v>
      </c>
      <c r="AV406" s="23">
        <f t="shared" si="165"/>
        <v>288</v>
      </c>
      <c r="AW406" s="23">
        <f t="shared" si="166"/>
        <v>1.72522982635342</v>
      </c>
      <c r="AX406" s="23">
        <f t="shared" si="167"/>
        <v>0.582226762002043</v>
      </c>
      <c r="AY406" s="23">
        <f t="shared" si="168"/>
        <v>288</v>
      </c>
      <c r="AZ406" s="23">
        <f t="shared" si="169"/>
        <v>288</v>
      </c>
      <c r="BA406" s="1" t="str">
        <f t="shared" si="170"/>
        <v>3</v>
      </c>
      <c r="BB406" s="22">
        <v>81</v>
      </c>
      <c r="BC406" s="22">
        <f t="shared" si="171"/>
        <v>23328</v>
      </c>
      <c r="BD406" s="22" t="e">
        <f t="shared" si="173"/>
        <v>#REF!</v>
      </c>
      <c r="BE406" s="22">
        <v>0.04</v>
      </c>
      <c r="BF406" s="22">
        <f t="shared" si="172"/>
        <v>11.52</v>
      </c>
      <c r="BG406" s="22" t="e">
        <f t="shared" si="174"/>
        <v>#REF!</v>
      </c>
      <c r="BH406" t="str">
        <f>IF(AT406="UDARA","U","N")&amp;LEFT($C$4,2)&amp;MID($C$4,4,2)&amp;LEFT(A406,3)&amp;MID(E406,2,2)&amp;VLOOKUP(E406,Acuan_Reference!C:L,10,0)</f>
        <v>N0109JAK71B1</v>
      </c>
      <c r="BI406" t="s">
        <v>84</v>
      </c>
      <c r="BJ406" t="s">
        <v>85</v>
      </c>
      <c r="BK406" t="s">
        <v>86</v>
      </c>
      <c r="BL406" t="s">
        <v>87</v>
      </c>
    </row>
    <row r="407" spans="1:64">
      <c r="A407" t="s">
        <v>96</v>
      </c>
      <c r="B407" t="s">
        <v>75</v>
      </c>
      <c r="C407" t="s">
        <v>76</v>
      </c>
      <c r="D407" t="s">
        <v>115</v>
      </c>
      <c r="E407" t="s">
        <v>147</v>
      </c>
      <c r="F407" t="s">
        <v>148</v>
      </c>
      <c r="G407" t="s">
        <v>118</v>
      </c>
      <c r="H407" t="s">
        <v>81</v>
      </c>
      <c r="I407" s="22">
        <v>9826</v>
      </c>
      <c r="J407" s="23">
        <v>979</v>
      </c>
      <c r="K407" s="23">
        <v>1858</v>
      </c>
      <c r="L407" s="23">
        <v>183</v>
      </c>
      <c r="M407" s="23">
        <v>925</v>
      </c>
      <c r="N407" s="23">
        <v>481</v>
      </c>
      <c r="O407" s="23">
        <v>1317</v>
      </c>
      <c r="P407" s="23">
        <v>59</v>
      </c>
      <c r="Q407" s="23">
        <v>322</v>
      </c>
      <c r="R407" s="23">
        <v>234</v>
      </c>
      <c r="S407" s="23">
        <v>1037</v>
      </c>
      <c r="T407" s="23">
        <v>367</v>
      </c>
      <c r="U407" s="23">
        <v>511</v>
      </c>
      <c r="V407" s="22">
        <v>638.33333333333</v>
      </c>
      <c r="W407" s="22">
        <f t="shared" si="160"/>
        <v>482</v>
      </c>
      <c r="X407" s="23">
        <v>0</v>
      </c>
      <c r="Y407" s="23">
        <v>0</v>
      </c>
      <c r="Z407" s="23">
        <v>0</v>
      </c>
      <c r="AA407" s="22">
        <v>1087</v>
      </c>
      <c r="AB407" s="22">
        <v>0</v>
      </c>
      <c r="AC407" s="22">
        <v>144</v>
      </c>
      <c r="AD407" s="22">
        <v>0</v>
      </c>
      <c r="AE407" s="22">
        <f t="shared" si="161"/>
        <v>1231</v>
      </c>
      <c r="AF407" s="22">
        <f t="shared" si="162"/>
        <v>1.92845953002612</v>
      </c>
      <c r="AG407" s="22">
        <f t="shared" si="163"/>
        <v>2.55394190871369</v>
      </c>
      <c r="AH407" s="22">
        <v>6048</v>
      </c>
      <c r="AI407" s="22">
        <v>0</v>
      </c>
      <c r="AJ407" s="23">
        <v>0</v>
      </c>
      <c r="AK407" s="23">
        <v>604</v>
      </c>
      <c r="AL407" s="23">
        <v>568</v>
      </c>
      <c r="AM407" s="22">
        <v>1.2</v>
      </c>
      <c r="AN407" s="22">
        <f t="shared" si="164"/>
        <v>578.4</v>
      </c>
      <c r="AO407" s="23">
        <v>144</v>
      </c>
      <c r="AP407" s="23">
        <v>144</v>
      </c>
      <c r="AQ407" t="s">
        <v>82</v>
      </c>
      <c r="AR407">
        <v>2</v>
      </c>
      <c r="AS407" s="22">
        <v>0.2</v>
      </c>
      <c r="AT407" t="s">
        <v>83</v>
      </c>
      <c r="AU407" s="23">
        <f t="shared" si="175"/>
        <v>0</v>
      </c>
      <c r="AV407" s="23">
        <f t="shared" si="165"/>
        <v>0</v>
      </c>
      <c r="AW407" s="23">
        <f t="shared" si="166"/>
        <v>2.55394190871369</v>
      </c>
      <c r="AX407" s="23">
        <f t="shared" si="167"/>
        <v>1.37551867219917</v>
      </c>
      <c r="AY407" s="23">
        <f t="shared" si="168"/>
        <v>0</v>
      </c>
      <c r="AZ407" s="23">
        <f t="shared" si="169"/>
        <v>0</v>
      </c>
      <c r="BA407" s="1" t="str">
        <f t="shared" si="170"/>
        <v>3</v>
      </c>
      <c r="BB407" s="22">
        <v>81</v>
      </c>
      <c r="BC407" s="22">
        <f t="shared" si="171"/>
        <v>0</v>
      </c>
      <c r="BD407" s="22" t="e">
        <f t="shared" si="173"/>
        <v>#REF!</v>
      </c>
      <c r="BE407" s="22">
        <v>0.04</v>
      </c>
      <c r="BF407" s="22">
        <f t="shared" si="172"/>
        <v>0</v>
      </c>
      <c r="BG407" s="22" t="e">
        <f t="shared" si="174"/>
        <v>#REF!</v>
      </c>
      <c r="BH407" t="str">
        <f>IF(AT407="UDARA","U","N")&amp;LEFT($C$4,2)&amp;MID($C$4,4,2)&amp;LEFT(A407,3)&amp;MID(E407,2,2)&amp;VLOOKUP(E407,Acuan_Reference!C:L,10,0)</f>
        <v>N0109JBI71B1</v>
      </c>
      <c r="BI407" t="s">
        <v>84</v>
      </c>
      <c r="BJ407" t="s">
        <v>85</v>
      </c>
      <c r="BK407" t="s">
        <v>86</v>
      </c>
      <c r="BL407" t="s">
        <v>87</v>
      </c>
    </row>
    <row r="408" spans="1:64">
      <c r="A408" t="s">
        <v>97</v>
      </c>
      <c r="B408" t="s">
        <v>75</v>
      </c>
      <c r="C408" t="s">
        <v>76</v>
      </c>
      <c r="D408" t="s">
        <v>115</v>
      </c>
      <c r="E408" t="s">
        <v>147</v>
      </c>
      <c r="F408" t="s">
        <v>148</v>
      </c>
      <c r="G408" t="s">
        <v>118</v>
      </c>
      <c r="H408" t="s">
        <v>81</v>
      </c>
      <c r="I408" s="22">
        <v>9826</v>
      </c>
      <c r="J408" s="23">
        <v>1945</v>
      </c>
      <c r="K408" s="23">
        <v>6681</v>
      </c>
      <c r="L408" s="23">
        <v>1489</v>
      </c>
      <c r="M408" s="23">
        <v>535</v>
      </c>
      <c r="N408" s="23">
        <v>1295</v>
      </c>
      <c r="O408" s="23">
        <v>1055</v>
      </c>
      <c r="P408" s="23">
        <v>694</v>
      </c>
      <c r="Q408" s="23">
        <v>856</v>
      </c>
      <c r="R408" s="23">
        <v>1021</v>
      </c>
      <c r="S408" s="23">
        <v>833</v>
      </c>
      <c r="T408" s="23">
        <v>1329</v>
      </c>
      <c r="U408" s="23">
        <v>976</v>
      </c>
      <c r="V408" s="22">
        <v>1046</v>
      </c>
      <c r="W408" s="22">
        <f t="shared" si="160"/>
        <v>1136</v>
      </c>
      <c r="X408" s="23">
        <v>0</v>
      </c>
      <c r="Y408" s="23">
        <v>0</v>
      </c>
      <c r="Z408" s="23">
        <v>0</v>
      </c>
      <c r="AA408" s="22">
        <v>1108</v>
      </c>
      <c r="AB408" s="22">
        <v>0</v>
      </c>
      <c r="AC408" s="22">
        <v>144</v>
      </c>
      <c r="AD408" s="22">
        <v>288</v>
      </c>
      <c r="AE408" s="22">
        <f t="shared" si="161"/>
        <v>1540</v>
      </c>
      <c r="AF408" s="22">
        <f t="shared" si="162"/>
        <v>1.47227533460803</v>
      </c>
      <c r="AG408" s="22">
        <f t="shared" si="163"/>
        <v>1.10211267605634</v>
      </c>
      <c r="AH408" s="22">
        <v>6048</v>
      </c>
      <c r="AI408" s="22">
        <v>0</v>
      </c>
      <c r="AJ408" s="23">
        <v>0</v>
      </c>
      <c r="AK408" s="23">
        <v>1028</v>
      </c>
      <c r="AL408" s="23">
        <v>1103</v>
      </c>
      <c r="AM408" s="22">
        <v>0.5</v>
      </c>
      <c r="AN408" s="22">
        <f t="shared" si="164"/>
        <v>568</v>
      </c>
      <c r="AO408" s="23">
        <v>144</v>
      </c>
      <c r="AP408" s="23">
        <v>144</v>
      </c>
      <c r="AQ408" t="s">
        <v>124</v>
      </c>
      <c r="AR408">
        <v>20</v>
      </c>
      <c r="AS408" s="22">
        <v>0.033333333333333</v>
      </c>
      <c r="AT408" t="s">
        <v>83</v>
      </c>
      <c r="AU408" s="23">
        <f t="shared" si="175"/>
        <v>131</v>
      </c>
      <c r="AV408" s="23">
        <f t="shared" si="165"/>
        <v>144</v>
      </c>
      <c r="AW408" s="23">
        <f t="shared" si="166"/>
        <v>1.48239436619718</v>
      </c>
      <c r="AX408" s="23">
        <f t="shared" si="167"/>
        <v>0.511443661971831</v>
      </c>
      <c r="AY408" s="23">
        <f t="shared" si="168"/>
        <v>144</v>
      </c>
      <c r="AZ408" s="23">
        <f t="shared" si="169"/>
        <v>144</v>
      </c>
      <c r="BA408" s="1" t="str">
        <f t="shared" si="170"/>
        <v>3</v>
      </c>
      <c r="BB408" s="22">
        <v>81</v>
      </c>
      <c r="BC408" s="22">
        <f t="shared" si="171"/>
        <v>11664</v>
      </c>
      <c r="BD408" s="22" t="e">
        <f t="shared" si="173"/>
        <v>#REF!</v>
      </c>
      <c r="BE408" s="22">
        <v>0.04</v>
      </c>
      <c r="BF408" s="22">
        <f t="shared" si="172"/>
        <v>5.76</v>
      </c>
      <c r="BG408" s="22" t="e">
        <f t="shared" si="174"/>
        <v>#REF!</v>
      </c>
      <c r="BH408" t="str">
        <f>IF(AT408="UDARA","U","N")&amp;LEFT($C$4,2)&amp;MID($C$4,4,2)&amp;LEFT(A408,3)&amp;MID(E408,2,2)&amp;VLOOKUP(E408,Acuan_Reference!C:L,10,0)</f>
        <v>N0109JKT71B1</v>
      </c>
      <c r="BI408" t="s">
        <v>84</v>
      </c>
      <c r="BJ408" t="s">
        <v>85</v>
      </c>
      <c r="BK408" t="s">
        <v>86</v>
      </c>
      <c r="BL408" t="s">
        <v>87</v>
      </c>
    </row>
    <row r="409" spans="1:64">
      <c r="A409" t="s">
        <v>98</v>
      </c>
      <c r="B409" t="s">
        <v>75</v>
      </c>
      <c r="C409" t="s">
        <v>76</v>
      </c>
      <c r="D409" t="s">
        <v>115</v>
      </c>
      <c r="E409" t="s">
        <v>147</v>
      </c>
      <c r="F409" t="s">
        <v>148</v>
      </c>
      <c r="G409" t="s">
        <v>118</v>
      </c>
      <c r="H409" t="s">
        <v>81</v>
      </c>
      <c r="I409" s="22">
        <v>9826</v>
      </c>
      <c r="J409" s="23">
        <v>314</v>
      </c>
      <c r="K409" s="23">
        <v>759</v>
      </c>
      <c r="L409" s="23">
        <v>440</v>
      </c>
      <c r="M409" s="23">
        <v>375</v>
      </c>
      <c r="N409" s="23">
        <v>521</v>
      </c>
      <c r="O409" s="23">
        <v>535</v>
      </c>
      <c r="P409" s="23">
        <v>454</v>
      </c>
      <c r="Q409" s="23">
        <v>373</v>
      </c>
      <c r="R409" s="23">
        <v>631</v>
      </c>
      <c r="S409" s="23">
        <v>366</v>
      </c>
      <c r="T409" s="23">
        <v>416</v>
      </c>
      <c r="U409" s="23">
        <v>353</v>
      </c>
      <c r="V409" s="22">
        <v>378.33333333333</v>
      </c>
      <c r="W409" s="22">
        <f t="shared" si="160"/>
        <v>419.666666666667</v>
      </c>
      <c r="X409" s="23">
        <v>0</v>
      </c>
      <c r="Y409" s="23">
        <v>0</v>
      </c>
      <c r="Z409" s="23">
        <v>0</v>
      </c>
      <c r="AA409" s="22">
        <v>669</v>
      </c>
      <c r="AB409" s="22">
        <v>0</v>
      </c>
      <c r="AC409" s="22">
        <v>144</v>
      </c>
      <c r="AD409" s="22">
        <v>0</v>
      </c>
      <c r="AE409" s="22">
        <f t="shared" si="161"/>
        <v>813</v>
      </c>
      <c r="AF409" s="22">
        <f t="shared" si="162"/>
        <v>2.14889867841412</v>
      </c>
      <c r="AG409" s="22">
        <f t="shared" si="163"/>
        <v>1.93725178713264</v>
      </c>
      <c r="AH409" s="22">
        <v>6048</v>
      </c>
      <c r="AI409" s="22">
        <v>0</v>
      </c>
      <c r="AJ409" s="23">
        <v>0</v>
      </c>
      <c r="AK409" s="23">
        <v>520</v>
      </c>
      <c r="AL409" s="23">
        <v>490</v>
      </c>
      <c r="AM409" s="22">
        <v>0.9</v>
      </c>
      <c r="AN409" s="22">
        <f t="shared" si="164"/>
        <v>377.7</v>
      </c>
      <c r="AO409" s="23">
        <v>144</v>
      </c>
      <c r="AP409" s="23">
        <v>144</v>
      </c>
      <c r="AQ409" t="s">
        <v>124</v>
      </c>
      <c r="AR409">
        <v>4</v>
      </c>
      <c r="AS409" s="22">
        <v>0.1</v>
      </c>
      <c r="AT409" t="s">
        <v>83</v>
      </c>
      <c r="AU409" s="23">
        <f t="shared" si="175"/>
        <v>54.7</v>
      </c>
      <c r="AV409" s="23">
        <f t="shared" si="165"/>
        <v>144</v>
      </c>
      <c r="AW409" s="23">
        <f t="shared" si="166"/>
        <v>2.28038125496426</v>
      </c>
      <c r="AX409" s="23">
        <f t="shared" si="167"/>
        <v>1.11278792692613</v>
      </c>
      <c r="AY409" s="23">
        <f t="shared" si="168"/>
        <v>144</v>
      </c>
      <c r="AZ409" s="23">
        <f t="shared" si="169"/>
        <v>144</v>
      </c>
      <c r="BA409" s="1" t="str">
        <f t="shared" si="170"/>
        <v>3</v>
      </c>
      <c r="BB409" s="22">
        <v>81</v>
      </c>
      <c r="BC409" s="22">
        <f t="shared" si="171"/>
        <v>11664</v>
      </c>
      <c r="BD409" s="22" t="e">
        <f t="shared" si="173"/>
        <v>#REF!</v>
      </c>
      <c r="BE409" s="22">
        <v>0.04</v>
      </c>
      <c r="BF409" s="22">
        <f t="shared" si="172"/>
        <v>5.76</v>
      </c>
      <c r="BG409" s="22" t="e">
        <f t="shared" si="174"/>
        <v>#REF!</v>
      </c>
      <c r="BH409" t="str">
        <f>IF(AT409="UDARA","U","N")&amp;LEFT($C$4,2)&amp;MID($C$4,4,2)&amp;LEFT(A409,3)&amp;MID(E409,2,2)&amp;VLOOKUP(E409,Acuan_Reference!C:L,10,0)</f>
        <v>N0109JMR71B1</v>
      </c>
      <c r="BI409" t="s">
        <v>84</v>
      </c>
      <c r="BJ409" t="s">
        <v>85</v>
      </c>
      <c r="BK409" t="s">
        <v>86</v>
      </c>
      <c r="BL409" t="s">
        <v>87</v>
      </c>
    </row>
    <row r="410" spans="1:64">
      <c r="A410" t="s">
        <v>99</v>
      </c>
      <c r="B410" t="s">
        <v>75</v>
      </c>
      <c r="C410" t="s">
        <v>76</v>
      </c>
      <c r="D410" t="s">
        <v>115</v>
      </c>
      <c r="E410" t="s">
        <v>147</v>
      </c>
      <c r="F410" t="s">
        <v>148</v>
      </c>
      <c r="G410" t="s">
        <v>118</v>
      </c>
      <c r="H410" t="s">
        <v>81</v>
      </c>
      <c r="I410" s="22">
        <v>9826</v>
      </c>
      <c r="J410" s="23">
        <v>813</v>
      </c>
      <c r="K410" s="23">
        <v>2791</v>
      </c>
      <c r="L410" s="23">
        <v>157</v>
      </c>
      <c r="M410" s="23">
        <v>1280</v>
      </c>
      <c r="N410" s="23">
        <v>390</v>
      </c>
      <c r="O410" s="23">
        <v>1963</v>
      </c>
      <c r="P410" s="23">
        <v>1099</v>
      </c>
      <c r="Q410" s="23">
        <v>561</v>
      </c>
      <c r="R410" s="23">
        <v>1911</v>
      </c>
      <c r="S410" s="23">
        <v>436</v>
      </c>
      <c r="T410" s="23">
        <v>160</v>
      </c>
      <c r="U410" s="23">
        <v>783</v>
      </c>
      <c r="V410" s="22">
        <v>459.66666666667</v>
      </c>
      <c r="W410" s="22">
        <f t="shared" si="160"/>
        <v>604</v>
      </c>
      <c r="X410" s="23">
        <v>0</v>
      </c>
      <c r="Y410" s="23">
        <v>0</v>
      </c>
      <c r="Z410" s="23">
        <v>24</v>
      </c>
      <c r="AA410" s="22">
        <v>1517</v>
      </c>
      <c r="AB410" s="22">
        <v>0</v>
      </c>
      <c r="AC410" s="22">
        <v>0</v>
      </c>
      <c r="AD410" s="22">
        <v>0</v>
      </c>
      <c r="AE410" s="22">
        <f t="shared" si="161"/>
        <v>1541</v>
      </c>
      <c r="AF410" s="22">
        <f t="shared" si="162"/>
        <v>3.35242929659171</v>
      </c>
      <c r="AG410" s="22">
        <f t="shared" si="163"/>
        <v>2.55132450331126</v>
      </c>
      <c r="AH410" s="22">
        <v>6048</v>
      </c>
      <c r="AI410" s="22">
        <v>0</v>
      </c>
      <c r="AJ410" s="23">
        <v>0</v>
      </c>
      <c r="AK410" s="23">
        <v>1103</v>
      </c>
      <c r="AL410" s="23">
        <v>869</v>
      </c>
      <c r="AM410" s="22">
        <v>1.1</v>
      </c>
      <c r="AN410" s="22">
        <f t="shared" si="164"/>
        <v>664.4</v>
      </c>
      <c r="AO410" s="23">
        <v>144</v>
      </c>
      <c r="AP410" s="23">
        <v>144</v>
      </c>
      <c r="AQ410" t="s">
        <v>124</v>
      </c>
      <c r="AR410">
        <v>4</v>
      </c>
      <c r="AS410" s="22">
        <v>0.33333333333333</v>
      </c>
      <c r="AT410" t="s">
        <v>83</v>
      </c>
      <c r="AU410" s="23">
        <f t="shared" si="175"/>
        <v>0</v>
      </c>
      <c r="AV410" s="23">
        <f t="shared" si="165"/>
        <v>0</v>
      </c>
      <c r="AW410" s="23">
        <f t="shared" si="166"/>
        <v>2.55132450331126</v>
      </c>
      <c r="AX410" s="23">
        <f t="shared" si="167"/>
        <v>1.11258278145695</v>
      </c>
      <c r="AY410" s="23">
        <f t="shared" si="168"/>
        <v>0</v>
      </c>
      <c r="AZ410" s="23">
        <f t="shared" si="169"/>
        <v>0</v>
      </c>
      <c r="BA410" s="1" t="str">
        <f t="shared" si="170"/>
        <v>3</v>
      </c>
      <c r="BB410" s="22">
        <v>81</v>
      </c>
      <c r="BC410" s="22">
        <f t="shared" si="171"/>
        <v>0</v>
      </c>
      <c r="BD410" s="22" t="e">
        <f t="shared" si="173"/>
        <v>#REF!</v>
      </c>
      <c r="BE410" s="22">
        <v>0.04</v>
      </c>
      <c r="BF410" s="22">
        <f t="shared" si="172"/>
        <v>0</v>
      </c>
      <c r="BG410" s="22" t="e">
        <f t="shared" si="174"/>
        <v>#REF!</v>
      </c>
      <c r="BH410" t="str">
        <f>IF(AT410="UDARA","U","N")&amp;LEFT($C$4,2)&amp;MID($C$4,4,2)&amp;LEFT(A410,3)&amp;MID(E410,2,2)&amp;VLOOKUP(E410,Acuan_Reference!C:L,10,0)</f>
        <v>N0109MDN71B1</v>
      </c>
      <c r="BI410" t="s">
        <v>84</v>
      </c>
      <c r="BJ410" t="s">
        <v>85</v>
      </c>
      <c r="BK410" t="s">
        <v>86</v>
      </c>
      <c r="BL410" t="s">
        <v>87</v>
      </c>
    </row>
    <row r="411" spans="1:64">
      <c r="A411" t="s">
        <v>100</v>
      </c>
      <c r="B411" t="s">
        <v>75</v>
      </c>
      <c r="C411" t="s">
        <v>76</v>
      </c>
      <c r="D411" t="s">
        <v>115</v>
      </c>
      <c r="E411" t="s">
        <v>147</v>
      </c>
      <c r="F411" t="s">
        <v>148</v>
      </c>
      <c r="G411" t="s">
        <v>118</v>
      </c>
      <c r="H411" t="s">
        <v>81</v>
      </c>
      <c r="I411" s="22">
        <v>9826</v>
      </c>
      <c r="J411" s="23">
        <v>254</v>
      </c>
      <c r="K411" s="23">
        <v>373</v>
      </c>
      <c r="L411" s="23">
        <v>173</v>
      </c>
      <c r="M411" s="23">
        <v>282</v>
      </c>
      <c r="N411" s="23">
        <v>249</v>
      </c>
      <c r="O411" s="23">
        <v>248</v>
      </c>
      <c r="P411" s="23">
        <v>227</v>
      </c>
      <c r="Q411" s="23">
        <v>168</v>
      </c>
      <c r="R411" s="23">
        <v>178</v>
      </c>
      <c r="S411" s="23">
        <v>263</v>
      </c>
      <c r="T411" s="23">
        <v>283</v>
      </c>
      <c r="U411" s="23">
        <v>181</v>
      </c>
      <c r="V411" s="22">
        <v>242.33333333333</v>
      </c>
      <c r="W411" s="22">
        <f t="shared" si="160"/>
        <v>238.333333333333</v>
      </c>
      <c r="X411" s="23">
        <v>0</v>
      </c>
      <c r="Y411" s="23">
        <v>0</v>
      </c>
      <c r="Z411" s="23">
        <v>0</v>
      </c>
      <c r="AA411" s="22">
        <v>314</v>
      </c>
      <c r="AB411" s="22">
        <v>0</v>
      </c>
      <c r="AC411" s="22">
        <v>288</v>
      </c>
      <c r="AD411" s="22">
        <v>0</v>
      </c>
      <c r="AE411" s="22">
        <f t="shared" si="161"/>
        <v>602</v>
      </c>
      <c r="AF411" s="22">
        <f t="shared" si="162"/>
        <v>2.48418156808807</v>
      </c>
      <c r="AG411" s="22">
        <f t="shared" si="163"/>
        <v>2.52587412587413</v>
      </c>
      <c r="AH411" s="22">
        <v>6048</v>
      </c>
      <c r="AI411" s="22">
        <v>0</v>
      </c>
      <c r="AJ411" s="23">
        <v>0</v>
      </c>
      <c r="AK411" s="23">
        <v>231</v>
      </c>
      <c r="AL411" s="23">
        <v>251</v>
      </c>
      <c r="AM411" s="22">
        <v>1.5</v>
      </c>
      <c r="AN411" s="22">
        <f t="shared" si="164"/>
        <v>357.5</v>
      </c>
      <c r="AO411" s="23">
        <v>144</v>
      </c>
      <c r="AP411" s="23">
        <v>144</v>
      </c>
      <c r="AQ411" t="s">
        <v>82</v>
      </c>
      <c r="AR411">
        <v>2</v>
      </c>
      <c r="AS411" s="22">
        <v>0.76666666666667</v>
      </c>
      <c r="AT411" t="s">
        <v>83</v>
      </c>
      <c r="AU411" s="23">
        <f t="shared" si="175"/>
        <v>6.5</v>
      </c>
      <c r="AV411" s="23">
        <f t="shared" si="165"/>
        <v>144</v>
      </c>
      <c r="AW411" s="23">
        <f t="shared" si="166"/>
        <v>3.13006993006993</v>
      </c>
      <c r="AX411" s="23">
        <f t="shared" si="167"/>
        <v>2.07692307692308</v>
      </c>
      <c r="AY411" s="23">
        <f t="shared" si="168"/>
        <v>144</v>
      </c>
      <c r="AZ411" s="23">
        <f t="shared" si="169"/>
        <v>144</v>
      </c>
      <c r="BA411" s="1" t="str">
        <f t="shared" si="170"/>
        <v>3</v>
      </c>
      <c r="BB411" s="22">
        <v>81</v>
      </c>
      <c r="BC411" s="22">
        <f t="shared" si="171"/>
        <v>11664</v>
      </c>
      <c r="BD411" s="22" t="e">
        <f t="shared" si="173"/>
        <v>#REF!</v>
      </c>
      <c r="BE411" s="22">
        <v>0.04</v>
      </c>
      <c r="BF411" s="22">
        <f t="shared" si="172"/>
        <v>5.76</v>
      </c>
      <c r="BG411" s="22" t="e">
        <f t="shared" si="174"/>
        <v>#REF!</v>
      </c>
      <c r="BH411" t="str">
        <f>IF(AT411="UDARA","U","N")&amp;LEFT($C$4,2)&amp;MID($C$4,4,2)&amp;LEFT(A411,3)&amp;MID(E411,2,2)&amp;VLOOKUP(E411,Acuan_Reference!C:L,10,0)</f>
        <v>N0109MDO71B1</v>
      </c>
      <c r="BI411" t="s">
        <v>84</v>
      </c>
      <c r="BJ411" t="s">
        <v>85</v>
      </c>
      <c r="BK411" t="s">
        <v>86</v>
      </c>
      <c r="BL411" t="s">
        <v>87</v>
      </c>
    </row>
    <row r="412" spans="1:64">
      <c r="A412" t="s">
        <v>101</v>
      </c>
      <c r="B412" t="s">
        <v>75</v>
      </c>
      <c r="C412" t="s">
        <v>76</v>
      </c>
      <c r="D412" t="s">
        <v>115</v>
      </c>
      <c r="E412" t="s">
        <v>147</v>
      </c>
      <c r="F412" t="s">
        <v>148</v>
      </c>
      <c r="G412" t="s">
        <v>118</v>
      </c>
      <c r="H412" t="s">
        <v>81</v>
      </c>
      <c r="I412" s="22">
        <v>9826</v>
      </c>
      <c r="J412" s="23">
        <v>2916</v>
      </c>
      <c r="K412" s="23">
        <v>5734</v>
      </c>
      <c r="L412" s="23">
        <v>1018</v>
      </c>
      <c r="M412" s="23">
        <v>2241</v>
      </c>
      <c r="N412" s="23">
        <v>1104</v>
      </c>
      <c r="O412" s="23">
        <v>2649</v>
      </c>
      <c r="P412" s="23">
        <v>1517</v>
      </c>
      <c r="Q412" s="23">
        <v>2446</v>
      </c>
      <c r="R412" s="23">
        <v>2849</v>
      </c>
      <c r="S412" s="23">
        <v>404</v>
      </c>
      <c r="T412" s="23">
        <v>2931</v>
      </c>
      <c r="U412" s="23">
        <v>2691</v>
      </c>
      <c r="V412" s="22">
        <v>2008.6666666667</v>
      </c>
      <c r="W412" s="22">
        <f t="shared" si="160"/>
        <v>2588.33333333333</v>
      </c>
      <c r="X412" s="23">
        <v>0</v>
      </c>
      <c r="Y412" s="23">
        <v>0</v>
      </c>
      <c r="Z412" s="23">
        <v>0</v>
      </c>
      <c r="AA412" s="22">
        <v>2194</v>
      </c>
      <c r="AB412" s="22">
        <v>0</v>
      </c>
      <c r="AC412" s="22">
        <v>1584</v>
      </c>
      <c r="AD412" s="22">
        <v>0</v>
      </c>
      <c r="AE412" s="22">
        <f t="shared" si="161"/>
        <v>3778</v>
      </c>
      <c r="AF412" s="22">
        <f t="shared" si="162"/>
        <v>1.88084965151009</v>
      </c>
      <c r="AG412" s="22">
        <f t="shared" si="163"/>
        <v>1.45962652929813</v>
      </c>
      <c r="AH412" s="22">
        <v>6048</v>
      </c>
      <c r="AI412" s="22">
        <v>0</v>
      </c>
      <c r="AJ412" s="23">
        <v>0</v>
      </c>
      <c r="AK412" s="23">
        <v>2161</v>
      </c>
      <c r="AL412" s="23">
        <v>2143</v>
      </c>
      <c r="AM412" s="22">
        <v>1.3</v>
      </c>
      <c r="AN412" s="22">
        <f t="shared" si="164"/>
        <v>3364.83333333333</v>
      </c>
      <c r="AO412" s="23">
        <v>144</v>
      </c>
      <c r="AP412" s="23">
        <v>144</v>
      </c>
      <c r="AQ412" t="s">
        <v>82</v>
      </c>
      <c r="AR412">
        <v>4</v>
      </c>
      <c r="AS412" s="22">
        <v>0.5</v>
      </c>
      <c r="AT412" t="s">
        <v>83</v>
      </c>
      <c r="AU412" s="23">
        <f t="shared" si="175"/>
        <v>1729.83333333333</v>
      </c>
      <c r="AV412" s="23">
        <f t="shared" si="165"/>
        <v>1872</v>
      </c>
      <c r="AW412" s="23">
        <f t="shared" si="166"/>
        <v>2.18287186091436</v>
      </c>
      <c r="AX412" s="23">
        <f t="shared" si="167"/>
        <v>1.35492594977463</v>
      </c>
      <c r="AY412" s="23">
        <f t="shared" si="168"/>
        <v>1872</v>
      </c>
      <c r="AZ412" s="23">
        <f t="shared" si="169"/>
        <v>1872</v>
      </c>
      <c r="BA412" s="1" t="str">
        <f t="shared" si="170"/>
        <v>3</v>
      </c>
      <c r="BB412" s="22">
        <v>81</v>
      </c>
      <c r="BC412" s="22">
        <f t="shared" si="171"/>
        <v>151632</v>
      </c>
      <c r="BD412" s="22" t="e">
        <f t="shared" si="173"/>
        <v>#REF!</v>
      </c>
      <c r="BE412" s="22">
        <v>0.04</v>
      </c>
      <c r="BF412" s="22">
        <f t="shared" si="172"/>
        <v>74.88</v>
      </c>
      <c r="BG412" s="22" t="e">
        <f t="shared" si="174"/>
        <v>#REF!</v>
      </c>
      <c r="BH412" t="str">
        <f>IF(AT412="UDARA","U","N")&amp;LEFT($C$4,2)&amp;MID($C$4,4,2)&amp;LEFT(A412,3)&amp;MID(E412,2,2)&amp;VLOOKUP(E412,Acuan_Reference!C:L,10,0)</f>
        <v>N0109MKS71B1</v>
      </c>
      <c r="BI412" t="s">
        <v>84</v>
      </c>
      <c r="BJ412" t="s">
        <v>85</v>
      </c>
      <c r="BK412" t="s">
        <v>86</v>
      </c>
      <c r="BL412" t="s">
        <v>87</v>
      </c>
    </row>
    <row r="413" spans="1:64">
      <c r="A413" t="s">
        <v>102</v>
      </c>
      <c r="B413" t="s">
        <v>75</v>
      </c>
      <c r="C413" t="s">
        <v>76</v>
      </c>
      <c r="D413" t="s">
        <v>115</v>
      </c>
      <c r="E413" t="s">
        <v>147</v>
      </c>
      <c r="F413" t="s">
        <v>148</v>
      </c>
      <c r="G413" t="s">
        <v>118</v>
      </c>
      <c r="H413" t="s">
        <v>81</v>
      </c>
      <c r="I413" s="22">
        <v>9826</v>
      </c>
      <c r="J413" s="23">
        <v>514</v>
      </c>
      <c r="K413" s="23">
        <v>942</v>
      </c>
      <c r="L413" s="23">
        <v>226</v>
      </c>
      <c r="M413" s="23">
        <v>789</v>
      </c>
      <c r="N413" s="23">
        <v>216</v>
      </c>
      <c r="O413" s="23">
        <v>499</v>
      </c>
      <c r="P413" s="23">
        <v>444</v>
      </c>
      <c r="Q413" s="23">
        <v>619</v>
      </c>
      <c r="R413" s="23">
        <v>366</v>
      </c>
      <c r="S413" s="23">
        <v>726</v>
      </c>
      <c r="T413" s="23">
        <v>257</v>
      </c>
      <c r="U413" s="23">
        <v>533</v>
      </c>
      <c r="V413" s="22">
        <v>505.33333333333</v>
      </c>
      <c r="W413" s="22">
        <f t="shared" si="160"/>
        <v>419.333333333333</v>
      </c>
      <c r="X413" s="23">
        <v>0</v>
      </c>
      <c r="Y413" s="23">
        <v>0</v>
      </c>
      <c r="Z413" s="23">
        <v>0</v>
      </c>
      <c r="AA413" s="22">
        <v>947</v>
      </c>
      <c r="AB413" s="22">
        <v>0</v>
      </c>
      <c r="AC413" s="22">
        <v>0</v>
      </c>
      <c r="AD413" s="22">
        <v>0</v>
      </c>
      <c r="AE413" s="22">
        <f t="shared" si="161"/>
        <v>947</v>
      </c>
      <c r="AF413" s="22">
        <f t="shared" si="162"/>
        <v>1.87401055408972</v>
      </c>
      <c r="AG413" s="22">
        <f t="shared" si="163"/>
        <v>2.25834658187599</v>
      </c>
      <c r="AH413" s="22">
        <v>6048</v>
      </c>
      <c r="AI413" s="22">
        <v>0</v>
      </c>
      <c r="AJ413" s="23">
        <v>0</v>
      </c>
      <c r="AK413" s="23">
        <v>649</v>
      </c>
      <c r="AL413" s="23">
        <v>468</v>
      </c>
      <c r="AM413" s="22">
        <v>0.8</v>
      </c>
      <c r="AN413" s="22">
        <f t="shared" si="164"/>
        <v>335.466666666667</v>
      </c>
      <c r="AO413" s="23">
        <v>144</v>
      </c>
      <c r="AP413" s="23">
        <v>144</v>
      </c>
      <c r="AQ413" t="s">
        <v>124</v>
      </c>
      <c r="AR413">
        <v>8</v>
      </c>
      <c r="AS413" s="22">
        <v>0.1</v>
      </c>
      <c r="AT413" t="s">
        <v>83</v>
      </c>
      <c r="AU413" s="23">
        <f t="shared" si="175"/>
        <v>0</v>
      </c>
      <c r="AV413" s="23">
        <f t="shared" si="165"/>
        <v>0</v>
      </c>
      <c r="AW413" s="23">
        <f t="shared" si="166"/>
        <v>2.25834658187599</v>
      </c>
      <c r="AX413" s="23">
        <f t="shared" si="167"/>
        <v>1.1422893481717</v>
      </c>
      <c r="AY413" s="23">
        <f t="shared" si="168"/>
        <v>0</v>
      </c>
      <c r="AZ413" s="23">
        <f t="shared" si="169"/>
        <v>0</v>
      </c>
      <c r="BA413" s="1" t="str">
        <f t="shared" si="170"/>
        <v>3</v>
      </c>
      <c r="BB413" s="22">
        <v>81</v>
      </c>
      <c r="BC413" s="22">
        <f t="shared" si="171"/>
        <v>0</v>
      </c>
      <c r="BD413" s="22" t="e">
        <f t="shared" si="173"/>
        <v>#REF!</v>
      </c>
      <c r="BE413" s="22">
        <v>0.04</v>
      </c>
      <c r="BF413" s="22">
        <f t="shared" si="172"/>
        <v>0</v>
      </c>
      <c r="BG413" s="22" t="e">
        <f t="shared" si="174"/>
        <v>#REF!</v>
      </c>
      <c r="BH413" t="str">
        <f>IF(AT413="UDARA","U","N")&amp;LEFT($C$4,2)&amp;MID($C$4,4,2)&amp;LEFT(A413,3)&amp;MID(E413,2,2)&amp;VLOOKUP(E413,Acuan_Reference!C:L,10,0)</f>
        <v>N0109MLG71B1</v>
      </c>
      <c r="BI413" t="s">
        <v>84</v>
      </c>
      <c r="BJ413" t="s">
        <v>85</v>
      </c>
      <c r="BK413" t="s">
        <v>86</v>
      </c>
      <c r="BL413" t="s">
        <v>87</v>
      </c>
    </row>
    <row r="414" spans="1:64">
      <c r="A414" t="s">
        <v>103</v>
      </c>
      <c r="B414" t="s">
        <v>75</v>
      </c>
      <c r="C414" t="s">
        <v>76</v>
      </c>
      <c r="D414" t="s">
        <v>115</v>
      </c>
      <c r="E414" t="s">
        <v>147</v>
      </c>
      <c r="F414" t="s">
        <v>148</v>
      </c>
      <c r="G414" t="s">
        <v>118</v>
      </c>
      <c r="H414" t="s">
        <v>81</v>
      </c>
      <c r="I414" s="22">
        <v>9826</v>
      </c>
      <c r="J414" s="23">
        <v>655</v>
      </c>
      <c r="K414" s="23">
        <v>1975</v>
      </c>
      <c r="L414" s="23">
        <v>538</v>
      </c>
      <c r="M414" s="23">
        <v>1496</v>
      </c>
      <c r="N414" s="23">
        <v>341</v>
      </c>
      <c r="O414" s="23">
        <v>2191</v>
      </c>
      <c r="P414" s="23">
        <v>200</v>
      </c>
      <c r="Q414" s="23">
        <v>578</v>
      </c>
      <c r="R414" s="23">
        <v>528</v>
      </c>
      <c r="S414" s="23">
        <v>1001</v>
      </c>
      <c r="T414" s="23">
        <v>776</v>
      </c>
      <c r="U414" s="23">
        <v>980</v>
      </c>
      <c r="V414" s="22">
        <v>919</v>
      </c>
      <c r="W414" s="22">
        <f t="shared" si="160"/>
        <v>851.666666666667</v>
      </c>
      <c r="X414" s="23">
        <v>0</v>
      </c>
      <c r="Y414" s="23">
        <v>0</v>
      </c>
      <c r="Z414" s="23">
        <v>0</v>
      </c>
      <c r="AA414" s="22">
        <v>4</v>
      </c>
      <c r="AB414" s="22">
        <v>0</v>
      </c>
      <c r="AC414" s="22">
        <v>1872</v>
      </c>
      <c r="AD414" s="22">
        <v>0</v>
      </c>
      <c r="AE414" s="22">
        <f t="shared" si="161"/>
        <v>1876</v>
      </c>
      <c r="AF414" s="22">
        <f t="shared" si="162"/>
        <v>2.04134929270947</v>
      </c>
      <c r="AG414" s="22">
        <f t="shared" si="163"/>
        <v>2.2027397260274</v>
      </c>
      <c r="AH414" s="22">
        <v>6048</v>
      </c>
      <c r="AI414" s="22">
        <v>0</v>
      </c>
      <c r="AJ414" s="23">
        <v>0</v>
      </c>
      <c r="AK414" s="23">
        <v>799</v>
      </c>
      <c r="AL414" s="23">
        <v>799</v>
      </c>
      <c r="AM414" s="22">
        <v>1.3</v>
      </c>
      <c r="AN414" s="22">
        <f t="shared" si="164"/>
        <v>1107.16666666667</v>
      </c>
      <c r="AO414" s="23">
        <v>144</v>
      </c>
      <c r="AP414" s="23">
        <v>144</v>
      </c>
      <c r="AQ414" t="s">
        <v>82</v>
      </c>
      <c r="AR414">
        <v>2</v>
      </c>
      <c r="AS414" s="22">
        <v>0.36666666666667</v>
      </c>
      <c r="AT414" t="s">
        <v>83</v>
      </c>
      <c r="AU414" s="23">
        <f t="shared" si="175"/>
        <v>30.1666666666667</v>
      </c>
      <c r="AV414" s="23">
        <f t="shared" si="165"/>
        <v>144</v>
      </c>
      <c r="AW414" s="23">
        <f t="shared" si="166"/>
        <v>2.37181996086106</v>
      </c>
      <c r="AX414" s="23">
        <f t="shared" si="167"/>
        <v>1.43365949119374</v>
      </c>
      <c r="AY414" s="23">
        <f t="shared" si="168"/>
        <v>144</v>
      </c>
      <c r="AZ414" s="23">
        <f t="shared" si="169"/>
        <v>144</v>
      </c>
      <c r="BA414" s="1" t="str">
        <f t="shared" si="170"/>
        <v>3</v>
      </c>
      <c r="BB414" s="22">
        <v>81</v>
      </c>
      <c r="BC414" s="22">
        <f t="shared" si="171"/>
        <v>11664</v>
      </c>
      <c r="BD414" s="22" t="e">
        <f t="shared" si="173"/>
        <v>#REF!</v>
      </c>
      <c r="BE414" s="22">
        <v>0.04</v>
      </c>
      <c r="BF414" s="22">
        <f t="shared" si="172"/>
        <v>5.76</v>
      </c>
      <c r="BG414" s="22" t="e">
        <f t="shared" si="174"/>
        <v>#REF!</v>
      </c>
      <c r="BH414" t="str">
        <f>IF(AT414="UDARA","U","N")&amp;LEFT($C$4,2)&amp;MID($C$4,4,2)&amp;LEFT(A414,3)&amp;MID(E414,2,2)&amp;VLOOKUP(E414,Acuan_Reference!C:L,10,0)</f>
        <v>N0109NAD71B1</v>
      </c>
      <c r="BI414" t="s">
        <v>84</v>
      </c>
      <c r="BJ414" t="s">
        <v>85</v>
      </c>
      <c r="BK414" t="s">
        <v>86</v>
      </c>
      <c r="BL414" t="s">
        <v>87</v>
      </c>
    </row>
    <row r="415" spans="1:64">
      <c r="A415" t="s">
        <v>104</v>
      </c>
      <c r="B415" t="s">
        <v>75</v>
      </c>
      <c r="C415" t="s">
        <v>76</v>
      </c>
      <c r="D415" t="s">
        <v>115</v>
      </c>
      <c r="E415" t="s">
        <v>147</v>
      </c>
      <c r="F415" t="s">
        <v>148</v>
      </c>
      <c r="G415" t="s">
        <v>118</v>
      </c>
      <c r="H415" t="s">
        <v>81</v>
      </c>
      <c r="I415" s="22">
        <v>9826</v>
      </c>
      <c r="J415" s="23">
        <v>664</v>
      </c>
      <c r="K415" s="23">
        <v>1055</v>
      </c>
      <c r="L415" s="23">
        <v>275</v>
      </c>
      <c r="M415" s="23">
        <v>529</v>
      </c>
      <c r="N415" s="23">
        <v>877</v>
      </c>
      <c r="O415" s="23">
        <v>737</v>
      </c>
      <c r="P415" s="23">
        <v>375</v>
      </c>
      <c r="Q415" s="23">
        <v>386</v>
      </c>
      <c r="R415" s="23">
        <v>343</v>
      </c>
      <c r="S415" s="23">
        <v>447</v>
      </c>
      <c r="T415" s="23">
        <v>311</v>
      </c>
      <c r="U415" s="23">
        <v>488</v>
      </c>
      <c r="V415" s="22">
        <v>415.33333333333</v>
      </c>
      <c r="W415" s="22">
        <f t="shared" si="160"/>
        <v>393.666666666667</v>
      </c>
      <c r="X415" s="23">
        <v>0</v>
      </c>
      <c r="Y415" s="23">
        <v>0</v>
      </c>
      <c r="Z415" s="23">
        <v>0</v>
      </c>
      <c r="AA415" s="22">
        <v>519</v>
      </c>
      <c r="AB415" s="22">
        <v>0</v>
      </c>
      <c r="AC415" s="22">
        <v>144</v>
      </c>
      <c r="AD415" s="22">
        <v>0</v>
      </c>
      <c r="AE415" s="22">
        <f t="shared" si="161"/>
        <v>663</v>
      </c>
      <c r="AF415" s="22">
        <f t="shared" si="162"/>
        <v>1.59630818619584</v>
      </c>
      <c r="AG415" s="22">
        <f t="shared" si="163"/>
        <v>1.68416596104996</v>
      </c>
      <c r="AH415" s="22">
        <v>6048</v>
      </c>
      <c r="AI415" s="22">
        <v>0</v>
      </c>
      <c r="AJ415" s="23">
        <v>0</v>
      </c>
      <c r="AK415" s="23">
        <v>446</v>
      </c>
      <c r="AL415" s="23">
        <v>382</v>
      </c>
      <c r="AM415" s="22">
        <v>1</v>
      </c>
      <c r="AN415" s="22">
        <f t="shared" si="164"/>
        <v>393.666666666667</v>
      </c>
      <c r="AO415" s="23">
        <v>144</v>
      </c>
      <c r="AP415" s="23">
        <v>144</v>
      </c>
      <c r="AQ415" t="s">
        <v>82</v>
      </c>
      <c r="AR415">
        <v>4</v>
      </c>
      <c r="AS415" s="22">
        <v>0.26666666666667</v>
      </c>
      <c r="AT415" t="s">
        <v>83</v>
      </c>
      <c r="AU415" s="23">
        <f t="shared" si="175"/>
        <v>112.666666666667</v>
      </c>
      <c r="AV415" s="23">
        <f t="shared" si="165"/>
        <v>144</v>
      </c>
      <c r="AW415" s="23">
        <f t="shared" si="166"/>
        <v>2.04995766299746</v>
      </c>
      <c r="AX415" s="23">
        <f t="shared" si="167"/>
        <v>1.07959356477561</v>
      </c>
      <c r="AY415" s="23">
        <f t="shared" si="168"/>
        <v>144</v>
      </c>
      <c r="AZ415" s="23">
        <f t="shared" si="169"/>
        <v>144</v>
      </c>
      <c r="BA415" s="1" t="str">
        <f t="shared" si="170"/>
        <v>3</v>
      </c>
      <c r="BB415" s="22">
        <v>81</v>
      </c>
      <c r="BC415" s="22">
        <f t="shared" si="171"/>
        <v>11664</v>
      </c>
      <c r="BD415" s="22" t="e">
        <f t="shared" si="173"/>
        <v>#REF!</v>
      </c>
      <c r="BE415" s="22">
        <v>0.04</v>
      </c>
      <c r="BF415" s="22">
        <f t="shared" si="172"/>
        <v>5.76</v>
      </c>
      <c r="BG415" s="22" t="e">
        <f t="shared" si="174"/>
        <v>#REF!</v>
      </c>
      <c r="BH415" t="str">
        <f>IF(AT415="UDARA","U","N")&amp;LEFT($C$4,2)&amp;MID($C$4,4,2)&amp;LEFT(A415,3)&amp;MID(E415,2,2)&amp;VLOOKUP(E415,Acuan_Reference!C:L,10,0)</f>
        <v>N0109PDG71B1</v>
      </c>
      <c r="BI415" t="s">
        <v>84</v>
      </c>
      <c r="BJ415" t="s">
        <v>85</v>
      </c>
      <c r="BK415" t="s">
        <v>86</v>
      </c>
      <c r="BL415" t="s">
        <v>87</v>
      </c>
    </row>
    <row r="416" spans="1:64">
      <c r="A416" t="s">
        <v>105</v>
      </c>
      <c r="B416" t="s">
        <v>75</v>
      </c>
      <c r="C416" t="s">
        <v>76</v>
      </c>
      <c r="D416" t="s">
        <v>115</v>
      </c>
      <c r="E416" t="s">
        <v>147</v>
      </c>
      <c r="F416" t="s">
        <v>148</v>
      </c>
      <c r="G416" t="s">
        <v>118</v>
      </c>
      <c r="H416" t="s">
        <v>81</v>
      </c>
      <c r="I416" s="22">
        <v>9826</v>
      </c>
      <c r="J416" s="23">
        <v>711</v>
      </c>
      <c r="K416" s="23">
        <v>1664</v>
      </c>
      <c r="L416" s="23">
        <v>357</v>
      </c>
      <c r="M416" s="23">
        <v>750</v>
      </c>
      <c r="N416" s="23">
        <v>796</v>
      </c>
      <c r="O416" s="23">
        <v>758</v>
      </c>
      <c r="P416" s="23">
        <v>302</v>
      </c>
      <c r="Q416" s="23">
        <v>1635</v>
      </c>
      <c r="R416" s="23">
        <v>1174</v>
      </c>
      <c r="S416" s="23">
        <v>572</v>
      </c>
      <c r="T416" s="23">
        <v>1292</v>
      </c>
      <c r="U416" s="23">
        <v>1476</v>
      </c>
      <c r="V416" s="22">
        <v>1113.3333333333</v>
      </c>
      <c r="W416" s="22">
        <f t="shared" si="160"/>
        <v>1273.66666666667</v>
      </c>
      <c r="X416" s="23">
        <v>0</v>
      </c>
      <c r="Y416" s="23">
        <v>0</v>
      </c>
      <c r="Z416" s="23">
        <v>0</v>
      </c>
      <c r="AA416" s="22">
        <v>2000</v>
      </c>
      <c r="AB416" s="22">
        <v>0</v>
      </c>
      <c r="AC416" s="22">
        <v>0</v>
      </c>
      <c r="AD416" s="22">
        <v>0</v>
      </c>
      <c r="AE416" s="22">
        <f t="shared" si="161"/>
        <v>2000</v>
      </c>
      <c r="AF416" s="22">
        <f t="shared" si="162"/>
        <v>1.7964071856288</v>
      </c>
      <c r="AG416" s="22">
        <f t="shared" si="163"/>
        <v>1.57026956294164</v>
      </c>
      <c r="AH416" s="22">
        <v>6048</v>
      </c>
      <c r="AI416" s="22">
        <v>0</v>
      </c>
      <c r="AJ416" s="23">
        <v>0</v>
      </c>
      <c r="AK416" s="23">
        <v>1282</v>
      </c>
      <c r="AL416" s="23">
        <v>1053</v>
      </c>
      <c r="AM416" s="22">
        <v>1</v>
      </c>
      <c r="AN416" s="22">
        <f t="shared" si="164"/>
        <v>1273.66666666667</v>
      </c>
      <c r="AO416" s="23">
        <v>144</v>
      </c>
      <c r="AP416" s="23">
        <v>144</v>
      </c>
      <c r="AQ416" t="s">
        <v>82</v>
      </c>
      <c r="AR416">
        <v>4</v>
      </c>
      <c r="AS416" s="22">
        <v>0.26666666666667</v>
      </c>
      <c r="AT416" t="s">
        <v>83</v>
      </c>
      <c r="AU416" s="23">
        <f t="shared" si="175"/>
        <v>326.666666666667</v>
      </c>
      <c r="AV416" s="23">
        <f t="shared" si="165"/>
        <v>432</v>
      </c>
      <c r="AW416" s="23">
        <f t="shared" si="166"/>
        <v>1.90944778853703</v>
      </c>
      <c r="AX416" s="23">
        <f t="shared" si="167"/>
        <v>1.08270086364826</v>
      </c>
      <c r="AY416" s="23">
        <f t="shared" si="168"/>
        <v>432</v>
      </c>
      <c r="AZ416" s="23">
        <f t="shared" si="169"/>
        <v>432</v>
      </c>
      <c r="BA416" s="1" t="str">
        <f t="shared" si="170"/>
        <v>3</v>
      </c>
      <c r="BB416" s="22">
        <v>81</v>
      </c>
      <c r="BC416" s="22">
        <f t="shared" si="171"/>
        <v>34992</v>
      </c>
      <c r="BD416" s="22" t="e">
        <f t="shared" si="173"/>
        <v>#REF!</v>
      </c>
      <c r="BE416" s="22">
        <v>0.04</v>
      </c>
      <c r="BF416" s="22">
        <f t="shared" si="172"/>
        <v>17.28</v>
      </c>
      <c r="BG416" s="22" t="e">
        <f t="shared" si="174"/>
        <v>#REF!</v>
      </c>
      <c r="BH416" t="str">
        <f>IF(AT416="UDARA","U","N")&amp;LEFT($C$4,2)&amp;MID($C$4,4,2)&amp;LEFT(A416,3)&amp;MID(E416,2,2)&amp;VLOOKUP(E416,Acuan_Reference!C:L,10,0)</f>
        <v>N0109PKB71B1</v>
      </c>
      <c r="BI416" t="s">
        <v>84</v>
      </c>
      <c r="BJ416" t="s">
        <v>85</v>
      </c>
      <c r="BK416" t="s">
        <v>86</v>
      </c>
      <c r="BL416" t="s">
        <v>87</v>
      </c>
    </row>
    <row r="417" spans="1:64">
      <c r="A417" t="s">
        <v>106</v>
      </c>
      <c r="B417" t="s">
        <v>75</v>
      </c>
      <c r="C417" t="s">
        <v>76</v>
      </c>
      <c r="D417" t="s">
        <v>115</v>
      </c>
      <c r="E417" t="s">
        <v>147</v>
      </c>
      <c r="F417" t="s">
        <v>148</v>
      </c>
      <c r="G417" t="s">
        <v>118</v>
      </c>
      <c r="H417" t="s">
        <v>81</v>
      </c>
      <c r="I417" s="22">
        <v>9826</v>
      </c>
      <c r="J417" s="23">
        <v>717</v>
      </c>
      <c r="K417" s="23">
        <v>1299</v>
      </c>
      <c r="L417" s="23">
        <v>299</v>
      </c>
      <c r="M417" s="23">
        <v>519</v>
      </c>
      <c r="N417" s="23">
        <v>-16</v>
      </c>
      <c r="O417" s="23">
        <v>415</v>
      </c>
      <c r="P417" s="23">
        <v>100</v>
      </c>
      <c r="Q417" s="23">
        <v>409</v>
      </c>
      <c r="R417" s="23">
        <v>107</v>
      </c>
      <c r="S417" s="23">
        <v>381</v>
      </c>
      <c r="T417" s="23">
        <v>537</v>
      </c>
      <c r="U417" s="23">
        <v>264</v>
      </c>
      <c r="V417" s="22">
        <v>394</v>
      </c>
      <c r="W417" s="22">
        <f t="shared" si="160"/>
        <v>385.666666666667</v>
      </c>
      <c r="X417" s="23">
        <v>0</v>
      </c>
      <c r="Y417" s="23">
        <v>0</v>
      </c>
      <c r="Z417" s="23">
        <v>0</v>
      </c>
      <c r="AA417" s="22">
        <v>736</v>
      </c>
      <c r="AB417" s="22">
        <v>0</v>
      </c>
      <c r="AC417" s="22">
        <v>0</v>
      </c>
      <c r="AD417" s="22">
        <v>0</v>
      </c>
      <c r="AE417" s="22">
        <f t="shared" si="161"/>
        <v>736</v>
      </c>
      <c r="AF417" s="22">
        <f t="shared" si="162"/>
        <v>1.86802030456853</v>
      </c>
      <c r="AG417" s="22">
        <f t="shared" si="163"/>
        <v>1.90838375108038</v>
      </c>
      <c r="AH417" s="22">
        <v>6048</v>
      </c>
      <c r="AI417" s="22">
        <v>0</v>
      </c>
      <c r="AJ417" s="23">
        <v>0</v>
      </c>
      <c r="AK417" s="23">
        <v>341</v>
      </c>
      <c r="AL417" s="23">
        <v>356</v>
      </c>
      <c r="AM417" s="22">
        <v>0.9</v>
      </c>
      <c r="AN417" s="22">
        <f t="shared" si="164"/>
        <v>347.1</v>
      </c>
      <c r="AO417" s="23">
        <v>144</v>
      </c>
      <c r="AP417" s="23">
        <v>144</v>
      </c>
      <c r="AQ417" t="s">
        <v>82</v>
      </c>
      <c r="AR417">
        <v>4</v>
      </c>
      <c r="AS417" s="22">
        <v>0.16666666666667</v>
      </c>
      <c r="AT417" t="s">
        <v>83</v>
      </c>
      <c r="AU417" s="23">
        <f t="shared" si="175"/>
        <v>0</v>
      </c>
      <c r="AV417" s="23">
        <f t="shared" si="165"/>
        <v>0</v>
      </c>
      <c r="AW417" s="23">
        <f t="shared" si="166"/>
        <v>1.90838375108038</v>
      </c>
      <c r="AX417" s="23">
        <f t="shared" si="167"/>
        <v>0.985306828003457</v>
      </c>
      <c r="AY417" s="23">
        <f t="shared" si="168"/>
        <v>0</v>
      </c>
      <c r="AZ417" s="23">
        <f t="shared" si="169"/>
        <v>0</v>
      </c>
      <c r="BA417" s="1" t="str">
        <f t="shared" si="170"/>
        <v>3</v>
      </c>
      <c r="BB417" s="22">
        <v>81</v>
      </c>
      <c r="BC417" s="22">
        <f t="shared" si="171"/>
        <v>0</v>
      </c>
      <c r="BD417" s="22" t="e">
        <f t="shared" si="173"/>
        <v>#REF!</v>
      </c>
      <c r="BE417" s="22">
        <v>0.04</v>
      </c>
      <c r="BF417" s="22">
        <f t="shared" si="172"/>
        <v>0</v>
      </c>
      <c r="BG417" s="22" t="e">
        <f t="shared" si="174"/>
        <v>#REF!</v>
      </c>
      <c r="BH417" t="str">
        <f>IF(AT417="UDARA","U","N")&amp;LEFT($C$4,2)&amp;MID($C$4,4,2)&amp;LEFT(A417,3)&amp;MID(E417,2,2)&amp;VLOOKUP(E417,Acuan_Reference!C:L,10,0)</f>
        <v>N0109PLB71B1</v>
      </c>
      <c r="BI417" t="s">
        <v>84</v>
      </c>
      <c r="BJ417" t="s">
        <v>85</v>
      </c>
      <c r="BK417" t="s">
        <v>86</v>
      </c>
      <c r="BL417" t="s">
        <v>87</v>
      </c>
    </row>
    <row r="418" spans="1:64">
      <c r="A418" t="s">
        <v>107</v>
      </c>
      <c r="B418" t="s">
        <v>75</v>
      </c>
      <c r="C418" t="s">
        <v>76</v>
      </c>
      <c r="D418" t="s">
        <v>115</v>
      </c>
      <c r="E418" t="s">
        <v>147</v>
      </c>
      <c r="F418" t="s">
        <v>148</v>
      </c>
      <c r="G418" t="s">
        <v>118</v>
      </c>
      <c r="H418" t="s">
        <v>81</v>
      </c>
      <c r="I418" s="22">
        <v>9826</v>
      </c>
      <c r="J418" s="23">
        <v>3713</v>
      </c>
      <c r="K418" s="23">
        <v>4590</v>
      </c>
      <c r="L418" s="23">
        <v>362</v>
      </c>
      <c r="M418" s="23">
        <v>430</v>
      </c>
      <c r="N418" s="23">
        <v>893</v>
      </c>
      <c r="O418" s="23">
        <v>3247</v>
      </c>
      <c r="P418" s="23">
        <v>267</v>
      </c>
      <c r="Q418" s="23">
        <v>1965</v>
      </c>
      <c r="R418" s="23">
        <v>1648</v>
      </c>
      <c r="S418" s="23">
        <v>1787</v>
      </c>
      <c r="T418" s="23">
        <v>778</v>
      </c>
      <c r="U418" s="23">
        <v>1026</v>
      </c>
      <c r="V418" s="22">
        <v>1197</v>
      </c>
      <c r="W418" s="22">
        <f t="shared" si="160"/>
        <v>1088</v>
      </c>
      <c r="X418" s="23">
        <v>0</v>
      </c>
      <c r="Y418" s="23">
        <v>0</v>
      </c>
      <c r="Z418" s="23">
        <v>0</v>
      </c>
      <c r="AA418" s="22">
        <v>1919</v>
      </c>
      <c r="AB418" s="22">
        <v>0</v>
      </c>
      <c r="AC418" s="22">
        <v>720</v>
      </c>
      <c r="AD418" s="22">
        <v>0</v>
      </c>
      <c r="AE418" s="22">
        <f t="shared" si="161"/>
        <v>2639</v>
      </c>
      <c r="AF418" s="22">
        <f t="shared" si="162"/>
        <v>2.2046783625731</v>
      </c>
      <c r="AG418" s="22">
        <f t="shared" si="163"/>
        <v>2.42555147058824</v>
      </c>
      <c r="AH418" s="22">
        <v>6048</v>
      </c>
      <c r="AI418" s="22">
        <v>0</v>
      </c>
      <c r="AJ418" s="23">
        <v>0</v>
      </c>
      <c r="AK418" s="23">
        <v>2048</v>
      </c>
      <c r="AL418" s="23">
        <v>1460</v>
      </c>
      <c r="AM418" s="22">
        <v>1.3</v>
      </c>
      <c r="AN418" s="22">
        <f t="shared" si="164"/>
        <v>1414.4</v>
      </c>
      <c r="AO418" s="23">
        <v>144</v>
      </c>
      <c r="AP418" s="23">
        <v>144</v>
      </c>
      <c r="AQ418" t="s">
        <v>82</v>
      </c>
      <c r="AR418">
        <v>2</v>
      </c>
      <c r="AS418" s="22">
        <v>0.43333333333333</v>
      </c>
      <c r="AT418" t="s">
        <v>83</v>
      </c>
      <c r="AU418" s="23">
        <f t="shared" si="175"/>
        <v>235.4</v>
      </c>
      <c r="AV418" s="23">
        <f t="shared" si="165"/>
        <v>288</v>
      </c>
      <c r="AW418" s="23">
        <f t="shared" si="166"/>
        <v>2.69025735294118</v>
      </c>
      <c r="AX418" s="23">
        <f t="shared" si="167"/>
        <v>1.34834558823529</v>
      </c>
      <c r="AY418" s="23">
        <f t="shared" si="168"/>
        <v>288</v>
      </c>
      <c r="AZ418" s="23">
        <f t="shared" si="169"/>
        <v>288</v>
      </c>
      <c r="BA418" s="1" t="str">
        <f t="shared" si="170"/>
        <v>3</v>
      </c>
      <c r="BB418" s="22">
        <v>81</v>
      </c>
      <c r="BC418" s="22">
        <f t="shared" si="171"/>
        <v>23328</v>
      </c>
      <c r="BD418" s="22" t="e">
        <f t="shared" si="173"/>
        <v>#REF!</v>
      </c>
      <c r="BE418" s="22">
        <v>0.04</v>
      </c>
      <c r="BF418" s="22">
        <f t="shared" si="172"/>
        <v>11.52</v>
      </c>
      <c r="BG418" s="22" t="e">
        <f t="shared" si="174"/>
        <v>#REF!</v>
      </c>
      <c r="BH418" t="str">
        <f>IF(AT418="UDARA","U","N")&amp;LEFT($C$4,2)&amp;MID($C$4,4,2)&amp;LEFT(A418,3)&amp;MID(E418,2,2)&amp;VLOOKUP(E418,Acuan_Reference!C:L,10,0)</f>
        <v>N0109PTK71B1</v>
      </c>
      <c r="BI418" t="s">
        <v>84</v>
      </c>
      <c r="BJ418" t="s">
        <v>85</v>
      </c>
      <c r="BK418" t="s">
        <v>86</v>
      </c>
      <c r="BL418" t="s">
        <v>87</v>
      </c>
    </row>
    <row r="419" spans="1:64">
      <c r="A419" t="s">
        <v>108</v>
      </c>
      <c r="B419" t="s">
        <v>75</v>
      </c>
      <c r="C419" t="s">
        <v>76</v>
      </c>
      <c r="D419" t="s">
        <v>115</v>
      </c>
      <c r="E419" t="s">
        <v>147</v>
      </c>
      <c r="F419" t="s">
        <v>148</v>
      </c>
      <c r="G419" t="s">
        <v>118</v>
      </c>
      <c r="H419" t="s">
        <v>81</v>
      </c>
      <c r="I419" s="22">
        <v>9826</v>
      </c>
      <c r="J419" s="23">
        <v>129</v>
      </c>
      <c r="K419" s="23">
        <v>72</v>
      </c>
      <c r="L419" s="23">
        <v>143</v>
      </c>
      <c r="M419" s="23">
        <v>301</v>
      </c>
      <c r="N419" s="23">
        <v>62</v>
      </c>
      <c r="O419" s="23">
        <v>103</v>
      </c>
      <c r="P419" s="23">
        <v>49</v>
      </c>
      <c r="Q419" s="23">
        <v>189</v>
      </c>
      <c r="R419" s="23">
        <v>106</v>
      </c>
      <c r="S419" s="23">
        <v>84</v>
      </c>
      <c r="T419" s="23">
        <v>90</v>
      </c>
      <c r="U419" s="23">
        <v>63</v>
      </c>
      <c r="V419" s="22">
        <v>79</v>
      </c>
      <c r="W419" s="22">
        <f t="shared" si="160"/>
        <v>83.3333333333333</v>
      </c>
      <c r="X419" s="23">
        <v>0</v>
      </c>
      <c r="Y419" s="23">
        <v>0</v>
      </c>
      <c r="Z419" s="23">
        <v>0</v>
      </c>
      <c r="AA419" s="22">
        <v>247</v>
      </c>
      <c r="AB419" s="22">
        <v>0</v>
      </c>
      <c r="AC419" s="22">
        <v>0</v>
      </c>
      <c r="AD419" s="22">
        <v>0</v>
      </c>
      <c r="AE419" s="22">
        <f t="shared" si="161"/>
        <v>247</v>
      </c>
      <c r="AF419" s="22">
        <f t="shared" si="162"/>
        <v>3.12658227848101</v>
      </c>
      <c r="AG419" s="22">
        <f t="shared" si="163"/>
        <v>2.964</v>
      </c>
      <c r="AH419" s="22">
        <v>6048</v>
      </c>
      <c r="AI419" s="22">
        <v>0</v>
      </c>
      <c r="AJ419" s="23">
        <v>0</v>
      </c>
      <c r="AK419" s="23">
        <v>144</v>
      </c>
      <c r="AL419" s="23">
        <v>97</v>
      </c>
      <c r="AM419" s="22">
        <v>0.8</v>
      </c>
      <c r="AN419" s="22">
        <f t="shared" si="164"/>
        <v>66.6666666666667</v>
      </c>
      <c r="AO419" s="23">
        <v>144</v>
      </c>
      <c r="AP419" s="23">
        <v>144</v>
      </c>
      <c r="AQ419" t="s">
        <v>124</v>
      </c>
      <c r="AR419">
        <v>4</v>
      </c>
      <c r="AS419" s="22">
        <v>0.066666666666667</v>
      </c>
      <c r="AT419" t="s">
        <v>83</v>
      </c>
      <c r="AU419" s="23">
        <f t="shared" si="175"/>
        <v>0</v>
      </c>
      <c r="AV419" s="23">
        <f t="shared" si="165"/>
        <v>0</v>
      </c>
      <c r="AW419" s="23">
        <f t="shared" si="166"/>
        <v>2.964</v>
      </c>
      <c r="AX419" s="23">
        <f t="shared" si="167"/>
        <v>1.8</v>
      </c>
      <c r="AY419" s="23">
        <f t="shared" si="168"/>
        <v>0</v>
      </c>
      <c r="AZ419" s="23">
        <f t="shared" si="169"/>
        <v>0</v>
      </c>
      <c r="BA419" s="1" t="str">
        <f t="shared" si="170"/>
        <v>3</v>
      </c>
      <c r="BB419" s="22">
        <v>81</v>
      </c>
      <c r="BC419" s="22">
        <f t="shared" si="171"/>
        <v>0</v>
      </c>
      <c r="BD419" s="22" t="e">
        <f t="shared" si="173"/>
        <v>#REF!</v>
      </c>
      <c r="BE419" s="22">
        <v>0.04</v>
      </c>
      <c r="BF419" s="22">
        <f t="shared" si="172"/>
        <v>0</v>
      </c>
      <c r="BG419" s="22" t="e">
        <f t="shared" si="174"/>
        <v>#REF!</v>
      </c>
      <c r="BH419" t="str">
        <f>IF(AT419="UDARA","U","N")&amp;LEFT($C$4,2)&amp;MID($C$4,4,2)&amp;LEFT(A419,3)&amp;MID(E419,2,2)&amp;VLOOKUP(E419,Acuan_Reference!C:L,10,0)</f>
        <v>N0109PWT71B1</v>
      </c>
      <c r="BI419" t="s">
        <v>84</v>
      </c>
      <c r="BJ419" t="s">
        <v>85</v>
      </c>
      <c r="BK419" t="s">
        <v>86</v>
      </c>
      <c r="BL419" t="s">
        <v>87</v>
      </c>
    </row>
    <row r="420" spans="1:64">
      <c r="A420" t="s">
        <v>109</v>
      </c>
      <c r="B420" t="s">
        <v>75</v>
      </c>
      <c r="C420" t="s">
        <v>76</v>
      </c>
      <c r="D420" t="s">
        <v>115</v>
      </c>
      <c r="E420" t="s">
        <v>147</v>
      </c>
      <c r="F420" t="s">
        <v>148</v>
      </c>
      <c r="G420" t="s">
        <v>118</v>
      </c>
      <c r="H420" t="s">
        <v>81</v>
      </c>
      <c r="I420" s="22">
        <v>9826</v>
      </c>
      <c r="J420" s="23">
        <v>970</v>
      </c>
      <c r="K420" s="23">
        <v>3080</v>
      </c>
      <c r="L420" s="23">
        <v>898</v>
      </c>
      <c r="M420" s="23">
        <v>1131</v>
      </c>
      <c r="N420" s="23">
        <v>1172</v>
      </c>
      <c r="O420" s="23">
        <v>1735</v>
      </c>
      <c r="P420" s="23">
        <v>1036</v>
      </c>
      <c r="Q420" s="23">
        <v>865</v>
      </c>
      <c r="R420" s="23">
        <v>1072</v>
      </c>
      <c r="S420" s="23">
        <v>1540</v>
      </c>
      <c r="T420" s="23">
        <v>1644</v>
      </c>
      <c r="U420" s="23">
        <v>744</v>
      </c>
      <c r="V420" s="22">
        <v>1309.3333333333</v>
      </c>
      <c r="W420" s="22">
        <f t="shared" si="160"/>
        <v>1287.66666666667</v>
      </c>
      <c r="X420" s="23">
        <v>0</v>
      </c>
      <c r="Y420" s="23">
        <v>0</v>
      </c>
      <c r="Z420" s="23">
        <v>0</v>
      </c>
      <c r="AA420" s="22">
        <v>1801</v>
      </c>
      <c r="AB420" s="22">
        <v>0</v>
      </c>
      <c r="AC420" s="22">
        <v>288</v>
      </c>
      <c r="AD420" s="22">
        <v>144</v>
      </c>
      <c r="AE420" s="22">
        <f t="shared" si="161"/>
        <v>2233</v>
      </c>
      <c r="AF420" s="22">
        <f t="shared" si="162"/>
        <v>1.70544806517316</v>
      </c>
      <c r="AG420" s="22">
        <f t="shared" si="163"/>
        <v>1.62231426352576</v>
      </c>
      <c r="AH420" s="22">
        <v>6048</v>
      </c>
      <c r="AI420" s="22">
        <v>0</v>
      </c>
      <c r="AJ420" s="23">
        <v>0</v>
      </c>
      <c r="AK420" s="23">
        <v>1319</v>
      </c>
      <c r="AL420" s="23">
        <v>1475</v>
      </c>
      <c r="AM420" s="22">
        <v>0.6</v>
      </c>
      <c r="AN420" s="22">
        <f t="shared" si="164"/>
        <v>772.6</v>
      </c>
      <c r="AO420" s="23">
        <v>144</v>
      </c>
      <c r="AP420" s="23">
        <v>144</v>
      </c>
      <c r="AQ420" t="s">
        <v>124</v>
      </c>
      <c r="AR420">
        <v>8</v>
      </c>
      <c r="AS420" s="22">
        <v>0.1</v>
      </c>
      <c r="AT420" t="s">
        <v>83</v>
      </c>
      <c r="AU420" s="23">
        <f t="shared" si="175"/>
        <v>14.5999999999999</v>
      </c>
      <c r="AV420" s="23">
        <f t="shared" si="165"/>
        <v>144</v>
      </c>
      <c r="AW420" s="23">
        <f t="shared" si="166"/>
        <v>1.84597463111571</v>
      </c>
      <c r="AX420" s="23">
        <f t="shared" si="167"/>
        <v>0.700491845715765</v>
      </c>
      <c r="AY420" s="23">
        <f t="shared" si="168"/>
        <v>144</v>
      </c>
      <c r="AZ420" s="23">
        <f t="shared" si="169"/>
        <v>144</v>
      </c>
      <c r="BA420" s="1" t="str">
        <f t="shared" si="170"/>
        <v>3</v>
      </c>
      <c r="BB420" s="22">
        <v>81</v>
      </c>
      <c r="BC420" s="22">
        <f t="shared" si="171"/>
        <v>11664</v>
      </c>
      <c r="BD420" s="22" t="e">
        <f t="shared" si="173"/>
        <v>#REF!</v>
      </c>
      <c r="BE420" s="22">
        <v>0.04</v>
      </c>
      <c r="BF420" s="22">
        <f t="shared" si="172"/>
        <v>5.76</v>
      </c>
      <c r="BG420" s="22" t="e">
        <f t="shared" si="174"/>
        <v>#REF!</v>
      </c>
      <c r="BH420" t="str">
        <f>IF(AT420="UDARA","U","N")&amp;LEFT($C$4,2)&amp;MID($C$4,4,2)&amp;LEFT(A420,3)&amp;MID(E420,2,2)&amp;VLOOKUP(E420,Acuan_Reference!C:L,10,0)</f>
        <v>N0109SBY71B1</v>
      </c>
      <c r="BI420" t="s">
        <v>84</v>
      </c>
      <c r="BJ420" t="s">
        <v>85</v>
      </c>
      <c r="BK420" t="s">
        <v>86</v>
      </c>
      <c r="BL420" t="s">
        <v>87</v>
      </c>
    </row>
    <row r="421" spans="1:64">
      <c r="A421" t="s">
        <v>110</v>
      </c>
      <c r="B421" t="s">
        <v>75</v>
      </c>
      <c r="C421" t="s">
        <v>76</v>
      </c>
      <c r="D421" t="s">
        <v>115</v>
      </c>
      <c r="E421" t="s">
        <v>147</v>
      </c>
      <c r="F421" t="s">
        <v>148</v>
      </c>
      <c r="G421" t="s">
        <v>118</v>
      </c>
      <c r="H421" t="s">
        <v>81</v>
      </c>
      <c r="I421" s="22">
        <v>9826</v>
      </c>
      <c r="J421" s="23">
        <v>879</v>
      </c>
      <c r="K421" s="23">
        <v>606</v>
      </c>
      <c r="L421" s="23">
        <v>434</v>
      </c>
      <c r="M421" s="23">
        <v>626</v>
      </c>
      <c r="N421" s="23">
        <v>636</v>
      </c>
      <c r="O421" s="23">
        <v>495</v>
      </c>
      <c r="P421" s="23">
        <v>726</v>
      </c>
      <c r="Q421" s="23">
        <v>561</v>
      </c>
      <c r="R421" s="23">
        <v>888</v>
      </c>
      <c r="S421" s="23">
        <v>226</v>
      </c>
      <c r="T421" s="23">
        <v>658</v>
      </c>
      <c r="U421" s="23">
        <v>786</v>
      </c>
      <c r="V421" s="22">
        <v>556.66666666667</v>
      </c>
      <c r="W421" s="22">
        <f t="shared" si="160"/>
        <v>686</v>
      </c>
      <c r="X421" s="23">
        <v>0</v>
      </c>
      <c r="Y421" s="23">
        <v>0</v>
      </c>
      <c r="Z421" s="23">
        <v>0</v>
      </c>
      <c r="AA421" s="22">
        <v>662</v>
      </c>
      <c r="AB421" s="22">
        <v>0</v>
      </c>
      <c r="AC421" s="22">
        <v>144</v>
      </c>
      <c r="AD421" s="22">
        <v>0</v>
      </c>
      <c r="AE421" s="22">
        <f t="shared" si="161"/>
        <v>806</v>
      </c>
      <c r="AF421" s="22">
        <f t="shared" si="162"/>
        <v>1.44790419161676</v>
      </c>
      <c r="AG421" s="22">
        <f t="shared" si="163"/>
        <v>1.17492711370262</v>
      </c>
      <c r="AH421" s="22">
        <v>6048</v>
      </c>
      <c r="AI421" s="22">
        <v>0</v>
      </c>
      <c r="AJ421" s="23">
        <v>0</v>
      </c>
      <c r="AK421" s="23">
        <v>636</v>
      </c>
      <c r="AL421" s="23">
        <v>614</v>
      </c>
      <c r="AM421" s="22">
        <v>0.7</v>
      </c>
      <c r="AN421" s="22">
        <f t="shared" si="164"/>
        <v>480.2</v>
      </c>
      <c r="AO421" s="23">
        <v>144</v>
      </c>
      <c r="AP421" s="23">
        <v>144</v>
      </c>
      <c r="AQ421" t="s">
        <v>124</v>
      </c>
      <c r="AR421">
        <v>8</v>
      </c>
      <c r="AS421" s="22">
        <v>0.066666666666667</v>
      </c>
      <c r="AT421" t="s">
        <v>83</v>
      </c>
      <c r="AU421" s="23">
        <f t="shared" si="175"/>
        <v>288.2</v>
      </c>
      <c r="AV421" s="23">
        <f t="shared" si="165"/>
        <v>432</v>
      </c>
      <c r="AW421" s="23">
        <f t="shared" si="166"/>
        <v>1.80466472303207</v>
      </c>
      <c r="AX421" s="23">
        <f t="shared" si="167"/>
        <v>0.909620991253644</v>
      </c>
      <c r="AY421" s="23">
        <f t="shared" si="168"/>
        <v>432</v>
      </c>
      <c r="AZ421" s="23">
        <f t="shared" si="169"/>
        <v>432</v>
      </c>
      <c r="BA421" s="1" t="str">
        <f t="shared" si="170"/>
        <v>3</v>
      </c>
      <c r="BB421" s="22">
        <v>81</v>
      </c>
      <c r="BC421" s="22">
        <f t="shared" si="171"/>
        <v>34992</v>
      </c>
      <c r="BD421" s="22" t="e">
        <f t="shared" si="173"/>
        <v>#REF!</v>
      </c>
      <c r="BE421" s="22">
        <v>0.04</v>
      </c>
      <c r="BF421" s="22">
        <f t="shared" si="172"/>
        <v>17.28</v>
      </c>
      <c r="BG421" s="22" t="e">
        <f t="shared" si="174"/>
        <v>#REF!</v>
      </c>
      <c r="BH421" t="str">
        <f>IF(AT421="UDARA","U","N")&amp;LEFT($C$4,2)&amp;MID($C$4,4,2)&amp;LEFT(A421,3)&amp;MID(E421,2,2)&amp;VLOOKUP(E421,Acuan_Reference!C:L,10,0)</f>
        <v>N0109SLO71B1</v>
      </c>
      <c r="BI421" t="s">
        <v>84</v>
      </c>
      <c r="BJ421" t="s">
        <v>85</v>
      </c>
      <c r="BK421" t="s">
        <v>86</v>
      </c>
      <c r="BL421" t="s">
        <v>87</v>
      </c>
    </row>
    <row r="422" spans="1:64">
      <c r="A422" t="s">
        <v>111</v>
      </c>
      <c r="B422" t="s">
        <v>75</v>
      </c>
      <c r="C422" t="s">
        <v>76</v>
      </c>
      <c r="D422" t="s">
        <v>115</v>
      </c>
      <c r="E422" t="s">
        <v>147</v>
      </c>
      <c r="F422" t="s">
        <v>148</v>
      </c>
      <c r="G422" t="s">
        <v>118</v>
      </c>
      <c r="H422" t="s">
        <v>81</v>
      </c>
      <c r="I422" s="22">
        <v>9826</v>
      </c>
      <c r="J422" s="23">
        <v>1104</v>
      </c>
      <c r="K422" s="23">
        <v>2016</v>
      </c>
      <c r="L422" s="23">
        <v>737</v>
      </c>
      <c r="M422" s="23">
        <v>732</v>
      </c>
      <c r="N422" s="23">
        <v>1445</v>
      </c>
      <c r="O422" s="23">
        <v>2019</v>
      </c>
      <c r="P422" s="23">
        <v>788</v>
      </c>
      <c r="Q422" s="23">
        <v>1156</v>
      </c>
      <c r="R422" s="23">
        <v>1967</v>
      </c>
      <c r="S422" s="23">
        <v>1781</v>
      </c>
      <c r="T422" s="23">
        <v>1416</v>
      </c>
      <c r="U422" s="23">
        <v>892</v>
      </c>
      <c r="V422" s="22">
        <v>1363</v>
      </c>
      <c r="W422" s="22">
        <f t="shared" si="160"/>
        <v>1365.66666666667</v>
      </c>
      <c r="X422" s="23">
        <v>0</v>
      </c>
      <c r="Y422" s="23">
        <v>225</v>
      </c>
      <c r="Z422" s="23">
        <v>0</v>
      </c>
      <c r="AA422" s="22">
        <v>2850</v>
      </c>
      <c r="AB422" s="22">
        <v>0</v>
      </c>
      <c r="AC422" s="22">
        <v>576</v>
      </c>
      <c r="AD422" s="22">
        <v>0</v>
      </c>
      <c r="AE422" s="22">
        <f t="shared" si="161"/>
        <v>3426</v>
      </c>
      <c r="AF422" s="22">
        <f t="shared" si="162"/>
        <v>2.51357300073368</v>
      </c>
      <c r="AG422" s="22">
        <f t="shared" si="163"/>
        <v>2.50866487673908</v>
      </c>
      <c r="AH422" s="22">
        <v>6048</v>
      </c>
      <c r="AI422" s="22">
        <v>0</v>
      </c>
      <c r="AJ422" s="23">
        <v>0</v>
      </c>
      <c r="AK422" s="23">
        <v>1860</v>
      </c>
      <c r="AL422" s="23">
        <v>1789</v>
      </c>
      <c r="AM422" s="22">
        <v>1.5</v>
      </c>
      <c r="AN422" s="22">
        <f t="shared" si="164"/>
        <v>2048.5</v>
      </c>
      <c r="AO422" s="23">
        <v>144</v>
      </c>
      <c r="AP422" s="23">
        <v>144</v>
      </c>
      <c r="AQ422" t="s">
        <v>82</v>
      </c>
      <c r="AR422">
        <v>2</v>
      </c>
      <c r="AS422" s="22">
        <v>0.53333333333333</v>
      </c>
      <c r="AT422" t="s">
        <v>83</v>
      </c>
      <c r="AU422" s="23">
        <f t="shared" si="175"/>
        <v>411.5</v>
      </c>
      <c r="AV422" s="23">
        <f t="shared" si="165"/>
        <v>432</v>
      </c>
      <c r="AW422" s="23">
        <f t="shared" si="166"/>
        <v>2.82499389797413</v>
      </c>
      <c r="AX422" s="23">
        <f t="shared" si="167"/>
        <v>1.51501098364657</v>
      </c>
      <c r="AY422" s="23">
        <f t="shared" si="168"/>
        <v>432</v>
      </c>
      <c r="AZ422" s="23">
        <f t="shared" si="169"/>
        <v>432</v>
      </c>
      <c r="BA422" s="1" t="str">
        <f t="shared" si="170"/>
        <v>3</v>
      </c>
      <c r="BB422" s="22">
        <v>81</v>
      </c>
      <c r="BC422" s="22">
        <f t="shared" si="171"/>
        <v>34992</v>
      </c>
      <c r="BD422" s="22" t="e">
        <f t="shared" si="173"/>
        <v>#REF!</v>
      </c>
      <c r="BE422" s="22">
        <v>0.04</v>
      </c>
      <c r="BF422" s="22">
        <f t="shared" si="172"/>
        <v>17.28</v>
      </c>
      <c r="BG422" s="22" t="e">
        <f t="shared" si="174"/>
        <v>#REF!</v>
      </c>
      <c r="BH422" t="str">
        <f>IF(AT422="UDARA","U","N")&amp;LEFT($C$4,2)&amp;MID($C$4,4,2)&amp;LEFT(A422,3)&amp;MID(E422,2,2)&amp;VLOOKUP(E422,Acuan_Reference!C:L,10,0)</f>
        <v>N0109SMD71B1</v>
      </c>
      <c r="BI422" t="s">
        <v>84</v>
      </c>
      <c r="BJ422" t="s">
        <v>85</v>
      </c>
      <c r="BK422" t="s">
        <v>86</v>
      </c>
      <c r="BL422" t="s">
        <v>87</v>
      </c>
    </row>
    <row r="423" spans="1:64">
      <c r="A423" t="s">
        <v>112</v>
      </c>
      <c r="B423" t="s">
        <v>75</v>
      </c>
      <c r="C423" t="s">
        <v>76</v>
      </c>
      <c r="D423" t="s">
        <v>115</v>
      </c>
      <c r="E423" t="s">
        <v>147</v>
      </c>
      <c r="F423" t="s">
        <v>148</v>
      </c>
      <c r="G423" t="s">
        <v>118</v>
      </c>
      <c r="H423" t="s">
        <v>81</v>
      </c>
      <c r="I423" s="22">
        <v>9826</v>
      </c>
      <c r="J423" s="23">
        <v>326</v>
      </c>
      <c r="K423" s="23">
        <v>539</v>
      </c>
      <c r="L423" s="23">
        <v>253</v>
      </c>
      <c r="M423" s="23">
        <v>603</v>
      </c>
      <c r="N423" s="23">
        <v>145</v>
      </c>
      <c r="O423" s="23">
        <v>700</v>
      </c>
      <c r="P423" s="23">
        <v>241</v>
      </c>
      <c r="Q423" s="23">
        <v>199</v>
      </c>
      <c r="R423" s="23">
        <v>567</v>
      </c>
      <c r="S423" s="23">
        <v>813</v>
      </c>
      <c r="T423" s="23">
        <v>391</v>
      </c>
      <c r="U423" s="23">
        <v>542</v>
      </c>
      <c r="V423" s="22">
        <v>582</v>
      </c>
      <c r="W423" s="22">
        <f t="shared" si="160"/>
        <v>515.666666666667</v>
      </c>
      <c r="X423" s="23">
        <v>0</v>
      </c>
      <c r="Y423" s="23">
        <v>0</v>
      </c>
      <c r="Z423" s="23">
        <v>0</v>
      </c>
      <c r="AA423" s="22">
        <v>870</v>
      </c>
      <c r="AB423" s="22">
        <v>0</v>
      </c>
      <c r="AC423" s="22">
        <v>144</v>
      </c>
      <c r="AD423" s="22">
        <v>0</v>
      </c>
      <c r="AE423" s="22">
        <f t="shared" si="161"/>
        <v>1014</v>
      </c>
      <c r="AF423" s="22">
        <f t="shared" si="162"/>
        <v>1.74226804123711</v>
      </c>
      <c r="AG423" s="22">
        <f t="shared" si="163"/>
        <v>1.96638655462185</v>
      </c>
      <c r="AH423" s="22">
        <v>6048</v>
      </c>
      <c r="AI423" s="22">
        <v>0</v>
      </c>
      <c r="AJ423" s="23">
        <v>0</v>
      </c>
      <c r="AK423" s="23">
        <v>599</v>
      </c>
      <c r="AL423" s="23">
        <v>614</v>
      </c>
      <c r="AM423" s="22">
        <v>0.7</v>
      </c>
      <c r="AN423" s="22">
        <f t="shared" si="164"/>
        <v>360.966666666667</v>
      </c>
      <c r="AO423" s="23">
        <v>144</v>
      </c>
      <c r="AP423" s="23">
        <v>144</v>
      </c>
      <c r="AQ423" t="s">
        <v>124</v>
      </c>
      <c r="AR423">
        <v>8</v>
      </c>
      <c r="AS423" s="22">
        <v>0.066666666666667</v>
      </c>
      <c r="AT423" t="s">
        <v>83</v>
      </c>
      <c r="AU423" s="23">
        <f t="shared" si="175"/>
        <v>0</v>
      </c>
      <c r="AV423" s="23">
        <f t="shared" si="165"/>
        <v>0</v>
      </c>
      <c r="AW423" s="23">
        <f t="shared" si="166"/>
        <v>1.96638655462185</v>
      </c>
      <c r="AX423" s="23">
        <f t="shared" si="167"/>
        <v>0.775694893341952</v>
      </c>
      <c r="AY423" s="23">
        <f t="shared" si="168"/>
        <v>0</v>
      </c>
      <c r="AZ423" s="23">
        <f t="shared" si="169"/>
        <v>0</v>
      </c>
      <c r="BA423" s="1" t="str">
        <f t="shared" si="170"/>
        <v>3</v>
      </c>
      <c r="BB423" s="22">
        <v>81</v>
      </c>
      <c r="BC423" s="22">
        <f t="shared" si="171"/>
        <v>0</v>
      </c>
      <c r="BD423" s="22" t="e">
        <f t="shared" si="173"/>
        <v>#REF!</v>
      </c>
      <c r="BE423" s="22">
        <v>0.04</v>
      </c>
      <c r="BF423" s="22">
        <f t="shared" si="172"/>
        <v>0</v>
      </c>
      <c r="BG423" s="22" t="e">
        <f t="shared" si="174"/>
        <v>#REF!</v>
      </c>
      <c r="BH423" t="str">
        <f>IF(AT423="UDARA","U","N")&amp;LEFT($C$4,2)&amp;MID($C$4,4,2)&amp;LEFT(A423,3)&amp;MID(E423,2,2)&amp;VLOOKUP(E423,Acuan_Reference!C:L,10,0)</f>
        <v>N0109SMG71B1</v>
      </c>
      <c r="BI423" t="s">
        <v>84</v>
      </c>
      <c r="BJ423" t="s">
        <v>85</v>
      </c>
      <c r="BK423" t="s">
        <v>86</v>
      </c>
      <c r="BL423" t="s">
        <v>87</v>
      </c>
    </row>
    <row r="424" spans="1:64">
      <c r="A424" t="s">
        <v>113</v>
      </c>
      <c r="B424" t="s">
        <v>75</v>
      </c>
      <c r="C424" t="s">
        <v>76</v>
      </c>
      <c r="D424" t="s">
        <v>115</v>
      </c>
      <c r="E424" t="s">
        <v>147</v>
      </c>
      <c r="F424" t="s">
        <v>148</v>
      </c>
      <c r="G424" t="s">
        <v>118</v>
      </c>
      <c r="H424" t="s">
        <v>81</v>
      </c>
      <c r="I424" s="22">
        <v>9826</v>
      </c>
      <c r="J424" s="23">
        <v>1088</v>
      </c>
      <c r="K424" s="23">
        <v>1078</v>
      </c>
      <c r="L424" s="23">
        <v>746</v>
      </c>
      <c r="M424" s="23">
        <v>1476</v>
      </c>
      <c r="N424" s="23">
        <v>284</v>
      </c>
      <c r="O424" s="23">
        <v>785</v>
      </c>
      <c r="P424" s="23">
        <v>803</v>
      </c>
      <c r="Q424" s="23">
        <v>988</v>
      </c>
      <c r="R424" s="23">
        <v>695</v>
      </c>
      <c r="S424" s="23">
        <v>1028</v>
      </c>
      <c r="T424" s="23">
        <v>710</v>
      </c>
      <c r="U424" s="23">
        <v>604</v>
      </c>
      <c r="V424" s="22">
        <v>780.66666666667</v>
      </c>
      <c r="W424" s="22">
        <f t="shared" si="160"/>
        <v>719</v>
      </c>
      <c r="X424" s="23">
        <v>0</v>
      </c>
      <c r="Y424" s="23">
        <v>0</v>
      </c>
      <c r="Z424" s="23">
        <v>0</v>
      </c>
      <c r="AA424" s="22">
        <v>959</v>
      </c>
      <c r="AB424" s="22">
        <v>0</v>
      </c>
      <c r="AC424" s="22">
        <v>0</v>
      </c>
      <c r="AD424" s="22">
        <v>0</v>
      </c>
      <c r="AE424" s="22">
        <f t="shared" si="161"/>
        <v>959</v>
      </c>
      <c r="AF424" s="22">
        <f t="shared" si="162"/>
        <v>1.22843723313407</v>
      </c>
      <c r="AG424" s="22">
        <f t="shared" si="163"/>
        <v>1.33379694019471</v>
      </c>
      <c r="AH424" s="22">
        <v>6048</v>
      </c>
      <c r="AI424" s="22">
        <v>0</v>
      </c>
      <c r="AJ424" s="23">
        <v>0</v>
      </c>
      <c r="AK424" s="23">
        <v>1028</v>
      </c>
      <c r="AL424" s="23">
        <v>843</v>
      </c>
      <c r="AM424" s="22">
        <v>0.6</v>
      </c>
      <c r="AN424" s="22">
        <f t="shared" si="164"/>
        <v>431.4</v>
      </c>
      <c r="AO424" s="23">
        <v>144</v>
      </c>
      <c r="AP424" s="23">
        <v>144</v>
      </c>
      <c r="AQ424" t="s">
        <v>124</v>
      </c>
      <c r="AR424">
        <v>12</v>
      </c>
      <c r="AS424" s="22">
        <v>0.033333333333333</v>
      </c>
      <c r="AT424" t="s">
        <v>83</v>
      </c>
      <c r="AU424" s="23">
        <f t="shared" si="175"/>
        <v>315.4</v>
      </c>
      <c r="AV424" s="23">
        <f t="shared" si="165"/>
        <v>432</v>
      </c>
      <c r="AW424" s="23">
        <f t="shared" si="166"/>
        <v>1.9346314325452</v>
      </c>
      <c r="AX424" s="23">
        <f t="shared" si="167"/>
        <v>0.762169680111266</v>
      </c>
      <c r="AY424" s="23">
        <f t="shared" si="168"/>
        <v>432</v>
      </c>
      <c r="AZ424" s="23">
        <f t="shared" si="169"/>
        <v>432</v>
      </c>
      <c r="BA424" s="1" t="str">
        <f t="shared" si="170"/>
        <v>3</v>
      </c>
      <c r="BB424" s="22">
        <v>81</v>
      </c>
      <c r="BC424" s="22">
        <f t="shared" si="171"/>
        <v>34992</v>
      </c>
      <c r="BD424" s="22" t="e">
        <f t="shared" si="173"/>
        <v>#REF!</v>
      </c>
      <c r="BE424" s="22">
        <v>0.04</v>
      </c>
      <c r="BF424" s="22">
        <f t="shared" si="172"/>
        <v>17.28</v>
      </c>
      <c r="BG424" s="22" t="e">
        <f t="shared" si="174"/>
        <v>#REF!</v>
      </c>
      <c r="BH424" t="str">
        <f>IF(AT424="UDARA","U","N")&amp;LEFT($C$4,2)&amp;MID($C$4,4,2)&amp;LEFT(A424,3)&amp;MID(E424,2,2)&amp;VLOOKUP(E424,Acuan_Reference!C:L,10,0)</f>
        <v>N0109TGR71B1</v>
      </c>
      <c r="BI424" t="s">
        <v>84</v>
      </c>
      <c r="BJ424" t="s">
        <v>85</v>
      </c>
      <c r="BK424" t="s">
        <v>86</v>
      </c>
      <c r="BL424" t="s">
        <v>87</v>
      </c>
    </row>
    <row r="425" spans="1:64">
      <c r="A425" t="s">
        <v>114</v>
      </c>
      <c r="B425" t="s">
        <v>75</v>
      </c>
      <c r="C425" t="s">
        <v>76</v>
      </c>
      <c r="D425" t="s">
        <v>115</v>
      </c>
      <c r="E425" t="s">
        <v>147</v>
      </c>
      <c r="F425" t="s">
        <v>148</v>
      </c>
      <c r="G425" t="s">
        <v>118</v>
      </c>
      <c r="H425" t="s">
        <v>81</v>
      </c>
      <c r="I425" s="22">
        <v>9826</v>
      </c>
      <c r="J425" s="23">
        <v>503</v>
      </c>
      <c r="K425" s="23">
        <v>1455</v>
      </c>
      <c r="L425" s="23">
        <v>462</v>
      </c>
      <c r="M425" s="23">
        <v>431</v>
      </c>
      <c r="N425" s="23">
        <v>610</v>
      </c>
      <c r="O425" s="23">
        <v>946</v>
      </c>
      <c r="P425" s="23">
        <v>539</v>
      </c>
      <c r="Q425" s="23">
        <v>424</v>
      </c>
      <c r="R425" s="23">
        <v>717</v>
      </c>
      <c r="S425" s="23">
        <v>509</v>
      </c>
      <c r="T425" s="23">
        <v>559</v>
      </c>
      <c r="U425" s="23">
        <v>252</v>
      </c>
      <c r="V425" s="22">
        <v>440</v>
      </c>
      <c r="W425" s="22">
        <f t="shared" si="160"/>
        <v>476.666666666667</v>
      </c>
      <c r="X425" s="23">
        <v>0</v>
      </c>
      <c r="Y425" s="23">
        <v>0</v>
      </c>
      <c r="Z425" s="23">
        <v>0</v>
      </c>
      <c r="AA425" s="22">
        <v>1001</v>
      </c>
      <c r="AB425" s="22">
        <v>0</v>
      </c>
      <c r="AC425" s="22">
        <v>0</v>
      </c>
      <c r="AD425" s="22">
        <v>0</v>
      </c>
      <c r="AE425" s="22">
        <f t="shared" si="161"/>
        <v>1001</v>
      </c>
      <c r="AF425" s="22">
        <f t="shared" si="162"/>
        <v>2.275</v>
      </c>
      <c r="AG425" s="22">
        <f t="shared" si="163"/>
        <v>2.1</v>
      </c>
      <c r="AH425" s="22">
        <v>6048</v>
      </c>
      <c r="AI425" s="22">
        <v>0</v>
      </c>
      <c r="AJ425" s="23">
        <v>0</v>
      </c>
      <c r="AK425" s="23">
        <v>626</v>
      </c>
      <c r="AL425" s="23">
        <v>619</v>
      </c>
      <c r="AM425" s="22">
        <v>0.7</v>
      </c>
      <c r="AN425" s="22">
        <f t="shared" si="164"/>
        <v>333.666666666667</v>
      </c>
      <c r="AO425" s="23">
        <v>144</v>
      </c>
      <c r="AP425" s="23">
        <v>144</v>
      </c>
      <c r="AQ425" t="s">
        <v>124</v>
      </c>
      <c r="AR425">
        <v>8</v>
      </c>
      <c r="AS425" s="22">
        <v>0.066666666666667</v>
      </c>
      <c r="AT425" t="s">
        <v>83</v>
      </c>
      <c r="AU425" s="23">
        <f t="shared" si="175"/>
        <v>0</v>
      </c>
      <c r="AV425" s="23">
        <f t="shared" si="165"/>
        <v>0</v>
      </c>
      <c r="AW425" s="23">
        <f t="shared" si="166"/>
        <v>2.1</v>
      </c>
      <c r="AX425" s="23">
        <f t="shared" si="167"/>
        <v>0.801398601398601</v>
      </c>
      <c r="AY425" s="23">
        <f t="shared" si="168"/>
        <v>0</v>
      </c>
      <c r="AZ425" s="23">
        <f t="shared" si="169"/>
        <v>0</v>
      </c>
      <c r="BA425" s="1" t="str">
        <f t="shared" si="170"/>
        <v>3</v>
      </c>
      <c r="BB425" s="22">
        <v>81</v>
      </c>
      <c r="BC425" s="22">
        <f t="shared" si="171"/>
        <v>0</v>
      </c>
      <c r="BD425" s="22" t="e">
        <f t="shared" si="173"/>
        <v>#REF!</v>
      </c>
      <c r="BE425" s="22">
        <v>0.04</v>
      </c>
      <c r="BF425" s="22">
        <f t="shared" si="172"/>
        <v>0</v>
      </c>
      <c r="BG425" s="22" t="e">
        <f t="shared" si="174"/>
        <v>#REF!</v>
      </c>
      <c r="BH425" t="str">
        <f>IF(AT425="UDARA","U","N")&amp;LEFT($C$4,2)&amp;MID($C$4,4,2)&amp;LEFT(A425,3)&amp;MID(E425,2,2)&amp;VLOOKUP(E425,Acuan_Reference!C:L,10,0)</f>
        <v>N0109YGY71B1</v>
      </c>
      <c r="BI425" t="s">
        <v>84</v>
      </c>
      <c r="BJ425" t="s">
        <v>85</v>
      </c>
      <c r="BK425" t="s">
        <v>86</v>
      </c>
      <c r="BL425" t="s">
        <v>87</v>
      </c>
    </row>
    <row r="426" spans="1:64">
      <c r="A426" t="s">
        <v>74</v>
      </c>
      <c r="B426" t="s">
        <v>75</v>
      </c>
      <c r="C426" t="s">
        <v>76</v>
      </c>
      <c r="D426" t="s">
        <v>115</v>
      </c>
      <c r="E426" t="s">
        <v>149</v>
      </c>
      <c r="F426" t="s">
        <v>150</v>
      </c>
      <c r="G426" t="s">
        <v>80</v>
      </c>
      <c r="H426" t="s">
        <v>81</v>
      </c>
      <c r="I426" s="22">
        <v>7854</v>
      </c>
      <c r="J426" s="23">
        <v>215</v>
      </c>
      <c r="K426" s="23">
        <v>355</v>
      </c>
      <c r="L426" s="23">
        <v>454</v>
      </c>
      <c r="M426" s="23">
        <v>465</v>
      </c>
      <c r="N426" s="23">
        <v>539</v>
      </c>
      <c r="O426" s="23">
        <v>266</v>
      </c>
      <c r="P426" s="23">
        <v>241</v>
      </c>
      <c r="Q426" s="23">
        <v>511</v>
      </c>
      <c r="R426" s="23">
        <v>181</v>
      </c>
      <c r="S426" s="23">
        <v>499</v>
      </c>
      <c r="T426" s="23">
        <v>526</v>
      </c>
      <c r="U426" s="23">
        <v>353</v>
      </c>
      <c r="V426" s="22">
        <v>459.33333333333</v>
      </c>
      <c r="W426" s="22">
        <f t="shared" si="160"/>
        <v>432.333333333333</v>
      </c>
      <c r="X426" s="23">
        <v>0</v>
      </c>
      <c r="Y426" s="23">
        <v>0</v>
      </c>
      <c r="Z426" s="23">
        <v>0</v>
      </c>
      <c r="AA426" s="22">
        <v>417</v>
      </c>
      <c r="AB426" s="22">
        <v>0</v>
      </c>
      <c r="AC426" s="22">
        <v>0</v>
      </c>
      <c r="AD426" s="22">
        <v>0</v>
      </c>
      <c r="AE426" s="22">
        <f t="shared" si="161"/>
        <v>417</v>
      </c>
      <c r="AF426" s="22">
        <f t="shared" si="162"/>
        <v>0.907837445573301</v>
      </c>
      <c r="AG426" s="22">
        <f t="shared" si="163"/>
        <v>0.964533538936006</v>
      </c>
      <c r="AH426" s="22">
        <v>0</v>
      </c>
      <c r="AI426" s="22">
        <v>0</v>
      </c>
      <c r="AJ426" s="23">
        <v>0</v>
      </c>
      <c r="AK426" s="23">
        <v>452</v>
      </c>
      <c r="AL426" s="23">
        <v>418</v>
      </c>
      <c r="AM426" s="22">
        <v>0.7</v>
      </c>
      <c r="AN426" s="22">
        <f t="shared" si="164"/>
        <v>302.633333333333</v>
      </c>
      <c r="AO426" s="23">
        <v>144</v>
      </c>
      <c r="AP426" s="23">
        <v>144</v>
      </c>
      <c r="AQ426" t="s">
        <v>124</v>
      </c>
      <c r="AR426">
        <v>8</v>
      </c>
      <c r="AS426" s="22">
        <v>0.066666666666667</v>
      </c>
      <c r="AT426" t="s">
        <v>83</v>
      </c>
      <c r="AU426" s="23">
        <f t="shared" si="175"/>
        <v>303.633333333333</v>
      </c>
      <c r="AV426" s="23">
        <f t="shared" si="165"/>
        <v>432</v>
      </c>
      <c r="AW426" s="23">
        <f t="shared" si="166"/>
        <v>1.96376252891288</v>
      </c>
      <c r="AX426" s="23">
        <f t="shared" si="167"/>
        <v>0.996915959907479</v>
      </c>
      <c r="AY426" s="23">
        <f t="shared" si="168"/>
        <v>432</v>
      </c>
      <c r="AZ426" s="23">
        <f t="shared" si="169"/>
        <v>0</v>
      </c>
      <c r="BA426" s="1" t="str">
        <f t="shared" si="170"/>
        <v>3</v>
      </c>
      <c r="BB426" s="22">
        <v>81</v>
      </c>
      <c r="BC426" s="22">
        <f t="shared" si="171"/>
        <v>0</v>
      </c>
      <c r="BD426" s="22" t="e">
        <f t="shared" si="173"/>
        <v>#REF!</v>
      </c>
      <c r="BE426" s="22">
        <v>0.04</v>
      </c>
      <c r="BF426" s="22">
        <f t="shared" si="172"/>
        <v>0</v>
      </c>
      <c r="BG426" s="22" t="e">
        <f t="shared" si="174"/>
        <v>#REF!</v>
      </c>
      <c r="BH426" t="str">
        <f>IF(AT426="UDARA","U","N")&amp;LEFT($C$4,2)&amp;MID($C$4,4,2)&amp;LEFT(A426,3)&amp;MID(E426,2,2)&amp;VLOOKUP(E426,Acuan_Reference!C:L,10,0)</f>
        <v>N0109BDG71B4</v>
      </c>
      <c r="BI426" t="s">
        <v>84</v>
      </c>
      <c r="BJ426" t="s">
        <v>85</v>
      </c>
      <c r="BK426" t="s">
        <v>86</v>
      </c>
      <c r="BL426" t="s">
        <v>87</v>
      </c>
    </row>
    <row r="427" spans="1:64">
      <c r="A427" t="s">
        <v>88</v>
      </c>
      <c r="B427" t="s">
        <v>75</v>
      </c>
      <c r="C427" t="s">
        <v>76</v>
      </c>
      <c r="D427" t="s">
        <v>115</v>
      </c>
      <c r="E427" t="s">
        <v>149</v>
      </c>
      <c r="F427" t="s">
        <v>150</v>
      </c>
      <c r="G427" t="s">
        <v>80</v>
      </c>
      <c r="H427" t="s">
        <v>81</v>
      </c>
      <c r="I427" s="22">
        <v>7854</v>
      </c>
      <c r="J427" s="23">
        <v>1421</v>
      </c>
      <c r="K427" s="23">
        <v>2212</v>
      </c>
      <c r="L427" s="23">
        <v>2091</v>
      </c>
      <c r="M427" s="23">
        <v>1397</v>
      </c>
      <c r="N427" s="23">
        <v>120</v>
      </c>
      <c r="O427" s="23">
        <v>409</v>
      </c>
      <c r="P427" s="23">
        <v>264</v>
      </c>
      <c r="Q427" s="23">
        <v>146</v>
      </c>
      <c r="R427" s="23">
        <v>1406</v>
      </c>
      <c r="S427" s="23">
        <v>607</v>
      </c>
      <c r="T427" s="23">
        <v>91</v>
      </c>
      <c r="U427" s="23">
        <v>782</v>
      </c>
      <c r="V427" s="22">
        <v>493.33333333333</v>
      </c>
      <c r="W427" s="22">
        <f t="shared" si="160"/>
        <v>534</v>
      </c>
      <c r="X427" s="23">
        <v>0</v>
      </c>
      <c r="Y427" s="23">
        <v>0</v>
      </c>
      <c r="Z427" s="23">
        <v>0</v>
      </c>
      <c r="AA427" s="22">
        <v>443</v>
      </c>
      <c r="AB427" s="22">
        <v>0</v>
      </c>
      <c r="AC427" s="22">
        <v>0</v>
      </c>
      <c r="AD427" s="22">
        <v>288</v>
      </c>
      <c r="AE427" s="22">
        <f t="shared" si="161"/>
        <v>731</v>
      </c>
      <c r="AF427" s="22">
        <f t="shared" si="162"/>
        <v>1.48175675675677</v>
      </c>
      <c r="AG427" s="22">
        <f t="shared" si="163"/>
        <v>0.829588014981273</v>
      </c>
      <c r="AH427" s="22">
        <v>0</v>
      </c>
      <c r="AI427" s="22">
        <v>0</v>
      </c>
      <c r="AJ427" s="23">
        <v>0</v>
      </c>
      <c r="AK427" s="23">
        <v>819</v>
      </c>
      <c r="AL427" s="23">
        <v>729</v>
      </c>
      <c r="AM427" s="22">
        <v>0.6</v>
      </c>
      <c r="AN427" s="22">
        <f t="shared" si="164"/>
        <v>320.4</v>
      </c>
      <c r="AO427" s="23">
        <v>144</v>
      </c>
      <c r="AP427" s="23">
        <v>144</v>
      </c>
      <c r="AQ427" t="s">
        <v>124</v>
      </c>
      <c r="AR427">
        <v>8</v>
      </c>
      <c r="AS427" s="22">
        <v>0.033333333333333</v>
      </c>
      <c r="AT427" t="s">
        <v>83</v>
      </c>
      <c r="AU427" s="23">
        <f t="shared" si="175"/>
        <v>318.4</v>
      </c>
      <c r="AV427" s="23">
        <f t="shared" si="165"/>
        <v>432</v>
      </c>
      <c r="AW427" s="23">
        <f t="shared" si="166"/>
        <v>2.17790262172285</v>
      </c>
      <c r="AX427" s="23">
        <f t="shared" si="167"/>
        <v>0.812734082397004</v>
      </c>
      <c r="AY427" s="23">
        <f t="shared" si="168"/>
        <v>432</v>
      </c>
      <c r="AZ427" s="23">
        <f t="shared" si="169"/>
        <v>0</v>
      </c>
      <c r="BA427" s="1" t="str">
        <f t="shared" si="170"/>
        <v>3</v>
      </c>
      <c r="BB427" s="22">
        <v>81</v>
      </c>
      <c r="BC427" s="22">
        <f t="shared" si="171"/>
        <v>0</v>
      </c>
      <c r="BD427" s="22" t="e">
        <f t="shared" si="173"/>
        <v>#REF!</v>
      </c>
      <c r="BE427" s="22">
        <v>0.04</v>
      </c>
      <c r="BF427" s="22">
        <f t="shared" si="172"/>
        <v>0</v>
      </c>
      <c r="BG427" s="22" t="e">
        <f t="shared" si="174"/>
        <v>#REF!</v>
      </c>
      <c r="BH427" t="str">
        <f>IF(AT427="UDARA","U","N")&amp;LEFT($C$4,2)&amp;MID($C$4,4,2)&amp;LEFT(A427,3)&amp;MID(E427,2,2)&amp;VLOOKUP(E427,Acuan_Reference!C:L,10,0)</f>
        <v>N0109BGR71B4</v>
      </c>
      <c r="BI427" t="s">
        <v>84</v>
      </c>
      <c r="BJ427" t="s">
        <v>85</v>
      </c>
      <c r="BK427" t="s">
        <v>86</v>
      </c>
      <c r="BL427" t="s">
        <v>87</v>
      </c>
    </row>
    <row r="428" spans="1:64">
      <c r="A428" t="s">
        <v>89</v>
      </c>
      <c r="B428" t="s">
        <v>75</v>
      </c>
      <c r="C428" t="s">
        <v>76</v>
      </c>
      <c r="D428" t="s">
        <v>115</v>
      </c>
      <c r="E428" t="s">
        <v>149</v>
      </c>
      <c r="F428" t="s">
        <v>150</v>
      </c>
      <c r="G428" t="s">
        <v>80</v>
      </c>
      <c r="H428" t="s">
        <v>81</v>
      </c>
      <c r="I428" s="22">
        <v>7854</v>
      </c>
      <c r="J428" s="23">
        <v>230</v>
      </c>
      <c r="K428" s="23">
        <v>342</v>
      </c>
      <c r="L428" s="23">
        <v>342</v>
      </c>
      <c r="M428" s="23">
        <v>603</v>
      </c>
      <c r="N428" s="23">
        <v>228</v>
      </c>
      <c r="O428" s="23">
        <v>296</v>
      </c>
      <c r="P428" s="23">
        <v>270</v>
      </c>
      <c r="Q428" s="23">
        <v>413</v>
      </c>
      <c r="R428" s="23">
        <v>144</v>
      </c>
      <c r="S428" s="23">
        <v>163</v>
      </c>
      <c r="T428" s="23">
        <v>434</v>
      </c>
      <c r="U428" s="23">
        <v>212</v>
      </c>
      <c r="V428" s="22">
        <v>269.66666666667</v>
      </c>
      <c r="W428" s="22">
        <f t="shared" si="160"/>
        <v>301</v>
      </c>
      <c r="X428" s="23">
        <v>0</v>
      </c>
      <c r="Y428" s="23">
        <v>0</v>
      </c>
      <c r="Z428" s="23">
        <v>0</v>
      </c>
      <c r="AA428" s="22">
        <v>372</v>
      </c>
      <c r="AB428" s="22">
        <v>0</v>
      </c>
      <c r="AC428" s="22">
        <v>144</v>
      </c>
      <c r="AD428" s="22">
        <v>0</v>
      </c>
      <c r="AE428" s="22">
        <f t="shared" si="161"/>
        <v>516</v>
      </c>
      <c r="AF428" s="22">
        <f t="shared" si="162"/>
        <v>1.9134734239802</v>
      </c>
      <c r="AG428" s="22">
        <f t="shared" si="163"/>
        <v>1.71428571428571</v>
      </c>
      <c r="AH428" s="22">
        <v>0</v>
      </c>
      <c r="AI428" s="22">
        <v>0</v>
      </c>
      <c r="AJ428" s="23">
        <v>0</v>
      </c>
      <c r="AK428" s="23">
        <v>273</v>
      </c>
      <c r="AL428" s="23">
        <v>257</v>
      </c>
      <c r="AM428" s="22">
        <v>1.3</v>
      </c>
      <c r="AN428" s="22">
        <f t="shared" si="164"/>
        <v>391.3</v>
      </c>
      <c r="AO428" s="23">
        <v>144</v>
      </c>
      <c r="AP428" s="23">
        <v>144</v>
      </c>
      <c r="AQ428" t="s">
        <v>82</v>
      </c>
      <c r="AR428">
        <v>4</v>
      </c>
      <c r="AS428" s="22">
        <v>0.53333333333333</v>
      </c>
      <c r="AT428" t="s">
        <v>83</v>
      </c>
      <c r="AU428" s="23">
        <f t="shared" si="175"/>
        <v>132.3</v>
      </c>
      <c r="AV428" s="23">
        <f t="shared" si="165"/>
        <v>144</v>
      </c>
      <c r="AW428" s="23">
        <f t="shared" si="166"/>
        <v>2.19269102990033</v>
      </c>
      <c r="AX428" s="23">
        <f t="shared" si="167"/>
        <v>1.33887043189369</v>
      </c>
      <c r="AY428" s="23">
        <f t="shared" si="168"/>
        <v>144</v>
      </c>
      <c r="AZ428" s="23">
        <f t="shared" si="169"/>
        <v>0</v>
      </c>
      <c r="BA428" s="1" t="str">
        <f t="shared" si="170"/>
        <v>3</v>
      </c>
      <c r="BB428" s="22">
        <v>81</v>
      </c>
      <c r="BC428" s="22">
        <f t="shared" si="171"/>
        <v>0</v>
      </c>
      <c r="BD428" s="22" t="e">
        <f t="shared" si="173"/>
        <v>#REF!</v>
      </c>
      <c r="BE428" s="22">
        <v>0.04</v>
      </c>
      <c r="BF428" s="22">
        <f t="shared" si="172"/>
        <v>0</v>
      </c>
      <c r="BG428" s="22" t="e">
        <f t="shared" si="174"/>
        <v>#REF!</v>
      </c>
      <c r="BH428" t="str">
        <f>IF(AT428="UDARA","U","N")&amp;LEFT($C$4,2)&amp;MID($C$4,4,2)&amp;LEFT(A428,3)&amp;MID(E428,2,2)&amp;VLOOKUP(E428,Acuan_Reference!C:L,10,0)</f>
        <v>N0109BJM71B4</v>
      </c>
      <c r="BI428" t="s">
        <v>84</v>
      </c>
      <c r="BJ428" t="s">
        <v>85</v>
      </c>
      <c r="BK428" t="s">
        <v>86</v>
      </c>
      <c r="BL428" t="s">
        <v>87</v>
      </c>
    </row>
    <row r="429" spans="1:64">
      <c r="A429" t="s">
        <v>90</v>
      </c>
      <c r="B429" t="s">
        <v>75</v>
      </c>
      <c r="C429" t="s">
        <v>76</v>
      </c>
      <c r="D429" t="s">
        <v>115</v>
      </c>
      <c r="E429" t="s">
        <v>149</v>
      </c>
      <c r="F429" t="s">
        <v>150</v>
      </c>
      <c r="G429" t="s">
        <v>80</v>
      </c>
      <c r="H429" t="s">
        <v>81</v>
      </c>
      <c r="I429" s="22">
        <v>7854</v>
      </c>
      <c r="J429" s="23">
        <v>261</v>
      </c>
      <c r="K429" s="23">
        <v>1497</v>
      </c>
      <c r="L429" s="23">
        <v>1093</v>
      </c>
      <c r="M429" s="23">
        <v>1692</v>
      </c>
      <c r="N429" s="23">
        <v>3170</v>
      </c>
      <c r="O429" s="23">
        <v>1465</v>
      </c>
      <c r="P429" s="23">
        <v>5410</v>
      </c>
      <c r="Q429" s="23">
        <v>457</v>
      </c>
      <c r="R429" s="23">
        <v>1851</v>
      </c>
      <c r="S429" s="23">
        <v>1379</v>
      </c>
      <c r="T429" s="23">
        <v>1455</v>
      </c>
      <c r="U429" s="23">
        <v>963</v>
      </c>
      <c r="V429" s="22">
        <v>1265.6666666667</v>
      </c>
      <c r="W429" s="22">
        <f t="shared" si="160"/>
        <v>1347</v>
      </c>
      <c r="X429" s="23">
        <v>0</v>
      </c>
      <c r="Y429" s="23">
        <v>0</v>
      </c>
      <c r="Z429" s="23">
        <v>0</v>
      </c>
      <c r="AA429" s="22">
        <v>1555</v>
      </c>
      <c r="AB429" s="22">
        <v>0</v>
      </c>
      <c r="AC429" s="22">
        <v>0</v>
      </c>
      <c r="AD429" s="22">
        <v>0</v>
      </c>
      <c r="AE429" s="22">
        <f t="shared" si="161"/>
        <v>1555</v>
      </c>
      <c r="AF429" s="22">
        <f t="shared" si="162"/>
        <v>1.2286015275217</v>
      </c>
      <c r="AG429" s="22">
        <f t="shared" si="163"/>
        <v>1.15441722345954</v>
      </c>
      <c r="AH429" s="22">
        <v>0</v>
      </c>
      <c r="AI429" s="22">
        <v>0</v>
      </c>
      <c r="AJ429" s="23">
        <v>0</v>
      </c>
      <c r="AK429" s="23">
        <v>1398</v>
      </c>
      <c r="AL429" s="23">
        <v>1623</v>
      </c>
      <c r="AM429" s="22">
        <v>0.6</v>
      </c>
      <c r="AN429" s="22">
        <f t="shared" si="164"/>
        <v>808.2</v>
      </c>
      <c r="AO429" s="23">
        <v>144</v>
      </c>
      <c r="AP429" s="23">
        <v>144</v>
      </c>
      <c r="AQ429" t="s">
        <v>124</v>
      </c>
      <c r="AR429">
        <v>12</v>
      </c>
      <c r="AS429" s="22">
        <v>0.033333333333333</v>
      </c>
      <c r="AT429" t="s">
        <v>83</v>
      </c>
      <c r="AU429" s="23">
        <f t="shared" si="175"/>
        <v>876.2</v>
      </c>
      <c r="AV429" s="23">
        <f t="shared" si="165"/>
        <v>1008</v>
      </c>
      <c r="AW429" s="23">
        <f t="shared" si="166"/>
        <v>1.90274684484039</v>
      </c>
      <c r="AX429" s="23">
        <f t="shared" si="167"/>
        <v>0.697847067557535</v>
      </c>
      <c r="AY429" s="23">
        <f t="shared" si="168"/>
        <v>1008</v>
      </c>
      <c r="AZ429" s="23">
        <f t="shared" si="169"/>
        <v>0</v>
      </c>
      <c r="BA429" s="1" t="str">
        <f t="shared" si="170"/>
        <v>3</v>
      </c>
      <c r="BB429" s="22">
        <v>81</v>
      </c>
      <c r="BC429" s="22">
        <f t="shared" si="171"/>
        <v>0</v>
      </c>
      <c r="BD429" s="22" t="e">
        <f t="shared" si="173"/>
        <v>#REF!</v>
      </c>
      <c r="BE429" s="22">
        <v>0.04</v>
      </c>
      <c r="BF429" s="22">
        <f t="shared" si="172"/>
        <v>0</v>
      </c>
      <c r="BG429" s="22" t="e">
        <f t="shared" si="174"/>
        <v>#REF!</v>
      </c>
      <c r="BH429" t="str">
        <f>IF(AT429="UDARA","U","N")&amp;LEFT($C$4,2)&amp;MID($C$4,4,2)&amp;LEFT(A429,3)&amp;MID(E429,2,2)&amp;VLOOKUP(E429,Acuan_Reference!C:L,10,0)</f>
        <v>N0109BKS71B4</v>
      </c>
      <c r="BI429" t="s">
        <v>84</v>
      </c>
      <c r="BJ429" t="s">
        <v>85</v>
      </c>
      <c r="BK429" t="s">
        <v>86</v>
      </c>
      <c r="BL429" t="s">
        <v>87</v>
      </c>
    </row>
    <row r="430" spans="1:64">
      <c r="A430" t="s">
        <v>91</v>
      </c>
      <c r="B430" t="s">
        <v>75</v>
      </c>
      <c r="C430" t="s">
        <v>76</v>
      </c>
      <c r="D430" t="s">
        <v>115</v>
      </c>
      <c r="E430" t="s">
        <v>149</v>
      </c>
      <c r="F430" t="s">
        <v>150</v>
      </c>
      <c r="G430" t="s">
        <v>80</v>
      </c>
      <c r="H430" t="s">
        <v>81</v>
      </c>
      <c r="I430" s="22">
        <v>7854</v>
      </c>
      <c r="J430" s="23">
        <v>44</v>
      </c>
      <c r="K430" s="23">
        <v>12</v>
      </c>
      <c r="L430" s="23">
        <v>0</v>
      </c>
      <c r="M430" s="23">
        <v>12</v>
      </c>
      <c r="N430" s="23">
        <v>29</v>
      </c>
      <c r="O430" s="23">
        <v>43</v>
      </c>
      <c r="P430" s="23">
        <v>-4</v>
      </c>
      <c r="Q430" s="23">
        <v>9</v>
      </c>
      <c r="R430" s="23">
        <v>0</v>
      </c>
      <c r="S430" s="23">
        <v>30</v>
      </c>
      <c r="T430" s="23">
        <v>23</v>
      </c>
      <c r="U430" s="23">
        <v>-21</v>
      </c>
      <c r="V430" s="22">
        <v>10.666666666667</v>
      </c>
      <c r="W430" s="22">
        <f t="shared" si="160"/>
        <v>7</v>
      </c>
      <c r="X430" s="23">
        <v>0</v>
      </c>
      <c r="Y430" s="23">
        <v>0</v>
      </c>
      <c r="Z430" s="23">
        <v>0</v>
      </c>
      <c r="AA430" s="22">
        <v>0</v>
      </c>
      <c r="AB430" s="22">
        <v>0</v>
      </c>
      <c r="AC430" s="22">
        <v>0</v>
      </c>
      <c r="AD430" s="22">
        <v>0</v>
      </c>
      <c r="AE430" s="22">
        <f t="shared" si="161"/>
        <v>0</v>
      </c>
      <c r="AF430" s="22">
        <f t="shared" si="162"/>
        <v>0</v>
      </c>
      <c r="AG430" s="22">
        <f t="shared" si="163"/>
        <v>0</v>
      </c>
      <c r="AH430" s="22">
        <v>0</v>
      </c>
      <c r="AI430" s="22">
        <v>0</v>
      </c>
      <c r="AJ430" s="23">
        <v>0</v>
      </c>
      <c r="AK430" s="23">
        <v>15</v>
      </c>
      <c r="AL430" s="23">
        <v>19</v>
      </c>
      <c r="AM430" s="22">
        <v>0.9</v>
      </c>
      <c r="AN430" s="22">
        <f t="shared" si="164"/>
        <v>6.3</v>
      </c>
      <c r="AO430" s="23">
        <v>144</v>
      </c>
      <c r="AP430" s="23">
        <v>144</v>
      </c>
      <c r="AQ430" t="s">
        <v>82</v>
      </c>
      <c r="AR430">
        <v>4</v>
      </c>
      <c r="AS430" s="22">
        <v>0.13333333333333</v>
      </c>
      <c r="AT430" t="s">
        <v>83</v>
      </c>
      <c r="AU430" s="23">
        <f t="shared" si="175"/>
        <v>25.3</v>
      </c>
      <c r="AV430" s="23">
        <f t="shared" si="165"/>
        <v>144</v>
      </c>
      <c r="AW430" s="23">
        <f t="shared" si="166"/>
        <v>20.5714285714286</v>
      </c>
      <c r="AX430" s="23">
        <f t="shared" si="167"/>
        <v>17.8571428571429</v>
      </c>
      <c r="AY430" s="23">
        <f t="shared" si="168"/>
        <v>0</v>
      </c>
      <c r="AZ430" s="23">
        <f t="shared" si="169"/>
        <v>0</v>
      </c>
      <c r="BA430" s="1" t="str">
        <f t="shared" si="170"/>
        <v>Kelipatan Kirim/Master box &gt; 3x FC+index</v>
      </c>
      <c r="BB430" s="22">
        <v>81</v>
      </c>
      <c r="BC430" s="22">
        <f t="shared" si="171"/>
        <v>0</v>
      </c>
      <c r="BD430" s="22" t="e">
        <f t="shared" si="173"/>
        <v>#REF!</v>
      </c>
      <c r="BE430" s="22">
        <v>0.04</v>
      </c>
      <c r="BF430" s="22">
        <f t="shared" si="172"/>
        <v>0</v>
      </c>
      <c r="BG430" s="22" t="e">
        <f t="shared" si="174"/>
        <v>#REF!</v>
      </c>
      <c r="BH430" t="str">
        <f>IF(AT430="UDARA","U","N")&amp;LEFT($C$4,2)&amp;MID($C$4,4,2)&amp;LEFT(A430,3)&amp;MID(E430,2,2)&amp;VLOOKUP(E430,Acuan_Reference!C:L,10,0)</f>
        <v>N0109BLP71B4</v>
      </c>
      <c r="BI430" t="s">
        <v>84</v>
      </c>
      <c r="BJ430" t="s">
        <v>85</v>
      </c>
      <c r="BK430" t="s">
        <v>86</v>
      </c>
      <c r="BL430" t="s">
        <v>87</v>
      </c>
    </row>
    <row r="431" spans="1:64">
      <c r="A431" t="s">
        <v>92</v>
      </c>
      <c r="B431" t="s">
        <v>75</v>
      </c>
      <c r="C431" t="s">
        <v>76</v>
      </c>
      <c r="D431" t="s">
        <v>115</v>
      </c>
      <c r="E431" t="s">
        <v>149</v>
      </c>
      <c r="F431" t="s">
        <v>150</v>
      </c>
      <c r="G431" t="s">
        <v>80</v>
      </c>
      <c r="H431" t="s">
        <v>81</v>
      </c>
      <c r="I431" s="22">
        <v>7854</v>
      </c>
      <c r="J431" s="23">
        <v>570</v>
      </c>
      <c r="K431" s="23">
        <v>20</v>
      </c>
      <c r="L431" s="23">
        <v>80</v>
      </c>
      <c r="M431" s="23">
        <v>446</v>
      </c>
      <c r="N431" s="23">
        <v>279</v>
      </c>
      <c r="O431" s="23">
        <v>474</v>
      </c>
      <c r="P431" s="23">
        <v>-13</v>
      </c>
      <c r="Q431" s="23">
        <v>33</v>
      </c>
      <c r="R431" s="23">
        <v>1</v>
      </c>
      <c r="S431" s="23">
        <v>25</v>
      </c>
      <c r="T431" s="23">
        <v>117</v>
      </c>
      <c r="U431" s="23">
        <v>131</v>
      </c>
      <c r="V431" s="22">
        <v>91</v>
      </c>
      <c r="W431" s="22">
        <f t="shared" si="160"/>
        <v>99.3333333333333</v>
      </c>
      <c r="X431" s="23">
        <v>0</v>
      </c>
      <c r="Y431" s="23">
        <v>0</v>
      </c>
      <c r="Z431" s="23">
        <v>0</v>
      </c>
      <c r="AA431" s="22">
        <v>399</v>
      </c>
      <c r="AB431" s="22">
        <v>0</v>
      </c>
      <c r="AC431" s="22">
        <v>0</v>
      </c>
      <c r="AD431" s="22">
        <v>0</v>
      </c>
      <c r="AE431" s="22">
        <f t="shared" si="161"/>
        <v>399</v>
      </c>
      <c r="AF431" s="22">
        <f t="shared" si="162"/>
        <v>4.38461538461539</v>
      </c>
      <c r="AG431" s="22">
        <f t="shared" si="163"/>
        <v>4.01677852348993</v>
      </c>
      <c r="AH431" s="22">
        <v>0</v>
      </c>
      <c r="AI431" s="22">
        <v>0</v>
      </c>
      <c r="AJ431" s="23">
        <v>0</v>
      </c>
      <c r="AK431" s="23">
        <v>23</v>
      </c>
      <c r="AL431" s="23">
        <v>50</v>
      </c>
      <c r="AM431" s="22">
        <v>1.5</v>
      </c>
      <c r="AN431" s="22">
        <f t="shared" si="164"/>
        <v>149</v>
      </c>
      <c r="AO431" s="23">
        <v>144</v>
      </c>
      <c r="AP431" s="23">
        <v>144</v>
      </c>
      <c r="AQ431" t="s">
        <v>82</v>
      </c>
      <c r="AR431">
        <v>2</v>
      </c>
      <c r="AS431" s="22">
        <v>0.53333333333333</v>
      </c>
      <c r="AT431" t="s">
        <v>83</v>
      </c>
      <c r="AU431" s="23">
        <f t="shared" si="175"/>
        <v>0</v>
      </c>
      <c r="AV431" s="23">
        <f t="shared" si="165"/>
        <v>0</v>
      </c>
      <c r="AW431" s="23">
        <f t="shared" si="166"/>
        <v>4.01677852348993</v>
      </c>
      <c r="AX431" s="23">
        <f t="shared" si="167"/>
        <v>3.51342281879195</v>
      </c>
      <c r="AY431" s="23">
        <f t="shared" si="168"/>
        <v>0</v>
      </c>
      <c r="AZ431" s="23">
        <f t="shared" si="169"/>
        <v>0</v>
      </c>
      <c r="BA431" s="1" t="str">
        <f t="shared" si="170"/>
        <v>Kelipatan Kirim/Master box &gt; 3x FC+index</v>
      </c>
      <c r="BB431" s="22">
        <v>81</v>
      </c>
      <c r="BC431" s="22">
        <f t="shared" si="171"/>
        <v>0</v>
      </c>
      <c r="BD431" s="22" t="e">
        <f t="shared" si="173"/>
        <v>#REF!</v>
      </c>
      <c r="BE431" s="22">
        <v>0.04</v>
      </c>
      <c r="BF431" s="22">
        <f t="shared" si="172"/>
        <v>0</v>
      </c>
      <c r="BG431" s="22" t="e">
        <f t="shared" si="174"/>
        <v>#REF!</v>
      </c>
      <c r="BH431" t="str">
        <f>IF(AT431="UDARA","U","N")&amp;LEFT($C$4,2)&amp;MID($C$4,4,2)&amp;LEFT(A431,3)&amp;MID(E431,2,2)&amp;VLOOKUP(E431,Acuan_Reference!C:L,10,0)</f>
        <v>N0109BTM71B4</v>
      </c>
      <c r="BI431" t="s">
        <v>84</v>
      </c>
      <c r="BJ431" t="s">
        <v>85</v>
      </c>
      <c r="BK431" t="s">
        <v>86</v>
      </c>
      <c r="BL431" t="s">
        <v>87</v>
      </c>
    </row>
    <row r="432" spans="1:64">
      <c r="A432" t="s">
        <v>93</v>
      </c>
      <c r="B432" t="s">
        <v>75</v>
      </c>
      <c r="C432" t="s">
        <v>76</v>
      </c>
      <c r="D432" t="s">
        <v>115</v>
      </c>
      <c r="E432" t="s">
        <v>149</v>
      </c>
      <c r="F432" t="s">
        <v>150</v>
      </c>
      <c r="G432" t="s">
        <v>80</v>
      </c>
      <c r="H432" t="s">
        <v>81</v>
      </c>
      <c r="I432" s="22">
        <v>7854</v>
      </c>
      <c r="J432" s="23">
        <v>66</v>
      </c>
      <c r="K432" s="23">
        <v>50</v>
      </c>
      <c r="L432" s="23">
        <v>167</v>
      </c>
      <c r="M432" s="23">
        <v>52</v>
      </c>
      <c r="N432" s="23">
        <v>205</v>
      </c>
      <c r="O432" s="23">
        <v>107</v>
      </c>
      <c r="P432" s="23">
        <v>278</v>
      </c>
      <c r="Q432" s="23">
        <v>170</v>
      </c>
      <c r="R432" s="23">
        <v>212</v>
      </c>
      <c r="S432" s="23">
        <v>56</v>
      </c>
      <c r="T432" s="23">
        <v>103</v>
      </c>
      <c r="U432" s="23">
        <v>411</v>
      </c>
      <c r="V432" s="22">
        <v>190</v>
      </c>
      <c r="W432" s="22">
        <f t="shared" si="160"/>
        <v>214.333333333333</v>
      </c>
      <c r="X432" s="23">
        <v>0</v>
      </c>
      <c r="Y432" s="23">
        <v>0</v>
      </c>
      <c r="Z432" s="23">
        <v>0</v>
      </c>
      <c r="AA432" s="22">
        <v>15</v>
      </c>
      <c r="AB432" s="22">
        <v>0</v>
      </c>
      <c r="AC432" s="22">
        <v>144</v>
      </c>
      <c r="AD432" s="22">
        <v>0</v>
      </c>
      <c r="AE432" s="22">
        <f t="shared" si="161"/>
        <v>159</v>
      </c>
      <c r="AF432" s="22">
        <f t="shared" si="162"/>
        <v>0.836842105263158</v>
      </c>
      <c r="AG432" s="22">
        <f t="shared" si="163"/>
        <v>0.741835147744946</v>
      </c>
      <c r="AH432" s="22">
        <v>0</v>
      </c>
      <c r="AI432" s="22">
        <v>0</v>
      </c>
      <c r="AJ432" s="23">
        <v>0</v>
      </c>
      <c r="AK432" s="23">
        <v>167</v>
      </c>
      <c r="AL432" s="23">
        <v>129</v>
      </c>
      <c r="AM432" s="22">
        <v>0.8</v>
      </c>
      <c r="AN432" s="22">
        <f t="shared" si="164"/>
        <v>171.466666666667</v>
      </c>
      <c r="AO432" s="23">
        <v>144</v>
      </c>
      <c r="AP432" s="23">
        <v>144</v>
      </c>
      <c r="AQ432" t="s">
        <v>124</v>
      </c>
      <c r="AR432">
        <v>4</v>
      </c>
      <c r="AS432" s="22">
        <v>0.066666666666667</v>
      </c>
      <c r="AT432" t="s">
        <v>83</v>
      </c>
      <c r="AU432" s="23">
        <f t="shared" si="175"/>
        <v>141.466666666667</v>
      </c>
      <c r="AV432" s="23">
        <f t="shared" si="165"/>
        <v>144</v>
      </c>
      <c r="AW432" s="23">
        <f t="shared" si="166"/>
        <v>1.41368584758942</v>
      </c>
      <c r="AX432" s="23">
        <f t="shared" si="167"/>
        <v>0.811819595645412</v>
      </c>
      <c r="AY432" s="23">
        <f t="shared" si="168"/>
        <v>144</v>
      </c>
      <c r="AZ432" s="23">
        <f t="shared" si="169"/>
        <v>0</v>
      </c>
      <c r="BA432" s="1" t="str">
        <f t="shared" si="170"/>
        <v>3</v>
      </c>
      <c r="BB432" s="22">
        <v>81</v>
      </c>
      <c r="BC432" s="22">
        <f t="shared" si="171"/>
        <v>0</v>
      </c>
      <c r="BD432" s="22" t="e">
        <f t="shared" si="173"/>
        <v>#REF!</v>
      </c>
      <c r="BE432" s="22">
        <v>0.04</v>
      </c>
      <c r="BF432" s="22">
        <f t="shared" si="172"/>
        <v>0</v>
      </c>
      <c r="BG432" s="22" t="e">
        <f t="shared" si="174"/>
        <v>#REF!</v>
      </c>
      <c r="BH432" t="str">
        <f>IF(AT432="UDARA","U","N")&amp;LEFT($C$4,2)&amp;MID($C$4,4,2)&amp;LEFT(A432,3)&amp;MID(E432,2,2)&amp;VLOOKUP(E432,Acuan_Reference!C:L,10,0)</f>
        <v>N0109CRB71B4</v>
      </c>
      <c r="BI432" t="s">
        <v>84</v>
      </c>
      <c r="BJ432" t="s">
        <v>85</v>
      </c>
      <c r="BK432" t="s">
        <v>86</v>
      </c>
      <c r="BL432" t="s">
        <v>87</v>
      </c>
    </row>
    <row r="433" spans="1:64">
      <c r="A433" t="s">
        <v>94</v>
      </c>
      <c r="B433" t="s">
        <v>75</v>
      </c>
      <c r="C433" t="s">
        <v>76</v>
      </c>
      <c r="D433" t="s">
        <v>115</v>
      </c>
      <c r="E433" t="s">
        <v>149</v>
      </c>
      <c r="F433" t="s">
        <v>150</v>
      </c>
      <c r="G433" t="s">
        <v>80</v>
      </c>
      <c r="H433" t="s">
        <v>81</v>
      </c>
      <c r="I433" s="22">
        <v>7854</v>
      </c>
      <c r="J433" s="23">
        <v>88</v>
      </c>
      <c r="K433" s="23">
        <v>84</v>
      </c>
      <c r="L433" s="23">
        <v>33</v>
      </c>
      <c r="M433" s="23">
        <v>81</v>
      </c>
      <c r="N433" s="23">
        <v>88</v>
      </c>
      <c r="O433" s="23">
        <v>48</v>
      </c>
      <c r="P433" s="23">
        <v>36</v>
      </c>
      <c r="Q433" s="23">
        <v>53</v>
      </c>
      <c r="R433" s="23">
        <v>24</v>
      </c>
      <c r="S433" s="23">
        <v>66</v>
      </c>
      <c r="T433" s="23">
        <v>58</v>
      </c>
      <c r="U433" s="23">
        <v>6</v>
      </c>
      <c r="V433" s="22">
        <v>43.333333333333</v>
      </c>
      <c r="W433" s="22">
        <f t="shared" si="160"/>
        <v>38.6666666666667</v>
      </c>
      <c r="X433" s="23">
        <v>0</v>
      </c>
      <c r="Y433" s="23">
        <v>0</v>
      </c>
      <c r="Z433" s="23">
        <v>0</v>
      </c>
      <c r="AA433" s="22">
        <v>142</v>
      </c>
      <c r="AB433" s="22">
        <v>0</v>
      </c>
      <c r="AC433" s="22">
        <v>0</v>
      </c>
      <c r="AD433" s="22">
        <v>0</v>
      </c>
      <c r="AE433" s="22">
        <f t="shared" si="161"/>
        <v>142</v>
      </c>
      <c r="AF433" s="22">
        <f t="shared" si="162"/>
        <v>3.2769230769231</v>
      </c>
      <c r="AG433" s="22">
        <f t="shared" si="163"/>
        <v>3.67241379310345</v>
      </c>
      <c r="AH433" s="22">
        <v>0</v>
      </c>
      <c r="AI433" s="22">
        <v>0</v>
      </c>
      <c r="AJ433" s="23">
        <v>0</v>
      </c>
      <c r="AK433" s="23">
        <v>55</v>
      </c>
      <c r="AL433" s="23">
        <v>52</v>
      </c>
      <c r="AM433" s="22">
        <v>0.8</v>
      </c>
      <c r="AN433" s="22">
        <f t="shared" si="164"/>
        <v>30.9333333333333</v>
      </c>
      <c r="AO433" s="23">
        <v>144</v>
      </c>
      <c r="AP433" s="23">
        <v>144</v>
      </c>
      <c r="AQ433" t="s">
        <v>82</v>
      </c>
      <c r="AR433">
        <v>8</v>
      </c>
      <c r="AS433" s="22">
        <v>0.13333333333333</v>
      </c>
      <c r="AT433" t="s">
        <v>83</v>
      </c>
      <c r="AU433" s="23">
        <f t="shared" si="175"/>
        <v>0</v>
      </c>
      <c r="AV433" s="23">
        <f t="shared" si="165"/>
        <v>0</v>
      </c>
      <c r="AW433" s="23">
        <f t="shared" si="166"/>
        <v>3.67241379310345</v>
      </c>
      <c r="AX433" s="23">
        <f t="shared" si="167"/>
        <v>2.32758620689655</v>
      </c>
      <c r="AY433" s="23">
        <f t="shared" si="168"/>
        <v>0</v>
      </c>
      <c r="AZ433" s="23">
        <f t="shared" si="169"/>
        <v>0</v>
      </c>
      <c r="BA433" s="1" t="str">
        <f t="shared" si="170"/>
        <v>3</v>
      </c>
      <c r="BB433" s="22">
        <v>81</v>
      </c>
      <c r="BC433" s="22">
        <f t="shared" si="171"/>
        <v>0</v>
      </c>
      <c r="BD433" s="22" t="e">
        <f t="shared" si="173"/>
        <v>#REF!</v>
      </c>
      <c r="BE433" s="22">
        <v>0.04</v>
      </c>
      <c r="BF433" s="22">
        <f t="shared" si="172"/>
        <v>0</v>
      </c>
      <c r="BG433" s="22" t="e">
        <f t="shared" si="174"/>
        <v>#REF!</v>
      </c>
      <c r="BH433" t="str">
        <f>IF(AT433="UDARA","U","N")&amp;LEFT($C$4,2)&amp;MID($C$4,4,2)&amp;LEFT(A433,3)&amp;MID(E433,2,2)&amp;VLOOKUP(E433,Acuan_Reference!C:L,10,0)</f>
        <v>N0109DPS71B4</v>
      </c>
      <c r="BI433" t="s">
        <v>84</v>
      </c>
      <c r="BJ433" t="s">
        <v>85</v>
      </c>
      <c r="BK433" t="s">
        <v>86</v>
      </c>
      <c r="BL433" t="s">
        <v>87</v>
      </c>
    </row>
    <row r="434" spans="1:64">
      <c r="A434" t="s">
        <v>95</v>
      </c>
      <c r="B434" t="s">
        <v>75</v>
      </c>
      <c r="C434" t="s">
        <v>76</v>
      </c>
      <c r="D434" t="s">
        <v>115</v>
      </c>
      <c r="E434" t="s">
        <v>149</v>
      </c>
      <c r="F434" t="s">
        <v>150</v>
      </c>
      <c r="G434" t="s">
        <v>80</v>
      </c>
      <c r="H434" t="s">
        <v>81</v>
      </c>
      <c r="I434" s="22">
        <v>7854</v>
      </c>
      <c r="J434" s="23">
        <v>0</v>
      </c>
      <c r="K434" s="23">
        <v>0</v>
      </c>
      <c r="L434" s="23">
        <v>0</v>
      </c>
      <c r="M434" s="23">
        <v>1236</v>
      </c>
      <c r="N434" s="23">
        <v>339</v>
      </c>
      <c r="O434" s="23">
        <v>346</v>
      </c>
      <c r="P434" s="23">
        <v>330</v>
      </c>
      <c r="Q434" s="23">
        <v>405</v>
      </c>
      <c r="R434" s="23">
        <v>1401</v>
      </c>
      <c r="S434" s="23">
        <v>787</v>
      </c>
      <c r="T434" s="23">
        <v>795</v>
      </c>
      <c r="U434" s="23">
        <v>702</v>
      </c>
      <c r="V434" s="22">
        <v>761.33333333333</v>
      </c>
      <c r="W434" s="22">
        <f t="shared" si="160"/>
        <v>843.666666666667</v>
      </c>
      <c r="X434" s="23">
        <v>0</v>
      </c>
      <c r="Y434" s="23">
        <v>0</v>
      </c>
      <c r="Z434" s="23">
        <v>0</v>
      </c>
      <c r="AA434" s="22">
        <v>1134</v>
      </c>
      <c r="AB434" s="22">
        <v>0</v>
      </c>
      <c r="AC434" s="22">
        <v>0</v>
      </c>
      <c r="AD434" s="22">
        <v>0</v>
      </c>
      <c r="AE434" s="22">
        <f t="shared" si="161"/>
        <v>1134</v>
      </c>
      <c r="AF434" s="22">
        <f t="shared" si="162"/>
        <v>1.48949211908932</v>
      </c>
      <c r="AG434" s="22">
        <f t="shared" si="163"/>
        <v>1.34413275385223</v>
      </c>
      <c r="AH434" s="22">
        <v>0</v>
      </c>
      <c r="AI434" s="22">
        <v>0</v>
      </c>
      <c r="AJ434" s="23">
        <v>0</v>
      </c>
      <c r="AK434" s="23">
        <v>984</v>
      </c>
      <c r="AL434" s="23">
        <v>1034</v>
      </c>
      <c r="AM434" s="22">
        <v>0.5</v>
      </c>
      <c r="AN434" s="22">
        <f t="shared" si="164"/>
        <v>421.833333333333</v>
      </c>
      <c r="AO434" s="23">
        <v>144</v>
      </c>
      <c r="AP434" s="23">
        <v>144</v>
      </c>
      <c r="AQ434" t="s">
        <v>124</v>
      </c>
      <c r="AR434">
        <v>20</v>
      </c>
      <c r="AS434" s="22">
        <v>0.033333333333333</v>
      </c>
      <c r="AT434" t="s">
        <v>83</v>
      </c>
      <c r="AU434" s="23">
        <f t="shared" si="175"/>
        <v>321.833333333333</v>
      </c>
      <c r="AV434" s="23">
        <f t="shared" si="165"/>
        <v>432</v>
      </c>
      <c r="AW434" s="23">
        <f t="shared" si="166"/>
        <v>1.85618332674832</v>
      </c>
      <c r="AX434" s="23">
        <f t="shared" si="167"/>
        <v>0.630580798103516</v>
      </c>
      <c r="AY434" s="23">
        <f t="shared" si="168"/>
        <v>432</v>
      </c>
      <c r="AZ434" s="23">
        <f t="shared" si="169"/>
        <v>0</v>
      </c>
      <c r="BA434" s="1" t="str">
        <f t="shared" si="170"/>
        <v>3</v>
      </c>
      <c r="BB434" s="22">
        <v>81</v>
      </c>
      <c r="BC434" s="22">
        <f t="shared" si="171"/>
        <v>0</v>
      </c>
      <c r="BD434" s="22" t="e">
        <f t="shared" si="173"/>
        <v>#REF!</v>
      </c>
      <c r="BE434" s="22">
        <v>0.04</v>
      </c>
      <c r="BF434" s="22">
        <f t="shared" si="172"/>
        <v>0</v>
      </c>
      <c r="BG434" s="22" t="e">
        <f t="shared" si="174"/>
        <v>#REF!</v>
      </c>
      <c r="BH434" t="str">
        <f>IF(AT434="UDARA","U","N")&amp;LEFT($C$4,2)&amp;MID($C$4,4,2)&amp;LEFT(A434,3)&amp;MID(E434,2,2)&amp;VLOOKUP(E434,Acuan_Reference!C:L,10,0)</f>
        <v>N0109JAK71B4</v>
      </c>
      <c r="BI434" t="s">
        <v>84</v>
      </c>
      <c r="BJ434" t="s">
        <v>85</v>
      </c>
      <c r="BK434" t="s">
        <v>86</v>
      </c>
      <c r="BL434" t="s">
        <v>87</v>
      </c>
    </row>
    <row r="435" spans="1:64">
      <c r="A435" t="s">
        <v>96</v>
      </c>
      <c r="B435" t="s">
        <v>75</v>
      </c>
      <c r="C435" t="s">
        <v>76</v>
      </c>
      <c r="D435" t="s">
        <v>115</v>
      </c>
      <c r="E435" t="s">
        <v>149</v>
      </c>
      <c r="F435" t="s">
        <v>150</v>
      </c>
      <c r="G435" t="s">
        <v>80</v>
      </c>
      <c r="H435" t="s">
        <v>81</v>
      </c>
      <c r="I435" s="22">
        <v>7854</v>
      </c>
      <c r="J435" s="23">
        <v>53</v>
      </c>
      <c r="K435" s="23">
        <v>29</v>
      </c>
      <c r="L435" s="23">
        <v>114</v>
      </c>
      <c r="M435" s="23">
        <v>36</v>
      </c>
      <c r="N435" s="23">
        <v>81</v>
      </c>
      <c r="O435" s="23">
        <v>6</v>
      </c>
      <c r="P435" s="23">
        <v>14</v>
      </c>
      <c r="Q435" s="23">
        <v>24</v>
      </c>
      <c r="R435" s="23">
        <v>2</v>
      </c>
      <c r="S435" s="23">
        <v>2</v>
      </c>
      <c r="T435" s="23">
        <v>14</v>
      </c>
      <c r="U435" s="23">
        <v>18</v>
      </c>
      <c r="V435" s="22">
        <v>11.333333333333</v>
      </c>
      <c r="W435" s="22">
        <f t="shared" si="160"/>
        <v>13</v>
      </c>
      <c r="X435" s="23">
        <v>0</v>
      </c>
      <c r="Y435" s="23">
        <v>0</v>
      </c>
      <c r="Z435" s="23">
        <v>0</v>
      </c>
      <c r="AA435" s="22">
        <v>48</v>
      </c>
      <c r="AB435" s="22">
        <v>0</v>
      </c>
      <c r="AC435" s="22">
        <v>0</v>
      </c>
      <c r="AD435" s="22">
        <v>0</v>
      </c>
      <c r="AE435" s="22">
        <f t="shared" si="161"/>
        <v>48</v>
      </c>
      <c r="AF435" s="22">
        <f t="shared" si="162"/>
        <v>4.23529411764718</v>
      </c>
      <c r="AG435" s="22">
        <f t="shared" si="163"/>
        <v>3.69230769230769</v>
      </c>
      <c r="AH435" s="22">
        <v>0</v>
      </c>
      <c r="AI435" s="22">
        <v>0</v>
      </c>
      <c r="AJ435" s="23">
        <v>0</v>
      </c>
      <c r="AK435" s="23">
        <v>11</v>
      </c>
      <c r="AL435" s="23">
        <v>7</v>
      </c>
      <c r="AM435" s="22">
        <v>1.2</v>
      </c>
      <c r="AN435" s="22">
        <f t="shared" si="164"/>
        <v>15.6</v>
      </c>
      <c r="AO435" s="23">
        <v>144</v>
      </c>
      <c r="AP435" s="23">
        <v>144</v>
      </c>
      <c r="AQ435" t="s">
        <v>82</v>
      </c>
      <c r="AR435">
        <v>2</v>
      </c>
      <c r="AS435" s="22">
        <v>0.2</v>
      </c>
      <c r="AT435" t="s">
        <v>83</v>
      </c>
      <c r="AU435" s="23">
        <f t="shared" si="175"/>
        <v>0</v>
      </c>
      <c r="AV435" s="23">
        <f t="shared" si="165"/>
        <v>0</v>
      </c>
      <c r="AW435" s="23">
        <f t="shared" si="166"/>
        <v>3.69230769230769</v>
      </c>
      <c r="AX435" s="23">
        <f t="shared" si="167"/>
        <v>3.15384615384615</v>
      </c>
      <c r="AY435" s="23">
        <f t="shared" si="168"/>
        <v>0</v>
      </c>
      <c r="AZ435" s="23">
        <f t="shared" si="169"/>
        <v>0</v>
      </c>
      <c r="BA435" s="1" t="str">
        <f t="shared" si="170"/>
        <v>Kelipatan Kirim/Master box &gt; 3x FC+index</v>
      </c>
      <c r="BB435" s="22">
        <v>81</v>
      </c>
      <c r="BC435" s="22">
        <f t="shared" si="171"/>
        <v>0</v>
      </c>
      <c r="BD435" s="22" t="e">
        <f t="shared" si="173"/>
        <v>#REF!</v>
      </c>
      <c r="BE435" s="22">
        <v>0.04</v>
      </c>
      <c r="BF435" s="22">
        <f t="shared" si="172"/>
        <v>0</v>
      </c>
      <c r="BG435" s="22" t="e">
        <f t="shared" si="174"/>
        <v>#REF!</v>
      </c>
      <c r="BH435" t="str">
        <f>IF(AT435="UDARA","U","N")&amp;LEFT($C$4,2)&amp;MID($C$4,4,2)&amp;LEFT(A435,3)&amp;MID(E435,2,2)&amp;VLOOKUP(E435,Acuan_Reference!C:L,10,0)</f>
        <v>N0109JBI71B4</v>
      </c>
      <c r="BI435" t="s">
        <v>84</v>
      </c>
      <c r="BJ435" t="s">
        <v>85</v>
      </c>
      <c r="BK435" t="s">
        <v>86</v>
      </c>
      <c r="BL435" t="s">
        <v>87</v>
      </c>
    </row>
    <row r="436" spans="1:64">
      <c r="A436" t="s">
        <v>97</v>
      </c>
      <c r="B436" t="s">
        <v>75</v>
      </c>
      <c r="C436" t="s">
        <v>76</v>
      </c>
      <c r="D436" t="s">
        <v>115</v>
      </c>
      <c r="E436" t="s">
        <v>149</v>
      </c>
      <c r="F436" t="s">
        <v>150</v>
      </c>
      <c r="G436" t="s">
        <v>80</v>
      </c>
      <c r="H436" t="s">
        <v>81</v>
      </c>
      <c r="I436" s="22">
        <v>7854</v>
      </c>
      <c r="J436" s="23">
        <v>987</v>
      </c>
      <c r="K436" s="23">
        <v>7610</v>
      </c>
      <c r="L436" s="23">
        <v>1656</v>
      </c>
      <c r="M436" s="23">
        <v>901</v>
      </c>
      <c r="N436" s="23">
        <v>2373</v>
      </c>
      <c r="O436" s="23">
        <v>504</v>
      </c>
      <c r="P436" s="23">
        <v>2029</v>
      </c>
      <c r="Q436" s="23">
        <v>1727</v>
      </c>
      <c r="R436" s="23">
        <v>2236</v>
      </c>
      <c r="S436" s="23">
        <v>1660</v>
      </c>
      <c r="T436" s="23">
        <v>2706</v>
      </c>
      <c r="U436" s="23">
        <v>836</v>
      </c>
      <c r="V436" s="22">
        <v>1734</v>
      </c>
      <c r="W436" s="22">
        <f t="shared" si="160"/>
        <v>1943</v>
      </c>
      <c r="X436" s="23">
        <v>0</v>
      </c>
      <c r="Y436" s="23">
        <v>0</v>
      </c>
      <c r="Z436" s="23">
        <v>6</v>
      </c>
      <c r="AA436" s="22">
        <v>2521</v>
      </c>
      <c r="AB436" s="22">
        <v>0</v>
      </c>
      <c r="AC436" s="22">
        <v>0</v>
      </c>
      <c r="AD436" s="22">
        <v>0</v>
      </c>
      <c r="AE436" s="22">
        <f t="shared" si="161"/>
        <v>2527</v>
      </c>
      <c r="AF436" s="22">
        <f t="shared" si="162"/>
        <v>1.45732410611303</v>
      </c>
      <c r="AG436" s="22">
        <f t="shared" si="163"/>
        <v>1.30056613484303</v>
      </c>
      <c r="AH436" s="22">
        <v>0</v>
      </c>
      <c r="AI436" s="22">
        <v>0</v>
      </c>
      <c r="AJ436" s="23">
        <v>0</v>
      </c>
      <c r="AK436" s="23">
        <v>2132</v>
      </c>
      <c r="AL436" s="23">
        <v>2287</v>
      </c>
      <c r="AM436" s="22">
        <v>0.5</v>
      </c>
      <c r="AN436" s="22">
        <f t="shared" si="164"/>
        <v>971.5</v>
      </c>
      <c r="AO436" s="23">
        <v>144</v>
      </c>
      <c r="AP436" s="23">
        <v>144</v>
      </c>
      <c r="AQ436" t="s">
        <v>124</v>
      </c>
      <c r="AR436">
        <v>20</v>
      </c>
      <c r="AS436" s="22">
        <v>0.033333333333333</v>
      </c>
      <c r="AT436" t="s">
        <v>83</v>
      </c>
      <c r="AU436" s="23">
        <f t="shared" si="175"/>
        <v>731.5</v>
      </c>
      <c r="AV436" s="23">
        <f t="shared" si="165"/>
        <v>864</v>
      </c>
      <c r="AW436" s="23">
        <f t="shared" si="166"/>
        <v>1.74523932063819</v>
      </c>
      <c r="AX436" s="23">
        <f t="shared" si="167"/>
        <v>0.568193515182707</v>
      </c>
      <c r="AY436" s="23">
        <f t="shared" si="168"/>
        <v>864</v>
      </c>
      <c r="AZ436" s="23">
        <f t="shared" si="169"/>
        <v>0</v>
      </c>
      <c r="BA436" s="1" t="str">
        <f t="shared" si="170"/>
        <v>3</v>
      </c>
      <c r="BB436" s="22">
        <v>81</v>
      </c>
      <c r="BC436" s="22">
        <f t="shared" si="171"/>
        <v>0</v>
      </c>
      <c r="BD436" s="22" t="e">
        <f t="shared" si="173"/>
        <v>#REF!</v>
      </c>
      <c r="BE436" s="22">
        <v>0.04</v>
      </c>
      <c r="BF436" s="22">
        <f t="shared" si="172"/>
        <v>0</v>
      </c>
      <c r="BG436" s="22" t="e">
        <f t="shared" si="174"/>
        <v>#REF!</v>
      </c>
      <c r="BH436" t="str">
        <f>IF(AT436="UDARA","U","N")&amp;LEFT($C$4,2)&amp;MID($C$4,4,2)&amp;LEFT(A436,3)&amp;MID(E436,2,2)&amp;VLOOKUP(E436,Acuan_Reference!C:L,10,0)</f>
        <v>N0109JKT71B4</v>
      </c>
      <c r="BI436" t="s">
        <v>84</v>
      </c>
      <c r="BJ436" t="s">
        <v>85</v>
      </c>
      <c r="BK436" t="s">
        <v>86</v>
      </c>
      <c r="BL436" t="s">
        <v>87</v>
      </c>
    </row>
    <row r="437" spans="1:64">
      <c r="A437" t="s">
        <v>98</v>
      </c>
      <c r="B437" t="s">
        <v>75</v>
      </c>
      <c r="C437" t="s">
        <v>76</v>
      </c>
      <c r="D437" t="s">
        <v>115</v>
      </c>
      <c r="E437" t="s">
        <v>149</v>
      </c>
      <c r="F437" t="s">
        <v>150</v>
      </c>
      <c r="G437" t="s">
        <v>80</v>
      </c>
      <c r="H437" t="s">
        <v>81</v>
      </c>
      <c r="I437" s="22">
        <v>7854</v>
      </c>
      <c r="J437" s="23">
        <v>140</v>
      </c>
      <c r="K437" s="23">
        <v>119</v>
      </c>
      <c r="L437" s="23">
        <v>181</v>
      </c>
      <c r="M437" s="23">
        <v>113</v>
      </c>
      <c r="N437" s="23">
        <v>137</v>
      </c>
      <c r="O437" s="23">
        <v>128</v>
      </c>
      <c r="P437" s="23">
        <v>144</v>
      </c>
      <c r="Q437" s="23">
        <v>168</v>
      </c>
      <c r="R437" s="23">
        <v>47</v>
      </c>
      <c r="S437" s="23">
        <v>236</v>
      </c>
      <c r="T437" s="23">
        <v>151</v>
      </c>
      <c r="U437" s="23">
        <v>119</v>
      </c>
      <c r="V437" s="22">
        <v>168.66666666667</v>
      </c>
      <c r="W437" s="22">
        <f t="shared" si="160"/>
        <v>140.333333333333</v>
      </c>
      <c r="X437" s="23">
        <v>0</v>
      </c>
      <c r="Y437" s="23">
        <v>0</v>
      </c>
      <c r="Z437" s="23">
        <v>0</v>
      </c>
      <c r="AA437" s="22">
        <v>154</v>
      </c>
      <c r="AB437" s="22">
        <v>0</v>
      </c>
      <c r="AC437" s="22">
        <v>0</v>
      </c>
      <c r="AD437" s="22">
        <v>0</v>
      </c>
      <c r="AE437" s="22">
        <f t="shared" si="161"/>
        <v>154</v>
      </c>
      <c r="AF437" s="22">
        <f t="shared" si="162"/>
        <v>0.913043478260851</v>
      </c>
      <c r="AG437" s="22">
        <f t="shared" si="163"/>
        <v>1.09738717339667</v>
      </c>
      <c r="AH437" s="22">
        <v>0</v>
      </c>
      <c r="AI437" s="22">
        <v>0</v>
      </c>
      <c r="AJ437" s="23">
        <v>0</v>
      </c>
      <c r="AK437" s="23">
        <v>171</v>
      </c>
      <c r="AL437" s="23">
        <v>151</v>
      </c>
      <c r="AM437" s="22">
        <v>0.9</v>
      </c>
      <c r="AN437" s="22">
        <f t="shared" si="164"/>
        <v>126.3</v>
      </c>
      <c r="AO437" s="23">
        <v>144</v>
      </c>
      <c r="AP437" s="23">
        <v>144</v>
      </c>
      <c r="AQ437" t="s">
        <v>124</v>
      </c>
      <c r="AR437">
        <v>4</v>
      </c>
      <c r="AS437" s="22">
        <v>0.1</v>
      </c>
      <c r="AT437" t="s">
        <v>83</v>
      </c>
      <c r="AU437" s="23">
        <f t="shared" si="175"/>
        <v>123.3</v>
      </c>
      <c r="AV437" s="23">
        <f t="shared" si="165"/>
        <v>144</v>
      </c>
      <c r="AW437" s="23">
        <f t="shared" si="166"/>
        <v>2.12351543942993</v>
      </c>
      <c r="AX437" s="23">
        <f t="shared" si="167"/>
        <v>1.04750593824228</v>
      </c>
      <c r="AY437" s="23">
        <f t="shared" si="168"/>
        <v>144</v>
      </c>
      <c r="AZ437" s="23">
        <f t="shared" si="169"/>
        <v>0</v>
      </c>
      <c r="BA437" s="1" t="str">
        <f t="shared" si="170"/>
        <v>3</v>
      </c>
      <c r="BB437" s="22">
        <v>81</v>
      </c>
      <c r="BC437" s="22">
        <f t="shared" si="171"/>
        <v>0</v>
      </c>
      <c r="BD437" s="22" t="e">
        <f t="shared" si="173"/>
        <v>#REF!</v>
      </c>
      <c r="BE437" s="22">
        <v>0.04</v>
      </c>
      <c r="BF437" s="22">
        <f t="shared" si="172"/>
        <v>0</v>
      </c>
      <c r="BG437" s="22" t="e">
        <f t="shared" si="174"/>
        <v>#REF!</v>
      </c>
      <c r="BH437" t="str">
        <f>IF(AT437="UDARA","U","N")&amp;LEFT($C$4,2)&amp;MID($C$4,4,2)&amp;LEFT(A437,3)&amp;MID(E437,2,2)&amp;VLOOKUP(E437,Acuan_Reference!C:L,10,0)</f>
        <v>N0109JMR71B4</v>
      </c>
      <c r="BI437" t="s">
        <v>84</v>
      </c>
      <c r="BJ437" t="s">
        <v>85</v>
      </c>
      <c r="BK437" t="s">
        <v>86</v>
      </c>
      <c r="BL437" t="s">
        <v>87</v>
      </c>
    </row>
    <row r="438" spans="1:64">
      <c r="A438" t="s">
        <v>99</v>
      </c>
      <c r="B438" t="s">
        <v>75</v>
      </c>
      <c r="C438" t="s">
        <v>76</v>
      </c>
      <c r="D438" t="s">
        <v>115</v>
      </c>
      <c r="E438" t="s">
        <v>149</v>
      </c>
      <c r="F438" t="s">
        <v>150</v>
      </c>
      <c r="G438" t="s">
        <v>80</v>
      </c>
      <c r="H438" t="s">
        <v>81</v>
      </c>
      <c r="I438" s="22">
        <v>7854</v>
      </c>
      <c r="J438" s="23">
        <v>157</v>
      </c>
      <c r="K438" s="23">
        <v>136</v>
      </c>
      <c r="L438" s="23">
        <v>147</v>
      </c>
      <c r="M438" s="23">
        <v>132</v>
      </c>
      <c r="N438" s="23">
        <v>154</v>
      </c>
      <c r="O438" s="23">
        <v>187</v>
      </c>
      <c r="P438" s="23">
        <v>123</v>
      </c>
      <c r="Q438" s="23">
        <v>56</v>
      </c>
      <c r="R438" s="23">
        <v>182</v>
      </c>
      <c r="S438" s="23">
        <v>137</v>
      </c>
      <c r="T438" s="23">
        <v>184</v>
      </c>
      <c r="U438" s="23">
        <v>99</v>
      </c>
      <c r="V438" s="22">
        <v>140</v>
      </c>
      <c r="W438" s="22">
        <f t="shared" si="160"/>
        <v>152.666666666667</v>
      </c>
      <c r="X438" s="23">
        <v>0</v>
      </c>
      <c r="Y438" s="23">
        <v>0</v>
      </c>
      <c r="Z438" s="23">
        <v>0</v>
      </c>
      <c r="AA438" s="22">
        <v>310</v>
      </c>
      <c r="AB438" s="22">
        <v>0</v>
      </c>
      <c r="AC438" s="22">
        <v>0</v>
      </c>
      <c r="AD438" s="22">
        <v>0</v>
      </c>
      <c r="AE438" s="22">
        <f t="shared" si="161"/>
        <v>310</v>
      </c>
      <c r="AF438" s="22">
        <f t="shared" si="162"/>
        <v>2.21428571428571</v>
      </c>
      <c r="AG438" s="22">
        <f t="shared" si="163"/>
        <v>2.03056768558952</v>
      </c>
      <c r="AH438" s="22">
        <v>0</v>
      </c>
      <c r="AI438" s="22">
        <v>0</v>
      </c>
      <c r="AJ438" s="23">
        <v>0</v>
      </c>
      <c r="AK438" s="23">
        <v>143</v>
      </c>
      <c r="AL438" s="23">
        <v>175</v>
      </c>
      <c r="AM438" s="22">
        <v>1.1</v>
      </c>
      <c r="AN438" s="22">
        <f t="shared" si="164"/>
        <v>167.933333333333</v>
      </c>
      <c r="AO438" s="23">
        <v>144</v>
      </c>
      <c r="AP438" s="23">
        <v>144</v>
      </c>
      <c r="AQ438" t="s">
        <v>124</v>
      </c>
      <c r="AR438">
        <v>4</v>
      </c>
      <c r="AS438" s="22">
        <v>0.33333333333333</v>
      </c>
      <c r="AT438" t="s">
        <v>83</v>
      </c>
      <c r="AU438" s="23">
        <f t="shared" si="175"/>
        <v>32.9333333333333</v>
      </c>
      <c r="AV438" s="23">
        <f t="shared" si="165"/>
        <v>144</v>
      </c>
      <c r="AW438" s="23">
        <f t="shared" si="166"/>
        <v>2.97379912663755</v>
      </c>
      <c r="AX438" s="23">
        <f t="shared" si="167"/>
        <v>1.82751091703057</v>
      </c>
      <c r="AY438" s="23">
        <f t="shared" si="168"/>
        <v>144</v>
      </c>
      <c r="AZ438" s="23">
        <f t="shared" si="169"/>
        <v>0</v>
      </c>
      <c r="BA438" s="1" t="str">
        <f t="shared" si="170"/>
        <v>3</v>
      </c>
      <c r="BB438" s="22">
        <v>81</v>
      </c>
      <c r="BC438" s="22">
        <f t="shared" si="171"/>
        <v>0</v>
      </c>
      <c r="BD438" s="22" t="e">
        <f t="shared" si="173"/>
        <v>#REF!</v>
      </c>
      <c r="BE438" s="22">
        <v>0.04</v>
      </c>
      <c r="BF438" s="22">
        <f t="shared" si="172"/>
        <v>0</v>
      </c>
      <c r="BG438" s="22" t="e">
        <f t="shared" si="174"/>
        <v>#REF!</v>
      </c>
      <c r="BH438" t="str">
        <f>IF(AT438="UDARA","U","N")&amp;LEFT($C$4,2)&amp;MID($C$4,4,2)&amp;LEFT(A438,3)&amp;MID(E438,2,2)&amp;VLOOKUP(E438,Acuan_Reference!C:L,10,0)</f>
        <v>N0109MDN71B4</v>
      </c>
      <c r="BI438" t="s">
        <v>84</v>
      </c>
      <c r="BJ438" t="s">
        <v>85</v>
      </c>
      <c r="BK438" t="s">
        <v>86</v>
      </c>
      <c r="BL438" t="s">
        <v>87</v>
      </c>
    </row>
    <row r="439" spans="1:64">
      <c r="A439" t="s">
        <v>100</v>
      </c>
      <c r="B439" t="s">
        <v>75</v>
      </c>
      <c r="C439" t="s">
        <v>76</v>
      </c>
      <c r="D439" t="s">
        <v>115</v>
      </c>
      <c r="E439" t="s">
        <v>149</v>
      </c>
      <c r="F439" t="s">
        <v>150</v>
      </c>
      <c r="G439" t="s">
        <v>80</v>
      </c>
      <c r="H439" t="s">
        <v>81</v>
      </c>
      <c r="I439" s="22">
        <v>7854</v>
      </c>
      <c r="J439" s="23">
        <v>45</v>
      </c>
      <c r="K439" s="23">
        <v>19</v>
      </c>
      <c r="L439" s="23">
        <v>12</v>
      </c>
      <c r="M439" s="23">
        <v>16</v>
      </c>
      <c r="N439" s="23">
        <v>60</v>
      </c>
      <c r="O439" s="23">
        <v>82</v>
      </c>
      <c r="P439" s="23">
        <v>14</v>
      </c>
      <c r="Q439" s="23">
        <v>29</v>
      </c>
      <c r="R439" s="23">
        <v>86</v>
      </c>
      <c r="S439" s="23">
        <v>18</v>
      </c>
      <c r="T439" s="23">
        <v>24</v>
      </c>
      <c r="U439" s="23">
        <v>58</v>
      </c>
      <c r="V439" s="22">
        <v>33.333333333333</v>
      </c>
      <c r="W439" s="22">
        <f t="shared" ref="W439:W502" si="176">AVERAGE(T439,U439,AL439)</f>
        <v>42.3333333333333</v>
      </c>
      <c r="X439" s="23">
        <v>0</v>
      </c>
      <c r="Y439" s="23">
        <v>0</v>
      </c>
      <c r="Z439" s="23">
        <v>0</v>
      </c>
      <c r="AA439" s="22">
        <v>214</v>
      </c>
      <c r="AB439" s="22">
        <v>0</v>
      </c>
      <c r="AC439" s="22">
        <v>0</v>
      </c>
      <c r="AD439" s="22">
        <v>0</v>
      </c>
      <c r="AE439" s="22">
        <f t="shared" ref="AE439:AE502" si="177">Z439+AA439+AC439+AD439</f>
        <v>214</v>
      </c>
      <c r="AF439" s="22">
        <f t="shared" ref="AF439:AF502" si="178">IFERROR(IF(V439&lt;0,9999,AE439/V439),9999)</f>
        <v>6.42000000000006</v>
      </c>
      <c r="AG439" s="22">
        <f t="shared" ref="AG439:AG502" si="179">IFERROR(IF(W439&lt;0,9999,(Z439+AA439+AC439)/W439),9999)</f>
        <v>5.05511811023622</v>
      </c>
      <c r="AH439" s="22">
        <v>0</v>
      </c>
      <c r="AI439" s="22">
        <v>0</v>
      </c>
      <c r="AJ439" s="23">
        <v>0</v>
      </c>
      <c r="AK439" s="23">
        <v>51</v>
      </c>
      <c r="AL439" s="23">
        <v>45</v>
      </c>
      <c r="AM439" s="22">
        <v>1.5</v>
      </c>
      <c r="AN439" s="22">
        <f t="shared" ref="AN439:AN502" si="180">IF(AM439*W439&lt;0,0,AM439*W439)</f>
        <v>63.5</v>
      </c>
      <c r="AO439" s="23">
        <v>144</v>
      </c>
      <c r="AP439" s="23">
        <v>144</v>
      </c>
      <c r="AQ439" t="s">
        <v>82</v>
      </c>
      <c r="AR439">
        <v>2</v>
      </c>
      <c r="AS439" s="22">
        <v>0.76666666666667</v>
      </c>
      <c r="AT439" t="s">
        <v>83</v>
      </c>
      <c r="AU439" s="23">
        <f t="shared" si="175"/>
        <v>0</v>
      </c>
      <c r="AV439" s="23">
        <f t="shared" ref="AV439:AV502" si="181">IFERROR(ROUNDUP(AU439/AO439,0)*AO439,9999)</f>
        <v>0</v>
      </c>
      <c r="AW439" s="23">
        <f t="shared" ref="AW439:AW502" si="182">IFERROR(IF(W439&lt;0,9999,((ROUNDUP(AU439/AO439,0)*AO439)+AE439)/W439),9999)</f>
        <v>5.05511811023622</v>
      </c>
      <c r="AX439" s="23">
        <f t="shared" ref="AX439:AX502" si="183">IFERROR(IF(W439&lt;0,9999,((ROUNDUP(AU439/AP439,0)*AP439)+AE439-AL439)/W439),9999)</f>
        <v>3.99212598425197</v>
      </c>
      <c r="AY439" s="23">
        <f t="shared" ref="AY439:AY502" si="184">IF(H439="DROPPING",IF(AND(AW439&gt;3,AX439&gt;3),0,IF(AND(AW439&lt;=3,AX439&lt;=3),ROUNDUP(AU439/AO439,0)*AO439,ROUNDUP(AU439/AP439,0)*AP439)),0)</f>
        <v>0</v>
      </c>
      <c r="AZ439" s="23">
        <f t="shared" ref="AZ439:AZ502" si="185">IF(AH439&lt;=0,0,IF(H439="DROPPING",IF(AND(AW439&gt;3,AX439&gt;3),0,IF(AND(AW439&lt;=3,AX439&lt;=3),ROUNDUP(AU439/AO439,0)*AO439,ROUNDUP(AU439/AP439,0)*AP439)),0))</f>
        <v>0</v>
      </c>
      <c r="BA439" s="1" t="str">
        <f t="shared" ref="BA439:BA502" si="186">IF(AND(AW439&gt;3,AX439&gt;3),"Kelipatan Kirim/Master box &gt; 3x FC+index",IF(AF439&lt;=AS439,"1",IF(AND(AF439&gt;AS439,AF439&lt;=AM439),"2","3")))</f>
        <v>Kelipatan Kirim/Master box &gt; 3x FC+index</v>
      </c>
      <c r="BB439" s="22">
        <v>81</v>
      </c>
      <c r="BC439" s="22">
        <f t="shared" ref="BC439:BC502" si="187">BB439*AZ439</f>
        <v>0</v>
      </c>
      <c r="BD439" s="22" t="e">
        <f t="shared" si="173"/>
        <v>#REF!</v>
      </c>
      <c r="BE439" s="22">
        <v>0.04</v>
      </c>
      <c r="BF439" s="22">
        <f t="shared" ref="BF439:BF502" si="188">BE439*AZ439</f>
        <v>0</v>
      </c>
      <c r="BG439" s="22" t="e">
        <f t="shared" si="174"/>
        <v>#REF!</v>
      </c>
      <c r="BH439" t="str">
        <f>IF(AT439="UDARA","U","N")&amp;LEFT($C$4,2)&amp;MID($C$4,4,2)&amp;LEFT(A439,3)&amp;MID(E439,2,2)&amp;VLOOKUP(E439,Acuan_Reference!C:L,10,0)</f>
        <v>N0109MDO71B4</v>
      </c>
      <c r="BI439" t="s">
        <v>84</v>
      </c>
      <c r="BJ439" t="s">
        <v>85</v>
      </c>
      <c r="BK439" t="s">
        <v>86</v>
      </c>
      <c r="BL439" t="s">
        <v>87</v>
      </c>
    </row>
    <row r="440" spans="1:64">
      <c r="A440" t="s">
        <v>101</v>
      </c>
      <c r="B440" t="s">
        <v>75</v>
      </c>
      <c r="C440" t="s">
        <v>76</v>
      </c>
      <c r="D440" t="s">
        <v>115</v>
      </c>
      <c r="E440" t="s">
        <v>149</v>
      </c>
      <c r="F440" t="s">
        <v>150</v>
      </c>
      <c r="G440" t="s">
        <v>80</v>
      </c>
      <c r="H440" t="s">
        <v>81</v>
      </c>
      <c r="I440" s="22">
        <v>7854</v>
      </c>
      <c r="J440" s="23">
        <v>279</v>
      </c>
      <c r="K440" s="23">
        <v>237</v>
      </c>
      <c r="L440" s="23">
        <v>610</v>
      </c>
      <c r="M440" s="23">
        <v>283</v>
      </c>
      <c r="N440" s="23">
        <v>170</v>
      </c>
      <c r="O440" s="23">
        <v>123</v>
      </c>
      <c r="P440" s="23">
        <v>115</v>
      </c>
      <c r="Q440" s="23">
        <v>180</v>
      </c>
      <c r="R440" s="23">
        <v>379</v>
      </c>
      <c r="S440" s="23">
        <v>198</v>
      </c>
      <c r="T440" s="23">
        <v>145</v>
      </c>
      <c r="U440" s="23">
        <v>116</v>
      </c>
      <c r="V440" s="22">
        <v>153</v>
      </c>
      <c r="W440" s="22">
        <f t="shared" si="176"/>
        <v>170.666666666667</v>
      </c>
      <c r="X440" s="23">
        <v>0</v>
      </c>
      <c r="Y440" s="23">
        <v>0</v>
      </c>
      <c r="Z440" s="23">
        <v>0</v>
      </c>
      <c r="AA440" s="22">
        <v>430</v>
      </c>
      <c r="AB440" s="22">
        <v>0</v>
      </c>
      <c r="AC440" s="22">
        <v>144</v>
      </c>
      <c r="AD440" s="22">
        <v>0</v>
      </c>
      <c r="AE440" s="22">
        <f t="shared" si="177"/>
        <v>574</v>
      </c>
      <c r="AF440" s="22">
        <f t="shared" si="178"/>
        <v>3.7516339869281</v>
      </c>
      <c r="AG440" s="22">
        <f t="shared" si="179"/>
        <v>3.36328125</v>
      </c>
      <c r="AH440" s="22">
        <v>0</v>
      </c>
      <c r="AI440" s="22">
        <v>0</v>
      </c>
      <c r="AJ440" s="23">
        <v>0</v>
      </c>
      <c r="AK440" s="23">
        <v>288</v>
      </c>
      <c r="AL440" s="23">
        <v>251</v>
      </c>
      <c r="AM440" s="22">
        <v>1.3</v>
      </c>
      <c r="AN440" s="22">
        <f t="shared" si="180"/>
        <v>221.866666666667</v>
      </c>
      <c r="AO440" s="23">
        <v>144</v>
      </c>
      <c r="AP440" s="23">
        <v>144</v>
      </c>
      <c r="AQ440" t="s">
        <v>82</v>
      </c>
      <c r="AR440">
        <v>4</v>
      </c>
      <c r="AS440" s="22">
        <v>0.5</v>
      </c>
      <c r="AT440" t="s">
        <v>83</v>
      </c>
      <c r="AU440" s="23">
        <f t="shared" si="175"/>
        <v>0</v>
      </c>
      <c r="AV440" s="23">
        <f t="shared" si="181"/>
        <v>0</v>
      </c>
      <c r="AW440" s="23">
        <f t="shared" si="182"/>
        <v>3.36328125</v>
      </c>
      <c r="AX440" s="23">
        <f t="shared" si="183"/>
        <v>1.892578125</v>
      </c>
      <c r="AY440" s="23">
        <f t="shared" si="184"/>
        <v>0</v>
      </c>
      <c r="AZ440" s="23">
        <f t="shared" si="185"/>
        <v>0</v>
      </c>
      <c r="BA440" s="1" t="str">
        <f t="shared" si="186"/>
        <v>3</v>
      </c>
      <c r="BB440" s="22">
        <v>81</v>
      </c>
      <c r="BC440" s="22">
        <f t="shared" si="187"/>
        <v>0</v>
      </c>
      <c r="BD440" s="22" t="e">
        <f t="shared" ref="BD440:BD503" si="189">BD439+BC440</f>
        <v>#REF!</v>
      </c>
      <c r="BE440" s="22">
        <v>0.04</v>
      </c>
      <c r="BF440" s="22">
        <f t="shared" si="188"/>
        <v>0</v>
      </c>
      <c r="BG440" s="22" t="e">
        <f t="shared" ref="BG440:BG503" si="190">BG439+BF440</f>
        <v>#REF!</v>
      </c>
      <c r="BH440" t="str">
        <f>IF(AT440="UDARA","U","N")&amp;LEFT($C$4,2)&amp;MID($C$4,4,2)&amp;LEFT(A440,3)&amp;MID(E440,2,2)&amp;VLOOKUP(E440,Acuan_Reference!C:L,10,0)</f>
        <v>N0109MKS71B4</v>
      </c>
      <c r="BI440" t="s">
        <v>84</v>
      </c>
      <c r="BJ440" t="s">
        <v>85</v>
      </c>
      <c r="BK440" t="s">
        <v>86</v>
      </c>
      <c r="BL440" t="s">
        <v>87</v>
      </c>
    </row>
    <row r="441" spans="1:64">
      <c r="A441" t="s">
        <v>102</v>
      </c>
      <c r="B441" t="s">
        <v>75</v>
      </c>
      <c r="C441" t="s">
        <v>76</v>
      </c>
      <c r="D441" t="s">
        <v>115</v>
      </c>
      <c r="E441" t="s">
        <v>149</v>
      </c>
      <c r="F441" t="s">
        <v>150</v>
      </c>
      <c r="G441" t="s">
        <v>80</v>
      </c>
      <c r="H441" t="s">
        <v>81</v>
      </c>
      <c r="I441" s="22">
        <v>7854</v>
      </c>
      <c r="J441" s="23">
        <v>171</v>
      </c>
      <c r="K441" s="23">
        <v>120</v>
      </c>
      <c r="L441" s="23">
        <v>132</v>
      </c>
      <c r="M441" s="23">
        <v>143</v>
      </c>
      <c r="N441" s="23">
        <v>125</v>
      </c>
      <c r="O441" s="23">
        <v>116</v>
      </c>
      <c r="P441" s="23">
        <v>225</v>
      </c>
      <c r="Q441" s="23">
        <v>95</v>
      </c>
      <c r="R441" s="23">
        <v>102</v>
      </c>
      <c r="S441" s="23">
        <v>123</v>
      </c>
      <c r="T441" s="23">
        <v>189</v>
      </c>
      <c r="U441" s="23">
        <v>147</v>
      </c>
      <c r="V441" s="22">
        <v>153</v>
      </c>
      <c r="W441" s="22">
        <f t="shared" si="176"/>
        <v>160</v>
      </c>
      <c r="X441" s="23">
        <v>0</v>
      </c>
      <c r="Y441" s="23">
        <v>0</v>
      </c>
      <c r="Z441" s="23">
        <v>0</v>
      </c>
      <c r="AA441" s="22">
        <v>293</v>
      </c>
      <c r="AB441" s="22">
        <v>0</v>
      </c>
      <c r="AC441" s="22">
        <v>0</v>
      </c>
      <c r="AD441" s="22">
        <v>0</v>
      </c>
      <c r="AE441" s="22">
        <f t="shared" si="177"/>
        <v>293</v>
      </c>
      <c r="AF441" s="22">
        <f t="shared" si="178"/>
        <v>1.91503267973856</v>
      </c>
      <c r="AG441" s="22">
        <f t="shared" si="179"/>
        <v>1.83125</v>
      </c>
      <c r="AH441" s="22">
        <v>0</v>
      </c>
      <c r="AI441" s="22">
        <v>0</v>
      </c>
      <c r="AJ441" s="23">
        <v>0</v>
      </c>
      <c r="AK441" s="23">
        <v>122</v>
      </c>
      <c r="AL441" s="23">
        <v>144</v>
      </c>
      <c r="AM441" s="22">
        <v>0.8</v>
      </c>
      <c r="AN441" s="22">
        <f t="shared" si="180"/>
        <v>128</v>
      </c>
      <c r="AO441" s="23">
        <v>144</v>
      </c>
      <c r="AP441" s="23">
        <v>144</v>
      </c>
      <c r="AQ441" t="s">
        <v>124</v>
      </c>
      <c r="AR441">
        <v>8</v>
      </c>
      <c r="AS441" s="22">
        <v>0.1</v>
      </c>
      <c r="AT441" t="s">
        <v>83</v>
      </c>
      <c r="AU441" s="23">
        <f t="shared" si="175"/>
        <v>0</v>
      </c>
      <c r="AV441" s="23">
        <f t="shared" si="181"/>
        <v>0</v>
      </c>
      <c r="AW441" s="23">
        <f t="shared" si="182"/>
        <v>1.83125</v>
      </c>
      <c r="AX441" s="23">
        <f t="shared" si="183"/>
        <v>0.93125</v>
      </c>
      <c r="AY441" s="23">
        <f t="shared" si="184"/>
        <v>0</v>
      </c>
      <c r="AZ441" s="23">
        <f t="shared" si="185"/>
        <v>0</v>
      </c>
      <c r="BA441" s="1" t="str">
        <f t="shared" si="186"/>
        <v>3</v>
      </c>
      <c r="BB441" s="22">
        <v>81</v>
      </c>
      <c r="BC441" s="22">
        <f t="shared" si="187"/>
        <v>0</v>
      </c>
      <c r="BD441" s="22" t="e">
        <f t="shared" si="189"/>
        <v>#REF!</v>
      </c>
      <c r="BE441" s="22">
        <v>0.04</v>
      </c>
      <c r="BF441" s="22">
        <f t="shared" si="188"/>
        <v>0</v>
      </c>
      <c r="BG441" s="22" t="e">
        <f t="shared" si="190"/>
        <v>#REF!</v>
      </c>
      <c r="BH441" t="str">
        <f>IF(AT441="UDARA","U","N")&amp;LEFT($C$4,2)&amp;MID($C$4,4,2)&amp;LEFT(A441,3)&amp;MID(E441,2,2)&amp;VLOOKUP(E441,Acuan_Reference!C:L,10,0)</f>
        <v>N0109MLG71B4</v>
      </c>
      <c r="BI441" t="s">
        <v>84</v>
      </c>
      <c r="BJ441" t="s">
        <v>85</v>
      </c>
      <c r="BK441" t="s">
        <v>86</v>
      </c>
      <c r="BL441" t="s">
        <v>87</v>
      </c>
    </row>
    <row r="442" spans="1:64">
      <c r="A442" t="s">
        <v>103</v>
      </c>
      <c r="B442" t="s">
        <v>75</v>
      </c>
      <c r="C442" t="s">
        <v>76</v>
      </c>
      <c r="D442" t="s">
        <v>115</v>
      </c>
      <c r="E442" t="s">
        <v>149</v>
      </c>
      <c r="F442" t="s">
        <v>150</v>
      </c>
      <c r="G442" t="s">
        <v>80</v>
      </c>
      <c r="H442" t="s">
        <v>81</v>
      </c>
      <c r="I442" s="22">
        <v>7854</v>
      </c>
      <c r="J442" s="23">
        <v>28</v>
      </c>
      <c r="K442" s="23">
        <v>12</v>
      </c>
      <c r="L442" s="23">
        <v>48</v>
      </c>
      <c r="M442" s="23">
        <v>3</v>
      </c>
      <c r="N442" s="23">
        <v>0</v>
      </c>
      <c r="O442" s="23">
        <v>0</v>
      </c>
      <c r="P442" s="23">
        <v>0</v>
      </c>
      <c r="Q442" s="23">
        <v>-10</v>
      </c>
      <c r="R442" s="23">
        <v>-7</v>
      </c>
      <c r="S442" s="23">
        <v>-1</v>
      </c>
      <c r="T442" s="23">
        <v>-3</v>
      </c>
      <c r="U442" s="23">
        <v>0</v>
      </c>
      <c r="V442" s="22">
        <v>-1.3333333333333</v>
      </c>
      <c r="W442" s="22">
        <f t="shared" si="176"/>
        <v>-1</v>
      </c>
      <c r="X442" s="23">
        <v>0</v>
      </c>
      <c r="Y442" s="23">
        <v>0</v>
      </c>
      <c r="Z442" s="23">
        <v>0</v>
      </c>
      <c r="AA442" s="22">
        <v>0</v>
      </c>
      <c r="AB442" s="22">
        <v>0</v>
      </c>
      <c r="AC442" s="22">
        <v>0</v>
      </c>
      <c r="AD442" s="22">
        <v>0</v>
      </c>
      <c r="AE442" s="22">
        <f t="shared" si="177"/>
        <v>0</v>
      </c>
      <c r="AF442" s="22">
        <f t="shared" si="178"/>
        <v>9999</v>
      </c>
      <c r="AG442" s="22">
        <f t="shared" si="179"/>
        <v>9999</v>
      </c>
      <c r="AH442" s="22">
        <v>0</v>
      </c>
      <c r="AI442" s="22">
        <v>0</v>
      </c>
      <c r="AJ442" s="23">
        <v>0</v>
      </c>
      <c r="AK442" s="23">
        <v>-7</v>
      </c>
      <c r="AL442" s="23">
        <v>0</v>
      </c>
      <c r="AM442" s="22">
        <v>1.3</v>
      </c>
      <c r="AN442" s="22">
        <f t="shared" si="180"/>
        <v>0</v>
      </c>
      <c r="AO442" s="23">
        <v>144</v>
      </c>
      <c r="AP442" s="23">
        <v>144</v>
      </c>
      <c r="AQ442" t="s">
        <v>82</v>
      </c>
      <c r="AR442">
        <v>2</v>
      </c>
      <c r="AS442" s="22">
        <v>0.36666666666667</v>
      </c>
      <c r="AT442" t="s">
        <v>83</v>
      </c>
      <c r="AU442" s="23">
        <f t="shared" si="175"/>
        <v>0</v>
      </c>
      <c r="AV442" s="23">
        <f t="shared" si="181"/>
        <v>0</v>
      </c>
      <c r="AW442" s="23">
        <f t="shared" si="182"/>
        <v>9999</v>
      </c>
      <c r="AX442" s="23">
        <f t="shared" si="183"/>
        <v>9999</v>
      </c>
      <c r="AY442" s="23">
        <f t="shared" si="184"/>
        <v>0</v>
      </c>
      <c r="AZ442" s="23">
        <f t="shared" si="185"/>
        <v>0</v>
      </c>
      <c r="BA442" s="1" t="str">
        <f t="shared" si="186"/>
        <v>Kelipatan Kirim/Master box &gt; 3x FC+index</v>
      </c>
      <c r="BB442" s="22">
        <v>81</v>
      </c>
      <c r="BC442" s="22">
        <f t="shared" si="187"/>
        <v>0</v>
      </c>
      <c r="BD442" s="22" t="e">
        <f t="shared" si="189"/>
        <v>#REF!</v>
      </c>
      <c r="BE442" s="22">
        <v>0.04</v>
      </c>
      <c r="BF442" s="22">
        <f t="shared" si="188"/>
        <v>0</v>
      </c>
      <c r="BG442" s="22" t="e">
        <f t="shared" si="190"/>
        <v>#REF!</v>
      </c>
      <c r="BH442" t="str">
        <f>IF(AT442="UDARA","U","N")&amp;LEFT($C$4,2)&amp;MID($C$4,4,2)&amp;LEFT(A442,3)&amp;MID(E442,2,2)&amp;VLOOKUP(E442,Acuan_Reference!C:L,10,0)</f>
        <v>N0109NAD71B4</v>
      </c>
      <c r="BI442" t="s">
        <v>84</v>
      </c>
      <c r="BJ442" t="s">
        <v>85</v>
      </c>
      <c r="BK442" t="s">
        <v>86</v>
      </c>
      <c r="BL442" t="s">
        <v>87</v>
      </c>
    </row>
    <row r="443" spans="1:64">
      <c r="A443" t="s">
        <v>104</v>
      </c>
      <c r="B443" t="s">
        <v>75</v>
      </c>
      <c r="C443" t="s">
        <v>76</v>
      </c>
      <c r="D443" t="s">
        <v>115</v>
      </c>
      <c r="E443" t="s">
        <v>149</v>
      </c>
      <c r="F443" t="s">
        <v>150</v>
      </c>
      <c r="G443" t="s">
        <v>80</v>
      </c>
      <c r="H443" t="s">
        <v>81</v>
      </c>
      <c r="I443" s="22">
        <v>7854</v>
      </c>
      <c r="J443" s="23">
        <v>333</v>
      </c>
      <c r="K443" s="23">
        <v>273</v>
      </c>
      <c r="L443" s="23">
        <v>110</v>
      </c>
      <c r="M443" s="23">
        <v>392</v>
      </c>
      <c r="N443" s="23">
        <v>246</v>
      </c>
      <c r="O443" s="23">
        <v>188</v>
      </c>
      <c r="P443" s="23">
        <v>105</v>
      </c>
      <c r="Q443" s="23">
        <v>265</v>
      </c>
      <c r="R443" s="23">
        <v>167</v>
      </c>
      <c r="S443" s="23">
        <v>189</v>
      </c>
      <c r="T443" s="23">
        <v>199</v>
      </c>
      <c r="U443" s="23">
        <v>314</v>
      </c>
      <c r="V443" s="22">
        <v>234</v>
      </c>
      <c r="W443" s="22">
        <f t="shared" si="176"/>
        <v>235.333333333333</v>
      </c>
      <c r="X443" s="23">
        <v>0</v>
      </c>
      <c r="Y443" s="23">
        <v>0</v>
      </c>
      <c r="Z443" s="23">
        <v>0</v>
      </c>
      <c r="AA443" s="22">
        <v>74</v>
      </c>
      <c r="AB443" s="22">
        <v>0</v>
      </c>
      <c r="AC443" s="22">
        <v>0</v>
      </c>
      <c r="AD443" s="22">
        <v>0</v>
      </c>
      <c r="AE443" s="22">
        <f t="shared" si="177"/>
        <v>74</v>
      </c>
      <c r="AF443" s="22">
        <f t="shared" si="178"/>
        <v>0.316239316239316</v>
      </c>
      <c r="AG443" s="22">
        <f t="shared" si="179"/>
        <v>0.314447592067989</v>
      </c>
      <c r="AH443" s="22">
        <v>0</v>
      </c>
      <c r="AI443" s="22">
        <v>0</v>
      </c>
      <c r="AJ443" s="23">
        <v>0</v>
      </c>
      <c r="AK443" s="23">
        <v>236</v>
      </c>
      <c r="AL443" s="23">
        <v>193</v>
      </c>
      <c r="AM443" s="22">
        <v>1</v>
      </c>
      <c r="AN443" s="22">
        <f t="shared" si="180"/>
        <v>235.333333333333</v>
      </c>
      <c r="AO443" s="23">
        <v>144</v>
      </c>
      <c r="AP443" s="23">
        <v>144</v>
      </c>
      <c r="AQ443" t="s">
        <v>82</v>
      </c>
      <c r="AR443">
        <v>4</v>
      </c>
      <c r="AS443" s="22">
        <v>0.26666666666667</v>
      </c>
      <c r="AT443" t="s">
        <v>83</v>
      </c>
      <c r="AU443" s="23">
        <f t="shared" si="175"/>
        <v>354.333333333333</v>
      </c>
      <c r="AV443" s="23">
        <f t="shared" si="181"/>
        <v>432</v>
      </c>
      <c r="AW443" s="23">
        <f t="shared" si="182"/>
        <v>2.15014164305949</v>
      </c>
      <c r="AX443" s="23">
        <f t="shared" si="183"/>
        <v>1.3300283286119</v>
      </c>
      <c r="AY443" s="23">
        <f t="shared" si="184"/>
        <v>432</v>
      </c>
      <c r="AZ443" s="23">
        <f t="shared" si="185"/>
        <v>0</v>
      </c>
      <c r="BA443" s="1" t="str">
        <f t="shared" si="186"/>
        <v>2</v>
      </c>
      <c r="BB443" s="22">
        <v>81</v>
      </c>
      <c r="BC443" s="22">
        <f t="shared" si="187"/>
        <v>0</v>
      </c>
      <c r="BD443" s="22" t="e">
        <f t="shared" si="189"/>
        <v>#REF!</v>
      </c>
      <c r="BE443" s="22">
        <v>0.04</v>
      </c>
      <c r="BF443" s="22">
        <f t="shared" si="188"/>
        <v>0</v>
      </c>
      <c r="BG443" s="22" t="e">
        <f t="shared" si="190"/>
        <v>#REF!</v>
      </c>
      <c r="BH443" t="str">
        <f>IF(AT443="UDARA","U","N")&amp;LEFT($C$4,2)&amp;MID($C$4,4,2)&amp;LEFT(A443,3)&amp;MID(E443,2,2)&amp;VLOOKUP(E443,Acuan_Reference!C:L,10,0)</f>
        <v>N0109PDG71B4</v>
      </c>
      <c r="BI443" t="s">
        <v>84</v>
      </c>
      <c r="BJ443" t="s">
        <v>85</v>
      </c>
      <c r="BK443" t="s">
        <v>86</v>
      </c>
      <c r="BL443" t="s">
        <v>87</v>
      </c>
    </row>
    <row r="444" spans="1:64">
      <c r="A444" t="s">
        <v>105</v>
      </c>
      <c r="B444" t="s">
        <v>75</v>
      </c>
      <c r="C444" t="s">
        <v>76</v>
      </c>
      <c r="D444" t="s">
        <v>115</v>
      </c>
      <c r="E444" t="s">
        <v>149</v>
      </c>
      <c r="F444" t="s">
        <v>150</v>
      </c>
      <c r="G444" t="s">
        <v>80</v>
      </c>
      <c r="H444" t="s">
        <v>81</v>
      </c>
      <c r="I444" s="22">
        <v>7854</v>
      </c>
      <c r="J444" s="23">
        <v>102</v>
      </c>
      <c r="K444" s="23">
        <v>65</v>
      </c>
      <c r="L444" s="23">
        <v>42</v>
      </c>
      <c r="M444" s="23">
        <v>181</v>
      </c>
      <c r="N444" s="23">
        <v>215</v>
      </c>
      <c r="O444" s="23">
        <v>201</v>
      </c>
      <c r="P444" s="23">
        <v>74</v>
      </c>
      <c r="Q444" s="23">
        <v>60</v>
      </c>
      <c r="R444" s="23">
        <v>86</v>
      </c>
      <c r="S444" s="23">
        <v>88</v>
      </c>
      <c r="T444" s="23">
        <v>105</v>
      </c>
      <c r="U444" s="23">
        <v>497</v>
      </c>
      <c r="V444" s="22">
        <v>230</v>
      </c>
      <c r="W444" s="22">
        <f t="shared" si="176"/>
        <v>233</v>
      </c>
      <c r="X444" s="23">
        <v>0</v>
      </c>
      <c r="Y444" s="23">
        <v>0</v>
      </c>
      <c r="Z444" s="23">
        <v>0</v>
      </c>
      <c r="AA444" s="22">
        <v>181</v>
      </c>
      <c r="AB444" s="22">
        <v>0</v>
      </c>
      <c r="AC444" s="22">
        <v>0</v>
      </c>
      <c r="AD444" s="22">
        <v>0</v>
      </c>
      <c r="AE444" s="22">
        <f t="shared" si="177"/>
        <v>181</v>
      </c>
      <c r="AF444" s="22">
        <f t="shared" si="178"/>
        <v>0.78695652173913</v>
      </c>
      <c r="AG444" s="22">
        <f t="shared" si="179"/>
        <v>0.776824034334764</v>
      </c>
      <c r="AH444" s="22">
        <v>0</v>
      </c>
      <c r="AI444" s="22">
        <v>0</v>
      </c>
      <c r="AJ444" s="23">
        <v>0</v>
      </c>
      <c r="AK444" s="23">
        <v>89</v>
      </c>
      <c r="AL444" s="23">
        <v>97</v>
      </c>
      <c r="AM444" s="22">
        <v>1</v>
      </c>
      <c r="AN444" s="22">
        <f t="shared" si="180"/>
        <v>233</v>
      </c>
      <c r="AO444" s="23">
        <v>144</v>
      </c>
      <c r="AP444" s="23">
        <v>144</v>
      </c>
      <c r="AQ444" t="s">
        <v>82</v>
      </c>
      <c r="AR444">
        <v>4</v>
      </c>
      <c r="AS444" s="22">
        <v>0.26666666666667</v>
      </c>
      <c r="AT444" t="s">
        <v>83</v>
      </c>
      <c r="AU444" s="23">
        <f t="shared" si="175"/>
        <v>149</v>
      </c>
      <c r="AV444" s="23">
        <f t="shared" si="181"/>
        <v>288</v>
      </c>
      <c r="AW444" s="23">
        <f t="shared" si="182"/>
        <v>2.01287553648069</v>
      </c>
      <c r="AX444" s="23">
        <f t="shared" si="183"/>
        <v>1.59656652360515</v>
      </c>
      <c r="AY444" s="23">
        <f t="shared" si="184"/>
        <v>288</v>
      </c>
      <c r="AZ444" s="23">
        <f t="shared" si="185"/>
        <v>0</v>
      </c>
      <c r="BA444" s="1" t="str">
        <f t="shared" si="186"/>
        <v>2</v>
      </c>
      <c r="BB444" s="22">
        <v>81</v>
      </c>
      <c r="BC444" s="22">
        <f t="shared" si="187"/>
        <v>0</v>
      </c>
      <c r="BD444" s="22" t="e">
        <f t="shared" si="189"/>
        <v>#REF!</v>
      </c>
      <c r="BE444" s="22">
        <v>0.04</v>
      </c>
      <c r="BF444" s="22">
        <f t="shared" si="188"/>
        <v>0</v>
      </c>
      <c r="BG444" s="22" t="e">
        <f t="shared" si="190"/>
        <v>#REF!</v>
      </c>
      <c r="BH444" t="str">
        <f>IF(AT444="UDARA","U","N")&amp;LEFT($C$4,2)&amp;MID($C$4,4,2)&amp;LEFT(A444,3)&amp;MID(E444,2,2)&amp;VLOOKUP(E444,Acuan_Reference!C:L,10,0)</f>
        <v>N0109PKB71B4</v>
      </c>
      <c r="BI444" t="s">
        <v>84</v>
      </c>
      <c r="BJ444" t="s">
        <v>85</v>
      </c>
      <c r="BK444" t="s">
        <v>86</v>
      </c>
      <c r="BL444" t="s">
        <v>87</v>
      </c>
    </row>
    <row r="445" spans="1:64">
      <c r="A445" t="s">
        <v>106</v>
      </c>
      <c r="B445" t="s">
        <v>75</v>
      </c>
      <c r="C445" t="s">
        <v>76</v>
      </c>
      <c r="D445" t="s">
        <v>115</v>
      </c>
      <c r="E445" t="s">
        <v>149</v>
      </c>
      <c r="F445" t="s">
        <v>150</v>
      </c>
      <c r="G445" t="s">
        <v>80</v>
      </c>
      <c r="H445" t="s">
        <v>81</v>
      </c>
      <c r="I445" s="22">
        <v>7854</v>
      </c>
      <c r="J445" s="23">
        <v>435</v>
      </c>
      <c r="K445" s="23">
        <v>312</v>
      </c>
      <c r="L445" s="23">
        <v>321</v>
      </c>
      <c r="M445" s="23">
        <v>152</v>
      </c>
      <c r="N445" s="23">
        <v>195</v>
      </c>
      <c r="O445" s="23">
        <v>224</v>
      </c>
      <c r="P445" s="23">
        <v>75</v>
      </c>
      <c r="Q445" s="23">
        <v>147</v>
      </c>
      <c r="R445" s="23">
        <v>221</v>
      </c>
      <c r="S445" s="23">
        <v>155</v>
      </c>
      <c r="T445" s="23">
        <v>207</v>
      </c>
      <c r="U445" s="23">
        <v>105</v>
      </c>
      <c r="V445" s="22">
        <v>155.66666666667</v>
      </c>
      <c r="W445" s="22">
        <f t="shared" si="176"/>
        <v>171.333333333333</v>
      </c>
      <c r="X445" s="23">
        <v>0</v>
      </c>
      <c r="Y445" s="23">
        <v>0</v>
      </c>
      <c r="Z445" s="23">
        <v>0</v>
      </c>
      <c r="AA445" s="22">
        <v>363</v>
      </c>
      <c r="AB445" s="22">
        <v>0</v>
      </c>
      <c r="AC445" s="22">
        <v>0</v>
      </c>
      <c r="AD445" s="22">
        <v>0</v>
      </c>
      <c r="AE445" s="22">
        <f t="shared" si="177"/>
        <v>363</v>
      </c>
      <c r="AF445" s="22">
        <f t="shared" si="178"/>
        <v>2.33190578158453</v>
      </c>
      <c r="AG445" s="22">
        <f t="shared" si="179"/>
        <v>2.11867704280156</v>
      </c>
      <c r="AH445" s="22">
        <v>0</v>
      </c>
      <c r="AI445" s="22">
        <v>0</v>
      </c>
      <c r="AJ445" s="23">
        <v>0</v>
      </c>
      <c r="AK445" s="23">
        <v>199</v>
      </c>
      <c r="AL445" s="23">
        <v>202</v>
      </c>
      <c r="AM445" s="22">
        <v>0.9</v>
      </c>
      <c r="AN445" s="22">
        <f t="shared" si="180"/>
        <v>154.2</v>
      </c>
      <c r="AO445" s="23">
        <v>144</v>
      </c>
      <c r="AP445" s="23">
        <v>144</v>
      </c>
      <c r="AQ445" t="s">
        <v>82</v>
      </c>
      <c r="AR445">
        <v>4</v>
      </c>
      <c r="AS445" s="22">
        <v>0.16666666666667</v>
      </c>
      <c r="AT445" t="s">
        <v>83</v>
      </c>
      <c r="AU445" s="23">
        <f t="shared" si="175"/>
        <v>0</v>
      </c>
      <c r="AV445" s="23">
        <f t="shared" si="181"/>
        <v>0</v>
      </c>
      <c r="AW445" s="23">
        <f t="shared" si="182"/>
        <v>2.11867704280156</v>
      </c>
      <c r="AX445" s="23">
        <f t="shared" si="183"/>
        <v>0.939688715953307</v>
      </c>
      <c r="AY445" s="23">
        <f t="shared" si="184"/>
        <v>0</v>
      </c>
      <c r="AZ445" s="23">
        <f t="shared" si="185"/>
        <v>0</v>
      </c>
      <c r="BA445" s="1" t="str">
        <f t="shared" si="186"/>
        <v>3</v>
      </c>
      <c r="BB445" s="22">
        <v>81</v>
      </c>
      <c r="BC445" s="22">
        <f t="shared" si="187"/>
        <v>0</v>
      </c>
      <c r="BD445" s="22" t="e">
        <f t="shared" si="189"/>
        <v>#REF!</v>
      </c>
      <c r="BE445" s="22">
        <v>0.04</v>
      </c>
      <c r="BF445" s="22">
        <f t="shared" si="188"/>
        <v>0</v>
      </c>
      <c r="BG445" s="22" t="e">
        <f t="shared" si="190"/>
        <v>#REF!</v>
      </c>
      <c r="BH445" t="str">
        <f>IF(AT445="UDARA","U","N")&amp;LEFT($C$4,2)&amp;MID($C$4,4,2)&amp;LEFT(A445,3)&amp;MID(E445,2,2)&amp;VLOOKUP(E445,Acuan_Reference!C:L,10,0)</f>
        <v>N0109PLB71B4</v>
      </c>
      <c r="BI445" t="s">
        <v>84</v>
      </c>
      <c r="BJ445" t="s">
        <v>85</v>
      </c>
      <c r="BK445" t="s">
        <v>86</v>
      </c>
      <c r="BL445" t="s">
        <v>87</v>
      </c>
    </row>
    <row r="446" spans="1:64">
      <c r="A446" t="s">
        <v>107</v>
      </c>
      <c r="B446" t="s">
        <v>75</v>
      </c>
      <c r="C446" t="s">
        <v>76</v>
      </c>
      <c r="D446" t="s">
        <v>115</v>
      </c>
      <c r="E446" t="s">
        <v>149</v>
      </c>
      <c r="F446" t="s">
        <v>150</v>
      </c>
      <c r="G446" t="s">
        <v>80</v>
      </c>
      <c r="H446" t="s">
        <v>81</v>
      </c>
      <c r="I446" s="22">
        <v>7854</v>
      </c>
      <c r="J446" s="23">
        <v>90</v>
      </c>
      <c r="K446" s="23">
        <v>288</v>
      </c>
      <c r="L446" s="23">
        <v>98</v>
      </c>
      <c r="M446" s="23">
        <v>228</v>
      </c>
      <c r="N446" s="23">
        <v>384</v>
      </c>
      <c r="O446" s="23">
        <v>104</v>
      </c>
      <c r="P446" s="23">
        <v>265</v>
      </c>
      <c r="Q446" s="23">
        <v>199</v>
      </c>
      <c r="R446" s="23">
        <v>360</v>
      </c>
      <c r="S446" s="23">
        <v>126</v>
      </c>
      <c r="T446" s="23">
        <v>465</v>
      </c>
      <c r="U446" s="23">
        <v>482</v>
      </c>
      <c r="V446" s="22">
        <v>357.66666666667</v>
      </c>
      <c r="W446" s="22">
        <f t="shared" si="176"/>
        <v>425.666666666667</v>
      </c>
      <c r="X446" s="23">
        <v>0</v>
      </c>
      <c r="Y446" s="23">
        <v>0</v>
      </c>
      <c r="Z446" s="23">
        <v>0</v>
      </c>
      <c r="AA446" s="22">
        <v>142</v>
      </c>
      <c r="AB446" s="22">
        <v>0</v>
      </c>
      <c r="AC446" s="22">
        <v>0</v>
      </c>
      <c r="AD446" s="22">
        <v>0</v>
      </c>
      <c r="AE446" s="22">
        <f t="shared" si="177"/>
        <v>142</v>
      </c>
      <c r="AF446" s="22">
        <f t="shared" si="178"/>
        <v>0.397017707362531</v>
      </c>
      <c r="AG446" s="22">
        <f t="shared" si="179"/>
        <v>0.333594361785435</v>
      </c>
      <c r="AH446" s="22">
        <v>0</v>
      </c>
      <c r="AI446" s="22">
        <v>0</v>
      </c>
      <c r="AJ446" s="23">
        <v>0</v>
      </c>
      <c r="AK446" s="23">
        <v>260</v>
      </c>
      <c r="AL446" s="23">
        <v>330</v>
      </c>
      <c r="AM446" s="22">
        <v>1.3</v>
      </c>
      <c r="AN446" s="22">
        <f t="shared" si="180"/>
        <v>553.366666666667</v>
      </c>
      <c r="AO446" s="23">
        <v>144</v>
      </c>
      <c r="AP446" s="23">
        <v>144</v>
      </c>
      <c r="AQ446" t="s">
        <v>82</v>
      </c>
      <c r="AR446">
        <v>2</v>
      </c>
      <c r="AS446" s="22">
        <v>0.43333333333333</v>
      </c>
      <c r="AT446" t="s">
        <v>83</v>
      </c>
      <c r="AU446" s="23">
        <f t="shared" si="175"/>
        <v>741.366666666667</v>
      </c>
      <c r="AV446" s="23">
        <f t="shared" si="181"/>
        <v>864</v>
      </c>
      <c r="AW446" s="23">
        <f t="shared" si="182"/>
        <v>2.36335160532498</v>
      </c>
      <c r="AX446" s="23">
        <f t="shared" si="183"/>
        <v>1.58809710258418</v>
      </c>
      <c r="AY446" s="23">
        <f t="shared" si="184"/>
        <v>864</v>
      </c>
      <c r="AZ446" s="23">
        <f t="shared" si="185"/>
        <v>0</v>
      </c>
      <c r="BA446" s="1" t="str">
        <f t="shared" si="186"/>
        <v>1</v>
      </c>
      <c r="BB446" s="22">
        <v>81</v>
      </c>
      <c r="BC446" s="22">
        <f t="shared" si="187"/>
        <v>0</v>
      </c>
      <c r="BD446" s="22" t="e">
        <f t="shared" si="189"/>
        <v>#REF!</v>
      </c>
      <c r="BE446" s="22">
        <v>0.04</v>
      </c>
      <c r="BF446" s="22">
        <f t="shared" si="188"/>
        <v>0</v>
      </c>
      <c r="BG446" s="22" t="e">
        <f t="shared" si="190"/>
        <v>#REF!</v>
      </c>
      <c r="BH446" t="str">
        <f>IF(AT446="UDARA","U","N")&amp;LEFT($C$4,2)&amp;MID($C$4,4,2)&amp;LEFT(A446,3)&amp;MID(E446,2,2)&amp;VLOOKUP(E446,Acuan_Reference!C:L,10,0)</f>
        <v>N0109PTK71B4</v>
      </c>
      <c r="BI446" t="s">
        <v>84</v>
      </c>
      <c r="BJ446" t="s">
        <v>85</v>
      </c>
      <c r="BK446" t="s">
        <v>86</v>
      </c>
      <c r="BL446" t="s">
        <v>87</v>
      </c>
    </row>
    <row r="447" spans="1:64">
      <c r="A447" t="s">
        <v>108</v>
      </c>
      <c r="B447" t="s">
        <v>75</v>
      </c>
      <c r="C447" t="s">
        <v>76</v>
      </c>
      <c r="D447" t="s">
        <v>115</v>
      </c>
      <c r="E447" t="s">
        <v>149</v>
      </c>
      <c r="F447" t="s">
        <v>150</v>
      </c>
      <c r="G447" t="s">
        <v>80</v>
      </c>
      <c r="H447" t="s">
        <v>81</v>
      </c>
      <c r="I447" s="22">
        <v>7854</v>
      </c>
      <c r="J447" s="23">
        <v>169</v>
      </c>
      <c r="K447" s="23">
        <v>240</v>
      </c>
      <c r="L447" s="23">
        <v>225</v>
      </c>
      <c r="M447" s="23">
        <v>293</v>
      </c>
      <c r="N447" s="23">
        <v>299</v>
      </c>
      <c r="O447" s="23">
        <v>172</v>
      </c>
      <c r="P447" s="23">
        <v>275</v>
      </c>
      <c r="Q447" s="23">
        <v>338</v>
      </c>
      <c r="R447" s="23">
        <v>141</v>
      </c>
      <c r="S447" s="23">
        <v>180</v>
      </c>
      <c r="T447" s="23">
        <v>261</v>
      </c>
      <c r="U447" s="23">
        <v>182</v>
      </c>
      <c r="V447" s="22">
        <v>207.66666666667</v>
      </c>
      <c r="W447" s="22">
        <f t="shared" si="176"/>
        <v>215</v>
      </c>
      <c r="X447" s="23">
        <v>0</v>
      </c>
      <c r="Y447" s="23">
        <v>0</v>
      </c>
      <c r="Z447" s="23">
        <v>0</v>
      </c>
      <c r="AA447" s="22">
        <v>297</v>
      </c>
      <c r="AB447" s="22">
        <v>0</v>
      </c>
      <c r="AC447" s="22">
        <v>0</v>
      </c>
      <c r="AD447" s="22">
        <v>0</v>
      </c>
      <c r="AE447" s="22">
        <f t="shared" si="177"/>
        <v>297</v>
      </c>
      <c r="AF447" s="22">
        <f t="shared" si="178"/>
        <v>1.430176565008</v>
      </c>
      <c r="AG447" s="22">
        <f t="shared" si="179"/>
        <v>1.38139534883721</v>
      </c>
      <c r="AH447" s="22">
        <v>0</v>
      </c>
      <c r="AI447" s="22">
        <v>0</v>
      </c>
      <c r="AJ447" s="23">
        <v>0</v>
      </c>
      <c r="AK447" s="23">
        <v>250</v>
      </c>
      <c r="AL447" s="23">
        <v>202</v>
      </c>
      <c r="AM447" s="22">
        <v>0.8</v>
      </c>
      <c r="AN447" s="22">
        <f t="shared" si="180"/>
        <v>172</v>
      </c>
      <c r="AO447" s="23">
        <v>144</v>
      </c>
      <c r="AP447" s="23">
        <v>144</v>
      </c>
      <c r="AQ447" t="s">
        <v>124</v>
      </c>
      <c r="AR447">
        <v>4</v>
      </c>
      <c r="AS447" s="22">
        <v>0.066666666666667</v>
      </c>
      <c r="AT447" t="s">
        <v>83</v>
      </c>
      <c r="AU447" s="23">
        <f t="shared" si="175"/>
        <v>77</v>
      </c>
      <c r="AV447" s="23">
        <f t="shared" si="181"/>
        <v>144</v>
      </c>
      <c r="AW447" s="23">
        <f t="shared" si="182"/>
        <v>2.05116279069767</v>
      </c>
      <c r="AX447" s="23">
        <f t="shared" si="183"/>
        <v>1.11162790697674</v>
      </c>
      <c r="AY447" s="23">
        <f t="shared" si="184"/>
        <v>144</v>
      </c>
      <c r="AZ447" s="23">
        <f t="shared" si="185"/>
        <v>0</v>
      </c>
      <c r="BA447" s="1" t="str">
        <f t="shared" si="186"/>
        <v>3</v>
      </c>
      <c r="BB447" s="22">
        <v>81</v>
      </c>
      <c r="BC447" s="22">
        <f t="shared" si="187"/>
        <v>0</v>
      </c>
      <c r="BD447" s="22" t="e">
        <f t="shared" si="189"/>
        <v>#REF!</v>
      </c>
      <c r="BE447" s="22">
        <v>0.04</v>
      </c>
      <c r="BF447" s="22">
        <f t="shared" si="188"/>
        <v>0</v>
      </c>
      <c r="BG447" s="22" t="e">
        <f t="shared" si="190"/>
        <v>#REF!</v>
      </c>
      <c r="BH447" t="str">
        <f>IF(AT447="UDARA","U","N")&amp;LEFT($C$4,2)&amp;MID($C$4,4,2)&amp;LEFT(A447,3)&amp;MID(E447,2,2)&amp;VLOOKUP(E447,Acuan_Reference!C:L,10,0)</f>
        <v>N0109PWT71B4</v>
      </c>
      <c r="BI447" t="s">
        <v>84</v>
      </c>
      <c r="BJ447" t="s">
        <v>85</v>
      </c>
      <c r="BK447" t="s">
        <v>86</v>
      </c>
      <c r="BL447" t="s">
        <v>87</v>
      </c>
    </row>
    <row r="448" spans="1:64">
      <c r="A448" t="s">
        <v>109</v>
      </c>
      <c r="B448" t="s">
        <v>75</v>
      </c>
      <c r="C448" t="s">
        <v>76</v>
      </c>
      <c r="D448" t="s">
        <v>115</v>
      </c>
      <c r="E448" t="s">
        <v>149</v>
      </c>
      <c r="F448" t="s">
        <v>150</v>
      </c>
      <c r="G448" t="s">
        <v>80</v>
      </c>
      <c r="H448" t="s">
        <v>81</v>
      </c>
      <c r="I448" s="22">
        <v>7854</v>
      </c>
      <c r="J448" s="23">
        <v>1852</v>
      </c>
      <c r="K448" s="23">
        <v>751</v>
      </c>
      <c r="L448" s="23">
        <v>1600</v>
      </c>
      <c r="M448" s="23">
        <v>2300</v>
      </c>
      <c r="N448" s="23">
        <v>1776</v>
      </c>
      <c r="O448" s="23">
        <v>1707</v>
      </c>
      <c r="P448" s="23">
        <v>651</v>
      </c>
      <c r="Q448" s="23">
        <v>1622</v>
      </c>
      <c r="R448" s="23">
        <v>1397</v>
      </c>
      <c r="S448" s="23">
        <v>2632</v>
      </c>
      <c r="T448" s="23">
        <v>856</v>
      </c>
      <c r="U448" s="23">
        <v>2824</v>
      </c>
      <c r="V448" s="22">
        <v>2104</v>
      </c>
      <c r="W448" s="22">
        <f t="shared" si="176"/>
        <v>1791</v>
      </c>
      <c r="X448" s="23">
        <v>0</v>
      </c>
      <c r="Y448" s="23">
        <v>0</v>
      </c>
      <c r="Z448" s="23">
        <v>0</v>
      </c>
      <c r="AA448" s="22">
        <v>954</v>
      </c>
      <c r="AB448" s="22">
        <v>0</v>
      </c>
      <c r="AC448" s="22">
        <v>0</v>
      </c>
      <c r="AD448" s="22">
        <v>432</v>
      </c>
      <c r="AE448" s="22">
        <f t="shared" si="177"/>
        <v>1386</v>
      </c>
      <c r="AF448" s="22">
        <f t="shared" si="178"/>
        <v>0.658745247148289</v>
      </c>
      <c r="AG448" s="22">
        <f t="shared" si="179"/>
        <v>0.532663316582915</v>
      </c>
      <c r="AH448" s="22">
        <v>0</v>
      </c>
      <c r="AI448" s="22">
        <v>0</v>
      </c>
      <c r="AJ448" s="23">
        <v>0</v>
      </c>
      <c r="AK448" s="23">
        <v>2143</v>
      </c>
      <c r="AL448" s="23">
        <v>1693</v>
      </c>
      <c r="AM448" s="22">
        <v>0.6</v>
      </c>
      <c r="AN448" s="22">
        <f t="shared" si="180"/>
        <v>1074.6</v>
      </c>
      <c r="AO448" s="23">
        <v>144</v>
      </c>
      <c r="AP448" s="23">
        <v>144</v>
      </c>
      <c r="AQ448" t="s">
        <v>124</v>
      </c>
      <c r="AR448">
        <v>8</v>
      </c>
      <c r="AS448" s="22">
        <v>0.1</v>
      </c>
      <c r="AT448" t="s">
        <v>83</v>
      </c>
      <c r="AU448" s="23">
        <f t="shared" si="175"/>
        <v>1381.6</v>
      </c>
      <c r="AV448" s="23">
        <f t="shared" si="181"/>
        <v>1440</v>
      </c>
      <c r="AW448" s="23">
        <f t="shared" si="182"/>
        <v>1.57788944723618</v>
      </c>
      <c r="AX448" s="23">
        <f t="shared" si="183"/>
        <v>0.632607481853713</v>
      </c>
      <c r="AY448" s="23">
        <f t="shared" si="184"/>
        <v>1440</v>
      </c>
      <c r="AZ448" s="23">
        <f t="shared" si="185"/>
        <v>0</v>
      </c>
      <c r="BA448" s="1" t="str">
        <f t="shared" si="186"/>
        <v>3</v>
      </c>
      <c r="BB448" s="22">
        <v>81</v>
      </c>
      <c r="BC448" s="22">
        <f t="shared" si="187"/>
        <v>0</v>
      </c>
      <c r="BD448" s="22" t="e">
        <f t="shared" si="189"/>
        <v>#REF!</v>
      </c>
      <c r="BE448" s="22">
        <v>0.04</v>
      </c>
      <c r="BF448" s="22">
        <f t="shared" si="188"/>
        <v>0</v>
      </c>
      <c r="BG448" s="22" t="e">
        <f t="shared" si="190"/>
        <v>#REF!</v>
      </c>
      <c r="BH448" t="str">
        <f>IF(AT448="UDARA","U","N")&amp;LEFT($C$4,2)&amp;MID($C$4,4,2)&amp;LEFT(A448,3)&amp;MID(E448,2,2)&amp;VLOOKUP(E448,Acuan_Reference!C:L,10,0)</f>
        <v>N0109SBY71B4</v>
      </c>
      <c r="BI448" t="s">
        <v>84</v>
      </c>
      <c r="BJ448" t="s">
        <v>85</v>
      </c>
      <c r="BK448" t="s">
        <v>86</v>
      </c>
      <c r="BL448" t="s">
        <v>87</v>
      </c>
    </row>
    <row r="449" spans="1:64">
      <c r="A449" t="s">
        <v>110</v>
      </c>
      <c r="B449" t="s">
        <v>75</v>
      </c>
      <c r="C449" t="s">
        <v>76</v>
      </c>
      <c r="D449" t="s">
        <v>115</v>
      </c>
      <c r="E449" t="s">
        <v>149</v>
      </c>
      <c r="F449" t="s">
        <v>150</v>
      </c>
      <c r="G449" t="s">
        <v>80</v>
      </c>
      <c r="H449" t="s">
        <v>81</v>
      </c>
      <c r="I449" s="22">
        <v>7854</v>
      </c>
      <c r="J449" s="23">
        <v>371</v>
      </c>
      <c r="K449" s="23">
        <v>582</v>
      </c>
      <c r="L449" s="23">
        <v>299</v>
      </c>
      <c r="M449" s="23">
        <v>321</v>
      </c>
      <c r="N449" s="23">
        <v>447</v>
      </c>
      <c r="O449" s="23">
        <v>392</v>
      </c>
      <c r="P449" s="23">
        <v>384</v>
      </c>
      <c r="Q449" s="23">
        <v>394</v>
      </c>
      <c r="R449" s="23">
        <v>332</v>
      </c>
      <c r="S449" s="23">
        <v>400</v>
      </c>
      <c r="T449" s="23">
        <v>436</v>
      </c>
      <c r="U449" s="23">
        <v>800</v>
      </c>
      <c r="V449" s="22">
        <v>545.33333333333</v>
      </c>
      <c r="W449" s="22">
        <f t="shared" si="176"/>
        <v>547</v>
      </c>
      <c r="X449" s="23">
        <v>0</v>
      </c>
      <c r="Y449" s="23">
        <v>0</v>
      </c>
      <c r="Z449" s="23">
        <v>0</v>
      </c>
      <c r="AA449" s="22">
        <v>503</v>
      </c>
      <c r="AB449" s="22">
        <v>0</v>
      </c>
      <c r="AC449" s="22">
        <v>0</v>
      </c>
      <c r="AD449" s="22">
        <v>0</v>
      </c>
      <c r="AE449" s="22">
        <f t="shared" si="177"/>
        <v>503</v>
      </c>
      <c r="AF449" s="22">
        <f t="shared" si="178"/>
        <v>0.922371638141815</v>
      </c>
      <c r="AG449" s="22">
        <f t="shared" si="179"/>
        <v>0.919561243144424</v>
      </c>
      <c r="AH449" s="22">
        <v>0</v>
      </c>
      <c r="AI449" s="22">
        <v>0</v>
      </c>
      <c r="AJ449" s="23">
        <v>0</v>
      </c>
      <c r="AK449" s="23">
        <v>427</v>
      </c>
      <c r="AL449" s="23">
        <v>405</v>
      </c>
      <c r="AM449" s="22">
        <v>0.7</v>
      </c>
      <c r="AN449" s="22">
        <f t="shared" si="180"/>
        <v>382.9</v>
      </c>
      <c r="AO449" s="23">
        <v>144</v>
      </c>
      <c r="AP449" s="23">
        <v>144</v>
      </c>
      <c r="AQ449" t="s">
        <v>124</v>
      </c>
      <c r="AR449">
        <v>8</v>
      </c>
      <c r="AS449" s="22">
        <v>0.066666666666667</v>
      </c>
      <c r="AT449" t="s">
        <v>83</v>
      </c>
      <c r="AU449" s="23">
        <f t="shared" si="175"/>
        <v>284.9</v>
      </c>
      <c r="AV449" s="23">
        <f t="shared" si="181"/>
        <v>288</v>
      </c>
      <c r="AW449" s="23">
        <f t="shared" si="182"/>
        <v>1.44606946983547</v>
      </c>
      <c r="AX449" s="23">
        <f t="shared" si="183"/>
        <v>0.705667276051188</v>
      </c>
      <c r="AY449" s="23">
        <f t="shared" si="184"/>
        <v>288</v>
      </c>
      <c r="AZ449" s="23">
        <f t="shared" si="185"/>
        <v>0</v>
      </c>
      <c r="BA449" s="1" t="str">
        <f t="shared" si="186"/>
        <v>3</v>
      </c>
      <c r="BB449" s="22">
        <v>81</v>
      </c>
      <c r="BC449" s="22">
        <f t="shared" si="187"/>
        <v>0</v>
      </c>
      <c r="BD449" s="22" t="e">
        <f t="shared" si="189"/>
        <v>#REF!</v>
      </c>
      <c r="BE449" s="22">
        <v>0.04</v>
      </c>
      <c r="BF449" s="22">
        <f t="shared" si="188"/>
        <v>0</v>
      </c>
      <c r="BG449" s="22" t="e">
        <f t="shared" si="190"/>
        <v>#REF!</v>
      </c>
      <c r="BH449" t="str">
        <f>IF(AT449="UDARA","U","N")&amp;LEFT($C$4,2)&amp;MID($C$4,4,2)&amp;LEFT(A449,3)&amp;MID(E449,2,2)&amp;VLOOKUP(E449,Acuan_Reference!C:L,10,0)</f>
        <v>N0109SLO71B4</v>
      </c>
      <c r="BI449" t="s">
        <v>84</v>
      </c>
      <c r="BJ449" t="s">
        <v>85</v>
      </c>
      <c r="BK449" t="s">
        <v>86</v>
      </c>
      <c r="BL449" t="s">
        <v>87</v>
      </c>
    </row>
    <row r="450" spans="1:64">
      <c r="A450" t="s">
        <v>111</v>
      </c>
      <c r="B450" t="s">
        <v>75</v>
      </c>
      <c r="C450" t="s">
        <v>76</v>
      </c>
      <c r="D450" t="s">
        <v>115</v>
      </c>
      <c r="E450" t="s">
        <v>149</v>
      </c>
      <c r="F450" t="s">
        <v>150</v>
      </c>
      <c r="G450" t="s">
        <v>80</v>
      </c>
      <c r="H450" t="s">
        <v>81</v>
      </c>
      <c r="I450" s="22">
        <v>7854</v>
      </c>
      <c r="J450" s="23">
        <v>189</v>
      </c>
      <c r="K450" s="23">
        <v>113</v>
      </c>
      <c r="L450" s="23">
        <v>115</v>
      </c>
      <c r="M450" s="23">
        <v>118</v>
      </c>
      <c r="N450" s="23">
        <v>90</v>
      </c>
      <c r="O450" s="23">
        <v>226</v>
      </c>
      <c r="P450" s="23">
        <v>94</v>
      </c>
      <c r="Q450" s="23">
        <v>192</v>
      </c>
      <c r="R450" s="23">
        <v>305</v>
      </c>
      <c r="S450" s="23">
        <v>89</v>
      </c>
      <c r="T450" s="23">
        <v>297</v>
      </c>
      <c r="U450" s="23">
        <v>159</v>
      </c>
      <c r="V450" s="22">
        <v>181.66666666667</v>
      </c>
      <c r="W450" s="22">
        <f t="shared" si="176"/>
        <v>232</v>
      </c>
      <c r="X450" s="23">
        <v>0</v>
      </c>
      <c r="Y450" s="23">
        <v>96</v>
      </c>
      <c r="Z450" s="23">
        <v>0</v>
      </c>
      <c r="AA450" s="22">
        <v>413</v>
      </c>
      <c r="AB450" s="22">
        <v>0</v>
      </c>
      <c r="AC450" s="22">
        <v>0</v>
      </c>
      <c r="AD450" s="22">
        <v>0</v>
      </c>
      <c r="AE450" s="22">
        <f t="shared" si="177"/>
        <v>413</v>
      </c>
      <c r="AF450" s="22">
        <f t="shared" si="178"/>
        <v>2.2733944954128</v>
      </c>
      <c r="AG450" s="22">
        <f t="shared" si="179"/>
        <v>1.7801724137931</v>
      </c>
      <c r="AH450" s="22">
        <v>0</v>
      </c>
      <c r="AI450" s="22">
        <v>0</v>
      </c>
      <c r="AJ450" s="23">
        <v>0</v>
      </c>
      <c r="AK450" s="23">
        <v>223</v>
      </c>
      <c r="AL450" s="23">
        <v>240</v>
      </c>
      <c r="AM450" s="22">
        <v>1.5</v>
      </c>
      <c r="AN450" s="22">
        <f t="shared" si="180"/>
        <v>348</v>
      </c>
      <c r="AO450" s="23">
        <v>144</v>
      </c>
      <c r="AP450" s="23">
        <v>144</v>
      </c>
      <c r="AQ450" t="s">
        <v>82</v>
      </c>
      <c r="AR450">
        <v>2</v>
      </c>
      <c r="AS450" s="22">
        <v>0.53333333333333</v>
      </c>
      <c r="AT450" t="s">
        <v>83</v>
      </c>
      <c r="AU450" s="23">
        <f t="shared" si="175"/>
        <v>175</v>
      </c>
      <c r="AV450" s="23">
        <f t="shared" si="181"/>
        <v>288</v>
      </c>
      <c r="AW450" s="23">
        <f t="shared" si="182"/>
        <v>3.02155172413793</v>
      </c>
      <c r="AX450" s="23">
        <f t="shared" si="183"/>
        <v>1.98706896551724</v>
      </c>
      <c r="AY450" s="23">
        <f t="shared" si="184"/>
        <v>288</v>
      </c>
      <c r="AZ450" s="23">
        <f t="shared" si="185"/>
        <v>0</v>
      </c>
      <c r="BA450" s="1" t="str">
        <f t="shared" si="186"/>
        <v>3</v>
      </c>
      <c r="BB450" s="22">
        <v>81</v>
      </c>
      <c r="BC450" s="22">
        <f t="shared" si="187"/>
        <v>0</v>
      </c>
      <c r="BD450" s="22" t="e">
        <f t="shared" si="189"/>
        <v>#REF!</v>
      </c>
      <c r="BE450" s="22">
        <v>0.04</v>
      </c>
      <c r="BF450" s="22">
        <f t="shared" si="188"/>
        <v>0</v>
      </c>
      <c r="BG450" s="22" t="e">
        <f t="shared" si="190"/>
        <v>#REF!</v>
      </c>
      <c r="BH450" t="str">
        <f>IF(AT450="UDARA","U","N")&amp;LEFT($C$4,2)&amp;MID($C$4,4,2)&amp;LEFT(A450,3)&amp;MID(E450,2,2)&amp;VLOOKUP(E450,Acuan_Reference!C:L,10,0)</f>
        <v>N0109SMD71B4</v>
      </c>
      <c r="BI450" t="s">
        <v>84</v>
      </c>
      <c r="BJ450" t="s">
        <v>85</v>
      </c>
      <c r="BK450" t="s">
        <v>86</v>
      </c>
      <c r="BL450" t="s">
        <v>87</v>
      </c>
    </row>
    <row r="451" spans="1:64">
      <c r="A451" t="s">
        <v>112</v>
      </c>
      <c r="B451" t="s">
        <v>75</v>
      </c>
      <c r="C451" t="s">
        <v>76</v>
      </c>
      <c r="D451" t="s">
        <v>115</v>
      </c>
      <c r="E451" t="s">
        <v>149</v>
      </c>
      <c r="F451" t="s">
        <v>150</v>
      </c>
      <c r="G451" t="s">
        <v>80</v>
      </c>
      <c r="H451" t="s">
        <v>81</v>
      </c>
      <c r="I451" s="22">
        <v>7854</v>
      </c>
      <c r="J451" s="23">
        <v>223</v>
      </c>
      <c r="K451" s="23">
        <v>341</v>
      </c>
      <c r="L451" s="23">
        <v>291</v>
      </c>
      <c r="M451" s="23">
        <v>372</v>
      </c>
      <c r="N451" s="23">
        <v>488</v>
      </c>
      <c r="O451" s="23">
        <v>403</v>
      </c>
      <c r="P451" s="23">
        <v>552</v>
      </c>
      <c r="Q451" s="23">
        <v>401</v>
      </c>
      <c r="R451" s="23">
        <v>359</v>
      </c>
      <c r="S451" s="23">
        <v>245</v>
      </c>
      <c r="T451" s="23">
        <v>425</v>
      </c>
      <c r="U451" s="23">
        <v>688</v>
      </c>
      <c r="V451" s="22">
        <v>452.66666666667</v>
      </c>
      <c r="W451" s="22">
        <f t="shared" si="176"/>
        <v>490</v>
      </c>
      <c r="X451" s="23">
        <v>0</v>
      </c>
      <c r="Y451" s="23">
        <v>0</v>
      </c>
      <c r="Z451" s="23">
        <v>0</v>
      </c>
      <c r="AA451" s="22">
        <v>269</v>
      </c>
      <c r="AB451" s="22">
        <v>0</v>
      </c>
      <c r="AC451" s="22">
        <v>0</v>
      </c>
      <c r="AD451" s="22">
        <v>0</v>
      </c>
      <c r="AE451" s="22">
        <f t="shared" si="177"/>
        <v>269</v>
      </c>
      <c r="AF451" s="22">
        <f t="shared" si="178"/>
        <v>0.594256259204708</v>
      </c>
      <c r="AG451" s="22">
        <f t="shared" si="179"/>
        <v>0.548979591836735</v>
      </c>
      <c r="AH451" s="22">
        <v>0</v>
      </c>
      <c r="AI451" s="22">
        <v>0</v>
      </c>
      <c r="AJ451" s="23">
        <v>0</v>
      </c>
      <c r="AK451" s="23">
        <v>382</v>
      </c>
      <c r="AL451" s="23">
        <v>357</v>
      </c>
      <c r="AM451" s="22">
        <v>0.7</v>
      </c>
      <c r="AN451" s="22">
        <f t="shared" si="180"/>
        <v>343</v>
      </c>
      <c r="AO451" s="23">
        <v>144</v>
      </c>
      <c r="AP451" s="23">
        <v>144</v>
      </c>
      <c r="AQ451" t="s">
        <v>124</v>
      </c>
      <c r="AR451">
        <v>8</v>
      </c>
      <c r="AS451" s="22">
        <v>0.066666666666667</v>
      </c>
      <c r="AT451" t="s">
        <v>83</v>
      </c>
      <c r="AU451" s="23">
        <f t="shared" ref="AU451:AU509" si="191">IF(OR(H451="PINDAH DISTRIBUTOR",H451="PESTA NO BUFFER",H451="PESTA"),0,IF(AL451+AN451&lt;AE451,0,IF((1*((AL451+AN451)-AE451))&lt;0,0,1*((AL451+AN451)-AE451))))</f>
        <v>431</v>
      </c>
      <c r="AV451" s="23">
        <f t="shared" si="181"/>
        <v>432</v>
      </c>
      <c r="AW451" s="23">
        <f t="shared" si="182"/>
        <v>1.43061224489796</v>
      </c>
      <c r="AX451" s="23">
        <f t="shared" si="183"/>
        <v>0.702040816326531</v>
      </c>
      <c r="AY451" s="23">
        <f t="shared" si="184"/>
        <v>432</v>
      </c>
      <c r="AZ451" s="23">
        <f t="shared" si="185"/>
        <v>0</v>
      </c>
      <c r="BA451" s="1" t="str">
        <f t="shared" si="186"/>
        <v>2</v>
      </c>
      <c r="BB451" s="22">
        <v>81</v>
      </c>
      <c r="BC451" s="22">
        <f t="shared" si="187"/>
        <v>0</v>
      </c>
      <c r="BD451" s="22" t="e">
        <f t="shared" si="189"/>
        <v>#REF!</v>
      </c>
      <c r="BE451" s="22">
        <v>0.04</v>
      </c>
      <c r="BF451" s="22">
        <f t="shared" si="188"/>
        <v>0</v>
      </c>
      <c r="BG451" s="22" t="e">
        <f t="shared" si="190"/>
        <v>#REF!</v>
      </c>
      <c r="BH451" t="str">
        <f>IF(AT451="UDARA","U","N")&amp;LEFT($C$4,2)&amp;MID($C$4,4,2)&amp;LEFT(A451,3)&amp;MID(E451,2,2)&amp;VLOOKUP(E451,Acuan_Reference!C:L,10,0)</f>
        <v>N0109SMG71B4</v>
      </c>
      <c r="BI451" t="s">
        <v>84</v>
      </c>
      <c r="BJ451" t="s">
        <v>85</v>
      </c>
      <c r="BK451" t="s">
        <v>86</v>
      </c>
      <c r="BL451" t="s">
        <v>87</v>
      </c>
    </row>
    <row r="452" spans="1:64">
      <c r="A452" t="s">
        <v>113</v>
      </c>
      <c r="B452" t="s">
        <v>75</v>
      </c>
      <c r="C452" t="s">
        <v>76</v>
      </c>
      <c r="D452" t="s">
        <v>115</v>
      </c>
      <c r="E452" t="s">
        <v>149</v>
      </c>
      <c r="F452" t="s">
        <v>150</v>
      </c>
      <c r="G452" t="s">
        <v>80</v>
      </c>
      <c r="H452" t="s">
        <v>81</v>
      </c>
      <c r="I452" s="22">
        <v>7854</v>
      </c>
      <c r="J452" s="23">
        <v>1063</v>
      </c>
      <c r="K452" s="23">
        <v>639</v>
      </c>
      <c r="L452" s="23">
        <v>2012</v>
      </c>
      <c r="M452" s="23">
        <v>1357</v>
      </c>
      <c r="N452" s="23">
        <v>499</v>
      </c>
      <c r="O452" s="23">
        <v>1028</v>
      </c>
      <c r="P452" s="23">
        <v>1141</v>
      </c>
      <c r="Q452" s="23">
        <v>1297</v>
      </c>
      <c r="R452" s="23">
        <v>2004</v>
      </c>
      <c r="S452" s="23">
        <v>1805</v>
      </c>
      <c r="T452" s="23">
        <v>1713</v>
      </c>
      <c r="U452" s="23">
        <v>2243</v>
      </c>
      <c r="V452" s="22">
        <v>1920.3333333333</v>
      </c>
      <c r="W452" s="22">
        <f t="shared" si="176"/>
        <v>1956.33333333333</v>
      </c>
      <c r="X452" s="23">
        <v>0</v>
      </c>
      <c r="Y452" s="23">
        <v>0</v>
      </c>
      <c r="Z452" s="23">
        <v>0</v>
      </c>
      <c r="AA452" s="22">
        <v>1206</v>
      </c>
      <c r="AB452" s="22">
        <v>0</v>
      </c>
      <c r="AC452" s="22">
        <v>0</v>
      </c>
      <c r="AD452" s="22">
        <v>0</v>
      </c>
      <c r="AE452" s="22">
        <f t="shared" si="177"/>
        <v>1206</v>
      </c>
      <c r="AF452" s="22">
        <f t="shared" si="178"/>
        <v>0.628015969449759</v>
      </c>
      <c r="AG452" s="22">
        <f t="shared" si="179"/>
        <v>0.61645936275345</v>
      </c>
      <c r="AH452" s="22">
        <v>0</v>
      </c>
      <c r="AI452" s="22">
        <v>0</v>
      </c>
      <c r="AJ452" s="23">
        <v>0</v>
      </c>
      <c r="AK452" s="23">
        <v>1936</v>
      </c>
      <c r="AL452" s="23">
        <v>1913</v>
      </c>
      <c r="AM452" s="22">
        <v>0.6</v>
      </c>
      <c r="AN452" s="22">
        <f t="shared" si="180"/>
        <v>1173.8</v>
      </c>
      <c r="AO452" s="23">
        <v>144</v>
      </c>
      <c r="AP452" s="23">
        <v>144</v>
      </c>
      <c r="AQ452" t="s">
        <v>124</v>
      </c>
      <c r="AR452">
        <v>12</v>
      </c>
      <c r="AS452" s="22">
        <v>0.033333333333333</v>
      </c>
      <c r="AT452" t="s">
        <v>83</v>
      </c>
      <c r="AU452" s="23">
        <f t="shared" si="191"/>
        <v>1880.8</v>
      </c>
      <c r="AV452" s="23">
        <f t="shared" si="181"/>
        <v>2016</v>
      </c>
      <c r="AW452" s="23">
        <f t="shared" si="182"/>
        <v>1.64695859601295</v>
      </c>
      <c r="AX452" s="23">
        <f t="shared" si="183"/>
        <v>0.669108877151133</v>
      </c>
      <c r="AY452" s="23">
        <f t="shared" si="184"/>
        <v>2016</v>
      </c>
      <c r="AZ452" s="23">
        <f t="shared" si="185"/>
        <v>0</v>
      </c>
      <c r="BA452" s="1" t="str">
        <f t="shared" si="186"/>
        <v>3</v>
      </c>
      <c r="BB452" s="22">
        <v>81</v>
      </c>
      <c r="BC452" s="22">
        <f t="shared" si="187"/>
        <v>0</v>
      </c>
      <c r="BD452" s="22" t="e">
        <f t="shared" si="189"/>
        <v>#REF!</v>
      </c>
      <c r="BE452" s="22">
        <v>0.04</v>
      </c>
      <c r="BF452" s="22">
        <f t="shared" si="188"/>
        <v>0</v>
      </c>
      <c r="BG452" s="22" t="e">
        <f t="shared" si="190"/>
        <v>#REF!</v>
      </c>
      <c r="BH452" t="str">
        <f>IF(AT452="UDARA","U","N")&amp;LEFT($C$4,2)&amp;MID($C$4,4,2)&amp;LEFT(A452,3)&amp;MID(E452,2,2)&amp;VLOOKUP(E452,Acuan_Reference!C:L,10,0)</f>
        <v>N0109TGR71B4</v>
      </c>
      <c r="BI452" t="s">
        <v>84</v>
      </c>
      <c r="BJ452" t="s">
        <v>85</v>
      </c>
      <c r="BK452" t="s">
        <v>86</v>
      </c>
      <c r="BL452" t="s">
        <v>87</v>
      </c>
    </row>
    <row r="453" spans="1:64">
      <c r="A453" t="s">
        <v>114</v>
      </c>
      <c r="B453" t="s">
        <v>75</v>
      </c>
      <c r="C453" t="s">
        <v>76</v>
      </c>
      <c r="D453" t="s">
        <v>115</v>
      </c>
      <c r="E453" t="s">
        <v>149</v>
      </c>
      <c r="F453" t="s">
        <v>150</v>
      </c>
      <c r="G453" t="s">
        <v>80</v>
      </c>
      <c r="H453" t="s">
        <v>81</v>
      </c>
      <c r="I453" s="22">
        <v>7854</v>
      </c>
      <c r="J453" s="23">
        <v>456</v>
      </c>
      <c r="K453" s="23">
        <v>382</v>
      </c>
      <c r="L453" s="23">
        <v>273</v>
      </c>
      <c r="M453" s="23">
        <v>417</v>
      </c>
      <c r="N453" s="23">
        <v>347</v>
      </c>
      <c r="O453" s="23">
        <v>352</v>
      </c>
      <c r="P453" s="23">
        <v>614</v>
      </c>
      <c r="Q453" s="23">
        <v>484</v>
      </c>
      <c r="R453" s="23">
        <v>327</v>
      </c>
      <c r="S453" s="23">
        <v>241</v>
      </c>
      <c r="T453" s="23">
        <v>514</v>
      </c>
      <c r="U453" s="23">
        <v>348</v>
      </c>
      <c r="V453" s="22">
        <v>367.66666666667</v>
      </c>
      <c r="W453" s="22">
        <f t="shared" si="176"/>
        <v>412.333333333333</v>
      </c>
      <c r="X453" s="23">
        <v>0</v>
      </c>
      <c r="Y453" s="23">
        <v>0</v>
      </c>
      <c r="Z453" s="23">
        <v>0</v>
      </c>
      <c r="AA453" s="22">
        <v>413</v>
      </c>
      <c r="AB453" s="22">
        <v>0</v>
      </c>
      <c r="AC453" s="22">
        <v>0</v>
      </c>
      <c r="AD453" s="22">
        <v>0</v>
      </c>
      <c r="AE453" s="22">
        <f t="shared" si="177"/>
        <v>413</v>
      </c>
      <c r="AF453" s="22">
        <f t="shared" si="178"/>
        <v>1.12330009066182</v>
      </c>
      <c r="AG453" s="22">
        <f t="shared" si="179"/>
        <v>1.0016168148747</v>
      </c>
      <c r="AH453" s="22">
        <v>0</v>
      </c>
      <c r="AI453" s="22">
        <v>0</v>
      </c>
      <c r="AJ453" s="23">
        <v>0</v>
      </c>
      <c r="AK453" s="23">
        <v>399</v>
      </c>
      <c r="AL453" s="23">
        <v>375</v>
      </c>
      <c r="AM453" s="22">
        <v>0.7</v>
      </c>
      <c r="AN453" s="22">
        <f t="shared" si="180"/>
        <v>288.633333333333</v>
      </c>
      <c r="AO453" s="23">
        <v>144</v>
      </c>
      <c r="AP453" s="23">
        <v>144</v>
      </c>
      <c r="AQ453" t="s">
        <v>124</v>
      </c>
      <c r="AR453">
        <v>8</v>
      </c>
      <c r="AS453" s="22">
        <v>0.066666666666667</v>
      </c>
      <c r="AT453" t="s">
        <v>83</v>
      </c>
      <c r="AU453" s="23">
        <f t="shared" si="191"/>
        <v>250.633333333333</v>
      </c>
      <c r="AV453" s="23">
        <f t="shared" si="181"/>
        <v>288</v>
      </c>
      <c r="AW453" s="23">
        <f t="shared" si="182"/>
        <v>1.70008084074373</v>
      </c>
      <c r="AX453" s="23">
        <f t="shared" si="183"/>
        <v>0.790622473726758</v>
      </c>
      <c r="AY453" s="23">
        <f t="shared" si="184"/>
        <v>288</v>
      </c>
      <c r="AZ453" s="23">
        <f t="shared" si="185"/>
        <v>0</v>
      </c>
      <c r="BA453" s="1" t="str">
        <f t="shared" si="186"/>
        <v>3</v>
      </c>
      <c r="BB453" s="22">
        <v>81</v>
      </c>
      <c r="BC453" s="22">
        <f t="shared" si="187"/>
        <v>0</v>
      </c>
      <c r="BD453" s="22" t="e">
        <f t="shared" si="189"/>
        <v>#REF!</v>
      </c>
      <c r="BE453" s="22">
        <v>0.04</v>
      </c>
      <c r="BF453" s="22">
        <f t="shared" si="188"/>
        <v>0</v>
      </c>
      <c r="BG453" s="22" t="e">
        <f t="shared" si="190"/>
        <v>#REF!</v>
      </c>
      <c r="BH453" t="str">
        <f>IF(AT453="UDARA","U","N")&amp;LEFT($C$4,2)&amp;MID($C$4,4,2)&amp;LEFT(A453,3)&amp;MID(E453,2,2)&amp;VLOOKUP(E453,Acuan_Reference!C:L,10,0)</f>
        <v>N0109YGY71B4</v>
      </c>
      <c r="BI453" t="s">
        <v>84</v>
      </c>
      <c r="BJ453" t="s">
        <v>85</v>
      </c>
      <c r="BK453" t="s">
        <v>86</v>
      </c>
      <c r="BL453" t="s">
        <v>87</v>
      </c>
    </row>
    <row r="454" spans="1:64">
      <c r="A454" t="s">
        <v>74</v>
      </c>
      <c r="B454" t="s">
        <v>75</v>
      </c>
      <c r="C454" t="s">
        <v>76</v>
      </c>
      <c r="D454" t="s">
        <v>115</v>
      </c>
      <c r="E454" t="s">
        <v>151</v>
      </c>
      <c r="F454" t="s">
        <v>152</v>
      </c>
      <c r="G454" t="s">
        <v>80</v>
      </c>
      <c r="H454" t="s">
        <v>81</v>
      </c>
      <c r="I454" s="22">
        <v>7854</v>
      </c>
      <c r="J454" s="23">
        <v>268</v>
      </c>
      <c r="K454" s="23">
        <v>462</v>
      </c>
      <c r="L454" s="23">
        <v>439</v>
      </c>
      <c r="M454" s="23">
        <v>523</v>
      </c>
      <c r="N454" s="23">
        <v>642</v>
      </c>
      <c r="O454" s="23">
        <v>351</v>
      </c>
      <c r="P454" s="23">
        <v>406</v>
      </c>
      <c r="Q454" s="23">
        <v>539</v>
      </c>
      <c r="R454" s="23">
        <v>305</v>
      </c>
      <c r="S454" s="23">
        <v>639</v>
      </c>
      <c r="T454" s="23">
        <v>606</v>
      </c>
      <c r="U454" s="23">
        <v>541</v>
      </c>
      <c r="V454" s="22">
        <v>595.33333333333</v>
      </c>
      <c r="W454" s="22">
        <f t="shared" si="176"/>
        <v>561.333333333333</v>
      </c>
      <c r="X454" s="23">
        <v>0</v>
      </c>
      <c r="Y454" s="23">
        <v>0</v>
      </c>
      <c r="Z454" s="23">
        <v>0</v>
      </c>
      <c r="AA454" s="22">
        <v>793</v>
      </c>
      <c r="AB454" s="22">
        <v>0</v>
      </c>
      <c r="AC454" s="22">
        <v>0</v>
      </c>
      <c r="AD454" s="22">
        <v>0</v>
      </c>
      <c r="AE454" s="22">
        <f t="shared" si="177"/>
        <v>793</v>
      </c>
      <c r="AF454" s="22">
        <f t="shared" si="178"/>
        <v>1.3320268756999</v>
      </c>
      <c r="AG454" s="22">
        <f t="shared" si="179"/>
        <v>1.41270783847981</v>
      </c>
      <c r="AH454" s="22">
        <v>1296</v>
      </c>
      <c r="AI454" s="22">
        <v>0</v>
      </c>
      <c r="AJ454" s="23">
        <v>0</v>
      </c>
      <c r="AK454" s="23">
        <v>563</v>
      </c>
      <c r="AL454" s="23">
        <v>537</v>
      </c>
      <c r="AM454" s="22">
        <v>0.7</v>
      </c>
      <c r="AN454" s="22">
        <f t="shared" si="180"/>
        <v>392.933333333333</v>
      </c>
      <c r="AO454" s="23">
        <v>144</v>
      </c>
      <c r="AP454" s="23">
        <v>144</v>
      </c>
      <c r="AQ454" t="s">
        <v>124</v>
      </c>
      <c r="AR454">
        <v>8</v>
      </c>
      <c r="AS454" s="22">
        <v>0.066666666666667</v>
      </c>
      <c r="AT454" t="s">
        <v>83</v>
      </c>
      <c r="AU454" s="23">
        <f t="shared" si="191"/>
        <v>136.933333333333</v>
      </c>
      <c r="AV454" s="23">
        <f t="shared" si="181"/>
        <v>144</v>
      </c>
      <c r="AW454" s="23">
        <f t="shared" si="182"/>
        <v>1.66923990498812</v>
      </c>
      <c r="AX454" s="23">
        <f t="shared" si="183"/>
        <v>0.712589073634204</v>
      </c>
      <c r="AY454" s="23">
        <f t="shared" si="184"/>
        <v>144</v>
      </c>
      <c r="AZ454" s="23">
        <f t="shared" si="185"/>
        <v>144</v>
      </c>
      <c r="BA454" s="1" t="str">
        <f t="shared" si="186"/>
        <v>3</v>
      </c>
      <c r="BB454" s="22">
        <v>81</v>
      </c>
      <c r="BC454" s="22">
        <f t="shared" si="187"/>
        <v>11664</v>
      </c>
      <c r="BD454" s="22" t="e">
        <f t="shared" si="189"/>
        <v>#REF!</v>
      </c>
      <c r="BE454" s="22">
        <v>0.04</v>
      </c>
      <c r="BF454" s="22">
        <f t="shared" si="188"/>
        <v>5.76</v>
      </c>
      <c r="BG454" s="22" t="e">
        <f t="shared" si="190"/>
        <v>#REF!</v>
      </c>
      <c r="BH454" t="str">
        <f>IF(AT454="UDARA","U","N")&amp;LEFT($C$4,2)&amp;MID($C$4,4,2)&amp;LEFT(A454,3)&amp;MID(E454,2,2)&amp;VLOOKUP(E454,Acuan_Reference!C:L,10,0)</f>
        <v>N0109BDG71B4</v>
      </c>
      <c r="BI454" t="s">
        <v>84</v>
      </c>
      <c r="BJ454" t="s">
        <v>85</v>
      </c>
      <c r="BK454" t="s">
        <v>86</v>
      </c>
      <c r="BL454" t="s">
        <v>87</v>
      </c>
    </row>
    <row r="455" spans="1:64">
      <c r="A455" t="s">
        <v>88</v>
      </c>
      <c r="B455" t="s">
        <v>75</v>
      </c>
      <c r="C455" t="s">
        <v>76</v>
      </c>
      <c r="D455" t="s">
        <v>115</v>
      </c>
      <c r="E455" t="s">
        <v>151</v>
      </c>
      <c r="F455" t="s">
        <v>152</v>
      </c>
      <c r="G455" t="s">
        <v>80</v>
      </c>
      <c r="H455" t="s">
        <v>81</v>
      </c>
      <c r="I455" s="22">
        <v>7854</v>
      </c>
      <c r="J455" s="23">
        <v>1817</v>
      </c>
      <c r="K455" s="23">
        <v>1840</v>
      </c>
      <c r="L455" s="23">
        <v>2479</v>
      </c>
      <c r="M455" s="23">
        <v>2178</v>
      </c>
      <c r="N455" s="23">
        <v>347</v>
      </c>
      <c r="O455" s="23">
        <v>558</v>
      </c>
      <c r="P455" s="23">
        <v>275</v>
      </c>
      <c r="Q455" s="23">
        <v>734</v>
      </c>
      <c r="R455" s="23">
        <v>1704</v>
      </c>
      <c r="S455" s="23">
        <v>1219</v>
      </c>
      <c r="T455" s="23">
        <v>828</v>
      </c>
      <c r="U455" s="23">
        <v>1280</v>
      </c>
      <c r="V455" s="22">
        <v>1109</v>
      </c>
      <c r="W455" s="22">
        <f t="shared" si="176"/>
        <v>1136</v>
      </c>
      <c r="X455" s="23">
        <v>0</v>
      </c>
      <c r="Y455" s="23">
        <v>0</v>
      </c>
      <c r="Z455" s="23">
        <v>0</v>
      </c>
      <c r="AA455" s="22">
        <v>1080</v>
      </c>
      <c r="AB455" s="22">
        <v>0</v>
      </c>
      <c r="AC455" s="22">
        <v>432</v>
      </c>
      <c r="AD455" s="22">
        <v>0</v>
      </c>
      <c r="AE455" s="22">
        <f t="shared" si="177"/>
        <v>1512</v>
      </c>
      <c r="AF455" s="22">
        <f t="shared" si="178"/>
        <v>1.3633904418395</v>
      </c>
      <c r="AG455" s="22">
        <f t="shared" si="179"/>
        <v>1.33098591549296</v>
      </c>
      <c r="AH455" s="22">
        <v>1296</v>
      </c>
      <c r="AI455" s="22">
        <v>0</v>
      </c>
      <c r="AJ455" s="23">
        <v>0</v>
      </c>
      <c r="AK455" s="23">
        <v>1387</v>
      </c>
      <c r="AL455" s="23">
        <v>1300</v>
      </c>
      <c r="AM455" s="22">
        <v>0.6</v>
      </c>
      <c r="AN455" s="22">
        <f t="shared" si="180"/>
        <v>681.6</v>
      </c>
      <c r="AO455" s="23">
        <v>144</v>
      </c>
      <c r="AP455" s="23">
        <v>144</v>
      </c>
      <c r="AQ455" t="s">
        <v>124</v>
      </c>
      <c r="AR455">
        <v>8</v>
      </c>
      <c r="AS455" s="22">
        <v>0.033333333333333</v>
      </c>
      <c r="AT455" t="s">
        <v>83</v>
      </c>
      <c r="AU455" s="23">
        <f t="shared" si="191"/>
        <v>469.6</v>
      </c>
      <c r="AV455" s="23">
        <f t="shared" si="181"/>
        <v>576</v>
      </c>
      <c r="AW455" s="23">
        <f t="shared" si="182"/>
        <v>1.83802816901408</v>
      </c>
      <c r="AX455" s="23">
        <f t="shared" si="183"/>
        <v>0.693661971830986</v>
      </c>
      <c r="AY455" s="23">
        <f t="shared" si="184"/>
        <v>576</v>
      </c>
      <c r="AZ455" s="23">
        <f t="shared" si="185"/>
        <v>576</v>
      </c>
      <c r="BA455" s="1" t="str">
        <f t="shared" si="186"/>
        <v>3</v>
      </c>
      <c r="BB455" s="22">
        <v>81</v>
      </c>
      <c r="BC455" s="22">
        <f t="shared" si="187"/>
        <v>46656</v>
      </c>
      <c r="BD455" s="22" t="e">
        <f t="shared" si="189"/>
        <v>#REF!</v>
      </c>
      <c r="BE455" s="22">
        <v>0.04</v>
      </c>
      <c r="BF455" s="22">
        <f t="shared" si="188"/>
        <v>23.04</v>
      </c>
      <c r="BG455" s="22" t="e">
        <f t="shared" si="190"/>
        <v>#REF!</v>
      </c>
      <c r="BH455" t="str">
        <f>IF(AT455="UDARA","U","N")&amp;LEFT($C$4,2)&amp;MID($C$4,4,2)&amp;LEFT(A455,3)&amp;MID(E455,2,2)&amp;VLOOKUP(E455,Acuan_Reference!C:L,10,0)</f>
        <v>N0109BGR71B4</v>
      </c>
      <c r="BI455" t="s">
        <v>84</v>
      </c>
      <c r="BJ455" t="s">
        <v>85</v>
      </c>
      <c r="BK455" t="s">
        <v>86</v>
      </c>
      <c r="BL455" t="s">
        <v>87</v>
      </c>
    </row>
    <row r="456" spans="1:64">
      <c r="A456" t="s">
        <v>89</v>
      </c>
      <c r="B456" t="s">
        <v>75</v>
      </c>
      <c r="C456" t="s">
        <v>76</v>
      </c>
      <c r="D456" t="s">
        <v>115</v>
      </c>
      <c r="E456" t="s">
        <v>151</v>
      </c>
      <c r="F456" t="s">
        <v>152</v>
      </c>
      <c r="G456" t="s">
        <v>80</v>
      </c>
      <c r="H456" t="s">
        <v>81</v>
      </c>
      <c r="I456" s="22">
        <v>7854</v>
      </c>
      <c r="J456" s="23">
        <v>303</v>
      </c>
      <c r="K456" s="23">
        <v>478</v>
      </c>
      <c r="L456" s="23">
        <v>455</v>
      </c>
      <c r="M456" s="23">
        <v>434</v>
      </c>
      <c r="N456" s="23">
        <v>198</v>
      </c>
      <c r="O456" s="23">
        <v>351</v>
      </c>
      <c r="P456" s="23">
        <v>399</v>
      </c>
      <c r="Q456" s="23">
        <v>391</v>
      </c>
      <c r="R456" s="23">
        <v>186</v>
      </c>
      <c r="S456" s="23">
        <v>234</v>
      </c>
      <c r="T456" s="23">
        <v>762</v>
      </c>
      <c r="U456" s="23">
        <v>233</v>
      </c>
      <c r="V456" s="22">
        <v>409.66666666667</v>
      </c>
      <c r="W456" s="22">
        <f t="shared" si="176"/>
        <v>468.333333333333</v>
      </c>
      <c r="X456" s="23">
        <v>0</v>
      </c>
      <c r="Y456" s="23">
        <v>0</v>
      </c>
      <c r="Z456" s="23">
        <v>0</v>
      </c>
      <c r="AA456" s="22">
        <v>669</v>
      </c>
      <c r="AB456" s="22">
        <v>0</v>
      </c>
      <c r="AC456" s="22">
        <v>288</v>
      </c>
      <c r="AD456" s="22">
        <v>0</v>
      </c>
      <c r="AE456" s="22">
        <f t="shared" si="177"/>
        <v>957</v>
      </c>
      <c r="AF456" s="22">
        <f t="shared" si="178"/>
        <v>2.33604556550039</v>
      </c>
      <c r="AG456" s="22">
        <f t="shared" si="179"/>
        <v>2.04341637010676</v>
      </c>
      <c r="AH456" s="22">
        <v>1296</v>
      </c>
      <c r="AI456" s="22">
        <v>0</v>
      </c>
      <c r="AJ456" s="23">
        <v>0</v>
      </c>
      <c r="AK456" s="23">
        <v>308</v>
      </c>
      <c r="AL456" s="23">
        <v>410</v>
      </c>
      <c r="AM456" s="22">
        <v>1.3</v>
      </c>
      <c r="AN456" s="22">
        <f t="shared" si="180"/>
        <v>608.833333333333</v>
      </c>
      <c r="AO456" s="23">
        <v>144</v>
      </c>
      <c r="AP456" s="23">
        <v>144</v>
      </c>
      <c r="AQ456" t="s">
        <v>82</v>
      </c>
      <c r="AR456">
        <v>4</v>
      </c>
      <c r="AS456" s="22">
        <v>0.53333333333333</v>
      </c>
      <c r="AT456" t="s">
        <v>83</v>
      </c>
      <c r="AU456" s="23">
        <f t="shared" si="191"/>
        <v>61.8333333333334</v>
      </c>
      <c r="AV456" s="23">
        <f t="shared" si="181"/>
        <v>144</v>
      </c>
      <c r="AW456" s="23">
        <f t="shared" si="182"/>
        <v>2.3508896797153</v>
      </c>
      <c r="AX456" s="23">
        <f t="shared" si="183"/>
        <v>1.47544483985765</v>
      </c>
      <c r="AY456" s="23">
        <f t="shared" si="184"/>
        <v>144</v>
      </c>
      <c r="AZ456" s="23">
        <f t="shared" si="185"/>
        <v>144</v>
      </c>
      <c r="BA456" s="1" t="str">
        <f t="shared" si="186"/>
        <v>3</v>
      </c>
      <c r="BB456" s="22">
        <v>81</v>
      </c>
      <c r="BC456" s="22">
        <f t="shared" si="187"/>
        <v>11664</v>
      </c>
      <c r="BD456" s="22" t="e">
        <f t="shared" si="189"/>
        <v>#REF!</v>
      </c>
      <c r="BE456" s="22">
        <v>0.04</v>
      </c>
      <c r="BF456" s="22">
        <f t="shared" si="188"/>
        <v>5.76</v>
      </c>
      <c r="BG456" s="22" t="e">
        <f t="shared" si="190"/>
        <v>#REF!</v>
      </c>
      <c r="BH456" t="str">
        <f>IF(AT456="UDARA","U","N")&amp;LEFT($C$4,2)&amp;MID($C$4,4,2)&amp;LEFT(A456,3)&amp;MID(E456,2,2)&amp;VLOOKUP(E456,Acuan_Reference!C:L,10,0)</f>
        <v>N0109BJM71B4</v>
      </c>
      <c r="BI456" t="s">
        <v>84</v>
      </c>
      <c r="BJ456" t="s">
        <v>85</v>
      </c>
      <c r="BK456" t="s">
        <v>86</v>
      </c>
      <c r="BL456" t="s">
        <v>87</v>
      </c>
    </row>
    <row r="457" spans="1:64">
      <c r="A457" t="s">
        <v>90</v>
      </c>
      <c r="B457" t="s">
        <v>75</v>
      </c>
      <c r="C457" t="s">
        <v>76</v>
      </c>
      <c r="D457" t="s">
        <v>115</v>
      </c>
      <c r="E457" t="s">
        <v>151</v>
      </c>
      <c r="F457" t="s">
        <v>152</v>
      </c>
      <c r="G457" t="s">
        <v>80</v>
      </c>
      <c r="H457" t="s">
        <v>81</v>
      </c>
      <c r="I457" s="22">
        <v>7854</v>
      </c>
      <c r="J457" s="23">
        <v>3441</v>
      </c>
      <c r="K457" s="23">
        <v>1280</v>
      </c>
      <c r="L457" s="23">
        <v>2795</v>
      </c>
      <c r="M457" s="23">
        <v>2956</v>
      </c>
      <c r="N457" s="23">
        <v>3258</v>
      </c>
      <c r="O457" s="23">
        <v>3125</v>
      </c>
      <c r="P457" s="23">
        <v>6932</v>
      </c>
      <c r="Q457" s="23">
        <v>374</v>
      </c>
      <c r="R457" s="23">
        <v>1661</v>
      </c>
      <c r="S457" s="23">
        <v>6375</v>
      </c>
      <c r="T457" s="23">
        <v>4550</v>
      </c>
      <c r="U457" s="23">
        <v>1199</v>
      </c>
      <c r="V457" s="22">
        <v>4041.3333333333</v>
      </c>
      <c r="W457" s="22">
        <f t="shared" si="176"/>
        <v>3369.66666666667</v>
      </c>
      <c r="X457" s="23">
        <v>0</v>
      </c>
      <c r="Y457" s="23">
        <v>0</v>
      </c>
      <c r="Z457" s="23">
        <v>0</v>
      </c>
      <c r="AA457" s="22">
        <v>5753</v>
      </c>
      <c r="AB457" s="22">
        <v>0</v>
      </c>
      <c r="AC457" s="22">
        <v>720</v>
      </c>
      <c r="AD457" s="22">
        <v>0</v>
      </c>
      <c r="AE457" s="22">
        <f t="shared" si="177"/>
        <v>6473</v>
      </c>
      <c r="AF457" s="22">
        <f t="shared" si="178"/>
        <v>1.6016991092049</v>
      </c>
      <c r="AG457" s="22">
        <f t="shared" si="179"/>
        <v>1.92096151943812</v>
      </c>
      <c r="AH457" s="22">
        <v>1296</v>
      </c>
      <c r="AI457" s="22">
        <v>0</v>
      </c>
      <c r="AJ457" s="23">
        <v>0</v>
      </c>
      <c r="AK457" s="23">
        <v>3189</v>
      </c>
      <c r="AL457" s="23">
        <v>4360</v>
      </c>
      <c r="AM457" s="22">
        <v>0.6</v>
      </c>
      <c r="AN457" s="22">
        <f t="shared" si="180"/>
        <v>2021.8</v>
      </c>
      <c r="AO457" s="23">
        <v>144</v>
      </c>
      <c r="AP457" s="23">
        <v>144</v>
      </c>
      <c r="AQ457" t="s">
        <v>124</v>
      </c>
      <c r="AR457">
        <v>12</v>
      </c>
      <c r="AS457" s="22">
        <v>0.033333333333333</v>
      </c>
      <c r="AT457" t="s">
        <v>83</v>
      </c>
      <c r="AU457" s="23">
        <f t="shared" si="191"/>
        <v>0</v>
      </c>
      <c r="AV457" s="23">
        <f t="shared" si="181"/>
        <v>0</v>
      </c>
      <c r="AW457" s="23">
        <f t="shared" si="182"/>
        <v>1.92096151943812</v>
      </c>
      <c r="AX457" s="23">
        <f t="shared" si="183"/>
        <v>0.627064991591651</v>
      </c>
      <c r="AY457" s="23">
        <f t="shared" si="184"/>
        <v>0</v>
      </c>
      <c r="AZ457" s="23">
        <f t="shared" si="185"/>
        <v>0</v>
      </c>
      <c r="BA457" s="1" t="str">
        <f t="shared" si="186"/>
        <v>3</v>
      </c>
      <c r="BB457" s="22">
        <v>81</v>
      </c>
      <c r="BC457" s="22">
        <f t="shared" si="187"/>
        <v>0</v>
      </c>
      <c r="BD457" s="22" t="e">
        <f t="shared" si="189"/>
        <v>#REF!</v>
      </c>
      <c r="BE457" s="22">
        <v>0.04</v>
      </c>
      <c r="BF457" s="22">
        <f t="shared" si="188"/>
        <v>0</v>
      </c>
      <c r="BG457" s="22" t="e">
        <f t="shared" si="190"/>
        <v>#REF!</v>
      </c>
      <c r="BH457" t="str">
        <f>IF(AT457="UDARA","U","N")&amp;LEFT($C$4,2)&amp;MID($C$4,4,2)&amp;LEFT(A457,3)&amp;MID(E457,2,2)&amp;VLOOKUP(E457,Acuan_Reference!C:L,10,0)</f>
        <v>N0109BKS71B4</v>
      </c>
      <c r="BI457" t="s">
        <v>84</v>
      </c>
      <c r="BJ457" t="s">
        <v>85</v>
      </c>
      <c r="BK457" t="s">
        <v>86</v>
      </c>
      <c r="BL457" t="s">
        <v>87</v>
      </c>
    </row>
    <row r="458" spans="1:64">
      <c r="A458" t="s">
        <v>91</v>
      </c>
      <c r="B458" t="s">
        <v>75</v>
      </c>
      <c r="C458" t="s">
        <v>76</v>
      </c>
      <c r="D458" t="s">
        <v>115</v>
      </c>
      <c r="E458" t="s">
        <v>151</v>
      </c>
      <c r="F458" t="s">
        <v>152</v>
      </c>
      <c r="G458" t="s">
        <v>80</v>
      </c>
      <c r="H458" t="s">
        <v>81</v>
      </c>
      <c r="I458" s="22">
        <v>7854</v>
      </c>
      <c r="J458" s="23">
        <v>68</v>
      </c>
      <c r="K458" s="23">
        <v>32</v>
      </c>
      <c r="L458" s="23">
        <v>41</v>
      </c>
      <c r="M458" s="23">
        <v>15</v>
      </c>
      <c r="N458" s="23">
        <v>-10</v>
      </c>
      <c r="O458" s="23">
        <v>44</v>
      </c>
      <c r="P458" s="23">
        <v>-2</v>
      </c>
      <c r="Q458" s="23">
        <v>23</v>
      </c>
      <c r="R458" s="23">
        <v>24</v>
      </c>
      <c r="S458" s="23">
        <v>1</v>
      </c>
      <c r="T458" s="23">
        <v>-6</v>
      </c>
      <c r="U458" s="23">
        <v>0</v>
      </c>
      <c r="V458" s="22">
        <v>-1.6666666666667</v>
      </c>
      <c r="W458" s="22">
        <f t="shared" si="176"/>
        <v>0.333333333333333</v>
      </c>
      <c r="X458" s="23">
        <v>0</v>
      </c>
      <c r="Y458" s="23">
        <v>0</v>
      </c>
      <c r="Z458" s="23">
        <v>0</v>
      </c>
      <c r="AA458" s="22">
        <v>0</v>
      </c>
      <c r="AB458" s="22">
        <v>0</v>
      </c>
      <c r="AC458" s="22">
        <v>0</v>
      </c>
      <c r="AD458" s="22">
        <v>0</v>
      </c>
      <c r="AE458" s="22">
        <f t="shared" si="177"/>
        <v>0</v>
      </c>
      <c r="AF458" s="22">
        <f t="shared" si="178"/>
        <v>9999</v>
      </c>
      <c r="AG458" s="22">
        <f t="shared" si="179"/>
        <v>0</v>
      </c>
      <c r="AH458" s="22">
        <v>1296</v>
      </c>
      <c r="AI458" s="22">
        <v>0</v>
      </c>
      <c r="AJ458" s="23">
        <v>0</v>
      </c>
      <c r="AK458" s="23">
        <v>19</v>
      </c>
      <c r="AL458" s="23">
        <v>7</v>
      </c>
      <c r="AM458" s="22">
        <v>0.9</v>
      </c>
      <c r="AN458" s="22">
        <f t="shared" si="180"/>
        <v>0.3</v>
      </c>
      <c r="AO458" s="23">
        <v>144</v>
      </c>
      <c r="AP458" s="23">
        <v>144</v>
      </c>
      <c r="AQ458" t="s">
        <v>82</v>
      </c>
      <c r="AR458">
        <v>4</v>
      </c>
      <c r="AS458" s="22">
        <v>0.13333333333333</v>
      </c>
      <c r="AT458" t="s">
        <v>83</v>
      </c>
      <c r="AU458" s="23">
        <f t="shared" si="191"/>
        <v>7.3</v>
      </c>
      <c r="AV458" s="23">
        <f t="shared" si="181"/>
        <v>144</v>
      </c>
      <c r="AW458" s="23">
        <f t="shared" si="182"/>
        <v>432</v>
      </c>
      <c r="AX458" s="23">
        <f t="shared" si="183"/>
        <v>411</v>
      </c>
      <c r="AY458" s="23">
        <f t="shared" si="184"/>
        <v>0</v>
      </c>
      <c r="AZ458" s="23">
        <f t="shared" si="185"/>
        <v>0</v>
      </c>
      <c r="BA458" s="1" t="str">
        <f t="shared" si="186"/>
        <v>Kelipatan Kirim/Master box &gt; 3x FC+index</v>
      </c>
      <c r="BB458" s="22">
        <v>81</v>
      </c>
      <c r="BC458" s="22">
        <f t="shared" si="187"/>
        <v>0</v>
      </c>
      <c r="BD458" s="22" t="e">
        <f t="shared" si="189"/>
        <v>#REF!</v>
      </c>
      <c r="BE458" s="22">
        <v>0.04</v>
      </c>
      <c r="BF458" s="22">
        <f t="shared" si="188"/>
        <v>0</v>
      </c>
      <c r="BG458" s="22" t="e">
        <f t="shared" si="190"/>
        <v>#REF!</v>
      </c>
      <c r="BH458" t="str">
        <f>IF(AT458="UDARA","U","N")&amp;LEFT($C$4,2)&amp;MID($C$4,4,2)&amp;LEFT(A458,3)&amp;MID(E458,2,2)&amp;VLOOKUP(E458,Acuan_Reference!C:L,10,0)</f>
        <v>N0109BLP71B4</v>
      </c>
      <c r="BI458" t="s">
        <v>84</v>
      </c>
      <c r="BJ458" t="s">
        <v>85</v>
      </c>
      <c r="BK458" t="s">
        <v>86</v>
      </c>
      <c r="BL458" t="s">
        <v>87</v>
      </c>
    </row>
    <row r="459" spans="1:64">
      <c r="A459" t="s">
        <v>92</v>
      </c>
      <c r="B459" t="s">
        <v>75</v>
      </c>
      <c r="C459" t="s">
        <v>76</v>
      </c>
      <c r="D459" t="s">
        <v>115</v>
      </c>
      <c r="E459" t="s">
        <v>151</v>
      </c>
      <c r="F459" t="s">
        <v>152</v>
      </c>
      <c r="G459" t="s">
        <v>80</v>
      </c>
      <c r="H459" t="s">
        <v>81</v>
      </c>
      <c r="I459" s="22">
        <v>7854</v>
      </c>
      <c r="J459" s="23">
        <v>312</v>
      </c>
      <c r="K459" s="23">
        <v>24</v>
      </c>
      <c r="L459" s="23">
        <v>58</v>
      </c>
      <c r="M459" s="23">
        <v>444</v>
      </c>
      <c r="N459" s="23">
        <v>38</v>
      </c>
      <c r="O459" s="23">
        <v>495</v>
      </c>
      <c r="P459" s="23">
        <v>22</v>
      </c>
      <c r="Q459" s="23">
        <v>100</v>
      </c>
      <c r="R459" s="23">
        <v>134</v>
      </c>
      <c r="S459" s="23">
        <v>41</v>
      </c>
      <c r="T459" s="23">
        <v>243</v>
      </c>
      <c r="U459" s="23">
        <v>131</v>
      </c>
      <c r="V459" s="22">
        <v>138.33333333333</v>
      </c>
      <c r="W459" s="22">
        <f t="shared" si="176"/>
        <v>173</v>
      </c>
      <c r="X459" s="23">
        <v>0</v>
      </c>
      <c r="Y459" s="23">
        <v>0</v>
      </c>
      <c r="Z459" s="23">
        <v>0</v>
      </c>
      <c r="AA459" s="22">
        <v>133</v>
      </c>
      <c r="AB459" s="22">
        <v>0</v>
      </c>
      <c r="AC459" s="22">
        <v>144</v>
      </c>
      <c r="AD459" s="22">
        <v>0</v>
      </c>
      <c r="AE459" s="22">
        <f t="shared" si="177"/>
        <v>277</v>
      </c>
      <c r="AF459" s="22">
        <f t="shared" si="178"/>
        <v>2.00240963855427</v>
      </c>
      <c r="AG459" s="22">
        <f t="shared" si="179"/>
        <v>1.60115606936416</v>
      </c>
      <c r="AH459" s="22">
        <v>1296</v>
      </c>
      <c r="AI459" s="22">
        <v>0</v>
      </c>
      <c r="AJ459" s="23">
        <v>0</v>
      </c>
      <c r="AK459" s="23">
        <v>105</v>
      </c>
      <c r="AL459" s="23">
        <v>145</v>
      </c>
      <c r="AM459" s="22">
        <v>1.5</v>
      </c>
      <c r="AN459" s="22">
        <f t="shared" si="180"/>
        <v>259.5</v>
      </c>
      <c r="AO459" s="23">
        <v>144</v>
      </c>
      <c r="AP459" s="23">
        <v>144</v>
      </c>
      <c r="AQ459" t="s">
        <v>82</v>
      </c>
      <c r="AR459">
        <v>2</v>
      </c>
      <c r="AS459" s="22">
        <v>0.53333333333333</v>
      </c>
      <c r="AT459" t="s">
        <v>83</v>
      </c>
      <c r="AU459" s="23">
        <f t="shared" si="191"/>
        <v>127.5</v>
      </c>
      <c r="AV459" s="23">
        <f t="shared" si="181"/>
        <v>144</v>
      </c>
      <c r="AW459" s="23">
        <f t="shared" si="182"/>
        <v>2.43352601156069</v>
      </c>
      <c r="AX459" s="23">
        <f t="shared" si="183"/>
        <v>1.59537572254335</v>
      </c>
      <c r="AY459" s="23">
        <f t="shared" si="184"/>
        <v>144</v>
      </c>
      <c r="AZ459" s="23">
        <f t="shared" si="185"/>
        <v>144</v>
      </c>
      <c r="BA459" s="1" t="str">
        <f t="shared" si="186"/>
        <v>3</v>
      </c>
      <c r="BB459" s="22">
        <v>81</v>
      </c>
      <c r="BC459" s="22">
        <f t="shared" si="187"/>
        <v>11664</v>
      </c>
      <c r="BD459" s="22" t="e">
        <f t="shared" si="189"/>
        <v>#REF!</v>
      </c>
      <c r="BE459" s="22">
        <v>0.04</v>
      </c>
      <c r="BF459" s="22">
        <f t="shared" si="188"/>
        <v>5.76</v>
      </c>
      <c r="BG459" s="22" t="e">
        <f t="shared" si="190"/>
        <v>#REF!</v>
      </c>
      <c r="BH459" t="str">
        <f>IF(AT459="UDARA","U","N")&amp;LEFT($C$4,2)&amp;MID($C$4,4,2)&amp;LEFT(A459,3)&amp;MID(E459,2,2)&amp;VLOOKUP(E459,Acuan_Reference!C:L,10,0)</f>
        <v>N0109BTM71B4</v>
      </c>
      <c r="BI459" t="s">
        <v>84</v>
      </c>
      <c r="BJ459" t="s">
        <v>85</v>
      </c>
      <c r="BK459" t="s">
        <v>86</v>
      </c>
      <c r="BL459" t="s">
        <v>87</v>
      </c>
    </row>
    <row r="460" spans="1:64">
      <c r="A460" t="s">
        <v>93</v>
      </c>
      <c r="B460" t="s">
        <v>75</v>
      </c>
      <c r="C460" t="s">
        <v>76</v>
      </c>
      <c r="D460" t="s">
        <v>115</v>
      </c>
      <c r="E460" t="s">
        <v>151</v>
      </c>
      <c r="F460" t="s">
        <v>152</v>
      </c>
      <c r="G460" t="s">
        <v>80</v>
      </c>
      <c r="H460" t="s">
        <v>81</v>
      </c>
      <c r="I460" s="22">
        <v>7854</v>
      </c>
      <c r="J460" s="23">
        <v>132</v>
      </c>
      <c r="K460" s="23">
        <v>112</v>
      </c>
      <c r="L460" s="23">
        <v>219</v>
      </c>
      <c r="M460" s="23">
        <v>58</v>
      </c>
      <c r="N460" s="23">
        <v>68</v>
      </c>
      <c r="O460" s="23">
        <v>102</v>
      </c>
      <c r="P460" s="23">
        <v>242</v>
      </c>
      <c r="Q460" s="23">
        <v>230</v>
      </c>
      <c r="R460" s="23">
        <v>261</v>
      </c>
      <c r="S460" s="23">
        <v>56</v>
      </c>
      <c r="T460" s="23">
        <v>94</v>
      </c>
      <c r="U460" s="23">
        <v>432</v>
      </c>
      <c r="V460" s="22">
        <v>194</v>
      </c>
      <c r="W460" s="22">
        <f t="shared" si="176"/>
        <v>223</v>
      </c>
      <c r="X460" s="23">
        <v>0</v>
      </c>
      <c r="Y460" s="23">
        <v>0</v>
      </c>
      <c r="Z460" s="23">
        <v>0</v>
      </c>
      <c r="AA460" s="22">
        <v>179</v>
      </c>
      <c r="AB460" s="22">
        <v>0</v>
      </c>
      <c r="AC460" s="22">
        <v>0</v>
      </c>
      <c r="AD460" s="22">
        <v>0</v>
      </c>
      <c r="AE460" s="22">
        <f t="shared" si="177"/>
        <v>179</v>
      </c>
      <c r="AF460" s="22">
        <f t="shared" si="178"/>
        <v>0.922680412371134</v>
      </c>
      <c r="AG460" s="22">
        <f t="shared" si="179"/>
        <v>0.802690582959641</v>
      </c>
      <c r="AH460" s="22">
        <v>1296</v>
      </c>
      <c r="AI460" s="22">
        <v>0</v>
      </c>
      <c r="AJ460" s="23">
        <v>0</v>
      </c>
      <c r="AK460" s="23">
        <v>208</v>
      </c>
      <c r="AL460" s="23">
        <v>143</v>
      </c>
      <c r="AM460" s="22">
        <v>0.8</v>
      </c>
      <c r="AN460" s="22">
        <f t="shared" si="180"/>
        <v>178.4</v>
      </c>
      <c r="AO460" s="23">
        <v>144</v>
      </c>
      <c r="AP460" s="23">
        <v>144</v>
      </c>
      <c r="AQ460" t="s">
        <v>124</v>
      </c>
      <c r="AR460">
        <v>4</v>
      </c>
      <c r="AS460" s="22">
        <v>0.066666666666667</v>
      </c>
      <c r="AT460" t="s">
        <v>83</v>
      </c>
      <c r="AU460" s="23">
        <f t="shared" si="191"/>
        <v>142.4</v>
      </c>
      <c r="AV460" s="23">
        <f t="shared" si="181"/>
        <v>144</v>
      </c>
      <c r="AW460" s="23">
        <f t="shared" si="182"/>
        <v>1.44843049327354</v>
      </c>
      <c r="AX460" s="23">
        <f t="shared" si="183"/>
        <v>0.807174887892377</v>
      </c>
      <c r="AY460" s="23">
        <f t="shared" si="184"/>
        <v>144</v>
      </c>
      <c r="AZ460" s="23">
        <f t="shared" si="185"/>
        <v>144</v>
      </c>
      <c r="BA460" s="1" t="str">
        <f t="shared" si="186"/>
        <v>3</v>
      </c>
      <c r="BB460" s="22">
        <v>81</v>
      </c>
      <c r="BC460" s="22">
        <f t="shared" si="187"/>
        <v>11664</v>
      </c>
      <c r="BD460" s="22" t="e">
        <f t="shared" si="189"/>
        <v>#REF!</v>
      </c>
      <c r="BE460" s="22">
        <v>0.04</v>
      </c>
      <c r="BF460" s="22">
        <f t="shared" si="188"/>
        <v>5.76</v>
      </c>
      <c r="BG460" s="22" t="e">
        <f t="shared" si="190"/>
        <v>#REF!</v>
      </c>
      <c r="BH460" t="str">
        <f>IF(AT460="UDARA","U","N")&amp;LEFT($C$4,2)&amp;MID($C$4,4,2)&amp;LEFT(A460,3)&amp;MID(E460,2,2)&amp;VLOOKUP(E460,Acuan_Reference!C:L,10,0)</f>
        <v>N0109CRB71B4</v>
      </c>
      <c r="BI460" t="s">
        <v>84</v>
      </c>
      <c r="BJ460" t="s">
        <v>85</v>
      </c>
      <c r="BK460" t="s">
        <v>86</v>
      </c>
      <c r="BL460" t="s">
        <v>87</v>
      </c>
    </row>
    <row r="461" spans="1:64">
      <c r="A461" t="s">
        <v>94</v>
      </c>
      <c r="B461" t="s">
        <v>75</v>
      </c>
      <c r="C461" t="s">
        <v>76</v>
      </c>
      <c r="D461" t="s">
        <v>115</v>
      </c>
      <c r="E461" t="s">
        <v>151</v>
      </c>
      <c r="F461" t="s">
        <v>152</v>
      </c>
      <c r="G461" t="s">
        <v>80</v>
      </c>
      <c r="H461" t="s">
        <v>81</v>
      </c>
      <c r="I461" s="22">
        <v>7854</v>
      </c>
      <c r="J461" s="23">
        <v>111</v>
      </c>
      <c r="K461" s="23">
        <v>71</v>
      </c>
      <c r="L461" s="23">
        <v>60</v>
      </c>
      <c r="M461" s="23">
        <v>113</v>
      </c>
      <c r="N461" s="23">
        <v>67</v>
      </c>
      <c r="O461" s="23">
        <v>98</v>
      </c>
      <c r="P461" s="23">
        <v>29</v>
      </c>
      <c r="Q461" s="23">
        <v>73</v>
      </c>
      <c r="R461" s="23">
        <v>78</v>
      </c>
      <c r="S461" s="23">
        <v>145</v>
      </c>
      <c r="T461" s="23">
        <v>86</v>
      </c>
      <c r="U461" s="23">
        <v>45</v>
      </c>
      <c r="V461" s="22">
        <v>92</v>
      </c>
      <c r="W461" s="22">
        <f t="shared" si="176"/>
        <v>79.6666666666667</v>
      </c>
      <c r="X461" s="23">
        <v>0</v>
      </c>
      <c r="Y461" s="23">
        <v>0</v>
      </c>
      <c r="Z461" s="23">
        <v>0</v>
      </c>
      <c r="AA461" s="22">
        <v>247</v>
      </c>
      <c r="AB461" s="22">
        <v>0</v>
      </c>
      <c r="AC461" s="22">
        <v>0</v>
      </c>
      <c r="AD461" s="22">
        <v>0</v>
      </c>
      <c r="AE461" s="22">
        <f t="shared" si="177"/>
        <v>247</v>
      </c>
      <c r="AF461" s="22">
        <f t="shared" si="178"/>
        <v>2.68478260869565</v>
      </c>
      <c r="AG461" s="22">
        <f t="shared" si="179"/>
        <v>3.10041841004184</v>
      </c>
      <c r="AH461" s="22">
        <v>1296</v>
      </c>
      <c r="AI461" s="22">
        <v>0</v>
      </c>
      <c r="AJ461" s="23">
        <v>0</v>
      </c>
      <c r="AK461" s="23">
        <v>113</v>
      </c>
      <c r="AL461" s="23">
        <v>108</v>
      </c>
      <c r="AM461" s="22">
        <v>0.8</v>
      </c>
      <c r="AN461" s="22">
        <f t="shared" si="180"/>
        <v>63.7333333333333</v>
      </c>
      <c r="AO461" s="23">
        <v>144</v>
      </c>
      <c r="AP461" s="23">
        <v>144</v>
      </c>
      <c r="AQ461" t="s">
        <v>82</v>
      </c>
      <c r="AR461">
        <v>8</v>
      </c>
      <c r="AS461" s="22">
        <v>0.13333333333333</v>
      </c>
      <c r="AT461" t="s">
        <v>83</v>
      </c>
      <c r="AU461" s="23">
        <f t="shared" si="191"/>
        <v>0</v>
      </c>
      <c r="AV461" s="23">
        <f t="shared" si="181"/>
        <v>0</v>
      </c>
      <c r="AW461" s="23">
        <f t="shared" si="182"/>
        <v>3.10041841004184</v>
      </c>
      <c r="AX461" s="23">
        <f t="shared" si="183"/>
        <v>1.74476987447699</v>
      </c>
      <c r="AY461" s="23">
        <f t="shared" si="184"/>
        <v>0</v>
      </c>
      <c r="AZ461" s="23">
        <f t="shared" si="185"/>
        <v>0</v>
      </c>
      <c r="BA461" s="1" t="str">
        <f t="shared" si="186"/>
        <v>3</v>
      </c>
      <c r="BB461" s="22">
        <v>81</v>
      </c>
      <c r="BC461" s="22">
        <f t="shared" si="187"/>
        <v>0</v>
      </c>
      <c r="BD461" s="22" t="e">
        <f t="shared" si="189"/>
        <v>#REF!</v>
      </c>
      <c r="BE461" s="22">
        <v>0.04</v>
      </c>
      <c r="BF461" s="22">
        <f t="shared" si="188"/>
        <v>0</v>
      </c>
      <c r="BG461" s="22" t="e">
        <f t="shared" si="190"/>
        <v>#REF!</v>
      </c>
      <c r="BH461" t="str">
        <f>IF(AT461="UDARA","U","N")&amp;LEFT($C$4,2)&amp;MID($C$4,4,2)&amp;LEFT(A461,3)&amp;MID(E461,2,2)&amp;VLOOKUP(E461,Acuan_Reference!C:L,10,0)</f>
        <v>N0109DPS71B4</v>
      </c>
      <c r="BI461" t="s">
        <v>84</v>
      </c>
      <c r="BJ461" t="s">
        <v>85</v>
      </c>
      <c r="BK461" t="s">
        <v>86</v>
      </c>
      <c r="BL461" t="s">
        <v>87</v>
      </c>
    </row>
    <row r="462" spans="1:64">
      <c r="A462" t="s">
        <v>95</v>
      </c>
      <c r="B462" t="s">
        <v>75</v>
      </c>
      <c r="C462" t="s">
        <v>76</v>
      </c>
      <c r="D462" t="s">
        <v>115</v>
      </c>
      <c r="E462" t="s">
        <v>151</v>
      </c>
      <c r="F462" t="s">
        <v>152</v>
      </c>
      <c r="G462" t="s">
        <v>80</v>
      </c>
      <c r="H462" t="s">
        <v>81</v>
      </c>
      <c r="I462" s="22">
        <v>7854</v>
      </c>
      <c r="J462" s="23">
        <v>0</v>
      </c>
      <c r="K462" s="23">
        <v>0</v>
      </c>
      <c r="L462" s="23">
        <v>0</v>
      </c>
      <c r="M462" s="23">
        <v>1857</v>
      </c>
      <c r="N462" s="23">
        <v>282</v>
      </c>
      <c r="O462" s="23">
        <v>412</v>
      </c>
      <c r="P462" s="23">
        <v>320</v>
      </c>
      <c r="Q462" s="23">
        <v>435</v>
      </c>
      <c r="R462" s="23">
        <v>866</v>
      </c>
      <c r="S462" s="23">
        <v>1164</v>
      </c>
      <c r="T462" s="23">
        <v>1298</v>
      </c>
      <c r="U462" s="23">
        <v>1686</v>
      </c>
      <c r="V462" s="22">
        <v>1382.6666666667</v>
      </c>
      <c r="W462" s="22">
        <f t="shared" si="176"/>
        <v>1379</v>
      </c>
      <c r="X462" s="23">
        <v>0</v>
      </c>
      <c r="Y462" s="23">
        <v>0</v>
      </c>
      <c r="Z462" s="23">
        <v>0</v>
      </c>
      <c r="AA462" s="22">
        <v>656</v>
      </c>
      <c r="AB462" s="22">
        <v>0</v>
      </c>
      <c r="AC462" s="22">
        <v>720</v>
      </c>
      <c r="AD462" s="22">
        <v>0</v>
      </c>
      <c r="AE462" s="22">
        <f t="shared" si="177"/>
        <v>1376</v>
      </c>
      <c r="AF462" s="22">
        <f t="shared" si="178"/>
        <v>0.99517839922852</v>
      </c>
      <c r="AG462" s="22">
        <f t="shared" si="179"/>
        <v>0.997824510514866</v>
      </c>
      <c r="AH462" s="22">
        <v>1296</v>
      </c>
      <c r="AI462" s="22">
        <v>0</v>
      </c>
      <c r="AJ462" s="23">
        <v>0</v>
      </c>
      <c r="AK462" s="23">
        <v>935</v>
      </c>
      <c r="AL462" s="23">
        <v>1153</v>
      </c>
      <c r="AM462" s="22">
        <v>0.5</v>
      </c>
      <c r="AN462" s="22">
        <f t="shared" si="180"/>
        <v>689.5</v>
      </c>
      <c r="AO462" s="23">
        <v>144</v>
      </c>
      <c r="AP462" s="23">
        <v>144</v>
      </c>
      <c r="AQ462" t="s">
        <v>124</v>
      </c>
      <c r="AR462">
        <v>20</v>
      </c>
      <c r="AS462" s="22">
        <v>0.033333333333333</v>
      </c>
      <c r="AT462" t="s">
        <v>83</v>
      </c>
      <c r="AU462" s="23">
        <f t="shared" si="191"/>
        <v>466.5</v>
      </c>
      <c r="AV462" s="23">
        <f t="shared" si="181"/>
        <v>576</v>
      </c>
      <c r="AW462" s="23">
        <f t="shared" si="182"/>
        <v>1.41551849166062</v>
      </c>
      <c r="AX462" s="23">
        <f t="shared" si="183"/>
        <v>0.579405366207397</v>
      </c>
      <c r="AY462" s="23">
        <f t="shared" si="184"/>
        <v>576</v>
      </c>
      <c r="AZ462" s="23">
        <f t="shared" si="185"/>
        <v>576</v>
      </c>
      <c r="BA462" s="1" t="str">
        <f t="shared" si="186"/>
        <v>3</v>
      </c>
      <c r="BB462" s="22">
        <v>81</v>
      </c>
      <c r="BC462" s="22">
        <f t="shared" si="187"/>
        <v>46656</v>
      </c>
      <c r="BD462" s="22" t="e">
        <f t="shared" si="189"/>
        <v>#REF!</v>
      </c>
      <c r="BE462" s="22">
        <v>0.04</v>
      </c>
      <c r="BF462" s="22">
        <f t="shared" si="188"/>
        <v>23.04</v>
      </c>
      <c r="BG462" s="22" t="e">
        <f t="shared" si="190"/>
        <v>#REF!</v>
      </c>
      <c r="BH462" t="str">
        <f>IF(AT462="UDARA","U","N")&amp;LEFT($C$4,2)&amp;MID($C$4,4,2)&amp;LEFT(A462,3)&amp;MID(E462,2,2)&amp;VLOOKUP(E462,Acuan_Reference!C:L,10,0)</f>
        <v>N0109JAK71B4</v>
      </c>
      <c r="BI462" t="s">
        <v>84</v>
      </c>
      <c r="BJ462" t="s">
        <v>85</v>
      </c>
      <c r="BK462" t="s">
        <v>86</v>
      </c>
      <c r="BL462" t="s">
        <v>87</v>
      </c>
    </row>
    <row r="463" spans="1:64">
      <c r="A463" t="s">
        <v>96</v>
      </c>
      <c r="B463" t="s">
        <v>75</v>
      </c>
      <c r="C463" t="s">
        <v>76</v>
      </c>
      <c r="D463" t="s">
        <v>115</v>
      </c>
      <c r="E463" t="s">
        <v>151</v>
      </c>
      <c r="F463" t="s">
        <v>152</v>
      </c>
      <c r="G463" t="s">
        <v>80</v>
      </c>
      <c r="H463" t="s">
        <v>81</v>
      </c>
      <c r="I463" s="22">
        <v>7854</v>
      </c>
      <c r="J463" s="23">
        <v>0</v>
      </c>
      <c r="K463" s="23">
        <v>0</v>
      </c>
      <c r="L463" s="23">
        <v>0</v>
      </c>
      <c r="M463" s="23">
        <v>0</v>
      </c>
      <c r="N463" s="23">
        <v>0</v>
      </c>
      <c r="O463" s="23">
        <v>0</v>
      </c>
      <c r="P463" s="23">
        <v>0</v>
      </c>
      <c r="Q463" s="23">
        <v>0</v>
      </c>
      <c r="R463" s="23">
        <v>0</v>
      </c>
      <c r="S463" s="23">
        <v>0</v>
      </c>
      <c r="T463" s="23">
        <v>0</v>
      </c>
      <c r="U463" s="23">
        <v>0</v>
      </c>
      <c r="V463" s="22">
        <v>0</v>
      </c>
      <c r="W463" s="22">
        <f t="shared" si="176"/>
        <v>0</v>
      </c>
      <c r="X463" s="23">
        <v>0</v>
      </c>
      <c r="Y463" s="23">
        <v>0</v>
      </c>
      <c r="Z463" s="23">
        <v>0</v>
      </c>
      <c r="AA463" s="22">
        <v>0</v>
      </c>
      <c r="AB463" s="22">
        <v>0</v>
      </c>
      <c r="AC463" s="22">
        <v>0</v>
      </c>
      <c r="AD463" s="22">
        <v>0</v>
      </c>
      <c r="AE463" s="22">
        <f t="shared" si="177"/>
        <v>0</v>
      </c>
      <c r="AF463" s="22">
        <f t="shared" si="178"/>
        <v>9999</v>
      </c>
      <c r="AG463" s="22">
        <f t="shared" si="179"/>
        <v>9999</v>
      </c>
      <c r="AH463" s="22">
        <v>1296</v>
      </c>
      <c r="AI463" s="22">
        <v>0</v>
      </c>
      <c r="AJ463" s="23">
        <v>0</v>
      </c>
      <c r="AK463" s="23">
        <v>0</v>
      </c>
      <c r="AL463" s="23">
        <v>0</v>
      </c>
      <c r="AM463" s="22">
        <v>1.2</v>
      </c>
      <c r="AN463" s="22">
        <f t="shared" si="180"/>
        <v>0</v>
      </c>
      <c r="AO463" s="23">
        <v>144</v>
      </c>
      <c r="AP463" s="23">
        <v>144</v>
      </c>
      <c r="AQ463" t="s">
        <v>82</v>
      </c>
      <c r="AR463">
        <v>2</v>
      </c>
      <c r="AS463" s="22">
        <v>0.2</v>
      </c>
      <c r="AT463" t="s">
        <v>83</v>
      </c>
      <c r="AU463" s="23">
        <f t="shared" si="191"/>
        <v>0</v>
      </c>
      <c r="AV463" s="23">
        <f t="shared" si="181"/>
        <v>0</v>
      </c>
      <c r="AW463" s="23">
        <f t="shared" si="182"/>
        <v>9999</v>
      </c>
      <c r="AX463" s="23">
        <f t="shared" si="183"/>
        <v>9999</v>
      </c>
      <c r="AY463" s="23">
        <f t="shared" si="184"/>
        <v>0</v>
      </c>
      <c r="AZ463" s="23">
        <f t="shared" si="185"/>
        <v>0</v>
      </c>
      <c r="BA463" s="1" t="str">
        <f t="shared" si="186"/>
        <v>Kelipatan Kirim/Master box &gt; 3x FC+index</v>
      </c>
      <c r="BB463" s="22">
        <v>81</v>
      </c>
      <c r="BC463" s="22">
        <f t="shared" si="187"/>
        <v>0</v>
      </c>
      <c r="BD463" s="22" t="e">
        <f t="shared" si="189"/>
        <v>#REF!</v>
      </c>
      <c r="BE463" s="22">
        <v>0.04</v>
      </c>
      <c r="BF463" s="22">
        <f t="shared" si="188"/>
        <v>0</v>
      </c>
      <c r="BG463" s="22" t="e">
        <f t="shared" si="190"/>
        <v>#REF!</v>
      </c>
      <c r="BH463" t="str">
        <f>IF(AT463="UDARA","U","N")&amp;LEFT($C$4,2)&amp;MID($C$4,4,2)&amp;LEFT(A463,3)&amp;MID(E463,2,2)&amp;VLOOKUP(E463,Acuan_Reference!C:L,10,0)</f>
        <v>N0109JBI71B4</v>
      </c>
      <c r="BI463" t="s">
        <v>84</v>
      </c>
      <c r="BJ463" t="s">
        <v>85</v>
      </c>
      <c r="BK463" t="s">
        <v>86</v>
      </c>
      <c r="BL463" t="s">
        <v>87</v>
      </c>
    </row>
    <row r="464" spans="1:64">
      <c r="A464" t="s">
        <v>97</v>
      </c>
      <c r="B464" t="s">
        <v>75</v>
      </c>
      <c r="C464" t="s">
        <v>76</v>
      </c>
      <c r="D464" t="s">
        <v>115</v>
      </c>
      <c r="E464" t="s">
        <v>151</v>
      </c>
      <c r="F464" t="s">
        <v>152</v>
      </c>
      <c r="G464" t="s">
        <v>80</v>
      </c>
      <c r="H464" t="s">
        <v>81</v>
      </c>
      <c r="I464" s="22">
        <v>7854</v>
      </c>
      <c r="J464" s="23">
        <v>2004</v>
      </c>
      <c r="K464" s="23">
        <v>5479</v>
      </c>
      <c r="L464" s="23">
        <v>2019</v>
      </c>
      <c r="M464" s="23">
        <v>2438</v>
      </c>
      <c r="N464" s="23">
        <v>3397</v>
      </c>
      <c r="O464" s="23">
        <v>1792</v>
      </c>
      <c r="P464" s="23">
        <v>1867</v>
      </c>
      <c r="Q464" s="23">
        <v>2412</v>
      </c>
      <c r="R464" s="23">
        <v>2806</v>
      </c>
      <c r="S464" s="23">
        <v>2944</v>
      </c>
      <c r="T464" s="23">
        <v>4762</v>
      </c>
      <c r="U464" s="23">
        <v>1266</v>
      </c>
      <c r="V464" s="22">
        <v>2990.6666666667</v>
      </c>
      <c r="W464" s="22">
        <f t="shared" si="176"/>
        <v>3223.33333333333</v>
      </c>
      <c r="X464" s="23">
        <v>0</v>
      </c>
      <c r="Y464" s="23">
        <v>0</v>
      </c>
      <c r="Z464" s="23">
        <v>9</v>
      </c>
      <c r="AA464" s="22">
        <v>5017</v>
      </c>
      <c r="AB464" s="22">
        <v>0</v>
      </c>
      <c r="AC464" s="22">
        <v>0</v>
      </c>
      <c r="AD464" s="22">
        <v>0</v>
      </c>
      <c r="AE464" s="22">
        <f t="shared" si="177"/>
        <v>5026</v>
      </c>
      <c r="AF464" s="22">
        <f t="shared" si="178"/>
        <v>1.68056174765937</v>
      </c>
      <c r="AG464" s="22">
        <f t="shared" si="179"/>
        <v>1.55925542916236</v>
      </c>
      <c r="AH464" s="22">
        <v>1296</v>
      </c>
      <c r="AI464" s="22">
        <v>0</v>
      </c>
      <c r="AJ464" s="23">
        <v>0</v>
      </c>
      <c r="AK464" s="23">
        <v>3095</v>
      </c>
      <c r="AL464" s="23">
        <v>3642</v>
      </c>
      <c r="AM464" s="22">
        <v>0.5</v>
      </c>
      <c r="AN464" s="22">
        <f t="shared" si="180"/>
        <v>1611.66666666667</v>
      </c>
      <c r="AO464" s="23">
        <v>144</v>
      </c>
      <c r="AP464" s="23">
        <v>144</v>
      </c>
      <c r="AQ464" t="s">
        <v>124</v>
      </c>
      <c r="AR464">
        <v>20</v>
      </c>
      <c r="AS464" s="22">
        <v>0.033333333333333</v>
      </c>
      <c r="AT464" t="s">
        <v>83</v>
      </c>
      <c r="AU464" s="23">
        <f t="shared" si="191"/>
        <v>227.666666666667</v>
      </c>
      <c r="AV464" s="23">
        <f t="shared" si="181"/>
        <v>288</v>
      </c>
      <c r="AW464" s="23">
        <f t="shared" si="182"/>
        <v>1.64860392967942</v>
      </c>
      <c r="AX464" s="23">
        <f t="shared" si="183"/>
        <v>0.518717683557394</v>
      </c>
      <c r="AY464" s="23">
        <f t="shared" si="184"/>
        <v>288</v>
      </c>
      <c r="AZ464" s="23">
        <f t="shared" si="185"/>
        <v>288</v>
      </c>
      <c r="BA464" s="1" t="str">
        <f t="shared" si="186"/>
        <v>3</v>
      </c>
      <c r="BB464" s="22">
        <v>81</v>
      </c>
      <c r="BC464" s="22">
        <f t="shared" si="187"/>
        <v>23328</v>
      </c>
      <c r="BD464" s="22" t="e">
        <f t="shared" si="189"/>
        <v>#REF!</v>
      </c>
      <c r="BE464" s="22">
        <v>0.04</v>
      </c>
      <c r="BF464" s="22">
        <f t="shared" si="188"/>
        <v>11.52</v>
      </c>
      <c r="BG464" s="22" t="e">
        <f t="shared" si="190"/>
        <v>#REF!</v>
      </c>
      <c r="BH464" t="str">
        <f>IF(AT464="UDARA","U","N")&amp;LEFT($C$4,2)&amp;MID($C$4,4,2)&amp;LEFT(A464,3)&amp;MID(E464,2,2)&amp;VLOOKUP(E464,Acuan_Reference!C:L,10,0)</f>
        <v>N0109JKT71B4</v>
      </c>
      <c r="BI464" t="s">
        <v>84</v>
      </c>
      <c r="BJ464" t="s">
        <v>85</v>
      </c>
      <c r="BK464" t="s">
        <v>86</v>
      </c>
      <c r="BL464" t="s">
        <v>87</v>
      </c>
    </row>
    <row r="465" spans="1:64">
      <c r="A465" t="s">
        <v>98</v>
      </c>
      <c r="B465" t="s">
        <v>75</v>
      </c>
      <c r="C465" t="s">
        <v>76</v>
      </c>
      <c r="D465" t="s">
        <v>115</v>
      </c>
      <c r="E465" t="s">
        <v>151</v>
      </c>
      <c r="F465" t="s">
        <v>152</v>
      </c>
      <c r="G465" t="s">
        <v>80</v>
      </c>
      <c r="H465" t="s">
        <v>81</v>
      </c>
      <c r="I465" s="22">
        <v>7854</v>
      </c>
      <c r="J465" s="23">
        <v>131</v>
      </c>
      <c r="K465" s="23">
        <v>145</v>
      </c>
      <c r="L465" s="23">
        <v>95</v>
      </c>
      <c r="M465" s="23">
        <v>102</v>
      </c>
      <c r="N465" s="23">
        <v>202</v>
      </c>
      <c r="O465" s="23">
        <v>126</v>
      </c>
      <c r="P465" s="23">
        <v>112</v>
      </c>
      <c r="Q465" s="23">
        <v>162</v>
      </c>
      <c r="R465" s="23">
        <v>106</v>
      </c>
      <c r="S465" s="23">
        <v>212</v>
      </c>
      <c r="T465" s="23">
        <v>140</v>
      </c>
      <c r="U465" s="23">
        <v>92</v>
      </c>
      <c r="V465" s="22">
        <v>148</v>
      </c>
      <c r="W465" s="22">
        <f t="shared" si="176"/>
        <v>130.333333333333</v>
      </c>
      <c r="X465" s="23">
        <v>0</v>
      </c>
      <c r="Y465" s="23">
        <v>0</v>
      </c>
      <c r="Z465" s="23">
        <v>0</v>
      </c>
      <c r="AA465" s="22">
        <v>317</v>
      </c>
      <c r="AB465" s="22">
        <v>0</v>
      </c>
      <c r="AC465" s="22">
        <v>0</v>
      </c>
      <c r="AD465" s="22">
        <v>0</v>
      </c>
      <c r="AE465" s="22">
        <f t="shared" si="177"/>
        <v>317</v>
      </c>
      <c r="AF465" s="22">
        <f t="shared" si="178"/>
        <v>2.14189189189189</v>
      </c>
      <c r="AG465" s="22">
        <f t="shared" si="179"/>
        <v>2.43222506393862</v>
      </c>
      <c r="AH465" s="22">
        <v>1296</v>
      </c>
      <c r="AI465" s="22">
        <v>0</v>
      </c>
      <c r="AJ465" s="23">
        <v>0</v>
      </c>
      <c r="AK465" s="23">
        <v>182</v>
      </c>
      <c r="AL465" s="23">
        <v>159</v>
      </c>
      <c r="AM465" s="22">
        <v>0.9</v>
      </c>
      <c r="AN465" s="22">
        <f t="shared" si="180"/>
        <v>117.3</v>
      </c>
      <c r="AO465" s="23">
        <v>144</v>
      </c>
      <c r="AP465" s="23">
        <v>144</v>
      </c>
      <c r="AQ465" t="s">
        <v>124</v>
      </c>
      <c r="AR465">
        <v>4</v>
      </c>
      <c r="AS465" s="22">
        <v>0.1</v>
      </c>
      <c r="AT465" t="s">
        <v>83</v>
      </c>
      <c r="AU465" s="23">
        <f t="shared" si="191"/>
        <v>0</v>
      </c>
      <c r="AV465" s="23">
        <f t="shared" si="181"/>
        <v>0</v>
      </c>
      <c r="AW465" s="23">
        <f t="shared" si="182"/>
        <v>2.43222506393862</v>
      </c>
      <c r="AX465" s="23">
        <f t="shared" si="183"/>
        <v>1.21227621483376</v>
      </c>
      <c r="AY465" s="23">
        <f t="shared" si="184"/>
        <v>0</v>
      </c>
      <c r="AZ465" s="23">
        <f t="shared" si="185"/>
        <v>0</v>
      </c>
      <c r="BA465" s="1" t="str">
        <f t="shared" si="186"/>
        <v>3</v>
      </c>
      <c r="BB465" s="22">
        <v>81</v>
      </c>
      <c r="BC465" s="22">
        <f t="shared" si="187"/>
        <v>0</v>
      </c>
      <c r="BD465" s="22" t="e">
        <f t="shared" si="189"/>
        <v>#REF!</v>
      </c>
      <c r="BE465" s="22">
        <v>0.04</v>
      </c>
      <c r="BF465" s="22">
        <f t="shared" si="188"/>
        <v>0</v>
      </c>
      <c r="BG465" s="22" t="e">
        <f t="shared" si="190"/>
        <v>#REF!</v>
      </c>
      <c r="BH465" t="str">
        <f>IF(AT465="UDARA","U","N")&amp;LEFT($C$4,2)&amp;MID($C$4,4,2)&amp;LEFT(A465,3)&amp;MID(E465,2,2)&amp;VLOOKUP(E465,Acuan_Reference!C:L,10,0)</f>
        <v>N0109JMR71B4</v>
      </c>
      <c r="BI465" t="s">
        <v>84</v>
      </c>
      <c r="BJ465" t="s">
        <v>85</v>
      </c>
      <c r="BK465" t="s">
        <v>86</v>
      </c>
      <c r="BL465" t="s">
        <v>87</v>
      </c>
    </row>
    <row r="466" spans="1:64">
      <c r="A466" t="s">
        <v>99</v>
      </c>
      <c r="B466" t="s">
        <v>75</v>
      </c>
      <c r="C466" t="s">
        <v>76</v>
      </c>
      <c r="D466" t="s">
        <v>115</v>
      </c>
      <c r="E466" t="s">
        <v>151</v>
      </c>
      <c r="F466" t="s">
        <v>152</v>
      </c>
      <c r="G466" t="s">
        <v>80</v>
      </c>
      <c r="H466" t="s">
        <v>81</v>
      </c>
      <c r="I466" s="22">
        <v>7854</v>
      </c>
      <c r="J466" s="23">
        <v>184</v>
      </c>
      <c r="K466" s="23">
        <v>186</v>
      </c>
      <c r="L466" s="23">
        <v>190</v>
      </c>
      <c r="M466" s="23">
        <v>126</v>
      </c>
      <c r="N466" s="23">
        <v>194</v>
      </c>
      <c r="O466" s="23">
        <v>111</v>
      </c>
      <c r="P466" s="23">
        <v>93</v>
      </c>
      <c r="Q466" s="23">
        <v>137</v>
      </c>
      <c r="R466" s="23">
        <v>276</v>
      </c>
      <c r="S466" s="23">
        <v>146</v>
      </c>
      <c r="T466" s="23">
        <v>140</v>
      </c>
      <c r="U466" s="23">
        <v>198</v>
      </c>
      <c r="V466" s="22">
        <v>161.33333333333</v>
      </c>
      <c r="W466" s="22">
        <f t="shared" si="176"/>
        <v>177.666666666667</v>
      </c>
      <c r="X466" s="23">
        <v>0</v>
      </c>
      <c r="Y466" s="23">
        <v>0</v>
      </c>
      <c r="Z466" s="23">
        <v>0</v>
      </c>
      <c r="AA466" s="22">
        <v>304</v>
      </c>
      <c r="AB466" s="22">
        <v>0</v>
      </c>
      <c r="AC466" s="22">
        <v>144</v>
      </c>
      <c r="AD466" s="22">
        <v>0</v>
      </c>
      <c r="AE466" s="22">
        <f t="shared" si="177"/>
        <v>448</v>
      </c>
      <c r="AF466" s="22">
        <f t="shared" si="178"/>
        <v>2.77685950413229</v>
      </c>
      <c r="AG466" s="22">
        <f t="shared" si="179"/>
        <v>2.52157598499062</v>
      </c>
      <c r="AH466" s="22">
        <v>1296</v>
      </c>
      <c r="AI466" s="22">
        <v>0</v>
      </c>
      <c r="AJ466" s="23">
        <v>0</v>
      </c>
      <c r="AK466" s="23">
        <v>212</v>
      </c>
      <c r="AL466" s="23">
        <v>195</v>
      </c>
      <c r="AM466" s="22">
        <v>1.1</v>
      </c>
      <c r="AN466" s="22">
        <f t="shared" si="180"/>
        <v>195.433333333333</v>
      </c>
      <c r="AO466" s="23">
        <v>144</v>
      </c>
      <c r="AP466" s="23">
        <v>144</v>
      </c>
      <c r="AQ466" t="s">
        <v>124</v>
      </c>
      <c r="AR466">
        <v>4</v>
      </c>
      <c r="AS466" s="22">
        <v>0.33333333333333</v>
      </c>
      <c r="AT466" t="s">
        <v>83</v>
      </c>
      <c r="AU466" s="23">
        <f t="shared" si="191"/>
        <v>0</v>
      </c>
      <c r="AV466" s="23">
        <f t="shared" si="181"/>
        <v>0</v>
      </c>
      <c r="AW466" s="23">
        <f t="shared" si="182"/>
        <v>2.52157598499062</v>
      </c>
      <c r="AX466" s="23">
        <f t="shared" si="183"/>
        <v>1.42401500938086</v>
      </c>
      <c r="AY466" s="23">
        <f t="shared" si="184"/>
        <v>0</v>
      </c>
      <c r="AZ466" s="23">
        <f t="shared" si="185"/>
        <v>0</v>
      </c>
      <c r="BA466" s="1" t="str">
        <f t="shared" si="186"/>
        <v>3</v>
      </c>
      <c r="BB466" s="22">
        <v>81</v>
      </c>
      <c r="BC466" s="22">
        <f t="shared" si="187"/>
        <v>0</v>
      </c>
      <c r="BD466" s="22" t="e">
        <f t="shared" si="189"/>
        <v>#REF!</v>
      </c>
      <c r="BE466" s="22">
        <v>0.04</v>
      </c>
      <c r="BF466" s="22">
        <f t="shared" si="188"/>
        <v>0</v>
      </c>
      <c r="BG466" s="22" t="e">
        <f t="shared" si="190"/>
        <v>#REF!</v>
      </c>
      <c r="BH466" t="str">
        <f>IF(AT466="UDARA","U","N")&amp;LEFT($C$4,2)&amp;MID($C$4,4,2)&amp;LEFT(A466,3)&amp;MID(E466,2,2)&amp;VLOOKUP(E466,Acuan_Reference!C:L,10,0)</f>
        <v>N0109MDN71B4</v>
      </c>
      <c r="BI466" t="s">
        <v>84</v>
      </c>
      <c r="BJ466" t="s">
        <v>85</v>
      </c>
      <c r="BK466" t="s">
        <v>86</v>
      </c>
      <c r="BL466" t="s">
        <v>87</v>
      </c>
    </row>
    <row r="467" spans="1:64">
      <c r="A467" t="s">
        <v>100</v>
      </c>
      <c r="B467" t="s">
        <v>75</v>
      </c>
      <c r="C467" t="s">
        <v>76</v>
      </c>
      <c r="D467" t="s">
        <v>115</v>
      </c>
      <c r="E467" t="s">
        <v>151</v>
      </c>
      <c r="F467" t="s">
        <v>152</v>
      </c>
      <c r="G467" t="s">
        <v>80</v>
      </c>
      <c r="H467" t="s">
        <v>81</v>
      </c>
      <c r="I467" s="22">
        <v>7854</v>
      </c>
      <c r="J467" s="23">
        <v>80</v>
      </c>
      <c r="K467" s="23">
        <v>60</v>
      </c>
      <c r="L467" s="23">
        <v>33</v>
      </c>
      <c r="M467" s="23">
        <v>34</v>
      </c>
      <c r="N467" s="23">
        <v>42</v>
      </c>
      <c r="O467" s="23">
        <v>76</v>
      </c>
      <c r="P467" s="23">
        <v>30</v>
      </c>
      <c r="Q467" s="23">
        <v>47</v>
      </c>
      <c r="R467" s="23">
        <v>98</v>
      </c>
      <c r="S467" s="23">
        <v>24</v>
      </c>
      <c r="T467" s="23">
        <v>60</v>
      </c>
      <c r="U467" s="23">
        <v>48</v>
      </c>
      <c r="V467" s="22">
        <v>44</v>
      </c>
      <c r="W467" s="22">
        <f t="shared" si="176"/>
        <v>57.3333333333333</v>
      </c>
      <c r="X467" s="23">
        <v>0</v>
      </c>
      <c r="Y467" s="23">
        <v>0</v>
      </c>
      <c r="Z467" s="23">
        <v>0</v>
      </c>
      <c r="AA467" s="22">
        <v>295</v>
      </c>
      <c r="AB467" s="22">
        <v>0</v>
      </c>
      <c r="AC467" s="22">
        <v>0</v>
      </c>
      <c r="AD467" s="22">
        <v>0</v>
      </c>
      <c r="AE467" s="22">
        <f t="shared" si="177"/>
        <v>295</v>
      </c>
      <c r="AF467" s="22">
        <f t="shared" si="178"/>
        <v>6.70454545454545</v>
      </c>
      <c r="AG467" s="22">
        <f t="shared" si="179"/>
        <v>5.1453488372093</v>
      </c>
      <c r="AH467" s="22">
        <v>1296</v>
      </c>
      <c r="AI467" s="22">
        <v>0</v>
      </c>
      <c r="AJ467" s="23">
        <v>0</v>
      </c>
      <c r="AK467" s="23">
        <v>65</v>
      </c>
      <c r="AL467" s="23">
        <v>64</v>
      </c>
      <c r="AM467" s="22">
        <v>1.5</v>
      </c>
      <c r="AN467" s="22">
        <f t="shared" si="180"/>
        <v>86</v>
      </c>
      <c r="AO467" s="23">
        <v>144</v>
      </c>
      <c r="AP467" s="23">
        <v>144</v>
      </c>
      <c r="AQ467" t="s">
        <v>82</v>
      </c>
      <c r="AR467">
        <v>2</v>
      </c>
      <c r="AS467" s="22">
        <v>0.76666666666667</v>
      </c>
      <c r="AT467" t="s">
        <v>83</v>
      </c>
      <c r="AU467" s="23">
        <f t="shared" si="191"/>
        <v>0</v>
      </c>
      <c r="AV467" s="23">
        <f t="shared" si="181"/>
        <v>0</v>
      </c>
      <c r="AW467" s="23">
        <f t="shared" si="182"/>
        <v>5.1453488372093</v>
      </c>
      <c r="AX467" s="23">
        <f t="shared" si="183"/>
        <v>4.02906976744186</v>
      </c>
      <c r="AY467" s="23">
        <f t="shared" si="184"/>
        <v>0</v>
      </c>
      <c r="AZ467" s="23">
        <f t="shared" si="185"/>
        <v>0</v>
      </c>
      <c r="BA467" s="1" t="str">
        <f t="shared" si="186"/>
        <v>Kelipatan Kirim/Master box &gt; 3x FC+index</v>
      </c>
      <c r="BB467" s="22">
        <v>81</v>
      </c>
      <c r="BC467" s="22">
        <f t="shared" si="187"/>
        <v>0</v>
      </c>
      <c r="BD467" s="22" t="e">
        <f t="shared" si="189"/>
        <v>#REF!</v>
      </c>
      <c r="BE467" s="22">
        <v>0.04</v>
      </c>
      <c r="BF467" s="22">
        <f t="shared" si="188"/>
        <v>0</v>
      </c>
      <c r="BG467" s="22" t="e">
        <f t="shared" si="190"/>
        <v>#REF!</v>
      </c>
      <c r="BH467" t="str">
        <f>IF(AT467="UDARA","U","N")&amp;LEFT($C$4,2)&amp;MID($C$4,4,2)&amp;LEFT(A467,3)&amp;MID(E467,2,2)&amp;VLOOKUP(E467,Acuan_Reference!C:L,10,0)</f>
        <v>N0109MDO71B4</v>
      </c>
      <c r="BI467" t="s">
        <v>84</v>
      </c>
      <c r="BJ467" t="s">
        <v>85</v>
      </c>
      <c r="BK467" t="s">
        <v>86</v>
      </c>
      <c r="BL467" t="s">
        <v>87</v>
      </c>
    </row>
    <row r="468" spans="1:64">
      <c r="A468" t="s">
        <v>101</v>
      </c>
      <c r="B468" t="s">
        <v>75</v>
      </c>
      <c r="C468" t="s">
        <v>76</v>
      </c>
      <c r="D468" t="s">
        <v>115</v>
      </c>
      <c r="E468" t="s">
        <v>151</v>
      </c>
      <c r="F468" t="s">
        <v>152</v>
      </c>
      <c r="G468" t="s">
        <v>80</v>
      </c>
      <c r="H468" t="s">
        <v>81</v>
      </c>
      <c r="I468" s="22">
        <v>7854</v>
      </c>
      <c r="J468" s="23">
        <v>402</v>
      </c>
      <c r="K468" s="23">
        <v>498</v>
      </c>
      <c r="L468" s="23">
        <v>559</v>
      </c>
      <c r="M468" s="23">
        <v>307</v>
      </c>
      <c r="N468" s="23">
        <v>316</v>
      </c>
      <c r="O468" s="23">
        <v>435</v>
      </c>
      <c r="P468" s="23">
        <v>142</v>
      </c>
      <c r="Q468" s="23">
        <v>363</v>
      </c>
      <c r="R468" s="23">
        <v>487</v>
      </c>
      <c r="S468" s="23">
        <v>252</v>
      </c>
      <c r="T468" s="23">
        <v>327</v>
      </c>
      <c r="U468" s="23">
        <v>260</v>
      </c>
      <c r="V468" s="22">
        <v>279.66666666667</v>
      </c>
      <c r="W468" s="22">
        <f t="shared" si="176"/>
        <v>319</v>
      </c>
      <c r="X468" s="23">
        <v>0</v>
      </c>
      <c r="Y468" s="23">
        <v>0</v>
      </c>
      <c r="Z468" s="23">
        <v>0</v>
      </c>
      <c r="AA468" s="22">
        <v>618</v>
      </c>
      <c r="AB468" s="22">
        <v>0</v>
      </c>
      <c r="AC468" s="22">
        <v>144</v>
      </c>
      <c r="AD468" s="22">
        <v>0</v>
      </c>
      <c r="AE468" s="22">
        <f t="shared" si="177"/>
        <v>762</v>
      </c>
      <c r="AF468" s="22">
        <f t="shared" si="178"/>
        <v>2.72467222884383</v>
      </c>
      <c r="AG468" s="22">
        <f t="shared" si="179"/>
        <v>2.38871473354232</v>
      </c>
      <c r="AH468" s="22">
        <v>1296</v>
      </c>
      <c r="AI468" s="22">
        <v>0</v>
      </c>
      <c r="AJ468" s="23">
        <v>0</v>
      </c>
      <c r="AK468" s="23">
        <v>418</v>
      </c>
      <c r="AL468" s="23">
        <v>370</v>
      </c>
      <c r="AM468" s="22">
        <v>1.3</v>
      </c>
      <c r="AN468" s="22">
        <f t="shared" si="180"/>
        <v>414.7</v>
      </c>
      <c r="AO468" s="23">
        <v>144</v>
      </c>
      <c r="AP468" s="23">
        <v>144</v>
      </c>
      <c r="AQ468" t="s">
        <v>82</v>
      </c>
      <c r="AR468">
        <v>4</v>
      </c>
      <c r="AS468" s="22">
        <v>0.5</v>
      </c>
      <c r="AT468" t="s">
        <v>83</v>
      </c>
      <c r="AU468" s="23">
        <f t="shared" si="191"/>
        <v>22.7</v>
      </c>
      <c r="AV468" s="23">
        <f t="shared" si="181"/>
        <v>144</v>
      </c>
      <c r="AW468" s="23">
        <f t="shared" si="182"/>
        <v>2.84012539184953</v>
      </c>
      <c r="AX468" s="23">
        <f t="shared" si="183"/>
        <v>1.68025078369906</v>
      </c>
      <c r="AY468" s="23">
        <f t="shared" si="184"/>
        <v>144</v>
      </c>
      <c r="AZ468" s="23">
        <f t="shared" si="185"/>
        <v>144</v>
      </c>
      <c r="BA468" s="1" t="str">
        <f t="shared" si="186"/>
        <v>3</v>
      </c>
      <c r="BB468" s="22">
        <v>81</v>
      </c>
      <c r="BC468" s="22">
        <f t="shared" si="187"/>
        <v>11664</v>
      </c>
      <c r="BD468" s="22" t="e">
        <f t="shared" si="189"/>
        <v>#REF!</v>
      </c>
      <c r="BE468" s="22">
        <v>0.04</v>
      </c>
      <c r="BF468" s="22">
        <f t="shared" si="188"/>
        <v>5.76</v>
      </c>
      <c r="BG468" s="22" t="e">
        <f t="shared" si="190"/>
        <v>#REF!</v>
      </c>
      <c r="BH468" t="str">
        <f>IF(AT468="UDARA","U","N")&amp;LEFT($C$4,2)&amp;MID($C$4,4,2)&amp;LEFT(A468,3)&amp;MID(E468,2,2)&amp;VLOOKUP(E468,Acuan_Reference!C:L,10,0)</f>
        <v>N0109MKS71B4</v>
      </c>
      <c r="BI468" t="s">
        <v>84</v>
      </c>
      <c r="BJ468" t="s">
        <v>85</v>
      </c>
      <c r="BK468" t="s">
        <v>86</v>
      </c>
      <c r="BL468" t="s">
        <v>87</v>
      </c>
    </row>
    <row r="469" spans="1:64">
      <c r="A469" t="s">
        <v>102</v>
      </c>
      <c r="B469" t="s">
        <v>75</v>
      </c>
      <c r="C469" t="s">
        <v>76</v>
      </c>
      <c r="D469" t="s">
        <v>115</v>
      </c>
      <c r="E469" t="s">
        <v>151</v>
      </c>
      <c r="F469" t="s">
        <v>152</v>
      </c>
      <c r="G469" t="s">
        <v>80</v>
      </c>
      <c r="H469" t="s">
        <v>81</v>
      </c>
      <c r="I469" s="22">
        <v>7854</v>
      </c>
      <c r="J469" s="23">
        <v>162</v>
      </c>
      <c r="K469" s="23">
        <v>77</v>
      </c>
      <c r="L469" s="23">
        <v>162</v>
      </c>
      <c r="M469" s="23">
        <v>221</v>
      </c>
      <c r="N469" s="23">
        <v>82</v>
      </c>
      <c r="O469" s="23">
        <v>115</v>
      </c>
      <c r="P469" s="23">
        <v>234</v>
      </c>
      <c r="Q469" s="23">
        <v>104</v>
      </c>
      <c r="R469" s="23">
        <v>191</v>
      </c>
      <c r="S469" s="23">
        <v>128</v>
      </c>
      <c r="T469" s="23">
        <v>203</v>
      </c>
      <c r="U469" s="23">
        <v>166</v>
      </c>
      <c r="V469" s="22">
        <v>165.66666666667</v>
      </c>
      <c r="W469" s="22">
        <f t="shared" si="176"/>
        <v>183.333333333333</v>
      </c>
      <c r="X469" s="23">
        <v>0</v>
      </c>
      <c r="Y469" s="23">
        <v>0</v>
      </c>
      <c r="Z469" s="23">
        <v>0</v>
      </c>
      <c r="AA469" s="22">
        <v>346</v>
      </c>
      <c r="AB469" s="22">
        <v>0</v>
      </c>
      <c r="AC469" s="22">
        <v>0</v>
      </c>
      <c r="AD469" s="22">
        <v>0</v>
      </c>
      <c r="AE469" s="22">
        <f t="shared" si="177"/>
        <v>346</v>
      </c>
      <c r="AF469" s="22">
        <f t="shared" si="178"/>
        <v>2.08853118712269</v>
      </c>
      <c r="AG469" s="22">
        <f t="shared" si="179"/>
        <v>1.88727272727273</v>
      </c>
      <c r="AH469" s="22">
        <v>1296</v>
      </c>
      <c r="AI469" s="22">
        <v>0</v>
      </c>
      <c r="AJ469" s="23">
        <v>0</v>
      </c>
      <c r="AK469" s="23">
        <v>161</v>
      </c>
      <c r="AL469" s="23">
        <v>181</v>
      </c>
      <c r="AM469" s="22">
        <v>0.8</v>
      </c>
      <c r="AN469" s="22">
        <f t="shared" si="180"/>
        <v>146.666666666667</v>
      </c>
      <c r="AO469" s="23">
        <v>144</v>
      </c>
      <c r="AP469" s="23">
        <v>144</v>
      </c>
      <c r="AQ469" t="s">
        <v>124</v>
      </c>
      <c r="AR469">
        <v>8</v>
      </c>
      <c r="AS469" s="22">
        <v>0.1</v>
      </c>
      <c r="AT469" t="s">
        <v>83</v>
      </c>
      <c r="AU469" s="23">
        <f t="shared" si="191"/>
        <v>0</v>
      </c>
      <c r="AV469" s="23">
        <f t="shared" si="181"/>
        <v>0</v>
      </c>
      <c r="AW469" s="23">
        <f t="shared" si="182"/>
        <v>1.88727272727273</v>
      </c>
      <c r="AX469" s="23">
        <f t="shared" si="183"/>
        <v>0.9</v>
      </c>
      <c r="AY469" s="23">
        <f t="shared" si="184"/>
        <v>0</v>
      </c>
      <c r="AZ469" s="23">
        <f t="shared" si="185"/>
        <v>0</v>
      </c>
      <c r="BA469" s="1" t="str">
        <f t="shared" si="186"/>
        <v>3</v>
      </c>
      <c r="BB469" s="22">
        <v>81</v>
      </c>
      <c r="BC469" s="22">
        <f t="shared" si="187"/>
        <v>0</v>
      </c>
      <c r="BD469" s="22" t="e">
        <f t="shared" si="189"/>
        <v>#REF!</v>
      </c>
      <c r="BE469" s="22">
        <v>0.04</v>
      </c>
      <c r="BF469" s="22">
        <f t="shared" si="188"/>
        <v>0</v>
      </c>
      <c r="BG469" s="22" t="e">
        <f t="shared" si="190"/>
        <v>#REF!</v>
      </c>
      <c r="BH469" t="str">
        <f>IF(AT469="UDARA","U","N")&amp;LEFT($C$4,2)&amp;MID($C$4,4,2)&amp;LEFT(A469,3)&amp;MID(E469,2,2)&amp;VLOOKUP(E469,Acuan_Reference!C:L,10,0)</f>
        <v>N0109MLG71B4</v>
      </c>
      <c r="BI469" t="s">
        <v>84</v>
      </c>
      <c r="BJ469" t="s">
        <v>85</v>
      </c>
      <c r="BK469" t="s">
        <v>86</v>
      </c>
      <c r="BL469" t="s">
        <v>87</v>
      </c>
    </row>
    <row r="470" spans="1:64">
      <c r="A470" t="s">
        <v>103</v>
      </c>
      <c r="B470" t="s">
        <v>75</v>
      </c>
      <c r="C470" t="s">
        <v>76</v>
      </c>
      <c r="D470" t="s">
        <v>115</v>
      </c>
      <c r="E470" t="s">
        <v>151</v>
      </c>
      <c r="F470" t="s">
        <v>152</v>
      </c>
      <c r="G470" t="s">
        <v>80</v>
      </c>
      <c r="H470" t="s">
        <v>81</v>
      </c>
      <c r="I470" s="22">
        <v>7854</v>
      </c>
      <c r="J470" s="23">
        <v>52</v>
      </c>
      <c r="K470" s="23">
        <v>12</v>
      </c>
      <c r="L470" s="23">
        <v>60</v>
      </c>
      <c r="M470" s="23">
        <v>36</v>
      </c>
      <c r="N470" s="23">
        <v>15</v>
      </c>
      <c r="O470" s="23">
        <v>80</v>
      </c>
      <c r="P470" s="23">
        <v>7</v>
      </c>
      <c r="Q470" s="23">
        <v>118</v>
      </c>
      <c r="R470" s="23">
        <v>108</v>
      </c>
      <c r="S470" s="23">
        <v>0</v>
      </c>
      <c r="T470" s="23">
        <v>22</v>
      </c>
      <c r="U470" s="23">
        <v>7</v>
      </c>
      <c r="V470" s="22">
        <v>9.6666666666667</v>
      </c>
      <c r="W470" s="22">
        <f t="shared" si="176"/>
        <v>25</v>
      </c>
      <c r="X470" s="23">
        <v>0</v>
      </c>
      <c r="Y470" s="23">
        <v>0</v>
      </c>
      <c r="Z470" s="23">
        <v>0</v>
      </c>
      <c r="AA470" s="22">
        <v>289</v>
      </c>
      <c r="AB470" s="22">
        <v>0</v>
      </c>
      <c r="AC470" s="22">
        <v>0</v>
      </c>
      <c r="AD470" s="22">
        <v>0</v>
      </c>
      <c r="AE470" s="22">
        <f t="shared" si="177"/>
        <v>289</v>
      </c>
      <c r="AF470" s="22">
        <f t="shared" si="178"/>
        <v>29.8965517241378</v>
      </c>
      <c r="AG470" s="22">
        <f t="shared" si="179"/>
        <v>11.56</v>
      </c>
      <c r="AH470" s="22">
        <v>1296</v>
      </c>
      <c r="AI470" s="22">
        <v>0</v>
      </c>
      <c r="AJ470" s="23">
        <v>0</v>
      </c>
      <c r="AK470" s="23">
        <v>86</v>
      </c>
      <c r="AL470" s="23">
        <v>46</v>
      </c>
      <c r="AM470" s="22">
        <v>1.3</v>
      </c>
      <c r="AN470" s="22">
        <f t="shared" si="180"/>
        <v>32.5</v>
      </c>
      <c r="AO470" s="23">
        <v>144</v>
      </c>
      <c r="AP470" s="23">
        <v>144</v>
      </c>
      <c r="AQ470" t="s">
        <v>82</v>
      </c>
      <c r="AR470">
        <v>2</v>
      </c>
      <c r="AS470" s="22">
        <v>0.36666666666667</v>
      </c>
      <c r="AT470" t="s">
        <v>83</v>
      </c>
      <c r="AU470" s="23">
        <f t="shared" si="191"/>
        <v>0</v>
      </c>
      <c r="AV470" s="23">
        <f t="shared" si="181"/>
        <v>0</v>
      </c>
      <c r="AW470" s="23">
        <f t="shared" si="182"/>
        <v>11.56</v>
      </c>
      <c r="AX470" s="23">
        <f t="shared" si="183"/>
        <v>9.72</v>
      </c>
      <c r="AY470" s="23">
        <f t="shared" si="184"/>
        <v>0</v>
      </c>
      <c r="AZ470" s="23">
        <f t="shared" si="185"/>
        <v>0</v>
      </c>
      <c r="BA470" s="1" t="str">
        <f t="shared" si="186"/>
        <v>Kelipatan Kirim/Master box &gt; 3x FC+index</v>
      </c>
      <c r="BB470" s="22">
        <v>81</v>
      </c>
      <c r="BC470" s="22">
        <f t="shared" si="187"/>
        <v>0</v>
      </c>
      <c r="BD470" s="22" t="e">
        <f t="shared" si="189"/>
        <v>#REF!</v>
      </c>
      <c r="BE470" s="22">
        <v>0.04</v>
      </c>
      <c r="BF470" s="22">
        <f t="shared" si="188"/>
        <v>0</v>
      </c>
      <c r="BG470" s="22" t="e">
        <f t="shared" si="190"/>
        <v>#REF!</v>
      </c>
      <c r="BH470" t="str">
        <f>IF(AT470="UDARA","U","N")&amp;LEFT($C$4,2)&amp;MID($C$4,4,2)&amp;LEFT(A470,3)&amp;MID(E470,2,2)&amp;VLOOKUP(E470,Acuan_Reference!C:L,10,0)</f>
        <v>N0109NAD71B4</v>
      </c>
      <c r="BI470" t="s">
        <v>84</v>
      </c>
      <c r="BJ470" t="s">
        <v>85</v>
      </c>
      <c r="BK470" t="s">
        <v>86</v>
      </c>
      <c r="BL470" t="s">
        <v>87</v>
      </c>
    </row>
    <row r="471" spans="1:64">
      <c r="A471" t="s">
        <v>104</v>
      </c>
      <c r="B471" t="s">
        <v>75</v>
      </c>
      <c r="C471" t="s">
        <v>76</v>
      </c>
      <c r="D471" t="s">
        <v>115</v>
      </c>
      <c r="E471" t="s">
        <v>151</v>
      </c>
      <c r="F471" t="s">
        <v>152</v>
      </c>
      <c r="G471" t="s">
        <v>80</v>
      </c>
      <c r="H471" t="s">
        <v>81</v>
      </c>
      <c r="I471" s="22">
        <v>7854</v>
      </c>
      <c r="J471" s="23">
        <v>381</v>
      </c>
      <c r="K471" s="23">
        <v>360</v>
      </c>
      <c r="L471" s="23">
        <v>181</v>
      </c>
      <c r="M471" s="23">
        <v>472</v>
      </c>
      <c r="N471" s="23">
        <v>387</v>
      </c>
      <c r="O471" s="23">
        <v>390</v>
      </c>
      <c r="P471" s="23">
        <v>189</v>
      </c>
      <c r="Q471" s="23">
        <v>363</v>
      </c>
      <c r="R471" s="23">
        <v>404</v>
      </c>
      <c r="S471" s="23">
        <v>325</v>
      </c>
      <c r="T471" s="23">
        <v>351</v>
      </c>
      <c r="U471" s="23">
        <v>489</v>
      </c>
      <c r="V471" s="22">
        <v>388.33333333333</v>
      </c>
      <c r="W471" s="22">
        <f t="shared" si="176"/>
        <v>405</v>
      </c>
      <c r="X471" s="23">
        <v>0</v>
      </c>
      <c r="Y471" s="23">
        <v>0</v>
      </c>
      <c r="Z471" s="23">
        <v>0</v>
      </c>
      <c r="AA471" s="22">
        <v>449</v>
      </c>
      <c r="AB471" s="22">
        <v>0</v>
      </c>
      <c r="AC471" s="22">
        <v>144</v>
      </c>
      <c r="AD471" s="22">
        <v>0</v>
      </c>
      <c r="AE471" s="22">
        <f t="shared" si="177"/>
        <v>593</v>
      </c>
      <c r="AF471" s="22">
        <f t="shared" si="178"/>
        <v>1.52703862660946</v>
      </c>
      <c r="AG471" s="22">
        <f t="shared" si="179"/>
        <v>1.4641975308642</v>
      </c>
      <c r="AH471" s="22">
        <v>1296</v>
      </c>
      <c r="AI471" s="22">
        <v>0</v>
      </c>
      <c r="AJ471" s="23">
        <v>0</v>
      </c>
      <c r="AK471" s="23">
        <v>415</v>
      </c>
      <c r="AL471" s="23">
        <v>375</v>
      </c>
      <c r="AM471" s="22">
        <v>1</v>
      </c>
      <c r="AN471" s="22">
        <f t="shared" si="180"/>
        <v>405</v>
      </c>
      <c r="AO471" s="23">
        <v>144</v>
      </c>
      <c r="AP471" s="23">
        <v>144</v>
      </c>
      <c r="AQ471" t="s">
        <v>82</v>
      </c>
      <c r="AR471">
        <v>4</v>
      </c>
      <c r="AS471" s="22">
        <v>0.26666666666667</v>
      </c>
      <c r="AT471" t="s">
        <v>83</v>
      </c>
      <c r="AU471" s="23">
        <f t="shared" si="191"/>
        <v>187</v>
      </c>
      <c r="AV471" s="23">
        <f t="shared" si="181"/>
        <v>288</v>
      </c>
      <c r="AW471" s="23">
        <f t="shared" si="182"/>
        <v>2.17530864197531</v>
      </c>
      <c r="AX471" s="23">
        <f t="shared" si="183"/>
        <v>1.24938271604938</v>
      </c>
      <c r="AY471" s="23">
        <f t="shared" si="184"/>
        <v>288</v>
      </c>
      <c r="AZ471" s="23">
        <f t="shared" si="185"/>
        <v>288</v>
      </c>
      <c r="BA471" s="1" t="str">
        <f t="shared" si="186"/>
        <v>3</v>
      </c>
      <c r="BB471" s="22">
        <v>81</v>
      </c>
      <c r="BC471" s="22">
        <f t="shared" si="187"/>
        <v>23328</v>
      </c>
      <c r="BD471" s="22" t="e">
        <f t="shared" si="189"/>
        <v>#REF!</v>
      </c>
      <c r="BE471" s="22">
        <v>0.04</v>
      </c>
      <c r="BF471" s="22">
        <f t="shared" si="188"/>
        <v>11.52</v>
      </c>
      <c r="BG471" s="22" t="e">
        <f t="shared" si="190"/>
        <v>#REF!</v>
      </c>
      <c r="BH471" t="str">
        <f>IF(AT471="UDARA","U","N")&amp;LEFT($C$4,2)&amp;MID($C$4,4,2)&amp;LEFT(A471,3)&amp;MID(E471,2,2)&amp;VLOOKUP(E471,Acuan_Reference!C:L,10,0)</f>
        <v>N0109PDG71B4</v>
      </c>
      <c r="BI471" t="s">
        <v>84</v>
      </c>
      <c r="BJ471" t="s">
        <v>85</v>
      </c>
      <c r="BK471" t="s">
        <v>86</v>
      </c>
      <c r="BL471" t="s">
        <v>87</v>
      </c>
    </row>
    <row r="472" spans="1:64">
      <c r="A472" t="s">
        <v>105</v>
      </c>
      <c r="B472" t="s">
        <v>75</v>
      </c>
      <c r="C472" t="s">
        <v>76</v>
      </c>
      <c r="D472" t="s">
        <v>115</v>
      </c>
      <c r="E472" t="s">
        <v>151</v>
      </c>
      <c r="F472" t="s">
        <v>152</v>
      </c>
      <c r="G472" t="s">
        <v>80</v>
      </c>
      <c r="H472" t="s">
        <v>81</v>
      </c>
      <c r="I472" s="22">
        <v>7854</v>
      </c>
      <c r="J472" s="23">
        <v>162</v>
      </c>
      <c r="K472" s="23">
        <v>125</v>
      </c>
      <c r="L472" s="23">
        <v>115</v>
      </c>
      <c r="M472" s="23">
        <v>241</v>
      </c>
      <c r="N472" s="23">
        <v>210</v>
      </c>
      <c r="O472" s="23">
        <v>379</v>
      </c>
      <c r="P472" s="23">
        <v>94</v>
      </c>
      <c r="Q472" s="23">
        <v>160</v>
      </c>
      <c r="R472" s="23">
        <v>137</v>
      </c>
      <c r="S472" s="23">
        <v>405</v>
      </c>
      <c r="T472" s="23">
        <v>164</v>
      </c>
      <c r="U472" s="23">
        <v>205</v>
      </c>
      <c r="V472" s="22">
        <v>258</v>
      </c>
      <c r="W472" s="22">
        <f t="shared" si="176"/>
        <v>204.666666666667</v>
      </c>
      <c r="X472" s="23">
        <v>0</v>
      </c>
      <c r="Y472" s="23">
        <v>0</v>
      </c>
      <c r="Z472" s="23">
        <v>0</v>
      </c>
      <c r="AA472" s="22">
        <v>572</v>
      </c>
      <c r="AB472" s="22">
        <v>0</v>
      </c>
      <c r="AC472" s="22">
        <v>0</v>
      </c>
      <c r="AD472" s="22">
        <v>0</v>
      </c>
      <c r="AE472" s="22">
        <f t="shared" si="177"/>
        <v>572</v>
      </c>
      <c r="AF472" s="22">
        <f t="shared" si="178"/>
        <v>2.21705426356589</v>
      </c>
      <c r="AG472" s="22">
        <f t="shared" si="179"/>
        <v>2.79478827361563</v>
      </c>
      <c r="AH472" s="22">
        <v>1296</v>
      </c>
      <c r="AI472" s="22">
        <v>0</v>
      </c>
      <c r="AJ472" s="23">
        <v>0</v>
      </c>
      <c r="AK472" s="23">
        <v>267</v>
      </c>
      <c r="AL472" s="23">
        <v>245</v>
      </c>
      <c r="AM472" s="22">
        <v>1</v>
      </c>
      <c r="AN472" s="22">
        <f t="shared" si="180"/>
        <v>204.666666666667</v>
      </c>
      <c r="AO472" s="23">
        <v>144</v>
      </c>
      <c r="AP472" s="23">
        <v>144</v>
      </c>
      <c r="AQ472" t="s">
        <v>82</v>
      </c>
      <c r="AR472">
        <v>4</v>
      </c>
      <c r="AS472" s="22">
        <v>0.26666666666667</v>
      </c>
      <c r="AT472" t="s">
        <v>83</v>
      </c>
      <c r="AU472" s="23">
        <f t="shared" si="191"/>
        <v>0</v>
      </c>
      <c r="AV472" s="23">
        <f t="shared" si="181"/>
        <v>0</v>
      </c>
      <c r="AW472" s="23">
        <f t="shared" si="182"/>
        <v>2.79478827361563</v>
      </c>
      <c r="AX472" s="23">
        <f t="shared" si="183"/>
        <v>1.59771986970684</v>
      </c>
      <c r="AY472" s="23">
        <f t="shared" si="184"/>
        <v>0</v>
      </c>
      <c r="AZ472" s="23">
        <f t="shared" si="185"/>
        <v>0</v>
      </c>
      <c r="BA472" s="1" t="str">
        <f t="shared" si="186"/>
        <v>3</v>
      </c>
      <c r="BB472" s="22">
        <v>81</v>
      </c>
      <c r="BC472" s="22">
        <f t="shared" si="187"/>
        <v>0</v>
      </c>
      <c r="BD472" s="22" t="e">
        <f t="shared" si="189"/>
        <v>#REF!</v>
      </c>
      <c r="BE472" s="22">
        <v>0.04</v>
      </c>
      <c r="BF472" s="22">
        <f t="shared" si="188"/>
        <v>0</v>
      </c>
      <c r="BG472" s="22" t="e">
        <f t="shared" si="190"/>
        <v>#REF!</v>
      </c>
      <c r="BH472" t="str">
        <f>IF(AT472="UDARA","U","N")&amp;LEFT($C$4,2)&amp;MID($C$4,4,2)&amp;LEFT(A472,3)&amp;MID(E472,2,2)&amp;VLOOKUP(E472,Acuan_Reference!C:L,10,0)</f>
        <v>N0109PKB71B4</v>
      </c>
      <c r="BI472" t="s">
        <v>84</v>
      </c>
      <c r="BJ472" t="s">
        <v>85</v>
      </c>
      <c r="BK472" t="s">
        <v>86</v>
      </c>
      <c r="BL472" t="s">
        <v>87</v>
      </c>
    </row>
    <row r="473" spans="1:64">
      <c r="A473" t="s">
        <v>106</v>
      </c>
      <c r="B473" t="s">
        <v>75</v>
      </c>
      <c r="C473" t="s">
        <v>76</v>
      </c>
      <c r="D473" t="s">
        <v>115</v>
      </c>
      <c r="E473" t="s">
        <v>151</v>
      </c>
      <c r="F473" t="s">
        <v>152</v>
      </c>
      <c r="G473" t="s">
        <v>80</v>
      </c>
      <c r="H473" t="s">
        <v>81</v>
      </c>
      <c r="I473" s="22">
        <v>7854</v>
      </c>
      <c r="J473" s="23">
        <v>552</v>
      </c>
      <c r="K473" s="23">
        <v>293</v>
      </c>
      <c r="L473" s="23">
        <v>323</v>
      </c>
      <c r="M473" s="23">
        <v>197</v>
      </c>
      <c r="N473" s="23">
        <v>170</v>
      </c>
      <c r="O473" s="23">
        <v>237</v>
      </c>
      <c r="P473" s="23">
        <v>127</v>
      </c>
      <c r="Q473" s="23">
        <v>288</v>
      </c>
      <c r="R473" s="23">
        <v>254</v>
      </c>
      <c r="S473" s="23">
        <v>152</v>
      </c>
      <c r="T473" s="23">
        <v>203</v>
      </c>
      <c r="U473" s="23">
        <v>251</v>
      </c>
      <c r="V473" s="22">
        <v>202</v>
      </c>
      <c r="W473" s="22">
        <f t="shared" si="176"/>
        <v>221.666666666667</v>
      </c>
      <c r="X473" s="23">
        <v>0</v>
      </c>
      <c r="Y473" s="23">
        <v>0</v>
      </c>
      <c r="Z473" s="23">
        <v>0</v>
      </c>
      <c r="AA473" s="22">
        <v>423</v>
      </c>
      <c r="AB473" s="22">
        <v>0</v>
      </c>
      <c r="AC473" s="22">
        <v>0</v>
      </c>
      <c r="AD473" s="22">
        <v>0</v>
      </c>
      <c r="AE473" s="22">
        <f t="shared" si="177"/>
        <v>423</v>
      </c>
      <c r="AF473" s="22">
        <f t="shared" si="178"/>
        <v>2.09405940594059</v>
      </c>
      <c r="AG473" s="22">
        <f t="shared" si="179"/>
        <v>1.90827067669173</v>
      </c>
      <c r="AH473" s="22">
        <v>1296</v>
      </c>
      <c r="AI473" s="22">
        <v>0</v>
      </c>
      <c r="AJ473" s="23">
        <v>0</v>
      </c>
      <c r="AK473" s="23">
        <v>264</v>
      </c>
      <c r="AL473" s="23">
        <v>211</v>
      </c>
      <c r="AM473" s="22">
        <v>0.9</v>
      </c>
      <c r="AN473" s="22">
        <f t="shared" si="180"/>
        <v>199.5</v>
      </c>
      <c r="AO473" s="23">
        <v>144</v>
      </c>
      <c r="AP473" s="23">
        <v>144</v>
      </c>
      <c r="AQ473" t="s">
        <v>82</v>
      </c>
      <c r="AR473">
        <v>4</v>
      </c>
      <c r="AS473" s="22">
        <v>0.16666666666667</v>
      </c>
      <c r="AT473" t="s">
        <v>83</v>
      </c>
      <c r="AU473" s="23">
        <f t="shared" si="191"/>
        <v>0</v>
      </c>
      <c r="AV473" s="23">
        <f t="shared" si="181"/>
        <v>0</v>
      </c>
      <c r="AW473" s="23">
        <f t="shared" si="182"/>
        <v>1.90827067669173</v>
      </c>
      <c r="AX473" s="23">
        <f t="shared" si="183"/>
        <v>0.956390977443609</v>
      </c>
      <c r="AY473" s="23">
        <f t="shared" si="184"/>
        <v>0</v>
      </c>
      <c r="AZ473" s="23">
        <f t="shared" si="185"/>
        <v>0</v>
      </c>
      <c r="BA473" s="1" t="str">
        <f t="shared" si="186"/>
        <v>3</v>
      </c>
      <c r="BB473" s="22">
        <v>81</v>
      </c>
      <c r="BC473" s="22">
        <f t="shared" si="187"/>
        <v>0</v>
      </c>
      <c r="BD473" s="22" t="e">
        <f t="shared" si="189"/>
        <v>#REF!</v>
      </c>
      <c r="BE473" s="22">
        <v>0.04</v>
      </c>
      <c r="BF473" s="22">
        <f t="shared" si="188"/>
        <v>0</v>
      </c>
      <c r="BG473" s="22" t="e">
        <f t="shared" si="190"/>
        <v>#REF!</v>
      </c>
      <c r="BH473" t="str">
        <f>IF(AT473="UDARA","U","N")&amp;LEFT($C$4,2)&amp;MID($C$4,4,2)&amp;LEFT(A473,3)&amp;MID(E473,2,2)&amp;VLOOKUP(E473,Acuan_Reference!C:L,10,0)</f>
        <v>N0109PLB71B4</v>
      </c>
      <c r="BI473" t="s">
        <v>84</v>
      </c>
      <c r="BJ473" t="s">
        <v>85</v>
      </c>
      <c r="BK473" t="s">
        <v>86</v>
      </c>
      <c r="BL473" t="s">
        <v>87</v>
      </c>
    </row>
    <row r="474" spans="1:64">
      <c r="A474" t="s">
        <v>107</v>
      </c>
      <c r="B474" t="s">
        <v>75</v>
      </c>
      <c r="C474" t="s">
        <v>76</v>
      </c>
      <c r="D474" t="s">
        <v>115</v>
      </c>
      <c r="E474" t="s">
        <v>151</v>
      </c>
      <c r="F474" t="s">
        <v>152</v>
      </c>
      <c r="G474" t="s">
        <v>80</v>
      </c>
      <c r="H474" t="s">
        <v>81</v>
      </c>
      <c r="I474" s="22">
        <v>7854</v>
      </c>
      <c r="J474" s="23">
        <v>288</v>
      </c>
      <c r="K474" s="23">
        <v>453</v>
      </c>
      <c r="L474" s="23">
        <v>211</v>
      </c>
      <c r="M474" s="23">
        <v>294</v>
      </c>
      <c r="N474" s="23">
        <v>240</v>
      </c>
      <c r="O474" s="23">
        <v>98</v>
      </c>
      <c r="P474" s="23">
        <v>227</v>
      </c>
      <c r="Q474" s="23">
        <v>291</v>
      </c>
      <c r="R474" s="23">
        <v>468</v>
      </c>
      <c r="S474" s="23">
        <v>289</v>
      </c>
      <c r="T474" s="23">
        <v>588</v>
      </c>
      <c r="U474" s="23">
        <v>627</v>
      </c>
      <c r="V474" s="22">
        <v>501.33333333333</v>
      </c>
      <c r="W474" s="22">
        <f t="shared" si="176"/>
        <v>560.333333333333</v>
      </c>
      <c r="X474" s="23">
        <v>0</v>
      </c>
      <c r="Y474" s="23">
        <v>0</v>
      </c>
      <c r="Z474" s="23">
        <v>0</v>
      </c>
      <c r="AA474" s="22">
        <v>357</v>
      </c>
      <c r="AB474" s="22">
        <v>0</v>
      </c>
      <c r="AC474" s="22">
        <v>144</v>
      </c>
      <c r="AD474" s="22">
        <v>0</v>
      </c>
      <c r="AE474" s="22">
        <f t="shared" si="177"/>
        <v>501</v>
      </c>
      <c r="AF474" s="22">
        <f t="shared" si="178"/>
        <v>0.999335106382985</v>
      </c>
      <c r="AG474" s="22">
        <f t="shared" si="179"/>
        <v>0.894110648423557</v>
      </c>
      <c r="AH474" s="22">
        <v>1296</v>
      </c>
      <c r="AI474" s="22">
        <v>0</v>
      </c>
      <c r="AJ474" s="23">
        <v>0</v>
      </c>
      <c r="AK474" s="23">
        <v>398</v>
      </c>
      <c r="AL474" s="23">
        <v>466</v>
      </c>
      <c r="AM474" s="22">
        <v>1.3</v>
      </c>
      <c r="AN474" s="22">
        <f t="shared" si="180"/>
        <v>728.433333333333</v>
      </c>
      <c r="AO474" s="23">
        <v>144</v>
      </c>
      <c r="AP474" s="23">
        <v>144</v>
      </c>
      <c r="AQ474" t="s">
        <v>82</v>
      </c>
      <c r="AR474">
        <v>2</v>
      </c>
      <c r="AS474" s="22">
        <v>0.43333333333333</v>
      </c>
      <c r="AT474" t="s">
        <v>83</v>
      </c>
      <c r="AU474" s="23">
        <f t="shared" si="191"/>
        <v>693.433333333333</v>
      </c>
      <c r="AV474" s="23">
        <f t="shared" si="181"/>
        <v>720</v>
      </c>
      <c r="AW474" s="23">
        <f t="shared" si="182"/>
        <v>2.17906008328376</v>
      </c>
      <c r="AX474" s="23">
        <f t="shared" si="183"/>
        <v>1.34741225461035</v>
      </c>
      <c r="AY474" s="23">
        <f t="shared" si="184"/>
        <v>720</v>
      </c>
      <c r="AZ474" s="23">
        <f t="shared" si="185"/>
        <v>720</v>
      </c>
      <c r="BA474" s="1" t="str">
        <f t="shared" si="186"/>
        <v>2</v>
      </c>
      <c r="BB474" s="22">
        <v>81</v>
      </c>
      <c r="BC474" s="22">
        <f t="shared" si="187"/>
        <v>58320</v>
      </c>
      <c r="BD474" s="22" t="e">
        <f t="shared" si="189"/>
        <v>#REF!</v>
      </c>
      <c r="BE474" s="22">
        <v>0.04</v>
      </c>
      <c r="BF474" s="22">
        <f t="shared" si="188"/>
        <v>28.8</v>
      </c>
      <c r="BG474" s="22" t="e">
        <f t="shared" si="190"/>
        <v>#REF!</v>
      </c>
      <c r="BH474" t="str">
        <f>IF(AT474="UDARA","U","N")&amp;LEFT($C$4,2)&amp;MID($C$4,4,2)&amp;LEFT(A474,3)&amp;MID(E474,2,2)&amp;VLOOKUP(E474,Acuan_Reference!C:L,10,0)</f>
        <v>N0109PTK71B4</v>
      </c>
      <c r="BI474" t="s">
        <v>84</v>
      </c>
      <c r="BJ474" t="s">
        <v>85</v>
      </c>
      <c r="BK474" t="s">
        <v>86</v>
      </c>
      <c r="BL474" t="s">
        <v>87</v>
      </c>
    </row>
    <row r="475" spans="1:64">
      <c r="A475" t="s">
        <v>108</v>
      </c>
      <c r="B475" t="s">
        <v>75</v>
      </c>
      <c r="C475" t="s">
        <v>76</v>
      </c>
      <c r="D475" t="s">
        <v>115</v>
      </c>
      <c r="E475" t="s">
        <v>151</v>
      </c>
      <c r="F475" t="s">
        <v>152</v>
      </c>
      <c r="G475" t="s">
        <v>80</v>
      </c>
      <c r="H475" t="s">
        <v>81</v>
      </c>
      <c r="I475" s="22">
        <v>7854</v>
      </c>
      <c r="J475" s="23">
        <v>360</v>
      </c>
      <c r="K475" s="23">
        <v>322</v>
      </c>
      <c r="L475" s="23">
        <v>266</v>
      </c>
      <c r="M475" s="23">
        <v>353</v>
      </c>
      <c r="N475" s="23">
        <v>253</v>
      </c>
      <c r="O475" s="23">
        <v>409</v>
      </c>
      <c r="P475" s="23">
        <v>365</v>
      </c>
      <c r="Q475" s="23">
        <v>520</v>
      </c>
      <c r="R475" s="23">
        <v>229</v>
      </c>
      <c r="S475" s="23">
        <v>176</v>
      </c>
      <c r="T475" s="23">
        <v>335</v>
      </c>
      <c r="U475" s="23">
        <v>287</v>
      </c>
      <c r="V475" s="22">
        <v>266</v>
      </c>
      <c r="W475" s="22">
        <f t="shared" si="176"/>
        <v>293</v>
      </c>
      <c r="X475" s="23">
        <v>0</v>
      </c>
      <c r="Y475" s="23">
        <v>0</v>
      </c>
      <c r="Z475" s="23">
        <v>0</v>
      </c>
      <c r="AA475" s="22">
        <v>556</v>
      </c>
      <c r="AB475" s="22">
        <v>0</v>
      </c>
      <c r="AC475" s="22">
        <v>0</v>
      </c>
      <c r="AD475" s="22">
        <v>0</v>
      </c>
      <c r="AE475" s="22">
        <f t="shared" si="177"/>
        <v>556</v>
      </c>
      <c r="AF475" s="22">
        <f t="shared" si="178"/>
        <v>2.09022556390977</v>
      </c>
      <c r="AG475" s="22">
        <f t="shared" si="179"/>
        <v>1.89761092150171</v>
      </c>
      <c r="AH475" s="22">
        <v>1296</v>
      </c>
      <c r="AI475" s="22">
        <v>0</v>
      </c>
      <c r="AJ475" s="23">
        <v>0</v>
      </c>
      <c r="AK475" s="23">
        <v>351</v>
      </c>
      <c r="AL475" s="23">
        <v>257</v>
      </c>
      <c r="AM475" s="22">
        <v>0.8</v>
      </c>
      <c r="AN475" s="22">
        <f t="shared" si="180"/>
        <v>234.4</v>
      </c>
      <c r="AO475" s="23">
        <v>144</v>
      </c>
      <c r="AP475" s="23">
        <v>144</v>
      </c>
      <c r="AQ475" t="s">
        <v>124</v>
      </c>
      <c r="AR475">
        <v>4</v>
      </c>
      <c r="AS475" s="22">
        <v>0.066666666666667</v>
      </c>
      <c r="AT475" t="s">
        <v>83</v>
      </c>
      <c r="AU475" s="23">
        <f t="shared" si="191"/>
        <v>0</v>
      </c>
      <c r="AV475" s="23">
        <f t="shared" si="181"/>
        <v>0</v>
      </c>
      <c r="AW475" s="23">
        <f t="shared" si="182"/>
        <v>1.89761092150171</v>
      </c>
      <c r="AX475" s="23">
        <f t="shared" si="183"/>
        <v>1.02047781569966</v>
      </c>
      <c r="AY475" s="23">
        <f t="shared" si="184"/>
        <v>0</v>
      </c>
      <c r="AZ475" s="23">
        <f t="shared" si="185"/>
        <v>0</v>
      </c>
      <c r="BA475" s="1" t="str">
        <f t="shared" si="186"/>
        <v>3</v>
      </c>
      <c r="BB475" s="22">
        <v>81</v>
      </c>
      <c r="BC475" s="22">
        <f t="shared" si="187"/>
        <v>0</v>
      </c>
      <c r="BD475" s="22" t="e">
        <f t="shared" si="189"/>
        <v>#REF!</v>
      </c>
      <c r="BE475" s="22">
        <v>0.04</v>
      </c>
      <c r="BF475" s="22">
        <f t="shared" si="188"/>
        <v>0</v>
      </c>
      <c r="BG475" s="22" t="e">
        <f t="shared" si="190"/>
        <v>#REF!</v>
      </c>
      <c r="BH475" t="str">
        <f>IF(AT475="UDARA","U","N")&amp;LEFT($C$4,2)&amp;MID($C$4,4,2)&amp;LEFT(A475,3)&amp;MID(E475,2,2)&amp;VLOOKUP(E475,Acuan_Reference!C:L,10,0)</f>
        <v>N0109PWT71B4</v>
      </c>
      <c r="BI475" t="s">
        <v>84</v>
      </c>
      <c r="BJ475" t="s">
        <v>85</v>
      </c>
      <c r="BK475" t="s">
        <v>86</v>
      </c>
      <c r="BL475" t="s">
        <v>87</v>
      </c>
    </row>
    <row r="476" spans="1:64">
      <c r="A476" t="s">
        <v>109</v>
      </c>
      <c r="B476" t="s">
        <v>75</v>
      </c>
      <c r="C476" t="s">
        <v>76</v>
      </c>
      <c r="D476" t="s">
        <v>115</v>
      </c>
      <c r="E476" t="s">
        <v>151</v>
      </c>
      <c r="F476" t="s">
        <v>152</v>
      </c>
      <c r="G476" t="s">
        <v>80</v>
      </c>
      <c r="H476" t="s">
        <v>81</v>
      </c>
      <c r="I476" s="22">
        <v>7854</v>
      </c>
      <c r="J476" s="23">
        <v>2484</v>
      </c>
      <c r="K476" s="23">
        <v>907</v>
      </c>
      <c r="L476" s="23">
        <v>1427</v>
      </c>
      <c r="M476" s="23">
        <v>2025</v>
      </c>
      <c r="N476" s="23">
        <v>2487</v>
      </c>
      <c r="O476" s="23">
        <v>1442</v>
      </c>
      <c r="P476" s="23">
        <v>1837</v>
      </c>
      <c r="Q476" s="23">
        <v>1545</v>
      </c>
      <c r="R476" s="23">
        <v>2169</v>
      </c>
      <c r="S476" s="23">
        <v>3139</v>
      </c>
      <c r="T476" s="23">
        <v>1299</v>
      </c>
      <c r="U476" s="23">
        <v>3294</v>
      </c>
      <c r="V476" s="22">
        <v>2577.3333333333</v>
      </c>
      <c r="W476" s="22">
        <f t="shared" si="176"/>
        <v>2294</v>
      </c>
      <c r="X476" s="23">
        <v>0</v>
      </c>
      <c r="Y476" s="23">
        <v>0</v>
      </c>
      <c r="Z476" s="23">
        <v>0</v>
      </c>
      <c r="AA476" s="22">
        <v>1931</v>
      </c>
      <c r="AB476" s="22">
        <v>0</v>
      </c>
      <c r="AC476" s="22">
        <v>0</v>
      </c>
      <c r="AD476" s="22">
        <v>0</v>
      </c>
      <c r="AE476" s="22">
        <f t="shared" si="177"/>
        <v>1931</v>
      </c>
      <c r="AF476" s="22">
        <f t="shared" si="178"/>
        <v>0.749224004138654</v>
      </c>
      <c r="AG476" s="22">
        <f t="shared" si="179"/>
        <v>0.841761115954664</v>
      </c>
      <c r="AH476" s="22">
        <v>1296</v>
      </c>
      <c r="AI476" s="22">
        <v>0</v>
      </c>
      <c r="AJ476" s="23">
        <v>0</v>
      </c>
      <c r="AK476" s="23">
        <v>2599</v>
      </c>
      <c r="AL476" s="23">
        <v>2289</v>
      </c>
      <c r="AM476" s="22">
        <v>0.6</v>
      </c>
      <c r="AN476" s="22">
        <f t="shared" si="180"/>
        <v>1376.4</v>
      </c>
      <c r="AO476" s="23">
        <v>144</v>
      </c>
      <c r="AP476" s="23">
        <v>144</v>
      </c>
      <c r="AQ476" t="s">
        <v>124</v>
      </c>
      <c r="AR476">
        <v>8</v>
      </c>
      <c r="AS476" s="22">
        <v>0.1</v>
      </c>
      <c r="AT476" t="s">
        <v>83</v>
      </c>
      <c r="AU476" s="23">
        <f t="shared" si="191"/>
        <v>1734.4</v>
      </c>
      <c r="AV476" s="23">
        <f t="shared" si="181"/>
        <v>1872</v>
      </c>
      <c r="AW476" s="23">
        <f t="shared" si="182"/>
        <v>1.65780296425458</v>
      </c>
      <c r="AX476" s="23">
        <f t="shared" si="183"/>
        <v>0.65998256320837</v>
      </c>
      <c r="AY476" s="23">
        <f t="shared" si="184"/>
        <v>1872</v>
      </c>
      <c r="AZ476" s="23">
        <f t="shared" si="185"/>
        <v>1872</v>
      </c>
      <c r="BA476" s="1" t="str">
        <f t="shared" si="186"/>
        <v>3</v>
      </c>
      <c r="BB476" s="22">
        <v>81</v>
      </c>
      <c r="BC476" s="22">
        <f t="shared" si="187"/>
        <v>151632</v>
      </c>
      <c r="BD476" s="22" t="e">
        <f t="shared" si="189"/>
        <v>#REF!</v>
      </c>
      <c r="BE476" s="22">
        <v>0.04</v>
      </c>
      <c r="BF476" s="22">
        <f t="shared" si="188"/>
        <v>74.88</v>
      </c>
      <c r="BG476" s="22" t="e">
        <f t="shared" si="190"/>
        <v>#REF!</v>
      </c>
      <c r="BH476" t="str">
        <f>IF(AT476="UDARA","U","N")&amp;LEFT($C$4,2)&amp;MID($C$4,4,2)&amp;LEFT(A476,3)&amp;MID(E476,2,2)&amp;VLOOKUP(E476,Acuan_Reference!C:L,10,0)</f>
        <v>N0109SBY71B4</v>
      </c>
      <c r="BI476" t="s">
        <v>84</v>
      </c>
      <c r="BJ476" t="s">
        <v>85</v>
      </c>
      <c r="BK476" t="s">
        <v>86</v>
      </c>
      <c r="BL476" t="s">
        <v>87</v>
      </c>
    </row>
    <row r="477" spans="1:64">
      <c r="A477" t="s">
        <v>110</v>
      </c>
      <c r="B477" t="s">
        <v>75</v>
      </c>
      <c r="C477" t="s">
        <v>76</v>
      </c>
      <c r="D477" t="s">
        <v>115</v>
      </c>
      <c r="E477" t="s">
        <v>151</v>
      </c>
      <c r="F477" t="s">
        <v>152</v>
      </c>
      <c r="G477" t="s">
        <v>80</v>
      </c>
      <c r="H477" t="s">
        <v>81</v>
      </c>
      <c r="I477" s="22">
        <v>7854</v>
      </c>
      <c r="J477" s="23">
        <v>435</v>
      </c>
      <c r="K477" s="23">
        <v>637</v>
      </c>
      <c r="L477" s="23">
        <v>468</v>
      </c>
      <c r="M477" s="23">
        <v>362</v>
      </c>
      <c r="N477" s="23">
        <v>488</v>
      </c>
      <c r="O477" s="23">
        <v>513</v>
      </c>
      <c r="P477" s="23">
        <v>476</v>
      </c>
      <c r="Q477" s="23">
        <v>605</v>
      </c>
      <c r="R477" s="23">
        <v>362</v>
      </c>
      <c r="S477" s="23">
        <v>583</v>
      </c>
      <c r="T477" s="23">
        <v>591</v>
      </c>
      <c r="U477" s="23">
        <v>699</v>
      </c>
      <c r="V477" s="22">
        <v>624.33333333333</v>
      </c>
      <c r="W477" s="22">
        <f t="shared" si="176"/>
        <v>607.666666666667</v>
      </c>
      <c r="X477" s="23">
        <v>0</v>
      </c>
      <c r="Y477" s="23">
        <v>0</v>
      </c>
      <c r="Z477" s="23">
        <v>0</v>
      </c>
      <c r="AA477" s="22">
        <v>593</v>
      </c>
      <c r="AB477" s="22">
        <v>0</v>
      </c>
      <c r="AC477" s="22">
        <v>0</v>
      </c>
      <c r="AD477" s="22">
        <v>0</v>
      </c>
      <c r="AE477" s="22">
        <f t="shared" si="177"/>
        <v>593</v>
      </c>
      <c r="AF477" s="22">
        <f t="shared" si="178"/>
        <v>0.949813134009615</v>
      </c>
      <c r="AG477" s="22">
        <f t="shared" si="179"/>
        <v>0.975863960504663</v>
      </c>
      <c r="AH477" s="22">
        <v>1296</v>
      </c>
      <c r="AI477" s="22">
        <v>0</v>
      </c>
      <c r="AJ477" s="23">
        <v>0</v>
      </c>
      <c r="AK477" s="23">
        <v>588</v>
      </c>
      <c r="AL477" s="23">
        <v>533</v>
      </c>
      <c r="AM477" s="22">
        <v>0.7</v>
      </c>
      <c r="AN477" s="22">
        <f t="shared" si="180"/>
        <v>425.366666666667</v>
      </c>
      <c r="AO477" s="23">
        <v>144</v>
      </c>
      <c r="AP477" s="23">
        <v>144</v>
      </c>
      <c r="AQ477" t="s">
        <v>124</v>
      </c>
      <c r="AR477">
        <v>8</v>
      </c>
      <c r="AS477" s="22">
        <v>0.066666666666667</v>
      </c>
      <c r="AT477" t="s">
        <v>83</v>
      </c>
      <c r="AU477" s="23">
        <f t="shared" si="191"/>
        <v>365.366666666667</v>
      </c>
      <c r="AV477" s="23">
        <f t="shared" si="181"/>
        <v>432</v>
      </c>
      <c r="AW477" s="23">
        <f t="shared" si="182"/>
        <v>1.68678003291278</v>
      </c>
      <c r="AX477" s="23">
        <f t="shared" si="183"/>
        <v>0.809654415798135</v>
      </c>
      <c r="AY477" s="23">
        <f t="shared" si="184"/>
        <v>432</v>
      </c>
      <c r="AZ477" s="23">
        <f t="shared" si="185"/>
        <v>432</v>
      </c>
      <c r="BA477" s="1" t="str">
        <f t="shared" si="186"/>
        <v>3</v>
      </c>
      <c r="BB477" s="22">
        <v>81</v>
      </c>
      <c r="BC477" s="22">
        <f t="shared" si="187"/>
        <v>34992</v>
      </c>
      <c r="BD477" s="22" t="e">
        <f t="shared" si="189"/>
        <v>#REF!</v>
      </c>
      <c r="BE477" s="22">
        <v>0.04</v>
      </c>
      <c r="BF477" s="22">
        <f t="shared" si="188"/>
        <v>17.28</v>
      </c>
      <c r="BG477" s="22" t="e">
        <f t="shared" si="190"/>
        <v>#REF!</v>
      </c>
      <c r="BH477" t="str">
        <f>IF(AT477="UDARA","U","N")&amp;LEFT($C$4,2)&amp;MID($C$4,4,2)&amp;LEFT(A477,3)&amp;MID(E477,2,2)&amp;VLOOKUP(E477,Acuan_Reference!C:L,10,0)</f>
        <v>N0109SLO71B4</v>
      </c>
      <c r="BI477" t="s">
        <v>84</v>
      </c>
      <c r="BJ477" t="s">
        <v>85</v>
      </c>
      <c r="BK477" t="s">
        <v>86</v>
      </c>
      <c r="BL477" t="s">
        <v>87</v>
      </c>
    </row>
    <row r="478" spans="1:64">
      <c r="A478" t="s">
        <v>111</v>
      </c>
      <c r="B478" t="s">
        <v>75</v>
      </c>
      <c r="C478" t="s">
        <v>76</v>
      </c>
      <c r="D478" t="s">
        <v>115</v>
      </c>
      <c r="E478" t="s">
        <v>151</v>
      </c>
      <c r="F478" t="s">
        <v>152</v>
      </c>
      <c r="G478" t="s">
        <v>80</v>
      </c>
      <c r="H478" t="s">
        <v>81</v>
      </c>
      <c r="I478" s="22">
        <v>7854</v>
      </c>
      <c r="J478" s="23">
        <v>188</v>
      </c>
      <c r="K478" s="23">
        <v>137</v>
      </c>
      <c r="L478" s="23">
        <v>160</v>
      </c>
      <c r="M478" s="23">
        <v>148</v>
      </c>
      <c r="N478" s="23">
        <v>162</v>
      </c>
      <c r="O478" s="23">
        <v>258</v>
      </c>
      <c r="P478" s="23">
        <v>122</v>
      </c>
      <c r="Q478" s="23">
        <v>182</v>
      </c>
      <c r="R478" s="23">
        <v>363</v>
      </c>
      <c r="S478" s="23">
        <v>98</v>
      </c>
      <c r="T478" s="23">
        <v>290</v>
      </c>
      <c r="U478" s="23">
        <v>216</v>
      </c>
      <c r="V478" s="22">
        <v>201.33333333333</v>
      </c>
      <c r="W478" s="22">
        <f t="shared" si="176"/>
        <v>255.666666666667</v>
      </c>
      <c r="X478" s="23">
        <v>0</v>
      </c>
      <c r="Y478" s="23">
        <v>150</v>
      </c>
      <c r="Z478" s="23">
        <v>0</v>
      </c>
      <c r="AA478" s="22">
        <v>375</v>
      </c>
      <c r="AB478" s="22">
        <v>0</v>
      </c>
      <c r="AC478" s="22">
        <v>288</v>
      </c>
      <c r="AD478" s="22">
        <v>0</v>
      </c>
      <c r="AE478" s="22">
        <f t="shared" si="177"/>
        <v>663</v>
      </c>
      <c r="AF478" s="22">
        <f t="shared" si="178"/>
        <v>3.29304635761595</v>
      </c>
      <c r="AG478" s="22">
        <f t="shared" si="179"/>
        <v>2.59322033898305</v>
      </c>
      <c r="AH478" s="22">
        <v>1296</v>
      </c>
      <c r="AI478" s="22">
        <v>0</v>
      </c>
      <c r="AJ478" s="23">
        <v>0</v>
      </c>
      <c r="AK478" s="23">
        <v>244</v>
      </c>
      <c r="AL478" s="23">
        <v>261</v>
      </c>
      <c r="AM478" s="22">
        <v>1.5</v>
      </c>
      <c r="AN478" s="22">
        <f t="shared" si="180"/>
        <v>383.5</v>
      </c>
      <c r="AO478" s="23">
        <v>144</v>
      </c>
      <c r="AP478" s="23">
        <v>144</v>
      </c>
      <c r="AQ478" t="s">
        <v>82</v>
      </c>
      <c r="AR478">
        <v>2</v>
      </c>
      <c r="AS478" s="22">
        <v>0.53333333333333</v>
      </c>
      <c r="AT478" t="s">
        <v>83</v>
      </c>
      <c r="AU478" s="23">
        <f t="shared" si="191"/>
        <v>0</v>
      </c>
      <c r="AV478" s="23">
        <f t="shared" si="181"/>
        <v>0</v>
      </c>
      <c r="AW478" s="23">
        <f t="shared" si="182"/>
        <v>2.59322033898305</v>
      </c>
      <c r="AX478" s="23">
        <f t="shared" si="183"/>
        <v>1.57235984354628</v>
      </c>
      <c r="AY478" s="23">
        <f t="shared" si="184"/>
        <v>0</v>
      </c>
      <c r="AZ478" s="23">
        <f t="shared" si="185"/>
        <v>0</v>
      </c>
      <c r="BA478" s="1" t="str">
        <f t="shared" si="186"/>
        <v>3</v>
      </c>
      <c r="BB478" s="22">
        <v>81</v>
      </c>
      <c r="BC478" s="22">
        <f t="shared" si="187"/>
        <v>0</v>
      </c>
      <c r="BD478" s="22" t="e">
        <f t="shared" si="189"/>
        <v>#REF!</v>
      </c>
      <c r="BE478" s="22">
        <v>0.04</v>
      </c>
      <c r="BF478" s="22">
        <f t="shared" si="188"/>
        <v>0</v>
      </c>
      <c r="BG478" s="22" t="e">
        <f t="shared" si="190"/>
        <v>#REF!</v>
      </c>
      <c r="BH478" t="str">
        <f>IF(AT478="UDARA","U","N")&amp;LEFT($C$4,2)&amp;MID($C$4,4,2)&amp;LEFT(A478,3)&amp;MID(E478,2,2)&amp;VLOOKUP(E478,Acuan_Reference!C:L,10,0)</f>
        <v>N0109SMD71B4</v>
      </c>
      <c r="BI478" t="s">
        <v>84</v>
      </c>
      <c r="BJ478" t="s">
        <v>85</v>
      </c>
      <c r="BK478" t="s">
        <v>86</v>
      </c>
      <c r="BL478" t="s">
        <v>87</v>
      </c>
    </row>
    <row r="479" spans="1:64">
      <c r="A479" t="s">
        <v>112</v>
      </c>
      <c r="B479" t="s">
        <v>75</v>
      </c>
      <c r="C479" t="s">
        <v>76</v>
      </c>
      <c r="D479" t="s">
        <v>115</v>
      </c>
      <c r="E479" t="s">
        <v>151</v>
      </c>
      <c r="F479" t="s">
        <v>152</v>
      </c>
      <c r="G479" t="s">
        <v>80</v>
      </c>
      <c r="H479" t="s">
        <v>81</v>
      </c>
      <c r="I479" s="22">
        <v>7854</v>
      </c>
      <c r="J479" s="23">
        <v>239</v>
      </c>
      <c r="K479" s="23">
        <v>327</v>
      </c>
      <c r="L479" s="23">
        <v>282</v>
      </c>
      <c r="M479" s="23">
        <v>480</v>
      </c>
      <c r="N479" s="23">
        <v>435</v>
      </c>
      <c r="O479" s="23">
        <v>513</v>
      </c>
      <c r="P479" s="23">
        <v>560</v>
      </c>
      <c r="Q479" s="23">
        <v>554</v>
      </c>
      <c r="R479" s="23">
        <v>432</v>
      </c>
      <c r="S479" s="23">
        <v>467</v>
      </c>
      <c r="T479" s="23">
        <v>577</v>
      </c>
      <c r="U479" s="23">
        <v>990</v>
      </c>
      <c r="V479" s="22">
        <v>678</v>
      </c>
      <c r="W479" s="22">
        <f t="shared" si="176"/>
        <v>693</v>
      </c>
      <c r="X479" s="23">
        <v>0</v>
      </c>
      <c r="Y479" s="23">
        <v>0</v>
      </c>
      <c r="Z479" s="23">
        <v>0</v>
      </c>
      <c r="AA479" s="22">
        <v>287</v>
      </c>
      <c r="AB479" s="22">
        <v>0</v>
      </c>
      <c r="AC479" s="22">
        <v>144</v>
      </c>
      <c r="AD479" s="22">
        <v>0</v>
      </c>
      <c r="AE479" s="22">
        <f t="shared" si="177"/>
        <v>431</v>
      </c>
      <c r="AF479" s="22">
        <f t="shared" si="178"/>
        <v>0.635693215339233</v>
      </c>
      <c r="AG479" s="22">
        <f t="shared" si="179"/>
        <v>0.621933621933622</v>
      </c>
      <c r="AH479" s="22">
        <v>1296</v>
      </c>
      <c r="AI479" s="22">
        <v>0</v>
      </c>
      <c r="AJ479" s="23">
        <v>0</v>
      </c>
      <c r="AK479" s="23">
        <v>551</v>
      </c>
      <c r="AL479" s="23">
        <v>512</v>
      </c>
      <c r="AM479" s="22">
        <v>0.7</v>
      </c>
      <c r="AN479" s="22">
        <f t="shared" si="180"/>
        <v>485.1</v>
      </c>
      <c r="AO479" s="23">
        <v>144</v>
      </c>
      <c r="AP479" s="23">
        <v>144</v>
      </c>
      <c r="AQ479" t="s">
        <v>124</v>
      </c>
      <c r="AR479">
        <v>8</v>
      </c>
      <c r="AS479" s="22">
        <v>0.066666666666667</v>
      </c>
      <c r="AT479" t="s">
        <v>83</v>
      </c>
      <c r="AU479" s="23">
        <f t="shared" si="191"/>
        <v>566.1</v>
      </c>
      <c r="AV479" s="23">
        <f t="shared" si="181"/>
        <v>576</v>
      </c>
      <c r="AW479" s="23">
        <f t="shared" si="182"/>
        <v>1.45310245310245</v>
      </c>
      <c r="AX479" s="23">
        <f t="shared" si="183"/>
        <v>0.714285714285714</v>
      </c>
      <c r="AY479" s="23">
        <f t="shared" si="184"/>
        <v>576</v>
      </c>
      <c r="AZ479" s="23">
        <f t="shared" si="185"/>
        <v>576</v>
      </c>
      <c r="BA479" s="1" t="str">
        <f t="shared" si="186"/>
        <v>2</v>
      </c>
      <c r="BB479" s="22">
        <v>81</v>
      </c>
      <c r="BC479" s="22">
        <f t="shared" si="187"/>
        <v>46656</v>
      </c>
      <c r="BD479" s="22" t="e">
        <f t="shared" si="189"/>
        <v>#REF!</v>
      </c>
      <c r="BE479" s="22">
        <v>0.04</v>
      </c>
      <c r="BF479" s="22">
        <f t="shared" si="188"/>
        <v>23.04</v>
      </c>
      <c r="BG479" s="22" t="e">
        <f t="shared" si="190"/>
        <v>#REF!</v>
      </c>
      <c r="BH479" t="str">
        <f>IF(AT479="UDARA","U","N")&amp;LEFT($C$4,2)&amp;MID($C$4,4,2)&amp;LEFT(A479,3)&amp;MID(E479,2,2)&amp;VLOOKUP(E479,Acuan_Reference!C:L,10,0)</f>
        <v>N0109SMG71B4</v>
      </c>
      <c r="BI479" t="s">
        <v>84</v>
      </c>
      <c r="BJ479" t="s">
        <v>85</v>
      </c>
      <c r="BK479" t="s">
        <v>86</v>
      </c>
      <c r="BL479" t="s">
        <v>87</v>
      </c>
    </row>
    <row r="480" spans="1:64">
      <c r="A480" t="s">
        <v>113</v>
      </c>
      <c r="B480" t="s">
        <v>75</v>
      </c>
      <c r="C480" t="s">
        <v>76</v>
      </c>
      <c r="D480" t="s">
        <v>115</v>
      </c>
      <c r="E480" t="s">
        <v>151</v>
      </c>
      <c r="F480" t="s">
        <v>152</v>
      </c>
      <c r="G480" t="s">
        <v>80</v>
      </c>
      <c r="H480" t="s">
        <v>81</v>
      </c>
      <c r="I480" s="22">
        <v>7854</v>
      </c>
      <c r="J480" s="23">
        <v>1182</v>
      </c>
      <c r="K480" s="23">
        <v>907</v>
      </c>
      <c r="L480" s="23">
        <v>2237</v>
      </c>
      <c r="M480" s="23">
        <v>1654</v>
      </c>
      <c r="N480" s="23">
        <v>607</v>
      </c>
      <c r="O480" s="23">
        <v>1166</v>
      </c>
      <c r="P480" s="23">
        <v>1930</v>
      </c>
      <c r="Q480" s="23">
        <v>1665</v>
      </c>
      <c r="R480" s="23">
        <v>1942</v>
      </c>
      <c r="S480" s="23">
        <v>1649</v>
      </c>
      <c r="T480" s="23">
        <v>1996</v>
      </c>
      <c r="U480" s="23">
        <v>1710</v>
      </c>
      <c r="V480" s="22">
        <v>1785</v>
      </c>
      <c r="W480" s="22">
        <f t="shared" si="176"/>
        <v>1880.66666666667</v>
      </c>
      <c r="X480" s="23">
        <v>0</v>
      </c>
      <c r="Y480" s="23">
        <v>0</v>
      </c>
      <c r="Z480" s="23">
        <v>0</v>
      </c>
      <c r="AA480" s="22">
        <v>2425</v>
      </c>
      <c r="AB480" s="22">
        <v>0</v>
      </c>
      <c r="AC480" s="22">
        <v>288</v>
      </c>
      <c r="AD480" s="22">
        <v>0</v>
      </c>
      <c r="AE480" s="22">
        <f t="shared" si="177"/>
        <v>2713</v>
      </c>
      <c r="AF480" s="22">
        <f t="shared" si="178"/>
        <v>1.51988795518207</v>
      </c>
      <c r="AG480" s="22">
        <f t="shared" si="179"/>
        <v>1.44257355547678</v>
      </c>
      <c r="AH480" s="22">
        <v>1296</v>
      </c>
      <c r="AI480" s="22">
        <v>0</v>
      </c>
      <c r="AJ480" s="23">
        <v>0</v>
      </c>
      <c r="AK480" s="23">
        <v>1993</v>
      </c>
      <c r="AL480" s="23">
        <v>1936</v>
      </c>
      <c r="AM480" s="22">
        <v>0.6</v>
      </c>
      <c r="AN480" s="22">
        <f t="shared" si="180"/>
        <v>1128.4</v>
      </c>
      <c r="AO480" s="23">
        <v>144</v>
      </c>
      <c r="AP480" s="23">
        <v>144</v>
      </c>
      <c r="AQ480" t="s">
        <v>124</v>
      </c>
      <c r="AR480">
        <v>12</v>
      </c>
      <c r="AS480" s="22">
        <v>0.033333333333333</v>
      </c>
      <c r="AT480" t="s">
        <v>83</v>
      </c>
      <c r="AU480" s="23">
        <f t="shared" si="191"/>
        <v>351.4</v>
      </c>
      <c r="AV480" s="23">
        <f t="shared" si="181"/>
        <v>432</v>
      </c>
      <c r="AW480" s="23">
        <f t="shared" si="182"/>
        <v>1.67227933356966</v>
      </c>
      <c r="AX480" s="23">
        <f t="shared" si="183"/>
        <v>0.642857142857143</v>
      </c>
      <c r="AY480" s="23">
        <f t="shared" si="184"/>
        <v>432</v>
      </c>
      <c r="AZ480" s="23">
        <f t="shared" si="185"/>
        <v>432</v>
      </c>
      <c r="BA480" s="1" t="str">
        <f t="shared" si="186"/>
        <v>3</v>
      </c>
      <c r="BB480" s="22">
        <v>81</v>
      </c>
      <c r="BC480" s="22">
        <f t="shared" si="187"/>
        <v>34992</v>
      </c>
      <c r="BD480" s="22" t="e">
        <f t="shared" si="189"/>
        <v>#REF!</v>
      </c>
      <c r="BE480" s="22">
        <v>0.04</v>
      </c>
      <c r="BF480" s="22">
        <f t="shared" si="188"/>
        <v>17.28</v>
      </c>
      <c r="BG480" s="22" t="e">
        <f t="shared" si="190"/>
        <v>#REF!</v>
      </c>
      <c r="BH480" t="str">
        <f>IF(AT480="UDARA","U","N")&amp;LEFT($C$4,2)&amp;MID($C$4,4,2)&amp;LEFT(A480,3)&amp;MID(E480,2,2)&amp;VLOOKUP(E480,Acuan_Reference!C:L,10,0)</f>
        <v>N0109TGR71B4</v>
      </c>
      <c r="BI480" t="s">
        <v>84</v>
      </c>
      <c r="BJ480" t="s">
        <v>85</v>
      </c>
      <c r="BK480" t="s">
        <v>86</v>
      </c>
      <c r="BL480" t="s">
        <v>87</v>
      </c>
    </row>
    <row r="481" spans="1:64">
      <c r="A481" t="s">
        <v>114</v>
      </c>
      <c r="B481" t="s">
        <v>75</v>
      </c>
      <c r="C481" t="s">
        <v>76</v>
      </c>
      <c r="D481" t="s">
        <v>115</v>
      </c>
      <c r="E481" t="s">
        <v>151</v>
      </c>
      <c r="F481" t="s">
        <v>152</v>
      </c>
      <c r="G481" t="s">
        <v>80</v>
      </c>
      <c r="H481" t="s">
        <v>81</v>
      </c>
      <c r="I481" s="22">
        <v>7854</v>
      </c>
      <c r="J481" s="23">
        <v>430</v>
      </c>
      <c r="K481" s="23">
        <v>585</v>
      </c>
      <c r="L481" s="23">
        <v>293</v>
      </c>
      <c r="M481" s="23">
        <v>430</v>
      </c>
      <c r="N481" s="23">
        <v>462</v>
      </c>
      <c r="O481" s="23">
        <v>404</v>
      </c>
      <c r="P481" s="23">
        <v>861</v>
      </c>
      <c r="Q481" s="23">
        <v>382</v>
      </c>
      <c r="R481" s="23">
        <v>342</v>
      </c>
      <c r="S481" s="23">
        <v>299</v>
      </c>
      <c r="T481" s="23">
        <v>712</v>
      </c>
      <c r="U481" s="23">
        <v>330</v>
      </c>
      <c r="V481" s="22">
        <v>447</v>
      </c>
      <c r="W481" s="22">
        <f t="shared" si="176"/>
        <v>503.666666666667</v>
      </c>
      <c r="X481" s="23">
        <v>0</v>
      </c>
      <c r="Y481" s="23">
        <v>0</v>
      </c>
      <c r="Z481" s="23">
        <v>0</v>
      </c>
      <c r="AA481" s="22">
        <v>604</v>
      </c>
      <c r="AB481" s="22">
        <v>0</v>
      </c>
      <c r="AC481" s="22">
        <v>0</v>
      </c>
      <c r="AD481" s="22">
        <v>0</v>
      </c>
      <c r="AE481" s="22">
        <f t="shared" si="177"/>
        <v>604</v>
      </c>
      <c r="AF481" s="22">
        <f t="shared" si="178"/>
        <v>1.35123042505593</v>
      </c>
      <c r="AG481" s="22">
        <f t="shared" si="179"/>
        <v>1.19920582395764</v>
      </c>
      <c r="AH481" s="22">
        <v>1296</v>
      </c>
      <c r="AI481" s="22">
        <v>0</v>
      </c>
      <c r="AJ481" s="23">
        <v>0</v>
      </c>
      <c r="AK481" s="23">
        <v>388</v>
      </c>
      <c r="AL481" s="23">
        <v>469</v>
      </c>
      <c r="AM481" s="22">
        <v>0.7</v>
      </c>
      <c r="AN481" s="22">
        <f t="shared" si="180"/>
        <v>352.566666666667</v>
      </c>
      <c r="AO481" s="23">
        <v>144</v>
      </c>
      <c r="AP481" s="23">
        <v>144</v>
      </c>
      <c r="AQ481" t="s">
        <v>124</v>
      </c>
      <c r="AR481">
        <v>8</v>
      </c>
      <c r="AS481" s="22">
        <v>0.066666666666667</v>
      </c>
      <c r="AT481" t="s">
        <v>83</v>
      </c>
      <c r="AU481" s="23">
        <f t="shared" si="191"/>
        <v>217.566666666667</v>
      </c>
      <c r="AV481" s="23">
        <f t="shared" si="181"/>
        <v>288</v>
      </c>
      <c r="AW481" s="23">
        <f t="shared" si="182"/>
        <v>1.771012574454</v>
      </c>
      <c r="AX481" s="23">
        <f t="shared" si="183"/>
        <v>0.839841164791529</v>
      </c>
      <c r="AY481" s="23">
        <f t="shared" si="184"/>
        <v>288</v>
      </c>
      <c r="AZ481" s="23">
        <f t="shared" si="185"/>
        <v>288</v>
      </c>
      <c r="BA481" s="1" t="str">
        <f t="shared" si="186"/>
        <v>3</v>
      </c>
      <c r="BB481" s="22">
        <v>81</v>
      </c>
      <c r="BC481" s="22">
        <f t="shared" si="187"/>
        <v>23328</v>
      </c>
      <c r="BD481" s="22" t="e">
        <f t="shared" si="189"/>
        <v>#REF!</v>
      </c>
      <c r="BE481" s="22">
        <v>0.04</v>
      </c>
      <c r="BF481" s="22">
        <f t="shared" si="188"/>
        <v>11.52</v>
      </c>
      <c r="BG481" s="22" t="e">
        <f t="shared" si="190"/>
        <v>#REF!</v>
      </c>
      <c r="BH481" t="str">
        <f>IF(AT481="UDARA","U","N")&amp;LEFT($C$4,2)&amp;MID($C$4,4,2)&amp;LEFT(A481,3)&amp;MID(E481,2,2)&amp;VLOOKUP(E481,Acuan_Reference!C:L,10,0)</f>
        <v>N0109YGY71B4</v>
      </c>
      <c r="BI481" t="s">
        <v>84</v>
      </c>
      <c r="BJ481" t="s">
        <v>85</v>
      </c>
      <c r="BK481" t="s">
        <v>86</v>
      </c>
      <c r="BL481" t="s">
        <v>87</v>
      </c>
    </row>
    <row r="482" spans="1:64">
      <c r="A482" t="s">
        <v>74</v>
      </c>
      <c r="B482" t="s">
        <v>75</v>
      </c>
      <c r="C482" t="s">
        <v>76</v>
      </c>
      <c r="D482" t="s">
        <v>115</v>
      </c>
      <c r="E482" t="s">
        <v>153</v>
      </c>
      <c r="F482" t="s">
        <v>154</v>
      </c>
      <c r="G482" t="s">
        <v>80</v>
      </c>
      <c r="H482" t="s">
        <v>81</v>
      </c>
      <c r="I482" s="22">
        <v>7854</v>
      </c>
      <c r="J482" s="23">
        <v>116</v>
      </c>
      <c r="K482" s="23">
        <v>96</v>
      </c>
      <c r="L482" s="23">
        <v>259</v>
      </c>
      <c r="M482" s="23">
        <v>137</v>
      </c>
      <c r="N482" s="23">
        <v>110</v>
      </c>
      <c r="O482" s="23">
        <v>124</v>
      </c>
      <c r="P482" s="23">
        <v>166</v>
      </c>
      <c r="Q482" s="23">
        <v>181</v>
      </c>
      <c r="R482" s="23">
        <v>81</v>
      </c>
      <c r="S482" s="23">
        <v>376</v>
      </c>
      <c r="T482" s="23">
        <v>110</v>
      </c>
      <c r="U482" s="23">
        <v>60</v>
      </c>
      <c r="V482" s="22">
        <v>182</v>
      </c>
      <c r="W482" s="22">
        <f t="shared" si="176"/>
        <v>122.333333333333</v>
      </c>
      <c r="X482" s="23">
        <v>0</v>
      </c>
      <c r="Y482" s="23">
        <v>0</v>
      </c>
      <c r="Z482" s="23">
        <v>0</v>
      </c>
      <c r="AA482" s="22">
        <v>441</v>
      </c>
      <c r="AB482" s="22">
        <v>0</v>
      </c>
      <c r="AC482" s="22">
        <v>0</v>
      </c>
      <c r="AD482" s="22">
        <v>0</v>
      </c>
      <c r="AE482" s="22">
        <f t="shared" si="177"/>
        <v>441</v>
      </c>
      <c r="AF482" s="22">
        <f t="shared" si="178"/>
        <v>2.42307692307692</v>
      </c>
      <c r="AG482" s="22">
        <f t="shared" si="179"/>
        <v>3.60490463215259</v>
      </c>
      <c r="AH482" s="22">
        <v>0</v>
      </c>
      <c r="AI482" s="22">
        <v>0</v>
      </c>
      <c r="AJ482" s="23">
        <v>0</v>
      </c>
      <c r="AK482" s="23">
        <v>242</v>
      </c>
      <c r="AL482" s="23">
        <v>197</v>
      </c>
      <c r="AM482" s="22">
        <v>0.7</v>
      </c>
      <c r="AN482" s="22">
        <f t="shared" si="180"/>
        <v>85.6333333333333</v>
      </c>
      <c r="AO482" s="23">
        <v>144</v>
      </c>
      <c r="AP482" s="23">
        <v>144</v>
      </c>
      <c r="AQ482" t="s">
        <v>124</v>
      </c>
      <c r="AR482">
        <v>8</v>
      </c>
      <c r="AS482" s="22">
        <v>0.066666666666667</v>
      </c>
      <c r="AT482" t="s">
        <v>83</v>
      </c>
      <c r="AU482" s="23">
        <f t="shared" si="191"/>
        <v>0</v>
      </c>
      <c r="AV482" s="23">
        <f t="shared" si="181"/>
        <v>0</v>
      </c>
      <c r="AW482" s="23">
        <f t="shared" si="182"/>
        <v>3.60490463215259</v>
      </c>
      <c r="AX482" s="23">
        <f t="shared" si="183"/>
        <v>1.99455040871935</v>
      </c>
      <c r="AY482" s="23">
        <f t="shared" si="184"/>
        <v>0</v>
      </c>
      <c r="AZ482" s="23">
        <f t="shared" si="185"/>
        <v>0</v>
      </c>
      <c r="BA482" s="1" t="str">
        <f t="shared" si="186"/>
        <v>3</v>
      </c>
      <c r="BB482" s="22">
        <v>81</v>
      </c>
      <c r="BC482" s="22">
        <f t="shared" si="187"/>
        <v>0</v>
      </c>
      <c r="BD482" s="22" t="e">
        <f t="shared" si="189"/>
        <v>#REF!</v>
      </c>
      <c r="BE482" s="22">
        <v>0.04</v>
      </c>
      <c r="BF482" s="22">
        <f t="shared" si="188"/>
        <v>0</v>
      </c>
      <c r="BG482" s="22" t="e">
        <f t="shared" si="190"/>
        <v>#REF!</v>
      </c>
      <c r="BH482" t="str">
        <f>IF(AT482="UDARA","U","N")&amp;LEFT($C$4,2)&amp;MID($C$4,4,2)&amp;LEFT(A482,3)&amp;MID(E482,2,2)&amp;VLOOKUP(E482,Acuan_Reference!C:L,10,0)</f>
        <v>N0109BDG71B4</v>
      </c>
      <c r="BI482" t="s">
        <v>84</v>
      </c>
      <c r="BJ482" t="s">
        <v>85</v>
      </c>
      <c r="BK482" t="s">
        <v>86</v>
      </c>
      <c r="BL482" t="s">
        <v>87</v>
      </c>
    </row>
    <row r="483" spans="1:64">
      <c r="A483" t="s">
        <v>88</v>
      </c>
      <c r="B483" t="s">
        <v>75</v>
      </c>
      <c r="C483" t="s">
        <v>76</v>
      </c>
      <c r="D483" t="s">
        <v>115</v>
      </c>
      <c r="E483" t="s">
        <v>153</v>
      </c>
      <c r="F483" t="s">
        <v>154</v>
      </c>
      <c r="G483" t="s">
        <v>80</v>
      </c>
      <c r="H483" t="s">
        <v>81</v>
      </c>
      <c r="I483" s="22">
        <v>7854</v>
      </c>
      <c r="J483" s="23">
        <v>1991</v>
      </c>
      <c r="K483" s="23">
        <v>1424</v>
      </c>
      <c r="L483" s="23">
        <v>1147</v>
      </c>
      <c r="M483" s="23">
        <v>1842</v>
      </c>
      <c r="N483" s="23">
        <v>183</v>
      </c>
      <c r="O483" s="23">
        <v>351</v>
      </c>
      <c r="P483" s="23">
        <v>195</v>
      </c>
      <c r="Q483" s="23">
        <v>352</v>
      </c>
      <c r="R483" s="23">
        <v>1414</v>
      </c>
      <c r="S483" s="23">
        <v>688</v>
      </c>
      <c r="T483" s="23">
        <v>38</v>
      </c>
      <c r="U483" s="23">
        <v>694</v>
      </c>
      <c r="V483" s="22">
        <v>473.33333333333</v>
      </c>
      <c r="W483" s="22">
        <f t="shared" si="176"/>
        <v>491.333333333333</v>
      </c>
      <c r="X483" s="23">
        <v>0</v>
      </c>
      <c r="Y483" s="23">
        <v>0</v>
      </c>
      <c r="Z483" s="23">
        <v>0</v>
      </c>
      <c r="AA483" s="22">
        <v>635</v>
      </c>
      <c r="AB483" s="22">
        <v>0</v>
      </c>
      <c r="AC483" s="22">
        <v>288</v>
      </c>
      <c r="AD483" s="22">
        <v>0</v>
      </c>
      <c r="AE483" s="22">
        <f t="shared" si="177"/>
        <v>923</v>
      </c>
      <c r="AF483" s="22">
        <f t="shared" si="178"/>
        <v>1.95000000000001</v>
      </c>
      <c r="AG483" s="22">
        <f t="shared" si="179"/>
        <v>1.87856173677069</v>
      </c>
      <c r="AH483" s="22">
        <v>0</v>
      </c>
      <c r="AI483" s="22">
        <v>0</v>
      </c>
      <c r="AJ483" s="23">
        <v>0</v>
      </c>
      <c r="AK483" s="23">
        <v>931</v>
      </c>
      <c r="AL483" s="23">
        <v>742</v>
      </c>
      <c r="AM483" s="22">
        <v>0.6</v>
      </c>
      <c r="AN483" s="22">
        <f t="shared" si="180"/>
        <v>294.8</v>
      </c>
      <c r="AO483" s="23">
        <v>144</v>
      </c>
      <c r="AP483" s="23">
        <v>144</v>
      </c>
      <c r="AQ483" t="s">
        <v>124</v>
      </c>
      <c r="AR483">
        <v>8</v>
      </c>
      <c r="AS483" s="22">
        <v>0.033333333333333</v>
      </c>
      <c r="AT483" t="s">
        <v>83</v>
      </c>
      <c r="AU483" s="23">
        <f t="shared" si="191"/>
        <v>113.8</v>
      </c>
      <c r="AV483" s="23">
        <f t="shared" si="181"/>
        <v>144</v>
      </c>
      <c r="AW483" s="23">
        <f t="shared" si="182"/>
        <v>2.17164179104478</v>
      </c>
      <c r="AX483" s="23">
        <f t="shared" si="183"/>
        <v>0.66146540027137</v>
      </c>
      <c r="AY483" s="23">
        <f t="shared" si="184"/>
        <v>144</v>
      </c>
      <c r="AZ483" s="23">
        <f t="shared" si="185"/>
        <v>0</v>
      </c>
      <c r="BA483" s="1" t="str">
        <f t="shared" si="186"/>
        <v>3</v>
      </c>
      <c r="BB483" s="22">
        <v>81</v>
      </c>
      <c r="BC483" s="22">
        <f t="shared" si="187"/>
        <v>0</v>
      </c>
      <c r="BD483" s="22" t="e">
        <f t="shared" si="189"/>
        <v>#REF!</v>
      </c>
      <c r="BE483" s="22">
        <v>0.04</v>
      </c>
      <c r="BF483" s="22">
        <f t="shared" si="188"/>
        <v>0</v>
      </c>
      <c r="BG483" s="22" t="e">
        <f t="shared" si="190"/>
        <v>#REF!</v>
      </c>
      <c r="BH483" t="str">
        <f>IF(AT483="UDARA","U","N")&amp;LEFT($C$4,2)&amp;MID($C$4,4,2)&amp;LEFT(A483,3)&amp;MID(E483,2,2)&amp;VLOOKUP(E483,Acuan_Reference!C:L,10,0)</f>
        <v>N0109BGR71B4</v>
      </c>
      <c r="BI483" t="s">
        <v>84</v>
      </c>
      <c r="BJ483" t="s">
        <v>85</v>
      </c>
      <c r="BK483" t="s">
        <v>86</v>
      </c>
      <c r="BL483" t="s">
        <v>87</v>
      </c>
    </row>
    <row r="484" spans="1:64">
      <c r="A484" t="s">
        <v>89</v>
      </c>
      <c r="B484" t="s">
        <v>75</v>
      </c>
      <c r="C484" t="s">
        <v>76</v>
      </c>
      <c r="D484" t="s">
        <v>115</v>
      </c>
      <c r="E484" t="s">
        <v>153</v>
      </c>
      <c r="F484" t="s">
        <v>154</v>
      </c>
      <c r="G484" t="s">
        <v>80</v>
      </c>
      <c r="H484" t="s">
        <v>81</v>
      </c>
      <c r="I484" s="22">
        <v>7854</v>
      </c>
      <c r="J484" s="23">
        <v>118</v>
      </c>
      <c r="K484" s="23">
        <v>192</v>
      </c>
      <c r="L484" s="23">
        <v>248</v>
      </c>
      <c r="M484" s="23">
        <v>425</v>
      </c>
      <c r="N484" s="23">
        <v>107</v>
      </c>
      <c r="O484" s="23">
        <v>192</v>
      </c>
      <c r="P484" s="23">
        <v>227</v>
      </c>
      <c r="Q484" s="23">
        <v>298</v>
      </c>
      <c r="R484" s="23">
        <v>40</v>
      </c>
      <c r="S484" s="23">
        <v>180</v>
      </c>
      <c r="T484" s="23">
        <v>265</v>
      </c>
      <c r="U484" s="23">
        <v>55</v>
      </c>
      <c r="V484" s="22">
        <v>166.66666666667</v>
      </c>
      <c r="W484" s="22">
        <f t="shared" si="176"/>
        <v>163</v>
      </c>
      <c r="X484" s="23">
        <v>0</v>
      </c>
      <c r="Y484" s="23">
        <v>0</v>
      </c>
      <c r="Z484" s="23">
        <v>0</v>
      </c>
      <c r="AA484" s="22">
        <v>315</v>
      </c>
      <c r="AB484" s="22">
        <v>0</v>
      </c>
      <c r="AC484" s="22">
        <v>0</v>
      </c>
      <c r="AD484" s="22">
        <v>0</v>
      </c>
      <c r="AE484" s="22">
        <f t="shared" si="177"/>
        <v>315</v>
      </c>
      <c r="AF484" s="22">
        <f t="shared" si="178"/>
        <v>1.88999999999996</v>
      </c>
      <c r="AG484" s="22">
        <f t="shared" si="179"/>
        <v>1.93251533742331</v>
      </c>
      <c r="AH484" s="22">
        <v>0</v>
      </c>
      <c r="AI484" s="22">
        <v>0</v>
      </c>
      <c r="AJ484" s="23">
        <v>0</v>
      </c>
      <c r="AK484" s="23">
        <v>197</v>
      </c>
      <c r="AL484" s="23">
        <v>169</v>
      </c>
      <c r="AM484" s="22">
        <v>1.3</v>
      </c>
      <c r="AN484" s="22">
        <f t="shared" si="180"/>
        <v>211.9</v>
      </c>
      <c r="AO484" s="23">
        <v>144</v>
      </c>
      <c r="AP484" s="23">
        <v>144</v>
      </c>
      <c r="AQ484" t="s">
        <v>82</v>
      </c>
      <c r="AR484">
        <v>4</v>
      </c>
      <c r="AS484" s="22">
        <v>0.53333333333333</v>
      </c>
      <c r="AT484" t="s">
        <v>83</v>
      </c>
      <c r="AU484" s="23">
        <f t="shared" si="191"/>
        <v>65.9</v>
      </c>
      <c r="AV484" s="23">
        <f t="shared" si="181"/>
        <v>144</v>
      </c>
      <c r="AW484" s="23">
        <f t="shared" si="182"/>
        <v>2.8159509202454</v>
      </c>
      <c r="AX484" s="23">
        <f t="shared" si="183"/>
        <v>1.77914110429448</v>
      </c>
      <c r="AY484" s="23">
        <f t="shared" si="184"/>
        <v>144</v>
      </c>
      <c r="AZ484" s="23">
        <f t="shared" si="185"/>
        <v>0</v>
      </c>
      <c r="BA484" s="1" t="str">
        <f t="shared" si="186"/>
        <v>3</v>
      </c>
      <c r="BB484" s="22">
        <v>81</v>
      </c>
      <c r="BC484" s="22">
        <f t="shared" si="187"/>
        <v>0</v>
      </c>
      <c r="BD484" s="22" t="e">
        <f t="shared" si="189"/>
        <v>#REF!</v>
      </c>
      <c r="BE484" s="22">
        <v>0.04</v>
      </c>
      <c r="BF484" s="22">
        <f t="shared" si="188"/>
        <v>0</v>
      </c>
      <c r="BG484" s="22" t="e">
        <f t="shared" si="190"/>
        <v>#REF!</v>
      </c>
      <c r="BH484" t="str">
        <f>IF(AT484="UDARA","U","N")&amp;LEFT($C$4,2)&amp;MID($C$4,4,2)&amp;LEFT(A484,3)&amp;MID(E484,2,2)&amp;VLOOKUP(E484,Acuan_Reference!C:L,10,0)</f>
        <v>N0109BJM71B4</v>
      </c>
      <c r="BI484" t="s">
        <v>84</v>
      </c>
      <c r="BJ484" t="s">
        <v>85</v>
      </c>
      <c r="BK484" t="s">
        <v>86</v>
      </c>
      <c r="BL484" t="s">
        <v>87</v>
      </c>
    </row>
    <row r="485" spans="1:64">
      <c r="A485" t="s">
        <v>90</v>
      </c>
      <c r="B485" t="s">
        <v>75</v>
      </c>
      <c r="C485" t="s">
        <v>76</v>
      </c>
      <c r="D485" t="s">
        <v>115</v>
      </c>
      <c r="E485" t="s">
        <v>153</v>
      </c>
      <c r="F485" t="s">
        <v>154</v>
      </c>
      <c r="G485" t="s">
        <v>80</v>
      </c>
      <c r="H485" t="s">
        <v>81</v>
      </c>
      <c r="I485" s="22">
        <v>7854</v>
      </c>
      <c r="J485" s="23">
        <v>606</v>
      </c>
      <c r="K485" s="23">
        <v>952</v>
      </c>
      <c r="L485" s="23">
        <v>456</v>
      </c>
      <c r="M485" s="23">
        <v>476</v>
      </c>
      <c r="N485" s="23">
        <v>361</v>
      </c>
      <c r="O485" s="23">
        <v>545</v>
      </c>
      <c r="P485" s="23">
        <v>2467</v>
      </c>
      <c r="Q485" s="23">
        <v>385</v>
      </c>
      <c r="R485" s="23">
        <v>906</v>
      </c>
      <c r="S485" s="23">
        <v>1045</v>
      </c>
      <c r="T485" s="23">
        <v>443</v>
      </c>
      <c r="U485" s="23">
        <v>666</v>
      </c>
      <c r="V485" s="22">
        <v>718</v>
      </c>
      <c r="W485" s="22">
        <f t="shared" si="176"/>
        <v>646.333333333333</v>
      </c>
      <c r="X485" s="23">
        <v>0</v>
      </c>
      <c r="Y485" s="23">
        <v>0</v>
      </c>
      <c r="Z485" s="23">
        <v>0</v>
      </c>
      <c r="AA485" s="22">
        <v>1401</v>
      </c>
      <c r="AB485" s="22">
        <v>0</v>
      </c>
      <c r="AC485" s="22">
        <v>0</v>
      </c>
      <c r="AD485" s="22">
        <v>0</v>
      </c>
      <c r="AE485" s="22">
        <f t="shared" si="177"/>
        <v>1401</v>
      </c>
      <c r="AF485" s="22">
        <f t="shared" si="178"/>
        <v>1.95125348189415</v>
      </c>
      <c r="AG485" s="22">
        <f t="shared" si="179"/>
        <v>2.16761217122228</v>
      </c>
      <c r="AH485" s="22">
        <v>0</v>
      </c>
      <c r="AI485" s="22">
        <v>0</v>
      </c>
      <c r="AJ485" s="23">
        <v>0</v>
      </c>
      <c r="AK485" s="23">
        <v>886</v>
      </c>
      <c r="AL485" s="23">
        <v>830</v>
      </c>
      <c r="AM485" s="22">
        <v>0.6</v>
      </c>
      <c r="AN485" s="22">
        <f t="shared" si="180"/>
        <v>387.8</v>
      </c>
      <c r="AO485" s="23">
        <v>144</v>
      </c>
      <c r="AP485" s="23">
        <v>144</v>
      </c>
      <c r="AQ485" t="s">
        <v>124</v>
      </c>
      <c r="AR485">
        <v>12</v>
      </c>
      <c r="AS485" s="22">
        <v>0.033333333333333</v>
      </c>
      <c r="AT485" t="s">
        <v>83</v>
      </c>
      <c r="AU485" s="23">
        <f t="shared" si="191"/>
        <v>0</v>
      </c>
      <c r="AV485" s="23">
        <f t="shared" si="181"/>
        <v>0</v>
      </c>
      <c r="AW485" s="23">
        <f t="shared" si="182"/>
        <v>2.16761217122228</v>
      </c>
      <c r="AX485" s="23">
        <f t="shared" si="183"/>
        <v>0.883445074780815</v>
      </c>
      <c r="AY485" s="23">
        <f t="shared" si="184"/>
        <v>0</v>
      </c>
      <c r="AZ485" s="23">
        <f t="shared" si="185"/>
        <v>0</v>
      </c>
      <c r="BA485" s="1" t="str">
        <f t="shared" si="186"/>
        <v>3</v>
      </c>
      <c r="BB485" s="22">
        <v>81</v>
      </c>
      <c r="BC485" s="22">
        <f t="shared" si="187"/>
        <v>0</v>
      </c>
      <c r="BD485" s="22" t="e">
        <f t="shared" si="189"/>
        <v>#REF!</v>
      </c>
      <c r="BE485" s="22">
        <v>0.04</v>
      </c>
      <c r="BF485" s="22">
        <f t="shared" si="188"/>
        <v>0</v>
      </c>
      <c r="BG485" s="22" t="e">
        <f t="shared" si="190"/>
        <v>#REF!</v>
      </c>
      <c r="BH485" t="str">
        <f>IF(AT485="UDARA","U","N")&amp;LEFT($C$4,2)&amp;MID($C$4,4,2)&amp;LEFT(A485,3)&amp;MID(E485,2,2)&amp;VLOOKUP(E485,Acuan_Reference!C:L,10,0)</f>
        <v>N0109BKS71B4</v>
      </c>
      <c r="BI485" t="s">
        <v>84</v>
      </c>
      <c r="BJ485" t="s">
        <v>85</v>
      </c>
      <c r="BK485" t="s">
        <v>86</v>
      </c>
      <c r="BL485" t="s">
        <v>87</v>
      </c>
    </row>
    <row r="486" spans="1:64">
      <c r="A486" t="s">
        <v>91</v>
      </c>
      <c r="B486" t="s">
        <v>75</v>
      </c>
      <c r="C486" t="s">
        <v>76</v>
      </c>
      <c r="D486" t="s">
        <v>115</v>
      </c>
      <c r="E486" t="s">
        <v>153</v>
      </c>
      <c r="F486" t="s">
        <v>154</v>
      </c>
      <c r="G486" t="s">
        <v>80</v>
      </c>
      <c r="H486" t="s">
        <v>81</v>
      </c>
      <c r="I486" s="22">
        <v>7854</v>
      </c>
      <c r="J486" s="23">
        <v>34</v>
      </c>
      <c r="K486" s="23">
        <v>6</v>
      </c>
      <c r="L486" s="23">
        <v>14</v>
      </c>
      <c r="M486" s="23">
        <v>0</v>
      </c>
      <c r="N486" s="23">
        <v>-29</v>
      </c>
      <c r="O486" s="23">
        <v>12</v>
      </c>
      <c r="P486" s="23">
        <v>0</v>
      </c>
      <c r="Q486" s="23">
        <v>0</v>
      </c>
      <c r="R486" s="23">
        <v>11</v>
      </c>
      <c r="S486" s="23">
        <v>18</v>
      </c>
      <c r="T486" s="23">
        <v>2</v>
      </c>
      <c r="U486" s="23">
        <v>-10</v>
      </c>
      <c r="V486" s="22">
        <v>3.3333333333333</v>
      </c>
      <c r="W486" s="22">
        <f t="shared" si="176"/>
        <v>1</v>
      </c>
      <c r="X486" s="23">
        <v>0</v>
      </c>
      <c r="Y486" s="23">
        <v>0</v>
      </c>
      <c r="Z486" s="23">
        <v>0</v>
      </c>
      <c r="AA486" s="22">
        <v>0</v>
      </c>
      <c r="AB486" s="22">
        <v>0</v>
      </c>
      <c r="AC486" s="22">
        <v>0</v>
      </c>
      <c r="AD486" s="22">
        <v>0</v>
      </c>
      <c r="AE486" s="22">
        <f t="shared" si="177"/>
        <v>0</v>
      </c>
      <c r="AF486" s="22">
        <f t="shared" si="178"/>
        <v>0</v>
      </c>
      <c r="AG486" s="22">
        <f t="shared" si="179"/>
        <v>0</v>
      </c>
      <c r="AH486" s="22">
        <v>0</v>
      </c>
      <c r="AI486" s="22">
        <v>0</v>
      </c>
      <c r="AJ486" s="23">
        <v>0</v>
      </c>
      <c r="AK486" s="23">
        <v>11</v>
      </c>
      <c r="AL486" s="23">
        <v>11</v>
      </c>
      <c r="AM486" s="22">
        <v>0.9</v>
      </c>
      <c r="AN486" s="22">
        <f t="shared" si="180"/>
        <v>0.9</v>
      </c>
      <c r="AO486" s="23">
        <v>144</v>
      </c>
      <c r="AP486" s="23">
        <v>144</v>
      </c>
      <c r="AQ486" t="s">
        <v>82</v>
      </c>
      <c r="AR486">
        <v>4</v>
      </c>
      <c r="AS486" s="22">
        <v>0.13333333333333</v>
      </c>
      <c r="AT486" t="s">
        <v>83</v>
      </c>
      <c r="AU486" s="23">
        <f t="shared" si="191"/>
        <v>11.9</v>
      </c>
      <c r="AV486" s="23">
        <f t="shared" si="181"/>
        <v>144</v>
      </c>
      <c r="AW486" s="23">
        <f t="shared" si="182"/>
        <v>144</v>
      </c>
      <c r="AX486" s="23">
        <f t="shared" si="183"/>
        <v>133</v>
      </c>
      <c r="AY486" s="23">
        <f t="shared" si="184"/>
        <v>0</v>
      </c>
      <c r="AZ486" s="23">
        <f t="shared" si="185"/>
        <v>0</v>
      </c>
      <c r="BA486" s="1" t="str">
        <f t="shared" si="186"/>
        <v>Kelipatan Kirim/Master box &gt; 3x FC+index</v>
      </c>
      <c r="BB486" s="22">
        <v>81</v>
      </c>
      <c r="BC486" s="22">
        <f t="shared" si="187"/>
        <v>0</v>
      </c>
      <c r="BD486" s="22" t="e">
        <f t="shared" si="189"/>
        <v>#REF!</v>
      </c>
      <c r="BE486" s="22">
        <v>0.04</v>
      </c>
      <c r="BF486" s="22">
        <f t="shared" si="188"/>
        <v>0</v>
      </c>
      <c r="BG486" s="22" t="e">
        <f t="shared" si="190"/>
        <v>#REF!</v>
      </c>
      <c r="BH486" t="str">
        <f>IF(AT486="UDARA","U","N")&amp;LEFT($C$4,2)&amp;MID($C$4,4,2)&amp;LEFT(A486,3)&amp;MID(E486,2,2)&amp;VLOOKUP(E486,Acuan_Reference!C:L,10,0)</f>
        <v>N0109BLP71B4</v>
      </c>
      <c r="BI486" t="s">
        <v>84</v>
      </c>
      <c r="BJ486" t="s">
        <v>85</v>
      </c>
      <c r="BK486" t="s">
        <v>86</v>
      </c>
      <c r="BL486" t="s">
        <v>87</v>
      </c>
    </row>
    <row r="487" spans="1:64">
      <c r="A487" t="s">
        <v>92</v>
      </c>
      <c r="B487" t="s">
        <v>75</v>
      </c>
      <c r="C487" t="s">
        <v>76</v>
      </c>
      <c r="D487" t="s">
        <v>115</v>
      </c>
      <c r="E487" t="s">
        <v>153</v>
      </c>
      <c r="F487" t="s">
        <v>154</v>
      </c>
      <c r="G487" t="s">
        <v>80</v>
      </c>
      <c r="H487" t="s">
        <v>81</v>
      </c>
      <c r="I487" s="22">
        <v>7854</v>
      </c>
      <c r="J487" s="23">
        <v>771</v>
      </c>
      <c r="K487" s="23">
        <v>51</v>
      </c>
      <c r="L487" s="23">
        <v>72</v>
      </c>
      <c r="M487" s="23">
        <v>500</v>
      </c>
      <c r="N487" s="23">
        <v>143</v>
      </c>
      <c r="O487" s="23">
        <v>45</v>
      </c>
      <c r="P487" s="23">
        <v>-22</v>
      </c>
      <c r="Q487" s="23">
        <v>-35</v>
      </c>
      <c r="R487" s="23">
        <v>-16</v>
      </c>
      <c r="S487" s="23">
        <v>-9</v>
      </c>
      <c r="T487" s="23">
        <v>98</v>
      </c>
      <c r="U487" s="23">
        <v>69</v>
      </c>
      <c r="V487" s="22">
        <v>52.666666666667</v>
      </c>
      <c r="W487" s="22">
        <f t="shared" si="176"/>
        <v>64.3333333333333</v>
      </c>
      <c r="X487" s="23">
        <v>0</v>
      </c>
      <c r="Y487" s="23">
        <v>0</v>
      </c>
      <c r="Z487" s="23">
        <v>0</v>
      </c>
      <c r="AA487" s="22">
        <v>647</v>
      </c>
      <c r="AB487" s="22">
        <v>0</v>
      </c>
      <c r="AC487" s="22">
        <v>0</v>
      </c>
      <c r="AD487" s="22">
        <v>0</v>
      </c>
      <c r="AE487" s="22">
        <f t="shared" si="177"/>
        <v>647</v>
      </c>
      <c r="AF487" s="22">
        <f t="shared" si="178"/>
        <v>12.2848101265822</v>
      </c>
      <c r="AG487" s="22">
        <f t="shared" si="179"/>
        <v>10.0569948186528</v>
      </c>
      <c r="AH487" s="22">
        <v>0</v>
      </c>
      <c r="AI487" s="22">
        <v>0</v>
      </c>
      <c r="AJ487" s="23">
        <v>0</v>
      </c>
      <c r="AK487" s="23">
        <v>-23</v>
      </c>
      <c r="AL487" s="23">
        <v>26</v>
      </c>
      <c r="AM487" s="22">
        <v>1.5</v>
      </c>
      <c r="AN487" s="22">
        <f t="shared" si="180"/>
        <v>96.5</v>
      </c>
      <c r="AO487" s="23">
        <v>144</v>
      </c>
      <c r="AP487" s="23">
        <v>144</v>
      </c>
      <c r="AQ487" t="s">
        <v>82</v>
      </c>
      <c r="AR487">
        <v>2</v>
      </c>
      <c r="AS487" s="22">
        <v>0.53333333333333</v>
      </c>
      <c r="AT487" t="s">
        <v>83</v>
      </c>
      <c r="AU487" s="23">
        <f t="shared" si="191"/>
        <v>0</v>
      </c>
      <c r="AV487" s="23">
        <f t="shared" si="181"/>
        <v>0</v>
      </c>
      <c r="AW487" s="23">
        <f t="shared" si="182"/>
        <v>10.0569948186528</v>
      </c>
      <c r="AX487" s="23">
        <f t="shared" si="183"/>
        <v>9.65284974093264</v>
      </c>
      <c r="AY487" s="23">
        <f t="shared" si="184"/>
        <v>0</v>
      </c>
      <c r="AZ487" s="23">
        <f t="shared" si="185"/>
        <v>0</v>
      </c>
      <c r="BA487" s="1" t="str">
        <f t="shared" si="186"/>
        <v>Kelipatan Kirim/Master box &gt; 3x FC+index</v>
      </c>
      <c r="BB487" s="22">
        <v>81</v>
      </c>
      <c r="BC487" s="22">
        <f t="shared" si="187"/>
        <v>0</v>
      </c>
      <c r="BD487" s="22" t="e">
        <f t="shared" si="189"/>
        <v>#REF!</v>
      </c>
      <c r="BE487" s="22">
        <v>0.04</v>
      </c>
      <c r="BF487" s="22">
        <f t="shared" si="188"/>
        <v>0</v>
      </c>
      <c r="BG487" s="22" t="e">
        <f t="shared" si="190"/>
        <v>#REF!</v>
      </c>
      <c r="BH487" t="str">
        <f>IF(AT487="UDARA","U","N")&amp;LEFT($C$4,2)&amp;MID($C$4,4,2)&amp;LEFT(A487,3)&amp;MID(E487,2,2)&amp;VLOOKUP(E487,Acuan_Reference!C:L,10,0)</f>
        <v>N0109BTM71B4</v>
      </c>
      <c r="BI487" t="s">
        <v>84</v>
      </c>
      <c r="BJ487" t="s">
        <v>85</v>
      </c>
      <c r="BK487" t="s">
        <v>86</v>
      </c>
      <c r="BL487" t="s">
        <v>87</v>
      </c>
    </row>
    <row r="488" spans="1:64">
      <c r="A488" t="s">
        <v>93</v>
      </c>
      <c r="B488" t="s">
        <v>75</v>
      </c>
      <c r="C488" t="s">
        <v>76</v>
      </c>
      <c r="D488" t="s">
        <v>115</v>
      </c>
      <c r="E488" t="s">
        <v>153</v>
      </c>
      <c r="F488" t="s">
        <v>154</v>
      </c>
      <c r="G488" t="s">
        <v>80</v>
      </c>
      <c r="H488" t="s">
        <v>81</v>
      </c>
      <c r="I488" s="22">
        <v>7854</v>
      </c>
      <c r="J488" s="23">
        <v>22</v>
      </c>
      <c r="K488" s="23">
        <v>40</v>
      </c>
      <c r="L488" s="23">
        <v>24</v>
      </c>
      <c r="M488" s="23">
        <v>54</v>
      </c>
      <c r="N488" s="23">
        <v>26</v>
      </c>
      <c r="O488" s="23">
        <v>48</v>
      </c>
      <c r="P488" s="23">
        <v>84</v>
      </c>
      <c r="Q488" s="23">
        <v>134</v>
      </c>
      <c r="R488" s="23">
        <v>112</v>
      </c>
      <c r="S488" s="23">
        <v>18</v>
      </c>
      <c r="T488" s="23">
        <v>54</v>
      </c>
      <c r="U488" s="23">
        <v>171</v>
      </c>
      <c r="V488" s="22">
        <v>81</v>
      </c>
      <c r="W488" s="22">
        <f t="shared" si="176"/>
        <v>96.3333333333333</v>
      </c>
      <c r="X488" s="23">
        <v>0</v>
      </c>
      <c r="Y488" s="23">
        <v>0</v>
      </c>
      <c r="Z488" s="23">
        <v>0</v>
      </c>
      <c r="AA488" s="22">
        <v>55</v>
      </c>
      <c r="AB488" s="22">
        <v>0</v>
      </c>
      <c r="AC488" s="22">
        <v>0</v>
      </c>
      <c r="AD488" s="22">
        <v>0</v>
      </c>
      <c r="AE488" s="22">
        <f t="shared" si="177"/>
        <v>55</v>
      </c>
      <c r="AF488" s="22">
        <f t="shared" si="178"/>
        <v>0.679012345679012</v>
      </c>
      <c r="AG488" s="22">
        <f t="shared" si="179"/>
        <v>0.570934256055363</v>
      </c>
      <c r="AH488" s="22">
        <v>0</v>
      </c>
      <c r="AI488" s="22">
        <v>0</v>
      </c>
      <c r="AJ488" s="23">
        <v>0</v>
      </c>
      <c r="AK488" s="23">
        <v>101</v>
      </c>
      <c r="AL488" s="23">
        <v>64</v>
      </c>
      <c r="AM488" s="22">
        <v>0.8</v>
      </c>
      <c r="AN488" s="22">
        <f t="shared" si="180"/>
        <v>77.0666666666667</v>
      </c>
      <c r="AO488" s="23">
        <v>144</v>
      </c>
      <c r="AP488" s="23">
        <v>144</v>
      </c>
      <c r="AQ488" t="s">
        <v>124</v>
      </c>
      <c r="AR488">
        <v>4</v>
      </c>
      <c r="AS488" s="22">
        <v>0.066666666666667</v>
      </c>
      <c r="AT488" t="s">
        <v>83</v>
      </c>
      <c r="AU488" s="23">
        <f t="shared" si="191"/>
        <v>86.0666666666667</v>
      </c>
      <c r="AV488" s="23">
        <f t="shared" si="181"/>
        <v>144</v>
      </c>
      <c r="AW488" s="23">
        <f t="shared" si="182"/>
        <v>2.06574394463668</v>
      </c>
      <c r="AX488" s="23">
        <f t="shared" si="183"/>
        <v>1.40138408304498</v>
      </c>
      <c r="AY488" s="23">
        <f t="shared" si="184"/>
        <v>144</v>
      </c>
      <c r="AZ488" s="23">
        <f t="shared" si="185"/>
        <v>0</v>
      </c>
      <c r="BA488" s="1" t="str">
        <f t="shared" si="186"/>
        <v>2</v>
      </c>
      <c r="BB488" s="22">
        <v>81</v>
      </c>
      <c r="BC488" s="22">
        <f t="shared" si="187"/>
        <v>0</v>
      </c>
      <c r="BD488" s="22" t="e">
        <f t="shared" si="189"/>
        <v>#REF!</v>
      </c>
      <c r="BE488" s="22">
        <v>0.04</v>
      </c>
      <c r="BF488" s="22">
        <f t="shared" si="188"/>
        <v>0</v>
      </c>
      <c r="BG488" s="22" t="e">
        <f t="shared" si="190"/>
        <v>#REF!</v>
      </c>
      <c r="BH488" t="str">
        <f>IF(AT488="UDARA","U","N")&amp;LEFT($C$4,2)&amp;MID($C$4,4,2)&amp;LEFT(A488,3)&amp;MID(E488,2,2)&amp;VLOOKUP(E488,Acuan_Reference!C:L,10,0)</f>
        <v>N0109CRB71B4</v>
      </c>
      <c r="BI488" t="s">
        <v>84</v>
      </c>
      <c r="BJ488" t="s">
        <v>85</v>
      </c>
      <c r="BK488" t="s">
        <v>86</v>
      </c>
      <c r="BL488" t="s">
        <v>87</v>
      </c>
    </row>
    <row r="489" spans="1:64">
      <c r="A489" t="s">
        <v>94</v>
      </c>
      <c r="B489" t="s">
        <v>75</v>
      </c>
      <c r="C489" t="s">
        <v>76</v>
      </c>
      <c r="D489" t="s">
        <v>115</v>
      </c>
      <c r="E489" t="s">
        <v>153</v>
      </c>
      <c r="F489" t="s">
        <v>154</v>
      </c>
      <c r="G489" t="s">
        <v>80</v>
      </c>
      <c r="H489" t="s">
        <v>81</v>
      </c>
      <c r="I489" s="22">
        <v>7854</v>
      </c>
      <c r="J489" s="23">
        <v>18</v>
      </c>
      <c r="K489" s="23">
        <v>6</v>
      </c>
      <c r="L489" s="23">
        <v>6</v>
      </c>
      <c r="M489" s="23">
        <v>14</v>
      </c>
      <c r="N489" s="23">
        <v>0</v>
      </c>
      <c r="O489" s="23">
        <v>0</v>
      </c>
      <c r="P489" s="23">
        <v>0</v>
      </c>
      <c r="Q489" s="23">
        <v>0</v>
      </c>
      <c r="R489" s="23">
        <v>0</v>
      </c>
      <c r="S489" s="23">
        <v>-2</v>
      </c>
      <c r="T489" s="23">
        <v>-1</v>
      </c>
      <c r="U489" s="23">
        <v>-2</v>
      </c>
      <c r="V489" s="22">
        <v>-1.6666666666667</v>
      </c>
      <c r="W489" s="22">
        <f t="shared" si="176"/>
        <v>-1</v>
      </c>
      <c r="X489" s="23">
        <v>0</v>
      </c>
      <c r="Y489" s="23">
        <v>0</v>
      </c>
      <c r="Z489" s="23">
        <v>0</v>
      </c>
      <c r="AA489" s="22">
        <v>0</v>
      </c>
      <c r="AB489" s="22">
        <v>0</v>
      </c>
      <c r="AC489" s="22">
        <v>0</v>
      </c>
      <c r="AD489" s="22">
        <v>0</v>
      </c>
      <c r="AE489" s="22">
        <f t="shared" si="177"/>
        <v>0</v>
      </c>
      <c r="AF489" s="22">
        <f t="shared" si="178"/>
        <v>9999</v>
      </c>
      <c r="AG489" s="22">
        <f t="shared" si="179"/>
        <v>9999</v>
      </c>
      <c r="AH489" s="22">
        <v>0</v>
      </c>
      <c r="AI489" s="22">
        <v>0</v>
      </c>
      <c r="AJ489" s="23">
        <v>0</v>
      </c>
      <c r="AK489" s="23">
        <v>-1</v>
      </c>
      <c r="AL489" s="23">
        <v>0</v>
      </c>
      <c r="AM489" s="22">
        <v>0.8</v>
      </c>
      <c r="AN489" s="22">
        <f t="shared" si="180"/>
        <v>0</v>
      </c>
      <c r="AO489" s="23">
        <v>144</v>
      </c>
      <c r="AP489" s="23">
        <v>144</v>
      </c>
      <c r="AQ489" t="s">
        <v>82</v>
      </c>
      <c r="AR489">
        <v>8</v>
      </c>
      <c r="AS489" s="22">
        <v>0.13333333333333</v>
      </c>
      <c r="AT489" t="s">
        <v>83</v>
      </c>
      <c r="AU489" s="23">
        <f t="shared" si="191"/>
        <v>0</v>
      </c>
      <c r="AV489" s="23">
        <f t="shared" si="181"/>
        <v>0</v>
      </c>
      <c r="AW489" s="23">
        <f t="shared" si="182"/>
        <v>9999</v>
      </c>
      <c r="AX489" s="23">
        <f t="shared" si="183"/>
        <v>9999</v>
      </c>
      <c r="AY489" s="23">
        <f t="shared" si="184"/>
        <v>0</v>
      </c>
      <c r="AZ489" s="23">
        <f t="shared" si="185"/>
        <v>0</v>
      </c>
      <c r="BA489" s="1" t="str">
        <f t="shared" si="186"/>
        <v>Kelipatan Kirim/Master box &gt; 3x FC+index</v>
      </c>
      <c r="BB489" s="22">
        <v>81</v>
      </c>
      <c r="BC489" s="22">
        <f t="shared" si="187"/>
        <v>0</v>
      </c>
      <c r="BD489" s="22" t="e">
        <f t="shared" si="189"/>
        <v>#REF!</v>
      </c>
      <c r="BE489" s="22">
        <v>0.04</v>
      </c>
      <c r="BF489" s="22">
        <f t="shared" si="188"/>
        <v>0</v>
      </c>
      <c r="BG489" s="22" t="e">
        <f t="shared" si="190"/>
        <v>#REF!</v>
      </c>
      <c r="BH489" t="str">
        <f>IF(AT489="UDARA","U","N")&amp;LEFT($C$4,2)&amp;MID($C$4,4,2)&amp;LEFT(A489,3)&amp;MID(E489,2,2)&amp;VLOOKUP(E489,Acuan_Reference!C:L,10,0)</f>
        <v>N0109DPS71B4</v>
      </c>
      <c r="BI489" t="s">
        <v>84</v>
      </c>
      <c r="BJ489" t="s">
        <v>85</v>
      </c>
      <c r="BK489" t="s">
        <v>86</v>
      </c>
      <c r="BL489" t="s">
        <v>87</v>
      </c>
    </row>
    <row r="490" spans="1:64">
      <c r="A490" t="s">
        <v>95</v>
      </c>
      <c r="B490" t="s">
        <v>75</v>
      </c>
      <c r="C490" t="s">
        <v>76</v>
      </c>
      <c r="D490" t="s">
        <v>115</v>
      </c>
      <c r="E490" t="s">
        <v>153</v>
      </c>
      <c r="F490" t="s">
        <v>154</v>
      </c>
      <c r="G490" t="s">
        <v>80</v>
      </c>
      <c r="H490" t="s">
        <v>81</v>
      </c>
      <c r="I490" s="22">
        <v>7854</v>
      </c>
      <c r="J490" s="23">
        <v>0</v>
      </c>
      <c r="K490" s="23">
        <v>0</v>
      </c>
      <c r="L490" s="23">
        <v>0</v>
      </c>
      <c r="M490" s="23">
        <v>12</v>
      </c>
      <c r="N490" s="23">
        <v>132</v>
      </c>
      <c r="O490" s="23">
        <v>181</v>
      </c>
      <c r="P490" s="23">
        <v>60</v>
      </c>
      <c r="Q490" s="23">
        <v>265</v>
      </c>
      <c r="R490" s="23">
        <v>1068</v>
      </c>
      <c r="S490" s="23">
        <v>287</v>
      </c>
      <c r="T490" s="23">
        <v>150</v>
      </c>
      <c r="U490" s="23">
        <v>822</v>
      </c>
      <c r="V490" s="22">
        <v>419.66666666667</v>
      </c>
      <c r="W490" s="22">
        <f t="shared" si="176"/>
        <v>498</v>
      </c>
      <c r="X490" s="23">
        <v>0</v>
      </c>
      <c r="Y490" s="23">
        <v>0</v>
      </c>
      <c r="Z490" s="23">
        <v>0</v>
      </c>
      <c r="AA490" s="22">
        <v>303</v>
      </c>
      <c r="AB490" s="22">
        <v>0</v>
      </c>
      <c r="AC490" s="22">
        <v>0</v>
      </c>
      <c r="AD490" s="22">
        <v>0</v>
      </c>
      <c r="AE490" s="22">
        <f t="shared" si="177"/>
        <v>303</v>
      </c>
      <c r="AF490" s="22">
        <f t="shared" si="178"/>
        <v>0.722001588562345</v>
      </c>
      <c r="AG490" s="22">
        <f t="shared" si="179"/>
        <v>0.608433734939759</v>
      </c>
      <c r="AH490" s="22">
        <v>0</v>
      </c>
      <c r="AI490" s="22">
        <v>0</v>
      </c>
      <c r="AJ490" s="23">
        <v>0</v>
      </c>
      <c r="AK490" s="23">
        <v>615</v>
      </c>
      <c r="AL490" s="23">
        <v>522</v>
      </c>
      <c r="AM490" s="22">
        <v>0.5</v>
      </c>
      <c r="AN490" s="22">
        <f t="shared" si="180"/>
        <v>249</v>
      </c>
      <c r="AO490" s="23">
        <v>144</v>
      </c>
      <c r="AP490" s="23">
        <v>144</v>
      </c>
      <c r="AQ490" t="s">
        <v>124</v>
      </c>
      <c r="AR490">
        <v>20</v>
      </c>
      <c r="AS490" s="22">
        <v>0.033333333333333</v>
      </c>
      <c r="AT490" t="s">
        <v>83</v>
      </c>
      <c r="AU490" s="23">
        <f t="shared" si="191"/>
        <v>468</v>
      </c>
      <c r="AV490" s="23">
        <f t="shared" si="181"/>
        <v>576</v>
      </c>
      <c r="AW490" s="23">
        <f t="shared" si="182"/>
        <v>1.76506024096386</v>
      </c>
      <c r="AX490" s="23">
        <f t="shared" si="183"/>
        <v>0.716867469879518</v>
      </c>
      <c r="AY490" s="23">
        <f t="shared" si="184"/>
        <v>576</v>
      </c>
      <c r="AZ490" s="23">
        <f t="shared" si="185"/>
        <v>0</v>
      </c>
      <c r="BA490" s="1" t="str">
        <f t="shared" si="186"/>
        <v>3</v>
      </c>
      <c r="BB490" s="22">
        <v>81</v>
      </c>
      <c r="BC490" s="22">
        <f t="shared" si="187"/>
        <v>0</v>
      </c>
      <c r="BD490" s="22" t="e">
        <f t="shared" si="189"/>
        <v>#REF!</v>
      </c>
      <c r="BE490" s="22">
        <v>0.04</v>
      </c>
      <c r="BF490" s="22">
        <f t="shared" si="188"/>
        <v>0</v>
      </c>
      <c r="BG490" s="22" t="e">
        <f t="shared" si="190"/>
        <v>#REF!</v>
      </c>
      <c r="BH490" t="str">
        <f>IF(AT490="UDARA","U","N")&amp;LEFT($C$4,2)&amp;MID($C$4,4,2)&amp;LEFT(A490,3)&amp;MID(E490,2,2)&amp;VLOOKUP(E490,Acuan_Reference!C:L,10,0)</f>
        <v>N0109JAK71B4</v>
      </c>
      <c r="BI490" t="s">
        <v>84</v>
      </c>
      <c r="BJ490" t="s">
        <v>85</v>
      </c>
      <c r="BK490" t="s">
        <v>86</v>
      </c>
      <c r="BL490" t="s">
        <v>87</v>
      </c>
    </row>
    <row r="491" spans="1:64">
      <c r="A491" t="s">
        <v>96</v>
      </c>
      <c r="B491" t="s">
        <v>75</v>
      </c>
      <c r="C491" t="s">
        <v>76</v>
      </c>
      <c r="D491" t="s">
        <v>115</v>
      </c>
      <c r="E491" t="s">
        <v>153</v>
      </c>
      <c r="F491" t="s">
        <v>154</v>
      </c>
      <c r="G491" t="s">
        <v>80</v>
      </c>
      <c r="H491" t="s">
        <v>81</v>
      </c>
      <c r="I491" s="22">
        <v>7854</v>
      </c>
      <c r="J491" s="23">
        <v>0</v>
      </c>
      <c r="K491" s="23">
        <v>0</v>
      </c>
      <c r="L491" s="23">
        <v>0</v>
      </c>
      <c r="M491" s="23">
        <v>0</v>
      </c>
      <c r="N491" s="23">
        <v>0</v>
      </c>
      <c r="O491" s="23">
        <v>0</v>
      </c>
      <c r="P491" s="23">
        <v>0</v>
      </c>
      <c r="Q491" s="23">
        <v>0</v>
      </c>
      <c r="R491" s="23">
        <v>0</v>
      </c>
      <c r="S491" s="23">
        <v>0</v>
      </c>
      <c r="T491" s="23">
        <v>0</v>
      </c>
      <c r="U491" s="23">
        <v>0</v>
      </c>
      <c r="V491" s="22">
        <v>0</v>
      </c>
      <c r="W491" s="22">
        <f t="shared" si="176"/>
        <v>0</v>
      </c>
      <c r="X491" s="23">
        <v>0</v>
      </c>
      <c r="Y491" s="23">
        <v>0</v>
      </c>
      <c r="Z491" s="23">
        <v>0</v>
      </c>
      <c r="AA491" s="22">
        <v>0</v>
      </c>
      <c r="AB491" s="22">
        <v>0</v>
      </c>
      <c r="AC491" s="22">
        <v>0</v>
      </c>
      <c r="AD491" s="22">
        <v>0</v>
      </c>
      <c r="AE491" s="22">
        <f t="shared" si="177"/>
        <v>0</v>
      </c>
      <c r="AF491" s="22">
        <f t="shared" si="178"/>
        <v>9999</v>
      </c>
      <c r="AG491" s="22">
        <f t="shared" si="179"/>
        <v>9999</v>
      </c>
      <c r="AH491" s="22">
        <v>0</v>
      </c>
      <c r="AI491" s="22">
        <v>0</v>
      </c>
      <c r="AJ491" s="23">
        <v>0</v>
      </c>
      <c r="AK491" s="23">
        <v>0</v>
      </c>
      <c r="AL491" s="23">
        <v>0</v>
      </c>
      <c r="AM491" s="22">
        <v>1.2</v>
      </c>
      <c r="AN491" s="22">
        <f t="shared" si="180"/>
        <v>0</v>
      </c>
      <c r="AO491" s="23">
        <v>144</v>
      </c>
      <c r="AP491" s="23">
        <v>144</v>
      </c>
      <c r="AQ491" t="s">
        <v>82</v>
      </c>
      <c r="AR491">
        <v>2</v>
      </c>
      <c r="AS491" s="22">
        <v>0.2</v>
      </c>
      <c r="AT491" t="s">
        <v>83</v>
      </c>
      <c r="AU491" s="23">
        <f t="shared" si="191"/>
        <v>0</v>
      </c>
      <c r="AV491" s="23">
        <f t="shared" si="181"/>
        <v>0</v>
      </c>
      <c r="AW491" s="23">
        <f t="shared" si="182"/>
        <v>9999</v>
      </c>
      <c r="AX491" s="23">
        <f t="shared" si="183"/>
        <v>9999</v>
      </c>
      <c r="AY491" s="23">
        <f t="shared" si="184"/>
        <v>0</v>
      </c>
      <c r="AZ491" s="23">
        <f t="shared" si="185"/>
        <v>0</v>
      </c>
      <c r="BA491" s="1" t="str">
        <f t="shared" si="186"/>
        <v>Kelipatan Kirim/Master box &gt; 3x FC+index</v>
      </c>
      <c r="BB491" s="22">
        <v>81</v>
      </c>
      <c r="BC491" s="22">
        <f t="shared" si="187"/>
        <v>0</v>
      </c>
      <c r="BD491" s="22" t="e">
        <f t="shared" si="189"/>
        <v>#REF!</v>
      </c>
      <c r="BE491" s="22">
        <v>0.04</v>
      </c>
      <c r="BF491" s="22">
        <f t="shared" si="188"/>
        <v>0</v>
      </c>
      <c r="BG491" s="22" t="e">
        <f t="shared" si="190"/>
        <v>#REF!</v>
      </c>
      <c r="BH491" t="str">
        <f>IF(AT491="UDARA","U","N")&amp;LEFT($C$4,2)&amp;MID($C$4,4,2)&amp;LEFT(A491,3)&amp;MID(E491,2,2)&amp;VLOOKUP(E491,Acuan_Reference!C:L,10,0)</f>
        <v>N0109JBI71B4</v>
      </c>
      <c r="BI491" t="s">
        <v>84</v>
      </c>
      <c r="BJ491" t="s">
        <v>85</v>
      </c>
      <c r="BK491" t="s">
        <v>86</v>
      </c>
      <c r="BL491" t="s">
        <v>87</v>
      </c>
    </row>
    <row r="492" spans="1:64">
      <c r="A492" t="s">
        <v>97</v>
      </c>
      <c r="B492" t="s">
        <v>75</v>
      </c>
      <c r="C492" t="s">
        <v>76</v>
      </c>
      <c r="D492" t="s">
        <v>115</v>
      </c>
      <c r="E492" t="s">
        <v>153</v>
      </c>
      <c r="F492" t="s">
        <v>154</v>
      </c>
      <c r="G492" t="s">
        <v>80</v>
      </c>
      <c r="H492" t="s">
        <v>81</v>
      </c>
      <c r="I492" s="22">
        <v>7854</v>
      </c>
      <c r="J492" s="23">
        <v>488</v>
      </c>
      <c r="K492" s="23">
        <v>2559</v>
      </c>
      <c r="L492" s="23">
        <v>925</v>
      </c>
      <c r="M492" s="23">
        <v>1178</v>
      </c>
      <c r="N492" s="23">
        <v>1223</v>
      </c>
      <c r="O492" s="23">
        <v>712</v>
      </c>
      <c r="P492" s="23">
        <v>588</v>
      </c>
      <c r="Q492" s="23">
        <v>1476</v>
      </c>
      <c r="R492" s="23">
        <v>1139</v>
      </c>
      <c r="S492" s="23">
        <v>980</v>
      </c>
      <c r="T492" s="23">
        <v>2061</v>
      </c>
      <c r="U492" s="23">
        <v>649</v>
      </c>
      <c r="V492" s="22">
        <v>1230</v>
      </c>
      <c r="W492" s="22">
        <f t="shared" si="176"/>
        <v>1386</v>
      </c>
      <c r="X492" s="23">
        <v>0</v>
      </c>
      <c r="Y492" s="23">
        <v>0</v>
      </c>
      <c r="Z492" s="23">
        <v>1</v>
      </c>
      <c r="AA492" s="22">
        <v>1939</v>
      </c>
      <c r="AB492" s="22">
        <v>0</v>
      </c>
      <c r="AC492" s="22">
        <v>0</v>
      </c>
      <c r="AD492" s="22">
        <v>0</v>
      </c>
      <c r="AE492" s="22">
        <f t="shared" si="177"/>
        <v>1940</v>
      </c>
      <c r="AF492" s="22">
        <f t="shared" si="178"/>
        <v>1.57723577235772</v>
      </c>
      <c r="AG492" s="22">
        <f t="shared" si="179"/>
        <v>1.3997113997114</v>
      </c>
      <c r="AH492" s="22">
        <v>0</v>
      </c>
      <c r="AI492" s="22">
        <v>0</v>
      </c>
      <c r="AJ492" s="23">
        <v>0</v>
      </c>
      <c r="AK492" s="23">
        <v>1364</v>
      </c>
      <c r="AL492" s="23">
        <v>1448</v>
      </c>
      <c r="AM492" s="22">
        <v>0.5</v>
      </c>
      <c r="AN492" s="22">
        <f t="shared" si="180"/>
        <v>693</v>
      </c>
      <c r="AO492" s="23">
        <v>144</v>
      </c>
      <c r="AP492" s="23">
        <v>144</v>
      </c>
      <c r="AQ492" t="s">
        <v>124</v>
      </c>
      <c r="AR492">
        <v>20</v>
      </c>
      <c r="AS492" s="22">
        <v>0.033333333333333</v>
      </c>
      <c r="AT492" t="s">
        <v>83</v>
      </c>
      <c r="AU492" s="23">
        <f t="shared" si="191"/>
        <v>201</v>
      </c>
      <c r="AV492" s="23">
        <f t="shared" si="181"/>
        <v>288</v>
      </c>
      <c r="AW492" s="23">
        <f t="shared" si="182"/>
        <v>1.60750360750361</v>
      </c>
      <c r="AX492" s="23">
        <f t="shared" si="183"/>
        <v>0.562770562770563</v>
      </c>
      <c r="AY492" s="23">
        <f t="shared" si="184"/>
        <v>288</v>
      </c>
      <c r="AZ492" s="23">
        <f t="shared" si="185"/>
        <v>0</v>
      </c>
      <c r="BA492" s="1" t="str">
        <f t="shared" si="186"/>
        <v>3</v>
      </c>
      <c r="BB492" s="22">
        <v>81</v>
      </c>
      <c r="BC492" s="22">
        <f t="shared" si="187"/>
        <v>0</v>
      </c>
      <c r="BD492" s="22" t="e">
        <f t="shared" si="189"/>
        <v>#REF!</v>
      </c>
      <c r="BE492" s="22">
        <v>0.04</v>
      </c>
      <c r="BF492" s="22">
        <f t="shared" si="188"/>
        <v>0</v>
      </c>
      <c r="BG492" s="22" t="e">
        <f t="shared" si="190"/>
        <v>#REF!</v>
      </c>
      <c r="BH492" t="str">
        <f>IF(AT492="UDARA","U","N")&amp;LEFT($C$4,2)&amp;MID($C$4,4,2)&amp;LEFT(A492,3)&amp;MID(E492,2,2)&amp;VLOOKUP(E492,Acuan_Reference!C:L,10,0)</f>
        <v>N0109JKT71B4</v>
      </c>
      <c r="BI492" t="s">
        <v>84</v>
      </c>
      <c r="BJ492" t="s">
        <v>85</v>
      </c>
      <c r="BK492" t="s">
        <v>86</v>
      </c>
      <c r="BL492" t="s">
        <v>87</v>
      </c>
    </row>
    <row r="493" spans="1:64">
      <c r="A493" t="s">
        <v>98</v>
      </c>
      <c r="B493" t="s">
        <v>75</v>
      </c>
      <c r="C493" t="s">
        <v>76</v>
      </c>
      <c r="D493" t="s">
        <v>115</v>
      </c>
      <c r="E493" t="s">
        <v>153</v>
      </c>
      <c r="F493" t="s">
        <v>154</v>
      </c>
      <c r="G493" t="s">
        <v>80</v>
      </c>
      <c r="H493" t="s">
        <v>81</v>
      </c>
      <c r="I493" s="22">
        <v>7854</v>
      </c>
      <c r="J493" s="23">
        <v>59</v>
      </c>
      <c r="K493" s="23">
        <v>76</v>
      </c>
      <c r="L493" s="23">
        <v>85</v>
      </c>
      <c r="M493" s="23">
        <v>66</v>
      </c>
      <c r="N493" s="23">
        <v>62</v>
      </c>
      <c r="O493" s="23">
        <v>144</v>
      </c>
      <c r="P493" s="23">
        <v>77</v>
      </c>
      <c r="Q493" s="23">
        <v>13</v>
      </c>
      <c r="R493" s="23">
        <v>57</v>
      </c>
      <c r="S493" s="23">
        <v>36</v>
      </c>
      <c r="T493" s="23">
        <v>138</v>
      </c>
      <c r="U493" s="23">
        <v>37</v>
      </c>
      <c r="V493" s="22">
        <v>70.333333333333</v>
      </c>
      <c r="W493" s="22">
        <f t="shared" si="176"/>
        <v>85.3333333333333</v>
      </c>
      <c r="X493" s="23">
        <v>0</v>
      </c>
      <c r="Y493" s="23">
        <v>0</v>
      </c>
      <c r="Z493" s="23">
        <v>0</v>
      </c>
      <c r="AA493" s="22">
        <v>138</v>
      </c>
      <c r="AB493" s="22">
        <v>0</v>
      </c>
      <c r="AC493" s="22">
        <v>0</v>
      </c>
      <c r="AD493" s="22">
        <v>0</v>
      </c>
      <c r="AE493" s="22">
        <f t="shared" si="177"/>
        <v>138</v>
      </c>
      <c r="AF493" s="22">
        <f t="shared" si="178"/>
        <v>1.96208530805688</v>
      </c>
      <c r="AG493" s="22">
        <f t="shared" si="179"/>
        <v>1.6171875</v>
      </c>
      <c r="AH493" s="22">
        <v>0</v>
      </c>
      <c r="AI493" s="22">
        <v>0</v>
      </c>
      <c r="AJ493" s="23">
        <v>0</v>
      </c>
      <c r="AK493" s="23">
        <v>41</v>
      </c>
      <c r="AL493" s="23">
        <v>81</v>
      </c>
      <c r="AM493" s="22">
        <v>0.9</v>
      </c>
      <c r="AN493" s="22">
        <f t="shared" si="180"/>
        <v>76.8</v>
      </c>
      <c r="AO493" s="23">
        <v>144</v>
      </c>
      <c r="AP493" s="23">
        <v>144</v>
      </c>
      <c r="AQ493" t="s">
        <v>124</v>
      </c>
      <c r="AR493">
        <v>4</v>
      </c>
      <c r="AS493" s="22">
        <v>0.1</v>
      </c>
      <c r="AT493" t="s">
        <v>83</v>
      </c>
      <c r="AU493" s="23">
        <f t="shared" si="191"/>
        <v>19.8</v>
      </c>
      <c r="AV493" s="23">
        <f t="shared" si="181"/>
        <v>144</v>
      </c>
      <c r="AW493" s="23">
        <f t="shared" si="182"/>
        <v>3.3046875</v>
      </c>
      <c r="AX493" s="23">
        <f t="shared" si="183"/>
        <v>2.35546875</v>
      </c>
      <c r="AY493" s="23">
        <f t="shared" si="184"/>
        <v>144</v>
      </c>
      <c r="AZ493" s="23">
        <f t="shared" si="185"/>
        <v>0</v>
      </c>
      <c r="BA493" s="1" t="str">
        <f t="shared" si="186"/>
        <v>3</v>
      </c>
      <c r="BB493" s="22">
        <v>81</v>
      </c>
      <c r="BC493" s="22">
        <f t="shared" si="187"/>
        <v>0</v>
      </c>
      <c r="BD493" s="22" t="e">
        <f t="shared" si="189"/>
        <v>#REF!</v>
      </c>
      <c r="BE493" s="22">
        <v>0.04</v>
      </c>
      <c r="BF493" s="22">
        <f t="shared" si="188"/>
        <v>0</v>
      </c>
      <c r="BG493" s="22" t="e">
        <f t="shared" si="190"/>
        <v>#REF!</v>
      </c>
      <c r="BH493" t="str">
        <f>IF(AT493="UDARA","U","N")&amp;LEFT($C$4,2)&amp;MID($C$4,4,2)&amp;LEFT(A493,3)&amp;MID(E493,2,2)&amp;VLOOKUP(E493,Acuan_Reference!C:L,10,0)</f>
        <v>N0109JMR71B4</v>
      </c>
      <c r="BI493" t="s">
        <v>84</v>
      </c>
      <c r="BJ493" t="s">
        <v>85</v>
      </c>
      <c r="BK493" t="s">
        <v>86</v>
      </c>
      <c r="BL493" t="s">
        <v>87</v>
      </c>
    </row>
    <row r="494" spans="1:64">
      <c r="A494" t="s">
        <v>99</v>
      </c>
      <c r="B494" t="s">
        <v>75</v>
      </c>
      <c r="C494" t="s">
        <v>76</v>
      </c>
      <c r="D494" t="s">
        <v>115</v>
      </c>
      <c r="E494" t="s">
        <v>153</v>
      </c>
      <c r="F494" t="s">
        <v>154</v>
      </c>
      <c r="G494" t="s">
        <v>80</v>
      </c>
      <c r="H494" t="s">
        <v>81</v>
      </c>
      <c r="I494" s="22">
        <v>7854</v>
      </c>
      <c r="J494" s="23">
        <v>55</v>
      </c>
      <c r="K494" s="23">
        <v>75</v>
      </c>
      <c r="L494" s="23">
        <v>37</v>
      </c>
      <c r="M494" s="23">
        <v>32</v>
      </c>
      <c r="N494" s="23">
        <v>67</v>
      </c>
      <c r="O494" s="23">
        <v>84</v>
      </c>
      <c r="P494" s="23">
        <v>29</v>
      </c>
      <c r="Q494" s="23">
        <v>2</v>
      </c>
      <c r="R494" s="23">
        <v>99</v>
      </c>
      <c r="S494" s="23">
        <v>35</v>
      </c>
      <c r="T494" s="23">
        <v>120</v>
      </c>
      <c r="U494" s="23">
        <v>81</v>
      </c>
      <c r="V494" s="22">
        <v>78.666666666667</v>
      </c>
      <c r="W494" s="22">
        <f t="shared" si="176"/>
        <v>96.3333333333333</v>
      </c>
      <c r="X494" s="23">
        <v>0</v>
      </c>
      <c r="Y494" s="23">
        <v>0</v>
      </c>
      <c r="Z494" s="23">
        <v>0</v>
      </c>
      <c r="AA494" s="22">
        <v>76</v>
      </c>
      <c r="AB494" s="22">
        <v>0</v>
      </c>
      <c r="AC494" s="22">
        <v>144</v>
      </c>
      <c r="AD494" s="22">
        <v>0</v>
      </c>
      <c r="AE494" s="22">
        <f t="shared" si="177"/>
        <v>220</v>
      </c>
      <c r="AF494" s="22">
        <f t="shared" si="178"/>
        <v>2.79661016949151</v>
      </c>
      <c r="AG494" s="22">
        <f t="shared" si="179"/>
        <v>2.28373702422145</v>
      </c>
      <c r="AH494" s="22">
        <v>0</v>
      </c>
      <c r="AI494" s="22">
        <v>0</v>
      </c>
      <c r="AJ494" s="23">
        <v>0</v>
      </c>
      <c r="AK494" s="23">
        <v>52</v>
      </c>
      <c r="AL494" s="23">
        <v>88</v>
      </c>
      <c r="AM494" s="22">
        <v>1.1</v>
      </c>
      <c r="AN494" s="22">
        <f t="shared" si="180"/>
        <v>105.966666666667</v>
      </c>
      <c r="AO494" s="23">
        <v>144</v>
      </c>
      <c r="AP494" s="23">
        <v>144</v>
      </c>
      <c r="AQ494" t="s">
        <v>124</v>
      </c>
      <c r="AR494">
        <v>4</v>
      </c>
      <c r="AS494" s="22">
        <v>0.33333333333333</v>
      </c>
      <c r="AT494" t="s">
        <v>83</v>
      </c>
      <c r="AU494" s="23">
        <f t="shared" si="191"/>
        <v>0</v>
      </c>
      <c r="AV494" s="23">
        <f t="shared" si="181"/>
        <v>0</v>
      </c>
      <c r="AW494" s="23">
        <f t="shared" si="182"/>
        <v>2.28373702422145</v>
      </c>
      <c r="AX494" s="23">
        <f t="shared" si="183"/>
        <v>1.37024221453287</v>
      </c>
      <c r="AY494" s="23">
        <f t="shared" si="184"/>
        <v>0</v>
      </c>
      <c r="AZ494" s="23">
        <f t="shared" si="185"/>
        <v>0</v>
      </c>
      <c r="BA494" s="1" t="str">
        <f t="shared" si="186"/>
        <v>3</v>
      </c>
      <c r="BB494" s="22">
        <v>81</v>
      </c>
      <c r="BC494" s="22">
        <f t="shared" si="187"/>
        <v>0</v>
      </c>
      <c r="BD494" s="22" t="e">
        <f t="shared" si="189"/>
        <v>#REF!</v>
      </c>
      <c r="BE494" s="22">
        <v>0.04</v>
      </c>
      <c r="BF494" s="22">
        <f t="shared" si="188"/>
        <v>0</v>
      </c>
      <c r="BG494" s="22" t="e">
        <f t="shared" si="190"/>
        <v>#REF!</v>
      </c>
      <c r="BH494" t="str">
        <f>IF(AT494="UDARA","U","N")&amp;LEFT($C$4,2)&amp;MID($C$4,4,2)&amp;LEFT(A494,3)&amp;MID(E494,2,2)&amp;VLOOKUP(E494,Acuan_Reference!C:L,10,0)</f>
        <v>N0109MDN71B4</v>
      </c>
      <c r="BI494" t="s">
        <v>84</v>
      </c>
      <c r="BJ494" t="s">
        <v>85</v>
      </c>
      <c r="BK494" t="s">
        <v>86</v>
      </c>
      <c r="BL494" t="s">
        <v>87</v>
      </c>
    </row>
    <row r="495" spans="1:64">
      <c r="A495" t="s">
        <v>100</v>
      </c>
      <c r="B495" t="s">
        <v>75</v>
      </c>
      <c r="C495" t="s">
        <v>76</v>
      </c>
      <c r="D495" t="s">
        <v>115</v>
      </c>
      <c r="E495" t="s">
        <v>153</v>
      </c>
      <c r="F495" t="s">
        <v>154</v>
      </c>
      <c r="G495" t="s">
        <v>80</v>
      </c>
      <c r="H495" t="s">
        <v>81</v>
      </c>
      <c r="I495" s="22">
        <v>7854</v>
      </c>
      <c r="J495" s="23">
        <v>15</v>
      </c>
      <c r="K495" s="23">
        <v>13</v>
      </c>
      <c r="L495" s="23">
        <v>0</v>
      </c>
      <c r="M495" s="23">
        <v>16</v>
      </c>
      <c r="N495" s="23">
        <v>12</v>
      </c>
      <c r="O495" s="23">
        <v>6</v>
      </c>
      <c r="P495" s="23">
        <v>0</v>
      </c>
      <c r="Q495" s="23">
        <v>0</v>
      </c>
      <c r="R495" s="23">
        <v>0</v>
      </c>
      <c r="S495" s="23">
        <v>12</v>
      </c>
      <c r="T495" s="23">
        <v>24</v>
      </c>
      <c r="U495" s="23">
        <v>24</v>
      </c>
      <c r="V495" s="22">
        <v>20</v>
      </c>
      <c r="W495" s="22">
        <f t="shared" si="176"/>
        <v>20.3333333333333</v>
      </c>
      <c r="X495" s="23">
        <v>0</v>
      </c>
      <c r="Y495" s="23">
        <v>0</v>
      </c>
      <c r="Z495" s="23">
        <v>0</v>
      </c>
      <c r="AA495" s="22">
        <v>946</v>
      </c>
      <c r="AB495" s="22">
        <v>0</v>
      </c>
      <c r="AC495" s="22">
        <v>0</v>
      </c>
      <c r="AD495" s="22">
        <v>0</v>
      </c>
      <c r="AE495" s="22">
        <f t="shared" si="177"/>
        <v>946</v>
      </c>
      <c r="AF495" s="22">
        <f t="shared" si="178"/>
        <v>47.3</v>
      </c>
      <c r="AG495" s="22">
        <f t="shared" si="179"/>
        <v>46.5245901639344</v>
      </c>
      <c r="AH495" s="22">
        <v>0</v>
      </c>
      <c r="AI495" s="22">
        <v>0</v>
      </c>
      <c r="AJ495" s="23">
        <v>0</v>
      </c>
      <c r="AK495" s="23">
        <v>5</v>
      </c>
      <c r="AL495" s="23">
        <v>13</v>
      </c>
      <c r="AM495" s="22">
        <v>1.5</v>
      </c>
      <c r="AN495" s="22">
        <f t="shared" si="180"/>
        <v>30.5</v>
      </c>
      <c r="AO495" s="23">
        <v>144</v>
      </c>
      <c r="AP495" s="23">
        <v>144</v>
      </c>
      <c r="AQ495" t="s">
        <v>82</v>
      </c>
      <c r="AR495">
        <v>2</v>
      </c>
      <c r="AS495" s="22">
        <v>0.76666666666667</v>
      </c>
      <c r="AT495" t="s">
        <v>83</v>
      </c>
      <c r="AU495" s="23">
        <f t="shared" si="191"/>
        <v>0</v>
      </c>
      <c r="AV495" s="23">
        <f t="shared" si="181"/>
        <v>0</v>
      </c>
      <c r="AW495" s="23">
        <f t="shared" si="182"/>
        <v>46.5245901639344</v>
      </c>
      <c r="AX495" s="23">
        <f t="shared" si="183"/>
        <v>45.8852459016393</v>
      </c>
      <c r="AY495" s="23">
        <f t="shared" si="184"/>
        <v>0</v>
      </c>
      <c r="AZ495" s="23">
        <f t="shared" si="185"/>
        <v>0</v>
      </c>
      <c r="BA495" s="1" t="str">
        <f t="shared" si="186"/>
        <v>Kelipatan Kirim/Master box &gt; 3x FC+index</v>
      </c>
      <c r="BB495" s="22">
        <v>81</v>
      </c>
      <c r="BC495" s="22">
        <f t="shared" si="187"/>
        <v>0</v>
      </c>
      <c r="BD495" s="22" t="e">
        <f t="shared" si="189"/>
        <v>#REF!</v>
      </c>
      <c r="BE495" s="22">
        <v>0.04</v>
      </c>
      <c r="BF495" s="22">
        <f t="shared" si="188"/>
        <v>0</v>
      </c>
      <c r="BG495" s="22" t="e">
        <f t="shared" si="190"/>
        <v>#REF!</v>
      </c>
      <c r="BH495" t="str">
        <f>IF(AT495="UDARA","U","N")&amp;LEFT($C$4,2)&amp;MID($C$4,4,2)&amp;LEFT(A495,3)&amp;MID(E495,2,2)&amp;VLOOKUP(E495,Acuan_Reference!C:L,10,0)</f>
        <v>N0109MDO71B4</v>
      </c>
      <c r="BI495" t="s">
        <v>84</v>
      </c>
      <c r="BJ495" t="s">
        <v>85</v>
      </c>
      <c r="BK495" t="s">
        <v>86</v>
      </c>
      <c r="BL495" t="s">
        <v>87</v>
      </c>
    </row>
    <row r="496" spans="1:64">
      <c r="A496" t="s">
        <v>101</v>
      </c>
      <c r="B496" t="s">
        <v>75</v>
      </c>
      <c r="C496" t="s">
        <v>76</v>
      </c>
      <c r="D496" t="s">
        <v>115</v>
      </c>
      <c r="E496" t="s">
        <v>153</v>
      </c>
      <c r="F496" t="s">
        <v>154</v>
      </c>
      <c r="G496" t="s">
        <v>80</v>
      </c>
      <c r="H496" t="s">
        <v>81</v>
      </c>
      <c r="I496" s="22">
        <v>7854</v>
      </c>
      <c r="J496" s="23">
        <v>116</v>
      </c>
      <c r="K496" s="23">
        <v>258</v>
      </c>
      <c r="L496" s="23">
        <v>481</v>
      </c>
      <c r="M496" s="23">
        <v>134</v>
      </c>
      <c r="N496" s="23">
        <v>116</v>
      </c>
      <c r="O496" s="23">
        <v>188</v>
      </c>
      <c r="P496" s="23">
        <v>61</v>
      </c>
      <c r="Q496" s="23">
        <v>126</v>
      </c>
      <c r="R496" s="23">
        <v>276</v>
      </c>
      <c r="S496" s="23">
        <v>48</v>
      </c>
      <c r="T496" s="23">
        <v>47</v>
      </c>
      <c r="U496" s="23">
        <v>131</v>
      </c>
      <c r="V496" s="22">
        <v>75.333333333333</v>
      </c>
      <c r="W496" s="22">
        <f t="shared" si="176"/>
        <v>102.333333333333</v>
      </c>
      <c r="X496" s="23">
        <v>0</v>
      </c>
      <c r="Y496" s="23">
        <v>0</v>
      </c>
      <c r="Z496" s="23">
        <v>0</v>
      </c>
      <c r="AA496" s="22">
        <v>248</v>
      </c>
      <c r="AB496" s="22">
        <v>0</v>
      </c>
      <c r="AC496" s="22">
        <v>0</v>
      </c>
      <c r="AD496" s="22">
        <v>0</v>
      </c>
      <c r="AE496" s="22">
        <f t="shared" si="177"/>
        <v>248</v>
      </c>
      <c r="AF496" s="22">
        <f t="shared" si="178"/>
        <v>3.2920353982301</v>
      </c>
      <c r="AG496" s="22">
        <f t="shared" si="179"/>
        <v>2.42345276872964</v>
      </c>
      <c r="AH496" s="22">
        <v>0</v>
      </c>
      <c r="AI496" s="22">
        <v>0</v>
      </c>
      <c r="AJ496" s="23">
        <v>0</v>
      </c>
      <c r="AK496" s="23">
        <v>171</v>
      </c>
      <c r="AL496" s="23">
        <v>129</v>
      </c>
      <c r="AM496" s="22">
        <v>1.3</v>
      </c>
      <c r="AN496" s="22">
        <f t="shared" si="180"/>
        <v>133.033333333333</v>
      </c>
      <c r="AO496" s="23">
        <v>144</v>
      </c>
      <c r="AP496" s="23">
        <v>144</v>
      </c>
      <c r="AQ496" t="s">
        <v>82</v>
      </c>
      <c r="AR496">
        <v>4</v>
      </c>
      <c r="AS496" s="22">
        <v>0.5</v>
      </c>
      <c r="AT496" t="s">
        <v>83</v>
      </c>
      <c r="AU496" s="23">
        <f t="shared" si="191"/>
        <v>14.0333333333333</v>
      </c>
      <c r="AV496" s="23">
        <f t="shared" si="181"/>
        <v>144</v>
      </c>
      <c r="AW496" s="23">
        <f t="shared" si="182"/>
        <v>3.83061889250814</v>
      </c>
      <c r="AX496" s="23">
        <f t="shared" si="183"/>
        <v>2.5700325732899</v>
      </c>
      <c r="AY496" s="23">
        <f t="shared" si="184"/>
        <v>144</v>
      </c>
      <c r="AZ496" s="23">
        <f t="shared" si="185"/>
        <v>0</v>
      </c>
      <c r="BA496" s="1" t="str">
        <f t="shared" si="186"/>
        <v>3</v>
      </c>
      <c r="BB496" s="22">
        <v>81</v>
      </c>
      <c r="BC496" s="22">
        <f t="shared" si="187"/>
        <v>0</v>
      </c>
      <c r="BD496" s="22" t="e">
        <f t="shared" si="189"/>
        <v>#REF!</v>
      </c>
      <c r="BE496" s="22">
        <v>0.04</v>
      </c>
      <c r="BF496" s="22">
        <f t="shared" si="188"/>
        <v>0</v>
      </c>
      <c r="BG496" s="22" t="e">
        <f t="shared" si="190"/>
        <v>#REF!</v>
      </c>
      <c r="BH496" t="str">
        <f>IF(AT496="UDARA","U","N")&amp;LEFT($C$4,2)&amp;MID($C$4,4,2)&amp;LEFT(A496,3)&amp;MID(E496,2,2)&amp;VLOOKUP(E496,Acuan_Reference!C:L,10,0)</f>
        <v>N0109MKS71B4</v>
      </c>
      <c r="BI496" t="s">
        <v>84</v>
      </c>
      <c r="BJ496" t="s">
        <v>85</v>
      </c>
      <c r="BK496" t="s">
        <v>86</v>
      </c>
      <c r="BL496" t="s">
        <v>87</v>
      </c>
    </row>
    <row r="497" spans="1:64">
      <c r="A497" t="s">
        <v>102</v>
      </c>
      <c r="B497" t="s">
        <v>75</v>
      </c>
      <c r="C497" t="s">
        <v>76</v>
      </c>
      <c r="D497" t="s">
        <v>115</v>
      </c>
      <c r="E497" t="s">
        <v>153</v>
      </c>
      <c r="F497" t="s">
        <v>154</v>
      </c>
      <c r="G497" t="s">
        <v>80</v>
      </c>
      <c r="H497" t="s">
        <v>81</v>
      </c>
      <c r="I497" s="22">
        <v>7854</v>
      </c>
      <c r="J497" s="23">
        <v>101</v>
      </c>
      <c r="K497" s="23">
        <v>40</v>
      </c>
      <c r="L497" s="23">
        <v>54</v>
      </c>
      <c r="M497" s="23">
        <v>79</v>
      </c>
      <c r="N497" s="23">
        <v>81</v>
      </c>
      <c r="O497" s="23">
        <v>44</v>
      </c>
      <c r="P497" s="23">
        <v>132</v>
      </c>
      <c r="Q497" s="23">
        <v>37</v>
      </c>
      <c r="R497" s="23">
        <v>63</v>
      </c>
      <c r="S497" s="23">
        <v>119</v>
      </c>
      <c r="T497" s="23">
        <v>74</v>
      </c>
      <c r="U497" s="23">
        <v>57</v>
      </c>
      <c r="V497" s="22">
        <v>83.333333333333</v>
      </c>
      <c r="W497" s="22">
        <f t="shared" si="176"/>
        <v>73.3333333333333</v>
      </c>
      <c r="X497" s="23">
        <v>0</v>
      </c>
      <c r="Y497" s="23">
        <v>0</v>
      </c>
      <c r="Z497" s="23">
        <v>0</v>
      </c>
      <c r="AA497" s="22">
        <v>166</v>
      </c>
      <c r="AB497" s="22">
        <v>0</v>
      </c>
      <c r="AC497" s="22">
        <v>0</v>
      </c>
      <c r="AD497" s="22">
        <v>0</v>
      </c>
      <c r="AE497" s="22">
        <f t="shared" si="177"/>
        <v>166</v>
      </c>
      <c r="AF497" s="22">
        <f t="shared" si="178"/>
        <v>1.99200000000001</v>
      </c>
      <c r="AG497" s="22">
        <f t="shared" si="179"/>
        <v>2.26363636363636</v>
      </c>
      <c r="AH497" s="22">
        <v>0</v>
      </c>
      <c r="AI497" s="22">
        <v>0</v>
      </c>
      <c r="AJ497" s="23">
        <v>0</v>
      </c>
      <c r="AK497" s="23">
        <v>84</v>
      </c>
      <c r="AL497" s="23">
        <v>89</v>
      </c>
      <c r="AM497" s="22">
        <v>0.8</v>
      </c>
      <c r="AN497" s="22">
        <f t="shared" si="180"/>
        <v>58.6666666666667</v>
      </c>
      <c r="AO497" s="23">
        <v>144</v>
      </c>
      <c r="AP497" s="23">
        <v>144</v>
      </c>
      <c r="AQ497" t="s">
        <v>124</v>
      </c>
      <c r="AR497">
        <v>8</v>
      </c>
      <c r="AS497" s="22">
        <v>0.1</v>
      </c>
      <c r="AT497" t="s">
        <v>83</v>
      </c>
      <c r="AU497" s="23">
        <f t="shared" si="191"/>
        <v>0</v>
      </c>
      <c r="AV497" s="23">
        <f t="shared" si="181"/>
        <v>0</v>
      </c>
      <c r="AW497" s="23">
        <f t="shared" si="182"/>
        <v>2.26363636363636</v>
      </c>
      <c r="AX497" s="23">
        <f t="shared" si="183"/>
        <v>1.05</v>
      </c>
      <c r="AY497" s="23">
        <f t="shared" si="184"/>
        <v>0</v>
      </c>
      <c r="AZ497" s="23">
        <f t="shared" si="185"/>
        <v>0</v>
      </c>
      <c r="BA497" s="1" t="str">
        <f t="shared" si="186"/>
        <v>3</v>
      </c>
      <c r="BB497" s="22">
        <v>81</v>
      </c>
      <c r="BC497" s="22">
        <f t="shared" si="187"/>
        <v>0</v>
      </c>
      <c r="BD497" s="22" t="e">
        <f t="shared" si="189"/>
        <v>#REF!</v>
      </c>
      <c r="BE497" s="22">
        <v>0.04</v>
      </c>
      <c r="BF497" s="22">
        <f t="shared" si="188"/>
        <v>0</v>
      </c>
      <c r="BG497" s="22" t="e">
        <f t="shared" si="190"/>
        <v>#REF!</v>
      </c>
      <c r="BH497" t="str">
        <f>IF(AT497="UDARA","U","N")&amp;LEFT($C$4,2)&amp;MID($C$4,4,2)&amp;LEFT(A497,3)&amp;MID(E497,2,2)&amp;VLOOKUP(E497,Acuan_Reference!C:L,10,0)</f>
        <v>N0109MLG71B4</v>
      </c>
      <c r="BI497" t="s">
        <v>84</v>
      </c>
      <c r="BJ497" t="s">
        <v>85</v>
      </c>
      <c r="BK497" t="s">
        <v>86</v>
      </c>
      <c r="BL497" t="s">
        <v>87</v>
      </c>
    </row>
    <row r="498" spans="1:64">
      <c r="A498" t="s">
        <v>103</v>
      </c>
      <c r="B498" t="s">
        <v>75</v>
      </c>
      <c r="C498" t="s">
        <v>76</v>
      </c>
      <c r="D498" t="s">
        <v>115</v>
      </c>
      <c r="E498" t="s">
        <v>153</v>
      </c>
      <c r="F498" t="s">
        <v>154</v>
      </c>
      <c r="G498" t="s">
        <v>80</v>
      </c>
      <c r="H498" t="s">
        <v>81</v>
      </c>
      <c r="I498" s="22">
        <v>7854</v>
      </c>
      <c r="J498" s="23">
        <v>28</v>
      </c>
      <c r="K498" s="23">
        <v>12</v>
      </c>
      <c r="L498" s="23">
        <v>48</v>
      </c>
      <c r="M498" s="23">
        <v>36</v>
      </c>
      <c r="N498" s="23">
        <v>3</v>
      </c>
      <c r="O498" s="23">
        <v>36</v>
      </c>
      <c r="P498" s="23">
        <v>7</v>
      </c>
      <c r="Q498" s="23">
        <v>-8</v>
      </c>
      <c r="R498" s="23">
        <v>0</v>
      </c>
      <c r="S498" s="23">
        <v>0</v>
      </c>
      <c r="T498" s="23">
        <v>-5</v>
      </c>
      <c r="U498" s="23">
        <v>0</v>
      </c>
      <c r="V498" s="22">
        <v>-1.6666666666667</v>
      </c>
      <c r="W498" s="22">
        <f t="shared" si="176"/>
        <v>-1.66666666666667</v>
      </c>
      <c r="X498" s="23">
        <v>0</v>
      </c>
      <c r="Y498" s="23">
        <v>0</v>
      </c>
      <c r="Z498" s="23">
        <v>0</v>
      </c>
      <c r="AA498" s="22">
        <v>0</v>
      </c>
      <c r="AB498" s="22">
        <v>0</v>
      </c>
      <c r="AC498" s="22">
        <v>0</v>
      </c>
      <c r="AD498" s="22">
        <v>0</v>
      </c>
      <c r="AE498" s="22">
        <f t="shared" si="177"/>
        <v>0</v>
      </c>
      <c r="AF498" s="22">
        <f t="shared" si="178"/>
        <v>9999</v>
      </c>
      <c r="AG498" s="22">
        <f t="shared" si="179"/>
        <v>9999</v>
      </c>
      <c r="AH498" s="22">
        <v>0</v>
      </c>
      <c r="AI498" s="22">
        <v>0</v>
      </c>
      <c r="AJ498" s="23">
        <v>0</v>
      </c>
      <c r="AK498" s="23">
        <v>-4</v>
      </c>
      <c r="AL498" s="23">
        <v>0</v>
      </c>
      <c r="AM498" s="22">
        <v>1.3</v>
      </c>
      <c r="AN498" s="22">
        <f t="shared" si="180"/>
        <v>0</v>
      </c>
      <c r="AO498" s="23">
        <v>144</v>
      </c>
      <c r="AP498" s="23">
        <v>144</v>
      </c>
      <c r="AQ498" t="s">
        <v>82</v>
      </c>
      <c r="AR498">
        <v>2</v>
      </c>
      <c r="AS498" s="22">
        <v>0.36666666666667</v>
      </c>
      <c r="AT498" t="s">
        <v>83</v>
      </c>
      <c r="AU498" s="23">
        <f t="shared" si="191"/>
        <v>0</v>
      </c>
      <c r="AV498" s="23">
        <f t="shared" si="181"/>
        <v>0</v>
      </c>
      <c r="AW498" s="23">
        <f t="shared" si="182"/>
        <v>9999</v>
      </c>
      <c r="AX498" s="23">
        <f t="shared" si="183"/>
        <v>9999</v>
      </c>
      <c r="AY498" s="23">
        <f t="shared" si="184"/>
        <v>0</v>
      </c>
      <c r="AZ498" s="23">
        <f t="shared" si="185"/>
        <v>0</v>
      </c>
      <c r="BA498" s="1" t="str">
        <f t="shared" si="186"/>
        <v>Kelipatan Kirim/Master box &gt; 3x FC+index</v>
      </c>
      <c r="BB498" s="22">
        <v>81</v>
      </c>
      <c r="BC498" s="22">
        <f t="shared" si="187"/>
        <v>0</v>
      </c>
      <c r="BD498" s="22" t="e">
        <f t="shared" si="189"/>
        <v>#REF!</v>
      </c>
      <c r="BE498" s="22">
        <v>0.04</v>
      </c>
      <c r="BF498" s="22">
        <f t="shared" si="188"/>
        <v>0</v>
      </c>
      <c r="BG498" s="22" t="e">
        <f t="shared" si="190"/>
        <v>#REF!</v>
      </c>
      <c r="BH498" t="str">
        <f>IF(AT498="UDARA","U","N")&amp;LEFT($C$4,2)&amp;MID($C$4,4,2)&amp;LEFT(A498,3)&amp;MID(E498,2,2)&amp;VLOOKUP(E498,Acuan_Reference!C:L,10,0)</f>
        <v>N0109NAD71B4</v>
      </c>
      <c r="BI498" t="s">
        <v>84</v>
      </c>
      <c r="BJ498" t="s">
        <v>85</v>
      </c>
      <c r="BK498" t="s">
        <v>86</v>
      </c>
      <c r="BL498" t="s">
        <v>87</v>
      </c>
    </row>
    <row r="499" spans="1:64">
      <c r="A499" t="s">
        <v>104</v>
      </c>
      <c r="B499" t="s">
        <v>75</v>
      </c>
      <c r="C499" t="s">
        <v>76</v>
      </c>
      <c r="D499" t="s">
        <v>115</v>
      </c>
      <c r="E499" t="s">
        <v>153</v>
      </c>
      <c r="F499" t="s">
        <v>154</v>
      </c>
      <c r="G499" t="s">
        <v>80</v>
      </c>
      <c r="H499" t="s">
        <v>81</v>
      </c>
      <c r="I499" s="22">
        <v>7854</v>
      </c>
      <c r="J499" s="23">
        <v>267</v>
      </c>
      <c r="K499" s="23">
        <v>162</v>
      </c>
      <c r="L499" s="23">
        <v>33</v>
      </c>
      <c r="M499" s="23">
        <v>315</v>
      </c>
      <c r="N499" s="23">
        <v>210</v>
      </c>
      <c r="O499" s="23">
        <v>120</v>
      </c>
      <c r="P499" s="23">
        <v>98</v>
      </c>
      <c r="Q499" s="23">
        <v>155</v>
      </c>
      <c r="R499" s="23">
        <v>105</v>
      </c>
      <c r="S499" s="23">
        <v>130</v>
      </c>
      <c r="T499" s="23">
        <v>99</v>
      </c>
      <c r="U499" s="23">
        <v>142</v>
      </c>
      <c r="V499" s="22">
        <v>123.66666666667</v>
      </c>
      <c r="W499" s="22">
        <f t="shared" si="176"/>
        <v>119</v>
      </c>
      <c r="X499" s="23">
        <v>0</v>
      </c>
      <c r="Y499" s="23">
        <v>0</v>
      </c>
      <c r="Z499" s="23">
        <v>0</v>
      </c>
      <c r="AA499" s="22">
        <v>59</v>
      </c>
      <c r="AB499" s="22">
        <v>0</v>
      </c>
      <c r="AC499" s="22">
        <v>144</v>
      </c>
      <c r="AD499" s="22">
        <v>0</v>
      </c>
      <c r="AE499" s="22">
        <f t="shared" si="177"/>
        <v>203</v>
      </c>
      <c r="AF499" s="22">
        <f t="shared" si="178"/>
        <v>1.64150943396222</v>
      </c>
      <c r="AG499" s="22">
        <f t="shared" si="179"/>
        <v>1.70588235294118</v>
      </c>
      <c r="AH499" s="22">
        <v>0</v>
      </c>
      <c r="AI499" s="22">
        <v>0</v>
      </c>
      <c r="AJ499" s="23">
        <v>0</v>
      </c>
      <c r="AK499" s="23">
        <v>148</v>
      </c>
      <c r="AL499" s="23">
        <v>116</v>
      </c>
      <c r="AM499" s="22">
        <v>1</v>
      </c>
      <c r="AN499" s="22">
        <f t="shared" si="180"/>
        <v>119</v>
      </c>
      <c r="AO499" s="23">
        <v>144</v>
      </c>
      <c r="AP499" s="23">
        <v>144</v>
      </c>
      <c r="AQ499" t="s">
        <v>82</v>
      </c>
      <c r="AR499">
        <v>4</v>
      </c>
      <c r="AS499" s="22">
        <v>0.26666666666667</v>
      </c>
      <c r="AT499" t="s">
        <v>83</v>
      </c>
      <c r="AU499" s="23">
        <f t="shared" si="191"/>
        <v>32</v>
      </c>
      <c r="AV499" s="23">
        <f t="shared" si="181"/>
        <v>144</v>
      </c>
      <c r="AW499" s="23">
        <f t="shared" si="182"/>
        <v>2.91596638655462</v>
      </c>
      <c r="AX499" s="23">
        <f t="shared" si="183"/>
        <v>1.94117647058824</v>
      </c>
      <c r="AY499" s="23">
        <f t="shared" si="184"/>
        <v>144</v>
      </c>
      <c r="AZ499" s="23">
        <f t="shared" si="185"/>
        <v>0</v>
      </c>
      <c r="BA499" s="1" t="str">
        <f t="shared" si="186"/>
        <v>3</v>
      </c>
      <c r="BB499" s="22">
        <v>81</v>
      </c>
      <c r="BC499" s="22">
        <f t="shared" si="187"/>
        <v>0</v>
      </c>
      <c r="BD499" s="22" t="e">
        <f t="shared" si="189"/>
        <v>#REF!</v>
      </c>
      <c r="BE499" s="22">
        <v>0.04</v>
      </c>
      <c r="BF499" s="22">
        <f t="shared" si="188"/>
        <v>0</v>
      </c>
      <c r="BG499" s="22" t="e">
        <f t="shared" si="190"/>
        <v>#REF!</v>
      </c>
      <c r="BH499" t="str">
        <f>IF(AT499="UDARA","U","N")&amp;LEFT($C$4,2)&amp;MID($C$4,4,2)&amp;LEFT(A499,3)&amp;MID(E499,2,2)&amp;VLOOKUP(E499,Acuan_Reference!C:L,10,0)</f>
        <v>N0109PDG71B4</v>
      </c>
      <c r="BI499" t="s">
        <v>84</v>
      </c>
      <c r="BJ499" t="s">
        <v>85</v>
      </c>
      <c r="BK499" t="s">
        <v>86</v>
      </c>
      <c r="BL499" t="s">
        <v>87</v>
      </c>
    </row>
    <row r="500" spans="1:64">
      <c r="A500" t="s">
        <v>105</v>
      </c>
      <c r="B500" t="s">
        <v>75</v>
      </c>
      <c r="C500" t="s">
        <v>76</v>
      </c>
      <c r="D500" t="s">
        <v>115</v>
      </c>
      <c r="E500" t="s">
        <v>153</v>
      </c>
      <c r="F500" t="s">
        <v>154</v>
      </c>
      <c r="G500" t="s">
        <v>80</v>
      </c>
      <c r="H500" t="s">
        <v>81</v>
      </c>
      <c r="I500" s="22">
        <v>7854</v>
      </c>
      <c r="J500" s="23">
        <v>41</v>
      </c>
      <c r="K500" s="23">
        <v>35</v>
      </c>
      <c r="L500" s="23">
        <v>36</v>
      </c>
      <c r="M500" s="23">
        <v>182</v>
      </c>
      <c r="N500" s="23">
        <v>86</v>
      </c>
      <c r="O500" s="23">
        <v>7</v>
      </c>
      <c r="P500" s="23">
        <v>38</v>
      </c>
      <c r="Q500" s="23">
        <v>53</v>
      </c>
      <c r="R500" s="23">
        <v>41</v>
      </c>
      <c r="S500" s="23">
        <v>99</v>
      </c>
      <c r="T500" s="23">
        <v>140</v>
      </c>
      <c r="U500" s="23">
        <v>471</v>
      </c>
      <c r="V500" s="22">
        <v>236.66666666667</v>
      </c>
      <c r="W500" s="22">
        <f t="shared" si="176"/>
        <v>236</v>
      </c>
      <c r="X500" s="23">
        <v>0</v>
      </c>
      <c r="Y500" s="23">
        <v>0</v>
      </c>
      <c r="Z500" s="23">
        <v>0</v>
      </c>
      <c r="AA500" s="22">
        <v>65</v>
      </c>
      <c r="AB500" s="22">
        <v>0</v>
      </c>
      <c r="AC500" s="22">
        <v>144</v>
      </c>
      <c r="AD500" s="22">
        <v>0</v>
      </c>
      <c r="AE500" s="22">
        <f t="shared" si="177"/>
        <v>209</v>
      </c>
      <c r="AF500" s="22">
        <f t="shared" si="178"/>
        <v>0.883098591549283</v>
      </c>
      <c r="AG500" s="22">
        <f t="shared" si="179"/>
        <v>0.885593220338983</v>
      </c>
      <c r="AH500" s="22">
        <v>0</v>
      </c>
      <c r="AI500" s="22">
        <v>0</v>
      </c>
      <c r="AJ500" s="23">
        <v>0</v>
      </c>
      <c r="AK500" s="23">
        <v>74</v>
      </c>
      <c r="AL500" s="23">
        <v>97</v>
      </c>
      <c r="AM500" s="22">
        <v>1</v>
      </c>
      <c r="AN500" s="22">
        <f t="shared" si="180"/>
        <v>236</v>
      </c>
      <c r="AO500" s="23">
        <v>144</v>
      </c>
      <c r="AP500" s="23">
        <v>144</v>
      </c>
      <c r="AQ500" t="s">
        <v>82</v>
      </c>
      <c r="AR500">
        <v>4</v>
      </c>
      <c r="AS500" s="22">
        <v>0.26666666666667</v>
      </c>
      <c r="AT500" t="s">
        <v>83</v>
      </c>
      <c r="AU500" s="23">
        <f t="shared" si="191"/>
        <v>124</v>
      </c>
      <c r="AV500" s="23">
        <f t="shared" si="181"/>
        <v>144</v>
      </c>
      <c r="AW500" s="23">
        <f t="shared" si="182"/>
        <v>1.49576271186441</v>
      </c>
      <c r="AX500" s="23">
        <f t="shared" si="183"/>
        <v>1.08474576271186</v>
      </c>
      <c r="AY500" s="23">
        <f t="shared" si="184"/>
        <v>144</v>
      </c>
      <c r="AZ500" s="23">
        <f t="shared" si="185"/>
        <v>0</v>
      </c>
      <c r="BA500" s="1" t="str">
        <f t="shared" si="186"/>
        <v>2</v>
      </c>
      <c r="BB500" s="22">
        <v>81</v>
      </c>
      <c r="BC500" s="22">
        <f t="shared" si="187"/>
        <v>0</v>
      </c>
      <c r="BD500" s="22" t="e">
        <f t="shared" si="189"/>
        <v>#REF!</v>
      </c>
      <c r="BE500" s="22">
        <v>0.04</v>
      </c>
      <c r="BF500" s="22">
        <f t="shared" si="188"/>
        <v>0</v>
      </c>
      <c r="BG500" s="22" t="e">
        <f t="shared" si="190"/>
        <v>#REF!</v>
      </c>
      <c r="BH500" t="str">
        <f>IF(AT500="UDARA","U","N")&amp;LEFT($C$4,2)&amp;MID($C$4,4,2)&amp;LEFT(A500,3)&amp;MID(E500,2,2)&amp;VLOOKUP(E500,Acuan_Reference!C:L,10,0)</f>
        <v>N0109PKB71B4</v>
      </c>
      <c r="BI500" t="s">
        <v>84</v>
      </c>
      <c r="BJ500" t="s">
        <v>85</v>
      </c>
      <c r="BK500" t="s">
        <v>86</v>
      </c>
      <c r="BL500" t="s">
        <v>87</v>
      </c>
    </row>
    <row r="501" spans="1:64">
      <c r="A501" t="s">
        <v>106</v>
      </c>
      <c r="B501" t="s">
        <v>75</v>
      </c>
      <c r="C501" t="s">
        <v>76</v>
      </c>
      <c r="D501" t="s">
        <v>115</v>
      </c>
      <c r="E501" t="s">
        <v>153</v>
      </c>
      <c r="F501" t="s">
        <v>154</v>
      </c>
      <c r="G501" t="s">
        <v>80</v>
      </c>
      <c r="H501" t="s">
        <v>81</v>
      </c>
      <c r="I501" s="22">
        <v>7854</v>
      </c>
      <c r="J501" s="23">
        <v>307</v>
      </c>
      <c r="K501" s="23">
        <v>88</v>
      </c>
      <c r="L501" s="23">
        <v>169</v>
      </c>
      <c r="M501" s="23">
        <v>81</v>
      </c>
      <c r="N501" s="23">
        <v>85</v>
      </c>
      <c r="O501" s="23">
        <v>38</v>
      </c>
      <c r="P501" s="23">
        <v>42</v>
      </c>
      <c r="Q501" s="23">
        <v>59</v>
      </c>
      <c r="R501" s="23">
        <v>121</v>
      </c>
      <c r="S501" s="23">
        <v>68</v>
      </c>
      <c r="T501" s="23">
        <v>90</v>
      </c>
      <c r="U501" s="23">
        <v>90</v>
      </c>
      <c r="V501" s="22">
        <v>82.666666666667</v>
      </c>
      <c r="W501" s="22">
        <f t="shared" si="176"/>
        <v>92.3333333333333</v>
      </c>
      <c r="X501" s="23">
        <v>0</v>
      </c>
      <c r="Y501" s="23">
        <v>0</v>
      </c>
      <c r="Z501" s="23">
        <v>0</v>
      </c>
      <c r="AA501" s="22">
        <v>191</v>
      </c>
      <c r="AB501" s="22">
        <v>0</v>
      </c>
      <c r="AC501" s="22">
        <v>0</v>
      </c>
      <c r="AD501" s="22">
        <v>0</v>
      </c>
      <c r="AE501" s="22">
        <f t="shared" si="177"/>
        <v>191</v>
      </c>
      <c r="AF501" s="22">
        <f t="shared" si="178"/>
        <v>2.31048387096773</v>
      </c>
      <c r="AG501" s="22">
        <f t="shared" si="179"/>
        <v>2.06859205776173</v>
      </c>
      <c r="AH501" s="22">
        <v>0</v>
      </c>
      <c r="AI501" s="22">
        <v>0</v>
      </c>
      <c r="AJ501" s="23">
        <v>0</v>
      </c>
      <c r="AK501" s="23">
        <v>95</v>
      </c>
      <c r="AL501" s="23">
        <v>97</v>
      </c>
      <c r="AM501" s="22">
        <v>0.9</v>
      </c>
      <c r="AN501" s="22">
        <f t="shared" si="180"/>
        <v>83.1</v>
      </c>
      <c r="AO501" s="23">
        <v>144</v>
      </c>
      <c r="AP501" s="23">
        <v>144</v>
      </c>
      <c r="AQ501" t="s">
        <v>82</v>
      </c>
      <c r="AR501">
        <v>4</v>
      </c>
      <c r="AS501" s="22">
        <v>0.16666666666667</v>
      </c>
      <c r="AT501" t="s">
        <v>83</v>
      </c>
      <c r="AU501" s="23">
        <f t="shared" si="191"/>
        <v>0</v>
      </c>
      <c r="AV501" s="23">
        <f t="shared" si="181"/>
        <v>0</v>
      </c>
      <c r="AW501" s="23">
        <f t="shared" si="182"/>
        <v>2.06859205776173</v>
      </c>
      <c r="AX501" s="23">
        <f t="shared" si="183"/>
        <v>1.01805054151625</v>
      </c>
      <c r="AY501" s="23">
        <f t="shared" si="184"/>
        <v>0</v>
      </c>
      <c r="AZ501" s="23">
        <f t="shared" si="185"/>
        <v>0</v>
      </c>
      <c r="BA501" s="1" t="str">
        <f t="shared" si="186"/>
        <v>3</v>
      </c>
      <c r="BB501" s="22">
        <v>81</v>
      </c>
      <c r="BC501" s="22">
        <f t="shared" si="187"/>
        <v>0</v>
      </c>
      <c r="BD501" s="22" t="e">
        <f t="shared" si="189"/>
        <v>#REF!</v>
      </c>
      <c r="BE501" s="22">
        <v>0.04</v>
      </c>
      <c r="BF501" s="22">
        <f t="shared" si="188"/>
        <v>0</v>
      </c>
      <c r="BG501" s="22" t="e">
        <f t="shared" si="190"/>
        <v>#REF!</v>
      </c>
      <c r="BH501" t="str">
        <f>IF(AT501="UDARA","U","N")&amp;LEFT($C$4,2)&amp;MID($C$4,4,2)&amp;LEFT(A501,3)&amp;MID(E501,2,2)&amp;VLOOKUP(E501,Acuan_Reference!C:L,10,0)</f>
        <v>N0109PLB71B4</v>
      </c>
      <c r="BI501" t="s">
        <v>84</v>
      </c>
      <c r="BJ501" t="s">
        <v>85</v>
      </c>
      <c r="BK501" t="s">
        <v>86</v>
      </c>
      <c r="BL501" t="s">
        <v>87</v>
      </c>
    </row>
    <row r="502" spans="1:64">
      <c r="A502" t="s">
        <v>107</v>
      </c>
      <c r="B502" t="s">
        <v>75</v>
      </c>
      <c r="C502" t="s">
        <v>76</v>
      </c>
      <c r="D502" t="s">
        <v>115</v>
      </c>
      <c r="E502" t="s">
        <v>153</v>
      </c>
      <c r="F502" t="s">
        <v>154</v>
      </c>
      <c r="G502" t="s">
        <v>80</v>
      </c>
      <c r="H502" t="s">
        <v>81</v>
      </c>
      <c r="I502" s="22">
        <v>7854</v>
      </c>
      <c r="J502" s="23">
        <v>182</v>
      </c>
      <c r="K502" s="23">
        <v>180</v>
      </c>
      <c r="L502" s="23">
        <v>57</v>
      </c>
      <c r="M502" s="23">
        <v>75</v>
      </c>
      <c r="N502" s="23">
        <v>180</v>
      </c>
      <c r="O502" s="23">
        <v>50</v>
      </c>
      <c r="P502" s="23">
        <v>3</v>
      </c>
      <c r="Q502" s="23">
        <v>183</v>
      </c>
      <c r="R502" s="23">
        <v>62</v>
      </c>
      <c r="S502" s="23">
        <v>40</v>
      </c>
      <c r="T502" s="23">
        <v>84</v>
      </c>
      <c r="U502" s="23">
        <v>470</v>
      </c>
      <c r="V502" s="22">
        <v>198</v>
      </c>
      <c r="W502" s="22">
        <f t="shared" si="176"/>
        <v>206.333333333333</v>
      </c>
      <c r="X502" s="23">
        <v>0</v>
      </c>
      <c r="Y502" s="23">
        <v>0</v>
      </c>
      <c r="Z502" s="23">
        <v>0</v>
      </c>
      <c r="AA502" s="22">
        <v>81</v>
      </c>
      <c r="AB502" s="22">
        <v>0</v>
      </c>
      <c r="AC502" s="22">
        <v>0</v>
      </c>
      <c r="AD502" s="22">
        <v>0</v>
      </c>
      <c r="AE502" s="22">
        <f t="shared" si="177"/>
        <v>81</v>
      </c>
      <c r="AF502" s="22">
        <f t="shared" si="178"/>
        <v>0.409090909090909</v>
      </c>
      <c r="AG502" s="22">
        <f t="shared" si="179"/>
        <v>0.392568659127625</v>
      </c>
      <c r="AH502" s="22">
        <v>0</v>
      </c>
      <c r="AI502" s="22">
        <v>0</v>
      </c>
      <c r="AJ502" s="23">
        <v>0</v>
      </c>
      <c r="AK502" s="23">
        <v>109</v>
      </c>
      <c r="AL502" s="23">
        <v>65</v>
      </c>
      <c r="AM502" s="22">
        <v>1.3</v>
      </c>
      <c r="AN502" s="22">
        <f t="shared" si="180"/>
        <v>268.233333333333</v>
      </c>
      <c r="AO502" s="23">
        <v>144</v>
      </c>
      <c r="AP502" s="23">
        <v>144</v>
      </c>
      <c r="AQ502" t="s">
        <v>82</v>
      </c>
      <c r="AR502">
        <v>2</v>
      </c>
      <c r="AS502" s="22">
        <v>0.43333333333333</v>
      </c>
      <c r="AT502" t="s">
        <v>83</v>
      </c>
      <c r="AU502" s="23">
        <f t="shared" si="191"/>
        <v>252.233333333333</v>
      </c>
      <c r="AV502" s="23">
        <f t="shared" si="181"/>
        <v>288</v>
      </c>
      <c r="AW502" s="23">
        <f t="shared" si="182"/>
        <v>1.78836833602585</v>
      </c>
      <c r="AX502" s="23">
        <f t="shared" si="183"/>
        <v>1.47334410339257</v>
      </c>
      <c r="AY502" s="23">
        <f t="shared" si="184"/>
        <v>288</v>
      </c>
      <c r="AZ502" s="23">
        <f t="shared" si="185"/>
        <v>0</v>
      </c>
      <c r="BA502" s="1" t="str">
        <f t="shared" si="186"/>
        <v>1</v>
      </c>
      <c r="BB502" s="22">
        <v>81</v>
      </c>
      <c r="BC502" s="22">
        <f t="shared" si="187"/>
        <v>0</v>
      </c>
      <c r="BD502" s="22" t="e">
        <f t="shared" si="189"/>
        <v>#REF!</v>
      </c>
      <c r="BE502" s="22">
        <v>0.04</v>
      </c>
      <c r="BF502" s="22">
        <f t="shared" si="188"/>
        <v>0</v>
      </c>
      <c r="BG502" s="22" t="e">
        <f t="shared" si="190"/>
        <v>#REF!</v>
      </c>
      <c r="BH502" t="str">
        <f>IF(AT502="UDARA","U","N")&amp;LEFT($C$4,2)&amp;MID($C$4,4,2)&amp;LEFT(A502,3)&amp;MID(E502,2,2)&amp;VLOOKUP(E502,Acuan_Reference!C:L,10,0)</f>
        <v>N0109PTK71B4</v>
      </c>
      <c r="BI502" t="s">
        <v>84</v>
      </c>
      <c r="BJ502" t="s">
        <v>85</v>
      </c>
      <c r="BK502" t="s">
        <v>86</v>
      </c>
      <c r="BL502" t="s">
        <v>87</v>
      </c>
    </row>
    <row r="503" spans="1:64">
      <c r="A503" t="s">
        <v>108</v>
      </c>
      <c r="B503" t="s">
        <v>75</v>
      </c>
      <c r="C503" t="s">
        <v>76</v>
      </c>
      <c r="D503" t="s">
        <v>115</v>
      </c>
      <c r="E503" t="s">
        <v>153</v>
      </c>
      <c r="F503" t="s">
        <v>154</v>
      </c>
      <c r="G503" t="s">
        <v>80</v>
      </c>
      <c r="H503" t="s">
        <v>81</v>
      </c>
      <c r="I503" s="22">
        <v>7854</v>
      </c>
      <c r="J503" s="23">
        <v>246</v>
      </c>
      <c r="K503" s="23">
        <v>98</v>
      </c>
      <c r="L503" s="23">
        <v>140</v>
      </c>
      <c r="M503" s="23">
        <v>188</v>
      </c>
      <c r="N503" s="23">
        <v>181</v>
      </c>
      <c r="O503" s="23">
        <v>194</v>
      </c>
      <c r="P503" s="23">
        <v>140</v>
      </c>
      <c r="Q503" s="23">
        <v>209</v>
      </c>
      <c r="R503" s="23">
        <v>152</v>
      </c>
      <c r="S503" s="23">
        <v>61</v>
      </c>
      <c r="T503" s="23">
        <v>139</v>
      </c>
      <c r="U503" s="23">
        <v>62</v>
      </c>
      <c r="V503" s="22">
        <v>87.333333333333</v>
      </c>
      <c r="W503" s="22">
        <f>AVERAGE(T503,U503,AL503)</f>
        <v>107.666666666667</v>
      </c>
      <c r="X503" s="23">
        <v>0</v>
      </c>
      <c r="Y503" s="23">
        <v>0</v>
      </c>
      <c r="Z503" s="23">
        <v>0</v>
      </c>
      <c r="AA503" s="22">
        <v>268</v>
      </c>
      <c r="AB503" s="22">
        <v>0</v>
      </c>
      <c r="AC503" s="22">
        <v>0</v>
      </c>
      <c r="AD503" s="22">
        <v>0</v>
      </c>
      <c r="AE503" s="22">
        <f>Z503+AA503+AC503+AD503</f>
        <v>268</v>
      </c>
      <c r="AF503" s="22">
        <f>IFERROR(IF(V503&lt;0,9999,AE503/V503),9999)</f>
        <v>3.06870229007635</v>
      </c>
      <c r="AG503" s="22">
        <f>IFERROR(IF(W503&lt;0,9999,(Z503+AA503+AC503)/W503),9999)</f>
        <v>2.48916408668731</v>
      </c>
      <c r="AH503" s="22">
        <v>0</v>
      </c>
      <c r="AI503" s="22">
        <v>0</v>
      </c>
      <c r="AJ503" s="23">
        <v>0</v>
      </c>
      <c r="AK503" s="23">
        <v>161</v>
      </c>
      <c r="AL503" s="23">
        <v>122</v>
      </c>
      <c r="AM503" s="22">
        <v>0.8</v>
      </c>
      <c r="AN503" s="22">
        <f>IF(AM503*W503&lt;0,0,AM503*W503)</f>
        <v>86.1333333333333</v>
      </c>
      <c r="AO503" s="23">
        <v>144</v>
      </c>
      <c r="AP503" s="23">
        <v>144</v>
      </c>
      <c r="AQ503" t="s">
        <v>124</v>
      </c>
      <c r="AR503">
        <v>4</v>
      </c>
      <c r="AS503" s="22">
        <v>0.066666666666667</v>
      </c>
      <c r="AT503" t="s">
        <v>83</v>
      </c>
      <c r="AU503" s="23">
        <f t="shared" si="191"/>
        <v>0</v>
      </c>
      <c r="AV503" s="23">
        <f>IFERROR(ROUNDUP(AU503/AO503,0)*AO503,9999)</f>
        <v>0</v>
      </c>
      <c r="AW503" s="23">
        <f>IFERROR(IF(W503&lt;0,9999,((ROUNDUP(AU503/AO503,0)*AO503)+AE503)/W503),9999)</f>
        <v>2.48916408668731</v>
      </c>
      <c r="AX503" s="23">
        <f>IFERROR(IF(W503&lt;0,9999,((ROUNDUP(AU503/AP503,0)*AP503)+AE503-AL503)/W503),9999)</f>
        <v>1.35603715170279</v>
      </c>
      <c r="AY503" s="23">
        <f>IF(H503="DROPPING",IF(AND(AW503&gt;3,AX503&gt;3),0,IF(AND(AW503&lt;=3,AX503&lt;=3),ROUNDUP(AU503/AO503,0)*AO503,ROUNDUP(AU503/AP503,0)*AP503)),0)</f>
        <v>0</v>
      </c>
      <c r="AZ503" s="23">
        <f>IF(AH503&lt;=0,0,IF(H503="DROPPING",IF(AND(AW503&gt;3,AX503&gt;3),0,IF(AND(AW503&lt;=3,AX503&lt;=3),ROUNDUP(AU503/AO503,0)*AO503,ROUNDUP(AU503/AP503,0)*AP503)),0))</f>
        <v>0</v>
      </c>
      <c r="BA503" s="1" t="str">
        <f>IF(AND(AW503&gt;3,AX503&gt;3),"Kelipatan Kirim/Master box &gt; 3x FC+index",IF(AF503&lt;=AS503,"1",IF(AND(AF503&gt;AS503,AF503&lt;=AM503),"2","3")))</f>
        <v>3</v>
      </c>
      <c r="BB503" s="22">
        <v>81</v>
      </c>
      <c r="BC503" s="22">
        <f>BB503*AZ503</f>
        <v>0</v>
      </c>
      <c r="BD503" s="22" t="e">
        <f t="shared" si="189"/>
        <v>#REF!</v>
      </c>
      <c r="BE503" s="22">
        <v>0.04</v>
      </c>
      <c r="BF503" s="22">
        <f>BE503*AZ503</f>
        <v>0</v>
      </c>
      <c r="BG503" s="22" t="e">
        <f t="shared" si="190"/>
        <v>#REF!</v>
      </c>
      <c r="BH503" t="str">
        <f>IF(AT503="UDARA","U","N")&amp;LEFT($C$4,2)&amp;MID($C$4,4,2)&amp;LEFT(A503,3)&amp;MID(E503,2,2)&amp;VLOOKUP(E503,Acuan_Reference!C:L,10,0)</f>
        <v>N0109PWT71B4</v>
      </c>
      <c r="BI503" t="s">
        <v>84</v>
      </c>
      <c r="BJ503" t="s">
        <v>85</v>
      </c>
      <c r="BK503" t="s">
        <v>86</v>
      </c>
      <c r="BL503" t="s">
        <v>87</v>
      </c>
    </row>
    <row r="504" spans="1:64">
      <c r="A504" t="s">
        <v>109</v>
      </c>
      <c r="B504" t="s">
        <v>75</v>
      </c>
      <c r="C504" t="s">
        <v>76</v>
      </c>
      <c r="D504" t="s">
        <v>115</v>
      </c>
      <c r="E504" t="s">
        <v>153</v>
      </c>
      <c r="F504" t="s">
        <v>154</v>
      </c>
      <c r="G504" t="s">
        <v>80</v>
      </c>
      <c r="H504" t="s">
        <v>81</v>
      </c>
      <c r="I504" s="22">
        <v>7854</v>
      </c>
      <c r="J504" s="23">
        <v>971</v>
      </c>
      <c r="K504" s="23">
        <v>461</v>
      </c>
      <c r="L504" s="23">
        <v>741</v>
      </c>
      <c r="M504" s="23">
        <v>1123</v>
      </c>
      <c r="N504" s="23">
        <v>1076</v>
      </c>
      <c r="O504" s="23">
        <v>387</v>
      </c>
      <c r="P504" s="23">
        <v>1315</v>
      </c>
      <c r="Q504" s="23">
        <v>656</v>
      </c>
      <c r="R504" s="23">
        <v>821</v>
      </c>
      <c r="S504" s="23">
        <v>953</v>
      </c>
      <c r="T504" s="23">
        <v>462</v>
      </c>
      <c r="U504" s="23">
        <v>1351</v>
      </c>
      <c r="V504" s="22">
        <v>922</v>
      </c>
      <c r="W504" s="22">
        <f>AVERAGE(T504,U504,AL504)</f>
        <v>862.666666666667</v>
      </c>
      <c r="X504" s="23">
        <v>0</v>
      </c>
      <c r="Y504" s="23">
        <v>0</v>
      </c>
      <c r="Z504" s="23">
        <v>0</v>
      </c>
      <c r="AA504" s="22">
        <v>495</v>
      </c>
      <c r="AB504" s="22">
        <v>0</v>
      </c>
      <c r="AC504" s="22">
        <v>0</v>
      </c>
      <c r="AD504" s="22">
        <v>0</v>
      </c>
      <c r="AE504" s="22">
        <f>Z504+AA504+AC504+AD504</f>
        <v>495</v>
      </c>
      <c r="AF504" s="22">
        <f>IFERROR(IF(V504&lt;0,9999,AE504/V504),9999)</f>
        <v>0.536876355748373</v>
      </c>
      <c r="AG504" s="22">
        <f>IFERROR(IF(W504&lt;0,9999,(Z504+AA504+AC504)/W504),9999)</f>
        <v>0.573802163833076</v>
      </c>
      <c r="AH504" s="22">
        <v>0</v>
      </c>
      <c r="AI504" s="22">
        <v>0</v>
      </c>
      <c r="AJ504" s="23">
        <v>0</v>
      </c>
      <c r="AK504" s="23">
        <v>922</v>
      </c>
      <c r="AL504" s="23">
        <v>775</v>
      </c>
      <c r="AM504" s="22">
        <v>0.6</v>
      </c>
      <c r="AN504" s="22">
        <f>IF(AM504*W504&lt;0,0,AM504*W504)</f>
        <v>517.6</v>
      </c>
      <c r="AO504" s="23">
        <v>144</v>
      </c>
      <c r="AP504" s="23">
        <v>144</v>
      </c>
      <c r="AQ504" t="s">
        <v>124</v>
      </c>
      <c r="AR504">
        <v>8</v>
      </c>
      <c r="AS504" s="22">
        <v>0.1</v>
      </c>
      <c r="AT504" t="s">
        <v>83</v>
      </c>
      <c r="AU504" s="23">
        <f t="shared" si="191"/>
        <v>797.6</v>
      </c>
      <c r="AV504" s="23">
        <f>IFERROR(ROUNDUP(AU504/AO504,0)*AO504,9999)</f>
        <v>864</v>
      </c>
      <c r="AW504" s="23">
        <f>IFERROR(IF(W504&lt;0,9999,((ROUNDUP(AU504/AO504,0)*AO504)+AE504)/W504),9999)</f>
        <v>1.57534775888717</v>
      </c>
      <c r="AX504" s="23">
        <f>IFERROR(IF(W504&lt;0,9999,((ROUNDUP(AU504/AP504,0)*AP504)+AE504-AL504)/W504),9999)</f>
        <v>0.676970633693972</v>
      </c>
      <c r="AY504" s="23">
        <f>IF(H504="DROPPING",IF(AND(AW504&gt;3,AX504&gt;3),0,IF(AND(AW504&lt;=3,AX504&lt;=3),ROUNDUP(AU504/AO504,0)*AO504,ROUNDUP(AU504/AP504,0)*AP504)),0)</f>
        <v>864</v>
      </c>
      <c r="AZ504" s="23">
        <f>IF(AH504&lt;=0,0,IF(H504="DROPPING",IF(AND(AW504&gt;3,AX504&gt;3),0,IF(AND(AW504&lt;=3,AX504&lt;=3),ROUNDUP(AU504/AO504,0)*AO504,ROUNDUP(AU504/AP504,0)*AP504)),0))</f>
        <v>0</v>
      </c>
      <c r="BA504" s="1" t="str">
        <f>IF(AND(AW504&gt;3,AX504&gt;3),"Kelipatan Kirim/Master box &gt; 3x FC+index",IF(AF504&lt;=AS504,"1",IF(AND(AF504&gt;AS504,AF504&lt;=AM504),"2","3")))</f>
        <v>2</v>
      </c>
      <c r="BB504" s="22">
        <v>81</v>
      </c>
      <c r="BC504" s="22">
        <f>BB504*AZ504</f>
        <v>0</v>
      </c>
      <c r="BD504" s="22" t="e">
        <f>BD503+BC504</f>
        <v>#REF!</v>
      </c>
      <c r="BE504" s="22">
        <v>0.04</v>
      </c>
      <c r="BF504" s="22">
        <f>BE504*AZ504</f>
        <v>0</v>
      </c>
      <c r="BG504" s="22" t="e">
        <f>BG503+BF504</f>
        <v>#REF!</v>
      </c>
      <c r="BH504" t="str">
        <f>IF(AT504="UDARA","U","N")&amp;LEFT($C$4,2)&amp;MID($C$4,4,2)&amp;LEFT(A504,3)&amp;MID(E504,2,2)&amp;VLOOKUP(E504,Acuan_Reference!C:L,10,0)</f>
        <v>N0109SBY71B4</v>
      </c>
      <c r="BI504" t="s">
        <v>84</v>
      </c>
      <c r="BJ504" t="s">
        <v>85</v>
      </c>
      <c r="BK504" t="s">
        <v>86</v>
      </c>
      <c r="BL504" t="s">
        <v>87</v>
      </c>
    </row>
    <row r="505" spans="1:64">
      <c r="A505" t="s">
        <v>110</v>
      </c>
      <c r="B505" t="s">
        <v>75</v>
      </c>
      <c r="C505" t="s">
        <v>76</v>
      </c>
      <c r="D505" t="s">
        <v>115</v>
      </c>
      <c r="E505" t="s">
        <v>153</v>
      </c>
      <c r="F505" t="s">
        <v>154</v>
      </c>
      <c r="G505" t="s">
        <v>80</v>
      </c>
      <c r="H505" t="s">
        <v>81</v>
      </c>
      <c r="I505" s="22">
        <v>7854</v>
      </c>
      <c r="J505" s="23">
        <v>213</v>
      </c>
      <c r="K505" s="23">
        <v>220</v>
      </c>
      <c r="L505" s="23">
        <v>116</v>
      </c>
      <c r="M505" s="23">
        <v>174</v>
      </c>
      <c r="N505" s="23">
        <v>182</v>
      </c>
      <c r="O505" s="23">
        <v>270</v>
      </c>
      <c r="P505" s="23">
        <v>183</v>
      </c>
      <c r="Q505" s="23">
        <v>213</v>
      </c>
      <c r="R505" s="23">
        <v>135</v>
      </c>
      <c r="S505" s="23">
        <v>177</v>
      </c>
      <c r="T505" s="23">
        <v>183</v>
      </c>
      <c r="U505" s="23">
        <v>330</v>
      </c>
      <c r="V505" s="22">
        <v>230</v>
      </c>
      <c r="W505" s="22">
        <f>AVERAGE(T505,U505,AL505)</f>
        <v>228.333333333333</v>
      </c>
      <c r="X505" s="23">
        <v>0</v>
      </c>
      <c r="Y505" s="23">
        <v>0</v>
      </c>
      <c r="Z505" s="23">
        <v>0</v>
      </c>
      <c r="AA505" s="22">
        <v>383</v>
      </c>
      <c r="AB505" s="22">
        <v>0</v>
      </c>
      <c r="AC505" s="22">
        <v>0</v>
      </c>
      <c r="AD505" s="22">
        <v>0</v>
      </c>
      <c r="AE505" s="22">
        <f>Z505+AA505+AC505+AD505</f>
        <v>383</v>
      </c>
      <c r="AF505" s="22">
        <f>IFERROR(IF(V505&lt;0,9999,AE505/V505),9999)</f>
        <v>1.66521739130435</v>
      </c>
      <c r="AG505" s="22">
        <f>IFERROR(IF(W505&lt;0,9999,(Z505+AA505+AC505)/W505),9999)</f>
        <v>1.67737226277372</v>
      </c>
      <c r="AH505" s="22">
        <v>0</v>
      </c>
      <c r="AI505" s="22">
        <v>0</v>
      </c>
      <c r="AJ505" s="23">
        <v>0</v>
      </c>
      <c r="AK505" s="23">
        <v>200</v>
      </c>
      <c r="AL505" s="23">
        <v>172</v>
      </c>
      <c r="AM505" s="22">
        <v>0.7</v>
      </c>
      <c r="AN505" s="22">
        <f>IF(AM505*W505&lt;0,0,AM505*W505)</f>
        <v>159.833333333333</v>
      </c>
      <c r="AO505" s="23">
        <v>144</v>
      </c>
      <c r="AP505" s="23">
        <v>144</v>
      </c>
      <c r="AQ505" t="s">
        <v>124</v>
      </c>
      <c r="AR505">
        <v>8</v>
      </c>
      <c r="AS505" s="22">
        <v>0.066666666666667</v>
      </c>
      <c r="AT505" t="s">
        <v>83</v>
      </c>
      <c r="AU505" s="23">
        <f t="shared" si="191"/>
        <v>0</v>
      </c>
      <c r="AV505" s="23">
        <f>IFERROR(ROUNDUP(AU505/AO505,0)*AO505,9999)</f>
        <v>0</v>
      </c>
      <c r="AW505" s="23">
        <f>IFERROR(IF(W505&lt;0,9999,((ROUNDUP(AU505/AO505,0)*AO505)+AE505)/W505),9999)</f>
        <v>1.67737226277372</v>
      </c>
      <c r="AX505" s="23">
        <f>IFERROR(IF(W505&lt;0,9999,((ROUNDUP(AU505/AP505,0)*AP505)+AE505-AL505)/W505),9999)</f>
        <v>0.924087591240876</v>
      </c>
      <c r="AY505" s="23">
        <f>IF(H505="DROPPING",IF(AND(AW505&gt;3,AX505&gt;3),0,IF(AND(AW505&lt;=3,AX505&lt;=3),ROUNDUP(AU505/AO505,0)*AO505,ROUNDUP(AU505/AP505,0)*AP505)),0)</f>
        <v>0</v>
      </c>
      <c r="AZ505" s="23">
        <f>IF(AH505&lt;=0,0,IF(H505="DROPPING",IF(AND(AW505&gt;3,AX505&gt;3),0,IF(AND(AW505&lt;=3,AX505&lt;=3),ROUNDUP(AU505/AO505,0)*AO505,ROUNDUP(AU505/AP505,0)*AP505)),0))</f>
        <v>0</v>
      </c>
      <c r="BA505" s="1" t="str">
        <f>IF(AND(AW505&gt;3,AX505&gt;3),"Kelipatan Kirim/Master box &gt; 3x FC+index",IF(AF505&lt;=AS505,"1",IF(AND(AF505&gt;AS505,AF505&lt;=AM505),"2","3")))</f>
        <v>3</v>
      </c>
      <c r="BB505" s="22">
        <v>81</v>
      </c>
      <c r="BC505" s="22">
        <f>BB505*AZ505</f>
        <v>0</v>
      </c>
      <c r="BD505" s="22" t="e">
        <f>BD504+BC505</f>
        <v>#REF!</v>
      </c>
      <c r="BE505" s="22">
        <v>0.04</v>
      </c>
      <c r="BF505" s="22">
        <f>BE505*AZ505</f>
        <v>0</v>
      </c>
      <c r="BG505" s="22" t="e">
        <f>BG504+BF505</f>
        <v>#REF!</v>
      </c>
      <c r="BH505" t="str">
        <f>IF(AT505="UDARA","U","N")&amp;LEFT($C$4,2)&amp;MID($C$4,4,2)&amp;LEFT(A505,3)&amp;MID(E505,2,2)&amp;VLOOKUP(E505,Acuan_Reference!C:L,10,0)</f>
        <v>N0109SLO71B4</v>
      </c>
      <c r="BI505" t="s">
        <v>84</v>
      </c>
      <c r="BJ505" t="s">
        <v>85</v>
      </c>
      <c r="BK505" t="s">
        <v>86</v>
      </c>
      <c r="BL505" t="s">
        <v>87</v>
      </c>
    </row>
    <row r="506" spans="1:64">
      <c r="A506" t="s">
        <v>111</v>
      </c>
      <c r="B506" t="s">
        <v>75</v>
      </c>
      <c r="C506" t="s">
        <v>76</v>
      </c>
      <c r="D506" t="s">
        <v>115</v>
      </c>
      <c r="E506" t="s">
        <v>153</v>
      </c>
      <c r="F506" t="s">
        <v>154</v>
      </c>
      <c r="G506" t="s">
        <v>80</v>
      </c>
      <c r="H506" t="s">
        <v>81</v>
      </c>
      <c r="I506" s="22">
        <v>7854</v>
      </c>
      <c r="J506" s="23">
        <v>110</v>
      </c>
      <c r="K506" s="23">
        <v>42</v>
      </c>
      <c r="L506" s="23">
        <v>52</v>
      </c>
      <c r="M506" s="23">
        <v>28</v>
      </c>
      <c r="N506" s="23">
        <v>3</v>
      </c>
      <c r="O506" s="23">
        <v>151</v>
      </c>
      <c r="P506" s="23">
        <v>37</v>
      </c>
      <c r="Q506" s="23">
        <v>32</v>
      </c>
      <c r="R506" s="23">
        <v>50</v>
      </c>
      <c r="S506" s="23">
        <v>27</v>
      </c>
      <c r="T506" s="23">
        <v>147</v>
      </c>
      <c r="U506" s="23">
        <v>27</v>
      </c>
      <c r="V506" s="22">
        <v>67</v>
      </c>
      <c r="W506" s="22">
        <f>AVERAGE(T506,U506,AL506)</f>
        <v>84</v>
      </c>
      <c r="X506" s="23">
        <v>0</v>
      </c>
      <c r="Y506" s="23">
        <v>32</v>
      </c>
      <c r="Z506" s="23">
        <v>0</v>
      </c>
      <c r="AA506" s="22">
        <v>593</v>
      </c>
      <c r="AB506" s="22">
        <v>0</v>
      </c>
      <c r="AC506" s="22">
        <v>0</v>
      </c>
      <c r="AD506" s="22">
        <v>0</v>
      </c>
      <c r="AE506" s="22">
        <f>Z506+AA506+AC506+AD506</f>
        <v>593</v>
      </c>
      <c r="AF506" s="22">
        <f>IFERROR(IF(V506&lt;0,9999,AE506/V506),9999)</f>
        <v>8.85074626865672</v>
      </c>
      <c r="AG506" s="22">
        <f>IFERROR(IF(W506&lt;0,9999,(Z506+AA506+AC506)/W506),9999)</f>
        <v>7.05952380952381</v>
      </c>
      <c r="AH506" s="22">
        <v>0</v>
      </c>
      <c r="AI506" s="22">
        <v>0</v>
      </c>
      <c r="AJ506" s="23">
        <v>0</v>
      </c>
      <c r="AK506" s="23">
        <v>42</v>
      </c>
      <c r="AL506" s="23">
        <v>78</v>
      </c>
      <c r="AM506" s="22">
        <v>1.5</v>
      </c>
      <c r="AN506" s="22">
        <f>IF(AM506*W506&lt;0,0,AM506*W506)</f>
        <v>126</v>
      </c>
      <c r="AO506" s="23">
        <v>144</v>
      </c>
      <c r="AP506" s="23">
        <v>144</v>
      </c>
      <c r="AQ506" t="s">
        <v>82</v>
      </c>
      <c r="AR506">
        <v>2</v>
      </c>
      <c r="AS506" s="22">
        <v>0.53333333333333</v>
      </c>
      <c r="AT506" t="s">
        <v>83</v>
      </c>
      <c r="AU506" s="23">
        <f t="shared" si="191"/>
        <v>0</v>
      </c>
      <c r="AV506" s="23">
        <f>IFERROR(ROUNDUP(AU506/AO506,0)*AO506,9999)</f>
        <v>0</v>
      </c>
      <c r="AW506" s="23">
        <f>IFERROR(IF(W506&lt;0,9999,((ROUNDUP(AU506/AO506,0)*AO506)+AE506)/W506),9999)</f>
        <v>7.05952380952381</v>
      </c>
      <c r="AX506" s="23">
        <f>IFERROR(IF(W506&lt;0,9999,((ROUNDUP(AU506/AP506,0)*AP506)+AE506-AL506)/W506),9999)</f>
        <v>6.13095238095238</v>
      </c>
      <c r="AY506" s="23">
        <f>IF(H506="DROPPING",IF(AND(AW506&gt;3,AX506&gt;3),0,IF(AND(AW506&lt;=3,AX506&lt;=3),ROUNDUP(AU506/AO506,0)*AO506,ROUNDUP(AU506/AP506,0)*AP506)),0)</f>
        <v>0</v>
      </c>
      <c r="AZ506" s="23">
        <f>IF(AH506&lt;=0,0,IF(H506="DROPPING",IF(AND(AW506&gt;3,AX506&gt;3),0,IF(AND(AW506&lt;=3,AX506&lt;=3),ROUNDUP(AU506/AO506,0)*AO506,ROUNDUP(AU506/AP506,0)*AP506)),0))</f>
        <v>0</v>
      </c>
      <c r="BA506" s="1" t="str">
        <f>IF(AND(AW506&gt;3,AX506&gt;3),"Kelipatan Kirim/Master box &gt; 3x FC+index",IF(AF506&lt;=AS506,"1",IF(AND(AF506&gt;AS506,AF506&lt;=AM506),"2","3")))</f>
        <v>Kelipatan Kirim/Master box &gt; 3x FC+index</v>
      </c>
      <c r="BB506" s="22">
        <v>81</v>
      </c>
      <c r="BC506" s="22">
        <f>BB506*AZ506</f>
        <v>0</v>
      </c>
      <c r="BD506" s="22" t="e">
        <f>BD505+BC506</f>
        <v>#REF!</v>
      </c>
      <c r="BE506" s="22">
        <v>0.04</v>
      </c>
      <c r="BF506" s="22">
        <f>BE506*AZ506</f>
        <v>0</v>
      </c>
      <c r="BG506" s="22" t="e">
        <f>BG505+BF506</f>
        <v>#REF!</v>
      </c>
      <c r="BH506" t="str">
        <f>IF(AT506="UDARA","U","N")&amp;LEFT($C$4,2)&amp;MID($C$4,4,2)&amp;LEFT(A506,3)&amp;MID(E506,2,2)&amp;VLOOKUP(E506,Acuan_Reference!C:L,10,0)</f>
        <v>N0109SMD71B4</v>
      </c>
      <c r="BI506" t="s">
        <v>84</v>
      </c>
      <c r="BJ506" t="s">
        <v>85</v>
      </c>
      <c r="BK506" t="s">
        <v>86</v>
      </c>
      <c r="BL506" t="s">
        <v>87</v>
      </c>
    </row>
    <row r="507" spans="1:64">
      <c r="A507" t="s">
        <v>112</v>
      </c>
      <c r="B507" t="s">
        <v>75</v>
      </c>
      <c r="C507" t="s">
        <v>76</v>
      </c>
      <c r="D507" t="s">
        <v>115</v>
      </c>
      <c r="E507" t="s">
        <v>153</v>
      </c>
      <c r="F507" t="s">
        <v>154</v>
      </c>
      <c r="G507" t="s">
        <v>80</v>
      </c>
      <c r="H507" t="s">
        <v>81</v>
      </c>
      <c r="I507" s="22">
        <v>7854</v>
      </c>
      <c r="J507" s="23">
        <v>115</v>
      </c>
      <c r="K507" s="23">
        <v>100</v>
      </c>
      <c r="L507" s="23">
        <v>82</v>
      </c>
      <c r="M507" s="23">
        <v>166</v>
      </c>
      <c r="N507" s="23">
        <v>192</v>
      </c>
      <c r="O507" s="23">
        <v>158</v>
      </c>
      <c r="P507" s="23">
        <v>214</v>
      </c>
      <c r="Q507" s="23">
        <v>130</v>
      </c>
      <c r="R507" s="23">
        <v>65</v>
      </c>
      <c r="S507" s="23">
        <v>181</v>
      </c>
      <c r="T507" s="23">
        <v>185</v>
      </c>
      <c r="U507" s="23">
        <v>302</v>
      </c>
      <c r="V507" s="22">
        <v>222.66666666667</v>
      </c>
      <c r="W507" s="22">
        <f>AVERAGE(T507,U507,AL507)</f>
        <v>212.333333333333</v>
      </c>
      <c r="X507" s="23">
        <v>0</v>
      </c>
      <c r="Y507" s="23">
        <v>0</v>
      </c>
      <c r="Z507" s="23">
        <v>0</v>
      </c>
      <c r="AA507" s="22">
        <v>0</v>
      </c>
      <c r="AB507" s="22">
        <v>0</v>
      </c>
      <c r="AC507" s="22">
        <v>144</v>
      </c>
      <c r="AD507" s="22">
        <v>0</v>
      </c>
      <c r="AE507" s="22">
        <f>Z507+AA507+AC507+AD507</f>
        <v>144</v>
      </c>
      <c r="AF507" s="22">
        <f>IFERROR(IF(V507&lt;0,9999,AE507/V507),9999)</f>
        <v>0.646706586826338</v>
      </c>
      <c r="AG507" s="22">
        <f>IFERROR(IF(W507&lt;0,9999,(Z507+AA507+AC507)/W507),9999)</f>
        <v>0.67817896389325</v>
      </c>
      <c r="AH507" s="22">
        <v>0</v>
      </c>
      <c r="AI507" s="22">
        <v>0</v>
      </c>
      <c r="AJ507" s="23">
        <v>0</v>
      </c>
      <c r="AK507" s="23">
        <v>143</v>
      </c>
      <c r="AL507" s="23">
        <v>150</v>
      </c>
      <c r="AM507" s="22">
        <v>0.7</v>
      </c>
      <c r="AN507" s="22">
        <f>IF(AM507*W507&lt;0,0,AM507*W507)</f>
        <v>148.633333333333</v>
      </c>
      <c r="AO507" s="23">
        <v>144</v>
      </c>
      <c r="AP507" s="23">
        <v>144</v>
      </c>
      <c r="AQ507" t="s">
        <v>124</v>
      </c>
      <c r="AR507">
        <v>8</v>
      </c>
      <c r="AS507" s="22">
        <v>0.066666666666667</v>
      </c>
      <c r="AT507" t="s">
        <v>83</v>
      </c>
      <c r="AU507" s="23">
        <f t="shared" si="191"/>
        <v>154.633333333333</v>
      </c>
      <c r="AV507" s="23">
        <f>IFERROR(ROUNDUP(AU507/AO507,0)*AO507,9999)</f>
        <v>288</v>
      </c>
      <c r="AW507" s="23">
        <f>IFERROR(IF(W507&lt;0,9999,((ROUNDUP(AU507/AO507,0)*AO507)+AE507)/W507),9999)</f>
        <v>2.03453689167975</v>
      </c>
      <c r="AX507" s="23">
        <f>IFERROR(IF(W507&lt;0,9999,((ROUNDUP(AU507/AP507,0)*AP507)+AE507-AL507)/W507),9999)</f>
        <v>1.32810047095761</v>
      </c>
      <c r="AY507" s="23">
        <f>IF(H507="DROPPING",IF(AND(AW507&gt;3,AX507&gt;3),0,IF(AND(AW507&lt;=3,AX507&lt;=3),ROUNDUP(AU507/AO507,0)*AO507,ROUNDUP(AU507/AP507,0)*AP507)),0)</f>
        <v>288</v>
      </c>
      <c r="AZ507" s="23">
        <f>IF(AH507&lt;=0,0,IF(H507="DROPPING",IF(AND(AW507&gt;3,AX507&gt;3),0,IF(AND(AW507&lt;=3,AX507&lt;=3),ROUNDUP(AU507/AO507,0)*AO507,ROUNDUP(AU507/AP507,0)*AP507)),0))</f>
        <v>0</v>
      </c>
      <c r="BA507" s="1" t="str">
        <f>IF(AND(AW507&gt;3,AX507&gt;3),"Kelipatan Kirim/Master box &gt; 3x FC+index",IF(AF507&lt;=AS507,"1",IF(AND(AF507&gt;AS507,AF507&lt;=AM507),"2","3")))</f>
        <v>2</v>
      </c>
      <c r="BB507" s="22">
        <v>81</v>
      </c>
      <c r="BC507" s="22">
        <f>BB507*AZ507</f>
        <v>0</v>
      </c>
      <c r="BD507" s="22" t="e">
        <f>BD506+BC507</f>
        <v>#REF!</v>
      </c>
      <c r="BE507" s="22">
        <v>0.04</v>
      </c>
      <c r="BF507" s="22">
        <f>BE507*AZ507</f>
        <v>0</v>
      </c>
      <c r="BG507" s="22" t="e">
        <f>BG506+BF507</f>
        <v>#REF!</v>
      </c>
      <c r="BH507" t="str">
        <f>IF(AT507="UDARA","U","N")&amp;LEFT($C$4,2)&amp;MID($C$4,4,2)&amp;LEFT(A507,3)&amp;MID(E507,2,2)&amp;VLOOKUP(E507,Acuan_Reference!C:L,10,0)</f>
        <v>N0109SMG71B4</v>
      </c>
      <c r="BI507" t="s">
        <v>84</v>
      </c>
      <c r="BJ507" t="s">
        <v>85</v>
      </c>
      <c r="BK507" t="s">
        <v>86</v>
      </c>
      <c r="BL507" t="s">
        <v>87</v>
      </c>
    </row>
    <row r="508" spans="1:64">
      <c r="A508" t="s">
        <v>113</v>
      </c>
      <c r="B508" t="s">
        <v>75</v>
      </c>
      <c r="C508" t="s">
        <v>76</v>
      </c>
      <c r="D508" t="s">
        <v>115</v>
      </c>
      <c r="E508" t="s">
        <v>153</v>
      </c>
      <c r="F508" t="s">
        <v>154</v>
      </c>
      <c r="G508" t="s">
        <v>80</v>
      </c>
      <c r="H508" t="s">
        <v>81</v>
      </c>
      <c r="I508" s="22">
        <v>7854</v>
      </c>
      <c r="J508" s="23">
        <v>369</v>
      </c>
      <c r="K508" s="23">
        <v>282</v>
      </c>
      <c r="L508" s="23">
        <v>1143</v>
      </c>
      <c r="M508" s="23">
        <v>487</v>
      </c>
      <c r="N508" s="23">
        <v>161</v>
      </c>
      <c r="O508" s="23">
        <v>374</v>
      </c>
      <c r="P508" s="23">
        <v>75</v>
      </c>
      <c r="Q508" s="23">
        <v>455</v>
      </c>
      <c r="R508" s="23">
        <v>506</v>
      </c>
      <c r="S508" s="23">
        <v>556</v>
      </c>
      <c r="T508" s="23">
        <v>491</v>
      </c>
      <c r="U508" s="23">
        <v>521</v>
      </c>
      <c r="V508" s="22">
        <v>522.66666666667</v>
      </c>
      <c r="W508" s="22">
        <f>AVERAGE(T508,U508,AL508)</f>
        <v>516.666666666667</v>
      </c>
      <c r="X508" s="23">
        <v>0</v>
      </c>
      <c r="Y508" s="23">
        <v>0</v>
      </c>
      <c r="Z508" s="23">
        <v>0</v>
      </c>
      <c r="AA508" s="22">
        <v>711</v>
      </c>
      <c r="AB508" s="22">
        <v>0</v>
      </c>
      <c r="AC508" s="22">
        <v>0</v>
      </c>
      <c r="AD508" s="22">
        <v>0</v>
      </c>
      <c r="AE508" s="22">
        <f>Z508+AA508+AC508+AD508</f>
        <v>711</v>
      </c>
      <c r="AF508" s="22">
        <f>IFERROR(IF(V508&lt;0,9999,AE508/V508),9999)</f>
        <v>1.36033163265305</v>
      </c>
      <c r="AG508" s="22">
        <f>IFERROR(IF(W508&lt;0,9999,(Z508+AA508+AC508)/W508),9999)</f>
        <v>1.37612903225806</v>
      </c>
      <c r="AH508" s="22">
        <v>0</v>
      </c>
      <c r="AI508" s="22">
        <v>0</v>
      </c>
      <c r="AJ508" s="23">
        <v>0</v>
      </c>
      <c r="AK508" s="23">
        <v>576</v>
      </c>
      <c r="AL508" s="23">
        <v>538</v>
      </c>
      <c r="AM508" s="22">
        <v>0.6</v>
      </c>
      <c r="AN508" s="22">
        <f>IF(AM508*W508&lt;0,0,AM508*W508)</f>
        <v>310</v>
      </c>
      <c r="AO508" s="23">
        <v>144</v>
      </c>
      <c r="AP508" s="23">
        <v>144</v>
      </c>
      <c r="AQ508" t="s">
        <v>124</v>
      </c>
      <c r="AR508">
        <v>12</v>
      </c>
      <c r="AS508" s="22">
        <v>0.033333333333333</v>
      </c>
      <c r="AT508" t="s">
        <v>83</v>
      </c>
      <c r="AU508" s="23">
        <f t="shared" si="191"/>
        <v>137</v>
      </c>
      <c r="AV508" s="23">
        <f>IFERROR(ROUNDUP(AU508/AO508,0)*AO508,9999)</f>
        <v>144</v>
      </c>
      <c r="AW508" s="23">
        <f>IFERROR(IF(W508&lt;0,9999,((ROUNDUP(AU508/AO508,0)*AO508)+AE508)/W508),9999)</f>
        <v>1.65483870967742</v>
      </c>
      <c r="AX508" s="23">
        <f>IFERROR(IF(W508&lt;0,9999,((ROUNDUP(AU508/AP508,0)*AP508)+AE508-AL508)/W508),9999)</f>
        <v>0.613548387096774</v>
      </c>
      <c r="AY508" s="23">
        <f>IF(H508="DROPPING",IF(AND(AW508&gt;3,AX508&gt;3),0,IF(AND(AW508&lt;=3,AX508&lt;=3),ROUNDUP(AU508/AO508,0)*AO508,ROUNDUP(AU508/AP508,0)*AP508)),0)</f>
        <v>144</v>
      </c>
      <c r="AZ508" s="23">
        <f>IF(AH508&lt;=0,0,IF(H508="DROPPING",IF(AND(AW508&gt;3,AX508&gt;3),0,IF(AND(AW508&lt;=3,AX508&lt;=3),ROUNDUP(AU508/AO508,0)*AO508,ROUNDUP(AU508/AP508,0)*AP508)),0))</f>
        <v>0</v>
      </c>
      <c r="BA508" s="1" t="str">
        <f>IF(AND(AW508&gt;3,AX508&gt;3),"Kelipatan Kirim/Master box &gt; 3x FC+index",IF(AF508&lt;=AS508,"1",IF(AND(AF508&gt;AS508,AF508&lt;=AM508),"2","3")))</f>
        <v>3</v>
      </c>
      <c r="BB508" s="22">
        <v>81</v>
      </c>
      <c r="BC508" s="22">
        <f>BB508*AZ508</f>
        <v>0</v>
      </c>
      <c r="BD508" s="22" t="e">
        <f>BD507+BC508</f>
        <v>#REF!</v>
      </c>
      <c r="BE508" s="22">
        <v>0.04</v>
      </c>
      <c r="BF508" s="22">
        <f>BE508*AZ508</f>
        <v>0</v>
      </c>
      <c r="BG508" s="22" t="e">
        <f>BG507+BF508</f>
        <v>#REF!</v>
      </c>
      <c r="BH508" t="str">
        <f>IF(AT508="UDARA","U","N")&amp;LEFT($C$4,2)&amp;MID($C$4,4,2)&amp;LEFT(A508,3)&amp;MID(E508,2,2)&amp;VLOOKUP(E508,Acuan_Reference!C:L,10,0)</f>
        <v>N0109TGR71B4</v>
      </c>
      <c r="BI508" t="s">
        <v>84</v>
      </c>
      <c r="BJ508" t="s">
        <v>85</v>
      </c>
      <c r="BK508" t="s">
        <v>86</v>
      </c>
      <c r="BL508" t="s">
        <v>87</v>
      </c>
    </row>
    <row r="509" spans="1:64">
      <c r="A509" t="s">
        <v>114</v>
      </c>
      <c r="B509" t="s">
        <v>75</v>
      </c>
      <c r="C509" t="s">
        <v>76</v>
      </c>
      <c r="D509" t="s">
        <v>115</v>
      </c>
      <c r="E509" t="s">
        <v>153</v>
      </c>
      <c r="F509" t="s">
        <v>154</v>
      </c>
      <c r="G509" t="s">
        <v>80</v>
      </c>
      <c r="H509" t="s">
        <v>81</v>
      </c>
      <c r="I509" s="22">
        <v>7854</v>
      </c>
      <c r="J509" s="23">
        <v>85</v>
      </c>
      <c r="K509" s="23">
        <v>187</v>
      </c>
      <c r="L509" s="23">
        <v>138</v>
      </c>
      <c r="M509" s="23">
        <v>183</v>
      </c>
      <c r="N509" s="23">
        <v>197</v>
      </c>
      <c r="O509" s="23">
        <v>103</v>
      </c>
      <c r="P509" s="23">
        <v>261</v>
      </c>
      <c r="Q509" s="23">
        <v>215</v>
      </c>
      <c r="R509" s="23">
        <v>204</v>
      </c>
      <c r="S509" s="23">
        <v>103</v>
      </c>
      <c r="T509" s="23">
        <v>-79</v>
      </c>
      <c r="U509" s="23">
        <v>153</v>
      </c>
      <c r="V509" s="22">
        <v>59</v>
      </c>
      <c r="W509" s="22">
        <f>AVERAGE(T509,U509,AL509)</f>
        <v>51</v>
      </c>
      <c r="X509" s="23">
        <v>0</v>
      </c>
      <c r="Y509" s="23">
        <v>0</v>
      </c>
      <c r="Z509" s="23">
        <v>0</v>
      </c>
      <c r="AA509" s="22">
        <v>264</v>
      </c>
      <c r="AB509" s="22">
        <v>0</v>
      </c>
      <c r="AC509" s="22">
        <v>0</v>
      </c>
      <c r="AD509" s="22">
        <v>0</v>
      </c>
      <c r="AE509" s="22">
        <f>Z509+AA509+AC509+AD509</f>
        <v>264</v>
      </c>
      <c r="AF509" s="22">
        <f>IFERROR(IF(V509&lt;0,9999,AE509/V509),9999)</f>
        <v>4.47457627118644</v>
      </c>
      <c r="AG509" s="22">
        <f>IFERROR(IF(W509&lt;0,9999,(Z509+AA509+AC509)/W509),9999)</f>
        <v>5.17647058823529</v>
      </c>
      <c r="AH509" s="22">
        <v>0</v>
      </c>
      <c r="AI509" s="22">
        <v>0</v>
      </c>
      <c r="AJ509" s="23">
        <v>0</v>
      </c>
      <c r="AK509" s="23">
        <v>198</v>
      </c>
      <c r="AL509" s="23">
        <v>79</v>
      </c>
      <c r="AM509" s="22">
        <v>0.7</v>
      </c>
      <c r="AN509" s="22">
        <f>IF(AM509*W509&lt;0,0,AM509*W509)</f>
        <v>35.7</v>
      </c>
      <c r="AO509" s="23">
        <v>144</v>
      </c>
      <c r="AP509" s="23">
        <v>144</v>
      </c>
      <c r="AQ509" t="s">
        <v>124</v>
      </c>
      <c r="AR509">
        <v>8</v>
      </c>
      <c r="AS509" s="22">
        <v>0.066666666666667</v>
      </c>
      <c r="AT509" t="s">
        <v>83</v>
      </c>
      <c r="AU509" s="23">
        <f t="shared" si="191"/>
        <v>0</v>
      </c>
      <c r="AV509" s="23">
        <f>IFERROR(ROUNDUP(AU509/AO509,0)*AO509,9999)</f>
        <v>0</v>
      </c>
      <c r="AW509" s="23">
        <f>IFERROR(IF(W509&lt;0,9999,((ROUNDUP(AU509/AO509,0)*AO509)+AE509)/W509),9999)</f>
        <v>5.17647058823529</v>
      </c>
      <c r="AX509" s="23">
        <f>IFERROR(IF(W509&lt;0,9999,((ROUNDUP(AU509/AP509,0)*AP509)+AE509-AL509)/W509),9999)</f>
        <v>3.62745098039216</v>
      </c>
      <c r="AY509" s="23">
        <f>IF(H509="DROPPING",IF(AND(AW509&gt;3,AX509&gt;3),0,IF(AND(AW509&lt;=3,AX509&lt;=3),ROUNDUP(AU509/AO509,0)*AO509,ROUNDUP(AU509/AP509,0)*AP509)),0)</f>
        <v>0</v>
      </c>
      <c r="AZ509" s="23">
        <f>IF(AH509&lt;=0,0,IF(H509="DROPPING",IF(AND(AW509&gt;3,AX509&gt;3),0,IF(AND(AW509&lt;=3,AX509&lt;=3),ROUNDUP(AU509/AO509,0)*AO509,ROUNDUP(AU509/AP509,0)*AP509)),0))</f>
        <v>0</v>
      </c>
      <c r="BA509" s="1" t="str">
        <f>IF(AND(AW509&gt;3,AX509&gt;3),"Kelipatan Kirim/Master box &gt; 3x FC+index",IF(AF509&lt;=AS509,"1",IF(AND(AF509&gt;AS509,AF509&lt;=AM509),"2","3")))</f>
        <v>Kelipatan Kirim/Master box &gt; 3x FC+index</v>
      </c>
      <c r="BB509" s="22">
        <v>81</v>
      </c>
      <c r="BC509" s="22">
        <f>BB509*AZ509</f>
        <v>0</v>
      </c>
      <c r="BD509" s="22" t="e">
        <f>BD508+BC509</f>
        <v>#REF!</v>
      </c>
      <c r="BE509" s="22">
        <v>0.04</v>
      </c>
      <c r="BF509" s="22">
        <f>BE509*AZ509</f>
        <v>0</v>
      </c>
      <c r="BG509" s="22" t="e">
        <f>BG508+BF509</f>
        <v>#REF!</v>
      </c>
      <c r="BH509" t="str">
        <f>IF(AT509="UDARA","U","N")&amp;LEFT($C$4,2)&amp;MID($C$4,4,2)&amp;LEFT(A509,3)&amp;MID(E509,2,2)&amp;VLOOKUP(E509,Acuan_Reference!C:L,10,0)</f>
        <v>N0109YGY71B4</v>
      </c>
      <c r="BI509" t="s">
        <v>84</v>
      </c>
      <c r="BJ509" t="s">
        <v>85</v>
      </c>
      <c r="BK509" t="s">
        <v>86</v>
      </c>
      <c r="BL509" t="s">
        <v>87</v>
      </c>
    </row>
    <row r="510" spans="1:64">
      <c r="A510" t="s">
        <v>74</v>
      </c>
      <c r="B510" t="s">
        <v>75</v>
      </c>
      <c r="C510" t="s">
        <v>76</v>
      </c>
      <c r="D510" t="s">
        <v>115</v>
      </c>
      <c r="E510" t="s">
        <v>155</v>
      </c>
      <c r="F510" t="s">
        <v>156</v>
      </c>
      <c r="G510" t="s">
        <v>118</v>
      </c>
      <c r="H510" t="s">
        <v>81</v>
      </c>
      <c r="I510" s="22">
        <v>9826</v>
      </c>
      <c r="J510" s="23">
        <v>9006</v>
      </c>
      <c r="K510" s="23">
        <v>7823</v>
      </c>
      <c r="L510" s="23">
        <v>9168</v>
      </c>
      <c r="M510" s="23">
        <v>12001</v>
      </c>
      <c r="N510" s="23">
        <v>5728</v>
      </c>
      <c r="O510" s="23">
        <v>6905</v>
      </c>
      <c r="P510" s="23">
        <v>9560</v>
      </c>
      <c r="Q510" s="23">
        <v>6909</v>
      </c>
      <c r="R510" s="23">
        <v>8293</v>
      </c>
      <c r="S510" s="23">
        <v>7947</v>
      </c>
      <c r="T510" s="23">
        <v>7036</v>
      </c>
      <c r="U510" s="23">
        <v>9919</v>
      </c>
      <c r="V510" s="22">
        <v>8300.6666666667</v>
      </c>
      <c r="W510" s="22">
        <f t="shared" ref="W510:W537" si="192">AVERAGE(T510,U510,AL510)</f>
        <v>8339.33333333333</v>
      </c>
      <c r="X510" s="23">
        <v>0</v>
      </c>
      <c r="Y510" s="23">
        <v>0</v>
      </c>
      <c r="Z510" s="23">
        <v>0</v>
      </c>
      <c r="AA510" s="22">
        <v>10463</v>
      </c>
      <c r="AB510" s="22">
        <v>0</v>
      </c>
      <c r="AC510" s="22">
        <v>0</v>
      </c>
      <c r="AD510" s="22">
        <v>0</v>
      </c>
      <c r="AE510" s="22">
        <f t="shared" ref="AE510:AE537" si="193">Z510+AA510+AC510+AD510</f>
        <v>10463</v>
      </c>
      <c r="AF510" s="22">
        <f t="shared" ref="AF510:AF537" si="194">IFERROR(IF(V510&lt;0,9999,AE510/V510),9999)</f>
        <v>1.26050116456509</v>
      </c>
      <c r="AG510" s="22">
        <f t="shared" ref="AG510:AG537" si="195">IFERROR(IF(W510&lt;0,9999,(Z510+AA510+AC510)/W510),9999)</f>
        <v>1.25465664721401</v>
      </c>
      <c r="AH510" s="22">
        <v>6336</v>
      </c>
      <c r="AI510" s="22">
        <v>0</v>
      </c>
      <c r="AJ510" s="23">
        <v>0</v>
      </c>
      <c r="AK510" s="23">
        <v>8777</v>
      </c>
      <c r="AL510" s="23">
        <v>8063</v>
      </c>
      <c r="AM510" s="22">
        <v>0.7</v>
      </c>
      <c r="AN510" s="22">
        <f t="shared" ref="AN510:AN537" si="196">IF(AM510*W510&lt;0,0,AM510*W510)</f>
        <v>5837.53333333333</v>
      </c>
      <c r="AO510" s="23">
        <v>144</v>
      </c>
      <c r="AP510" s="23">
        <v>144</v>
      </c>
      <c r="AQ510" t="s">
        <v>124</v>
      </c>
      <c r="AR510">
        <v>8</v>
      </c>
      <c r="AS510" s="22">
        <v>0.066666666666667</v>
      </c>
      <c r="AT510" t="s">
        <v>83</v>
      </c>
      <c r="AU510" s="23">
        <f t="shared" ref="AU510:AU537" si="197">IF(OR(H510="PINDAH DISTRIBUTOR",H510="PESTA NO BUFFER",H510="PESTA"),0,IF(AL510+AN510&lt;AE510,0,IF((1*((AL510+AN510)-AE510))&lt;0,0,1*((AL510+AN510)-AE510))))</f>
        <v>3437.53333333333</v>
      </c>
      <c r="AV510" s="23">
        <f t="shared" ref="AV510:AV537" si="198">IFERROR(ROUNDUP(AU510/AO510,0)*AO510,9999)</f>
        <v>3456</v>
      </c>
      <c r="AW510" s="23">
        <f t="shared" ref="AW510:AW537" si="199">IFERROR(IF(W510&lt;0,9999,((ROUNDUP(AU510/AO510,0)*AO510)+AE510)/W510),9999)</f>
        <v>1.66907826365017</v>
      </c>
      <c r="AX510" s="23">
        <f t="shared" ref="AX510:AX537" si="200">IFERROR(IF(W510&lt;0,9999,((ROUNDUP(AU510/AP510,0)*AP510)+AE510-AL510)/W510),9999)</f>
        <v>0.702214405627948</v>
      </c>
      <c r="AY510" s="23">
        <f t="shared" ref="AY510:AY537" si="201">IF(H510="DROPPING",IF(AND(AW510&gt;3,AX510&gt;3),0,IF(AND(AW510&lt;=3,AX510&lt;=3),ROUNDUP(AU510/AO510,0)*AO510,ROUNDUP(AU510/AP510,0)*AP510)),0)</f>
        <v>3456</v>
      </c>
      <c r="AZ510" s="23">
        <f t="shared" ref="AZ510:AZ537" si="202">IF(AH510&lt;=0,0,IF(H510="DROPPING",IF(AND(AW510&gt;3,AX510&gt;3),0,IF(AND(AW510&lt;=3,AX510&lt;=3),ROUNDUP(AU510/AO510,0)*AO510,ROUNDUP(AU510/AP510,0)*AP510)),0))</f>
        <v>3456</v>
      </c>
      <c r="BA510" s="1" t="str">
        <f t="shared" ref="BA510:BA537" si="203">IF(AND(AW510&gt;3,AX510&gt;3),"Kelipatan Kirim/Master box &gt; 3x FC+index",IF(AF510&lt;=AS510,"1",IF(AND(AF510&gt;AS510,AF510&lt;=AM510),"2","3")))</f>
        <v>3</v>
      </c>
      <c r="BB510" s="22">
        <v>87.5</v>
      </c>
      <c r="BC510" s="22">
        <f t="shared" ref="BC510:BC537" si="204">BB510*AZ510</f>
        <v>302400</v>
      </c>
      <c r="BD510" s="22" t="e">
        <f>#REF!+BC510</f>
        <v>#REF!</v>
      </c>
      <c r="BE510" s="22">
        <v>0.04</v>
      </c>
      <c r="BF510" s="22">
        <f t="shared" ref="BF510:BF537" si="205">BE510*AZ510</f>
        <v>138.24</v>
      </c>
      <c r="BG510" s="22" t="e">
        <f>#REF!+BF510</f>
        <v>#REF!</v>
      </c>
      <c r="BH510" t="str">
        <f>IF(AT510="UDARA","U","N")&amp;LEFT($C$4,2)&amp;MID($C$4,4,2)&amp;LEFT(A510,3)&amp;MID(E510,2,2)&amp;VLOOKUP(E510,Acuan_Reference!C:L,10,0)</f>
        <v>N0109BDG71B3</v>
      </c>
      <c r="BI510" t="s">
        <v>84</v>
      </c>
      <c r="BJ510" t="s">
        <v>85</v>
      </c>
      <c r="BK510" t="s">
        <v>86</v>
      </c>
      <c r="BL510" t="s">
        <v>87</v>
      </c>
    </row>
    <row r="511" spans="1:64">
      <c r="A511" t="s">
        <v>88</v>
      </c>
      <c r="B511" t="s">
        <v>75</v>
      </c>
      <c r="C511" t="s">
        <v>76</v>
      </c>
      <c r="D511" t="s">
        <v>115</v>
      </c>
      <c r="E511" t="s">
        <v>155</v>
      </c>
      <c r="F511" t="s">
        <v>156</v>
      </c>
      <c r="G511" t="s">
        <v>118</v>
      </c>
      <c r="H511" t="s">
        <v>81</v>
      </c>
      <c r="I511" s="22">
        <v>9826</v>
      </c>
      <c r="J511" s="23">
        <v>10251</v>
      </c>
      <c r="K511" s="23">
        <v>8754</v>
      </c>
      <c r="L511" s="23">
        <v>9280</v>
      </c>
      <c r="M511" s="23">
        <v>12587</v>
      </c>
      <c r="N511" s="23">
        <v>4077</v>
      </c>
      <c r="O511" s="23">
        <v>6986</v>
      </c>
      <c r="P511" s="23">
        <v>9252</v>
      </c>
      <c r="Q511" s="23">
        <v>6434</v>
      </c>
      <c r="R511" s="23">
        <v>10607</v>
      </c>
      <c r="S511" s="23">
        <v>7306</v>
      </c>
      <c r="T511" s="23">
        <v>6769</v>
      </c>
      <c r="U511" s="23">
        <v>6545</v>
      </c>
      <c r="V511" s="22">
        <v>6873.3333333333</v>
      </c>
      <c r="W511" s="22">
        <f t="shared" si="192"/>
        <v>7288</v>
      </c>
      <c r="X511" s="23">
        <v>0</v>
      </c>
      <c r="Y511" s="23">
        <v>0</v>
      </c>
      <c r="Z511" s="23">
        <v>0</v>
      </c>
      <c r="AA511" s="22">
        <v>7988</v>
      </c>
      <c r="AB511" s="22">
        <v>0</v>
      </c>
      <c r="AC511" s="22">
        <v>1584</v>
      </c>
      <c r="AD511" s="22">
        <v>0</v>
      </c>
      <c r="AE511" s="22">
        <f t="shared" si="193"/>
        <v>9572</v>
      </c>
      <c r="AF511" s="22">
        <f t="shared" si="194"/>
        <v>1.39262851600389</v>
      </c>
      <c r="AG511" s="22">
        <f t="shared" si="195"/>
        <v>1.31339187705818</v>
      </c>
      <c r="AH511" s="22">
        <v>6336</v>
      </c>
      <c r="AI511" s="22">
        <v>0</v>
      </c>
      <c r="AJ511" s="23">
        <v>0</v>
      </c>
      <c r="AK511" s="23">
        <v>9232</v>
      </c>
      <c r="AL511" s="23">
        <v>8550</v>
      </c>
      <c r="AM511" s="22">
        <v>0.6</v>
      </c>
      <c r="AN511" s="22">
        <f t="shared" si="196"/>
        <v>4372.8</v>
      </c>
      <c r="AO511" s="23">
        <v>144</v>
      </c>
      <c r="AP511" s="23">
        <v>144</v>
      </c>
      <c r="AQ511" t="s">
        <v>124</v>
      </c>
      <c r="AR511">
        <v>8</v>
      </c>
      <c r="AS511" s="22">
        <v>0.033333333333333</v>
      </c>
      <c r="AT511" t="s">
        <v>83</v>
      </c>
      <c r="AU511" s="23">
        <f t="shared" si="197"/>
        <v>3350.8</v>
      </c>
      <c r="AV511" s="23">
        <f t="shared" si="198"/>
        <v>3456</v>
      </c>
      <c r="AW511" s="23">
        <f t="shared" si="199"/>
        <v>1.78759604829857</v>
      </c>
      <c r="AX511" s="23">
        <f t="shared" si="200"/>
        <v>0.61443468715697</v>
      </c>
      <c r="AY511" s="23">
        <f t="shared" si="201"/>
        <v>3456</v>
      </c>
      <c r="AZ511" s="23">
        <f t="shared" si="202"/>
        <v>3456</v>
      </c>
      <c r="BA511" s="1" t="str">
        <f t="shared" si="203"/>
        <v>3</v>
      </c>
      <c r="BB511" s="22">
        <v>87.5</v>
      </c>
      <c r="BC511" s="22">
        <f t="shared" si="204"/>
        <v>302400</v>
      </c>
      <c r="BD511" s="22" t="e">
        <f t="shared" ref="BD510:BD537" si="206">BD510+BC511</f>
        <v>#REF!</v>
      </c>
      <c r="BE511" s="22">
        <v>0.04</v>
      </c>
      <c r="BF511" s="22">
        <f t="shared" si="205"/>
        <v>138.24</v>
      </c>
      <c r="BG511" s="22" t="e">
        <f t="shared" ref="BG510:BG537" si="207">BG510+BF511</f>
        <v>#REF!</v>
      </c>
      <c r="BH511" t="str">
        <f>IF(AT511="UDARA","U","N")&amp;LEFT($C$4,2)&amp;MID($C$4,4,2)&amp;LEFT(A511,3)&amp;MID(E511,2,2)&amp;VLOOKUP(E511,Acuan_Reference!C:L,10,0)</f>
        <v>N0109BGR71B3</v>
      </c>
      <c r="BI511" t="s">
        <v>84</v>
      </c>
      <c r="BJ511" t="s">
        <v>85</v>
      </c>
      <c r="BK511" t="s">
        <v>86</v>
      </c>
      <c r="BL511" t="s">
        <v>87</v>
      </c>
    </row>
    <row r="512" spans="1:64">
      <c r="A512" t="s">
        <v>89</v>
      </c>
      <c r="B512" t="s">
        <v>75</v>
      </c>
      <c r="C512" t="s">
        <v>76</v>
      </c>
      <c r="D512" t="s">
        <v>115</v>
      </c>
      <c r="E512" t="s">
        <v>155</v>
      </c>
      <c r="F512" t="s">
        <v>156</v>
      </c>
      <c r="G512" t="s">
        <v>118</v>
      </c>
      <c r="H512" t="s">
        <v>81</v>
      </c>
      <c r="I512" s="22">
        <v>9826</v>
      </c>
      <c r="J512" s="23">
        <v>2529</v>
      </c>
      <c r="K512" s="23">
        <v>1385</v>
      </c>
      <c r="L512" s="23">
        <v>2472</v>
      </c>
      <c r="M512" s="23">
        <v>2246</v>
      </c>
      <c r="N512" s="23">
        <v>1645</v>
      </c>
      <c r="O512" s="23">
        <v>1552</v>
      </c>
      <c r="P512" s="23">
        <v>2671</v>
      </c>
      <c r="Q512" s="23">
        <v>1084</v>
      </c>
      <c r="R512" s="23">
        <v>1022</v>
      </c>
      <c r="S512" s="23">
        <v>2338</v>
      </c>
      <c r="T512" s="23">
        <v>1176</v>
      </c>
      <c r="U512" s="23">
        <v>2261</v>
      </c>
      <c r="V512" s="22">
        <v>1925</v>
      </c>
      <c r="W512" s="22">
        <f t="shared" si="192"/>
        <v>1669.66666666667</v>
      </c>
      <c r="X512" s="23">
        <v>0</v>
      </c>
      <c r="Y512" s="23">
        <v>0</v>
      </c>
      <c r="Z512" s="23">
        <v>0</v>
      </c>
      <c r="AA512" s="22">
        <v>1982</v>
      </c>
      <c r="AB512" s="22">
        <v>0</v>
      </c>
      <c r="AC512" s="22">
        <v>0</v>
      </c>
      <c r="AD512" s="22">
        <v>0</v>
      </c>
      <c r="AE512" s="22">
        <f t="shared" si="193"/>
        <v>1982</v>
      </c>
      <c r="AF512" s="22">
        <f t="shared" si="194"/>
        <v>1.02961038961039</v>
      </c>
      <c r="AG512" s="22">
        <f t="shared" si="195"/>
        <v>1.18706328608505</v>
      </c>
      <c r="AH512" s="22">
        <v>6336</v>
      </c>
      <c r="AI512" s="22">
        <v>0</v>
      </c>
      <c r="AJ512" s="23">
        <v>0</v>
      </c>
      <c r="AK512" s="23">
        <v>1685</v>
      </c>
      <c r="AL512" s="23">
        <v>1572</v>
      </c>
      <c r="AM512" s="22">
        <v>1.3</v>
      </c>
      <c r="AN512" s="22">
        <f t="shared" si="196"/>
        <v>2170.56666666667</v>
      </c>
      <c r="AO512" s="23">
        <v>144</v>
      </c>
      <c r="AP512" s="23">
        <v>144</v>
      </c>
      <c r="AQ512" t="s">
        <v>82</v>
      </c>
      <c r="AR512">
        <v>4</v>
      </c>
      <c r="AS512" s="22">
        <v>0.53333333333333</v>
      </c>
      <c r="AT512" t="s">
        <v>83</v>
      </c>
      <c r="AU512" s="23">
        <f t="shared" si="197"/>
        <v>1760.56666666667</v>
      </c>
      <c r="AV512" s="23">
        <f t="shared" si="198"/>
        <v>1872</v>
      </c>
      <c r="AW512" s="23">
        <f t="shared" si="199"/>
        <v>2.30824515871431</v>
      </c>
      <c r="AX512" s="23">
        <f t="shared" si="200"/>
        <v>1.36673986823717</v>
      </c>
      <c r="AY512" s="23">
        <f t="shared" si="201"/>
        <v>1872</v>
      </c>
      <c r="AZ512" s="23">
        <f t="shared" si="202"/>
        <v>1872</v>
      </c>
      <c r="BA512" s="1" t="str">
        <f t="shared" si="203"/>
        <v>2</v>
      </c>
      <c r="BB512" s="22">
        <v>87.5</v>
      </c>
      <c r="BC512" s="22">
        <f t="shared" si="204"/>
        <v>163800</v>
      </c>
      <c r="BD512" s="22" t="e">
        <f t="shared" si="206"/>
        <v>#REF!</v>
      </c>
      <c r="BE512" s="22">
        <v>0.04</v>
      </c>
      <c r="BF512" s="22">
        <f t="shared" si="205"/>
        <v>74.88</v>
      </c>
      <c r="BG512" s="22" t="e">
        <f t="shared" si="207"/>
        <v>#REF!</v>
      </c>
      <c r="BH512" t="str">
        <f>IF(AT512="UDARA","U","N")&amp;LEFT($C$4,2)&amp;MID($C$4,4,2)&amp;LEFT(A512,3)&amp;MID(E512,2,2)&amp;VLOOKUP(E512,Acuan_Reference!C:L,10,0)</f>
        <v>N0109BJM71B3</v>
      </c>
      <c r="BI512" t="s">
        <v>84</v>
      </c>
      <c r="BJ512" t="s">
        <v>85</v>
      </c>
      <c r="BK512" t="s">
        <v>86</v>
      </c>
      <c r="BL512" t="s">
        <v>87</v>
      </c>
    </row>
    <row r="513" spans="1:64">
      <c r="A513" t="s">
        <v>90</v>
      </c>
      <c r="B513" t="s">
        <v>75</v>
      </c>
      <c r="C513" t="s">
        <v>76</v>
      </c>
      <c r="D513" t="s">
        <v>115</v>
      </c>
      <c r="E513" t="s">
        <v>155</v>
      </c>
      <c r="F513" t="s">
        <v>156</v>
      </c>
      <c r="G513" t="s">
        <v>118</v>
      </c>
      <c r="H513" t="s">
        <v>81</v>
      </c>
      <c r="I513" s="22">
        <v>9826</v>
      </c>
      <c r="J513" s="23">
        <v>19143</v>
      </c>
      <c r="K513" s="23">
        <v>17770</v>
      </c>
      <c r="L513" s="23">
        <v>16228</v>
      </c>
      <c r="M513" s="23">
        <v>14854</v>
      </c>
      <c r="N513" s="23">
        <v>3969</v>
      </c>
      <c r="O513" s="23">
        <v>16380</v>
      </c>
      <c r="P513" s="23">
        <v>24841</v>
      </c>
      <c r="Q513" s="23">
        <v>3072</v>
      </c>
      <c r="R513" s="23">
        <v>7207</v>
      </c>
      <c r="S513" s="23">
        <v>4262</v>
      </c>
      <c r="T513" s="23">
        <v>4607</v>
      </c>
      <c r="U513" s="23">
        <v>8191</v>
      </c>
      <c r="V513" s="22">
        <v>5686.6666666667</v>
      </c>
      <c r="W513" s="22">
        <f t="shared" si="192"/>
        <v>6122.33333333333</v>
      </c>
      <c r="X513" s="23">
        <v>0</v>
      </c>
      <c r="Y513" s="23">
        <v>0</v>
      </c>
      <c r="Z513" s="23">
        <v>0</v>
      </c>
      <c r="AA513" s="22">
        <v>5524</v>
      </c>
      <c r="AB513" s="22">
        <v>0</v>
      </c>
      <c r="AC513" s="22">
        <v>0</v>
      </c>
      <c r="AD513" s="22">
        <v>0</v>
      </c>
      <c r="AE513" s="22">
        <f t="shared" si="193"/>
        <v>5524</v>
      </c>
      <c r="AF513" s="22">
        <f t="shared" si="194"/>
        <v>0.971395076201636</v>
      </c>
      <c r="AG513" s="22">
        <f t="shared" si="195"/>
        <v>0.902270376218217</v>
      </c>
      <c r="AH513" s="22">
        <v>6336</v>
      </c>
      <c r="AI513" s="22">
        <v>0</v>
      </c>
      <c r="AJ513" s="23">
        <v>0</v>
      </c>
      <c r="AK513" s="23">
        <v>5514</v>
      </c>
      <c r="AL513" s="23">
        <v>5569</v>
      </c>
      <c r="AM513" s="22">
        <v>0.6</v>
      </c>
      <c r="AN513" s="22">
        <f t="shared" si="196"/>
        <v>3673.4</v>
      </c>
      <c r="AO513" s="23">
        <v>144</v>
      </c>
      <c r="AP513" s="23">
        <v>144</v>
      </c>
      <c r="AQ513" t="s">
        <v>124</v>
      </c>
      <c r="AR513">
        <v>12</v>
      </c>
      <c r="AS513" s="22">
        <v>0.033333333333333</v>
      </c>
      <c r="AT513" t="s">
        <v>83</v>
      </c>
      <c r="AU513" s="23">
        <f t="shared" si="197"/>
        <v>3718.4</v>
      </c>
      <c r="AV513" s="23">
        <f t="shared" si="198"/>
        <v>3744</v>
      </c>
      <c r="AW513" s="23">
        <f t="shared" si="199"/>
        <v>1.51380192736974</v>
      </c>
      <c r="AX513" s="23">
        <f t="shared" si="200"/>
        <v>0.604181412315566</v>
      </c>
      <c r="AY513" s="23">
        <f t="shared" si="201"/>
        <v>3744</v>
      </c>
      <c r="AZ513" s="23">
        <f t="shared" si="202"/>
        <v>3744</v>
      </c>
      <c r="BA513" s="1" t="str">
        <f t="shared" si="203"/>
        <v>3</v>
      </c>
      <c r="BB513" s="22">
        <v>87.5</v>
      </c>
      <c r="BC513" s="22">
        <f t="shared" si="204"/>
        <v>327600</v>
      </c>
      <c r="BD513" s="22" t="e">
        <f t="shared" si="206"/>
        <v>#REF!</v>
      </c>
      <c r="BE513" s="22">
        <v>0.04</v>
      </c>
      <c r="BF513" s="22">
        <f t="shared" si="205"/>
        <v>149.76</v>
      </c>
      <c r="BG513" s="22" t="e">
        <f t="shared" si="207"/>
        <v>#REF!</v>
      </c>
      <c r="BH513" t="str">
        <f>IF(AT513="UDARA","U","N")&amp;LEFT($C$4,2)&amp;MID($C$4,4,2)&amp;LEFT(A513,3)&amp;MID(E513,2,2)&amp;VLOOKUP(E513,Acuan_Reference!C:L,10,0)</f>
        <v>N0109BKS71B3</v>
      </c>
      <c r="BI513" t="s">
        <v>84</v>
      </c>
      <c r="BJ513" t="s">
        <v>85</v>
      </c>
      <c r="BK513" t="s">
        <v>86</v>
      </c>
      <c r="BL513" t="s">
        <v>87</v>
      </c>
    </row>
    <row r="514" spans="1:64">
      <c r="A514" t="s">
        <v>91</v>
      </c>
      <c r="B514" t="s">
        <v>75</v>
      </c>
      <c r="C514" t="s">
        <v>76</v>
      </c>
      <c r="D514" t="s">
        <v>115</v>
      </c>
      <c r="E514" t="s">
        <v>155</v>
      </c>
      <c r="F514" t="s">
        <v>156</v>
      </c>
      <c r="G514" t="s">
        <v>118</v>
      </c>
      <c r="H514" t="s">
        <v>81</v>
      </c>
      <c r="I514" s="22">
        <v>9826</v>
      </c>
      <c r="J514" s="23">
        <v>3638</v>
      </c>
      <c r="K514" s="23">
        <v>1711</v>
      </c>
      <c r="L514" s="23">
        <v>3532</v>
      </c>
      <c r="M514" s="23">
        <v>3999</v>
      </c>
      <c r="N514" s="23">
        <v>2264</v>
      </c>
      <c r="O514" s="23">
        <v>1827</v>
      </c>
      <c r="P514" s="23">
        <v>3266</v>
      </c>
      <c r="Q514" s="23">
        <v>2102</v>
      </c>
      <c r="R514" s="23">
        <v>855</v>
      </c>
      <c r="S514" s="23">
        <v>4245</v>
      </c>
      <c r="T514" s="23">
        <v>964</v>
      </c>
      <c r="U514" s="23">
        <v>3535</v>
      </c>
      <c r="V514" s="22">
        <v>2914.6666666667</v>
      </c>
      <c r="W514" s="22">
        <f t="shared" si="192"/>
        <v>2200</v>
      </c>
      <c r="X514" s="23">
        <v>0</v>
      </c>
      <c r="Y514" s="23">
        <v>0</v>
      </c>
      <c r="Z514" s="23">
        <v>0</v>
      </c>
      <c r="AA514" s="22">
        <v>1962</v>
      </c>
      <c r="AB514" s="22">
        <v>0</v>
      </c>
      <c r="AC514" s="22">
        <v>0</v>
      </c>
      <c r="AD514" s="22">
        <v>0</v>
      </c>
      <c r="AE514" s="22">
        <f t="shared" si="193"/>
        <v>1962</v>
      </c>
      <c r="AF514" s="22">
        <f t="shared" si="194"/>
        <v>0.673147301006397</v>
      </c>
      <c r="AG514" s="22">
        <f t="shared" si="195"/>
        <v>0.891818181818182</v>
      </c>
      <c r="AH514" s="22">
        <v>6336</v>
      </c>
      <c r="AI514" s="22">
        <v>0</v>
      </c>
      <c r="AJ514" s="23">
        <v>0</v>
      </c>
      <c r="AK514" s="23">
        <v>2731</v>
      </c>
      <c r="AL514" s="23">
        <v>2101</v>
      </c>
      <c r="AM514" s="22">
        <v>0.9</v>
      </c>
      <c r="AN514" s="22">
        <f t="shared" si="196"/>
        <v>1980</v>
      </c>
      <c r="AO514" s="23">
        <v>144</v>
      </c>
      <c r="AP514" s="23">
        <v>144</v>
      </c>
      <c r="AQ514" t="s">
        <v>82</v>
      </c>
      <c r="AR514">
        <v>4</v>
      </c>
      <c r="AS514" s="22">
        <v>0.13333333333333</v>
      </c>
      <c r="AT514" t="s">
        <v>83</v>
      </c>
      <c r="AU514" s="23">
        <f t="shared" si="197"/>
        <v>2119</v>
      </c>
      <c r="AV514" s="23">
        <f t="shared" si="198"/>
        <v>2160</v>
      </c>
      <c r="AW514" s="23">
        <f t="shared" si="199"/>
        <v>1.87363636363636</v>
      </c>
      <c r="AX514" s="23">
        <f t="shared" si="200"/>
        <v>0.918636363636364</v>
      </c>
      <c r="AY514" s="23">
        <f t="shared" si="201"/>
        <v>2160</v>
      </c>
      <c r="AZ514" s="23">
        <f t="shared" si="202"/>
        <v>2160</v>
      </c>
      <c r="BA514" s="1" t="str">
        <f t="shared" si="203"/>
        <v>2</v>
      </c>
      <c r="BB514" s="22">
        <v>87.5</v>
      </c>
      <c r="BC514" s="22">
        <f t="shared" si="204"/>
        <v>189000</v>
      </c>
      <c r="BD514" s="22" t="e">
        <f t="shared" si="206"/>
        <v>#REF!</v>
      </c>
      <c r="BE514" s="22">
        <v>0.04</v>
      </c>
      <c r="BF514" s="22">
        <f t="shared" si="205"/>
        <v>86.4</v>
      </c>
      <c r="BG514" s="22" t="e">
        <f t="shared" si="207"/>
        <v>#REF!</v>
      </c>
      <c r="BH514" t="str">
        <f>IF(AT514="UDARA","U","N")&amp;LEFT($C$4,2)&amp;MID($C$4,4,2)&amp;LEFT(A514,3)&amp;MID(E514,2,2)&amp;VLOOKUP(E514,Acuan_Reference!C:L,10,0)</f>
        <v>N0109BLP71B3</v>
      </c>
      <c r="BI514" t="s">
        <v>84</v>
      </c>
      <c r="BJ514" t="s">
        <v>85</v>
      </c>
      <c r="BK514" t="s">
        <v>86</v>
      </c>
      <c r="BL514" t="s">
        <v>87</v>
      </c>
    </row>
    <row r="515" spans="1:64">
      <c r="A515" t="s">
        <v>92</v>
      </c>
      <c r="B515" t="s">
        <v>75</v>
      </c>
      <c r="C515" t="s">
        <v>76</v>
      </c>
      <c r="D515" t="s">
        <v>115</v>
      </c>
      <c r="E515" t="s">
        <v>155</v>
      </c>
      <c r="F515" t="s">
        <v>156</v>
      </c>
      <c r="G515" t="s">
        <v>118</v>
      </c>
      <c r="H515" t="s">
        <v>81</v>
      </c>
      <c r="I515" s="22">
        <v>9826</v>
      </c>
      <c r="J515" s="23">
        <v>857</v>
      </c>
      <c r="K515" s="23">
        <v>859</v>
      </c>
      <c r="L515" s="23">
        <v>1193</v>
      </c>
      <c r="M515" s="23">
        <v>621</v>
      </c>
      <c r="N515" s="23">
        <v>900</v>
      </c>
      <c r="O515" s="23">
        <v>748</v>
      </c>
      <c r="P515" s="23">
        <v>841</v>
      </c>
      <c r="Q515" s="23">
        <v>471</v>
      </c>
      <c r="R515" s="23">
        <v>616</v>
      </c>
      <c r="S515" s="23">
        <v>1132</v>
      </c>
      <c r="T515" s="23">
        <v>789</v>
      </c>
      <c r="U515" s="23">
        <v>1161</v>
      </c>
      <c r="V515" s="22">
        <v>1027.3333333333</v>
      </c>
      <c r="W515" s="22">
        <f t="shared" si="192"/>
        <v>943</v>
      </c>
      <c r="X515" s="23">
        <v>0</v>
      </c>
      <c r="Y515" s="23">
        <v>0</v>
      </c>
      <c r="Z515" s="23">
        <v>0</v>
      </c>
      <c r="AA515" s="22">
        <v>684</v>
      </c>
      <c r="AB515" s="22">
        <v>0</v>
      </c>
      <c r="AC515" s="22">
        <v>1152</v>
      </c>
      <c r="AD515" s="22">
        <v>0</v>
      </c>
      <c r="AE515" s="22">
        <f t="shared" si="193"/>
        <v>1836</v>
      </c>
      <c r="AF515" s="22">
        <f t="shared" si="194"/>
        <v>1.7871512005192</v>
      </c>
      <c r="AG515" s="22">
        <f t="shared" si="195"/>
        <v>1.94697773064687</v>
      </c>
      <c r="AH515" s="22">
        <v>6336</v>
      </c>
      <c r="AI515" s="22">
        <v>0</v>
      </c>
      <c r="AJ515" s="23">
        <v>0</v>
      </c>
      <c r="AK515" s="23">
        <v>842</v>
      </c>
      <c r="AL515" s="23">
        <v>879</v>
      </c>
      <c r="AM515" s="22">
        <v>1.5</v>
      </c>
      <c r="AN515" s="22">
        <f t="shared" si="196"/>
        <v>1414.5</v>
      </c>
      <c r="AO515" s="23">
        <v>144</v>
      </c>
      <c r="AP515" s="23">
        <v>144</v>
      </c>
      <c r="AQ515" t="s">
        <v>82</v>
      </c>
      <c r="AR515">
        <v>2</v>
      </c>
      <c r="AS515" s="22">
        <v>0.53333333333333</v>
      </c>
      <c r="AT515" t="s">
        <v>83</v>
      </c>
      <c r="AU515" s="23">
        <f t="shared" si="197"/>
        <v>457.5</v>
      </c>
      <c r="AV515" s="23">
        <f t="shared" si="198"/>
        <v>576</v>
      </c>
      <c r="AW515" s="23">
        <f t="shared" si="199"/>
        <v>2.55779427359491</v>
      </c>
      <c r="AX515" s="23">
        <f t="shared" si="200"/>
        <v>1.62566277836691</v>
      </c>
      <c r="AY515" s="23">
        <f t="shared" si="201"/>
        <v>576</v>
      </c>
      <c r="AZ515" s="23">
        <f t="shared" si="202"/>
        <v>576</v>
      </c>
      <c r="BA515" s="1" t="str">
        <f t="shared" si="203"/>
        <v>3</v>
      </c>
      <c r="BB515" s="22">
        <v>87.5</v>
      </c>
      <c r="BC515" s="22">
        <f t="shared" si="204"/>
        <v>50400</v>
      </c>
      <c r="BD515" s="22" t="e">
        <f t="shared" si="206"/>
        <v>#REF!</v>
      </c>
      <c r="BE515" s="22">
        <v>0.04</v>
      </c>
      <c r="BF515" s="22">
        <f t="shared" si="205"/>
        <v>23.04</v>
      </c>
      <c r="BG515" s="22" t="e">
        <f t="shared" si="207"/>
        <v>#REF!</v>
      </c>
      <c r="BH515" t="str">
        <f>IF(AT515="UDARA","U","N")&amp;LEFT($C$4,2)&amp;MID($C$4,4,2)&amp;LEFT(A515,3)&amp;MID(E515,2,2)&amp;VLOOKUP(E515,Acuan_Reference!C:L,10,0)</f>
        <v>N0109BTM71B3</v>
      </c>
      <c r="BI515" t="s">
        <v>84</v>
      </c>
      <c r="BJ515" t="s">
        <v>85</v>
      </c>
      <c r="BK515" t="s">
        <v>86</v>
      </c>
      <c r="BL515" t="s">
        <v>87</v>
      </c>
    </row>
    <row r="516" spans="1:64">
      <c r="A516" t="s">
        <v>93</v>
      </c>
      <c r="B516" t="s">
        <v>75</v>
      </c>
      <c r="C516" t="s">
        <v>76</v>
      </c>
      <c r="D516" t="s">
        <v>115</v>
      </c>
      <c r="E516" t="s">
        <v>155</v>
      </c>
      <c r="F516" t="s">
        <v>156</v>
      </c>
      <c r="G516" t="s">
        <v>118</v>
      </c>
      <c r="H516" t="s">
        <v>81</v>
      </c>
      <c r="I516" s="22">
        <v>9826</v>
      </c>
      <c r="J516" s="23">
        <v>4303</v>
      </c>
      <c r="K516" s="23">
        <v>3934</v>
      </c>
      <c r="L516" s="23">
        <v>4490</v>
      </c>
      <c r="M516" s="23">
        <v>5138</v>
      </c>
      <c r="N516" s="23">
        <v>2205</v>
      </c>
      <c r="O516" s="23">
        <v>2207</v>
      </c>
      <c r="P516" s="23">
        <v>4176</v>
      </c>
      <c r="Q516" s="23">
        <v>2163</v>
      </c>
      <c r="R516" s="23">
        <v>1730</v>
      </c>
      <c r="S516" s="23">
        <v>4109</v>
      </c>
      <c r="T516" s="23">
        <v>1798</v>
      </c>
      <c r="U516" s="23">
        <v>3389</v>
      </c>
      <c r="V516" s="22">
        <v>3098.6666666667</v>
      </c>
      <c r="W516" s="22">
        <f t="shared" si="192"/>
        <v>2611</v>
      </c>
      <c r="X516" s="23">
        <v>0</v>
      </c>
      <c r="Y516" s="23">
        <v>0</v>
      </c>
      <c r="Z516" s="23">
        <v>0</v>
      </c>
      <c r="AA516" s="22">
        <v>3221</v>
      </c>
      <c r="AB516" s="22">
        <v>0</v>
      </c>
      <c r="AC516" s="22">
        <v>0</v>
      </c>
      <c r="AD516" s="22">
        <v>0</v>
      </c>
      <c r="AE516" s="22">
        <f t="shared" si="193"/>
        <v>3221</v>
      </c>
      <c r="AF516" s="22">
        <f t="shared" si="194"/>
        <v>1.03947934595524</v>
      </c>
      <c r="AG516" s="22">
        <f t="shared" si="195"/>
        <v>1.23362696284948</v>
      </c>
      <c r="AH516" s="22">
        <v>6336</v>
      </c>
      <c r="AI516" s="22">
        <v>0</v>
      </c>
      <c r="AJ516" s="23">
        <v>0</v>
      </c>
      <c r="AK516" s="23">
        <v>3034</v>
      </c>
      <c r="AL516" s="23">
        <v>2646</v>
      </c>
      <c r="AM516" s="22">
        <v>0.8</v>
      </c>
      <c r="AN516" s="22">
        <f t="shared" si="196"/>
        <v>2088.8</v>
      </c>
      <c r="AO516" s="23">
        <v>144</v>
      </c>
      <c r="AP516" s="23">
        <v>144</v>
      </c>
      <c r="AQ516" t="s">
        <v>124</v>
      </c>
      <c r="AR516">
        <v>4</v>
      </c>
      <c r="AS516" s="22">
        <v>0.066666666666667</v>
      </c>
      <c r="AT516" t="s">
        <v>83</v>
      </c>
      <c r="AU516" s="23">
        <f t="shared" si="197"/>
        <v>1513.8</v>
      </c>
      <c r="AV516" s="23">
        <f t="shared" si="198"/>
        <v>1584</v>
      </c>
      <c r="AW516" s="23">
        <f t="shared" si="199"/>
        <v>1.84029107621601</v>
      </c>
      <c r="AX516" s="23">
        <f t="shared" si="200"/>
        <v>0.826886250478744</v>
      </c>
      <c r="AY516" s="23">
        <f t="shared" si="201"/>
        <v>1584</v>
      </c>
      <c r="AZ516" s="23">
        <f t="shared" si="202"/>
        <v>1584</v>
      </c>
      <c r="BA516" s="1" t="str">
        <f t="shared" si="203"/>
        <v>3</v>
      </c>
      <c r="BB516" s="22">
        <v>87.5</v>
      </c>
      <c r="BC516" s="22">
        <f t="shared" si="204"/>
        <v>138600</v>
      </c>
      <c r="BD516" s="22" t="e">
        <f t="shared" si="206"/>
        <v>#REF!</v>
      </c>
      <c r="BE516" s="22">
        <v>0.04</v>
      </c>
      <c r="BF516" s="22">
        <f t="shared" si="205"/>
        <v>63.36</v>
      </c>
      <c r="BG516" s="22" t="e">
        <f t="shared" si="207"/>
        <v>#REF!</v>
      </c>
      <c r="BH516" t="str">
        <f>IF(AT516="UDARA","U","N")&amp;LEFT($C$4,2)&amp;MID($C$4,4,2)&amp;LEFT(A516,3)&amp;MID(E516,2,2)&amp;VLOOKUP(E516,Acuan_Reference!C:L,10,0)</f>
        <v>N0109CRB71B3</v>
      </c>
      <c r="BI516" t="s">
        <v>84</v>
      </c>
      <c r="BJ516" t="s">
        <v>85</v>
      </c>
      <c r="BK516" t="s">
        <v>86</v>
      </c>
      <c r="BL516" t="s">
        <v>87</v>
      </c>
    </row>
    <row r="517" spans="1:64">
      <c r="A517" t="s">
        <v>94</v>
      </c>
      <c r="B517" t="s">
        <v>75</v>
      </c>
      <c r="C517" t="s">
        <v>76</v>
      </c>
      <c r="D517" t="s">
        <v>115</v>
      </c>
      <c r="E517" t="s">
        <v>155</v>
      </c>
      <c r="F517" t="s">
        <v>156</v>
      </c>
      <c r="G517" t="s">
        <v>118</v>
      </c>
      <c r="H517" t="s">
        <v>81</v>
      </c>
      <c r="I517" s="22">
        <v>9826</v>
      </c>
      <c r="J517" s="23">
        <v>2671</v>
      </c>
      <c r="K517" s="23">
        <v>3998</v>
      </c>
      <c r="L517" s="23">
        <v>2909</v>
      </c>
      <c r="M517" s="23">
        <v>3583</v>
      </c>
      <c r="N517" s="23">
        <v>1774</v>
      </c>
      <c r="O517" s="23">
        <v>1858</v>
      </c>
      <c r="P517" s="23">
        <v>3212</v>
      </c>
      <c r="Q517" s="23">
        <v>2102</v>
      </c>
      <c r="R517" s="23">
        <v>1772</v>
      </c>
      <c r="S517" s="23">
        <v>3001</v>
      </c>
      <c r="T517" s="23">
        <v>2981</v>
      </c>
      <c r="U517" s="23">
        <v>3707</v>
      </c>
      <c r="V517" s="22">
        <v>3229.6666666667</v>
      </c>
      <c r="W517" s="22">
        <f t="shared" si="192"/>
        <v>3124.66666666667</v>
      </c>
      <c r="X517" s="23">
        <v>0</v>
      </c>
      <c r="Y517" s="23">
        <v>0</v>
      </c>
      <c r="Z517" s="23">
        <v>0</v>
      </c>
      <c r="AA517" s="22">
        <v>1305</v>
      </c>
      <c r="AB517" s="22">
        <v>0</v>
      </c>
      <c r="AC517" s="22">
        <v>1440</v>
      </c>
      <c r="AD517" s="22">
        <v>0</v>
      </c>
      <c r="AE517" s="22">
        <f t="shared" si="193"/>
        <v>2745</v>
      </c>
      <c r="AF517" s="22">
        <f t="shared" si="194"/>
        <v>0.849932913613367</v>
      </c>
      <c r="AG517" s="22">
        <f t="shared" si="195"/>
        <v>0.878493705995306</v>
      </c>
      <c r="AH517" s="22">
        <v>6336</v>
      </c>
      <c r="AI517" s="22">
        <v>0</v>
      </c>
      <c r="AJ517" s="23">
        <v>0</v>
      </c>
      <c r="AK517" s="23">
        <v>2607</v>
      </c>
      <c r="AL517" s="23">
        <v>2686</v>
      </c>
      <c r="AM517" s="22">
        <v>0.8</v>
      </c>
      <c r="AN517" s="22">
        <f t="shared" si="196"/>
        <v>2499.73333333333</v>
      </c>
      <c r="AO517" s="23">
        <v>144</v>
      </c>
      <c r="AP517" s="23">
        <v>144</v>
      </c>
      <c r="AQ517" t="s">
        <v>82</v>
      </c>
      <c r="AR517">
        <v>8</v>
      </c>
      <c r="AS517" s="22">
        <v>0.13333333333333</v>
      </c>
      <c r="AT517" t="s">
        <v>83</v>
      </c>
      <c r="AU517" s="23">
        <f t="shared" si="197"/>
        <v>2440.73333333333</v>
      </c>
      <c r="AV517" s="23">
        <f t="shared" si="198"/>
        <v>2448</v>
      </c>
      <c r="AW517" s="23">
        <f t="shared" si="199"/>
        <v>1.66193727330915</v>
      </c>
      <c r="AX517" s="23">
        <f t="shared" si="200"/>
        <v>0.802325581395349</v>
      </c>
      <c r="AY517" s="23">
        <f t="shared" si="201"/>
        <v>2448</v>
      </c>
      <c r="AZ517" s="23">
        <f t="shared" si="202"/>
        <v>2448</v>
      </c>
      <c r="BA517" s="1" t="str">
        <f t="shared" si="203"/>
        <v>3</v>
      </c>
      <c r="BB517" s="22">
        <v>87.5</v>
      </c>
      <c r="BC517" s="22">
        <f t="shared" si="204"/>
        <v>214200</v>
      </c>
      <c r="BD517" s="22" t="e">
        <f t="shared" si="206"/>
        <v>#REF!</v>
      </c>
      <c r="BE517" s="22">
        <v>0.04</v>
      </c>
      <c r="BF517" s="22">
        <f t="shared" si="205"/>
        <v>97.92</v>
      </c>
      <c r="BG517" s="22" t="e">
        <f t="shared" si="207"/>
        <v>#REF!</v>
      </c>
      <c r="BH517" t="str">
        <f>IF(AT517="UDARA","U","N")&amp;LEFT($C$4,2)&amp;MID($C$4,4,2)&amp;LEFT(A517,3)&amp;MID(E517,2,2)&amp;VLOOKUP(E517,Acuan_Reference!C:L,10,0)</f>
        <v>N0109DPS71B3</v>
      </c>
      <c r="BI517" t="s">
        <v>84</v>
      </c>
      <c r="BJ517" t="s">
        <v>85</v>
      </c>
      <c r="BK517" t="s">
        <v>86</v>
      </c>
      <c r="BL517" t="s">
        <v>87</v>
      </c>
    </row>
    <row r="518" spans="1:64">
      <c r="A518" t="s">
        <v>95</v>
      </c>
      <c r="B518" t="s">
        <v>75</v>
      </c>
      <c r="C518" t="s">
        <v>76</v>
      </c>
      <c r="D518" t="s">
        <v>115</v>
      </c>
      <c r="E518" t="s">
        <v>155</v>
      </c>
      <c r="F518" t="s">
        <v>156</v>
      </c>
      <c r="G518" t="s">
        <v>118</v>
      </c>
      <c r="H518" t="s">
        <v>81</v>
      </c>
      <c r="I518" s="22">
        <v>9826</v>
      </c>
      <c r="J518" s="23">
        <v>0</v>
      </c>
      <c r="K518" s="23">
        <v>0</v>
      </c>
      <c r="L518" s="23">
        <v>0</v>
      </c>
      <c r="M518" s="23">
        <v>8386</v>
      </c>
      <c r="N518" s="23">
        <v>4489</v>
      </c>
      <c r="O518" s="23">
        <v>9830</v>
      </c>
      <c r="P518" s="23">
        <v>5168</v>
      </c>
      <c r="Q518" s="23">
        <v>5692</v>
      </c>
      <c r="R518" s="23">
        <v>4587</v>
      </c>
      <c r="S518" s="23">
        <v>5167</v>
      </c>
      <c r="T518" s="23">
        <v>6092</v>
      </c>
      <c r="U518" s="23">
        <v>7699</v>
      </c>
      <c r="V518" s="22">
        <v>6319.3333333333</v>
      </c>
      <c r="W518" s="22">
        <f t="shared" si="192"/>
        <v>6426.66666666667</v>
      </c>
      <c r="X518" s="23">
        <v>0</v>
      </c>
      <c r="Y518" s="23">
        <v>0</v>
      </c>
      <c r="Z518" s="23">
        <v>0</v>
      </c>
      <c r="AA518" s="22">
        <v>3889</v>
      </c>
      <c r="AB518" s="22">
        <v>0</v>
      </c>
      <c r="AC518" s="22">
        <v>1584</v>
      </c>
      <c r="AD518" s="22">
        <v>0</v>
      </c>
      <c r="AE518" s="22">
        <f t="shared" si="193"/>
        <v>5473</v>
      </c>
      <c r="AF518" s="22">
        <f t="shared" si="194"/>
        <v>0.866072370503222</v>
      </c>
      <c r="AG518" s="22">
        <f t="shared" si="195"/>
        <v>0.851607883817427</v>
      </c>
      <c r="AH518" s="22">
        <v>6336</v>
      </c>
      <c r="AI518" s="22">
        <v>0</v>
      </c>
      <c r="AJ518" s="23">
        <v>0</v>
      </c>
      <c r="AK518" s="23">
        <v>5857</v>
      </c>
      <c r="AL518" s="23">
        <v>5489</v>
      </c>
      <c r="AM518" s="22">
        <v>0.5</v>
      </c>
      <c r="AN518" s="22">
        <f t="shared" si="196"/>
        <v>3213.33333333333</v>
      </c>
      <c r="AO518" s="23">
        <v>144</v>
      </c>
      <c r="AP518" s="23">
        <v>144</v>
      </c>
      <c r="AQ518" t="s">
        <v>124</v>
      </c>
      <c r="AR518">
        <v>20</v>
      </c>
      <c r="AS518" s="22">
        <v>0.033333333333333</v>
      </c>
      <c r="AT518" t="s">
        <v>83</v>
      </c>
      <c r="AU518" s="23">
        <f t="shared" si="197"/>
        <v>3229.33333333333</v>
      </c>
      <c r="AV518" s="23">
        <f t="shared" si="198"/>
        <v>3312</v>
      </c>
      <c r="AW518" s="23">
        <f t="shared" si="199"/>
        <v>1.36696058091286</v>
      </c>
      <c r="AX518" s="23">
        <f t="shared" si="200"/>
        <v>0.512863070539419</v>
      </c>
      <c r="AY518" s="23">
        <f t="shared" si="201"/>
        <v>3312</v>
      </c>
      <c r="AZ518" s="23">
        <f t="shared" si="202"/>
        <v>3312</v>
      </c>
      <c r="BA518" s="1" t="str">
        <f t="shared" si="203"/>
        <v>3</v>
      </c>
      <c r="BB518" s="22">
        <v>87.5</v>
      </c>
      <c r="BC518" s="22">
        <f t="shared" si="204"/>
        <v>289800</v>
      </c>
      <c r="BD518" s="22" t="e">
        <f t="shared" si="206"/>
        <v>#REF!</v>
      </c>
      <c r="BE518" s="22">
        <v>0.04</v>
      </c>
      <c r="BF518" s="22">
        <f t="shared" si="205"/>
        <v>132.48</v>
      </c>
      <c r="BG518" s="22" t="e">
        <f t="shared" si="207"/>
        <v>#REF!</v>
      </c>
      <c r="BH518" t="str">
        <f>IF(AT518="UDARA","U","N")&amp;LEFT($C$4,2)&amp;MID($C$4,4,2)&amp;LEFT(A518,3)&amp;MID(E518,2,2)&amp;VLOOKUP(E518,Acuan_Reference!C:L,10,0)</f>
        <v>N0109JAK71B3</v>
      </c>
      <c r="BI518" t="s">
        <v>84</v>
      </c>
      <c r="BJ518" t="s">
        <v>85</v>
      </c>
      <c r="BK518" t="s">
        <v>86</v>
      </c>
      <c r="BL518" t="s">
        <v>87</v>
      </c>
    </row>
    <row r="519" spans="1:64">
      <c r="A519" t="s">
        <v>96</v>
      </c>
      <c r="B519" t="s">
        <v>75</v>
      </c>
      <c r="C519" t="s">
        <v>76</v>
      </c>
      <c r="D519" t="s">
        <v>115</v>
      </c>
      <c r="E519" t="s">
        <v>155</v>
      </c>
      <c r="F519" t="s">
        <v>156</v>
      </c>
      <c r="G519" t="s">
        <v>118</v>
      </c>
      <c r="H519" t="s">
        <v>81</v>
      </c>
      <c r="I519" s="22">
        <v>9826</v>
      </c>
      <c r="J519" s="23">
        <v>1615</v>
      </c>
      <c r="K519" s="23">
        <v>913</v>
      </c>
      <c r="L519" s="23">
        <v>1320</v>
      </c>
      <c r="M519" s="23">
        <v>1556</v>
      </c>
      <c r="N519" s="23">
        <v>1246</v>
      </c>
      <c r="O519" s="23">
        <v>700</v>
      </c>
      <c r="P519" s="23">
        <v>1537</v>
      </c>
      <c r="Q519" s="23">
        <v>949</v>
      </c>
      <c r="R519" s="23">
        <v>790</v>
      </c>
      <c r="S519" s="23">
        <v>1624</v>
      </c>
      <c r="T519" s="23">
        <v>872</v>
      </c>
      <c r="U519" s="23">
        <v>1558</v>
      </c>
      <c r="V519" s="22">
        <v>1351.3333333333</v>
      </c>
      <c r="W519" s="22">
        <f t="shared" si="192"/>
        <v>1189.66666666667</v>
      </c>
      <c r="X519" s="23">
        <v>0</v>
      </c>
      <c r="Y519" s="23">
        <v>0</v>
      </c>
      <c r="Z519" s="23">
        <v>0</v>
      </c>
      <c r="AA519" s="22">
        <v>931</v>
      </c>
      <c r="AB519" s="22">
        <v>0</v>
      </c>
      <c r="AC519" s="22">
        <v>0</v>
      </c>
      <c r="AD519" s="22">
        <v>0</v>
      </c>
      <c r="AE519" s="22">
        <f t="shared" si="193"/>
        <v>931</v>
      </c>
      <c r="AF519" s="22">
        <f t="shared" si="194"/>
        <v>0.688949185989163</v>
      </c>
      <c r="AG519" s="22">
        <f t="shared" si="195"/>
        <v>0.782572149061362</v>
      </c>
      <c r="AH519" s="22">
        <v>6336</v>
      </c>
      <c r="AI519" s="22">
        <v>0</v>
      </c>
      <c r="AJ519" s="23">
        <v>0</v>
      </c>
      <c r="AK519" s="23">
        <v>1276</v>
      </c>
      <c r="AL519" s="23">
        <v>1139</v>
      </c>
      <c r="AM519" s="22">
        <v>1.2</v>
      </c>
      <c r="AN519" s="22">
        <f t="shared" si="196"/>
        <v>1427.6</v>
      </c>
      <c r="AO519" s="23">
        <v>144</v>
      </c>
      <c r="AP519" s="23">
        <v>144</v>
      </c>
      <c r="AQ519" t="s">
        <v>82</v>
      </c>
      <c r="AR519">
        <v>2</v>
      </c>
      <c r="AS519" s="22">
        <v>0.2</v>
      </c>
      <c r="AT519" t="s">
        <v>83</v>
      </c>
      <c r="AU519" s="23">
        <f t="shared" si="197"/>
        <v>1635.6</v>
      </c>
      <c r="AV519" s="23">
        <f t="shared" si="198"/>
        <v>1728</v>
      </c>
      <c r="AW519" s="23">
        <f t="shared" si="199"/>
        <v>2.23507985430092</v>
      </c>
      <c r="AX519" s="23">
        <f t="shared" si="200"/>
        <v>1.27766881479406</v>
      </c>
      <c r="AY519" s="23">
        <f t="shared" si="201"/>
        <v>1728</v>
      </c>
      <c r="AZ519" s="23">
        <f t="shared" si="202"/>
        <v>1728</v>
      </c>
      <c r="BA519" s="1" t="str">
        <f t="shared" si="203"/>
        <v>2</v>
      </c>
      <c r="BB519" s="22">
        <v>87.5</v>
      </c>
      <c r="BC519" s="22">
        <f t="shared" si="204"/>
        <v>151200</v>
      </c>
      <c r="BD519" s="22" t="e">
        <f t="shared" si="206"/>
        <v>#REF!</v>
      </c>
      <c r="BE519" s="22">
        <v>0.04</v>
      </c>
      <c r="BF519" s="22">
        <f t="shared" si="205"/>
        <v>69.12</v>
      </c>
      <c r="BG519" s="22" t="e">
        <f t="shared" si="207"/>
        <v>#REF!</v>
      </c>
      <c r="BH519" t="str">
        <f>IF(AT519="UDARA","U","N")&amp;LEFT($C$4,2)&amp;MID($C$4,4,2)&amp;LEFT(A519,3)&amp;MID(E519,2,2)&amp;VLOOKUP(E519,Acuan_Reference!C:L,10,0)</f>
        <v>N0109JBI71B3</v>
      </c>
      <c r="BI519" t="s">
        <v>84</v>
      </c>
      <c r="BJ519" t="s">
        <v>85</v>
      </c>
      <c r="BK519" t="s">
        <v>86</v>
      </c>
      <c r="BL519" t="s">
        <v>87</v>
      </c>
    </row>
    <row r="520" spans="1:64">
      <c r="A520" t="s">
        <v>97</v>
      </c>
      <c r="B520" t="s">
        <v>75</v>
      </c>
      <c r="C520" t="s">
        <v>76</v>
      </c>
      <c r="D520" t="s">
        <v>115</v>
      </c>
      <c r="E520" t="s">
        <v>155</v>
      </c>
      <c r="F520" t="s">
        <v>156</v>
      </c>
      <c r="G520" t="s">
        <v>118</v>
      </c>
      <c r="H520" t="s">
        <v>81</v>
      </c>
      <c r="I520" s="22">
        <v>9826</v>
      </c>
      <c r="J520" s="23">
        <v>7004</v>
      </c>
      <c r="K520" s="23">
        <v>15531</v>
      </c>
      <c r="L520" s="23">
        <v>12886</v>
      </c>
      <c r="M520" s="23">
        <v>5487</v>
      </c>
      <c r="N520" s="23">
        <v>4144</v>
      </c>
      <c r="O520" s="23">
        <v>4625</v>
      </c>
      <c r="P520" s="23">
        <v>2207</v>
      </c>
      <c r="Q520" s="23">
        <v>1884</v>
      </c>
      <c r="R520" s="23">
        <v>1574</v>
      </c>
      <c r="S520" s="23">
        <v>2495</v>
      </c>
      <c r="T520" s="23">
        <v>2165</v>
      </c>
      <c r="U520" s="23">
        <v>1078</v>
      </c>
      <c r="V520" s="22">
        <v>1912.6666666667</v>
      </c>
      <c r="W520" s="22">
        <f t="shared" si="192"/>
        <v>1801</v>
      </c>
      <c r="X520" s="23">
        <v>0</v>
      </c>
      <c r="Y520" s="23">
        <v>0</v>
      </c>
      <c r="Z520" s="23">
        <v>0</v>
      </c>
      <c r="AA520" s="22">
        <v>2875</v>
      </c>
      <c r="AB520" s="22">
        <v>0</v>
      </c>
      <c r="AC520" s="22">
        <v>0</v>
      </c>
      <c r="AD520" s="22">
        <v>0</v>
      </c>
      <c r="AE520" s="22">
        <f t="shared" si="193"/>
        <v>2875</v>
      </c>
      <c r="AF520" s="22">
        <f t="shared" si="194"/>
        <v>1.50313698152664</v>
      </c>
      <c r="AG520" s="22">
        <f t="shared" si="195"/>
        <v>1.59633536923931</v>
      </c>
      <c r="AH520" s="22">
        <v>6336</v>
      </c>
      <c r="AI520" s="22">
        <v>0</v>
      </c>
      <c r="AJ520" s="23">
        <v>0</v>
      </c>
      <c r="AK520" s="23">
        <v>2258</v>
      </c>
      <c r="AL520" s="23">
        <v>2160</v>
      </c>
      <c r="AM520" s="22">
        <v>0.5</v>
      </c>
      <c r="AN520" s="22">
        <f t="shared" si="196"/>
        <v>900.5</v>
      </c>
      <c r="AO520" s="23">
        <v>144</v>
      </c>
      <c r="AP520" s="23">
        <v>144</v>
      </c>
      <c r="AQ520" t="s">
        <v>124</v>
      </c>
      <c r="AR520">
        <v>20</v>
      </c>
      <c r="AS520" s="22">
        <v>0.033333333333333</v>
      </c>
      <c r="AT520" t="s">
        <v>83</v>
      </c>
      <c r="AU520" s="23">
        <f t="shared" si="197"/>
        <v>185.5</v>
      </c>
      <c r="AV520" s="23">
        <f t="shared" si="198"/>
        <v>288</v>
      </c>
      <c r="AW520" s="23">
        <f t="shared" si="199"/>
        <v>1.75624652970572</v>
      </c>
      <c r="AX520" s="23">
        <f t="shared" si="200"/>
        <v>0.556912826207662</v>
      </c>
      <c r="AY520" s="23">
        <f t="shared" si="201"/>
        <v>288</v>
      </c>
      <c r="AZ520" s="23">
        <f t="shared" si="202"/>
        <v>288</v>
      </c>
      <c r="BA520" s="1" t="str">
        <f t="shared" si="203"/>
        <v>3</v>
      </c>
      <c r="BB520" s="22">
        <v>87.5</v>
      </c>
      <c r="BC520" s="22">
        <f t="shared" si="204"/>
        <v>25200</v>
      </c>
      <c r="BD520" s="22" t="e">
        <f t="shared" si="206"/>
        <v>#REF!</v>
      </c>
      <c r="BE520" s="22">
        <v>0.04</v>
      </c>
      <c r="BF520" s="22">
        <f t="shared" si="205"/>
        <v>11.52</v>
      </c>
      <c r="BG520" s="22" t="e">
        <f t="shared" si="207"/>
        <v>#REF!</v>
      </c>
      <c r="BH520" t="str">
        <f>IF(AT520="UDARA","U","N")&amp;LEFT($C$4,2)&amp;MID($C$4,4,2)&amp;LEFT(A520,3)&amp;MID(E520,2,2)&amp;VLOOKUP(E520,Acuan_Reference!C:L,10,0)</f>
        <v>N0109JKT71B3</v>
      </c>
      <c r="BI520" t="s">
        <v>84</v>
      </c>
      <c r="BJ520" t="s">
        <v>85</v>
      </c>
      <c r="BK520" t="s">
        <v>86</v>
      </c>
      <c r="BL520" t="s">
        <v>87</v>
      </c>
    </row>
    <row r="521" spans="1:64">
      <c r="A521" t="s">
        <v>98</v>
      </c>
      <c r="B521" t="s">
        <v>75</v>
      </c>
      <c r="C521" t="s">
        <v>76</v>
      </c>
      <c r="D521" t="s">
        <v>115</v>
      </c>
      <c r="E521" t="s">
        <v>155</v>
      </c>
      <c r="F521" t="s">
        <v>156</v>
      </c>
      <c r="G521" t="s">
        <v>118</v>
      </c>
      <c r="H521" t="s">
        <v>81</v>
      </c>
      <c r="I521" s="22">
        <v>9826</v>
      </c>
      <c r="J521" s="23">
        <v>2733</v>
      </c>
      <c r="K521" s="23">
        <v>2376</v>
      </c>
      <c r="L521" s="23">
        <v>2622</v>
      </c>
      <c r="M521" s="23">
        <v>2988</v>
      </c>
      <c r="N521" s="23">
        <v>1183</v>
      </c>
      <c r="O521" s="23">
        <v>1259</v>
      </c>
      <c r="P521" s="23">
        <v>1735</v>
      </c>
      <c r="Q521" s="23">
        <v>1581</v>
      </c>
      <c r="R521" s="23">
        <v>1456</v>
      </c>
      <c r="S521" s="23">
        <v>1946</v>
      </c>
      <c r="T521" s="23">
        <v>1761</v>
      </c>
      <c r="U521" s="23">
        <v>2050</v>
      </c>
      <c r="V521" s="22">
        <v>1919</v>
      </c>
      <c r="W521" s="22">
        <f t="shared" si="192"/>
        <v>1866.66666666667</v>
      </c>
      <c r="X521" s="23">
        <v>0</v>
      </c>
      <c r="Y521" s="23">
        <v>0</v>
      </c>
      <c r="Z521" s="23">
        <v>0</v>
      </c>
      <c r="AA521" s="22">
        <v>1551</v>
      </c>
      <c r="AB521" s="22">
        <v>0</v>
      </c>
      <c r="AC521" s="22">
        <v>720</v>
      </c>
      <c r="AD521" s="22">
        <v>0</v>
      </c>
      <c r="AE521" s="22">
        <f t="shared" si="193"/>
        <v>2271</v>
      </c>
      <c r="AF521" s="22">
        <f t="shared" si="194"/>
        <v>1.18342886920271</v>
      </c>
      <c r="AG521" s="22">
        <f t="shared" si="195"/>
        <v>1.21660714285714</v>
      </c>
      <c r="AH521" s="22">
        <v>6336</v>
      </c>
      <c r="AI521" s="22">
        <v>0</v>
      </c>
      <c r="AJ521" s="23">
        <v>0</v>
      </c>
      <c r="AK521" s="23">
        <v>1890</v>
      </c>
      <c r="AL521" s="23">
        <v>1789</v>
      </c>
      <c r="AM521" s="22">
        <v>0.9</v>
      </c>
      <c r="AN521" s="22">
        <f t="shared" si="196"/>
        <v>1680</v>
      </c>
      <c r="AO521" s="23">
        <v>144</v>
      </c>
      <c r="AP521" s="23">
        <v>144</v>
      </c>
      <c r="AQ521" t="s">
        <v>124</v>
      </c>
      <c r="AR521">
        <v>4</v>
      </c>
      <c r="AS521" s="22">
        <v>0.1</v>
      </c>
      <c r="AT521" t="s">
        <v>83</v>
      </c>
      <c r="AU521" s="23">
        <f t="shared" si="197"/>
        <v>1198</v>
      </c>
      <c r="AV521" s="23">
        <f t="shared" si="198"/>
        <v>1296</v>
      </c>
      <c r="AW521" s="23">
        <f t="shared" si="199"/>
        <v>1.91089285714286</v>
      </c>
      <c r="AX521" s="23">
        <f t="shared" si="200"/>
        <v>0.9525</v>
      </c>
      <c r="AY521" s="23">
        <f t="shared" si="201"/>
        <v>1296</v>
      </c>
      <c r="AZ521" s="23">
        <f t="shared" si="202"/>
        <v>1296</v>
      </c>
      <c r="BA521" s="1" t="str">
        <f t="shared" si="203"/>
        <v>3</v>
      </c>
      <c r="BB521" s="22">
        <v>87.5</v>
      </c>
      <c r="BC521" s="22">
        <f t="shared" si="204"/>
        <v>113400</v>
      </c>
      <c r="BD521" s="22" t="e">
        <f t="shared" si="206"/>
        <v>#REF!</v>
      </c>
      <c r="BE521" s="22">
        <v>0.04</v>
      </c>
      <c r="BF521" s="22">
        <f t="shared" si="205"/>
        <v>51.84</v>
      </c>
      <c r="BG521" s="22" t="e">
        <f t="shared" si="207"/>
        <v>#REF!</v>
      </c>
      <c r="BH521" t="str">
        <f>IF(AT521="UDARA","U","N")&amp;LEFT($C$4,2)&amp;MID($C$4,4,2)&amp;LEFT(A521,3)&amp;MID(E521,2,2)&amp;VLOOKUP(E521,Acuan_Reference!C:L,10,0)</f>
        <v>N0109JMR71B3</v>
      </c>
      <c r="BI521" t="s">
        <v>84</v>
      </c>
      <c r="BJ521" t="s">
        <v>85</v>
      </c>
      <c r="BK521" t="s">
        <v>86</v>
      </c>
      <c r="BL521" t="s">
        <v>87</v>
      </c>
    </row>
    <row r="522" spans="1:64">
      <c r="A522" t="s">
        <v>99</v>
      </c>
      <c r="B522" t="s">
        <v>75</v>
      </c>
      <c r="C522" t="s">
        <v>76</v>
      </c>
      <c r="D522" t="s">
        <v>115</v>
      </c>
      <c r="E522" t="s">
        <v>155</v>
      </c>
      <c r="F522" t="s">
        <v>156</v>
      </c>
      <c r="G522" t="s">
        <v>118</v>
      </c>
      <c r="H522" t="s">
        <v>81</v>
      </c>
      <c r="I522" s="22">
        <v>9826</v>
      </c>
      <c r="J522" s="23">
        <v>6807</v>
      </c>
      <c r="K522" s="23">
        <v>6017</v>
      </c>
      <c r="L522" s="23">
        <v>4825</v>
      </c>
      <c r="M522" s="23">
        <v>7221</v>
      </c>
      <c r="N522" s="23">
        <v>4254</v>
      </c>
      <c r="O522" s="23">
        <v>4811</v>
      </c>
      <c r="P522" s="23">
        <v>5562</v>
      </c>
      <c r="Q522" s="23">
        <v>3629</v>
      </c>
      <c r="R522" s="23">
        <v>4118</v>
      </c>
      <c r="S522" s="23">
        <v>4137</v>
      </c>
      <c r="T522" s="23">
        <v>4241</v>
      </c>
      <c r="U522" s="23">
        <v>6152</v>
      </c>
      <c r="V522" s="22">
        <v>4843.3333333333</v>
      </c>
      <c r="W522" s="22">
        <f t="shared" si="192"/>
        <v>4907.33333333333</v>
      </c>
      <c r="X522" s="23">
        <v>0</v>
      </c>
      <c r="Y522" s="23">
        <v>0</v>
      </c>
      <c r="Z522" s="23">
        <v>16</v>
      </c>
      <c r="AA522" s="22">
        <v>4462</v>
      </c>
      <c r="AB522" s="22">
        <v>0</v>
      </c>
      <c r="AC522" s="22">
        <v>1872</v>
      </c>
      <c r="AD522" s="22">
        <v>0</v>
      </c>
      <c r="AE522" s="22">
        <f t="shared" si="193"/>
        <v>6350</v>
      </c>
      <c r="AF522" s="22">
        <f t="shared" si="194"/>
        <v>1.31108052305576</v>
      </c>
      <c r="AG522" s="22">
        <f t="shared" si="195"/>
        <v>1.29398179595164</v>
      </c>
      <c r="AH522" s="22">
        <v>6336</v>
      </c>
      <c r="AI522" s="22">
        <v>0</v>
      </c>
      <c r="AJ522" s="23">
        <v>0</v>
      </c>
      <c r="AK522" s="23">
        <v>4506</v>
      </c>
      <c r="AL522" s="23">
        <v>4329</v>
      </c>
      <c r="AM522" s="22">
        <v>1.1</v>
      </c>
      <c r="AN522" s="22">
        <f t="shared" si="196"/>
        <v>5398.06666666667</v>
      </c>
      <c r="AO522" s="23">
        <v>144</v>
      </c>
      <c r="AP522" s="23">
        <v>144</v>
      </c>
      <c r="AQ522" t="s">
        <v>124</v>
      </c>
      <c r="AR522">
        <v>4</v>
      </c>
      <c r="AS522" s="22">
        <v>0.33333333333333</v>
      </c>
      <c r="AT522" t="s">
        <v>83</v>
      </c>
      <c r="AU522" s="23">
        <f t="shared" si="197"/>
        <v>3377.06666666667</v>
      </c>
      <c r="AV522" s="23">
        <f t="shared" si="198"/>
        <v>3456</v>
      </c>
      <c r="AW522" s="23">
        <f t="shared" si="199"/>
        <v>1.99823393560658</v>
      </c>
      <c r="AX522" s="23">
        <f t="shared" si="200"/>
        <v>1.11608477109088</v>
      </c>
      <c r="AY522" s="23">
        <f t="shared" si="201"/>
        <v>3456</v>
      </c>
      <c r="AZ522" s="23">
        <f t="shared" si="202"/>
        <v>3456</v>
      </c>
      <c r="BA522" s="1" t="str">
        <f t="shared" si="203"/>
        <v>3</v>
      </c>
      <c r="BB522" s="22">
        <v>87.5</v>
      </c>
      <c r="BC522" s="22">
        <f t="shared" si="204"/>
        <v>302400</v>
      </c>
      <c r="BD522" s="22" t="e">
        <f t="shared" si="206"/>
        <v>#REF!</v>
      </c>
      <c r="BE522" s="22">
        <v>0.04</v>
      </c>
      <c r="BF522" s="22">
        <f t="shared" si="205"/>
        <v>138.24</v>
      </c>
      <c r="BG522" s="22" t="e">
        <f t="shared" si="207"/>
        <v>#REF!</v>
      </c>
      <c r="BH522" t="str">
        <f>IF(AT522="UDARA","U","N")&amp;LEFT($C$4,2)&amp;MID($C$4,4,2)&amp;LEFT(A522,3)&amp;MID(E522,2,2)&amp;VLOOKUP(E522,Acuan_Reference!C:L,10,0)</f>
        <v>N0109MDN71B3</v>
      </c>
      <c r="BI522" t="s">
        <v>84</v>
      </c>
      <c r="BJ522" t="s">
        <v>85</v>
      </c>
      <c r="BK522" t="s">
        <v>86</v>
      </c>
      <c r="BL522" t="s">
        <v>87</v>
      </c>
    </row>
    <row r="523" spans="1:64">
      <c r="A523" t="s">
        <v>100</v>
      </c>
      <c r="B523" t="s">
        <v>75</v>
      </c>
      <c r="C523" t="s">
        <v>76</v>
      </c>
      <c r="D523" t="s">
        <v>115</v>
      </c>
      <c r="E523" t="s">
        <v>155</v>
      </c>
      <c r="F523" t="s">
        <v>156</v>
      </c>
      <c r="G523" t="s">
        <v>118</v>
      </c>
      <c r="H523" t="s">
        <v>81</v>
      </c>
      <c r="I523" s="22">
        <v>9826</v>
      </c>
      <c r="J523" s="23">
        <v>1766</v>
      </c>
      <c r="K523" s="23">
        <v>1609</v>
      </c>
      <c r="L523" s="23">
        <v>1356</v>
      </c>
      <c r="M523" s="23">
        <v>2127</v>
      </c>
      <c r="N523" s="23">
        <v>1958</v>
      </c>
      <c r="O523" s="23">
        <v>1761</v>
      </c>
      <c r="P523" s="23">
        <v>1759</v>
      </c>
      <c r="Q523" s="23">
        <v>1660</v>
      </c>
      <c r="R523" s="23">
        <v>1055</v>
      </c>
      <c r="S523" s="23">
        <v>1024</v>
      </c>
      <c r="T523" s="23">
        <v>1626</v>
      </c>
      <c r="U523" s="23">
        <v>1952</v>
      </c>
      <c r="V523" s="22">
        <v>1534</v>
      </c>
      <c r="W523" s="22">
        <f t="shared" si="192"/>
        <v>1620.66666666667</v>
      </c>
      <c r="X523" s="23">
        <v>0</v>
      </c>
      <c r="Y523" s="23">
        <v>0</v>
      </c>
      <c r="Z523" s="23">
        <v>0</v>
      </c>
      <c r="AA523" s="22">
        <v>912</v>
      </c>
      <c r="AB523" s="22">
        <v>0</v>
      </c>
      <c r="AC523" s="22">
        <v>1152</v>
      </c>
      <c r="AD523" s="22">
        <v>0</v>
      </c>
      <c r="AE523" s="22">
        <f t="shared" si="193"/>
        <v>2064</v>
      </c>
      <c r="AF523" s="22">
        <f t="shared" si="194"/>
        <v>1.34550195567145</v>
      </c>
      <c r="AG523" s="22">
        <f t="shared" si="195"/>
        <v>1.27354997943233</v>
      </c>
      <c r="AH523" s="22">
        <v>6336</v>
      </c>
      <c r="AI523" s="22">
        <v>0</v>
      </c>
      <c r="AJ523" s="23">
        <v>0</v>
      </c>
      <c r="AK523" s="23">
        <v>1418</v>
      </c>
      <c r="AL523" s="23">
        <v>1284</v>
      </c>
      <c r="AM523" s="22">
        <v>1.5</v>
      </c>
      <c r="AN523" s="22">
        <f t="shared" si="196"/>
        <v>2431</v>
      </c>
      <c r="AO523" s="23">
        <v>144</v>
      </c>
      <c r="AP523" s="23">
        <v>144</v>
      </c>
      <c r="AQ523" t="s">
        <v>82</v>
      </c>
      <c r="AR523">
        <v>2</v>
      </c>
      <c r="AS523" s="22">
        <v>0.76666666666667</v>
      </c>
      <c r="AT523" t="s">
        <v>83</v>
      </c>
      <c r="AU523" s="23">
        <f t="shared" si="197"/>
        <v>1651</v>
      </c>
      <c r="AV523" s="23">
        <f t="shared" si="198"/>
        <v>1728</v>
      </c>
      <c r="AW523" s="23">
        <f t="shared" si="199"/>
        <v>2.33977786918963</v>
      </c>
      <c r="AX523" s="23">
        <f t="shared" si="200"/>
        <v>1.54751131221719</v>
      </c>
      <c r="AY523" s="23">
        <f t="shared" si="201"/>
        <v>1728</v>
      </c>
      <c r="AZ523" s="23">
        <f t="shared" si="202"/>
        <v>1728</v>
      </c>
      <c r="BA523" s="1" t="str">
        <f t="shared" si="203"/>
        <v>2</v>
      </c>
      <c r="BB523" s="22">
        <v>87.5</v>
      </c>
      <c r="BC523" s="22">
        <f t="shared" si="204"/>
        <v>151200</v>
      </c>
      <c r="BD523" s="22" t="e">
        <f t="shared" si="206"/>
        <v>#REF!</v>
      </c>
      <c r="BE523" s="22">
        <v>0.04</v>
      </c>
      <c r="BF523" s="22">
        <f t="shared" si="205"/>
        <v>69.12</v>
      </c>
      <c r="BG523" s="22" t="e">
        <f t="shared" si="207"/>
        <v>#REF!</v>
      </c>
      <c r="BH523" t="str">
        <f>IF(AT523="UDARA","U","N")&amp;LEFT($C$4,2)&amp;MID($C$4,4,2)&amp;LEFT(A523,3)&amp;MID(E523,2,2)&amp;VLOOKUP(E523,Acuan_Reference!C:L,10,0)</f>
        <v>N0109MDO71B3</v>
      </c>
      <c r="BI523" t="s">
        <v>84</v>
      </c>
      <c r="BJ523" t="s">
        <v>85</v>
      </c>
      <c r="BK523" t="s">
        <v>86</v>
      </c>
      <c r="BL523" t="s">
        <v>87</v>
      </c>
    </row>
    <row r="524" spans="1:64">
      <c r="A524" t="s">
        <v>101</v>
      </c>
      <c r="B524" t="s">
        <v>75</v>
      </c>
      <c r="C524" t="s">
        <v>76</v>
      </c>
      <c r="D524" t="s">
        <v>115</v>
      </c>
      <c r="E524" t="s">
        <v>155</v>
      </c>
      <c r="F524" t="s">
        <v>156</v>
      </c>
      <c r="G524" t="s">
        <v>118</v>
      </c>
      <c r="H524" t="s">
        <v>81</v>
      </c>
      <c r="I524" s="22">
        <v>9826</v>
      </c>
      <c r="J524" s="23">
        <v>6051</v>
      </c>
      <c r="K524" s="23">
        <v>6629</v>
      </c>
      <c r="L524" s="23">
        <v>4746</v>
      </c>
      <c r="M524" s="23">
        <v>6929</v>
      </c>
      <c r="N524" s="23">
        <v>3572</v>
      </c>
      <c r="O524" s="23">
        <v>4537</v>
      </c>
      <c r="P524" s="23">
        <v>6710</v>
      </c>
      <c r="Q524" s="23">
        <v>3451</v>
      </c>
      <c r="R524" s="23">
        <v>5805</v>
      </c>
      <c r="S524" s="23">
        <v>6684</v>
      </c>
      <c r="T524" s="23">
        <v>6950</v>
      </c>
      <c r="U524" s="23">
        <v>6529</v>
      </c>
      <c r="V524" s="22">
        <v>6721</v>
      </c>
      <c r="W524" s="22">
        <f t="shared" si="192"/>
        <v>6737.66666666667</v>
      </c>
      <c r="X524" s="23">
        <v>0</v>
      </c>
      <c r="Y524" s="23">
        <v>0</v>
      </c>
      <c r="Z524" s="23">
        <v>0</v>
      </c>
      <c r="AA524" s="22">
        <v>9802</v>
      </c>
      <c r="AB524" s="22">
        <v>0</v>
      </c>
      <c r="AC524" s="22">
        <v>1440</v>
      </c>
      <c r="AD524" s="22">
        <v>0</v>
      </c>
      <c r="AE524" s="22">
        <f t="shared" si="193"/>
        <v>11242</v>
      </c>
      <c r="AF524" s="22">
        <f t="shared" si="194"/>
        <v>1.67266775777414</v>
      </c>
      <c r="AG524" s="22">
        <f t="shared" si="195"/>
        <v>1.66853015386138</v>
      </c>
      <c r="AH524" s="22">
        <v>6336</v>
      </c>
      <c r="AI524" s="22">
        <v>0</v>
      </c>
      <c r="AJ524" s="23">
        <v>0</v>
      </c>
      <c r="AK524" s="23">
        <v>6044</v>
      </c>
      <c r="AL524" s="23">
        <v>6734</v>
      </c>
      <c r="AM524" s="22">
        <v>1.3</v>
      </c>
      <c r="AN524" s="22">
        <f t="shared" si="196"/>
        <v>8758.96666666667</v>
      </c>
      <c r="AO524" s="23">
        <v>144</v>
      </c>
      <c r="AP524" s="23">
        <v>144</v>
      </c>
      <c r="AQ524" t="s">
        <v>82</v>
      </c>
      <c r="AR524">
        <v>4</v>
      </c>
      <c r="AS524" s="22">
        <v>0.5</v>
      </c>
      <c r="AT524" t="s">
        <v>83</v>
      </c>
      <c r="AU524" s="23">
        <f t="shared" si="197"/>
        <v>4250.96666666667</v>
      </c>
      <c r="AV524" s="23">
        <f t="shared" si="198"/>
        <v>4320</v>
      </c>
      <c r="AW524" s="23">
        <f t="shared" si="199"/>
        <v>2.30970167713847</v>
      </c>
      <c r="AX524" s="23">
        <f t="shared" si="200"/>
        <v>1.31024588136348</v>
      </c>
      <c r="AY524" s="23">
        <f t="shared" si="201"/>
        <v>4320</v>
      </c>
      <c r="AZ524" s="23">
        <f t="shared" si="202"/>
        <v>4320</v>
      </c>
      <c r="BA524" s="1" t="str">
        <f t="shared" si="203"/>
        <v>3</v>
      </c>
      <c r="BB524" s="22">
        <v>87.5</v>
      </c>
      <c r="BC524" s="22">
        <f t="shared" si="204"/>
        <v>378000</v>
      </c>
      <c r="BD524" s="22" t="e">
        <f t="shared" si="206"/>
        <v>#REF!</v>
      </c>
      <c r="BE524" s="22">
        <v>0.04</v>
      </c>
      <c r="BF524" s="22">
        <f t="shared" si="205"/>
        <v>172.8</v>
      </c>
      <c r="BG524" s="22" t="e">
        <f t="shared" si="207"/>
        <v>#REF!</v>
      </c>
      <c r="BH524" t="str">
        <f>IF(AT524="UDARA","U","N")&amp;LEFT($C$4,2)&amp;MID($C$4,4,2)&amp;LEFT(A524,3)&amp;MID(E524,2,2)&amp;VLOOKUP(E524,Acuan_Reference!C:L,10,0)</f>
        <v>N0109MKS71B3</v>
      </c>
      <c r="BI524" t="s">
        <v>84</v>
      </c>
      <c r="BJ524" t="s">
        <v>85</v>
      </c>
      <c r="BK524" t="s">
        <v>86</v>
      </c>
      <c r="BL524" t="s">
        <v>87</v>
      </c>
    </row>
    <row r="525" spans="1:64">
      <c r="A525" t="s">
        <v>102</v>
      </c>
      <c r="B525" t="s">
        <v>75</v>
      </c>
      <c r="C525" t="s">
        <v>76</v>
      </c>
      <c r="D525" t="s">
        <v>115</v>
      </c>
      <c r="E525" t="s">
        <v>155</v>
      </c>
      <c r="F525" t="s">
        <v>156</v>
      </c>
      <c r="G525" t="s">
        <v>118</v>
      </c>
      <c r="H525" t="s">
        <v>81</v>
      </c>
      <c r="I525" s="22">
        <v>9826</v>
      </c>
      <c r="J525" s="23">
        <v>3333</v>
      </c>
      <c r="K525" s="23">
        <v>4385</v>
      </c>
      <c r="L525" s="23">
        <v>4114</v>
      </c>
      <c r="M525" s="23">
        <v>4937</v>
      </c>
      <c r="N525" s="23">
        <v>2642</v>
      </c>
      <c r="O525" s="23">
        <v>1852</v>
      </c>
      <c r="P525" s="23">
        <v>2401</v>
      </c>
      <c r="Q525" s="23">
        <v>1991</v>
      </c>
      <c r="R525" s="23">
        <v>2250</v>
      </c>
      <c r="S525" s="23">
        <v>2625</v>
      </c>
      <c r="T525" s="23">
        <v>3052</v>
      </c>
      <c r="U525" s="23">
        <v>2557</v>
      </c>
      <c r="V525" s="22">
        <v>2744.6666666667</v>
      </c>
      <c r="W525" s="22">
        <f t="shared" si="192"/>
        <v>2785</v>
      </c>
      <c r="X525" s="23">
        <v>0</v>
      </c>
      <c r="Y525" s="23">
        <v>0</v>
      </c>
      <c r="Z525" s="23">
        <v>0</v>
      </c>
      <c r="AA525" s="22">
        <v>3708</v>
      </c>
      <c r="AB525" s="22">
        <v>0</v>
      </c>
      <c r="AC525" s="22">
        <v>0</v>
      </c>
      <c r="AD525" s="22">
        <v>720</v>
      </c>
      <c r="AE525" s="22">
        <f t="shared" si="193"/>
        <v>4428</v>
      </c>
      <c r="AF525" s="22">
        <f t="shared" si="194"/>
        <v>1.61331066310418</v>
      </c>
      <c r="AG525" s="22">
        <f t="shared" si="195"/>
        <v>1.33141831238779</v>
      </c>
      <c r="AH525" s="22">
        <v>6336</v>
      </c>
      <c r="AI525" s="22">
        <v>0</v>
      </c>
      <c r="AJ525" s="23">
        <v>0</v>
      </c>
      <c r="AK525" s="23">
        <v>2604</v>
      </c>
      <c r="AL525" s="23">
        <v>2746</v>
      </c>
      <c r="AM525" s="22">
        <v>0.8</v>
      </c>
      <c r="AN525" s="22">
        <f t="shared" si="196"/>
        <v>2228</v>
      </c>
      <c r="AO525" s="23">
        <v>144</v>
      </c>
      <c r="AP525" s="23">
        <v>144</v>
      </c>
      <c r="AQ525" t="s">
        <v>124</v>
      </c>
      <c r="AR525">
        <v>8</v>
      </c>
      <c r="AS525" s="22">
        <v>0.1</v>
      </c>
      <c r="AT525" t="s">
        <v>83</v>
      </c>
      <c r="AU525" s="23">
        <f t="shared" si="197"/>
        <v>546</v>
      </c>
      <c r="AV525" s="23">
        <f t="shared" si="198"/>
        <v>576</v>
      </c>
      <c r="AW525" s="23">
        <f t="shared" si="199"/>
        <v>1.7967684021544</v>
      </c>
      <c r="AX525" s="23">
        <f t="shared" si="200"/>
        <v>0.810771992818671</v>
      </c>
      <c r="AY525" s="23">
        <f t="shared" si="201"/>
        <v>576</v>
      </c>
      <c r="AZ525" s="23">
        <f t="shared" si="202"/>
        <v>576</v>
      </c>
      <c r="BA525" s="1" t="str">
        <f t="shared" si="203"/>
        <v>3</v>
      </c>
      <c r="BB525" s="22">
        <v>87.5</v>
      </c>
      <c r="BC525" s="22">
        <f t="shared" si="204"/>
        <v>50400</v>
      </c>
      <c r="BD525" s="22" t="e">
        <f t="shared" si="206"/>
        <v>#REF!</v>
      </c>
      <c r="BE525" s="22">
        <v>0.04</v>
      </c>
      <c r="BF525" s="22">
        <f t="shared" si="205"/>
        <v>23.04</v>
      </c>
      <c r="BG525" s="22" t="e">
        <f t="shared" si="207"/>
        <v>#REF!</v>
      </c>
      <c r="BH525" t="str">
        <f>IF(AT525="UDARA","U","N")&amp;LEFT($C$4,2)&amp;MID($C$4,4,2)&amp;LEFT(A525,3)&amp;MID(E525,2,2)&amp;VLOOKUP(E525,Acuan_Reference!C:L,10,0)</f>
        <v>N0109MLG71B3</v>
      </c>
      <c r="BI525" t="s">
        <v>84</v>
      </c>
      <c r="BJ525" t="s">
        <v>85</v>
      </c>
      <c r="BK525" t="s">
        <v>86</v>
      </c>
      <c r="BL525" t="s">
        <v>87</v>
      </c>
    </row>
    <row r="526" spans="1:64">
      <c r="A526" t="s">
        <v>103</v>
      </c>
      <c r="B526" t="s">
        <v>75</v>
      </c>
      <c r="C526" t="s">
        <v>76</v>
      </c>
      <c r="D526" t="s">
        <v>115</v>
      </c>
      <c r="E526" t="s">
        <v>155</v>
      </c>
      <c r="F526" t="s">
        <v>156</v>
      </c>
      <c r="G526" t="s">
        <v>118</v>
      </c>
      <c r="H526" t="s">
        <v>81</v>
      </c>
      <c r="I526" s="22">
        <v>9826</v>
      </c>
      <c r="J526" s="23">
        <v>484</v>
      </c>
      <c r="K526" s="23">
        <v>584</v>
      </c>
      <c r="L526" s="23">
        <v>531</v>
      </c>
      <c r="M526" s="23">
        <v>683</v>
      </c>
      <c r="N526" s="23">
        <v>499</v>
      </c>
      <c r="O526" s="23">
        <v>382</v>
      </c>
      <c r="P526" s="23">
        <v>537</v>
      </c>
      <c r="Q526" s="23">
        <v>558</v>
      </c>
      <c r="R526" s="23">
        <v>296</v>
      </c>
      <c r="S526" s="23">
        <v>541</v>
      </c>
      <c r="T526" s="23">
        <v>531</v>
      </c>
      <c r="U526" s="23">
        <v>809</v>
      </c>
      <c r="V526" s="22">
        <v>627</v>
      </c>
      <c r="W526" s="22">
        <f t="shared" si="192"/>
        <v>604.666666666667</v>
      </c>
      <c r="X526" s="23">
        <v>0</v>
      </c>
      <c r="Y526" s="23">
        <v>0</v>
      </c>
      <c r="Z526" s="23">
        <v>0</v>
      </c>
      <c r="AA526" s="22">
        <v>188</v>
      </c>
      <c r="AB526" s="22">
        <v>0</v>
      </c>
      <c r="AC526" s="22">
        <v>720</v>
      </c>
      <c r="AD526" s="22">
        <v>0</v>
      </c>
      <c r="AE526" s="22">
        <f t="shared" si="193"/>
        <v>908</v>
      </c>
      <c r="AF526" s="22">
        <f t="shared" si="194"/>
        <v>1.4481658692185</v>
      </c>
      <c r="AG526" s="22">
        <f t="shared" si="195"/>
        <v>1.50165380374862</v>
      </c>
      <c r="AH526" s="22">
        <v>6336</v>
      </c>
      <c r="AI526" s="22">
        <v>0</v>
      </c>
      <c r="AJ526" s="23">
        <v>0</v>
      </c>
      <c r="AK526" s="23">
        <v>529</v>
      </c>
      <c r="AL526" s="23">
        <v>474</v>
      </c>
      <c r="AM526" s="22">
        <v>1.3</v>
      </c>
      <c r="AN526" s="22">
        <f t="shared" si="196"/>
        <v>786.066666666667</v>
      </c>
      <c r="AO526" s="23">
        <v>144</v>
      </c>
      <c r="AP526" s="23">
        <v>144</v>
      </c>
      <c r="AQ526" t="s">
        <v>82</v>
      </c>
      <c r="AR526">
        <v>2</v>
      </c>
      <c r="AS526" s="22">
        <v>0.36666666666667</v>
      </c>
      <c r="AT526" t="s">
        <v>83</v>
      </c>
      <c r="AU526" s="23">
        <f t="shared" si="197"/>
        <v>352.066666666667</v>
      </c>
      <c r="AV526" s="23">
        <f t="shared" si="198"/>
        <v>432</v>
      </c>
      <c r="AW526" s="23">
        <f t="shared" si="199"/>
        <v>2.21609702315325</v>
      </c>
      <c r="AX526" s="23">
        <f t="shared" si="200"/>
        <v>1.43219404630651</v>
      </c>
      <c r="AY526" s="23">
        <f t="shared" si="201"/>
        <v>432</v>
      </c>
      <c r="AZ526" s="23">
        <f t="shared" si="202"/>
        <v>432</v>
      </c>
      <c r="BA526" s="1" t="str">
        <f t="shared" si="203"/>
        <v>3</v>
      </c>
      <c r="BB526" s="22">
        <v>87.5</v>
      </c>
      <c r="BC526" s="22">
        <f t="shared" si="204"/>
        <v>37800</v>
      </c>
      <c r="BD526" s="22" t="e">
        <f t="shared" si="206"/>
        <v>#REF!</v>
      </c>
      <c r="BE526" s="22">
        <v>0.04</v>
      </c>
      <c r="BF526" s="22">
        <f t="shared" si="205"/>
        <v>17.28</v>
      </c>
      <c r="BG526" s="22" t="e">
        <f t="shared" si="207"/>
        <v>#REF!</v>
      </c>
      <c r="BH526" t="str">
        <f>IF(AT526="UDARA","U","N")&amp;LEFT($C$4,2)&amp;MID($C$4,4,2)&amp;LEFT(A526,3)&amp;MID(E526,2,2)&amp;VLOOKUP(E526,Acuan_Reference!C:L,10,0)</f>
        <v>N0109NAD71B3</v>
      </c>
      <c r="BI526" t="s">
        <v>84</v>
      </c>
      <c r="BJ526" t="s">
        <v>85</v>
      </c>
      <c r="BK526" t="s">
        <v>86</v>
      </c>
      <c r="BL526" t="s">
        <v>87</v>
      </c>
    </row>
    <row r="527" spans="1:64">
      <c r="A527" t="s">
        <v>104</v>
      </c>
      <c r="B527" t="s">
        <v>75</v>
      </c>
      <c r="C527" t="s">
        <v>76</v>
      </c>
      <c r="D527" t="s">
        <v>115</v>
      </c>
      <c r="E527" t="s">
        <v>155</v>
      </c>
      <c r="F527" t="s">
        <v>156</v>
      </c>
      <c r="G527" t="s">
        <v>118</v>
      </c>
      <c r="H527" t="s">
        <v>81</v>
      </c>
      <c r="I527" s="22">
        <v>9826</v>
      </c>
      <c r="J527" s="23">
        <v>856</v>
      </c>
      <c r="K527" s="23">
        <v>555</v>
      </c>
      <c r="L527" s="23">
        <v>366</v>
      </c>
      <c r="M527" s="23">
        <v>627</v>
      </c>
      <c r="N527" s="23">
        <v>694</v>
      </c>
      <c r="O527" s="23">
        <v>616</v>
      </c>
      <c r="P527" s="23">
        <v>449</v>
      </c>
      <c r="Q527" s="23">
        <v>683</v>
      </c>
      <c r="R527" s="23">
        <v>1092</v>
      </c>
      <c r="S527" s="23">
        <v>331</v>
      </c>
      <c r="T527" s="23">
        <v>732</v>
      </c>
      <c r="U527" s="23">
        <v>589</v>
      </c>
      <c r="V527" s="22">
        <v>550.66666666667</v>
      </c>
      <c r="W527" s="22">
        <f t="shared" si="192"/>
        <v>689.333333333333</v>
      </c>
      <c r="X527" s="23">
        <v>0</v>
      </c>
      <c r="Y527" s="23">
        <v>0</v>
      </c>
      <c r="Z527" s="23">
        <v>0</v>
      </c>
      <c r="AA527" s="22">
        <v>791</v>
      </c>
      <c r="AB527" s="22">
        <v>0</v>
      </c>
      <c r="AC527" s="22">
        <v>288</v>
      </c>
      <c r="AD527" s="22">
        <v>0</v>
      </c>
      <c r="AE527" s="22">
        <f t="shared" si="193"/>
        <v>1079</v>
      </c>
      <c r="AF527" s="22">
        <f t="shared" si="194"/>
        <v>1.9594430992736</v>
      </c>
      <c r="AG527" s="22">
        <f t="shared" si="195"/>
        <v>1.56528046421663</v>
      </c>
      <c r="AH527" s="22">
        <v>6336</v>
      </c>
      <c r="AI527" s="22">
        <v>0</v>
      </c>
      <c r="AJ527" s="23">
        <v>0</v>
      </c>
      <c r="AK527" s="23">
        <v>799</v>
      </c>
      <c r="AL527" s="23">
        <v>747</v>
      </c>
      <c r="AM527" s="22">
        <v>1</v>
      </c>
      <c r="AN527" s="22">
        <f t="shared" si="196"/>
        <v>689.333333333333</v>
      </c>
      <c r="AO527" s="23">
        <v>144</v>
      </c>
      <c r="AP527" s="23">
        <v>144</v>
      </c>
      <c r="AQ527" t="s">
        <v>82</v>
      </c>
      <c r="AR527">
        <v>4</v>
      </c>
      <c r="AS527" s="22">
        <v>0.26666666666667</v>
      </c>
      <c r="AT527" t="s">
        <v>83</v>
      </c>
      <c r="AU527" s="23">
        <f t="shared" si="197"/>
        <v>357.333333333333</v>
      </c>
      <c r="AV527" s="23">
        <f t="shared" si="198"/>
        <v>432</v>
      </c>
      <c r="AW527" s="23">
        <f t="shared" si="199"/>
        <v>2.19197292069632</v>
      </c>
      <c r="AX527" s="23">
        <f t="shared" si="200"/>
        <v>1.10831721470019</v>
      </c>
      <c r="AY527" s="23">
        <f t="shared" si="201"/>
        <v>432</v>
      </c>
      <c r="AZ527" s="23">
        <f t="shared" si="202"/>
        <v>432</v>
      </c>
      <c r="BA527" s="1" t="str">
        <f t="shared" si="203"/>
        <v>3</v>
      </c>
      <c r="BB527" s="22">
        <v>87.5</v>
      </c>
      <c r="BC527" s="22">
        <f t="shared" si="204"/>
        <v>37800</v>
      </c>
      <c r="BD527" s="22" t="e">
        <f t="shared" si="206"/>
        <v>#REF!</v>
      </c>
      <c r="BE527" s="22">
        <v>0.04</v>
      </c>
      <c r="BF527" s="22">
        <f t="shared" si="205"/>
        <v>17.28</v>
      </c>
      <c r="BG527" s="22" t="e">
        <f t="shared" si="207"/>
        <v>#REF!</v>
      </c>
      <c r="BH527" t="str">
        <f>IF(AT527="UDARA","U","N")&amp;LEFT($C$4,2)&amp;MID($C$4,4,2)&amp;LEFT(A527,3)&amp;MID(E527,2,2)&amp;VLOOKUP(E527,Acuan_Reference!C:L,10,0)</f>
        <v>N0109PDG71B3</v>
      </c>
      <c r="BI527" t="s">
        <v>84</v>
      </c>
      <c r="BJ527" t="s">
        <v>85</v>
      </c>
      <c r="BK527" t="s">
        <v>86</v>
      </c>
      <c r="BL527" t="s">
        <v>87</v>
      </c>
    </row>
    <row r="528" spans="1:64">
      <c r="A528" t="s">
        <v>105</v>
      </c>
      <c r="B528" t="s">
        <v>75</v>
      </c>
      <c r="C528" t="s">
        <v>76</v>
      </c>
      <c r="D528" t="s">
        <v>115</v>
      </c>
      <c r="E528" t="s">
        <v>155</v>
      </c>
      <c r="F528" t="s">
        <v>156</v>
      </c>
      <c r="G528" t="s">
        <v>118</v>
      </c>
      <c r="H528" t="s">
        <v>81</v>
      </c>
      <c r="I528" s="22">
        <v>9826</v>
      </c>
      <c r="J528" s="23">
        <v>2148</v>
      </c>
      <c r="K528" s="23">
        <v>2756</v>
      </c>
      <c r="L528" s="23">
        <v>2688</v>
      </c>
      <c r="M528" s="23">
        <v>3800</v>
      </c>
      <c r="N528" s="23">
        <v>1973</v>
      </c>
      <c r="O528" s="23">
        <v>2186</v>
      </c>
      <c r="P528" s="23">
        <v>3827</v>
      </c>
      <c r="Q528" s="23">
        <v>2828</v>
      </c>
      <c r="R528" s="23">
        <v>1680</v>
      </c>
      <c r="S528" s="23">
        <v>2461</v>
      </c>
      <c r="T528" s="23">
        <v>2194</v>
      </c>
      <c r="U528" s="23">
        <v>4036</v>
      </c>
      <c r="V528" s="22">
        <v>2897</v>
      </c>
      <c r="W528" s="22">
        <f t="shared" si="192"/>
        <v>2808.33333333333</v>
      </c>
      <c r="X528" s="23">
        <v>0</v>
      </c>
      <c r="Y528" s="23">
        <v>0</v>
      </c>
      <c r="Z528" s="23">
        <v>0</v>
      </c>
      <c r="AA528" s="22">
        <v>2147</v>
      </c>
      <c r="AB528" s="22">
        <v>0</v>
      </c>
      <c r="AC528" s="22">
        <v>1008</v>
      </c>
      <c r="AD528" s="22">
        <v>0</v>
      </c>
      <c r="AE528" s="22">
        <f t="shared" si="193"/>
        <v>3155</v>
      </c>
      <c r="AF528" s="22">
        <f t="shared" si="194"/>
        <v>1.08905764584052</v>
      </c>
      <c r="AG528" s="22">
        <f t="shared" si="195"/>
        <v>1.12344213649852</v>
      </c>
      <c r="AH528" s="22">
        <v>6336</v>
      </c>
      <c r="AI528" s="22">
        <v>0</v>
      </c>
      <c r="AJ528" s="23">
        <v>0</v>
      </c>
      <c r="AK528" s="23">
        <v>2643</v>
      </c>
      <c r="AL528" s="23">
        <v>2195</v>
      </c>
      <c r="AM528" s="22">
        <v>1</v>
      </c>
      <c r="AN528" s="22">
        <f t="shared" si="196"/>
        <v>2808.33333333333</v>
      </c>
      <c r="AO528" s="23">
        <v>144</v>
      </c>
      <c r="AP528" s="23">
        <v>144</v>
      </c>
      <c r="AQ528" t="s">
        <v>82</v>
      </c>
      <c r="AR528">
        <v>4</v>
      </c>
      <c r="AS528" s="22">
        <v>0.26666666666667</v>
      </c>
      <c r="AT528" t="s">
        <v>83</v>
      </c>
      <c r="AU528" s="23">
        <f t="shared" si="197"/>
        <v>1848.33333333333</v>
      </c>
      <c r="AV528" s="23">
        <f t="shared" si="198"/>
        <v>1872</v>
      </c>
      <c r="AW528" s="23">
        <f t="shared" si="199"/>
        <v>1.7900296735905</v>
      </c>
      <c r="AX528" s="23">
        <f t="shared" si="200"/>
        <v>1.00842729970326</v>
      </c>
      <c r="AY528" s="23">
        <f t="shared" si="201"/>
        <v>1872</v>
      </c>
      <c r="AZ528" s="23">
        <f t="shared" si="202"/>
        <v>1872</v>
      </c>
      <c r="BA528" s="1" t="str">
        <f t="shared" si="203"/>
        <v>3</v>
      </c>
      <c r="BB528" s="22">
        <v>87.5</v>
      </c>
      <c r="BC528" s="22">
        <f t="shared" si="204"/>
        <v>163800</v>
      </c>
      <c r="BD528" s="22" t="e">
        <f t="shared" si="206"/>
        <v>#REF!</v>
      </c>
      <c r="BE528" s="22">
        <v>0.04</v>
      </c>
      <c r="BF528" s="22">
        <f t="shared" si="205"/>
        <v>74.88</v>
      </c>
      <c r="BG528" s="22" t="e">
        <f t="shared" si="207"/>
        <v>#REF!</v>
      </c>
      <c r="BH528" t="str">
        <f>IF(AT528="UDARA","U","N")&amp;LEFT($C$4,2)&amp;MID($C$4,4,2)&amp;LEFT(A528,3)&amp;MID(E528,2,2)&amp;VLOOKUP(E528,Acuan_Reference!C:L,10,0)</f>
        <v>N0109PKB71B3</v>
      </c>
      <c r="BI528" t="s">
        <v>84</v>
      </c>
      <c r="BJ528" t="s">
        <v>85</v>
      </c>
      <c r="BK528" t="s">
        <v>86</v>
      </c>
      <c r="BL528" t="s">
        <v>87</v>
      </c>
    </row>
    <row r="529" spans="1:64">
      <c r="A529" t="s">
        <v>106</v>
      </c>
      <c r="B529" t="s">
        <v>75</v>
      </c>
      <c r="C529" t="s">
        <v>76</v>
      </c>
      <c r="D529" t="s">
        <v>115</v>
      </c>
      <c r="E529" t="s">
        <v>155</v>
      </c>
      <c r="F529" t="s">
        <v>156</v>
      </c>
      <c r="G529" t="s">
        <v>118</v>
      </c>
      <c r="H529" t="s">
        <v>81</v>
      </c>
      <c r="I529" s="22">
        <v>9826</v>
      </c>
      <c r="J529" s="23">
        <v>4722</v>
      </c>
      <c r="K529" s="23">
        <v>5821</v>
      </c>
      <c r="L529" s="23">
        <v>5296</v>
      </c>
      <c r="M529" s="23">
        <v>8460</v>
      </c>
      <c r="N529" s="23">
        <v>3619</v>
      </c>
      <c r="O529" s="23">
        <v>5464</v>
      </c>
      <c r="P529" s="23">
        <v>6669</v>
      </c>
      <c r="Q529" s="23">
        <v>3360</v>
      </c>
      <c r="R529" s="23">
        <v>3381</v>
      </c>
      <c r="S529" s="23">
        <v>5294</v>
      </c>
      <c r="T529" s="23">
        <v>4082</v>
      </c>
      <c r="U529" s="23">
        <v>6947</v>
      </c>
      <c r="V529" s="22">
        <v>5441</v>
      </c>
      <c r="W529" s="22">
        <f t="shared" si="192"/>
        <v>5149.33333333333</v>
      </c>
      <c r="X529" s="23">
        <v>0</v>
      </c>
      <c r="Y529" s="23">
        <v>0</v>
      </c>
      <c r="Z529" s="23">
        <v>0</v>
      </c>
      <c r="AA529" s="22">
        <v>7948</v>
      </c>
      <c r="AB529" s="22">
        <v>0</v>
      </c>
      <c r="AC529" s="22">
        <v>0</v>
      </c>
      <c r="AD529" s="22">
        <v>0</v>
      </c>
      <c r="AE529" s="22">
        <f t="shared" si="193"/>
        <v>7948</v>
      </c>
      <c r="AF529" s="22">
        <f t="shared" si="194"/>
        <v>1.46076088954236</v>
      </c>
      <c r="AG529" s="22">
        <f t="shared" si="195"/>
        <v>1.54350077679959</v>
      </c>
      <c r="AH529" s="22">
        <v>6336</v>
      </c>
      <c r="AI529" s="22">
        <v>0</v>
      </c>
      <c r="AJ529" s="23">
        <v>0</v>
      </c>
      <c r="AK529" s="23">
        <v>4564</v>
      </c>
      <c r="AL529" s="23">
        <v>4419</v>
      </c>
      <c r="AM529" s="22">
        <v>0.9</v>
      </c>
      <c r="AN529" s="22">
        <f t="shared" si="196"/>
        <v>4634.4</v>
      </c>
      <c r="AO529" s="23">
        <v>144</v>
      </c>
      <c r="AP529" s="23">
        <v>144</v>
      </c>
      <c r="AQ529" t="s">
        <v>82</v>
      </c>
      <c r="AR529">
        <v>4</v>
      </c>
      <c r="AS529" s="22">
        <v>0.16666666666667</v>
      </c>
      <c r="AT529" t="s">
        <v>83</v>
      </c>
      <c r="AU529" s="23">
        <f t="shared" si="197"/>
        <v>1105.4</v>
      </c>
      <c r="AV529" s="23">
        <f t="shared" si="198"/>
        <v>1152</v>
      </c>
      <c r="AW529" s="23">
        <f t="shared" si="199"/>
        <v>1.76721905748317</v>
      </c>
      <c r="AX529" s="23">
        <f t="shared" si="200"/>
        <v>0.909049715173485</v>
      </c>
      <c r="AY529" s="23">
        <f t="shared" si="201"/>
        <v>1152</v>
      </c>
      <c r="AZ529" s="23">
        <f t="shared" si="202"/>
        <v>1152</v>
      </c>
      <c r="BA529" s="1" t="str">
        <f t="shared" si="203"/>
        <v>3</v>
      </c>
      <c r="BB529" s="22">
        <v>87.5</v>
      </c>
      <c r="BC529" s="22">
        <f t="shared" si="204"/>
        <v>100800</v>
      </c>
      <c r="BD529" s="22" t="e">
        <f t="shared" si="206"/>
        <v>#REF!</v>
      </c>
      <c r="BE529" s="22">
        <v>0.04</v>
      </c>
      <c r="BF529" s="22">
        <f t="shared" si="205"/>
        <v>46.08</v>
      </c>
      <c r="BG529" s="22" t="e">
        <f t="shared" si="207"/>
        <v>#REF!</v>
      </c>
      <c r="BH529" t="str">
        <f>IF(AT529="UDARA","U","N")&amp;LEFT($C$4,2)&amp;MID($C$4,4,2)&amp;LEFT(A529,3)&amp;MID(E529,2,2)&amp;VLOOKUP(E529,Acuan_Reference!C:L,10,0)</f>
        <v>N0109PLB71B3</v>
      </c>
      <c r="BI529" t="s">
        <v>84</v>
      </c>
      <c r="BJ529" t="s">
        <v>85</v>
      </c>
      <c r="BK529" t="s">
        <v>86</v>
      </c>
      <c r="BL529" t="s">
        <v>87</v>
      </c>
    </row>
    <row r="530" spans="1:64">
      <c r="A530" t="s">
        <v>107</v>
      </c>
      <c r="B530" t="s">
        <v>75</v>
      </c>
      <c r="C530" t="s">
        <v>76</v>
      </c>
      <c r="D530" t="s">
        <v>115</v>
      </c>
      <c r="E530" t="s">
        <v>155</v>
      </c>
      <c r="F530" t="s">
        <v>156</v>
      </c>
      <c r="G530" t="s">
        <v>118</v>
      </c>
      <c r="H530" t="s">
        <v>81</v>
      </c>
      <c r="I530" s="22">
        <v>9826</v>
      </c>
      <c r="J530" s="23">
        <v>1842</v>
      </c>
      <c r="K530" s="23">
        <v>1827</v>
      </c>
      <c r="L530" s="23">
        <v>1961</v>
      </c>
      <c r="M530" s="23">
        <v>1272</v>
      </c>
      <c r="N530" s="23">
        <v>1226</v>
      </c>
      <c r="O530" s="23">
        <v>1650</v>
      </c>
      <c r="P530" s="23">
        <v>1891</v>
      </c>
      <c r="Q530" s="23">
        <v>1134</v>
      </c>
      <c r="R530" s="23">
        <v>753</v>
      </c>
      <c r="S530" s="23">
        <v>1295</v>
      </c>
      <c r="T530" s="23">
        <v>1464</v>
      </c>
      <c r="U530" s="23">
        <v>1756</v>
      </c>
      <c r="V530" s="22">
        <v>1505</v>
      </c>
      <c r="W530" s="22">
        <f t="shared" si="192"/>
        <v>1479</v>
      </c>
      <c r="X530" s="23">
        <v>0</v>
      </c>
      <c r="Y530" s="23">
        <v>0</v>
      </c>
      <c r="Z530" s="23">
        <v>0</v>
      </c>
      <c r="AA530" s="22">
        <v>559</v>
      </c>
      <c r="AB530" s="22">
        <v>0</v>
      </c>
      <c r="AC530" s="22">
        <v>1008</v>
      </c>
      <c r="AD530" s="22">
        <v>0</v>
      </c>
      <c r="AE530" s="22">
        <f t="shared" si="193"/>
        <v>1567</v>
      </c>
      <c r="AF530" s="22">
        <f t="shared" si="194"/>
        <v>1.04119601328904</v>
      </c>
      <c r="AG530" s="22">
        <f t="shared" si="195"/>
        <v>1.05949966193374</v>
      </c>
      <c r="AH530" s="22">
        <v>6336</v>
      </c>
      <c r="AI530" s="22">
        <v>0</v>
      </c>
      <c r="AJ530" s="23">
        <v>0</v>
      </c>
      <c r="AK530" s="23">
        <v>1207</v>
      </c>
      <c r="AL530" s="23">
        <v>1217</v>
      </c>
      <c r="AM530" s="22">
        <v>1.3</v>
      </c>
      <c r="AN530" s="22">
        <f t="shared" si="196"/>
        <v>1922.7</v>
      </c>
      <c r="AO530" s="23">
        <v>144</v>
      </c>
      <c r="AP530" s="23">
        <v>144</v>
      </c>
      <c r="AQ530" t="s">
        <v>82</v>
      </c>
      <c r="AR530">
        <v>2</v>
      </c>
      <c r="AS530" s="22">
        <v>0.43333333333333</v>
      </c>
      <c r="AT530" t="s">
        <v>83</v>
      </c>
      <c r="AU530" s="23">
        <f t="shared" si="197"/>
        <v>1572.7</v>
      </c>
      <c r="AV530" s="23">
        <f t="shared" si="198"/>
        <v>1584</v>
      </c>
      <c r="AW530" s="23">
        <f t="shared" si="199"/>
        <v>2.13049357674104</v>
      </c>
      <c r="AX530" s="23">
        <f t="shared" si="200"/>
        <v>1.30764029749831</v>
      </c>
      <c r="AY530" s="23">
        <f t="shared" si="201"/>
        <v>1584</v>
      </c>
      <c r="AZ530" s="23">
        <f t="shared" si="202"/>
        <v>1584</v>
      </c>
      <c r="BA530" s="1" t="str">
        <f t="shared" si="203"/>
        <v>2</v>
      </c>
      <c r="BB530" s="22">
        <v>87.5</v>
      </c>
      <c r="BC530" s="22">
        <f t="shared" si="204"/>
        <v>138600</v>
      </c>
      <c r="BD530" s="22" t="e">
        <f t="shared" si="206"/>
        <v>#REF!</v>
      </c>
      <c r="BE530" s="22">
        <v>0.04</v>
      </c>
      <c r="BF530" s="22">
        <f t="shared" si="205"/>
        <v>63.36</v>
      </c>
      <c r="BG530" s="22" t="e">
        <f t="shared" si="207"/>
        <v>#REF!</v>
      </c>
      <c r="BH530" t="str">
        <f>IF(AT530="UDARA","U","N")&amp;LEFT($C$4,2)&amp;MID($C$4,4,2)&amp;LEFT(A530,3)&amp;MID(E530,2,2)&amp;VLOOKUP(E530,Acuan_Reference!C:L,10,0)</f>
        <v>N0109PTK71B3</v>
      </c>
      <c r="BI530" t="s">
        <v>84</v>
      </c>
      <c r="BJ530" t="s">
        <v>85</v>
      </c>
      <c r="BK530" t="s">
        <v>86</v>
      </c>
      <c r="BL530" t="s">
        <v>87</v>
      </c>
    </row>
    <row r="531" spans="1:64">
      <c r="A531" t="s">
        <v>108</v>
      </c>
      <c r="B531" t="s">
        <v>75</v>
      </c>
      <c r="C531" t="s">
        <v>76</v>
      </c>
      <c r="D531" t="s">
        <v>115</v>
      </c>
      <c r="E531" t="s">
        <v>155</v>
      </c>
      <c r="F531" t="s">
        <v>156</v>
      </c>
      <c r="G531" t="s">
        <v>118</v>
      </c>
      <c r="H531" t="s">
        <v>81</v>
      </c>
      <c r="I531" s="22">
        <v>9826</v>
      </c>
      <c r="J531" s="23">
        <v>3335</v>
      </c>
      <c r="K531" s="23">
        <v>1822</v>
      </c>
      <c r="L531" s="23">
        <v>2431</v>
      </c>
      <c r="M531" s="23">
        <v>2012</v>
      </c>
      <c r="N531" s="23">
        <v>1102</v>
      </c>
      <c r="O531" s="23">
        <v>1048</v>
      </c>
      <c r="P531" s="23">
        <v>1570</v>
      </c>
      <c r="Q531" s="23">
        <v>1673</v>
      </c>
      <c r="R531" s="23">
        <v>788</v>
      </c>
      <c r="S531" s="23">
        <v>1656</v>
      </c>
      <c r="T531" s="23">
        <v>1258</v>
      </c>
      <c r="U531" s="23">
        <v>1433</v>
      </c>
      <c r="V531" s="22">
        <v>1449</v>
      </c>
      <c r="W531" s="22">
        <f t="shared" si="192"/>
        <v>1324.66666666667</v>
      </c>
      <c r="X531" s="23">
        <v>0</v>
      </c>
      <c r="Y531" s="23">
        <v>0</v>
      </c>
      <c r="Z531" s="23">
        <v>0</v>
      </c>
      <c r="AA531" s="22">
        <v>1975</v>
      </c>
      <c r="AB531" s="22">
        <v>0</v>
      </c>
      <c r="AC531" s="22">
        <v>0</v>
      </c>
      <c r="AD531" s="22">
        <v>0</v>
      </c>
      <c r="AE531" s="22">
        <f t="shared" si="193"/>
        <v>1975</v>
      </c>
      <c r="AF531" s="22">
        <f t="shared" si="194"/>
        <v>1.36300897170462</v>
      </c>
      <c r="AG531" s="22">
        <f t="shared" si="195"/>
        <v>1.4909411172622</v>
      </c>
      <c r="AH531" s="22">
        <v>6336</v>
      </c>
      <c r="AI531" s="22">
        <v>0</v>
      </c>
      <c r="AJ531" s="23">
        <v>0</v>
      </c>
      <c r="AK531" s="23">
        <v>1561</v>
      </c>
      <c r="AL531" s="23">
        <v>1283</v>
      </c>
      <c r="AM531" s="22">
        <v>0.8</v>
      </c>
      <c r="AN531" s="22">
        <f t="shared" si="196"/>
        <v>1059.73333333333</v>
      </c>
      <c r="AO531" s="23">
        <v>144</v>
      </c>
      <c r="AP531" s="23">
        <v>144</v>
      </c>
      <c r="AQ531" t="s">
        <v>124</v>
      </c>
      <c r="AR531">
        <v>4</v>
      </c>
      <c r="AS531" s="22">
        <v>0.066666666666667</v>
      </c>
      <c r="AT531" t="s">
        <v>83</v>
      </c>
      <c r="AU531" s="23">
        <f t="shared" si="197"/>
        <v>367.733333333334</v>
      </c>
      <c r="AV531" s="23">
        <f t="shared" si="198"/>
        <v>432</v>
      </c>
      <c r="AW531" s="23">
        <f t="shared" si="199"/>
        <v>1.81706089582285</v>
      </c>
      <c r="AX531" s="23">
        <f t="shared" si="200"/>
        <v>0.848515349773528</v>
      </c>
      <c r="AY531" s="23">
        <f t="shared" si="201"/>
        <v>432</v>
      </c>
      <c r="AZ531" s="23">
        <f t="shared" si="202"/>
        <v>432</v>
      </c>
      <c r="BA531" s="1" t="str">
        <f t="shared" si="203"/>
        <v>3</v>
      </c>
      <c r="BB531" s="22">
        <v>87.5</v>
      </c>
      <c r="BC531" s="22">
        <f t="shared" si="204"/>
        <v>37800</v>
      </c>
      <c r="BD531" s="22" t="e">
        <f t="shared" si="206"/>
        <v>#REF!</v>
      </c>
      <c r="BE531" s="22">
        <v>0.04</v>
      </c>
      <c r="BF531" s="22">
        <f t="shared" si="205"/>
        <v>17.28</v>
      </c>
      <c r="BG531" s="22" t="e">
        <f t="shared" si="207"/>
        <v>#REF!</v>
      </c>
      <c r="BH531" t="str">
        <f>IF(AT531="UDARA","U","N")&amp;LEFT($C$4,2)&amp;MID($C$4,4,2)&amp;LEFT(A531,3)&amp;MID(E531,2,2)&amp;VLOOKUP(E531,Acuan_Reference!C:L,10,0)</f>
        <v>N0109PWT71B3</v>
      </c>
      <c r="BI531" t="s">
        <v>84</v>
      </c>
      <c r="BJ531" t="s">
        <v>85</v>
      </c>
      <c r="BK531" t="s">
        <v>86</v>
      </c>
      <c r="BL531" t="s">
        <v>87</v>
      </c>
    </row>
    <row r="532" spans="1:64">
      <c r="A532" t="s">
        <v>109</v>
      </c>
      <c r="B532" t="s">
        <v>75</v>
      </c>
      <c r="C532" t="s">
        <v>76</v>
      </c>
      <c r="D532" t="s">
        <v>115</v>
      </c>
      <c r="E532" t="s">
        <v>155</v>
      </c>
      <c r="F532" t="s">
        <v>156</v>
      </c>
      <c r="G532" t="s">
        <v>118</v>
      </c>
      <c r="H532" t="s">
        <v>81</v>
      </c>
      <c r="I532" s="22">
        <v>9826</v>
      </c>
      <c r="J532" s="23">
        <v>8105</v>
      </c>
      <c r="K532" s="23">
        <v>14699</v>
      </c>
      <c r="L532" s="23">
        <v>10333</v>
      </c>
      <c r="M532" s="23">
        <v>16945</v>
      </c>
      <c r="N532" s="23">
        <v>7842</v>
      </c>
      <c r="O532" s="23">
        <v>12042</v>
      </c>
      <c r="P532" s="23">
        <v>9121</v>
      </c>
      <c r="Q532" s="23">
        <v>5166</v>
      </c>
      <c r="R532" s="23">
        <v>7333</v>
      </c>
      <c r="S532" s="23">
        <v>7898</v>
      </c>
      <c r="T532" s="23">
        <v>7972</v>
      </c>
      <c r="U532" s="23">
        <v>11605</v>
      </c>
      <c r="V532" s="22">
        <v>9158.3333333333</v>
      </c>
      <c r="W532" s="22">
        <f t="shared" si="192"/>
        <v>9205</v>
      </c>
      <c r="X532" s="23">
        <v>0</v>
      </c>
      <c r="Y532" s="23">
        <v>0</v>
      </c>
      <c r="Z532" s="23">
        <v>0</v>
      </c>
      <c r="AA532" s="22">
        <v>9623</v>
      </c>
      <c r="AB532" s="22">
        <v>0</v>
      </c>
      <c r="AC532" s="22">
        <v>0</v>
      </c>
      <c r="AD532" s="22">
        <v>0</v>
      </c>
      <c r="AE532" s="22">
        <f t="shared" si="193"/>
        <v>9623</v>
      </c>
      <c r="AF532" s="22">
        <f t="shared" si="194"/>
        <v>1.05073703366697</v>
      </c>
      <c r="AG532" s="22">
        <f t="shared" si="195"/>
        <v>1.04541010320478</v>
      </c>
      <c r="AH532" s="22">
        <v>6336</v>
      </c>
      <c r="AI532" s="22">
        <v>0</v>
      </c>
      <c r="AJ532" s="23">
        <v>0</v>
      </c>
      <c r="AK532" s="23">
        <v>7734</v>
      </c>
      <c r="AL532" s="23">
        <v>8038</v>
      </c>
      <c r="AM532" s="22">
        <v>0.6</v>
      </c>
      <c r="AN532" s="22">
        <f t="shared" si="196"/>
        <v>5523</v>
      </c>
      <c r="AO532" s="23">
        <v>144</v>
      </c>
      <c r="AP532" s="23">
        <v>144</v>
      </c>
      <c r="AQ532" t="s">
        <v>124</v>
      </c>
      <c r="AR532">
        <v>8</v>
      </c>
      <c r="AS532" s="22">
        <v>0.1</v>
      </c>
      <c r="AT532" t="s">
        <v>83</v>
      </c>
      <c r="AU532" s="23">
        <f t="shared" si="197"/>
        <v>3938</v>
      </c>
      <c r="AV532" s="23">
        <f t="shared" si="198"/>
        <v>4032</v>
      </c>
      <c r="AW532" s="23">
        <f t="shared" si="199"/>
        <v>1.48343291689299</v>
      </c>
      <c r="AX532" s="23">
        <f t="shared" si="200"/>
        <v>0.610211841390549</v>
      </c>
      <c r="AY532" s="23">
        <f t="shared" si="201"/>
        <v>4032</v>
      </c>
      <c r="AZ532" s="23">
        <f t="shared" si="202"/>
        <v>4032</v>
      </c>
      <c r="BA532" s="1" t="str">
        <f t="shared" si="203"/>
        <v>3</v>
      </c>
      <c r="BB532" s="22">
        <v>87.5</v>
      </c>
      <c r="BC532" s="22">
        <f t="shared" si="204"/>
        <v>352800</v>
      </c>
      <c r="BD532" s="22" t="e">
        <f t="shared" si="206"/>
        <v>#REF!</v>
      </c>
      <c r="BE532" s="22">
        <v>0.04</v>
      </c>
      <c r="BF532" s="22">
        <f t="shared" si="205"/>
        <v>161.28</v>
      </c>
      <c r="BG532" s="22" t="e">
        <f t="shared" si="207"/>
        <v>#REF!</v>
      </c>
      <c r="BH532" t="str">
        <f>IF(AT532="UDARA","U","N")&amp;LEFT($C$4,2)&amp;MID($C$4,4,2)&amp;LEFT(A532,3)&amp;MID(E532,2,2)&amp;VLOOKUP(E532,Acuan_Reference!C:L,10,0)</f>
        <v>N0109SBY71B3</v>
      </c>
      <c r="BI532" t="s">
        <v>84</v>
      </c>
      <c r="BJ532" t="s">
        <v>85</v>
      </c>
      <c r="BK532" t="s">
        <v>86</v>
      </c>
      <c r="BL532" t="s">
        <v>87</v>
      </c>
    </row>
    <row r="533" spans="1:64">
      <c r="A533" t="s">
        <v>110</v>
      </c>
      <c r="B533" t="s">
        <v>75</v>
      </c>
      <c r="C533" t="s">
        <v>76</v>
      </c>
      <c r="D533" t="s">
        <v>115</v>
      </c>
      <c r="E533" t="s">
        <v>155</v>
      </c>
      <c r="F533" t="s">
        <v>156</v>
      </c>
      <c r="G533" t="s">
        <v>118</v>
      </c>
      <c r="H533" t="s">
        <v>81</v>
      </c>
      <c r="I533" s="22">
        <v>9826</v>
      </c>
      <c r="J533" s="23">
        <v>6584</v>
      </c>
      <c r="K533" s="23">
        <v>5740</v>
      </c>
      <c r="L533" s="23">
        <v>5637</v>
      </c>
      <c r="M533" s="23">
        <v>6876</v>
      </c>
      <c r="N533" s="23">
        <v>3196</v>
      </c>
      <c r="O533" s="23">
        <v>2529</v>
      </c>
      <c r="P533" s="23">
        <v>6756</v>
      </c>
      <c r="Q533" s="23">
        <v>1643</v>
      </c>
      <c r="R533" s="23">
        <v>4060</v>
      </c>
      <c r="S533" s="23">
        <v>2238</v>
      </c>
      <c r="T533" s="23">
        <v>3533</v>
      </c>
      <c r="U533" s="23">
        <v>4268</v>
      </c>
      <c r="V533" s="22">
        <v>3346.3333333333</v>
      </c>
      <c r="W533" s="22">
        <f t="shared" si="192"/>
        <v>3735.66666666667</v>
      </c>
      <c r="X533" s="23">
        <v>0</v>
      </c>
      <c r="Y533" s="23">
        <v>0</v>
      </c>
      <c r="Z533" s="23">
        <v>0</v>
      </c>
      <c r="AA533" s="22">
        <v>2490</v>
      </c>
      <c r="AB533" s="22">
        <v>0</v>
      </c>
      <c r="AC533" s="22">
        <v>1440</v>
      </c>
      <c r="AD533" s="22">
        <v>0</v>
      </c>
      <c r="AE533" s="22">
        <f t="shared" si="193"/>
        <v>3930</v>
      </c>
      <c r="AF533" s="22">
        <f t="shared" si="194"/>
        <v>1.17441976292461</v>
      </c>
      <c r="AG533" s="22">
        <f t="shared" si="195"/>
        <v>1.05202105826715</v>
      </c>
      <c r="AH533" s="22">
        <v>6336</v>
      </c>
      <c r="AI533" s="22">
        <v>0</v>
      </c>
      <c r="AJ533" s="23">
        <v>0</v>
      </c>
      <c r="AK533" s="23">
        <v>3011</v>
      </c>
      <c r="AL533" s="23">
        <v>3406</v>
      </c>
      <c r="AM533" s="22">
        <v>0.7</v>
      </c>
      <c r="AN533" s="22">
        <f t="shared" si="196"/>
        <v>2614.96666666667</v>
      </c>
      <c r="AO533" s="23">
        <v>144</v>
      </c>
      <c r="AP533" s="23">
        <v>144</v>
      </c>
      <c r="AQ533" t="s">
        <v>124</v>
      </c>
      <c r="AR533">
        <v>8</v>
      </c>
      <c r="AS533" s="22">
        <v>0.066666666666667</v>
      </c>
      <c r="AT533" t="s">
        <v>83</v>
      </c>
      <c r="AU533" s="23">
        <f t="shared" si="197"/>
        <v>2090.96666666667</v>
      </c>
      <c r="AV533" s="23">
        <f t="shared" si="198"/>
        <v>2160</v>
      </c>
      <c r="AW533" s="23">
        <f t="shared" si="199"/>
        <v>1.63023110555903</v>
      </c>
      <c r="AX533" s="23">
        <f t="shared" si="200"/>
        <v>0.718479521727492</v>
      </c>
      <c r="AY533" s="23">
        <f t="shared" si="201"/>
        <v>2160</v>
      </c>
      <c r="AZ533" s="23">
        <f t="shared" si="202"/>
        <v>2160</v>
      </c>
      <c r="BA533" s="1" t="str">
        <f t="shared" si="203"/>
        <v>3</v>
      </c>
      <c r="BB533" s="22">
        <v>87.5</v>
      </c>
      <c r="BC533" s="22">
        <f t="shared" si="204"/>
        <v>189000</v>
      </c>
      <c r="BD533" s="22" t="e">
        <f t="shared" si="206"/>
        <v>#REF!</v>
      </c>
      <c r="BE533" s="22">
        <v>0.04</v>
      </c>
      <c r="BF533" s="22">
        <f t="shared" si="205"/>
        <v>86.4</v>
      </c>
      <c r="BG533" s="22" t="e">
        <f t="shared" si="207"/>
        <v>#REF!</v>
      </c>
      <c r="BH533" t="str">
        <f>IF(AT533="UDARA","U","N")&amp;LEFT($C$4,2)&amp;MID($C$4,4,2)&amp;LEFT(A533,3)&amp;MID(E533,2,2)&amp;VLOOKUP(E533,Acuan_Reference!C:L,10,0)</f>
        <v>N0109SLO71B3</v>
      </c>
      <c r="BI533" t="s">
        <v>84</v>
      </c>
      <c r="BJ533" t="s">
        <v>85</v>
      </c>
      <c r="BK533" t="s">
        <v>86</v>
      </c>
      <c r="BL533" t="s">
        <v>87</v>
      </c>
    </row>
    <row r="534" spans="1:64">
      <c r="A534" t="s">
        <v>111</v>
      </c>
      <c r="B534" t="s">
        <v>75</v>
      </c>
      <c r="C534" t="s">
        <v>76</v>
      </c>
      <c r="D534" t="s">
        <v>115</v>
      </c>
      <c r="E534" t="s">
        <v>155</v>
      </c>
      <c r="F534" t="s">
        <v>156</v>
      </c>
      <c r="G534" t="s">
        <v>118</v>
      </c>
      <c r="H534" t="s">
        <v>81</v>
      </c>
      <c r="I534" s="22">
        <v>9826</v>
      </c>
      <c r="J534" s="23">
        <v>2891</v>
      </c>
      <c r="K534" s="23">
        <v>3329</v>
      </c>
      <c r="L534" s="23">
        <v>2808</v>
      </c>
      <c r="M534" s="23">
        <v>2689</v>
      </c>
      <c r="N534" s="23">
        <v>3252</v>
      </c>
      <c r="O534" s="23">
        <v>1841</v>
      </c>
      <c r="P534" s="23">
        <v>2249</v>
      </c>
      <c r="Q534" s="23">
        <v>2628</v>
      </c>
      <c r="R534" s="23">
        <v>2678</v>
      </c>
      <c r="S534" s="23">
        <v>2696</v>
      </c>
      <c r="T534" s="23">
        <v>3206</v>
      </c>
      <c r="U534" s="23">
        <v>3871</v>
      </c>
      <c r="V534" s="22">
        <v>3257.6666666667</v>
      </c>
      <c r="W534" s="22">
        <f t="shared" si="192"/>
        <v>3349.66666666667</v>
      </c>
      <c r="X534" s="23">
        <v>0</v>
      </c>
      <c r="Y534" s="23">
        <v>288</v>
      </c>
      <c r="Z534" s="23">
        <v>0</v>
      </c>
      <c r="AA534" s="22">
        <v>2596</v>
      </c>
      <c r="AB534" s="22">
        <v>0</v>
      </c>
      <c r="AC534" s="22">
        <v>2736</v>
      </c>
      <c r="AD534" s="22">
        <v>0</v>
      </c>
      <c r="AE534" s="22">
        <f t="shared" si="193"/>
        <v>5332</v>
      </c>
      <c r="AF534" s="22">
        <f t="shared" si="194"/>
        <v>1.63675432313515</v>
      </c>
      <c r="AG534" s="22">
        <f t="shared" si="195"/>
        <v>1.5918001791223</v>
      </c>
      <c r="AH534" s="22">
        <v>6336</v>
      </c>
      <c r="AI534" s="22">
        <v>0</v>
      </c>
      <c r="AJ534" s="23">
        <v>0</v>
      </c>
      <c r="AK534" s="23">
        <v>3034</v>
      </c>
      <c r="AL534" s="23">
        <v>2972</v>
      </c>
      <c r="AM534" s="22">
        <v>1.5</v>
      </c>
      <c r="AN534" s="22">
        <f t="shared" si="196"/>
        <v>5024.5</v>
      </c>
      <c r="AO534" s="23">
        <v>144</v>
      </c>
      <c r="AP534" s="23">
        <v>144</v>
      </c>
      <c r="AQ534" t="s">
        <v>82</v>
      </c>
      <c r="AR534">
        <v>2</v>
      </c>
      <c r="AS534" s="22">
        <v>0.53333333333333</v>
      </c>
      <c r="AT534" t="s">
        <v>83</v>
      </c>
      <c r="AU534" s="23">
        <f t="shared" si="197"/>
        <v>2664.5</v>
      </c>
      <c r="AV534" s="23">
        <f t="shared" si="198"/>
        <v>2736</v>
      </c>
      <c r="AW534" s="23">
        <f t="shared" si="199"/>
        <v>2.40859787043487</v>
      </c>
      <c r="AX534" s="23">
        <f t="shared" si="200"/>
        <v>1.52134540750323</v>
      </c>
      <c r="AY534" s="23">
        <f t="shared" si="201"/>
        <v>2736</v>
      </c>
      <c r="AZ534" s="23">
        <f t="shared" si="202"/>
        <v>2736</v>
      </c>
      <c r="BA534" s="1" t="str">
        <f t="shared" si="203"/>
        <v>3</v>
      </c>
      <c r="BB534" s="22">
        <v>87.5</v>
      </c>
      <c r="BC534" s="22">
        <f t="shared" si="204"/>
        <v>239400</v>
      </c>
      <c r="BD534" s="22" t="e">
        <f t="shared" si="206"/>
        <v>#REF!</v>
      </c>
      <c r="BE534" s="22">
        <v>0.04</v>
      </c>
      <c r="BF534" s="22">
        <f t="shared" si="205"/>
        <v>109.44</v>
      </c>
      <c r="BG534" s="22" t="e">
        <f t="shared" si="207"/>
        <v>#REF!</v>
      </c>
      <c r="BH534" t="str">
        <f>IF(AT534="UDARA","U","N")&amp;LEFT($C$4,2)&amp;MID($C$4,4,2)&amp;LEFT(A534,3)&amp;MID(E534,2,2)&amp;VLOOKUP(E534,Acuan_Reference!C:L,10,0)</f>
        <v>N0109SMD71B3</v>
      </c>
      <c r="BI534" t="s">
        <v>84</v>
      </c>
      <c r="BJ534" t="s">
        <v>85</v>
      </c>
      <c r="BK534" t="s">
        <v>86</v>
      </c>
      <c r="BL534" t="s">
        <v>87</v>
      </c>
    </row>
    <row r="535" spans="1:64">
      <c r="A535" t="s">
        <v>112</v>
      </c>
      <c r="B535" t="s">
        <v>75</v>
      </c>
      <c r="C535" t="s">
        <v>76</v>
      </c>
      <c r="D535" t="s">
        <v>115</v>
      </c>
      <c r="E535" t="s">
        <v>155</v>
      </c>
      <c r="F535" t="s">
        <v>156</v>
      </c>
      <c r="G535" t="s">
        <v>118</v>
      </c>
      <c r="H535" t="s">
        <v>81</v>
      </c>
      <c r="I535" s="22">
        <v>9826</v>
      </c>
      <c r="J535" s="23">
        <v>4300</v>
      </c>
      <c r="K535" s="23">
        <v>4249</v>
      </c>
      <c r="L535" s="23">
        <v>2887</v>
      </c>
      <c r="M535" s="23">
        <v>4047</v>
      </c>
      <c r="N535" s="23">
        <v>2186</v>
      </c>
      <c r="O535" s="23">
        <v>1835</v>
      </c>
      <c r="P535" s="23">
        <v>2896</v>
      </c>
      <c r="Q535" s="23">
        <v>2027</v>
      </c>
      <c r="R535" s="23">
        <v>2477</v>
      </c>
      <c r="S535" s="23">
        <v>2774</v>
      </c>
      <c r="T535" s="23">
        <v>2134</v>
      </c>
      <c r="U535" s="23">
        <v>3935</v>
      </c>
      <c r="V535" s="22">
        <v>2947.6666666667</v>
      </c>
      <c r="W535" s="22">
        <f t="shared" si="192"/>
        <v>2876</v>
      </c>
      <c r="X535" s="23">
        <v>0</v>
      </c>
      <c r="Y535" s="23">
        <v>0</v>
      </c>
      <c r="Z535" s="23">
        <v>0</v>
      </c>
      <c r="AA535" s="22">
        <v>4133</v>
      </c>
      <c r="AB535" s="22">
        <v>0</v>
      </c>
      <c r="AC535" s="22">
        <v>0</v>
      </c>
      <c r="AD535" s="22">
        <v>0</v>
      </c>
      <c r="AE535" s="22">
        <f t="shared" si="193"/>
        <v>4133</v>
      </c>
      <c r="AF535" s="22">
        <f t="shared" si="194"/>
        <v>1.40212597534772</v>
      </c>
      <c r="AG535" s="22">
        <f t="shared" si="195"/>
        <v>1.43706536856745</v>
      </c>
      <c r="AH535" s="22">
        <v>6336</v>
      </c>
      <c r="AI535" s="22">
        <v>0</v>
      </c>
      <c r="AJ535" s="23">
        <v>0</v>
      </c>
      <c r="AK535" s="23">
        <v>2760</v>
      </c>
      <c r="AL535" s="23">
        <v>2559</v>
      </c>
      <c r="AM535" s="22">
        <v>0.7</v>
      </c>
      <c r="AN535" s="22">
        <f t="shared" si="196"/>
        <v>2013.2</v>
      </c>
      <c r="AO535" s="23">
        <v>144</v>
      </c>
      <c r="AP535" s="23">
        <v>144</v>
      </c>
      <c r="AQ535" t="s">
        <v>124</v>
      </c>
      <c r="AR535">
        <v>8</v>
      </c>
      <c r="AS535" s="22">
        <v>0.066666666666667</v>
      </c>
      <c r="AT535" t="s">
        <v>83</v>
      </c>
      <c r="AU535" s="23">
        <f t="shared" si="197"/>
        <v>439.2</v>
      </c>
      <c r="AV535" s="23">
        <f t="shared" si="198"/>
        <v>576</v>
      </c>
      <c r="AW535" s="23">
        <f t="shared" si="199"/>
        <v>1.63734353268428</v>
      </c>
      <c r="AX535" s="23">
        <f t="shared" si="200"/>
        <v>0.747566063977747</v>
      </c>
      <c r="AY535" s="23">
        <f t="shared" si="201"/>
        <v>576</v>
      </c>
      <c r="AZ535" s="23">
        <f t="shared" si="202"/>
        <v>576</v>
      </c>
      <c r="BA535" s="1" t="str">
        <f t="shared" si="203"/>
        <v>3</v>
      </c>
      <c r="BB535" s="22">
        <v>87.5</v>
      </c>
      <c r="BC535" s="22">
        <f t="shared" si="204"/>
        <v>50400</v>
      </c>
      <c r="BD535" s="22" t="e">
        <f t="shared" si="206"/>
        <v>#REF!</v>
      </c>
      <c r="BE535" s="22">
        <v>0.04</v>
      </c>
      <c r="BF535" s="22">
        <f t="shared" si="205"/>
        <v>23.04</v>
      </c>
      <c r="BG535" s="22" t="e">
        <f t="shared" si="207"/>
        <v>#REF!</v>
      </c>
      <c r="BH535" t="str">
        <f>IF(AT535="UDARA","U","N")&amp;LEFT($C$4,2)&amp;MID($C$4,4,2)&amp;LEFT(A535,3)&amp;MID(E535,2,2)&amp;VLOOKUP(E535,Acuan_Reference!C:L,10,0)</f>
        <v>N0109SMG71B3</v>
      </c>
      <c r="BI535" t="s">
        <v>84</v>
      </c>
      <c r="BJ535" t="s">
        <v>85</v>
      </c>
      <c r="BK535" t="s">
        <v>86</v>
      </c>
      <c r="BL535" t="s">
        <v>87</v>
      </c>
    </row>
    <row r="536" spans="1:64">
      <c r="A536" t="s">
        <v>113</v>
      </c>
      <c r="B536" t="s">
        <v>75</v>
      </c>
      <c r="C536" t="s">
        <v>76</v>
      </c>
      <c r="D536" t="s">
        <v>115</v>
      </c>
      <c r="E536" t="s">
        <v>155</v>
      </c>
      <c r="F536" t="s">
        <v>156</v>
      </c>
      <c r="G536" t="s">
        <v>118</v>
      </c>
      <c r="H536" t="s">
        <v>81</v>
      </c>
      <c r="I536" s="22">
        <v>9826</v>
      </c>
      <c r="J536" s="23">
        <v>34323</v>
      </c>
      <c r="K536" s="23">
        <v>33069</v>
      </c>
      <c r="L536" s="23">
        <v>21964</v>
      </c>
      <c r="M536" s="23">
        <v>20597</v>
      </c>
      <c r="N536" s="23">
        <v>4000</v>
      </c>
      <c r="O536" s="23">
        <v>12602</v>
      </c>
      <c r="P536" s="23">
        <v>21281</v>
      </c>
      <c r="Q536" s="23">
        <v>4952</v>
      </c>
      <c r="R536" s="23">
        <v>15097</v>
      </c>
      <c r="S536" s="23">
        <v>24513</v>
      </c>
      <c r="T536" s="23">
        <v>20113</v>
      </c>
      <c r="U536" s="23">
        <v>19312</v>
      </c>
      <c r="V536" s="22">
        <v>21312.666666667</v>
      </c>
      <c r="W536" s="22">
        <f t="shared" si="192"/>
        <v>20037.6666666667</v>
      </c>
      <c r="X536" s="23">
        <v>0</v>
      </c>
      <c r="Y536" s="23">
        <v>0</v>
      </c>
      <c r="Z536" s="23">
        <v>0</v>
      </c>
      <c r="AA536" s="22">
        <v>9933</v>
      </c>
      <c r="AB536" s="22">
        <v>0</v>
      </c>
      <c r="AC536" s="22">
        <v>7344</v>
      </c>
      <c r="AD536" s="22">
        <v>0</v>
      </c>
      <c r="AE536" s="22">
        <f t="shared" si="193"/>
        <v>17277</v>
      </c>
      <c r="AF536" s="22">
        <f t="shared" si="194"/>
        <v>0.810644687040558</v>
      </c>
      <c r="AG536" s="22">
        <f t="shared" si="195"/>
        <v>0.86222614076822</v>
      </c>
      <c r="AH536" s="22">
        <v>6336</v>
      </c>
      <c r="AI536" s="22">
        <v>0</v>
      </c>
      <c r="AJ536" s="23">
        <v>0</v>
      </c>
      <c r="AK536" s="23">
        <v>16896</v>
      </c>
      <c r="AL536" s="23">
        <v>20688</v>
      </c>
      <c r="AM536" s="22">
        <v>0.6</v>
      </c>
      <c r="AN536" s="22">
        <f t="shared" si="196"/>
        <v>12022.6</v>
      </c>
      <c r="AO536" s="23">
        <v>144</v>
      </c>
      <c r="AP536" s="23">
        <v>144</v>
      </c>
      <c r="AQ536" t="s">
        <v>124</v>
      </c>
      <c r="AR536">
        <v>12</v>
      </c>
      <c r="AS536" s="22">
        <v>0.033333333333333</v>
      </c>
      <c r="AT536" t="s">
        <v>83</v>
      </c>
      <c r="AU536" s="23">
        <f t="shared" si="197"/>
        <v>15433.6</v>
      </c>
      <c r="AV536" s="23">
        <f t="shared" si="198"/>
        <v>15552</v>
      </c>
      <c r="AW536" s="23">
        <f t="shared" si="199"/>
        <v>1.63836441368756</v>
      </c>
      <c r="AX536" s="23">
        <f t="shared" si="200"/>
        <v>0.605908871625106</v>
      </c>
      <c r="AY536" s="23">
        <f t="shared" si="201"/>
        <v>15552</v>
      </c>
      <c r="AZ536" s="23">
        <f t="shared" si="202"/>
        <v>15552</v>
      </c>
      <c r="BA536" s="1" t="str">
        <f t="shared" si="203"/>
        <v>3</v>
      </c>
      <c r="BB536" s="22">
        <v>87.5</v>
      </c>
      <c r="BC536" s="22">
        <f t="shared" si="204"/>
        <v>1360800</v>
      </c>
      <c r="BD536" s="22" t="e">
        <f t="shared" si="206"/>
        <v>#REF!</v>
      </c>
      <c r="BE536" s="22">
        <v>0.04</v>
      </c>
      <c r="BF536" s="22">
        <f t="shared" si="205"/>
        <v>622.08</v>
      </c>
      <c r="BG536" s="22" t="e">
        <f t="shared" si="207"/>
        <v>#REF!</v>
      </c>
      <c r="BH536" t="str">
        <f>IF(AT536="UDARA","U","N")&amp;LEFT($C$4,2)&amp;MID($C$4,4,2)&amp;LEFT(A536,3)&amp;MID(E536,2,2)&amp;VLOOKUP(E536,Acuan_Reference!C:L,10,0)</f>
        <v>N0109TGR71B3</v>
      </c>
      <c r="BI536" t="s">
        <v>84</v>
      </c>
      <c r="BJ536" t="s">
        <v>85</v>
      </c>
      <c r="BK536" t="s">
        <v>86</v>
      </c>
      <c r="BL536" t="s">
        <v>87</v>
      </c>
    </row>
    <row r="537" spans="1:64">
      <c r="A537" t="s">
        <v>114</v>
      </c>
      <c r="B537" t="s">
        <v>75</v>
      </c>
      <c r="C537" t="s">
        <v>76</v>
      </c>
      <c r="D537" t="s">
        <v>115</v>
      </c>
      <c r="E537" t="s">
        <v>155</v>
      </c>
      <c r="F537" t="s">
        <v>156</v>
      </c>
      <c r="G537" t="s">
        <v>118</v>
      </c>
      <c r="H537" t="s">
        <v>81</v>
      </c>
      <c r="I537" s="22">
        <v>9826</v>
      </c>
      <c r="J537" s="23">
        <v>1981</v>
      </c>
      <c r="K537" s="23">
        <v>2623</v>
      </c>
      <c r="L537" s="23">
        <v>3073</v>
      </c>
      <c r="M537" s="23">
        <v>2759</v>
      </c>
      <c r="N537" s="23">
        <v>2105</v>
      </c>
      <c r="O537" s="23">
        <v>2291</v>
      </c>
      <c r="P537" s="23">
        <v>1905</v>
      </c>
      <c r="Q537" s="23">
        <v>1588</v>
      </c>
      <c r="R537" s="23">
        <v>1774</v>
      </c>
      <c r="S537" s="23">
        <v>1491</v>
      </c>
      <c r="T537" s="23">
        <v>2553</v>
      </c>
      <c r="U537" s="23">
        <v>1872</v>
      </c>
      <c r="V537" s="22">
        <v>1972</v>
      </c>
      <c r="W537" s="22">
        <f t="shared" si="192"/>
        <v>2147</v>
      </c>
      <c r="X537" s="23">
        <v>0</v>
      </c>
      <c r="Y537" s="23">
        <v>0</v>
      </c>
      <c r="Z537" s="23">
        <v>0</v>
      </c>
      <c r="AA537" s="22">
        <v>1852</v>
      </c>
      <c r="AB537" s="22">
        <v>0</v>
      </c>
      <c r="AC537" s="22">
        <v>0</v>
      </c>
      <c r="AD537" s="22">
        <v>0</v>
      </c>
      <c r="AE537" s="22">
        <f t="shared" si="193"/>
        <v>1852</v>
      </c>
      <c r="AF537" s="22">
        <f t="shared" si="194"/>
        <v>0.939148073022312</v>
      </c>
      <c r="AG537" s="22">
        <f t="shared" si="195"/>
        <v>0.862598975314392</v>
      </c>
      <c r="AH537" s="22">
        <v>6336</v>
      </c>
      <c r="AI537" s="22">
        <v>0</v>
      </c>
      <c r="AJ537" s="23">
        <v>0</v>
      </c>
      <c r="AK537" s="23">
        <v>1841</v>
      </c>
      <c r="AL537" s="23">
        <v>2016</v>
      </c>
      <c r="AM537" s="22">
        <v>0.7</v>
      </c>
      <c r="AN537" s="22">
        <f t="shared" si="196"/>
        <v>1502.9</v>
      </c>
      <c r="AO537" s="23">
        <v>144</v>
      </c>
      <c r="AP537" s="23">
        <v>144</v>
      </c>
      <c r="AQ537" t="s">
        <v>124</v>
      </c>
      <c r="AR537">
        <v>8</v>
      </c>
      <c r="AS537" s="22">
        <v>0.066666666666667</v>
      </c>
      <c r="AT537" t="s">
        <v>83</v>
      </c>
      <c r="AU537" s="23">
        <f t="shared" si="197"/>
        <v>1666.9</v>
      </c>
      <c r="AV537" s="23">
        <f t="shared" si="198"/>
        <v>1728</v>
      </c>
      <c r="AW537" s="23">
        <f t="shared" si="199"/>
        <v>1.66744294364229</v>
      </c>
      <c r="AX537" s="23">
        <f t="shared" si="200"/>
        <v>0.728458313926409</v>
      </c>
      <c r="AY537" s="23">
        <f t="shared" si="201"/>
        <v>1728</v>
      </c>
      <c r="AZ537" s="23">
        <f t="shared" si="202"/>
        <v>1728</v>
      </c>
      <c r="BA537" s="1" t="str">
        <f t="shared" si="203"/>
        <v>3</v>
      </c>
      <c r="BB537" s="22">
        <v>87.5</v>
      </c>
      <c r="BC537" s="22">
        <f t="shared" si="204"/>
        <v>151200</v>
      </c>
      <c r="BD537" s="22" t="e">
        <f t="shared" si="206"/>
        <v>#REF!</v>
      </c>
      <c r="BE537" s="22">
        <v>0.04</v>
      </c>
      <c r="BF537" s="22">
        <f t="shared" si="205"/>
        <v>69.12</v>
      </c>
      <c r="BG537" s="22" t="e">
        <f t="shared" si="207"/>
        <v>#REF!</v>
      </c>
      <c r="BH537" t="str">
        <f>IF(AT537="UDARA","U","N")&amp;LEFT($C$4,2)&amp;MID($C$4,4,2)&amp;LEFT(A537,3)&amp;MID(E537,2,2)&amp;VLOOKUP(E537,Acuan_Reference!C:L,10,0)</f>
        <v>N0109YGY71B3</v>
      </c>
      <c r="BI537" t="s">
        <v>84</v>
      </c>
      <c r="BJ537" t="s">
        <v>85</v>
      </c>
      <c r="BK537" t="s">
        <v>86</v>
      </c>
      <c r="BL537" t="s">
        <v>87</v>
      </c>
    </row>
    <row r="538" spans="1:64">
      <c r="A538" t="s">
        <v>74</v>
      </c>
      <c r="B538" t="s">
        <v>75</v>
      </c>
      <c r="C538" t="s">
        <v>76</v>
      </c>
      <c r="D538" t="s">
        <v>77</v>
      </c>
      <c r="E538" t="s">
        <v>157</v>
      </c>
      <c r="F538" t="s">
        <v>158</v>
      </c>
      <c r="G538" t="s">
        <v>118</v>
      </c>
      <c r="H538" t="s">
        <v>81</v>
      </c>
      <c r="I538" s="22">
        <v>11815</v>
      </c>
      <c r="J538" s="23">
        <v>3366</v>
      </c>
      <c r="K538" s="23">
        <v>4101</v>
      </c>
      <c r="L538" s="23">
        <v>6266</v>
      </c>
      <c r="M538" s="23">
        <v>5110</v>
      </c>
      <c r="N538" s="23">
        <v>3828</v>
      </c>
      <c r="O538" s="23">
        <v>5123</v>
      </c>
      <c r="P538" s="23">
        <v>5251</v>
      </c>
      <c r="Q538" s="23">
        <v>2772</v>
      </c>
      <c r="R538" s="23">
        <v>8937</v>
      </c>
      <c r="S538" s="23">
        <v>3267</v>
      </c>
      <c r="T538" s="23">
        <v>4507</v>
      </c>
      <c r="U538" s="23">
        <v>2568</v>
      </c>
      <c r="V538" s="22">
        <v>3447.3333333333</v>
      </c>
      <c r="W538" s="22">
        <f t="shared" ref="W538:W574" si="208">AVERAGE(T538,U538,AL538)</f>
        <v>3983.66666666667</v>
      </c>
      <c r="X538" s="23">
        <v>0</v>
      </c>
      <c r="Y538" s="23">
        <v>0</v>
      </c>
      <c r="Z538" s="23">
        <v>0</v>
      </c>
      <c r="AA538" s="22">
        <v>9406</v>
      </c>
      <c r="AB538" s="22">
        <v>0</v>
      </c>
      <c r="AC538" s="22">
        <v>0</v>
      </c>
      <c r="AD538" s="22">
        <v>0</v>
      </c>
      <c r="AE538" s="22">
        <f t="shared" ref="AE538:AE574" si="209">Z538+AA538+AC538+AD538</f>
        <v>9406</v>
      </c>
      <c r="AF538" s="22">
        <f t="shared" ref="AF538:AF574" si="210">IFERROR(IF(V538&lt;0,9999,AE538/V538),9999)</f>
        <v>2.7284857861149</v>
      </c>
      <c r="AG538" s="22">
        <f t="shared" ref="AG538:AG574" si="211">IFERROR(IF(W538&lt;0,9999,(Z538+AA538+AC538)/W538),9999)</f>
        <v>2.3611413270856</v>
      </c>
      <c r="AH538" s="22">
        <v>24048</v>
      </c>
      <c r="AI538" s="22">
        <v>0</v>
      </c>
      <c r="AJ538" s="23">
        <v>0</v>
      </c>
      <c r="AK538" s="23">
        <v>3051</v>
      </c>
      <c r="AL538" s="23">
        <v>4876</v>
      </c>
      <c r="AM538" s="22">
        <v>0.7</v>
      </c>
      <c r="AN538" s="22">
        <f t="shared" ref="AN538:AN574" si="212">IF(AM538*W538&lt;0,0,AM538*W538)</f>
        <v>2788.56666666667</v>
      </c>
      <c r="AO538" s="23">
        <v>24</v>
      </c>
      <c r="AP538" s="23">
        <v>24</v>
      </c>
      <c r="AQ538" t="s">
        <v>82</v>
      </c>
      <c r="AR538">
        <v>8</v>
      </c>
      <c r="AS538" s="22">
        <v>0.066666666666667</v>
      </c>
      <c r="AT538" t="s">
        <v>83</v>
      </c>
      <c r="AU538" s="23">
        <f t="shared" ref="AU538:AU586" si="213">IF(OR(H538="PINDAH DISTRIBUTOR",H538="PESTA NO BUFFER",H538="PESTA"),0,IF(AL538+AN538&lt;AE538,0,IF((1*((AL538+AN538)-AE538))&lt;0,0,1*((AL538+AN538)-AE538))))</f>
        <v>0</v>
      </c>
      <c r="AV538" s="23">
        <f t="shared" ref="AV538:AV574" si="214">IFERROR(ROUNDUP(AU538/AO538,0)*AO538,9999)</f>
        <v>0</v>
      </c>
      <c r="AW538" s="23">
        <f t="shared" ref="AW538:AW574" si="215">IFERROR(IF(W538&lt;0,9999,((ROUNDUP(AU538/AO538,0)*AO538)+AE538)/W538),9999)</f>
        <v>2.3611413270856</v>
      </c>
      <c r="AX538" s="23">
        <f t="shared" ref="AX538:AX574" si="216">IFERROR(IF(W538&lt;0,9999,((ROUNDUP(AU538/AP538,0)*AP538)+AE538-AL538)/W538),9999)</f>
        <v>1.13714333528575</v>
      </c>
      <c r="AY538" s="23">
        <f t="shared" ref="AY538:AY574" si="217">IF(H538="DROPPING",IF(AND(AW538&gt;3,AX538&gt;3),0,IF(AND(AW538&lt;=3,AX538&lt;=3),ROUNDUP(AU538/AO538,0)*AO538,ROUNDUP(AU538/AP538,0)*AP538)),0)</f>
        <v>0</v>
      </c>
      <c r="AZ538" s="23">
        <f t="shared" ref="AZ538:AZ574" si="218">IF(AH538&lt;=0,0,IF(H538="DROPPING",IF(AND(AW538&gt;3,AX538&gt;3),0,IF(AND(AW538&lt;=3,AX538&lt;=3),ROUNDUP(AU538/AO538,0)*AO538,ROUNDUP(AU538/AP538,0)*AP538)),0))</f>
        <v>0</v>
      </c>
      <c r="BA538" s="1" t="str">
        <f t="shared" ref="BA538:BA574" si="219">IF(AND(AW538&gt;3,AX538&gt;3),"Kelipatan Kirim/Master box &gt; 3x FC+index",IF(AF538&lt;=AS538,"1",IF(AND(AF538&gt;AS538,AF538&lt;=AM538),"2","3")))</f>
        <v>3</v>
      </c>
      <c r="BB538" s="22">
        <v>364</v>
      </c>
      <c r="BC538" s="22">
        <f t="shared" ref="BC538:BC574" si="220">BB538*AZ538</f>
        <v>0</v>
      </c>
      <c r="BD538" s="22" t="e">
        <f>#REF!+BC538</f>
        <v>#REF!</v>
      </c>
      <c r="BE538" s="22">
        <v>0.16</v>
      </c>
      <c r="BF538" s="22">
        <f t="shared" ref="BF538:BF574" si="221">BE538*AZ538</f>
        <v>0</v>
      </c>
      <c r="BG538" s="22" t="e">
        <f>#REF!+BF538</f>
        <v>#REF!</v>
      </c>
      <c r="BH538" t="str">
        <f>IF(AT538="UDARA","U","N")&amp;LEFT($C$4,2)&amp;MID($C$4,4,2)&amp;LEFT(A538,3)&amp;MID(E538,2,2)&amp;VLOOKUP(E538,Acuan_Reference!C:L,10,0)</f>
        <v>N0109BDG71S6</v>
      </c>
      <c r="BI538" t="s">
        <v>84</v>
      </c>
      <c r="BJ538" t="s">
        <v>85</v>
      </c>
      <c r="BK538" t="s">
        <v>128</v>
      </c>
      <c r="BL538" t="s">
        <v>87</v>
      </c>
    </row>
    <row r="539" spans="1:64">
      <c r="A539" t="s">
        <v>88</v>
      </c>
      <c r="B539" t="s">
        <v>75</v>
      </c>
      <c r="C539" t="s">
        <v>76</v>
      </c>
      <c r="D539" t="s">
        <v>77</v>
      </c>
      <c r="E539" t="s">
        <v>157</v>
      </c>
      <c r="F539" t="s">
        <v>158</v>
      </c>
      <c r="G539" t="s">
        <v>118</v>
      </c>
      <c r="H539" t="s">
        <v>81</v>
      </c>
      <c r="I539" s="22">
        <v>11815</v>
      </c>
      <c r="J539" s="23">
        <v>2171</v>
      </c>
      <c r="K539" s="23">
        <v>2434</v>
      </c>
      <c r="L539" s="23">
        <v>2456</v>
      </c>
      <c r="M539" s="23">
        <v>2079</v>
      </c>
      <c r="N539" s="23">
        <v>2032</v>
      </c>
      <c r="O539" s="23">
        <v>2212</v>
      </c>
      <c r="P539" s="23">
        <v>2180</v>
      </c>
      <c r="Q539" s="23">
        <v>2281</v>
      </c>
      <c r="R539" s="23">
        <v>3050</v>
      </c>
      <c r="S539" s="23">
        <v>1342</v>
      </c>
      <c r="T539" s="23">
        <v>2599</v>
      </c>
      <c r="U539" s="23">
        <v>2032</v>
      </c>
      <c r="V539" s="22">
        <v>1991</v>
      </c>
      <c r="W539" s="22">
        <f t="shared" si="208"/>
        <v>2223.66666666667</v>
      </c>
      <c r="X539" s="23">
        <v>0</v>
      </c>
      <c r="Y539" s="23">
        <v>0</v>
      </c>
      <c r="Z539" s="23">
        <v>0</v>
      </c>
      <c r="AA539" s="22">
        <v>1252</v>
      </c>
      <c r="AB539" s="22">
        <v>0</v>
      </c>
      <c r="AC539" s="22">
        <v>816</v>
      </c>
      <c r="AD539" s="22">
        <v>456</v>
      </c>
      <c r="AE539" s="22">
        <f t="shared" si="209"/>
        <v>2524</v>
      </c>
      <c r="AF539" s="22">
        <f t="shared" si="210"/>
        <v>1.26770467101959</v>
      </c>
      <c r="AG539" s="22">
        <f t="shared" si="211"/>
        <v>0.9299955029231</v>
      </c>
      <c r="AH539" s="22">
        <v>24048</v>
      </c>
      <c r="AI539" s="22">
        <v>0</v>
      </c>
      <c r="AJ539" s="23">
        <v>0</v>
      </c>
      <c r="AK539" s="23">
        <v>1360</v>
      </c>
      <c r="AL539" s="23">
        <v>2040</v>
      </c>
      <c r="AM539" s="22">
        <v>0.6</v>
      </c>
      <c r="AN539" s="22">
        <f t="shared" si="212"/>
        <v>1334.2</v>
      </c>
      <c r="AO539" s="23">
        <v>24</v>
      </c>
      <c r="AP539" s="23">
        <v>24</v>
      </c>
      <c r="AQ539" t="s">
        <v>82</v>
      </c>
      <c r="AR539">
        <v>8</v>
      </c>
      <c r="AS539" s="22">
        <v>0.033333333333333</v>
      </c>
      <c r="AT539" t="s">
        <v>83</v>
      </c>
      <c r="AU539" s="23">
        <f t="shared" si="213"/>
        <v>850.2</v>
      </c>
      <c r="AV539" s="23">
        <f t="shared" si="214"/>
        <v>864</v>
      </c>
      <c r="AW539" s="23">
        <f t="shared" si="215"/>
        <v>1.52360965372508</v>
      </c>
      <c r="AX539" s="23">
        <f t="shared" si="216"/>
        <v>0.606205966122021</v>
      </c>
      <c r="AY539" s="23">
        <f t="shared" si="217"/>
        <v>864</v>
      </c>
      <c r="AZ539" s="23">
        <f t="shared" si="218"/>
        <v>864</v>
      </c>
      <c r="BA539" s="1" t="str">
        <f t="shared" si="219"/>
        <v>3</v>
      </c>
      <c r="BB539" s="22">
        <v>364</v>
      </c>
      <c r="BC539" s="22">
        <f t="shared" si="220"/>
        <v>314496</v>
      </c>
      <c r="BD539" s="22" t="e">
        <f t="shared" ref="BD538:BD575" si="222">BD538+BC539</f>
        <v>#REF!</v>
      </c>
      <c r="BE539" s="22">
        <v>0.16</v>
      </c>
      <c r="BF539" s="22">
        <f t="shared" si="221"/>
        <v>138.24</v>
      </c>
      <c r="BG539" s="22" t="e">
        <f t="shared" ref="BG538:BG575" si="223">BG538+BF539</f>
        <v>#REF!</v>
      </c>
      <c r="BH539" t="str">
        <f>IF(AT539="UDARA","U","N")&amp;LEFT($C$4,2)&amp;MID($C$4,4,2)&amp;LEFT(A539,3)&amp;MID(E539,2,2)&amp;VLOOKUP(E539,Acuan_Reference!C:L,10,0)</f>
        <v>N0109BGR71S6</v>
      </c>
      <c r="BI539" t="s">
        <v>84</v>
      </c>
      <c r="BJ539" t="s">
        <v>85</v>
      </c>
      <c r="BK539" t="s">
        <v>128</v>
      </c>
      <c r="BL539" t="s">
        <v>87</v>
      </c>
    </row>
    <row r="540" spans="1:64">
      <c r="A540" t="s">
        <v>89</v>
      </c>
      <c r="B540" t="s">
        <v>75</v>
      </c>
      <c r="C540" t="s">
        <v>76</v>
      </c>
      <c r="D540" t="s">
        <v>77</v>
      </c>
      <c r="E540" t="s">
        <v>157</v>
      </c>
      <c r="F540" t="s">
        <v>158</v>
      </c>
      <c r="G540" t="s">
        <v>118</v>
      </c>
      <c r="H540" t="s">
        <v>81</v>
      </c>
      <c r="I540" s="22">
        <v>11815</v>
      </c>
      <c r="J540" s="23">
        <v>885</v>
      </c>
      <c r="K540" s="23">
        <v>958</v>
      </c>
      <c r="L540" s="23">
        <v>2926</v>
      </c>
      <c r="M540" s="23">
        <v>1842</v>
      </c>
      <c r="N540" s="23">
        <v>1029</v>
      </c>
      <c r="O540" s="23">
        <v>2756</v>
      </c>
      <c r="P540" s="23">
        <v>942</v>
      </c>
      <c r="Q540" s="23">
        <v>1540</v>
      </c>
      <c r="R540" s="23">
        <v>1909</v>
      </c>
      <c r="S540" s="23">
        <v>2234</v>
      </c>
      <c r="T540" s="23">
        <v>1137</v>
      </c>
      <c r="U540" s="23">
        <v>628</v>
      </c>
      <c r="V540" s="22">
        <v>1333</v>
      </c>
      <c r="W540" s="22">
        <f t="shared" si="208"/>
        <v>1102</v>
      </c>
      <c r="X540" s="23">
        <v>0</v>
      </c>
      <c r="Y540" s="23">
        <v>0</v>
      </c>
      <c r="Z540" s="23">
        <v>0</v>
      </c>
      <c r="AA540" s="22">
        <v>3348</v>
      </c>
      <c r="AB540" s="22">
        <v>0</v>
      </c>
      <c r="AC540" s="22">
        <v>120</v>
      </c>
      <c r="AD540" s="22">
        <v>0</v>
      </c>
      <c r="AE540" s="22">
        <f t="shared" si="209"/>
        <v>3468</v>
      </c>
      <c r="AF540" s="22">
        <f t="shared" si="210"/>
        <v>2.60165041260315</v>
      </c>
      <c r="AG540" s="22">
        <f t="shared" si="211"/>
        <v>3.1470054446461</v>
      </c>
      <c r="AH540" s="22">
        <v>24048</v>
      </c>
      <c r="AI540" s="22">
        <v>0</v>
      </c>
      <c r="AJ540" s="23">
        <v>0</v>
      </c>
      <c r="AK540" s="23">
        <v>1158</v>
      </c>
      <c r="AL540" s="23">
        <v>1541</v>
      </c>
      <c r="AM540" s="22">
        <v>1.3</v>
      </c>
      <c r="AN540" s="22">
        <f t="shared" si="212"/>
        <v>1432.6</v>
      </c>
      <c r="AO540" s="23">
        <v>24</v>
      </c>
      <c r="AP540" s="23">
        <v>24</v>
      </c>
      <c r="AQ540" t="s">
        <v>82</v>
      </c>
      <c r="AR540">
        <v>4</v>
      </c>
      <c r="AS540" s="22">
        <v>0.53333333333333</v>
      </c>
      <c r="AT540" t="s">
        <v>83</v>
      </c>
      <c r="AU540" s="23">
        <f t="shared" si="213"/>
        <v>0</v>
      </c>
      <c r="AV540" s="23">
        <f t="shared" si="214"/>
        <v>0</v>
      </c>
      <c r="AW540" s="23">
        <f t="shared" si="215"/>
        <v>3.1470054446461</v>
      </c>
      <c r="AX540" s="23">
        <f t="shared" si="216"/>
        <v>1.7486388384755</v>
      </c>
      <c r="AY540" s="23">
        <f t="shared" si="217"/>
        <v>0</v>
      </c>
      <c r="AZ540" s="23">
        <f t="shared" si="218"/>
        <v>0</v>
      </c>
      <c r="BA540" s="1" t="str">
        <f t="shared" si="219"/>
        <v>3</v>
      </c>
      <c r="BB540" s="22">
        <v>364</v>
      </c>
      <c r="BC540" s="22">
        <f t="shared" si="220"/>
        <v>0</v>
      </c>
      <c r="BD540" s="22" t="e">
        <f t="shared" si="222"/>
        <v>#REF!</v>
      </c>
      <c r="BE540" s="22">
        <v>0.16</v>
      </c>
      <c r="BF540" s="22">
        <f t="shared" si="221"/>
        <v>0</v>
      </c>
      <c r="BG540" s="22" t="e">
        <f t="shared" si="223"/>
        <v>#REF!</v>
      </c>
      <c r="BH540" t="str">
        <f>IF(AT540="UDARA","U","N")&amp;LEFT($C$4,2)&amp;MID($C$4,4,2)&amp;LEFT(A540,3)&amp;MID(E540,2,2)&amp;VLOOKUP(E540,Acuan_Reference!C:L,10,0)</f>
        <v>N0109BJM71S6</v>
      </c>
      <c r="BI540" t="s">
        <v>84</v>
      </c>
      <c r="BJ540" t="s">
        <v>85</v>
      </c>
      <c r="BK540" t="s">
        <v>128</v>
      </c>
      <c r="BL540" t="s">
        <v>87</v>
      </c>
    </row>
    <row r="541" spans="1:64">
      <c r="A541" t="s">
        <v>90</v>
      </c>
      <c r="B541" t="s">
        <v>75</v>
      </c>
      <c r="C541" t="s">
        <v>76</v>
      </c>
      <c r="D541" t="s">
        <v>77</v>
      </c>
      <c r="E541" t="s">
        <v>157</v>
      </c>
      <c r="F541" t="s">
        <v>158</v>
      </c>
      <c r="G541" t="s">
        <v>118</v>
      </c>
      <c r="H541" t="s">
        <v>81</v>
      </c>
      <c r="I541" s="22">
        <v>11815</v>
      </c>
      <c r="J541" s="23">
        <v>3234</v>
      </c>
      <c r="K541" s="23">
        <v>3168</v>
      </c>
      <c r="L541" s="23">
        <v>3517</v>
      </c>
      <c r="M541" s="23">
        <v>4029</v>
      </c>
      <c r="N541" s="23">
        <v>2509</v>
      </c>
      <c r="O541" s="23">
        <v>4080</v>
      </c>
      <c r="P541" s="23">
        <v>2729</v>
      </c>
      <c r="Q541" s="23">
        <v>3622</v>
      </c>
      <c r="R541" s="23">
        <v>3562</v>
      </c>
      <c r="S541" s="23">
        <v>3141</v>
      </c>
      <c r="T541" s="23">
        <v>3405</v>
      </c>
      <c r="U541" s="23">
        <v>3124</v>
      </c>
      <c r="V541" s="22">
        <v>3223.3333333333</v>
      </c>
      <c r="W541" s="22">
        <f t="shared" si="208"/>
        <v>3159.33333333333</v>
      </c>
      <c r="X541" s="23">
        <v>0</v>
      </c>
      <c r="Y541" s="23">
        <v>0</v>
      </c>
      <c r="Z541" s="23">
        <v>0</v>
      </c>
      <c r="AA541" s="22">
        <v>2422</v>
      </c>
      <c r="AB541" s="22">
        <v>0</v>
      </c>
      <c r="AC541" s="22">
        <v>1344</v>
      </c>
      <c r="AD541" s="22">
        <v>0</v>
      </c>
      <c r="AE541" s="22">
        <f t="shared" si="209"/>
        <v>3766</v>
      </c>
      <c r="AF541" s="22">
        <f t="shared" si="210"/>
        <v>1.16835573940022</v>
      </c>
      <c r="AG541" s="22">
        <f t="shared" si="211"/>
        <v>1.19202363367799</v>
      </c>
      <c r="AH541" s="22">
        <v>24048</v>
      </c>
      <c r="AI541" s="22">
        <v>0</v>
      </c>
      <c r="AJ541" s="23">
        <v>0</v>
      </c>
      <c r="AK541" s="23">
        <v>2104</v>
      </c>
      <c r="AL541" s="23">
        <v>2949</v>
      </c>
      <c r="AM541" s="22">
        <v>0.6</v>
      </c>
      <c r="AN541" s="22">
        <f t="shared" si="212"/>
        <v>1895.6</v>
      </c>
      <c r="AO541" s="23">
        <v>24</v>
      </c>
      <c r="AP541" s="23">
        <v>24</v>
      </c>
      <c r="AQ541" t="s">
        <v>82</v>
      </c>
      <c r="AR541">
        <v>12</v>
      </c>
      <c r="AS541" s="22">
        <v>0.033333333333333</v>
      </c>
      <c r="AT541" t="s">
        <v>83</v>
      </c>
      <c r="AU541" s="23">
        <f t="shared" si="213"/>
        <v>1078.6</v>
      </c>
      <c r="AV541" s="23">
        <f t="shared" si="214"/>
        <v>1080</v>
      </c>
      <c r="AW541" s="23">
        <f t="shared" si="215"/>
        <v>1.53386790462123</v>
      </c>
      <c r="AX541" s="23">
        <f t="shared" si="216"/>
        <v>0.600443131462334</v>
      </c>
      <c r="AY541" s="23">
        <f t="shared" si="217"/>
        <v>1080</v>
      </c>
      <c r="AZ541" s="23">
        <f t="shared" si="218"/>
        <v>1080</v>
      </c>
      <c r="BA541" s="1" t="str">
        <f t="shared" si="219"/>
        <v>3</v>
      </c>
      <c r="BB541" s="22">
        <v>364</v>
      </c>
      <c r="BC541" s="22">
        <f t="shared" si="220"/>
        <v>393120</v>
      </c>
      <c r="BD541" s="22" t="e">
        <f t="shared" si="222"/>
        <v>#REF!</v>
      </c>
      <c r="BE541" s="22">
        <v>0.16</v>
      </c>
      <c r="BF541" s="22">
        <f t="shared" si="221"/>
        <v>172.8</v>
      </c>
      <c r="BG541" s="22" t="e">
        <f t="shared" si="223"/>
        <v>#REF!</v>
      </c>
      <c r="BH541" t="str">
        <f>IF(AT541="UDARA","U","N")&amp;LEFT($C$4,2)&amp;MID($C$4,4,2)&amp;LEFT(A541,3)&amp;MID(E541,2,2)&amp;VLOOKUP(E541,Acuan_Reference!C:L,10,0)</f>
        <v>N0109BKS71S6</v>
      </c>
      <c r="BI541" t="s">
        <v>84</v>
      </c>
      <c r="BJ541" t="s">
        <v>85</v>
      </c>
      <c r="BK541" t="s">
        <v>128</v>
      </c>
      <c r="BL541" t="s">
        <v>87</v>
      </c>
    </row>
    <row r="542" spans="1:64">
      <c r="A542" t="s">
        <v>91</v>
      </c>
      <c r="B542" t="s">
        <v>75</v>
      </c>
      <c r="C542" t="s">
        <v>76</v>
      </c>
      <c r="D542" t="s">
        <v>77</v>
      </c>
      <c r="E542" t="s">
        <v>157</v>
      </c>
      <c r="F542" t="s">
        <v>158</v>
      </c>
      <c r="G542" t="s">
        <v>118</v>
      </c>
      <c r="H542" t="s">
        <v>81</v>
      </c>
      <c r="I542" s="22">
        <v>11815</v>
      </c>
      <c r="J542" s="23">
        <v>1153</v>
      </c>
      <c r="K542" s="23">
        <v>1260</v>
      </c>
      <c r="L542" s="23">
        <v>1971</v>
      </c>
      <c r="M542" s="23">
        <v>1232</v>
      </c>
      <c r="N542" s="23">
        <v>720</v>
      </c>
      <c r="O542" s="23">
        <v>1125</v>
      </c>
      <c r="P542" s="23">
        <v>1031</v>
      </c>
      <c r="Q542" s="23">
        <v>802</v>
      </c>
      <c r="R542" s="23">
        <v>1260</v>
      </c>
      <c r="S542" s="23">
        <v>1611</v>
      </c>
      <c r="T542" s="23">
        <v>1375</v>
      </c>
      <c r="U542" s="23">
        <v>870</v>
      </c>
      <c r="V542" s="22">
        <v>1285.3333333333</v>
      </c>
      <c r="W542" s="22">
        <f t="shared" si="208"/>
        <v>1161.33333333333</v>
      </c>
      <c r="X542" s="23">
        <v>0</v>
      </c>
      <c r="Y542" s="23">
        <v>0</v>
      </c>
      <c r="Z542" s="23">
        <v>0</v>
      </c>
      <c r="AA542" s="22">
        <v>1439</v>
      </c>
      <c r="AB542" s="22">
        <v>0</v>
      </c>
      <c r="AC542" s="22">
        <v>0</v>
      </c>
      <c r="AD542" s="22">
        <v>0</v>
      </c>
      <c r="AE542" s="22">
        <f t="shared" si="209"/>
        <v>1439</v>
      </c>
      <c r="AF542" s="22">
        <f t="shared" si="210"/>
        <v>1.11955394190874</v>
      </c>
      <c r="AG542" s="22">
        <f t="shared" si="211"/>
        <v>1.23909299655568</v>
      </c>
      <c r="AH542" s="22">
        <v>24048</v>
      </c>
      <c r="AI542" s="22">
        <v>0</v>
      </c>
      <c r="AJ542" s="23">
        <v>0</v>
      </c>
      <c r="AK542" s="23">
        <v>749</v>
      </c>
      <c r="AL542" s="23">
        <v>1239</v>
      </c>
      <c r="AM542" s="22">
        <v>0.9</v>
      </c>
      <c r="AN542" s="22">
        <f t="shared" si="212"/>
        <v>1045.2</v>
      </c>
      <c r="AO542" s="23">
        <v>24</v>
      </c>
      <c r="AP542" s="23">
        <v>24</v>
      </c>
      <c r="AQ542" t="s">
        <v>82</v>
      </c>
      <c r="AR542">
        <v>4</v>
      </c>
      <c r="AS542" s="22">
        <v>0.13333333333333</v>
      </c>
      <c r="AT542" t="s">
        <v>83</v>
      </c>
      <c r="AU542" s="23">
        <f t="shared" si="213"/>
        <v>845.2</v>
      </c>
      <c r="AV542" s="23">
        <f t="shared" si="214"/>
        <v>864</v>
      </c>
      <c r="AW542" s="23">
        <f t="shared" si="215"/>
        <v>1.98306544202067</v>
      </c>
      <c r="AX542" s="23">
        <f t="shared" si="216"/>
        <v>0.916188289322618</v>
      </c>
      <c r="AY542" s="23">
        <f t="shared" si="217"/>
        <v>864</v>
      </c>
      <c r="AZ542" s="23">
        <f t="shared" si="218"/>
        <v>864</v>
      </c>
      <c r="BA542" s="1" t="str">
        <f t="shared" si="219"/>
        <v>3</v>
      </c>
      <c r="BB542" s="22">
        <v>364</v>
      </c>
      <c r="BC542" s="22">
        <f t="shared" si="220"/>
        <v>314496</v>
      </c>
      <c r="BD542" s="22" t="e">
        <f t="shared" si="222"/>
        <v>#REF!</v>
      </c>
      <c r="BE542" s="22">
        <v>0.16</v>
      </c>
      <c r="BF542" s="22">
        <f t="shared" si="221"/>
        <v>138.24</v>
      </c>
      <c r="BG542" s="22" t="e">
        <f t="shared" si="223"/>
        <v>#REF!</v>
      </c>
      <c r="BH542" t="str">
        <f>IF(AT542="UDARA","U","N")&amp;LEFT($C$4,2)&amp;MID($C$4,4,2)&amp;LEFT(A542,3)&amp;MID(E542,2,2)&amp;VLOOKUP(E542,Acuan_Reference!C:L,10,0)</f>
        <v>N0109BLP71S6</v>
      </c>
      <c r="BI542" t="s">
        <v>84</v>
      </c>
      <c r="BJ542" t="s">
        <v>85</v>
      </c>
      <c r="BK542" t="s">
        <v>128</v>
      </c>
      <c r="BL542" t="s">
        <v>87</v>
      </c>
    </row>
    <row r="543" spans="1:64">
      <c r="A543" t="s">
        <v>92</v>
      </c>
      <c r="B543" t="s">
        <v>75</v>
      </c>
      <c r="C543" t="s">
        <v>76</v>
      </c>
      <c r="D543" t="s">
        <v>77</v>
      </c>
      <c r="E543" t="s">
        <v>157</v>
      </c>
      <c r="F543" t="s">
        <v>158</v>
      </c>
      <c r="G543" t="s">
        <v>118</v>
      </c>
      <c r="H543" t="s">
        <v>81</v>
      </c>
      <c r="I543" s="22">
        <v>11815</v>
      </c>
      <c r="J543" s="23">
        <v>159</v>
      </c>
      <c r="K543" s="23">
        <v>92</v>
      </c>
      <c r="L543" s="23">
        <v>121</v>
      </c>
      <c r="M543" s="23">
        <v>288</v>
      </c>
      <c r="N543" s="23">
        <v>122</v>
      </c>
      <c r="O543" s="23">
        <v>113</v>
      </c>
      <c r="P543" s="23">
        <v>43</v>
      </c>
      <c r="Q543" s="23">
        <v>54</v>
      </c>
      <c r="R543" s="23">
        <v>91</v>
      </c>
      <c r="S543" s="23">
        <v>51</v>
      </c>
      <c r="T543" s="23">
        <v>107</v>
      </c>
      <c r="U543" s="23">
        <v>67</v>
      </c>
      <c r="V543" s="22">
        <v>75</v>
      </c>
      <c r="W543" s="22">
        <f t="shared" si="208"/>
        <v>82.3333333333333</v>
      </c>
      <c r="X543" s="23">
        <v>0</v>
      </c>
      <c r="Y543" s="23">
        <v>0</v>
      </c>
      <c r="Z543" s="23">
        <v>0</v>
      </c>
      <c r="AA543" s="22">
        <v>115</v>
      </c>
      <c r="AB543" s="22">
        <v>0</v>
      </c>
      <c r="AC543" s="22">
        <v>24</v>
      </c>
      <c r="AD543" s="22">
        <v>24</v>
      </c>
      <c r="AE543" s="22">
        <f t="shared" si="209"/>
        <v>163</v>
      </c>
      <c r="AF543" s="22">
        <f t="shared" si="210"/>
        <v>2.17333333333333</v>
      </c>
      <c r="AG543" s="22">
        <f t="shared" si="211"/>
        <v>1.68825910931174</v>
      </c>
      <c r="AH543" s="22">
        <v>24048</v>
      </c>
      <c r="AI543" s="22">
        <v>0</v>
      </c>
      <c r="AJ543" s="23">
        <v>0</v>
      </c>
      <c r="AK543" s="23">
        <v>40</v>
      </c>
      <c r="AL543" s="23">
        <v>73</v>
      </c>
      <c r="AM543" s="22">
        <v>1.5</v>
      </c>
      <c r="AN543" s="22">
        <f t="shared" si="212"/>
        <v>123.5</v>
      </c>
      <c r="AO543" s="23">
        <v>24</v>
      </c>
      <c r="AP543" s="23">
        <v>24</v>
      </c>
      <c r="AQ543" t="s">
        <v>82</v>
      </c>
      <c r="AR543">
        <v>2</v>
      </c>
      <c r="AS543" s="22">
        <v>0.53333333333333</v>
      </c>
      <c r="AT543" t="s">
        <v>83</v>
      </c>
      <c r="AU543" s="23">
        <f t="shared" si="213"/>
        <v>33.5</v>
      </c>
      <c r="AV543" s="23">
        <f t="shared" si="214"/>
        <v>48</v>
      </c>
      <c r="AW543" s="23">
        <f t="shared" si="215"/>
        <v>2.56275303643725</v>
      </c>
      <c r="AX543" s="23">
        <f t="shared" si="216"/>
        <v>1.67611336032389</v>
      </c>
      <c r="AY543" s="23">
        <f t="shared" si="217"/>
        <v>48</v>
      </c>
      <c r="AZ543" s="23">
        <f t="shared" si="218"/>
        <v>48</v>
      </c>
      <c r="BA543" s="1" t="str">
        <f t="shared" si="219"/>
        <v>3</v>
      </c>
      <c r="BB543" s="22">
        <v>364</v>
      </c>
      <c r="BC543" s="22">
        <f t="shared" si="220"/>
        <v>17472</v>
      </c>
      <c r="BD543" s="22" t="e">
        <f t="shared" si="222"/>
        <v>#REF!</v>
      </c>
      <c r="BE543" s="22">
        <v>0.16</v>
      </c>
      <c r="BF543" s="22">
        <f t="shared" si="221"/>
        <v>7.68</v>
      </c>
      <c r="BG543" s="22" t="e">
        <f t="shared" si="223"/>
        <v>#REF!</v>
      </c>
      <c r="BH543" t="str">
        <f>IF(AT543="UDARA","U","N")&amp;LEFT($C$4,2)&amp;MID($C$4,4,2)&amp;LEFT(A543,3)&amp;MID(E543,2,2)&amp;VLOOKUP(E543,Acuan_Reference!C:L,10,0)</f>
        <v>N0109BTM71S6</v>
      </c>
      <c r="BI543" t="s">
        <v>84</v>
      </c>
      <c r="BJ543" t="s">
        <v>85</v>
      </c>
      <c r="BK543" t="s">
        <v>128</v>
      </c>
      <c r="BL543" t="s">
        <v>87</v>
      </c>
    </row>
    <row r="544" spans="1:64">
      <c r="A544" t="s">
        <v>93</v>
      </c>
      <c r="B544" t="s">
        <v>75</v>
      </c>
      <c r="C544" t="s">
        <v>76</v>
      </c>
      <c r="D544" t="s">
        <v>77</v>
      </c>
      <c r="E544" t="s">
        <v>157</v>
      </c>
      <c r="F544" t="s">
        <v>158</v>
      </c>
      <c r="G544" t="s">
        <v>118</v>
      </c>
      <c r="H544" t="s">
        <v>81</v>
      </c>
      <c r="I544" s="22">
        <v>11815</v>
      </c>
      <c r="J544" s="23">
        <v>1580</v>
      </c>
      <c r="K544" s="23">
        <v>2689</v>
      </c>
      <c r="L544" s="23">
        <v>3792</v>
      </c>
      <c r="M544" s="23">
        <v>1949</v>
      </c>
      <c r="N544" s="23">
        <v>1352</v>
      </c>
      <c r="O544" s="23">
        <v>2808</v>
      </c>
      <c r="P544" s="23">
        <v>2391</v>
      </c>
      <c r="Q544" s="23">
        <v>2300</v>
      </c>
      <c r="R544" s="23">
        <v>3364</v>
      </c>
      <c r="S544" s="23">
        <v>1471</v>
      </c>
      <c r="T544" s="23">
        <v>3265</v>
      </c>
      <c r="U544" s="23">
        <v>1254</v>
      </c>
      <c r="V544" s="22">
        <v>1996.6666666667</v>
      </c>
      <c r="W544" s="22">
        <f t="shared" si="208"/>
        <v>2294</v>
      </c>
      <c r="X544" s="23">
        <v>0</v>
      </c>
      <c r="Y544" s="23">
        <v>0</v>
      </c>
      <c r="Z544" s="23">
        <v>0</v>
      </c>
      <c r="AA544" s="22">
        <v>3982</v>
      </c>
      <c r="AB544" s="22">
        <v>0</v>
      </c>
      <c r="AC544" s="22">
        <v>48</v>
      </c>
      <c r="AD544" s="22">
        <v>0</v>
      </c>
      <c r="AE544" s="22">
        <f t="shared" si="209"/>
        <v>4030</v>
      </c>
      <c r="AF544" s="22">
        <f t="shared" si="210"/>
        <v>2.0183639398998</v>
      </c>
      <c r="AG544" s="22">
        <f t="shared" si="211"/>
        <v>1.75675675675676</v>
      </c>
      <c r="AH544" s="22">
        <v>24048</v>
      </c>
      <c r="AI544" s="22">
        <v>0</v>
      </c>
      <c r="AJ544" s="23">
        <v>0</v>
      </c>
      <c r="AK544" s="23">
        <v>1454</v>
      </c>
      <c r="AL544" s="23">
        <v>2363</v>
      </c>
      <c r="AM544" s="22">
        <v>0.8</v>
      </c>
      <c r="AN544" s="22">
        <f t="shared" si="212"/>
        <v>1835.2</v>
      </c>
      <c r="AO544" s="23">
        <v>24</v>
      </c>
      <c r="AP544" s="23">
        <v>24</v>
      </c>
      <c r="AQ544" t="s">
        <v>82</v>
      </c>
      <c r="AR544">
        <v>4</v>
      </c>
      <c r="AS544" s="22">
        <v>0.066666666666667</v>
      </c>
      <c r="AT544" t="s">
        <v>83</v>
      </c>
      <c r="AU544" s="23">
        <f t="shared" si="213"/>
        <v>168.2</v>
      </c>
      <c r="AV544" s="23">
        <f t="shared" si="214"/>
        <v>192</v>
      </c>
      <c r="AW544" s="23">
        <f t="shared" si="215"/>
        <v>1.84045335658239</v>
      </c>
      <c r="AX544" s="23">
        <f t="shared" si="216"/>
        <v>0.810374891020052</v>
      </c>
      <c r="AY544" s="23">
        <f t="shared" si="217"/>
        <v>192</v>
      </c>
      <c r="AZ544" s="23">
        <f t="shared" si="218"/>
        <v>192</v>
      </c>
      <c r="BA544" s="1" t="str">
        <f t="shared" si="219"/>
        <v>3</v>
      </c>
      <c r="BB544" s="22">
        <v>364</v>
      </c>
      <c r="BC544" s="22">
        <f t="shared" si="220"/>
        <v>69888</v>
      </c>
      <c r="BD544" s="22" t="e">
        <f t="shared" si="222"/>
        <v>#REF!</v>
      </c>
      <c r="BE544" s="22">
        <v>0.16</v>
      </c>
      <c r="BF544" s="22">
        <f t="shared" si="221"/>
        <v>30.72</v>
      </c>
      <c r="BG544" s="22" t="e">
        <f t="shared" si="223"/>
        <v>#REF!</v>
      </c>
      <c r="BH544" t="str">
        <f>IF(AT544="UDARA","U","N")&amp;LEFT($C$4,2)&amp;MID($C$4,4,2)&amp;LEFT(A544,3)&amp;MID(E544,2,2)&amp;VLOOKUP(E544,Acuan_Reference!C:L,10,0)</f>
        <v>N0109CRB71S6</v>
      </c>
      <c r="BI544" t="s">
        <v>84</v>
      </c>
      <c r="BJ544" t="s">
        <v>85</v>
      </c>
      <c r="BK544" t="s">
        <v>128</v>
      </c>
      <c r="BL544" t="s">
        <v>87</v>
      </c>
    </row>
    <row r="545" spans="1:64">
      <c r="A545" t="s">
        <v>94</v>
      </c>
      <c r="B545" t="s">
        <v>75</v>
      </c>
      <c r="C545" t="s">
        <v>76</v>
      </c>
      <c r="D545" t="s">
        <v>77</v>
      </c>
      <c r="E545" t="s">
        <v>157</v>
      </c>
      <c r="F545" t="s">
        <v>158</v>
      </c>
      <c r="G545" t="s">
        <v>118</v>
      </c>
      <c r="H545" t="s">
        <v>81</v>
      </c>
      <c r="I545" s="22">
        <v>11815</v>
      </c>
      <c r="J545" s="23">
        <v>977</v>
      </c>
      <c r="K545" s="23">
        <v>569</v>
      </c>
      <c r="L545" s="23">
        <v>733</v>
      </c>
      <c r="M545" s="23">
        <v>380</v>
      </c>
      <c r="N545" s="23">
        <v>432</v>
      </c>
      <c r="O545" s="23">
        <v>1075</v>
      </c>
      <c r="P545" s="23">
        <v>499</v>
      </c>
      <c r="Q545" s="23">
        <v>309</v>
      </c>
      <c r="R545" s="23">
        <v>816</v>
      </c>
      <c r="S545" s="23">
        <v>737</v>
      </c>
      <c r="T545" s="23">
        <v>410</v>
      </c>
      <c r="U545" s="23">
        <v>213</v>
      </c>
      <c r="V545" s="22">
        <v>453.33333333333</v>
      </c>
      <c r="W545" s="22">
        <f t="shared" si="208"/>
        <v>398.666666666667</v>
      </c>
      <c r="X545" s="23">
        <v>0</v>
      </c>
      <c r="Y545" s="23">
        <v>0</v>
      </c>
      <c r="Z545" s="23">
        <v>0</v>
      </c>
      <c r="AA545" s="22">
        <v>898</v>
      </c>
      <c r="AB545" s="22">
        <v>0</v>
      </c>
      <c r="AC545" s="22">
        <v>48</v>
      </c>
      <c r="AD545" s="22">
        <v>0</v>
      </c>
      <c r="AE545" s="22">
        <f t="shared" si="209"/>
        <v>946</v>
      </c>
      <c r="AF545" s="22">
        <f t="shared" si="210"/>
        <v>2.08676470588237</v>
      </c>
      <c r="AG545" s="22">
        <f t="shared" si="211"/>
        <v>2.37290969899666</v>
      </c>
      <c r="AH545" s="22">
        <v>24048</v>
      </c>
      <c r="AI545" s="22">
        <v>0</v>
      </c>
      <c r="AJ545" s="23">
        <v>0</v>
      </c>
      <c r="AK545" s="23">
        <v>380</v>
      </c>
      <c r="AL545" s="23">
        <v>573</v>
      </c>
      <c r="AM545" s="22">
        <v>0.8</v>
      </c>
      <c r="AN545" s="22">
        <f t="shared" si="212"/>
        <v>318.933333333333</v>
      </c>
      <c r="AO545" s="23">
        <v>24</v>
      </c>
      <c r="AP545" s="23">
        <v>24</v>
      </c>
      <c r="AQ545" t="s">
        <v>82</v>
      </c>
      <c r="AR545">
        <v>8</v>
      </c>
      <c r="AS545" s="22">
        <v>0.13333333333333</v>
      </c>
      <c r="AT545" t="s">
        <v>83</v>
      </c>
      <c r="AU545" s="23">
        <f t="shared" si="213"/>
        <v>0</v>
      </c>
      <c r="AV545" s="23">
        <f t="shared" si="214"/>
        <v>0</v>
      </c>
      <c r="AW545" s="23">
        <f t="shared" si="215"/>
        <v>2.37290969899666</v>
      </c>
      <c r="AX545" s="23">
        <f t="shared" si="216"/>
        <v>0.93561872909699</v>
      </c>
      <c r="AY545" s="23">
        <f t="shared" si="217"/>
        <v>0</v>
      </c>
      <c r="AZ545" s="23">
        <f t="shared" si="218"/>
        <v>0</v>
      </c>
      <c r="BA545" s="1" t="str">
        <f t="shared" si="219"/>
        <v>3</v>
      </c>
      <c r="BB545" s="22">
        <v>364</v>
      </c>
      <c r="BC545" s="22">
        <f t="shared" si="220"/>
        <v>0</v>
      </c>
      <c r="BD545" s="22" t="e">
        <f t="shared" si="222"/>
        <v>#REF!</v>
      </c>
      <c r="BE545" s="22">
        <v>0.16</v>
      </c>
      <c r="BF545" s="22">
        <f t="shared" si="221"/>
        <v>0</v>
      </c>
      <c r="BG545" s="22" t="e">
        <f t="shared" si="223"/>
        <v>#REF!</v>
      </c>
      <c r="BH545" t="str">
        <f>IF(AT545="UDARA","U","N")&amp;LEFT($C$4,2)&amp;MID($C$4,4,2)&amp;LEFT(A545,3)&amp;MID(E545,2,2)&amp;VLOOKUP(E545,Acuan_Reference!C:L,10,0)</f>
        <v>N0109DPS71S6</v>
      </c>
      <c r="BI545" t="s">
        <v>84</v>
      </c>
      <c r="BJ545" t="s">
        <v>85</v>
      </c>
      <c r="BK545" t="s">
        <v>128</v>
      </c>
      <c r="BL545" t="s">
        <v>87</v>
      </c>
    </row>
    <row r="546" spans="1:64">
      <c r="A546" t="s">
        <v>95</v>
      </c>
      <c r="B546" t="s">
        <v>75</v>
      </c>
      <c r="C546" t="s">
        <v>76</v>
      </c>
      <c r="D546" t="s">
        <v>77</v>
      </c>
      <c r="E546" t="s">
        <v>157</v>
      </c>
      <c r="F546" t="s">
        <v>158</v>
      </c>
      <c r="G546" t="s">
        <v>118</v>
      </c>
      <c r="H546" t="s">
        <v>81</v>
      </c>
      <c r="I546" s="22">
        <v>11815</v>
      </c>
      <c r="J546" s="23">
        <v>0</v>
      </c>
      <c r="K546" s="23">
        <v>0</v>
      </c>
      <c r="L546" s="23">
        <v>0</v>
      </c>
      <c r="M546" s="23">
        <v>1208</v>
      </c>
      <c r="N546" s="23">
        <v>805</v>
      </c>
      <c r="O546" s="23">
        <v>2128</v>
      </c>
      <c r="P546" s="23">
        <v>1849</v>
      </c>
      <c r="Q546" s="23">
        <v>352</v>
      </c>
      <c r="R546" s="23">
        <v>1499</v>
      </c>
      <c r="S546" s="23">
        <v>754</v>
      </c>
      <c r="T546" s="23">
        <v>987</v>
      </c>
      <c r="U546" s="23">
        <v>867</v>
      </c>
      <c r="V546" s="22">
        <v>869.33333333333</v>
      </c>
      <c r="W546" s="22">
        <f t="shared" si="208"/>
        <v>933.333333333333</v>
      </c>
      <c r="X546" s="23">
        <v>0</v>
      </c>
      <c r="Y546" s="23">
        <v>0</v>
      </c>
      <c r="Z546" s="23">
        <v>0</v>
      </c>
      <c r="AA546" s="22">
        <v>1040</v>
      </c>
      <c r="AB546" s="22">
        <v>0</v>
      </c>
      <c r="AC546" s="22">
        <v>0</v>
      </c>
      <c r="AD546" s="22">
        <v>0</v>
      </c>
      <c r="AE546" s="22">
        <f t="shared" si="209"/>
        <v>1040</v>
      </c>
      <c r="AF546" s="22">
        <f t="shared" si="210"/>
        <v>1.19631901840491</v>
      </c>
      <c r="AG546" s="22">
        <f t="shared" si="211"/>
        <v>1.11428571428571</v>
      </c>
      <c r="AH546" s="22">
        <v>24048</v>
      </c>
      <c r="AI546" s="22">
        <v>0</v>
      </c>
      <c r="AJ546" s="23">
        <v>0</v>
      </c>
      <c r="AK546" s="23">
        <v>531</v>
      </c>
      <c r="AL546" s="23">
        <v>946</v>
      </c>
      <c r="AM546" s="22">
        <v>0.5</v>
      </c>
      <c r="AN546" s="22">
        <f t="shared" si="212"/>
        <v>466.666666666667</v>
      </c>
      <c r="AO546" s="23">
        <v>24</v>
      </c>
      <c r="AP546" s="23">
        <v>24</v>
      </c>
      <c r="AQ546" t="s">
        <v>82</v>
      </c>
      <c r="AR546">
        <v>20</v>
      </c>
      <c r="AS546" s="22">
        <v>0.033333333333333</v>
      </c>
      <c r="AT546" t="s">
        <v>83</v>
      </c>
      <c r="AU546" s="23">
        <f t="shared" si="213"/>
        <v>372.666666666667</v>
      </c>
      <c r="AV546" s="23">
        <f t="shared" si="214"/>
        <v>384</v>
      </c>
      <c r="AW546" s="23">
        <f t="shared" si="215"/>
        <v>1.52571428571429</v>
      </c>
      <c r="AX546" s="23">
        <f t="shared" si="216"/>
        <v>0.512142857142857</v>
      </c>
      <c r="AY546" s="23">
        <f t="shared" si="217"/>
        <v>384</v>
      </c>
      <c r="AZ546" s="23">
        <f t="shared" si="218"/>
        <v>384</v>
      </c>
      <c r="BA546" s="1" t="str">
        <f t="shared" si="219"/>
        <v>3</v>
      </c>
      <c r="BB546" s="22">
        <v>364</v>
      </c>
      <c r="BC546" s="22">
        <f t="shared" si="220"/>
        <v>139776</v>
      </c>
      <c r="BD546" s="22" t="e">
        <f t="shared" si="222"/>
        <v>#REF!</v>
      </c>
      <c r="BE546" s="22">
        <v>0.16</v>
      </c>
      <c r="BF546" s="22">
        <f t="shared" si="221"/>
        <v>61.44</v>
      </c>
      <c r="BG546" s="22" t="e">
        <f t="shared" si="223"/>
        <v>#REF!</v>
      </c>
      <c r="BH546" t="str">
        <f>IF(AT546="UDARA","U","N")&amp;LEFT($C$4,2)&amp;MID($C$4,4,2)&amp;LEFT(A546,3)&amp;MID(E546,2,2)&amp;VLOOKUP(E546,Acuan_Reference!C:L,10,0)</f>
        <v>N0109JAK71S6</v>
      </c>
      <c r="BI546" t="s">
        <v>84</v>
      </c>
      <c r="BJ546" t="s">
        <v>85</v>
      </c>
      <c r="BK546" t="s">
        <v>128</v>
      </c>
      <c r="BL546" t="s">
        <v>87</v>
      </c>
    </row>
    <row r="547" spans="1:64">
      <c r="A547" t="s">
        <v>96</v>
      </c>
      <c r="B547" t="s">
        <v>75</v>
      </c>
      <c r="C547" t="s">
        <v>76</v>
      </c>
      <c r="D547" t="s">
        <v>77</v>
      </c>
      <c r="E547" t="s">
        <v>157</v>
      </c>
      <c r="F547" t="s">
        <v>158</v>
      </c>
      <c r="G547" t="s">
        <v>118</v>
      </c>
      <c r="H547" t="s">
        <v>81</v>
      </c>
      <c r="I547" s="22">
        <v>11815</v>
      </c>
      <c r="J547" s="23">
        <v>413</v>
      </c>
      <c r="K547" s="23">
        <v>250</v>
      </c>
      <c r="L547" s="23">
        <v>557</v>
      </c>
      <c r="M547" s="23">
        <v>261</v>
      </c>
      <c r="N547" s="23">
        <v>430</v>
      </c>
      <c r="O547" s="23">
        <v>395</v>
      </c>
      <c r="P547" s="23">
        <v>212</v>
      </c>
      <c r="Q547" s="23">
        <v>125</v>
      </c>
      <c r="R547" s="23">
        <v>461</v>
      </c>
      <c r="S547" s="23">
        <v>246</v>
      </c>
      <c r="T547" s="23">
        <v>319</v>
      </c>
      <c r="U547" s="23">
        <v>154</v>
      </c>
      <c r="V547" s="22">
        <v>239.66666666667</v>
      </c>
      <c r="W547" s="22">
        <f t="shared" si="208"/>
        <v>257.666666666667</v>
      </c>
      <c r="X547" s="23">
        <v>0</v>
      </c>
      <c r="Y547" s="23">
        <v>0</v>
      </c>
      <c r="Z547" s="23">
        <v>0</v>
      </c>
      <c r="AA547" s="22">
        <v>534</v>
      </c>
      <c r="AB547" s="22">
        <v>0</v>
      </c>
      <c r="AC547" s="22">
        <v>72</v>
      </c>
      <c r="AD547" s="22">
        <v>0</v>
      </c>
      <c r="AE547" s="22">
        <f t="shared" si="209"/>
        <v>606</v>
      </c>
      <c r="AF547" s="22">
        <f t="shared" si="210"/>
        <v>2.52851182197493</v>
      </c>
      <c r="AG547" s="22">
        <f t="shared" si="211"/>
        <v>2.35187580853816</v>
      </c>
      <c r="AH547" s="22">
        <v>24048</v>
      </c>
      <c r="AI547" s="22">
        <v>0</v>
      </c>
      <c r="AJ547" s="23">
        <v>0</v>
      </c>
      <c r="AK547" s="23">
        <v>170</v>
      </c>
      <c r="AL547" s="23">
        <v>300</v>
      </c>
      <c r="AM547" s="22">
        <v>1.2</v>
      </c>
      <c r="AN547" s="22">
        <f t="shared" si="212"/>
        <v>309.2</v>
      </c>
      <c r="AO547" s="23">
        <v>24</v>
      </c>
      <c r="AP547" s="23">
        <v>24</v>
      </c>
      <c r="AQ547" t="s">
        <v>82</v>
      </c>
      <c r="AR547">
        <v>2</v>
      </c>
      <c r="AS547" s="22">
        <v>0.2</v>
      </c>
      <c r="AT547" t="s">
        <v>83</v>
      </c>
      <c r="AU547" s="23">
        <f t="shared" si="213"/>
        <v>3.20000000000005</v>
      </c>
      <c r="AV547" s="23">
        <f t="shared" si="214"/>
        <v>24</v>
      </c>
      <c r="AW547" s="23">
        <f t="shared" si="215"/>
        <v>2.44501940491591</v>
      </c>
      <c r="AX547" s="23">
        <f t="shared" si="216"/>
        <v>1.28072445019405</v>
      </c>
      <c r="AY547" s="23">
        <f t="shared" si="217"/>
        <v>24</v>
      </c>
      <c r="AZ547" s="23">
        <f t="shared" si="218"/>
        <v>24</v>
      </c>
      <c r="BA547" s="1" t="str">
        <f t="shared" si="219"/>
        <v>3</v>
      </c>
      <c r="BB547" s="22">
        <v>364</v>
      </c>
      <c r="BC547" s="22">
        <f t="shared" si="220"/>
        <v>8736</v>
      </c>
      <c r="BD547" s="22" t="e">
        <f t="shared" si="222"/>
        <v>#REF!</v>
      </c>
      <c r="BE547" s="22">
        <v>0.16</v>
      </c>
      <c r="BF547" s="22">
        <f t="shared" si="221"/>
        <v>3.84</v>
      </c>
      <c r="BG547" s="22" t="e">
        <f t="shared" si="223"/>
        <v>#REF!</v>
      </c>
      <c r="BH547" t="str">
        <f>IF(AT547="UDARA","U","N")&amp;LEFT($C$4,2)&amp;MID($C$4,4,2)&amp;LEFT(A547,3)&amp;MID(E547,2,2)&amp;VLOOKUP(E547,Acuan_Reference!C:L,10,0)</f>
        <v>N0109JBI71S6</v>
      </c>
      <c r="BI547" t="s">
        <v>84</v>
      </c>
      <c r="BJ547" t="s">
        <v>85</v>
      </c>
      <c r="BK547" t="s">
        <v>128</v>
      </c>
      <c r="BL547" t="s">
        <v>87</v>
      </c>
    </row>
    <row r="548" spans="1:64">
      <c r="A548" t="s">
        <v>97</v>
      </c>
      <c r="B548" t="s">
        <v>75</v>
      </c>
      <c r="C548" t="s">
        <v>76</v>
      </c>
      <c r="D548" t="s">
        <v>77</v>
      </c>
      <c r="E548" t="s">
        <v>157</v>
      </c>
      <c r="F548" t="s">
        <v>158</v>
      </c>
      <c r="G548" t="s">
        <v>118</v>
      </c>
      <c r="H548" t="s">
        <v>81</v>
      </c>
      <c r="I548" s="22">
        <v>11815</v>
      </c>
      <c r="J548" s="23">
        <v>2209</v>
      </c>
      <c r="K548" s="23">
        <v>2173</v>
      </c>
      <c r="L548" s="23">
        <v>4559</v>
      </c>
      <c r="M548" s="23">
        <v>927</v>
      </c>
      <c r="N548" s="23">
        <v>1033</v>
      </c>
      <c r="O548" s="23">
        <v>1422</v>
      </c>
      <c r="P548" s="23">
        <v>853</v>
      </c>
      <c r="Q548" s="23">
        <v>714</v>
      </c>
      <c r="R548" s="23">
        <v>1155</v>
      </c>
      <c r="S548" s="23">
        <v>794</v>
      </c>
      <c r="T548" s="23">
        <v>772</v>
      </c>
      <c r="U548" s="23">
        <v>705</v>
      </c>
      <c r="V548" s="22">
        <v>757</v>
      </c>
      <c r="W548" s="22">
        <f t="shared" si="208"/>
        <v>757</v>
      </c>
      <c r="X548" s="23">
        <v>0</v>
      </c>
      <c r="Y548" s="23">
        <v>0</v>
      </c>
      <c r="Z548" s="23">
        <v>0</v>
      </c>
      <c r="AA548" s="22">
        <v>1006</v>
      </c>
      <c r="AB548" s="22">
        <v>0</v>
      </c>
      <c r="AC548" s="22">
        <v>0</v>
      </c>
      <c r="AD548" s="22">
        <v>96</v>
      </c>
      <c r="AE548" s="22">
        <f t="shared" si="209"/>
        <v>1102</v>
      </c>
      <c r="AF548" s="22">
        <f t="shared" si="210"/>
        <v>1.4557463672391</v>
      </c>
      <c r="AG548" s="22">
        <f t="shared" si="211"/>
        <v>1.32892998678996</v>
      </c>
      <c r="AH548" s="22">
        <v>24048</v>
      </c>
      <c r="AI548" s="22">
        <v>0</v>
      </c>
      <c r="AJ548" s="23">
        <v>0</v>
      </c>
      <c r="AK548" s="23">
        <v>543</v>
      </c>
      <c r="AL548" s="23">
        <v>794</v>
      </c>
      <c r="AM548" s="22">
        <v>0.5</v>
      </c>
      <c r="AN548" s="22">
        <f t="shared" si="212"/>
        <v>378.5</v>
      </c>
      <c r="AO548" s="23">
        <v>24</v>
      </c>
      <c r="AP548" s="23">
        <v>24</v>
      </c>
      <c r="AQ548" t="s">
        <v>82</v>
      </c>
      <c r="AR548">
        <v>20</v>
      </c>
      <c r="AS548" s="22">
        <v>0.033333333333333</v>
      </c>
      <c r="AT548" t="s">
        <v>83</v>
      </c>
      <c r="AU548" s="23">
        <f t="shared" si="213"/>
        <v>70.5</v>
      </c>
      <c r="AV548" s="23">
        <f t="shared" si="214"/>
        <v>72</v>
      </c>
      <c r="AW548" s="23">
        <f t="shared" si="215"/>
        <v>1.55085865257596</v>
      </c>
      <c r="AX548" s="23">
        <f t="shared" si="216"/>
        <v>0.501981505944518</v>
      </c>
      <c r="AY548" s="23">
        <f t="shared" si="217"/>
        <v>72</v>
      </c>
      <c r="AZ548" s="23">
        <f t="shared" si="218"/>
        <v>72</v>
      </c>
      <c r="BA548" s="1" t="str">
        <f t="shared" si="219"/>
        <v>3</v>
      </c>
      <c r="BB548" s="22">
        <v>364</v>
      </c>
      <c r="BC548" s="22">
        <f t="shared" si="220"/>
        <v>26208</v>
      </c>
      <c r="BD548" s="22" t="e">
        <f t="shared" si="222"/>
        <v>#REF!</v>
      </c>
      <c r="BE548" s="22">
        <v>0.16</v>
      </c>
      <c r="BF548" s="22">
        <f t="shared" si="221"/>
        <v>11.52</v>
      </c>
      <c r="BG548" s="22" t="e">
        <f t="shared" si="223"/>
        <v>#REF!</v>
      </c>
      <c r="BH548" t="str">
        <f>IF(AT548="UDARA","U","N")&amp;LEFT($C$4,2)&amp;MID($C$4,4,2)&amp;LEFT(A548,3)&amp;MID(E548,2,2)&amp;VLOOKUP(E548,Acuan_Reference!C:L,10,0)</f>
        <v>N0109JKT71S6</v>
      </c>
      <c r="BI548" t="s">
        <v>84</v>
      </c>
      <c r="BJ548" t="s">
        <v>85</v>
      </c>
      <c r="BK548" t="s">
        <v>128</v>
      </c>
      <c r="BL548" t="s">
        <v>87</v>
      </c>
    </row>
    <row r="549" spans="1:64">
      <c r="A549" t="s">
        <v>98</v>
      </c>
      <c r="B549" t="s">
        <v>75</v>
      </c>
      <c r="C549" t="s">
        <v>76</v>
      </c>
      <c r="D549" t="s">
        <v>77</v>
      </c>
      <c r="E549" t="s">
        <v>157</v>
      </c>
      <c r="F549" t="s">
        <v>158</v>
      </c>
      <c r="G549" t="s">
        <v>118</v>
      </c>
      <c r="H549" t="s">
        <v>81</v>
      </c>
      <c r="I549" s="22">
        <v>11815</v>
      </c>
      <c r="J549" s="23">
        <v>896</v>
      </c>
      <c r="K549" s="23">
        <v>717</v>
      </c>
      <c r="L549" s="23">
        <v>818</v>
      </c>
      <c r="M549" s="23">
        <v>1006</v>
      </c>
      <c r="N549" s="23">
        <v>743</v>
      </c>
      <c r="O549" s="23">
        <v>788</v>
      </c>
      <c r="P549" s="23">
        <v>511</v>
      </c>
      <c r="Q549" s="23">
        <v>464</v>
      </c>
      <c r="R549" s="23">
        <v>789</v>
      </c>
      <c r="S549" s="23">
        <v>477</v>
      </c>
      <c r="T549" s="23">
        <v>635</v>
      </c>
      <c r="U549" s="23">
        <v>476</v>
      </c>
      <c r="V549" s="22">
        <v>529.33333333333</v>
      </c>
      <c r="W549" s="22">
        <f t="shared" si="208"/>
        <v>555.333333333333</v>
      </c>
      <c r="X549" s="23">
        <v>0</v>
      </c>
      <c r="Y549" s="23">
        <v>0</v>
      </c>
      <c r="Z549" s="23">
        <v>0</v>
      </c>
      <c r="AA549" s="22">
        <v>651</v>
      </c>
      <c r="AB549" s="22">
        <v>0</v>
      </c>
      <c r="AC549" s="22">
        <v>168</v>
      </c>
      <c r="AD549" s="22">
        <v>0</v>
      </c>
      <c r="AE549" s="22">
        <f t="shared" si="209"/>
        <v>819</v>
      </c>
      <c r="AF549" s="22">
        <f t="shared" si="210"/>
        <v>1.54722921914359</v>
      </c>
      <c r="AG549" s="22">
        <f t="shared" si="211"/>
        <v>1.47478991596639</v>
      </c>
      <c r="AH549" s="22">
        <v>24048</v>
      </c>
      <c r="AI549" s="22">
        <v>0</v>
      </c>
      <c r="AJ549" s="23">
        <v>0</v>
      </c>
      <c r="AK549" s="23">
        <v>353</v>
      </c>
      <c r="AL549" s="23">
        <v>555</v>
      </c>
      <c r="AM549" s="22">
        <v>0.9</v>
      </c>
      <c r="AN549" s="22">
        <f t="shared" si="212"/>
        <v>499.8</v>
      </c>
      <c r="AO549" s="23">
        <v>24</v>
      </c>
      <c r="AP549" s="23">
        <v>24</v>
      </c>
      <c r="AQ549" t="s">
        <v>82</v>
      </c>
      <c r="AR549">
        <v>4</v>
      </c>
      <c r="AS549" s="22">
        <v>0.1</v>
      </c>
      <c r="AT549" t="s">
        <v>83</v>
      </c>
      <c r="AU549" s="23">
        <f t="shared" si="213"/>
        <v>235.8</v>
      </c>
      <c r="AV549" s="23">
        <f t="shared" si="214"/>
        <v>240</v>
      </c>
      <c r="AW549" s="23">
        <f t="shared" si="215"/>
        <v>1.90696278511405</v>
      </c>
      <c r="AX549" s="23">
        <f t="shared" si="216"/>
        <v>0.907563025210084</v>
      </c>
      <c r="AY549" s="23">
        <f t="shared" si="217"/>
        <v>240</v>
      </c>
      <c r="AZ549" s="23">
        <f t="shared" si="218"/>
        <v>240</v>
      </c>
      <c r="BA549" s="1" t="str">
        <f t="shared" si="219"/>
        <v>3</v>
      </c>
      <c r="BB549" s="22">
        <v>364</v>
      </c>
      <c r="BC549" s="22">
        <f t="shared" si="220"/>
        <v>87360</v>
      </c>
      <c r="BD549" s="22" t="e">
        <f t="shared" si="222"/>
        <v>#REF!</v>
      </c>
      <c r="BE549" s="22">
        <v>0.16</v>
      </c>
      <c r="BF549" s="22">
        <f t="shared" si="221"/>
        <v>38.4</v>
      </c>
      <c r="BG549" s="22" t="e">
        <f t="shared" si="223"/>
        <v>#REF!</v>
      </c>
      <c r="BH549" t="str">
        <f>IF(AT549="UDARA","U","N")&amp;LEFT($C$4,2)&amp;MID($C$4,4,2)&amp;LEFT(A549,3)&amp;MID(E549,2,2)&amp;VLOOKUP(E549,Acuan_Reference!C:L,10,0)</f>
        <v>N0109JMR71S6</v>
      </c>
      <c r="BI549" t="s">
        <v>84</v>
      </c>
      <c r="BJ549" t="s">
        <v>85</v>
      </c>
      <c r="BK549" t="s">
        <v>128</v>
      </c>
      <c r="BL549" t="s">
        <v>87</v>
      </c>
    </row>
    <row r="550" spans="1:64">
      <c r="A550" t="s">
        <v>99</v>
      </c>
      <c r="B550" t="s">
        <v>75</v>
      </c>
      <c r="C550" t="s">
        <v>76</v>
      </c>
      <c r="D550" t="s">
        <v>77</v>
      </c>
      <c r="E550" t="s">
        <v>157</v>
      </c>
      <c r="F550" t="s">
        <v>158</v>
      </c>
      <c r="G550" t="s">
        <v>118</v>
      </c>
      <c r="H550" t="s">
        <v>81</v>
      </c>
      <c r="I550" s="22">
        <v>11815</v>
      </c>
      <c r="J550" s="23">
        <v>1000</v>
      </c>
      <c r="K550" s="23">
        <v>902</v>
      </c>
      <c r="L550" s="23">
        <v>1839</v>
      </c>
      <c r="M550" s="23">
        <v>992</v>
      </c>
      <c r="N550" s="23">
        <v>693</v>
      </c>
      <c r="O550" s="23">
        <v>1278</v>
      </c>
      <c r="P550" s="23">
        <v>1416</v>
      </c>
      <c r="Q550" s="23">
        <v>729</v>
      </c>
      <c r="R550" s="23">
        <v>1577</v>
      </c>
      <c r="S550" s="23">
        <v>865</v>
      </c>
      <c r="T550" s="23">
        <v>784</v>
      </c>
      <c r="U550" s="23">
        <v>553</v>
      </c>
      <c r="V550" s="22">
        <v>734</v>
      </c>
      <c r="W550" s="22">
        <f t="shared" si="208"/>
        <v>759.666666666667</v>
      </c>
      <c r="X550" s="23">
        <v>0</v>
      </c>
      <c r="Y550" s="23">
        <v>0</v>
      </c>
      <c r="Z550" s="23">
        <v>0</v>
      </c>
      <c r="AA550" s="22">
        <v>2369</v>
      </c>
      <c r="AB550" s="22">
        <v>0</v>
      </c>
      <c r="AC550" s="22">
        <v>0</v>
      </c>
      <c r="AD550" s="22">
        <v>0</v>
      </c>
      <c r="AE550" s="22">
        <f t="shared" si="209"/>
        <v>2369</v>
      </c>
      <c r="AF550" s="22">
        <f t="shared" si="210"/>
        <v>3.2275204359673</v>
      </c>
      <c r="AG550" s="22">
        <f t="shared" si="211"/>
        <v>3.11847301448004</v>
      </c>
      <c r="AH550" s="22">
        <v>24048</v>
      </c>
      <c r="AI550" s="22">
        <v>0</v>
      </c>
      <c r="AJ550" s="23">
        <v>0</v>
      </c>
      <c r="AK550" s="23">
        <v>646</v>
      </c>
      <c r="AL550" s="23">
        <v>942</v>
      </c>
      <c r="AM550" s="22">
        <v>1.1</v>
      </c>
      <c r="AN550" s="22">
        <f t="shared" si="212"/>
        <v>835.633333333333</v>
      </c>
      <c r="AO550" s="23">
        <v>24</v>
      </c>
      <c r="AP550" s="23">
        <v>24</v>
      </c>
      <c r="AQ550" t="s">
        <v>82</v>
      </c>
      <c r="AR550">
        <v>4</v>
      </c>
      <c r="AS550" s="22">
        <v>0.33333333333333</v>
      </c>
      <c r="AT550" t="s">
        <v>83</v>
      </c>
      <c r="AU550" s="23">
        <f t="shared" si="213"/>
        <v>0</v>
      </c>
      <c r="AV550" s="23">
        <f t="shared" si="214"/>
        <v>0</v>
      </c>
      <c r="AW550" s="23">
        <f t="shared" si="215"/>
        <v>3.11847301448004</v>
      </c>
      <c r="AX550" s="23">
        <f t="shared" si="216"/>
        <v>1.87845546292233</v>
      </c>
      <c r="AY550" s="23">
        <f t="shared" si="217"/>
        <v>0</v>
      </c>
      <c r="AZ550" s="23">
        <f t="shared" si="218"/>
        <v>0</v>
      </c>
      <c r="BA550" s="1" t="str">
        <f t="shared" si="219"/>
        <v>3</v>
      </c>
      <c r="BB550" s="22">
        <v>364</v>
      </c>
      <c r="BC550" s="22">
        <f t="shared" si="220"/>
        <v>0</v>
      </c>
      <c r="BD550" s="22" t="e">
        <f t="shared" si="222"/>
        <v>#REF!</v>
      </c>
      <c r="BE550" s="22">
        <v>0.16</v>
      </c>
      <c r="BF550" s="22">
        <f t="shared" si="221"/>
        <v>0</v>
      </c>
      <c r="BG550" s="22" t="e">
        <f t="shared" si="223"/>
        <v>#REF!</v>
      </c>
      <c r="BH550" t="str">
        <f>IF(AT550="UDARA","U","N")&amp;LEFT($C$4,2)&amp;MID($C$4,4,2)&amp;LEFT(A550,3)&amp;MID(E550,2,2)&amp;VLOOKUP(E550,Acuan_Reference!C:L,10,0)</f>
        <v>N0109MDN71S6</v>
      </c>
      <c r="BI550" t="s">
        <v>84</v>
      </c>
      <c r="BJ550" t="s">
        <v>85</v>
      </c>
      <c r="BK550" t="s">
        <v>128</v>
      </c>
      <c r="BL550" t="s">
        <v>87</v>
      </c>
    </row>
    <row r="551" spans="1:64">
      <c r="A551" t="s">
        <v>100</v>
      </c>
      <c r="B551" t="s">
        <v>75</v>
      </c>
      <c r="C551" t="s">
        <v>76</v>
      </c>
      <c r="D551" t="s">
        <v>77</v>
      </c>
      <c r="E551" t="s">
        <v>157</v>
      </c>
      <c r="F551" t="s">
        <v>158</v>
      </c>
      <c r="G551" t="s">
        <v>118</v>
      </c>
      <c r="H551" t="s">
        <v>81</v>
      </c>
      <c r="I551" s="22">
        <v>11815</v>
      </c>
      <c r="J551" s="23">
        <v>1268</v>
      </c>
      <c r="K551" s="23">
        <v>1148</v>
      </c>
      <c r="L551" s="23">
        <v>1206</v>
      </c>
      <c r="M551" s="23">
        <v>2386</v>
      </c>
      <c r="N551" s="23">
        <v>1530</v>
      </c>
      <c r="O551" s="23">
        <v>1805</v>
      </c>
      <c r="P551" s="23">
        <v>672</v>
      </c>
      <c r="Q551" s="23">
        <v>798</v>
      </c>
      <c r="R551" s="23">
        <v>1308</v>
      </c>
      <c r="S551" s="23">
        <v>1560</v>
      </c>
      <c r="T551" s="23">
        <v>1228</v>
      </c>
      <c r="U551" s="23">
        <v>1014</v>
      </c>
      <c r="V551" s="22">
        <v>1267.3333333333</v>
      </c>
      <c r="W551" s="22">
        <f t="shared" si="208"/>
        <v>1145.66666666667</v>
      </c>
      <c r="X551" s="23">
        <v>0</v>
      </c>
      <c r="Y551" s="23">
        <v>0</v>
      </c>
      <c r="Z551" s="23">
        <v>0</v>
      </c>
      <c r="AA551" s="22">
        <v>1699</v>
      </c>
      <c r="AB551" s="22">
        <v>0</v>
      </c>
      <c r="AC551" s="22">
        <v>936</v>
      </c>
      <c r="AD551" s="22">
        <v>0</v>
      </c>
      <c r="AE551" s="22">
        <f t="shared" si="209"/>
        <v>2635</v>
      </c>
      <c r="AF551" s="22">
        <f t="shared" si="210"/>
        <v>2.07916885849558</v>
      </c>
      <c r="AG551" s="22">
        <f t="shared" si="211"/>
        <v>2.29997090485889</v>
      </c>
      <c r="AH551" s="22">
        <v>24048</v>
      </c>
      <c r="AI551" s="22">
        <v>0</v>
      </c>
      <c r="AJ551" s="23">
        <v>0</v>
      </c>
      <c r="AK551" s="23">
        <v>747</v>
      </c>
      <c r="AL551" s="23">
        <v>1195</v>
      </c>
      <c r="AM551" s="22">
        <v>1.5</v>
      </c>
      <c r="AN551" s="22">
        <f t="shared" si="212"/>
        <v>1718.5</v>
      </c>
      <c r="AO551" s="23">
        <v>24</v>
      </c>
      <c r="AP551" s="23">
        <v>24</v>
      </c>
      <c r="AQ551" t="s">
        <v>82</v>
      </c>
      <c r="AR551">
        <v>2</v>
      </c>
      <c r="AS551" s="22">
        <v>0.76666666666667</v>
      </c>
      <c r="AT551" t="s">
        <v>83</v>
      </c>
      <c r="AU551" s="23">
        <f t="shared" si="213"/>
        <v>278.5</v>
      </c>
      <c r="AV551" s="23">
        <f t="shared" si="214"/>
        <v>288</v>
      </c>
      <c r="AW551" s="23">
        <f t="shared" si="215"/>
        <v>2.55135292406168</v>
      </c>
      <c r="AX551" s="23">
        <f t="shared" si="216"/>
        <v>1.50829211521676</v>
      </c>
      <c r="AY551" s="23">
        <f t="shared" si="217"/>
        <v>288</v>
      </c>
      <c r="AZ551" s="23">
        <f t="shared" si="218"/>
        <v>288</v>
      </c>
      <c r="BA551" s="1" t="str">
        <f t="shared" si="219"/>
        <v>3</v>
      </c>
      <c r="BB551" s="22">
        <v>364</v>
      </c>
      <c r="BC551" s="22">
        <f t="shared" si="220"/>
        <v>104832</v>
      </c>
      <c r="BD551" s="22" t="e">
        <f t="shared" si="222"/>
        <v>#REF!</v>
      </c>
      <c r="BE551" s="22">
        <v>0.16</v>
      </c>
      <c r="BF551" s="22">
        <f t="shared" si="221"/>
        <v>46.08</v>
      </c>
      <c r="BG551" s="22" t="e">
        <f t="shared" si="223"/>
        <v>#REF!</v>
      </c>
      <c r="BH551" t="str">
        <f>IF(AT551="UDARA","U","N")&amp;LEFT($C$4,2)&amp;MID($C$4,4,2)&amp;LEFT(A551,3)&amp;MID(E551,2,2)&amp;VLOOKUP(E551,Acuan_Reference!C:L,10,0)</f>
        <v>N0109MDO71S6</v>
      </c>
      <c r="BI551" t="s">
        <v>84</v>
      </c>
      <c r="BJ551" t="s">
        <v>85</v>
      </c>
      <c r="BK551" t="s">
        <v>128</v>
      </c>
      <c r="BL551" t="s">
        <v>87</v>
      </c>
    </row>
    <row r="552" spans="1:64">
      <c r="A552" t="s">
        <v>101</v>
      </c>
      <c r="B552" t="s">
        <v>75</v>
      </c>
      <c r="C552" t="s">
        <v>76</v>
      </c>
      <c r="D552" t="s">
        <v>77</v>
      </c>
      <c r="E552" t="s">
        <v>157</v>
      </c>
      <c r="F552" t="s">
        <v>158</v>
      </c>
      <c r="G552" t="s">
        <v>118</v>
      </c>
      <c r="H552" t="s">
        <v>81</v>
      </c>
      <c r="I552" s="22">
        <v>11815</v>
      </c>
      <c r="J552" s="23">
        <v>2031</v>
      </c>
      <c r="K552" s="23">
        <v>3174</v>
      </c>
      <c r="L552" s="23">
        <v>3378</v>
      </c>
      <c r="M552" s="23">
        <v>3736</v>
      </c>
      <c r="N552" s="23">
        <v>2414</v>
      </c>
      <c r="O552" s="23">
        <v>2798</v>
      </c>
      <c r="P552" s="23">
        <v>3371</v>
      </c>
      <c r="Q552" s="23">
        <v>1640</v>
      </c>
      <c r="R552" s="23">
        <v>3244</v>
      </c>
      <c r="S552" s="23">
        <v>2962</v>
      </c>
      <c r="T552" s="23">
        <v>3162</v>
      </c>
      <c r="U552" s="23">
        <v>2029</v>
      </c>
      <c r="V552" s="22">
        <v>2717.6666666667</v>
      </c>
      <c r="W552" s="22">
        <f t="shared" si="208"/>
        <v>2641.33333333333</v>
      </c>
      <c r="X552" s="23">
        <v>0</v>
      </c>
      <c r="Y552" s="23">
        <v>0</v>
      </c>
      <c r="Z552" s="23">
        <v>0</v>
      </c>
      <c r="AA552" s="22">
        <v>3392</v>
      </c>
      <c r="AB552" s="22">
        <v>0</v>
      </c>
      <c r="AC552" s="22">
        <v>1608</v>
      </c>
      <c r="AD552" s="22">
        <v>0</v>
      </c>
      <c r="AE552" s="22">
        <f t="shared" si="209"/>
        <v>5000</v>
      </c>
      <c r="AF552" s="22">
        <f t="shared" si="210"/>
        <v>1.83981356555867</v>
      </c>
      <c r="AG552" s="22">
        <f t="shared" si="211"/>
        <v>1.89298334174659</v>
      </c>
      <c r="AH552" s="22">
        <v>24048</v>
      </c>
      <c r="AI552" s="22">
        <v>0</v>
      </c>
      <c r="AJ552" s="23">
        <v>0</v>
      </c>
      <c r="AK552" s="23">
        <v>1599</v>
      </c>
      <c r="AL552" s="23">
        <v>2733</v>
      </c>
      <c r="AM552" s="22">
        <v>1.3</v>
      </c>
      <c r="AN552" s="22">
        <f t="shared" si="212"/>
        <v>3433.73333333333</v>
      </c>
      <c r="AO552" s="23">
        <v>24</v>
      </c>
      <c r="AP552" s="23">
        <v>24</v>
      </c>
      <c r="AQ552" t="s">
        <v>82</v>
      </c>
      <c r="AR552">
        <v>4</v>
      </c>
      <c r="AS552" s="22">
        <v>0.5</v>
      </c>
      <c r="AT552" t="s">
        <v>83</v>
      </c>
      <c r="AU552" s="23">
        <f t="shared" si="213"/>
        <v>1166.73333333333</v>
      </c>
      <c r="AV552" s="23">
        <f t="shared" si="214"/>
        <v>1176</v>
      </c>
      <c r="AW552" s="23">
        <f t="shared" si="215"/>
        <v>2.33821302372539</v>
      </c>
      <c r="AX552" s="23">
        <f t="shared" si="216"/>
        <v>1.3035083291267</v>
      </c>
      <c r="AY552" s="23">
        <f t="shared" si="217"/>
        <v>1176</v>
      </c>
      <c r="AZ552" s="23">
        <f t="shared" si="218"/>
        <v>1176</v>
      </c>
      <c r="BA552" s="1" t="str">
        <f t="shared" si="219"/>
        <v>3</v>
      </c>
      <c r="BB552" s="22">
        <v>364</v>
      </c>
      <c r="BC552" s="22">
        <f t="shared" si="220"/>
        <v>428064</v>
      </c>
      <c r="BD552" s="22" t="e">
        <f t="shared" si="222"/>
        <v>#REF!</v>
      </c>
      <c r="BE552" s="22">
        <v>0.16</v>
      </c>
      <c r="BF552" s="22">
        <f t="shared" si="221"/>
        <v>188.16</v>
      </c>
      <c r="BG552" s="22" t="e">
        <f t="shared" si="223"/>
        <v>#REF!</v>
      </c>
      <c r="BH552" t="str">
        <f>IF(AT552="UDARA","U","N")&amp;LEFT($C$4,2)&amp;MID($C$4,4,2)&amp;LEFT(A552,3)&amp;MID(E552,2,2)&amp;VLOOKUP(E552,Acuan_Reference!C:L,10,0)</f>
        <v>N0109MKS71S6</v>
      </c>
      <c r="BI552" t="s">
        <v>84</v>
      </c>
      <c r="BJ552" t="s">
        <v>85</v>
      </c>
      <c r="BK552" t="s">
        <v>128</v>
      </c>
      <c r="BL552" t="s">
        <v>87</v>
      </c>
    </row>
    <row r="553" spans="1:64">
      <c r="A553" t="s">
        <v>102</v>
      </c>
      <c r="B553" t="s">
        <v>75</v>
      </c>
      <c r="C553" t="s">
        <v>76</v>
      </c>
      <c r="D553" t="s">
        <v>77</v>
      </c>
      <c r="E553" t="s">
        <v>157</v>
      </c>
      <c r="F553" t="s">
        <v>158</v>
      </c>
      <c r="G553" t="s">
        <v>118</v>
      </c>
      <c r="H553" t="s">
        <v>81</v>
      </c>
      <c r="I553" s="22">
        <v>11815</v>
      </c>
      <c r="J553" s="23">
        <v>1126</v>
      </c>
      <c r="K553" s="23">
        <v>1733</v>
      </c>
      <c r="L553" s="23">
        <v>2201</v>
      </c>
      <c r="M553" s="23">
        <v>1684</v>
      </c>
      <c r="N553" s="23">
        <v>1126</v>
      </c>
      <c r="O553" s="23">
        <v>1580</v>
      </c>
      <c r="P553" s="23">
        <v>1873</v>
      </c>
      <c r="Q553" s="23">
        <v>895</v>
      </c>
      <c r="R553" s="23">
        <v>1520</v>
      </c>
      <c r="S553" s="23">
        <v>1567</v>
      </c>
      <c r="T553" s="23">
        <v>1296</v>
      </c>
      <c r="U553" s="23">
        <v>841</v>
      </c>
      <c r="V553" s="22">
        <v>1234.6666666667</v>
      </c>
      <c r="W553" s="22">
        <f t="shared" si="208"/>
        <v>1138.66666666667</v>
      </c>
      <c r="X553" s="23">
        <v>0</v>
      </c>
      <c r="Y553" s="23">
        <v>0</v>
      </c>
      <c r="Z553" s="23">
        <v>0</v>
      </c>
      <c r="AA553" s="22">
        <v>2031</v>
      </c>
      <c r="AB553" s="22">
        <v>0</v>
      </c>
      <c r="AC553" s="22">
        <v>120</v>
      </c>
      <c r="AD553" s="22">
        <v>96</v>
      </c>
      <c r="AE553" s="22">
        <f t="shared" si="209"/>
        <v>2247</v>
      </c>
      <c r="AF553" s="22">
        <f t="shared" si="210"/>
        <v>1.81992440604747</v>
      </c>
      <c r="AG553" s="22">
        <f t="shared" si="211"/>
        <v>1.88905152224824</v>
      </c>
      <c r="AH553" s="22">
        <v>24048</v>
      </c>
      <c r="AI553" s="22">
        <v>0</v>
      </c>
      <c r="AJ553" s="23">
        <v>0</v>
      </c>
      <c r="AK553" s="23">
        <v>812</v>
      </c>
      <c r="AL553" s="23">
        <v>1279</v>
      </c>
      <c r="AM553" s="22">
        <v>0.8</v>
      </c>
      <c r="AN553" s="22">
        <f t="shared" si="212"/>
        <v>910.933333333333</v>
      </c>
      <c r="AO553" s="23">
        <v>24</v>
      </c>
      <c r="AP553" s="23">
        <v>24</v>
      </c>
      <c r="AQ553" t="s">
        <v>82</v>
      </c>
      <c r="AR553">
        <v>8</v>
      </c>
      <c r="AS553" s="22">
        <v>0.1</v>
      </c>
      <c r="AT553" t="s">
        <v>83</v>
      </c>
      <c r="AU553" s="23">
        <f t="shared" si="213"/>
        <v>0</v>
      </c>
      <c r="AV553" s="23">
        <f t="shared" si="214"/>
        <v>0</v>
      </c>
      <c r="AW553" s="23">
        <f t="shared" si="215"/>
        <v>1.9733606557377</v>
      </c>
      <c r="AX553" s="23">
        <f t="shared" si="216"/>
        <v>0.850117096018735</v>
      </c>
      <c r="AY553" s="23">
        <f t="shared" si="217"/>
        <v>0</v>
      </c>
      <c r="AZ553" s="23">
        <f t="shared" si="218"/>
        <v>0</v>
      </c>
      <c r="BA553" s="1" t="str">
        <f t="shared" si="219"/>
        <v>3</v>
      </c>
      <c r="BB553" s="22">
        <v>364</v>
      </c>
      <c r="BC553" s="22">
        <f t="shared" si="220"/>
        <v>0</v>
      </c>
      <c r="BD553" s="22" t="e">
        <f t="shared" si="222"/>
        <v>#REF!</v>
      </c>
      <c r="BE553" s="22">
        <v>0.16</v>
      </c>
      <c r="BF553" s="22">
        <f t="shared" si="221"/>
        <v>0</v>
      </c>
      <c r="BG553" s="22" t="e">
        <f t="shared" si="223"/>
        <v>#REF!</v>
      </c>
      <c r="BH553" t="str">
        <f>IF(AT553="UDARA","U","N")&amp;LEFT($C$4,2)&amp;MID($C$4,4,2)&amp;LEFT(A553,3)&amp;MID(E553,2,2)&amp;VLOOKUP(E553,Acuan_Reference!C:L,10,0)</f>
        <v>N0109MLG71S6</v>
      </c>
      <c r="BI553" t="s">
        <v>84</v>
      </c>
      <c r="BJ553" t="s">
        <v>85</v>
      </c>
      <c r="BK553" t="s">
        <v>128</v>
      </c>
      <c r="BL553" t="s">
        <v>87</v>
      </c>
    </row>
    <row r="554" spans="1:64">
      <c r="A554" t="s">
        <v>103</v>
      </c>
      <c r="B554" t="s">
        <v>75</v>
      </c>
      <c r="C554" t="s">
        <v>76</v>
      </c>
      <c r="D554" t="s">
        <v>77</v>
      </c>
      <c r="E554" t="s">
        <v>157</v>
      </c>
      <c r="F554" t="s">
        <v>158</v>
      </c>
      <c r="G554" t="s">
        <v>118</v>
      </c>
      <c r="H554" t="s">
        <v>81</v>
      </c>
      <c r="I554" s="22">
        <v>11815</v>
      </c>
      <c r="J554" s="23">
        <v>108</v>
      </c>
      <c r="K554" s="23">
        <v>277</v>
      </c>
      <c r="L554" s="23">
        <v>408</v>
      </c>
      <c r="M554" s="23">
        <v>339</v>
      </c>
      <c r="N554" s="23">
        <v>171</v>
      </c>
      <c r="O554" s="23">
        <v>532</v>
      </c>
      <c r="P554" s="23">
        <v>71</v>
      </c>
      <c r="Q554" s="23">
        <v>76</v>
      </c>
      <c r="R554" s="23">
        <v>138</v>
      </c>
      <c r="S554" s="23">
        <v>284</v>
      </c>
      <c r="T554" s="23">
        <v>72</v>
      </c>
      <c r="U554" s="23">
        <v>106</v>
      </c>
      <c r="V554" s="22">
        <v>154</v>
      </c>
      <c r="W554" s="22">
        <f t="shared" si="208"/>
        <v>107.666666666667</v>
      </c>
      <c r="X554" s="23">
        <v>0</v>
      </c>
      <c r="Y554" s="23">
        <v>0</v>
      </c>
      <c r="Z554" s="23">
        <v>0</v>
      </c>
      <c r="AA554" s="22">
        <v>245</v>
      </c>
      <c r="AB554" s="22">
        <v>0</v>
      </c>
      <c r="AC554" s="22">
        <v>48</v>
      </c>
      <c r="AD554" s="22">
        <v>0</v>
      </c>
      <c r="AE554" s="22">
        <f t="shared" si="209"/>
        <v>293</v>
      </c>
      <c r="AF554" s="22">
        <f t="shared" si="210"/>
        <v>1.9025974025974</v>
      </c>
      <c r="AG554" s="22">
        <f t="shared" si="211"/>
        <v>2.72136222910217</v>
      </c>
      <c r="AH554" s="22">
        <v>24048</v>
      </c>
      <c r="AI554" s="22">
        <v>0</v>
      </c>
      <c r="AJ554" s="23">
        <v>0</v>
      </c>
      <c r="AK554" s="23">
        <v>102</v>
      </c>
      <c r="AL554" s="23">
        <v>145</v>
      </c>
      <c r="AM554" s="22">
        <v>1.3</v>
      </c>
      <c r="AN554" s="22">
        <f t="shared" si="212"/>
        <v>139.966666666667</v>
      </c>
      <c r="AO554" s="23">
        <v>24</v>
      </c>
      <c r="AP554" s="23">
        <v>24</v>
      </c>
      <c r="AQ554" t="s">
        <v>82</v>
      </c>
      <c r="AR554">
        <v>2</v>
      </c>
      <c r="AS554" s="22">
        <v>0.36666666666667</v>
      </c>
      <c r="AT554" t="s">
        <v>83</v>
      </c>
      <c r="AU554" s="23">
        <f t="shared" si="213"/>
        <v>0</v>
      </c>
      <c r="AV554" s="23">
        <f t="shared" si="214"/>
        <v>0</v>
      </c>
      <c r="AW554" s="23">
        <f t="shared" si="215"/>
        <v>2.72136222910217</v>
      </c>
      <c r="AX554" s="23">
        <f t="shared" si="216"/>
        <v>1.37461300309598</v>
      </c>
      <c r="AY554" s="23">
        <f t="shared" si="217"/>
        <v>0</v>
      </c>
      <c r="AZ554" s="23">
        <f t="shared" si="218"/>
        <v>0</v>
      </c>
      <c r="BA554" s="1" t="str">
        <f t="shared" si="219"/>
        <v>3</v>
      </c>
      <c r="BB554" s="22">
        <v>364</v>
      </c>
      <c r="BC554" s="22">
        <f t="shared" si="220"/>
        <v>0</v>
      </c>
      <c r="BD554" s="22" t="e">
        <f t="shared" si="222"/>
        <v>#REF!</v>
      </c>
      <c r="BE554" s="22">
        <v>0.16</v>
      </c>
      <c r="BF554" s="22">
        <f t="shared" si="221"/>
        <v>0</v>
      </c>
      <c r="BG554" s="22" t="e">
        <f t="shared" si="223"/>
        <v>#REF!</v>
      </c>
      <c r="BH554" t="str">
        <f>IF(AT554="UDARA","U","N")&amp;LEFT($C$4,2)&amp;MID($C$4,4,2)&amp;LEFT(A554,3)&amp;MID(E554,2,2)&amp;VLOOKUP(E554,Acuan_Reference!C:L,10,0)</f>
        <v>N0109NAD71S6</v>
      </c>
      <c r="BI554" t="s">
        <v>84</v>
      </c>
      <c r="BJ554" t="s">
        <v>85</v>
      </c>
      <c r="BK554" t="s">
        <v>128</v>
      </c>
      <c r="BL554" t="s">
        <v>87</v>
      </c>
    </row>
    <row r="555" spans="1:64">
      <c r="A555" t="s">
        <v>104</v>
      </c>
      <c r="B555" t="s">
        <v>75</v>
      </c>
      <c r="C555" t="s">
        <v>76</v>
      </c>
      <c r="D555" t="s">
        <v>77</v>
      </c>
      <c r="E555" t="s">
        <v>157</v>
      </c>
      <c r="F555" t="s">
        <v>158</v>
      </c>
      <c r="G555" t="s">
        <v>118</v>
      </c>
      <c r="H555" t="s">
        <v>81</v>
      </c>
      <c r="I555" s="22">
        <v>11815</v>
      </c>
      <c r="J555" s="23">
        <v>152</v>
      </c>
      <c r="K555" s="23">
        <v>146</v>
      </c>
      <c r="L555" s="23">
        <v>608</v>
      </c>
      <c r="M555" s="23">
        <v>173</v>
      </c>
      <c r="N555" s="23">
        <v>199</v>
      </c>
      <c r="O555" s="23">
        <v>226</v>
      </c>
      <c r="P555" s="23">
        <v>328</v>
      </c>
      <c r="Q555" s="23">
        <v>120</v>
      </c>
      <c r="R555" s="23">
        <v>432</v>
      </c>
      <c r="S555" s="23">
        <v>196</v>
      </c>
      <c r="T555" s="23">
        <v>150</v>
      </c>
      <c r="U555" s="23">
        <v>123</v>
      </c>
      <c r="V555" s="22">
        <v>156.33333333333</v>
      </c>
      <c r="W555" s="22">
        <f t="shared" si="208"/>
        <v>166.666666666667</v>
      </c>
      <c r="X555" s="23">
        <v>0</v>
      </c>
      <c r="Y555" s="23">
        <v>0</v>
      </c>
      <c r="Z555" s="23">
        <v>0</v>
      </c>
      <c r="AA555" s="22">
        <v>562</v>
      </c>
      <c r="AB555" s="22">
        <v>0</v>
      </c>
      <c r="AC555" s="22">
        <v>0</v>
      </c>
      <c r="AD555" s="22">
        <v>0</v>
      </c>
      <c r="AE555" s="22">
        <f t="shared" si="209"/>
        <v>562</v>
      </c>
      <c r="AF555" s="22">
        <f t="shared" si="210"/>
        <v>3.59488272921116</v>
      </c>
      <c r="AG555" s="22">
        <f t="shared" si="211"/>
        <v>3.372</v>
      </c>
      <c r="AH555" s="22">
        <v>24048</v>
      </c>
      <c r="AI555" s="22">
        <v>0</v>
      </c>
      <c r="AJ555" s="23">
        <v>0</v>
      </c>
      <c r="AK555" s="23">
        <v>153</v>
      </c>
      <c r="AL555" s="23">
        <v>227</v>
      </c>
      <c r="AM555" s="22">
        <v>1</v>
      </c>
      <c r="AN555" s="22">
        <f t="shared" si="212"/>
        <v>166.666666666667</v>
      </c>
      <c r="AO555" s="23">
        <v>24</v>
      </c>
      <c r="AP555" s="23">
        <v>24</v>
      </c>
      <c r="AQ555" t="s">
        <v>82</v>
      </c>
      <c r="AR555">
        <v>4</v>
      </c>
      <c r="AS555" s="22">
        <v>0.26666666666667</v>
      </c>
      <c r="AT555" t="s">
        <v>83</v>
      </c>
      <c r="AU555" s="23">
        <f t="shared" si="213"/>
        <v>0</v>
      </c>
      <c r="AV555" s="23">
        <f t="shared" si="214"/>
        <v>0</v>
      </c>
      <c r="AW555" s="23">
        <f t="shared" si="215"/>
        <v>3.372</v>
      </c>
      <c r="AX555" s="23">
        <f t="shared" si="216"/>
        <v>2.01</v>
      </c>
      <c r="AY555" s="23">
        <f t="shared" si="217"/>
        <v>0</v>
      </c>
      <c r="AZ555" s="23">
        <f t="shared" si="218"/>
        <v>0</v>
      </c>
      <c r="BA555" s="1" t="str">
        <f t="shared" si="219"/>
        <v>3</v>
      </c>
      <c r="BB555" s="22">
        <v>364</v>
      </c>
      <c r="BC555" s="22">
        <f t="shared" si="220"/>
        <v>0</v>
      </c>
      <c r="BD555" s="22" t="e">
        <f t="shared" si="222"/>
        <v>#REF!</v>
      </c>
      <c r="BE555" s="22">
        <v>0.16</v>
      </c>
      <c r="BF555" s="22">
        <f t="shared" si="221"/>
        <v>0</v>
      </c>
      <c r="BG555" s="22" t="e">
        <f t="shared" si="223"/>
        <v>#REF!</v>
      </c>
      <c r="BH555" t="str">
        <f>IF(AT555="UDARA","U","N")&amp;LEFT($C$4,2)&amp;MID($C$4,4,2)&amp;LEFT(A555,3)&amp;MID(E555,2,2)&amp;VLOOKUP(E555,Acuan_Reference!C:L,10,0)</f>
        <v>N0109PDG71S6</v>
      </c>
      <c r="BI555" t="s">
        <v>84</v>
      </c>
      <c r="BJ555" t="s">
        <v>85</v>
      </c>
      <c r="BK555" t="s">
        <v>128</v>
      </c>
      <c r="BL555" t="s">
        <v>87</v>
      </c>
    </row>
    <row r="556" spans="1:64">
      <c r="A556" t="s">
        <v>105</v>
      </c>
      <c r="B556" t="s">
        <v>75</v>
      </c>
      <c r="C556" t="s">
        <v>76</v>
      </c>
      <c r="D556" t="s">
        <v>77</v>
      </c>
      <c r="E556" t="s">
        <v>157</v>
      </c>
      <c r="F556" t="s">
        <v>158</v>
      </c>
      <c r="G556" t="s">
        <v>118</v>
      </c>
      <c r="H556" t="s">
        <v>81</v>
      </c>
      <c r="I556" s="22">
        <v>11815</v>
      </c>
      <c r="J556" s="23">
        <v>258</v>
      </c>
      <c r="K556" s="23">
        <v>387</v>
      </c>
      <c r="L556" s="23">
        <v>458</v>
      </c>
      <c r="M556" s="23">
        <v>481</v>
      </c>
      <c r="N556" s="23">
        <v>244</v>
      </c>
      <c r="O556" s="23">
        <v>197</v>
      </c>
      <c r="P556" s="23">
        <v>246</v>
      </c>
      <c r="Q556" s="23">
        <v>577</v>
      </c>
      <c r="R556" s="23">
        <v>466</v>
      </c>
      <c r="S556" s="23">
        <v>320</v>
      </c>
      <c r="T556" s="23">
        <v>248</v>
      </c>
      <c r="U556" s="23">
        <v>150</v>
      </c>
      <c r="V556" s="22">
        <v>239.33333333333</v>
      </c>
      <c r="W556" s="22">
        <f t="shared" si="208"/>
        <v>233.333333333333</v>
      </c>
      <c r="X556" s="23">
        <v>0</v>
      </c>
      <c r="Y556" s="23">
        <v>0</v>
      </c>
      <c r="Z556" s="23">
        <v>0</v>
      </c>
      <c r="AA556" s="22">
        <v>739</v>
      </c>
      <c r="AB556" s="22">
        <v>0</v>
      </c>
      <c r="AC556" s="22">
        <v>0</v>
      </c>
      <c r="AD556" s="22">
        <v>0</v>
      </c>
      <c r="AE556" s="22">
        <f t="shared" si="209"/>
        <v>739</v>
      </c>
      <c r="AF556" s="22">
        <f t="shared" si="210"/>
        <v>3.08774373259057</v>
      </c>
      <c r="AG556" s="22">
        <f t="shared" si="211"/>
        <v>3.16714285714286</v>
      </c>
      <c r="AH556" s="22">
        <v>24048</v>
      </c>
      <c r="AI556" s="22">
        <v>0</v>
      </c>
      <c r="AJ556" s="23">
        <v>0</v>
      </c>
      <c r="AK556" s="23">
        <v>278</v>
      </c>
      <c r="AL556" s="23">
        <v>302</v>
      </c>
      <c r="AM556" s="22">
        <v>1</v>
      </c>
      <c r="AN556" s="22">
        <f t="shared" si="212"/>
        <v>233.333333333333</v>
      </c>
      <c r="AO556" s="23">
        <v>24</v>
      </c>
      <c r="AP556" s="23">
        <v>24</v>
      </c>
      <c r="AQ556" t="s">
        <v>82</v>
      </c>
      <c r="AR556">
        <v>4</v>
      </c>
      <c r="AS556" s="22">
        <v>0.26666666666667</v>
      </c>
      <c r="AT556" t="s">
        <v>83</v>
      </c>
      <c r="AU556" s="23">
        <f t="shared" si="213"/>
        <v>0</v>
      </c>
      <c r="AV556" s="23">
        <f t="shared" si="214"/>
        <v>0</v>
      </c>
      <c r="AW556" s="23">
        <f t="shared" si="215"/>
        <v>3.16714285714286</v>
      </c>
      <c r="AX556" s="23">
        <f t="shared" si="216"/>
        <v>1.87285714285714</v>
      </c>
      <c r="AY556" s="23">
        <f t="shared" si="217"/>
        <v>0</v>
      </c>
      <c r="AZ556" s="23">
        <f t="shared" si="218"/>
        <v>0</v>
      </c>
      <c r="BA556" s="1" t="str">
        <f t="shared" si="219"/>
        <v>3</v>
      </c>
      <c r="BB556" s="22">
        <v>364</v>
      </c>
      <c r="BC556" s="22">
        <f t="shared" si="220"/>
        <v>0</v>
      </c>
      <c r="BD556" s="22" t="e">
        <f t="shared" si="222"/>
        <v>#REF!</v>
      </c>
      <c r="BE556" s="22">
        <v>0.16</v>
      </c>
      <c r="BF556" s="22">
        <f t="shared" si="221"/>
        <v>0</v>
      </c>
      <c r="BG556" s="22" t="e">
        <f t="shared" si="223"/>
        <v>#REF!</v>
      </c>
      <c r="BH556" t="str">
        <f>IF(AT556="UDARA","U","N")&amp;LEFT($C$4,2)&amp;MID($C$4,4,2)&amp;LEFT(A556,3)&amp;MID(E556,2,2)&amp;VLOOKUP(E556,Acuan_Reference!C:L,10,0)</f>
        <v>N0109PKB71S6</v>
      </c>
      <c r="BI556" t="s">
        <v>84</v>
      </c>
      <c r="BJ556" t="s">
        <v>85</v>
      </c>
      <c r="BK556" t="s">
        <v>128</v>
      </c>
      <c r="BL556" t="s">
        <v>87</v>
      </c>
    </row>
    <row r="557" spans="1:64">
      <c r="A557" t="s">
        <v>106</v>
      </c>
      <c r="B557" t="s">
        <v>75</v>
      </c>
      <c r="C557" t="s">
        <v>76</v>
      </c>
      <c r="D557" t="s">
        <v>77</v>
      </c>
      <c r="E557" t="s">
        <v>157</v>
      </c>
      <c r="F557" t="s">
        <v>158</v>
      </c>
      <c r="G557" t="s">
        <v>118</v>
      </c>
      <c r="H557" t="s">
        <v>81</v>
      </c>
      <c r="I557" s="22">
        <v>11815</v>
      </c>
      <c r="J557" s="23">
        <v>983</v>
      </c>
      <c r="K557" s="23">
        <v>1006</v>
      </c>
      <c r="L557" s="23">
        <v>2210</v>
      </c>
      <c r="M557" s="23">
        <v>646</v>
      </c>
      <c r="N557" s="23">
        <v>792</v>
      </c>
      <c r="O557" s="23">
        <v>1390</v>
      </c>
      <c r="P557" s="23">
        <v>954</v>
      </c>
      <c r="Q557" s="23">
        <v>1105</v>
      </c>
      <c r="R557" s="23">
        <v>1077</v>
      </c>
      <c r="S557" s="23">
        <v>507</v>
      </c>
      <c r="T557" s="23">
        <v>664</v>
      </c>
      <c r="U557" s="23">
        <v>883</v>
      </c>
      <c r="V557" s="22">
        <v>684.66666666667</v>
      </c>
      <c r="W557" s="22">
        <f t="shared" si="208"/>
        <v>734.333333333333</v>
      </c>
      <c r="X557" s="23">
        <v>0</v>
      </c>
      <c r="Y557" s="23">
        <v>0</v>
      </c>
      <c r="Z557" s="23">
        <v>0</v>
      </c>
      <c r="AA557" s="22">
        <v>1152</v>
      </c>
      <c r="AB557" s="22">
        <v>0</v>
      </c>
      <c r="AC557" s="22">
        <v>0</v>
      </c>
      <c r="AD557" s="22">
        <v>0</v>
      </c>
      <c r="AE557" s="22">
        <f t="shared" si="209"/>
        <v>1152</v>
      </c>
      <c r="AF557" s="22">
        <f t="shared" si="210"/>
        <v>1.68257059396299</v>
      </c>
      <c r="AG557" s="22">
        <f t="shared" si="211"/>
        <v>1.5687698592828</v>
      </c>
      <c r="AH557" s="22">
        <v>24048</v>
      </c>
      <c r="AI557" s="22">
        <v>0</v>
      </c>
      <c r="AJ557" s="23">
        <v>0</v>
      </c>
      <c r="AK557" s="23">
        <v>548</v>
      </c>
      <c r="AL557" s="23">
        <v>656</v>
      </c>
      <c r="AM557" s="22">
        <v>0.9</v>
      </c>
      <c r="AN557" s="22">
        <f t="shared" si="212"/>
        <v>660.9</v>
      </c>
      <c r="AO557" s="23">
        <v>24</v>
      </c>
      <c r="AP557" s="23">
        <v>24</v>
      </c>
      <c r="AQ557" t="s">
        <v>82</v>
      </c>
      <c r="AR557">
        <v>4</v>
      </c>
      <c r="AS557" s="22">
        <v>0.16666666666667</v>
      </c>
      <c r="AT557" t="s">
        <v>83</v>
      </c>
      <c r="AU557" s="23">
        <f t="shared" si="213"/>
        <v>164.9</v>
      </c>
      <c r="AV557" s="23">
        <f t="shared" si="214"/>
        <v>168</v>
      </c>
      <c r="AW557" s="23">
        <f t="shared" si="215"/>
        <v>1.79754879709487</v>
      </c>
      <c r="AX557" s="23">
        <f t="shared" si="216"/>
        <v>0.904221516114389</v>
      </c>
      <c r="AY557" s="23">
        <f t="shared" si="217"/>
        <v>168</v>
      </c>
      <c r="AZ557" s="23">
        <f t="shared" si="218"/>
        <v>168</v>
      </c>
      <c r="BA557" s="1" t="str">
        <f t="shared" si="219"/>
        <v>3</v>
      </c>
      <c r="BB557" s="22">
        <v>364</v>
      </c>
      <c r="BC557" s="22">
        <f t="shared" si="220"/>
        <v>61152</v>
      </c>
      <c r="BD557" s="22" t="e">
        <f t="shared" si="222"/>
        <v>#REF!</v>
      </c>
      <c r="BE557" s="22">
        <v>0.16</v>
      </c>
      <c r="BF557" s="22">
        <f t="shared" si="221"/>
        <v>26.88</v>
      </c>
      <c r="BG557" s="22" t="e">
        <f t="shared" si="223"/>
        <v>#REF!</v>
      </c>
      <c r="BH557" t="str">
        <f>IF(AT557="UDARA","U","N")&amp;LEFT($C$4,2)&amp;MID($C$4,4,2)&amp;LEFT(A557,3)&amp;MID(E557,2,2)&amp;VLOOKUP(E557,Acuan_Reference!C:L,10,0)</f>
        <v>N0109PLB71S6</v>
      </c>
      <c r="BI557" t="s">
        <v>84</v>
      </c>
      <c r="BJ557" t="s">
        <v>85</v>
      </c>
      <c r="BK557" t="s">
        <v>128</v>
      </c>
      <c r="BL557" t="s">
        <v>87</v>
      </c>
    </row>
    <row r="558" spans="1:64">
      <c r="A558" t="s">
        <v>107</v>
      </c>
      <c r="B558" t="s">
        <v>75</v>
      </c>
      <c r="C558" t="s">
        <v>76</v>
      </c>
      <c r="D558" t="s">
        <v>77</v>
      </c>
      <c r="E558" t="s">
        <v>157</v>
      </c>
      <c r="F558" t="s">
        <v>158</v>
      </c>
      <c r="G558" t="s">
        <v>118</v>
      </c>
      <c r="H558" t="s">
        <v>81</v>
      </c>
      <c r="I558" s="22">
        <v>11815</v>
      </c>
      <c r="J558" s="23">
        <v>534</v>
      </c>
      <c r="K558" s="23">
        <v>807</v>
      </c>
      <c r="L558" s="23">
        <v>950</v>
      </c>
      <c r="M558" s="23">
        <v>1349</v>
      </c>
      <c r="N558" s="23">
        <v>403</v>
      </c>
      <c r="O558" s="23">
        <v>1380</v>
      </c>
      <c r="P558" s="23">
        <v>1389</v>
      </c>
      <c r="Q558" s="23">
        <v>410</v>
      </c>
      <c r="R558" s="23">
        <v>1578</v>
      </c>
      <c r="S558" s="23">
        <v>586</v>
      </c>
      <c r="T558" s="23">
        <v>1835</v>
      </c>
      <c r="U558" s="23">
        <v>481</v>
      </c>
      <c r="V558" s="22">
        <v>967.33333333333</v>
      </c>
      <c r="W558" s="22">
        <f t="shared" si="208"/>
        <v>1161</v>
      </c>
      <c r="X558" s="23">
        <v>0</v>
      </c>
      <c r="Y558" s="23">
        <v>0</v>
      </c>
      <c r="Z558" s="23">
        <v>0</v>
      </c>
      <c r="AA558" s="22">
        <v>1705</v>
      </c>
      <c r="AB558" s="22">
        <v>0</v>
      </c>
      <c r="AC558" s="22">
        <v>456</v>
      </c>
      <c r="AD558" s="22">
        <v>0</v>
      </c>
      <c r="AE558" s="22">
        <f t="shared" si="209"/>
        <v>2161</v>
      </c>
      <c r="AF558" s="22">
        <f t="shared" si="210"/>
        <v>2.23397656788423</v>
      </c>
      <c r="AG558" s="22">
        <f t="shared" si="211"/>
        <v>1.86132644272179</v>
      </c>
      <c r="AH558" s="22">
        <v>24048</v>
      </c>
      <c r="AI558" s="22">
        <v>0</v>
      </c>
      <c r="AJ558" s="23">
        <v>0</v>
      </c>
      <c r="AK558" s="23">
        <v>525</v>
      </c>
      <c r="AL558" s="23">
        <v>1167</v>
      </c>
      <c r="AM558" s="22">
        <v>1.3</v>
      </c>
      <c r="AN558" s="22">
        <f t="shared" si="212"/>
        <v>1509.3</v>
      </c>
      <c r="AO558" s="23">
        <v>24</v>
      </c>
      <c r="AP558" s="23">
        <v>24</v>
      </c>
      <c r="AQ558" t="s">
        <v>82</v>
      </c>
      <c r="AR558">
        <v>2</v>
      </c>
      <c r="AS558" s="22">
        <v>0.43333333333333</v>
      </c>
      <c r="AT558" t="s">
        <v>83</v>
      </c>
      <c r="AU558" s="23">
        <f t="shared" si="213"/>
        <v>515.3</v>
      </c>
      <c r="AV558" s="23">
        <f t="shared" si="214"/>
        <v>528</v>
      </c>
      <c r="AW558" s="23">
        <f t="shared" si="215"/>
        <v>2.3161068044789</v>
      </c>
      <c r="AX558" s="23">
        <f t="shared" si="216"/>
        <v>1.31093884582257</v>
      </c>
      <c r="AY558" s="23">
        <f t="shared" si="217"/>
        <v>528</v>
      </c>
      <c r="AZ558" s="23">
        <f t="shared" si="218"/>
        <v>528</v>
      </c>
      <c r="BA558" s="1" t="str">
        <f t="shared" si="219"/>
        <v>3</v>
      </c>
      <c r="BB558" s="22">
        <v>364</v>
      </c>
      <c r="BC558" s="22">
        <f t="shared" si="220"/>
        <v>192192</v>
      </c>
      <c r="BD558" s="22" t="e">
        <f t="shared" si="222"/>
        <v>#REF!</v>
      </c>
      <c r="BE558" s="22">
        <v>0.16</v>
      </c>
      <c r="BF558" s="22">
        <f t="shared" si="221"/>
        <v>84.48</v>
      </c>
      <c r="BG558" s="22" t="e">
        <f t="shared" si="223"/>
        <v>#REF!</v>
      </c>
      <c r="BH558" t="str">
        <f>IF(AT558="UDARA","U","N")&amp;LEFT($C$4,2)&amp;MID($C$4,4,2)&amp;LEFT(A558,3)&amp;MID(E558,2,2)&amp;VLOOKUP(E558,Acuan_Reference!C:L,10,0)</f>
        <v>N0109PTK71S6</v>
      </c>
      <c r="BI558" t="s">
        <v>84</v>
      </c>
      <c r="BJ558" t="s">
        <v>85</v>
      </c>
      <c r="BK558" t="s">
        <v>128</v>
      </c>
      <c r="BL558" t="s">
        <v>87</v>
      </c>
    </row>
    <row r="559" spans="1:64">
      <c r="A559" t="s">
        <v>108</v>
      </c>
      <c r="B559" t="s">
        <v>75</v>
      </c>
      <c r="C559" t="s">
        <v>76</v>
      </c>
      <c r="D559" t="s">
        <v>77</v>
      </c>
      <c r="E559" t="s">
        <v>157</v>
      </c>
      <c r="F559" t="s">
        <v>158</v>
      </c>
      <c r="G559" t="s">
        <v>118</v>
      </c>
      <c r="H559" t="s">
        <v>81</v>
      </c>
      <c r="I559" s="22">
        <v>11815</v>
      </c>
      <c r="J559" s="23">
        <v>1144</v>
      </c>
      <c r="K559" s="23">
        <v>1093</v>
      </c>
      <c r="L559" s="23">
        <v>2128</v>
      </c>
      <c r="M559" s="23">
        <v>1885</v>
      </c>
      <c r="N559" s="23">
        <v>1284</v>
      </c>
      <c r="O559" s="23">
        <v>1943</v>
      </c>
      <c r="P559" s="23">
        <v>1832</v>
      </c>
      <c r="Q559" s="23">
        <v>842</v>
      </c>
      <c r="R559" s="23">
        <v>1828</v>
      </c>
      <c r="S559" s="23">
        <v>1333</v>
      </c>
      <c r="T559" s="23">
        <v>1860</v>
      </c>
      <c r="U559" s="23">
        <v>807</v>
      </c>
      <c r="V559" s="22">
        <v>1333.3333333333</v>
      </c>
      <c r="W559" s="22">
        <f t="shared" si="208"/>
        <v>1377.33333333333</v>
      </c>
      <c r="X559" s="23">
        <v>0</v>
      </c>
      <c r="Y559" s="23">
        <v>0</v>
      </c>
      <c r="Z559" s="23">
        <v>0</v>
      </c>
      <c r="AA559" s="22">
        <v>1900</v>
      </c>
      <c r="AB559" s="22">
        <v>0</v>
      </c>
      <c r="AC559" s="22">
        <v>0</v>
      </c>
      <c r="AD559" s="22">
        <v>600</v>
      </c>
      <c r="AE559" s="22">
        <f t="shared" si="209"/>
        <v>2500</v>
      </c>
      <c r="AF559" s="22">
        <f t="shared" si="210"/>
        <v>1.87500000000005</v>
      </c>
      <c r="AG559" s="22">
        <f t="shared" si="211"/>
        <v>1.37947725072604</v>
      </c>
      <c r="AH559" s="22">
        <v>24048</v>
      </c>
      <c r="AI559" s="22">
        <v>0</v>
      </c>
      <c r="AJ559" s="23">
        <v>0</v>
      </c>
      <c r="AK559" s="23">
        <v>816</v>
      </c>
      <c r="AL559" s="23">
        <v>1465</v>
      </c>
      <c r="AM559" s="22">
        <v>0.8</v>
      </c>
      <c r="AN559" s="22">
        <f t="shared" si="212"/>
        <v>1101.86666666667</v>
      </c>
      <c r="AO559" s="23">
        <v>24</v>
      </c>
      <c r="AP559" s="23">
        <v>24</v>
      </c>
      <c r="AQ559" t="s">
        <v>82</v>
      </c>
      <c r="AR559">
        <v>4</v>
      </c>
      <c r="AS559" s="22">
        <v>0.066666666666667</v>
      </c>
      <c r="AT559" t="s">
        <v>83</v>
      </c>
      <c r="AU559" s="23">
        <f t="shared" si="213"/>
        <v>66.8666666666668</v>
      </c>
      <c r="AV559" s="23">
        <f t="shared" si="214"/>
        <v>72</v>
      </c>
      <c r="AW559" s="23">
        <f t="shared" si="215"/>
        <v>1.86737657308809</v>
      </c>
      <c r="AX559" s="23">
        <f t="shared" si="216"/>
        <v>0.803727008712488</v>
      </c>
      <c r="AY559" s="23">
        <f t="shared" si="217"/>
        <v>72</v>
      </c>
      <c r="AZ559" s="23">
        <f t="shared" si="218"/>
        <v>72</v>
      </c>
      <c r="BA559" s="1" t="str">
        <f t="shared" si="219"/>
        <v>3</v>
      </c>
      <c r="BB559" s="22">
        <v>364</v>
      </c>
      <c r="BC559" s="22">
        <f t="shared" si="220"/>
        <v>26208</v>
      </c>
      <c r="BD559" s="22" t="e">
        <f t="shared" si="222"/>
        <v>#REF!</v>
      </c>
      <c r="BE559" s="22">
        <v>0.16</v>
      </c>
      <c r="BF559" s="22">
        <f t="shared" si="221"/>
        <v>11.52</v>
      </c>
      <c r="BG559" s="22" t="e">
        <f t="shared" si="223"/>
        <v>#REF!</v>
      </c>
      <c r="BH559" t="str">
        <f>IF(AT559="UDARA","U","N")&amp;LEFT($C$4,2)&amp;MID($C$4,4,2)&amp;LEFT(A559,3)&amp;MID(E559,2,2)&amp;VLOOKUP(E559,Acuan_Reference!C:L,10,0)</f>
        <v>N0109PWT71S6</v>
      </c>
      <c r="BI559" t="s">
        <v>84</v>
      </c>
      <c r="BJ559" t="s">
        <v>85</v>
      </c>
      <c r="BK559" t="s">
        <v>128</v>
      </c>
      <c r="BL559" t="s">
        <v>87</v>
      </c>
    </row>
    <row r="560" spans="1:64">
      <c r="A560" t="s">
        <v>109</v>
      </c>
      <c r="B560" t="s">
        <v>75</v>
      </c>
      <c r="C560" t="s">
        <v>76</v>
      </c>
      <c r="D560" t="s">
        <v>77</v>
      </c>
      <c r="E560" t="s">
        <v>157</v>
      </c>
      <c r="F560" t="s">
        <v>158</v>
      </c>
      <c r="G560" t="s">
        <v>118</v>
      </c>
      <c r="H560" t="s">
        <v>81</v>
      </c>
      <c r="I560" s="22">
        <v>11815</v>
      </c>
      <c r="J560" s="23">
        <v>1501</v>
      </c>
      <c r="K560" s="23">
        <v>2087</v>
      </c>
      <c r="L560" s="23">
        <v>5181</v>
      </c>
      <c r="M560" s="23">
        <v>2640</v>
      </c>
      <c r="N560" s="23">
        <v>2090</v>
      </c>
      <c r="O560" s="23">
        <v>4702</v>
      </c>
      <c r="P560" s="23">
        <v>4921</v>
      </c>
      <c r="Q560" s="23">
        <v>915</v>
      </c>
      <c r="R560" s="23">
        <v>3629</v>
      </c>
      <c r="S560" s="23">
        <v>2195</v>
      </c>
      <c r="T560" s="23">
        <v>2914</v>
      </c>
      <c r="U560" s="23">
        <v>977</v>
      </c>
      <c r="V560" s="22">
        <v>2028.6666666667</v>
      </c>
      <c r="W560" s="22">
        <f t="shared" si="208"/>
        <v>2147</v>
      </c>
      <c r="X560" s="23">
        <v>0</v>
      </c>
      <c r="Y560" s="23">
        <v>0</v>
      </c>
      <c r="Z560" s="23">
        <v>0</v>
      </c>
      <c r="AA560" s="22">
        <v>3892</v>
      </c>
      <c r="AB560" s="22">
        <v>0</v>
      </c>
      <c r="AC560" s="22">
        <v>24</v>
      </c>
      <c r="AD560" s="22">
        <v>48</v>
      </c>
      <c r="AE560" s="22">
        <f t="shared" si="209"/>
        <v>3964</v>
      </c>
      <c r="AF560" s="22">
        <f t="shared" si="210"/>
        <v>1.95399277029244</v>
      </c>
      <c r="AG560" s="22">
        <f t="shared" si="211"/>
        <v>1.82394038192827</v>
      </c>
      <c r="AH560" s="22">
        <v>24048</v>
      </c>
      <c r="AI560" s="22">
        <v>0</v>
      </c>
      <c r="AJ560" s="23">
        <v>0</v>
      </c>
      <c r="AK560" s="23">
        <v>1373</v>
      </c>
      <c r="AL560" s="23">
        <v>2550</v>
      </c>
      <c r="AM560" s="22">
        <v>0.6</v>
      </c>
      <c r="AN560" s="22">
        <f t="shared" si="212"/>
        <v>1288.2</v>
      </c>
      <c r="AO560" s="23">
        <v>24</v>
      </c>
      <c r="AP560" s="23">
        <v>24</v>
      </c>
      <c r="AQ560" t="s">
        <v>82</v>
      </c>
      <c r="AR560">
        <v>8</v>
      </c>
      <c r="AS560" s="22">
        <v>0.1</v>
      </c>
      <c r="AT560" t="s">
        <v>83</v>
      </c>
      <c r="AU560" s="23">
        <f t="shared" si="213"/>
        <v>0</v>
      </c>
      <c r="AV560" s="23">
        <f t="shared" si="214"/>
        <v>0</v>
      </c>
      <c r="AW560" s="23">
        <f t="shared" si="215"/>
        <v>1.84629715882627</v>
      </c>
      <c r="AX560" s="23">
        <f t="shared" si="216"/>
        <v>0.658593386120168</v>
      </c>
      <c r="AY560" s="23">
        <f t="shared" si="217"/>
        <v>0</v>
      </c>
      <c r="AZ560" s="23">
        <f t="shared" si="218"/>
        <v>0</v>
      </c>
      <c r="BA560" s="1" t="str">
        <f t="shared" si="219"/>
        <v>3</v>
      </c>
      <c r="BB560" s="22">
        <v>364</v>
      </c>
      <c r="BC560" s="22">
        <f t="shared" si="220"/>
        <v>0</v>
      </c>
      <c r="BD560" s="22" t="e">
        <f t="shared" si="222"/>
        <v>#REF!</v>
      </c>
      <c r="BE560" s="22">
        <v>0.16</v>
      </c>
      <c r="BF560" s="22">
        <f t="shared" si="221"/>
        <v>0</v>
      </c>
      <c r="BG560" s="22" t="e">
        <f t="shared" si="223"/>
        <v>#REF!</v>
      </c>
      <c r="BH560" t="str">
        <f>IF(AT560="UDARA","U","N")&amp;LEFT($C$4,2)&amp;MID($C$4,4,2)&amp;LEFT(A560,3)&amp;MID(E560,2,2)&amp;VLOOKUP(E560,Acuan_Reference!C:L,10,0)</f>
        <v>N0109SBY71S6</v>
      </c>
      <c r="BI560" t="s">
        <v>84</v>
      </c>
      <c r="BJ560" t="s">
        <v>85</v>
      </c>
      <c r="BK560" t="s">
        <v>128</v>
      </c>
      <c r="BL560" t="s">
        <v>87</v>
      </c>
    </row>
    <row r="561" spans="1:64">
      <c r="A561" t="s">
        <v>110</v>
      </c>
      <c r="B561" t="s">
        <v>75</v>
      </c>
      <c r="C561" t="s">
        <v>76</v>
      </c>
      <c r="D561" t="s">
        <v>77</v>
      </c>
      <c r="E561" t="s">
        <v>157</v>
      </c>
      <c r="F561" t="s">
        <v>158</v>
      </c>
      <c r="G561" t="s">
        <v>118</v>
      </c>
      <c r="H561" t="s">
        <v>81</v>
      </c>
      <c r="I561" s="22">
        <v>11815</v>
      </c>
      <c r="J561" s="23">
        <v>1228</v>
      </c>
      <c r="K561" s="23">
        <v>1546</v>
      </c>
      <c r="L561" s="23">
        <v>2043</v>
      </c>
      <c r="M561" s="23">
        <v>2129</v>
      </c>
      <c r="N561" s="23">
        <v>1664</v>
      </c>
      <c r="O561" s="23">
        <v>1839</v>
      </c>
      <c r="P561" s="23">
        <v>1882</v>
      </c>
      <c r="Q561" s="23">
        <v>1231</v>
      </c>
      <c r="R561" s="23">
        <v>1896</v>
      </c>
      <c r="S561" s="23">
        <v>1121</v>
      </c>
      <c r="T561" s="23">
        <v>1390</v>
      </c>
      <c r="U561" s="23">
        <v>1181</v>
      </c>
      <c r="V561" s="22">
        <v>1230.6666666667</v>
      </c>
      <c r="W561" s="22">
        <f t="shared" si="208"/>
        <v>1285.66666666667</v>
      </c>
      <c r="X561" s="23">
        <v>0</v>
      </c>
      <c r="Y561" s="23">
        <v>0</v>
      </c>
      <c r="Z561" s="23">
        <v>0</v>
      </c>
      <c r="AA561" s="22">
        <v>1668</v>
      </c>
      <c r="AB561" s="22">
        <v>0</v>
      </c>
      <c r="AC561" s="22">
        <v>144</v>
      </c>
      <c r="AD561" s="22">
        <v>0</v>
      </c>
      <c r="AE561" s="22">
        <f t="shared" si="209"/>
        <v>1812</v>
      </c>
      <c r="AF561" s="22">
        <f t="shared" si="210"/>
        <v>1.47237269772477</v>
      </c>
      <c r="AG561" s="22">
        <f t="shared" si="211"/>
        <v>1.40938553279751</v>
      </c>
      <c r="AH561" s="22">
        <v>24048</v>
      </c>
      <c r="AI561" s="22">
        <v>0</v>
      </c>
      <c r="AJ561" s="23">
        <v>0</v>
      </c>
      <c r="AK561" s="23">
        <v>866</v>
      </c>
      <c r="AL561" s="23">
        <v>1286</v>
      </c>
      <c r="AM561" s="22">
        <v>0.7</v>
      </c>
      <c r="AN561" s="22">
        <f t="shared" si="212"/>
        <v>899.966666666667</v>
      </c>
      <c r="AO561" s="23">
        <v>24</v>
      </c>
      <c r="AP561" s="23">
        <v>24</v>
      </c>
      <c r="AQ561" t="s">
        <v>82</v>
      </c>
      <c r="AR561">
        <v>8</v>
      </c>
      <c r="AS561" s="22">
        <v>0.066666666666667</v>
      </c>
      <c r="AT561" t="s">
        <v>83</v>
      </c>
      <c r="AU561" s="23">
        <f t="shared" si="213"/>
        <v>373.966666666667</v>
      </c>
      <c r="AV561" s="23">
        <f t="shared" si="214"/>
        <v>384</v>
      </c>
      <c r="AW561" s="23">
        <f t="shared" si="215"/>
        <v>1.70806326160228</v>
      </c>
      <c r="AX561" s="23">
        <f t="shared" si="216"/>
        <v>0.707803992740472</v>
      </c>
      <c r="AY561" s="23">
        <f t="shared" si="217"/>
        <v>384</v>
      </c>
      <c r="AZ561" s="23">
        <f t="shared" si="218"/>
        <v>384</v>
      </c>
      <c r="BA561" s="1" t="str">
        <f t="shared" si="219"/>
        <v>3</v>
      </c>
      <c r="BB561" s="22">
        <v>364</v>
      </c>
      <c r="BC561" s="22">
        <f t="shared" si="220"/>
        <v>139776</v>
      </c>
      <c r="BD561" s="22" t="e">
        <f t="shared" si="222"/>
        <v>#REF!</v>
      </c>
      <c r="BE561" s="22">
        <v>0.16</v>
      </c>
      <c r="BF561" s="22">
        <f t="shared" si="221"/>
        <v>61.44</v>
      </c>
      <c r="BG561" s="22" t="e">
        <f t="shared" si="223"/>
        <v>#REF!</v>
      </c>
      <c r="BH561" t="str">
        <f>IF(AT561="UDARA","U","N")&amp;LEFT($C$4,2)&amp;MID($C$4,4,2)&amp;LEFT(A561,3)&amp;MID(E561,2,2)&amp;VLOOKUP(E561,Acuan_Reference!C:L,10,0)</f>
        <v>N0109SLO71S6</v>
      </c>
      <c r="BI561" t="s">
        <v>84</v>
      </c>
      <c r="BJ561" t="s">
        <v>85</v>
      </c>
      <c r="BK561" t="s">
        <v>128</v>
      </c>
      <c r="BL561" t="s">
        <v>87</v>
      </c>
    </row>
    <row r="562" spans="1:64">
      <c r="A562" t="s">
        <v>111</v>
      </c>
      <c r="B562" t="s">
        <v>75</v>
      </c>
      <c r="C562" t="s">
        <v>76</v>
      </c>
      <c r="D562" t="s">
        <v>77</v>
      </c>
      <c r="E562" t="s">
        <v>157</v>
      </c>
      <c r="F562" t="s">
        <v>158</v>
      </c>
      <c r="G562" t="s">
        <v>118</v>
      </c>
      <c r="H562" t="s">
        <v>81</v>
      </c>
      <c r="I562" s="22">
        <v>11815</v>
      </c>
      <c r="J562" s="23">
        <v>966</v>
      </c>
      <c r="K562" s="23">
        <v>577</v>
      </c>
      <c r="L562" s="23">
        <v>1302</v>
      </c>
      <c r="M562" s="23">
        <v>401</v>
      </c>
      <c r="N562" s="23">
        <v>241</v>
      </c>
      <c r="O562" s="23">
        <v>619</v>
      </c>
      <c r="P562" s="23">
        <v>411</v>
      </c>
      <c r="Q562" s="23">
        <v>340</v>
      </c>
      <c r="R562" s="23">
        <v>906</v>
      </c>
      <c r="S562" s="23">
        <v>1279</v>
      </c>
      <c r="T562" s="23">
        <v>594</v>
      </c>
      <c r="U562" s="23">
        <v>209</v>
      </c>
      <c r="V562" s="22">
        <v>694</v>
      </c>
      <c r="W562" s="22">
        <f t="shared" si="208"/>
        <v>538</v>
      </c>
      <c r="X562" s="23">
        <v>0</v>
      </c>
      <c r="Y562" s="23">
        <v>100</v>
      </c>
      <c r="Z562" s="23">
        <v>0</v>
      </c>
      <c r="AA562" s="22">
        <v>1633</v>
      </c>
      <c r="AB562" s="22">
        <v>0</v>
      </c>
      <c r="AC562" s="22">
        <v>240</v>
      </c>
      <c r="AD562" s="22">
        <v>0</v>
      </c>
      <c r="AE562" s="22">
        <f t="shared" si="209"/>
        <v>1873</v>
      </c>
      <c r="AF562" s="22">
        <f t="shared" si="210"/>
        <v>2.69884726224784</v>
      </c>
      <c r="AG562" s="22">
        <f t="shared" si="211"/>
        <v>3.4814126394052</v>
      </c>
      <c r="AH562" s="22">
        <v>24048</v>
      </c>
      <c r="AI562" s="22">
        <v>0</v>
      </c>
      <c r="AJ562" s="23">
        <v>0</v>
      </c>
      <c r="AK562" s="23">
        <v>515</v>
      </c>
      <c r="AL562" s="23">
        <v>811</v>
      </c>
      <c r="AM562" s="22">
        <v>1.5</v>
      </c>
      <c r="AN562" s="22">
        <f t="shared" si="212"/>
        <v>807</v>
      </c>
      <c r="AO562" s="23">
        <v>24</v>
      </c>
      <c r="AP562" s="23">
        <v>24</v>
      </c>
      <c r="AQ562" t="s">
        <v>82</v>
      </c>
      <c r="AR562">
        <v>2</v>
      </c>
      <c r="AS562" s="22">
        <v>0.53333333333333</v>
      </c>
      <c r="AT562" t="s">
        <v>83</v>
      </c>
      <c r="AU562" s="23">
        <f t="shared" si="213"/>
        <v>0</v>
      </c>
      <c r="AV562" s="23">
        <f t="shared" si="214"/>
        <v>0</v>
      </c>
      <c r="AW562" s="23">
        <f t="shared" si="215"/>
        <v>3.4814126394052</v>
      </c>
      <c r="AX562" s="23">
        <f t="shared" si="216"/>
        <v>1.97397769516729</v>
      </c>
      <c r="AY562" s="23">
        <f t="shared" si="217"/>
        <v>0</v>
      </c>
      <c r="AZ562" s="23">
        <f t="shared" si="218"/>
        <v>0</v>
      </c>
      <c r="BA562" s="1" t="str">
        <f t="shared" si="219"/>
        <v>3</v>
      </c>
      <c r="BB562" s="22">
        <v>364</v>
      </c>
      <c r="BC562" s="22">
        <f t="shared" si="220"/>
        <v>0</v>
      </c>
      <c r="BD562" s="22" t="e">
        <f t="shared" si="222"/>
        <v>#REF!</v>
      </c>
      <c r="BE562" s="22">
        <v>0.16</v>
      </c>
      <c r="BF562" s="22">
        <f t="shared" si="221"/>
        <v>0</v>
      </c>
      <c r="BG562" s="22" t="e">
        <f t="shared" si="223"/>
        <v>#REF!</v>
      </c>
      <c r="BH562" t="str">
        <f>IF(AT562="UDARA","U","N")&amp;LEFT($C$4,2)&amp;MID($C$4,4,2)&amp;LEFT(A562,3)&amp;MID(E562,2,2)&amp;VLOOKUP(E562,Acuan_Reference!C:L,10,0)</f>
        <v>N0109SMD71S6</v>
      </c>
      <c r="BI562" t="s">
        <v>84</v>
      </c>
      <c r="BJ562" t="s">
        <v>85</v>
      </c>
      <c r="BK562" t="s">
        <v>128</v>
      </c>
      <c r="BL562" t="s">
        <v>87</v>
      </c>
    </row>
    <row r="563" spans="1:64">
      <c r="A563" t="s">
        <v>112</v>
      </c>
      <c r="B563" t="s">
        <v>75</v>
      </c>
      <c r="C563" t="s">
        <v>76</v>
      </c>
      <c r="D563" t="s">
        <v>77</v>
      </c>
      <c r="E563" t="s">
        <v>157</v>
      </c>
      <c r="F563" t="s">
        <v>158</v>
      </c>
      <c r="G563" t="s">
        <v>118</v>
      </c>
      <c r="H563" t="s">
        <v>81</v>
      </c>
      <c r="I563" s="22">
        <v>11815</v>
      </c>
      <c r="J563" s="23">
        <v>1254</v>
      </c>
      <c r="K563" s="23">
        <v>1381</v>
      </c>
      <c r="L563" s="23">
        <v>3485</v>
      </c>
      <c r="M563" s="23">
        <v>1465</v>
      </c>
      <c r="N563" s="23">
        <v>1025</v>
      </c>
      <c r="O563" s="23">
        <v>1844</v>
      </c>
      <c r="P563" s="23">
        <v>2308</v>
      </c>
      <c r="Q563" s="23">
        <v>1023</v>
      </c>
      <c r="R563" s="23">
        <v>2406</v>
      </c>
      <c r="S563" s="23">
        <v>1425</v>
      </c>
      <c r="T563" s="23">
        <v>1036</v>
      </c>
      <c r="U563" s="23">
        <v>709</v>
      </c>
      <c r="V563" s="22">
        <v>1056.6666666667</v>
      </c>
      <c r="W563" s="22">
        <f t="shared" si="208"/>
        <v>1055</v>
      </c>
      <c r="X563" s="23">
        <v>0</v>
      </c>
      <c r="Y563" s="23">
        <v>0</v>
      </c>
      <c r="Z563" s="23">
        <v>0</v>
      </c>
      <c r="AA563" s="22">
        <v>2747</v>
      </c>
      <c r="AB563" s="22">
        <v>0</v>
      </c>
      <c r="AC563" s="22">
        <v>0</v>
      </c>
      <c r="AD563" s="22">
        <v>0</v>
      </c>
      <c r="AE563" s="22">
        <f t="shared" si="209"/>
        <v>2747</v>
      </c>
      <c r="AF563" s="22">
        <f t="shared" si="210"/>
        <v>2.59968454258667</v>
      </c>
      <c r="AG563" s="22">
        <f t="shared" si="211"/>
        <v>2.60379146919431</v>
      </c>
      <c r="AH563" s="22">
        <v>24048</v>
      </c>
      <c r="AI563" s="22">
        <v>0</v>
      </c>
      <c r="AJ563" s="23">
        <v>0</v>
      </c>
      <c r="AK563" s="23">
        <v>989</v>
      </c>
      <c r="AL563" s="23">
        <v>1420</v>
      </c>
      <c r="AM563" s="22">
        <v>0.7</v>
      </c>
      <c r="AN563" s="22">
        <f t="shared" si="212"/>
        <v>738.5</v>
      </c>
      <c r="AO563" s="23">
        <v>24</v>
      </c>
      <c r="AP563" s="23">
        <v>24</v>
      </c>
      <c r="AQ563" t="s">
        <v>82</v>
      </c>
      <c r="AR563">
        <v>8</v>
      </c>
      <c r="AS563" s="22">
        <v>0.066666666666667</v>
      </c>
      <c r="AT563" t="s">
        <v>83</v>
      </c>
      <c r="AU563" s="23">
        <f t="shared" si="213"/>
        <v>0</v>
      </c>
      <c r="AV563" s="23">
        <f t="shared" si="214"/>
        <v>0</v>
      </c>
      <c r="AW563" s="23">
        <f t="shared" si="215"/>
        <v>2.60379146919431</v>
      </c>
      <c r="AX563" s="23">
        <f t="shared" si="216"/>
        <v>1.25781990521327</v>
      </c>
      <c r="AY563" s="23">
        <f t="shared" si="217"/>
        <v>0</v>
      </c>
      <c r="AZ563" s="23">
        <f t="shared" si="218"/>
        <v>0</v>
      </c>
      <c r="BA563" s="1" t="str">
        <f t="shared" si="219"/>
        <v>3</v>
      </c>
      <c r="BB563" s="22">
        <v>364</v>
      </c>
      <c r="BC563" s="22">
        <f t="shared" si="220"/>
        <v>0</v>
      </c>
      <c r="BD563" s="22" t="e">
        <f t="shared" si="222"/>
        <v>#REF!</v>
      </c>
      <c r="BE563" s="22">
        <v>0.16</v>
      </c>
      <c r="BF563" s="22">
        <f t="shared" si="221"/>
        <v>0</v>
      </c>
      <c r="BG563" s="22" t="e">
        <f t="shared" si="223"/>
        <v>#REF!</v>
      </c>
      <c r="BH563" t="str">
        <f>IF(AT563="UDARA","U","N")&amp;LEFT($C$4,2)&amp;MID($C$4,4,2)&amp;LEFT(A563,3)&amp;MID(E563,2,2)&amp;VLOOKUP(E563,Acuan_Reference!C:L,10,0)</f>
        <v>N0109SMG71S6</v>
      </c>
      <c r="BI563" t="s">
        <v>84</v>
      </c>
      <c r="BJ563" t="s">
        <v>85</v>
      </c>
      <c r="BK563" t="s">
        <v>128</v>
      </c>
      <c r="BL563" t="s">
        <v>87</v>
      </c>
    </row>
    <row r="564" spans="1:64">
      <c r="A564" t="s">
        <v>113</v>
      </c>
      <c r="B564" t="s">
        <v>75</v>
      </c>
      <c r="C564" t="s">
        <v>76</v>
      </c>
      <c r="D564" t="s">
        <v>77</v>
      </c>
      <c r="E564" t="s">
        <v>157</v>
      </c>
      <c r="F564" t="s">
        <v>158</v>
      </c>
      <c r="G564" t="s">
        <v>118</v>
      </c>
      <c r="H564" t="s">
        <v>81</v>
      </c>
      <c r="I564" s="22">
        <v>11815</v>
      </c>
      <c r="J564" s="23">
        <v>2695</v>
      </c>
      <c r="K564" s="23">
        <v>2389</v>
      </c>
      <c r="L564" s="23">
        <v>3362</v>
      </c>
      <c r="M564" s="23">
        <v>2530</v>
      </c>
      <c r="N564" s="23">
        <v>1890</v>
      </c>
      <c r="O564" s="23">
        <v>3609</v>
      </c>
      <c r="P564" s="23">
        <v>2416</v>
      </c>
      <c r="Q564" s="23">
        <v>2231</v>
      </c>
      <c r="R564" s="23">
        <v>3255</v>
      </c>
      <c r="S564" s="23">
        <v>1712</v>
      </c>
      <c r="T564" s="23">
        <v>2637</v>
      </c>
      <c r="U564" s="23">
        <v>2197</v>
      </c>
      <c r="V564" s="22">
        <v>2182</v>
      </c>
      <c r="W564" s="22">
        <f t="shared" si="208"/>
        <v>2351</v>
      </c>
      <c r="X564" s="23">
        <v>0</v>
      </c>
      <c r="Y564" s="23">
        <v>0</v>
      </c>
      <c r="Z564" s="23">
        <v>0</v>
      </c>
      <c r="AA564" s="22">
        <v>1899</v>
      </c>
      <c r="AB564" s="22">
        <v>0</v>
      </c>
      <c r="AC564" s="22">
        <v>168</v>
      </c>
      <c r="AD564" s="22">
        <v>0</v>
      </c>
      <c r="AE564" s="22">
        <f t="shared" si="209"/>
        <v>2067</v>
      </c>
      <c r="AF564" s="22">
        <f t="shared" si="210"/>
        <v>0.947296058661778</v>
      </c>
      <c r="AG564" s="22">
        <f t="shared" si="211"/>
        <v>0.879200340280732</v>
      </c>
      <c r="AH564" s="22">
        <v>24048</v>
      </c>
      <c r="AI564" s="22">
        <v>0</v>
      </c>
      <c r="AJ564" s="23">
        <v>0</v>
      </c>
      <c r="AK564" s="23">
        <v>1467</v>
      </c>
      <c r="AL564" s="23">
        <v>2219</v>
      </c>
      <c r="AM564" s="22">
        <v>0.6</v>
      </c>
      <c r="AN564" s="22">
        <f t="shared" si="212"/>
        <v>1410.6</v>
      </c>
      <c r="AO564" s="23">
        <v>24</v>
      </c>
      <c r="AP564" s="23">
        <v>24</v>
      </c>
      <c r="AQ564" t="s">
        <v>82</v>
      </c>
      <c r="AR564">
        <v>12</v>
      </c>
      <c r="AS564" s="22">
        <v>0.033333333333333</v>
      </c>
      <c r="AT564" t="s">
        <v>83</v>
      </c>
      <c r="AU564" s="23">
        <f t="shared" si="213"/>
        <v>1562.6</v>
      </c>
      <c r="AV564" s="23">
        <f t="shared" si="214"/>
        <v>1584</v>
      </c>
      <c r="AW564" s="23">
        <f t="shared" si="215"/>
        <v>1.55295618885581</v>
      </c>
      <c r="AX564" s="23">
        <f t="shared" si="216"/>
        <v>0.609102509570396</v>
      </c>
      <c r="AY564" s="23">
        <f t="shared" si="217"/>
        <v>1584</v>
      </c>
      <c r="AZ564" s="23">
        <f t="shared" si="218"/>
        <v>1584</v>
      </c>
      <c r="BA564" s="1" t="str">
        <f t="shared" si="219"/>
        <v>3</v>
      </c>
      <c r="BB564" s="22">
        <v>364</v>
      </c>
      <c r="BC564" s="22">
        <f t="shared" si="220"/>
        <v>576576</v>
      </c>
      <c r="BD564" s="22" t="e">
        <f t="shared" si="222"/>
        <v>#REF!</v>
      </c>
      <c r="BE564" s="22">
        <v>0.16</v>
      </c>
      <c r="BF564" s="22">
        <f t="shared" si="221"/>
        <v>253.44</v>
      </c>
      <c r="BG564" s="22" t="e">
        <f t="shared" si="223"/>
        <v>#REF!</v>
      </c>
      <c r="BH564" t="str">
        <f>IF(AT564="UDARA","U","N")&amp;LEFT($C$4,2)&amp;MID($C$4,4,2)&amp;LEFT(A564,3)&amp;MID(E564,2,2)&amp;VLOOKUP(E564,Acuan_Reference!C:L,10,0)</f>
        <v>N0109TGR71S6</v>
      </c>
      <c r="BI564" t="s">
        <v>84</v>
      </c>
      <c r="BJ564" t="s">
        <v>85</v>
      </c>
      <c r="BK564" t="s">
        <v>128</v>
      </c>
      <c r="BL564" t="s">
        <v>87</v>
      </c>
    </row>
    <row r="565" spans="1:64">
      <c r="A565" t="s">
        <v>114</v>
      </c>
      <c r="B565" t="s">
        <v>75</v>
      </c>
      <c r="C565" t="s">
        <v>76</v>
      </c>
      <c r="D565" t="s">
        <v>77</v>
      </c>
      <c r="E565" t="s">
        <v>157</v>
      </c>
      <c r="F565" t="s">
        <v>158</v>
      </c>
      <c r="G565" t="s">
        <v>118</v>
      </c>
      <c r="H565" t="s">
        <v>81</v>
      </c>
      <c r="I565" s="22">
        <v>11815</v>
      </c>
      <c r="J565" s="23">
        <v>960</v>
      </c>
      <c r="K565" s="23">
        <v>895</v>
      </c>
      <c r="L565" s="23">
        <v>1410</v>
      </c>
      <c r="M565" s="23">
        <v>1089</v>
      </c>
      <c r="N565" s="23">
        <v>780</v>
      </c>
      <c r="O565" s="23">
        <v>1107</v>
      </c>
      <c r="P565" s="23">
        <v>1169</v>
      </c>
      <c r="Q565" s="23">
        <v>728</v>
      </c>
      <c r="R565" s="23">
        <v>1104</v>
      </c>
      <c r="S565" s="23">
        <v>936</v>
      </c>
      <c r="T565" s="23">
        <v>725</v>
      </c>
      <c r="U565" s="23">
        <v>444</v>
      </c>
      <c r="V565" s="22">
        <v>701.66666666667</v>
      </c>
      <c r="W565" s="22">
        <f t="shared" si="208"/>
        <v>658.666666666667</v>
      </c>
      <c r="X565" s="23">
        <v>0</v>
      </c>
      <c r="Y565" s="23">
        <v>0</v>
      </c>
      <c r="Z565" s="23">
        <v>0</v>
      </c>
      <c r="AA565" s="22">
        <v>1276</v>
      </c>
      <c r="AB565" s="22">
        <v>0</v>
      </c>
      <c r="AC565" s="22">
        <v>0</v>
      </c>
      <c r="AD565" s="22">
        <v>0</v>
      </c>
      <c r="AE565" s="22">
        <f t="shared" si="209"/>
        <v>1276</v>
      </c>
      <c r="AF565" s="22">
        <f t="shared" si="210"/>
        <v>1.81852731591448</v>
      </c>
      <c r="AG565" s="22">
        <f t="shared" si="211"/>
        <v>1.93724696356275</v>
      </c>
      <c r="AH565" s="22">
        <v>24048</v>
      </c>
      <c r="AI565" s="22">
        <v>0</v>
      </c>
      <c r="AJ565" s="23">
        <v>0</v>
      </c>
      <c r="AK565" s="23">
        <v>564</v>
      </c>
      <c r="AL565" s="23">
        <v>807</v>
      </c>
      <c r="AM565" s="22">
        <v>0.7</v>
      </c>
      <c r="AN565" s="22">
        <f t="shared" si="212"/>
        <v>461.066666666667</v>
      </c>
      <c r="AO565" s="23">
        <v>24</v>
      </c>
      <c r="AP565" s="23">
        <v>24</v>
      </c>
      <c r="AQ565" t="s">
        <v>82</v>
      </c>
      <c r="AR565">
        <v>8</v>
      </c>
      <c r="AS565" s="22">
        <v>0.066666666666667</v>
      </c>
      <c r="AT565" t="s">
        <v>83</v>
      </c>
      <c r="AU565" s="23">
        <f t="shared" si="213"/>
        <v>0</v>
      </c>
      <c r="AV565" s="23">
        <f t="shared" si="214"/>
        <v>0</v>
      </c>
      <c r="AW565" s="23">
        <f t="shared" si="215"/>
        <v>1.93724696356275</v>
      </c>
      <c r="AX565" s="23">
        <f t="shared" si="216"/>
        <v>0.712044534412955</v>
      </c>
      <c r="AY565" s="23">
        <f t="shared" si="217"/>
        <v>0</v>
      </c>
      <c r="AZ565" s="23">
        <f t="shared" si="218"/>
        <v>0</v>
      </c>
      <c r="BA565" s="1" t="str">
        <f t="shared" si="219"/>
        <v>3</v>
      </c>
      <c r="BB565" s="22">
        <v>364</v>
      </c>
      <c r="BC565" s="22">
        <f t="shared" si="220"/>
        <v>0</v>
      </c>
      <c r="BD565" s="22" t="e">
        <f t="shared" si="222"/>
        <v>#REF!</v>
      </c>
      <c r="BE565" s="22">
        <v>0.16</v>
      </c>
      <c r="BF565" s="22">
        <f t="shared" si="221"/>
        <v>0</v>
      </c>
      <c r="BG565" s="22" t="e">
        <f t="shared" si="223"/>
        <v>#REF!</v>
      </c>
      <c r="BH565" t="str">
        <f>IF(AT565="UDARA","U","N")&amp;LEFT($C$4,2)&amp;MID($C$4,4,2)&amp;LEFT(A565,3)&amp;MID(E565,2,2)&amp;VLOOKUP(E565,Acuan_Reference!C:L,10,0)</f>
        <v>N0109YGY71S6</v>
      </c>
      <c r="BI565" t="s">
        <v>84</v>
      </c>
      <c r="BJ565" t="s">
        <v>85</v>
      </c>
      <c r="BK565" t="s">
        <v>128</v>
      </c>
      <c r="BL565" t="s">
        <v>87</v>
      </c>
    </row>
    <row r="566" spans="1:64">
      <c r="A566" t="s">
        <v>74</v>
      </c>
      <c r="B566" t="s">
        <v>75</v>
      </c>
      <c r="C566" t="s">
        <v>76</v>
      </c>
      <c r="D566" t="s">
        <v>77</v>
      </c>
      <c r="E566" t="s">
        <v>159</v>
      </c>
      <c r="F566" t="s">
        <v>160</v>
      </c>
      <c r="G566" t="s">
        <v>118</v>
      </c>
      <c r="H566" t="s">
        <v>81</v>
      </c>
      <c r="I566" s="22">
        <v>20570</v>
      </c>
      <c r="J566" s="23">
        <v>703</v>
      </c>
      <c r="K566" s="23">
        <v>871</v>
      </c>
      <c r="L566" s="23">
        <v>686</v>
      </c>
      <c r="M566" s="23">
        <v>608</v>
      </c>
      <c r="N566" s="23">
        <v>588</v>
      </c>
      <c r="O566" s="23">
        <v>891</v>
      </c>
      <c r="P566" s="23">
        <v>793</v>
      </c>
      <c r="Q566" s="23">
        <v>737</v>
      </c>
      <c r="R566" s="23">
        <v>604</v>
      </c>
      <c r="S566" s="23">
        <v>496</v>
      </c>
      <c r="T566" s="23">
        <v>634</v>
      </c>
      <c r="U566" s="23">
        <v>495</v>
      </c>
      <c r="V566" s="22">
        <v>541.66666666667</v>
      </c>
      <c r="W566" s="22">
        <f t="shared" si="208"/>
        <v>545</v>
      </c>
      <c r="X566" s="23">
        <v>0</v>
      </c>
      <c r="Y566" s="23">
        <v>0</v>
      </c>
      <c r="Z566" s="23">
        <v>0</v>
      </c>
      <c r="AA566" s="22">
        <v>644</v>
      </c>
      <c r="AB566" s="22">
        <v>0</v>
      </c>
      <c r="AC566" s="22">
        <v>0</v>
      </c>
      <c r="AD566" s="22">
        <v>96</v>
      </c>
      <c r="AE566" s="22">
        <f t="shared" si="209"/>
        <v>740</v>
      </c>
      <c r="AF566" s="22">
        <f t="shared" si="210"/>
        <v>1.36615384615384</v>
      </c>
      <c r="AG566" s="22">
        <f t="shared" si="211"/>
        <v>1.18165137614679</v>
      </c>
      <c r="AH566" s="22">
        <v>4248</v>
      </c>
      <c r="AI566" s="22">
        <v>0</v>
      </c>
      <c r="AJ566" s="23">
        <v>0</v>
      </c>
      <c r="AK566" s="23">
        <v>375</v>
      </c>
      <c r="AL566" s="23">
        <v>506</v>
      </c>
      <c r="AM566" s="22">
        <v>0.7</v>
      </c>
      <c r="AN566" s="22">
        <f t="shared" si="212"/>
        <v>381.5</v>
      </c>
      <c r="AO566" s="23">
        <v>24</v>
      </c>
      <c r="AP566" s="23">
        <v>24</v>
      </c>
      <c r="AQ566" t="s">
        <v>82</v>
      </c>
      <c r="AR566">
        <v>8</v>
      </c>
      <c r="AS566" s="22">
        <v>0.066666666666667</v>
      </c>
      <c r="AT566" t="s">
        <v>83</v>
      </c>
      <c r="AU566" s="23">
        <f t="shared" si="213"/>
        <v>147.5</v>
      </c>
      <c r="AV566" s="23">
        <f t="shared" si="214"/>
        <v>168</v>
      </c>
      <c r="AW566" s="23">
        <f t="shared" si="215"/>
        <v>1.66605504587156</v>
      </c>
      <c r="AX566" s="23">
        <f t="shared" si="216"/>
        <v>0.737614678899083</v>
      </c>
      <c r="AY566" s="23">
        <f t="shared" si="217"/>
        <v>168</v>
      </c>
      <c r="AZ566" s="23">
        <f t="shared" si="218"/>
        <v>168</v>
      </c>
      <c r="BA566" s="1" t="str">
        <f t="shared" si="219"/>
        <v>3</v>
      </c>
      <c r="BB566" s="22">
        <v>540</v>
      </c>
      <c r="BC566" s="22">
        <f t="shared" si="220"/>
        <v>90720</v>
      </c>
      <c r="BD566" s="22" t="e">
        <f t="shared" si="222"/>
        <v>#REF!</v>
      </c>
      <c r="BE566" s="22">
        <v>0.16</v>
      </c>
      <c r="BF566" s="22">
        <f t="shared" si="221"/>
        <v>26.88</v>
      </c>
      <c r="BG566" s="22" t="e">
        <f t="shared" si="223"/>
        <v>#REF!</v>
      </c>
      <c r="BH566" t="str">
        <f>IF(AT566="UDARA","U","N")&amp;LEFT($C$4,2)&amp;MID($C$4,4,2)&amp;LEFT(A566,3)&amp;MID(E566,2,2)&amp;VLOOKUP(E566,Acuan_Reference!C:L,10,0)</f>
        <v>N0109BDG71S6</v>
      </c>
      <c r="BI566" t="s">
        <v>84</v>
      </c>
      <c r="BJ566" t="s">
        <v>85</v>
      </c>
      <c r="BK566" t="s">
        <v>128</v>
      </c>
      <c r="BL566" t="s">
        <v>87</v>
      </c>
    </row>
    <row r="567" spans="1:64">
      <c r="A567" t="s">
        <v>88</v>
      </c>
      <c r="B567" t="s">
        <v>75</v>
      </c>
      <c r="C567" t="s">
        <v>76</v>
      </c>
      <c r="D567" t="s">
        <v>77</v>
      </c>
      <c r="E567" t="s">
        <v>159</v>
      </c>
      <c r="F567" t="s">
        <v>160</v>
      </c>
      <c r="G567" t="s">
        <v>118</v>
      </c>
      <c r="H567" t="s">
        <v>81</v>
      </c>
      <c r="I567" s="22">
        <v>20570</v>
      </c>
      <c r="J567" s="23">
        <v>501</v>
      </c>
      <c r="K567" s="23">
        <v>790</v>
      </c>
      <c r="L567" s="23">
        <v>612</v>
      </c>
      <c r="M567" s="23">
        <v>557</v>
      </c>
      <c r="N567" s="23">
        <v>469</v>
      </c>
      <c r="O567" s="23">
        <v>873</v>
      </c>
      <c r="P567" s="23">
        <v>630</v>
      </c>
      <c r="Q567" s="23">
        <v>984</v>
      </c>
      <c r="R567" s="23">
        <v>800</v>
      </c>
      <c r="S567" s="23">
        <v>184</v>
      </c>
      <c r="T567" s="23">
        <v>835</v>
      </c>
      <c r="U567" s="23">
        <v>617</v>
      </c>
      <c r="V567" s="22">
        <v>545.33333333333</v>
      </c>
      <c r="W567" s="22">
        <f t="shared" si="208"/>
        <v>661</v>
      </c>
      <c r="X567" s="23">
        <v>0</v>
      </c>
      <c r="Y567" s="23">
        <v>0</v>
      </c>
      <c r="Z567" s="23">
        <v>0</v>
      </c>
      <c r="AA567" s="22">
        <v>379</v>
      </c>
      <c r="AB567" s="22">
        <v>0</v>
      </c>
      <c r="AC567" s="22">
        <v>144</v>
      </c>
      <c r="AD567" s="22">
        <v>120</v>
      </c>
      <c r="AE567" s="22">
        <f t="shared" si="209"/>
        <v>643</v>
      </c>
      <c r="AF567" s="22">
        <f t="shared" si="210"/>
        <v>1.17909535452323</v>
      </c>
      <c r="AG567" s="22">
        <f t="shared" si="211"/>
        <v>0.791225416036309</v>
      </c>
      <c r="AH567" s="22">
        <v>4248</v>
      </c>
      <c r="AI567" s="22">
        <v>0</v>
      </c>
      <c r="AJ567" s="23">
        <v>0</v>
      </c>
      <c r="AK567" s="23">
        <v>401</v>
      </c>
      <c r="AL567" s="23">
        <v>531</v>
      </c>
      <c r="AM567" s="22">
        <v>0.6</v>
      </c>
      <c r="AN567" s="22">
        <f t="shared" si="212"/>
        <v>396.6</v>
      </c>
      <c r="AO567" s="23">
        <v>24</v>
      </c>
      <c r="AP567" s="23">
        <v>24</v>
      </c>
      <c r="AQ567" t="s">
        <v>82</v>
      </c>
      <c r="AR567">
        <v>8</v>
      </c>
      <c r="AS567" s="22">
        <v>0.033333333333333</v>
      </c>
      <c r="AT567" t="s">
        <v>83</v>
      </c>
      <c r="AU567" s="23">
        <f t="shared" si="213"/>
        <v>284.6</v>
      </c>
      <c r="AV567" s="23">
        <f t="shared" si="214"/>
        <v>288</v>
      </c>
      <c r="AW567" s="23">
        <f t="shared" si="215"/>
        <v>1.40847201210287</v>
      </c>
      <c r="AX567" s="23">
        <f t="shared" si="216"/>
        <v>0.605143721633888</v>
      </c>
      <c r="AY567" s="23">
        <f t="shared" si="217"/>
        <v>288</v>
      </c>
      <c r="AZ567" s="23">
        <f t="shared" si="218"/>
        <v>288</v>
      </c>
      <c r="BA567" s="1" t="str">
        <f t="shared" si="219"/>
        <v>3</v>
      </c>
      <c r="BB567" s="22">
        <v>540</v>
      </c>
      <c r="BC567" s="22">
        <f t="shared" si="220"/>
        <v>155520</v>
      </c>
      <c r="BD567" s="22" t="e">
        <f t="shared" si="222"/>
        <v>#REF!</v>
      </c>
      <c r="BE567" s="22">
        <v>0.16</v>
      </c>
      <c r="BF567" s="22">
        <f t="shared" si="221"/>
        <v>46.08</v>
      </c>
      <c r="BG567" s="22" t="e">
        <f t="shared" si="223"/>
        <v>#REF!</v>
      </c>
      <c r="BH567" t="str">
        <f>IF(AT567="UDARA","U","N")&amp;LEFT($C$4,2)&amp;MID($C$4,4,2)&amp;LEFT(A567,3)&amp;MID(E567,2,2)&amp;VLOOKUP(E567,Acuan_Reference!C:L,10,0)</f>
        <v>N0109BGR71S6</v>
      </c>
      <c r="BI567" t="s">
        <v>84</v>
      </c>
      <c r="BJ567" t="s">
        <v>85</v>
      </c>
      <c r="BK567" t="s">
        <v>128</v>
      </c>
      <c r="BL567" t="s">
        <v>87</v>
      </c>
    </row>
    <row r="568" spans="1:64">
      <c r="A568" t="s">
        <v>89</v>
      </c>
      <c r="B568" t="s">
        <v>75</v>
      </c>
      <c r="C568" t="s">
        <v>76</v>
      </c>
      <c r="D568" t="s">
        <v>77</v>
      </c>
      <c r="E568" t="s">
        <v>159</v>
      </c>
      <c r="F568" t="s">
        <v>160</v>
      </c>
      <c r="G568" t="s">
        <v>118</v>
      </c>
      <c r="H568" t="s">
        <v>81</v>
      </c>
      <c r="I568" s="22">
        <v>20570</v>
      </c>
      <c r="J568" s="23">
        <v>260</v>
      </c>
      <c r="K568" s="23">
        <v>279</v>
      </c>
      <c r="L568" s="23">
        <v>404</v>
      </c>
      <c r="M568" s="23">
        <v>149</v>
      </c>
      <c r="N568" s="23">
        <v>623</v>
      </c>
      <c r="O568" s="23">
        <v>-66</v>
      </c>
      <c r="P568" s="23">
        <v>253</v>
      </c>
      <c r="Q568" s="23">
        <v>250</v>
      </c>
      <c r="R568" s="23">
        <v>-33</v>
      </c>
      <c r="S568" s="23">
        <v>289</v>
      </c>
      <c r="T568" s="23">
        <v>304</v>
      </c>
      <c r="U568" s="23">
        <v>208</v>
      </c>
      <c r="V568" s="22">
        <v>267</v>
      </c>
      <c r="W568" s="22">
        <f t="shared" si="208"/>
        <v>225.333333333333</v>
      </c>
      <c r="X568" s="23">
        <v>0</v>
      </c>
      <c r="Y568" s="23">
        <v>0</v>
      </c>
      <c r="Z568" s="23">
        <v>0</v>
      </c>
      <c r="AA568" s="22">
        <v>162</v>
      </c>
      <c r="AB568" s="22">
        <v>0</v>
      </c>
      <c r="AC568" s="22">
        <v>192</v>
      </c>
      <c r="AD568" s="22">
        <v>0</v>
      </c>
      <c r="AE568" s="22">
        <f t="shared" si="209"/>
        <v>354</v>
      </c>
      <c r="AF568" s="22">
        <f t="shared" si="210"/>
        <v>1.32584269662921</v>
      </c>
      <c r="AG568" s="22">
        <f t="shared" si="211"/>
        <v>1.57100591715976</v>
      </c>
      <c r="AH568" s="22">
        <v>4248</v>
      </c>
      <c r="AI568" s="22">
        <v>0</v>
      </c>
      <c r="AJ568" s="23">
        <v>0</v>
      </c>
      <c r="AK568" s="23">
        <v>104</v>
      </c>
      <c r="AL568" s="23">
        <v>164</v>
      </c>
      <c r="AM568" s="22">
        <v>1.3</v>
      </c>
      <c r="AN568" s="22">
        <f t="shared" si="212"/>
        <v>292.933333333333</v>
      </c>
      <c r="AO568" s="23">
        <v>24</v>
      </c>
      <c r="AP568" s="23">
        <v>24</v>
      </c>
      <c r="AQ568" t="s">
        <v>82</v>
      </c>
      <c r="AR568">
        <v>4</v>
      </c>
      <c r="AS568" s="22">
        <v>0.53333333333333</v>
      </c>
      <c r="AT568" t="s">
        <v>83</v>
      </c>
      <c r="AU568" s="23">
        <f t="shared" si="213"/>
        <v>102.933333333333</v>
      </c>
      <c r="AV568" s="23">
        <f t="shared" si="214"/>
        <v>120</v>
      </c>
      <c r="AW568" s="23">
        <f t="shared" si="215"/>
        <v>2.10355029585799</v>
      </c>
      <c r="AX568" s="23">
        <f t="shared" si="216"/>
        <v>1.37573964497041</v>
      </c>
      <c r="AY568" s="23">
        <f t="shared" si="217"/>
        <v>120</v>
      </c>
      <c r="AZ568" s="23">
        <f t="shared" si="218"/>
        <v>120</v>
      </c>
      <c r="BA568" s="1" t="str">
        <f t="shared" si="219"/>
        <v>3</v>
      </c>
      <c r="BB568" s="22">
        <v>540</v>
      </c>
      <c r="BC568" s="22">
        <f t="shared" si="220"/>
        <v>64800</v>
      </c>
      <c r="BD568" s="22" t="e">
        <f t="shared" si="222"/>
        <v>#REF!</v>
      </c>
      <c r="BE568" s="22">
        <v>0.16</v>
      </c>
      <c r="BF568" s="22">
        <f t="shared" si="221"/>
        <v>19.2</v>
      </c>
      <c r="BG568" s="22" t="e">
        <f t="shared" si="223"/>
        <v>#REF!</v>
      </c>
      <c r="BH568" t="str">
        <f>IF(AT568="UDARA","U","N")&amp;LEFT($C$4,2)&amp;MID($C$4,4,2)&amp;LEFT(A568,3)&amp;MID(E568,2,2)&amp;VLOOKUP(E568,Acuan_Reference!C:L,10,0)</f>
        <v>N0109BJM71S6</v>
      </c>
      <c r="BI568" t="s">
        <v>84</v>
      </c>
      <c r="BJ568" t="s">
        <v>85</v>
      </c>
      <c r="BK568" t="s">
        <v>128</v>
      </c>
      <c r="BL568" t="s">
        <v>87</v>
      </c>
    </row>
    <row r="569" spans="1:64">
      <c r="A569" t="s">
        <v>90</v>
      </c>
      <c r="B569" t="s">
        <v>75</v>
      </c>
      <c r="C569" t="s">
        <v>76</v>
      </c>
      <c r="D569" t="s">
        <v>77</v>
      </c>
      <c r="E569" t="s">
        <v>159</v>
      </c>
      <c r="F569" t="s">
        <v>160</v>
      </c>
      <c r="G569" t="s">
        <v>118</v>
      </c>
      <c r="H569" t="s">
        <v>81</v>
      </c>
      <c r="I569" s="22">
        <v>20570</v>
      </c>
      <c r="J569" s="23">
        <v>710</v>
      </c>
      <c r="K569" s="23">
        <v>1008</v>
      </c>
      <c r="L569" s="23">
        <v>975</v>
      </c>
      <c r="M569" s="23">
        <v>849</v>
      </c>
      <c r="N569" s="23">
        <v>917</v>
      </c>
      <c r="O569" s="23">
        <v>965</v>
      </c>
      <c r="P569" s="23">
        <v>1230</v>
      </c>
      <c r="Q569" s="23">
        <v>984</v>
      </c>
      <c r="R569" s="23">
        <v>1290</v>
      </c>
      <c r="S569" s="23">
        <v>956</v>
      </c>
      <c r="T569" s="23">
        <v>1023</v>
      </c>
      <c r="U569" s="23">
        <v>1460</v>
      </c>
      <c r="V569" s="22">
        <v>1146.3333333333</v>
      </c>
      <c r="W569" s="22">
        <f t="shared" si="208"/>
        <v>1145.66666666667</v>
      </c>
      <c r="X569" s="23">
        <v>0</v>
      </c>
      <c r="Y569" s="23">
        <v>0</v>
      </c>
      <c r="Z569" s="23">
        <v>0</v>
      </c>
      <c r="AA569" s="22">
        <v>354</v>
      </c>
      <c r="AB569" s="22">
        <v>0</v>
      </c>
      <c r="AC569" s="22">
        <v>864</v>
      </c>
      <c r="AD569" s="22">
        <v>0</v>
      </c>
      <c r="AE569" s="22">
        <f t="shared" si="209"/>
        <v>1218</v>
      </c>
      <c r="AF569" s="22">
        <f t="shared" si="210"/>
        <v>1.06251817388779</v>
      </c>
      <c r="AG569" s="22">
        <f t="shared" si="211"/>
        <v>1.06313645621181</v>
      </c>
      <c r="AH569" s="22">
        <v>4248</v>
      </c>
      <c r="AI569" s="22">
        <v>0</v>
      </c>
      <c r="AJ569" s="23">
        <v>0</v>
      </c>
      <c r="AK569" s="23">
        <v>658</v>
      </c>
      <c r="AL569" s="23">
        <v>954</v>
      </c>
      <c r="AM569" s="22">
        <v>0.6</v>
      </c>
      <c r="AN569" s="22">
        <f t="shared" si="212"/>
        <v>687.4</v>
      </c>
      <c r="AO569" s="23">
        <v>24</v>
      </c>
      <c r="AP569" s="23">
        <v>24</v>
      </c>
      <c r="AQ569" t="s">
        <v>82</v>
      </c>
      <c r="AR569">
        <v>12</v>
      </c>
      <c r="AS569" s="22">
        <v>0.033333333333333</v>
      </c>
      <c r="AT569" t="s">
        <v>83</v>
      </c>
      <c r="AU569" s="23">
        <f t="shared" si="213"/>
        <v>423.4</v>
      </c>
      <c r="AV569" s="23">
        <f t="shared" si="214"/>
        <v>432</v>
      </c>
      <c r="AW569" s="23">
        <f t="shared" si="215"/>
        <v>1.440209485016</v>
      </c>
      <c r="AX569" s="23">
        <f t="shared" si="216"/>
        <v>0.60750654640675</v>
      </c>
      <c r="AY569" s="23">
        <f t="shared" si="217"/>
        <v>432</v>
      </c>
      <c r="AZ569" s="23">
        <f t="shared" si="218"/>
        <v>432</v>
      </c>
      <c r="BA569" s="1" t="str">
        <f t="shared" si="219"/>
        <v>3</v>
      </c>
      <c r="BB569" s="22">
        <v>540</v>
      </c>
      <c r="BC569" s="22">
        <f t="shared" si="220"/>
        <v>233280</v>
      </c>
      <c r="BD569" s="22" t="e">
        <f t="shared" si="222"/>
        <v>#REF!</v>
      </c>
      <c r="BE569" s="22">
        <v>0.16</v>
      </c>
      <c r="BF569" s="22">
        <f t="shared" si="221"/>
        <v>69.12</v>
      </c>
      <c r="BG569" s="22" t="e">
        <f t="shared" si="223"/>
        <v>#REF!</v>
      </c>
      <c r="BH569" t="str">
        <f>IF(AT569="UDARA","U","N")&amp;LEFT($C$4,2)&amp;MID($C$4,4,2)&amp;LEFT(A569,3)&amp;MID(E569,2,2)&amp;VLOOKUP(E569,Acuan_Reference!C:L,10,0)</f>
        <v>N0109BKS71S6</v>
      </c>
      <c r="BI569" t="s">
        <v>84</v>
      </c>
      <c r="BJ569" t="s">
        <v>85</v>
      </c>
      <c r="BK569" t="s">
        <v>128</v>
      </c>
      <c r="BL569" t="s">
        <v>87</v>
      </c>
    </row>
    <row r="570" spans="1:64">
      <c r="A570" t="s">
        <v>91</v>
      </c>
      <c r="B570" t="s">
        <v>75</v>
      </c>
      <c r="C570" t="s">
        <v>76</v>
      </c>
      <c r="D570" t="s">
        <v>77</v>
      </c>
      <c r="E570" t="s">
        <v>159</v>
      </c>
      <c r="F570" t="s">
        <v>160</v>
      </c>
      <c r="G570" t="s">
        <v>118</v>
      </c>
      <c r="H570" t="s">
        <v>81</v>
      </c>
      <c r="I570" s="22">
        <v>20570</v>
      </c>
      <c r="J570" s="23">
        <v>265</v>
      </c>
      <c r="K570" s="23">
        <v>274</v>
      </c>
      <c r="L570" s="23">
        <v>291</v>
      </c>
      <c r="M570" s="23">
        <v>227</v>
      </c>
      <c r="N570" s="23">
        <v>297</v>
      </c>
      <c r="O570" s="23">
        <v>178</v>
      </c>
      <c r="P570" s="23">
        <v>510</v>
      </c>
      <c r="Q570" s="23">
        <v>269</v>
      </c>
      <c r="R570" s="23">
        <v>296</v>
      </c>
      <c r="S570" s="23">
        <v>163</v>
      </c>
      <c r="T570" s="23">
        <v>324</v>
      </c>
      <c r="U570" s="23">
        <v>225</v>
      </c>
      <c r="V570" s="22">
        <v>237.33333333333</v>
      </c>
      <c r="W570" s="22">
        <f t="shared" si="208"/>
        <v>259.333333333333</v>
      </c>
      <c r="X570" s="23">
        <v>0</v>
      </c>
      <c r="Y570" s="23">
        <v>0</v>
      </c>
      <c r="Z570" s="23">
        <v>0</v>
      </c>
      <c r="AA570" s="22">
        <v>239</v>
      </c>
      <c r="AB570" s="22">
        <v>0</v>
      </c>
      <c r="AC570" s="22">
        <v>0</v>
      </c>
      <c r="AD570" s="22">
        <v>0</v>
      </c>
      <c r="AE570" s="22">
        <f t="shared" si="209"/>
        <v>239</v>
      </c>
      <c r="AF570" s="22">
        <f t="shared" si="210"/>
        <v>1.00702247191013</v>
      </c>
      <c r="AG570" s="22">
        <f t="shared" si="211"/>
        <v>0.92159383033419</v>
      </c>
      <c r="AH570" s="22">
        <v>4248</v>
      </c>
      <c r="AI570" s="22">
        <v>0</v>
      </c>
      <c r="AJ570" s="23">
        <v>0</v>
      </c>
      <c r="AK570" s="23">
        <v>149</v>
      </c>
      <c r="AL570" s="23">
        <v>229</v>
      </c>
      <c r="AM570" s="22">
        <v>0.9</v>
      </c>
      <c r="AN570" s="22">
        <f t="shared" si="212"/>
        <v>233.4</v>
      </c>
      <c r="AO570" s="23">
        <v>24</v>
      </c>
      <c r="AP570" s="23">
        <v>24</v>
      </c>
      <c r="AQ570" t="s">
        <v>82</v>
      </c>
      <c r="AR570">
        <v>4</v>
      </c>
      <c r="AS570" s="22">
        <v>0.13333333333333</v>
      </c>
      <c r="AT570" t="s">
        <v>83</v>
      </c>
      <c r="AU570" s="23">
        <f t="shared" si="213"/>
        <v>223.4</v>
      </c>
      <c r="AV570" s="23">
        <f t="shared" si="214"/>
        <v>240</v>
      </c>
      <c r="AW570" s="23">
        <f t="shared" si="215"/>
        <v>1.84704370179949</v>
      </c>
      <c r="AX570" s="23">
        <f t="shared" si="216"/>
        <v>0.96401028277635</v>
      </c>
      <c r="AY570" s="23">
        <f t="shared" si="217"/>
        <v>240</v>
      </c>
      <c r="AZ570" s="23">
        <f t="shared" si="218"/>
        <v>240</v>
      </c>
      <c r="BA570" s="1" t="str">
        <f t="shared" si="219"/>
        <v>3</v>
      </c>
      <c r="BB570" s="22">
        <v>540</v>
      </c>
      <c r="BC570" s="22">
        <f t="shared" si="220"/>
        <v>129600</v>
      </c>
      <c r="BD570" s="22" t="e">
        <f t="shared" si="222"/>
        <v>#REF!</v>
      </c>
      <c r="BE570" s="22">
        <v>0.16</v>
      </c>
      <c r="BF570" s="22">
        <f t="shared" si="221"/>
        <v>38.4</v>
      </c>
      <c r="BG570" s="22" t="e">
        <f t="shared" si="223"/>
        <v>#REF!</v>
      </c>
      <c r="BH570" t="str">
        <f>IF(AT570="UDARA","U","N")&amp;LEFT($C$4,2)&amp;MID($C$4,4,2)&amp;LEFT(A570,3)&amp;MID(E570,2,2)&amp;VLOOKUP(E570,Acuan_Reference!C:L,10,0)</f>
        <v>N0109BLP71S6</v>
      </c>
      <c r="BI570" t="s">
        <v>84</v>
      </c>
      <c r="BJ570" t="s">
        <v>85</v>
      </c>
      <c r="BK570" t="s">
        <v>128</v>
      </c>
      <c r="BL570" t="s">
        <v>87</v>
      </c>
    </row>
    <row r="571" spans="1:64">
      <c r="A571" t="s">
        <v>92</v>
      </c>
      <c r="B571" t="s">
        <v>75</v>
      </c>
      <c r="C571" t="s">
        <v>76</v>
      </c>
      <c r="D571" t="s">
        <v>77</v>
      </c>
      <c r="E571" t="s">
        <v>159</v>
      </c>
      <c r="F571" t="s">
        <v>160</v>
      </c>
      <c r="G571" t="s">
        <v>118</v>
      </c>
      <c r="H571" t="s">
        <v>81</v>
      </c>
      <c r="I571" s="22">
        <v>20570</v>
      </c>
      <c r="J571" s="23">
        <v>26</v>
      </c>
      <c r="K571" s="23">
        <v>9</v>
      </c>
      <c r="L571" s="23">
        <v>24</v>
      </c>
      <c r="M571" s="23">
        <v>23</v>
      </c>
      <c r="N571" s="23">
        <v>26</v>
      </c>
      <c r="O571" s="23">
        <v>28</v>
      </c>
      <c r="P571" s="23">
        <v>24</v>
      </c>
      <c r="Q571" s="23">
        <v>24</v>
      </c>
      <c r="R571" s="23">
        <v>24</v>
      </c>
      <c r="S571" s="23">
        <v>-13</v>
      </c>
      <c r="T571" s="23">
        <v>20</v>
      </c>
      <c r="U571" s="23">
        <v>1</v>
      </c>
      <c r="V571" s="22">
        <v>2.6666666666667</v>
      </c>
      <c r="W571" s="22">
        <f t="shared" si="208"/>
        <v>10.3333333333333</v>
      </c>
      <c r="X571" s="23">
        <v>0</v>
      </c>
      <c r="Y571" s="23">
        <v>0</v>
      </c>
      <c r="Z571" s="23">
        <v>0</v>
      </c>
      <c r="AA571" s="22">
        <v>52</v>
      </c>
      <c r="AB571" s="22">
        <v>0</v>
      </c>
      <c r="AC571" s="22">
        <v>0</v>
      </c>
      <c r="AD571" s="22">
        <v>0</v>
      </c>
      <c r="AE571" s="22">
        <f t="shared" si="209"/>
        <v>52</v>
      </c>
      <c r="AF571" s="22">
        <f t="shared" si="210"/>
        <v>19.4999999999998</v>
      </c>
      <c r="AG571" s="22">
        <f t="shared" si="211"/>
        <v>5.03225806451613</v>
      </c>
      <c r="AH571" s="22">
        <v>4248</v>
      </c>
      <c r="AI571" s="22">
        <v>0</v>
      </c>
      <c r="AJ571" s="23">
        <v>0</v>
      </c>
      <c r="AK571" s="23">
        <v>8</v>
      </c>
      <c r="AL571" s="23">
        <v>10</v>
      </c>
      <c r="AM571" s="22">
        <v>1.5</v>
      </c>
      <c r="AN571" s="22">
        <f t="shared" si="212"/>
        <v>15.5</v>
      </c>
      <c r="AO571" s="23">
        <v>24</v>
      </c>
      <c r="AP571" s="23">
        <v>24</v>
      </c>
      <c r="AQ571" t="s">
        <v>82</v>
      </c>
      <c r="AR571">
        <v>2</v>
      </c>
      <c r="AS571" s="22">
        <v>0.53333333333333</v>
      </c>
      <c r="AT571" t="s">
        <v>83</v>
      </c>
      <c r="AU571" s="23">
        <f t="shared" si="213"/>
        <v>0</v>
      </c>
      <c r="AV571" s="23">
        <f t="shared" si="214"/>
        <v>0</v>
      </c>
      <c r="AW571" s="23">
        <f t="shared" si="215"/>
        <v>5.03225806451613</v>
      </c>
      <c r="AX571" s="23">
        <f t="shared" si="216"/>
        <v>4.06451612903226</v>
      </c>
      <c r="AY571" s="23">
        <f t="shared" si="217"/>
        <v>0</v>
      </c>
      <c r="AZ571" s="23">
        <f t="shared" si="218"/>
        <v>0</v>
      </c>
      <c r="BA571" s="1" t="str">
        <f t="shared" si="219"/>
        <v>Kelipatan Kirim/Master box &gt; 3x FC+index</v>
      </c>
      <c r="BB571" s="22">
        <v>540</v>
      </c>
      <c r="BC571" s="22">
        <f t="shared" si="220"/>
        <v>0</v>
      </c>
      <c r="BD571" s="22" t="e">
        <f t="shared" si="222"/>
        <v>#REF!</v>
      </c>
      <c r="BE571" s="22">
        <v>0.16</v>
      </c>
      <c r="BF571" s="22">
        <f t="shared" si="221"/>
        <v>0</v>
      </c>
      <c r="BG571" s="22" t="e">
        <f t="shared" si="223"/>
        <v>#REF!</v>
      </c>
      <c r="BH571" t="str">
        <f>IF(AT571="UDARA","U","N")&amp;LEFT($C$4,2)&amp;MID($C$4,4,2)&amp;LEFT(A571,3)&amp;MID(E571,2,2)&amp;VLOOKUP(E571,Acuan_Reference!C:L,10,0)</f>
        <v>N0109BTM71S6</v>
      </c>
      <c r="BI571" t="s">
        <v>84</v>
      </c>
      <c r="BJ571" t="s">
        <v>85</v>
      </c>
      <c r="BK571" t="s">
        <v>128</v>
      </c>
      <c r="BL571" t="s">
        <v>87</v>
      </c>
    </row>
    <row r="572" spans="1:64">
      <c r="A572" t="s">
        <v>93</v>
      </c>
      <c r="B572" t="s">
        <v>75</v>
      </c>
      <c r="C572" t="s">
        <v>76</v>
      </c>
      <c r="D572" t="s">
        <v>77</v>
      </c>
      <c r="E572" t="s">
        <v>159</v>
      </c>
      <c r="F572" t="s">
        <v>160</v>
      </c>
      <c r="G572" t="s">
        <v>118</v>
      </c>
      <c r="H572" t="s">
        <v>81</v>
      </c>
      <c r="I572" s="22">
        <v>20570</v>
      </c>
      <c r="J572" s="23">
        <v>230</v>
      </c>
      <c r="K572" s="23">
        <v>315</v>
      </c>
      <c r="L572" s="23">
        <v>362</v>
      </c>
      <c r="M572" s="23">
        <v>214</v>
      </c>
      <c r="N572" s="23">
        <v>243</v>
      </c>
      <c r="O572" s="23">
        <v>244</v>
      </c>
      <c r="P572" s="23">
        <v>406</v>
      </c>
      <c r="Q572" s="23">
        <v>315</v>
      </c>
      <c r="R572" s="23">
        <v>308</v>
      </c>
      <c r="S572" s="23">
        <v>27</v>
      </c>
      <c r="T572" s="23">
        <v>200</v>
      </c>
      <c r="U572" s="23">
        <v>240</v>
      </c>
      <c r="V572" s="22">
        <v>155.66666666667</v>
      </c>
      <c r="W572" s="22">
        <f t="shared" si="208"/>
        <v>199</v>
      </c>
      <c r="X572" s="23">
        <v>0</v>
      </c>
      <c r="Y572" s="23">
        <v>0</v>
      </c>
      <c r="Z572" s="23">
        <v>0</v>
      </c>
      <c r="AA572" s="22">
        <v>199</v>
      </c>
      <c r="AB572" s="22">
        <v>0</v>
      </c>
      <c r="AC572" s="22">
        <v>24</v>
      </c>
      <c r="AD572" s="22">
        <v>0</v>
      </c>
      <c r="AE572" s="22">
        <f t="shared" si="209"/>
        <v>223</v>
      </c>
      <c r="AF572" s="22">
        <f t="shared" si="210"/>
        <v>1.43254817987149</v>
      </c>
      <c r="AG572" s="22">
        <f t="shared" si="211"/>
        <v>1.12060301507538</v>
      </c>
      <c r="AH572" s="22">
        <v>4248</v>
      </c>
      <c r="AI572" s="22">
        <v>0</v>
      </c>
      <c r="AJ572" s="23">
        <v>0</v>
      </c>
      <c r="AK572" s="23">
        <v>133</v>
      </c>
      <c r="AL572" s="23">
        <v>157</v>
      </c>
      <c r="AM572" s="22">
        <v>0.8</v>
      </c>
      <c r="AN572" s="22">
        <f t="shared" si="212"/>
        <v>159.2</v>
      </c>
      <c r="AO572" s="23">
        <v>24</v>
      </c>
      <c r="AP572" s="23">
        <v>24</v>
      </c>
      <c r="AQ572" t="s">
        <v>82</v>
      </c>
      <c r="AR572">
        <v>4</v>
      </c>
      <c r="AS572" s="22">
        <v>0.066666666666667</v>
      </c>
      <c r="AT572" t="s">
        <v>83</v>
      </c>
      <c r="AU572" s="23">
        <f t="shared" si="213"/>
        <v>93.2</v>
      </c>
      <c r="AV572" s="23">
        <f t="shared" si="214"/>
        <v>96</v>
      </c>
      <c r="AW572" s="23">
        <f t="shared" si="215"/>
        <v>1.60301507537688</v>
      </c>
      <c r="AX572" s="23">
        <f t="shared" si="216"/>
        <v>0.814070351758794</v>
      </c>
      <c r="AY572" s="23">
        <f t="shared" si="217"/>
        <v>96</v>
      </c>
      <c r="AZ572" s="23">
        <f t="shared" si="218"/>
        <v>96</v>
      </c>
      <c r="BA572" s="1" t="str">
        <f t="shared" si="219"/>
        <v>3</v>
      </c>
      <c r="BB572" s="22">
        <v>540</v>
      </c>
      <c r="BC572" s="22">
        <f t="shared" si="220"/>
        <v>51840</v>
      </c>
      <c r="BD572" s="22" t="e">
        <f t="shared" si="222"/>
        <v>#REF!</v>
      </c>
      <c r="BE572" s="22">
        <v>0.16</v>
      </c>
      <c r="BF572" s="22">
        <f t="shared" si="221"/>
        <v>15.36</v>
      </c>
      <c r="BG572" s="22" t="e">
        <f t="shared" si="223"/>
        <v>#REF!</v>
      </c>
      <c r="BH572" t="str">
        <f>IF(AT572="UDARA","U","N")&amp;LEFT($C$4,2)&amp;MID($C$4,4,2)&amp;LEFT(A572,3)&amp;MID(E572,2,2)&amp;VLOOKUP(E572,Acuan_Reference!C:L,10,0)</f>
        <v>N0109CRB71S6</v>
      </c>
      <c r="BI572" t="s">
        <v>84</v>
      </c>
      <c r="BJ572" t="s">
        <v>85</v>
      </c>
      <c r="BK572" t="s">
        <v>128</v>
      </c>
      <c r="BL572" t="s">
        <v>87</v>
      </c>
    </row>
    <row r="573" spans="1:64">
      <c r="A573" t="s">
        <v>94</v>
      </c>
      <c r="B573" t="s">
        <v>75</v>
      </c>
      <c r="C573" t="s">
        <v>76</v>
      </c>
      <c r="D573" t="s">
        <v>77</v>
      </c>
      <c r="E573" t="s">
        <v>159</v>
      </c>
      <c r="F573" t="s">
        <v>160</v>
      </c>
      <c r="G573" t="s">
        <v>118</v>
      </c>
      <c r="H573" t="s">
        <v>81</v>
      </c>
      <c r="I573" s="22">
        <v>20570</v>
      </c>
      <c r="J573" s="23">
        <v>210</v>
      </c>
      <c r="K573" s="23">
        <v>156</v>
      </c>
      <c r="L573" s="23">
        <v>146</v>
      </c>
      <c r="M573" s="23">
        <v>168</v>
      </c>
      <c r="N573" s="23">
        <v>136</v>
      </c>
      <c r="O573" s="23">
        <v>152</v>
      </c>
      <c r="P573" s="23">
        <v>217</v>
      </c>
      <c r="Q573" s="23">
        <v>127</v>
      </c>
      <c r="R573" s="23">
        <v>142</v>
      </c>
      <c r="S573" s="23">
        <v>48</v>
      </c>
      <c r="T573" s="23">
        <v>-69</v>
      </c>
      <c r="U573" s="23">
        <v>17</v>
      </c>
      <c r="V573" s="22">
        <v>-1.3333333333333</v>
      </c>
      <c r="W573" s="22">
        <f t="shared" si="208"/>
        <v>-5.33333333333333</v>
      </c>
      <c r="X573" s="23">
        <v>0</v>
      </c>
      <c r="Y573" s="23">
        <v>0</v>
      </c>
      <c r="Z573" s="23">
        <v>0</v>
      </c>
      <c r="AA573" s="22">
        <v>275</v>
      </c>
      <c r="AB573" s="22">
        <v>0</v>
      </c>
      <c r="AC573" s="22">
        <v>0</v>
      </c>
      <c r="AD573" s="22">
        <v>0</v>
      </c>
      <c r="AE573" s="22">
        <f t="shared" si="209"/>
        <v>275</v>
      </c>
      <c r="AF573" s="22">
        <f t="shared" si="210"/>
        <v>9999</v>
      </c>
      <c r="AG573" s="22">
        <f t="shared" si="211"/>
        <v>9999</v>
      </c>
      <c r="AH573" s="22">
        <v>4248</v>
      </c>
      <c r="AI573" s="22">
        <v>0</v>
      </c>
      <c r="AJ573" s="23">
        <v>0</v>
      </c>
      <c r="AK573" s="23">
        <v>65</v>
      </c>
      <c r="AL573" s="23">
        <v>36</v>
      </c>
      <c r="AM573" s="22">
        <v>0.8</v>
      </c>
      <c r="AN573" s="22">
        <f t="shared" si="212"/>
        <v>0</v>
      </c>
      <c r="AO573" s="23">
        <v>24</v>
      </c>
      <c r="AP573" s="23">
        <v>24</v>
      </c>
      <c r="AQ573" t="s">
        <v>82</v>
      </c>
      <c r="AR573">
        <v>8</v>
      </c>
      <c r="AS573" s="22">
        <v>0.13333333333333</v>
      </c>
      <c r="AT573" t="s">
        <v>83</v>
      </c>
      <c r="AU573" s="23">
        <f t="shared" si="213"/>
        <v>0</v>
      </c>
      <c r="AV573" s="23">
        <f t="shared" si="214"/>
        <v>0</v>
      </c>
      <c r="AW573" s="23">
        <f t="shared" si="215"/>
        <v>9999</v>
      </c>
      <c r="AX573" s="23">
        <f t="shared" si="216"/>
        <v>9999</v>
      </c>
      <c r="AY573" s="23">
        <f t="shared" si="217"/>
        <v>0</v>
      </c>
      <c r="AZ573" s="23">
        <f t="shared" si="218"/>
        <v>0</v>
      </c>
      <c r="BA573" s="1" t="str">
        <f t="shared" si="219"/>
        <v>Kelipatan Kirim/Master box &gt; 3x FC+index</v>
      </c>
      <c r="BB573" s="22">
        <v>540</v>
      </c>
      <c r="BC573" s="22">
        <f t="shared" si="220"/>
        <v>0</v>
      </c>
      <c r="BD573" s="22" t="e">
        <f t="shared" si="222"/>
        <v>#REF!</v>
      </c>
      <c r="BE573" s="22">
        <v>0.16</v>
      </c>
      <c r="BF573" s="22">
        <f t="shared" si="221"/>
        <v>0</v>
      </c>
      <c r="BG573" s="22" t="e">
        <f t="shared" si="223"/>
        <v>#REF!</v>
      </c>
      <c r="BH573" t="str">
        <f>IF(AT573="UDARA","U","N")&amp;LEFT($C$4,2)&amp;MID($C$4,4,2)&amp;LEFT(A573,3)&amp;MID(E573,2,2)&amp;VLOOKUP(E573,Acuan_Reference!C:L,10,0)</f>
        <v>N0109DPS71S6</v>
      </c>
      <c r="BI573" t="s">
        <v>84</v>
      </c>
      <c r="BJ573" t="s">
        <v>85</v>
      </c>
      <c r="BK573" t="s">
        <v>128</v>
      </c>
      <c r="BL573" t="s">
        <v>87</v>
      </c>
    </row>
    <row r="574" spans="1:64">
      <c r="A574" t="s">
        <v>95</v>
      </c>
      <c r="B574" t="s">
        <v>75</v>
      </c>
      <c r="C574" t="s">
        <v>76</v>
      </c>
      <c r="D574" t="s">
        <v>77</v>
      </c>
      <c r="E574" t="s">
        <v>159</v>
      </c>
      <c r="F574" t="s">
        <v>160</v>
      </c>
      <c r="G574" t="s">
        <v>118</v>
      </c>
      <c r="H574" t="s">
        <v>81</v>
      </c>
      <c r="I574" s="22">
        <v>20570</v>
      </c>
      <c r="J574" s="23">
        <v>0</v>
      </c>
      <c r="K574" s="23">
        <v>0</v>
      </c>
      <c r="L574" s="23">
        <v>0</v>
      </c>
      <c r="M574" s="23">
        <v>198</v>
      </c>
      <c r="N574" s="23">
        <v>298</v>
      </c>
      <c r="O574" s="23">
        <v>508</v>
      </c>
      <c r="P574" s="23">
        <v>435</v>
      </c>
      <c r="Q574" s="23">
        <v>54</v>
      </c>
      <c r="R574" s="23">
        <v>708</v>
      </c>
      <c r="S574" s="23">
        <v>530</v>
      </c>
      <c r="T574" s="23">
        <v>713</v>
      </c>
      <c r="U574" s="23">
        <v>145</v>
      </c>
      <c r="V574" s="22">
        <v>462.66666666667</v>
      </c>
      <c r="W574" s="22">
        <f t="shared" si="208"/>
        <v>476</v>
      </c>
      <c r="X574" s="23">
        <v>0</v>
      </c>
      <c r="Y574" s="23">
        <v>0</v>
      </c>
      <c r="Z574" s="23">
        <v>0</v>
      </c>
      <c r="AA574" s="22">
        <v>512</v>
      </c>
      <c r="AB574" s="22">
        <v>0</v>
      </c>
      <c r="AC574" s="22">
        <v>312</v>
      </c>
      <c r="AD574" s="22">
        <v>0</v>
      </c>
      <c r="AE574" s="22">
        <f t="shared" si="209"/>
        <v>824</v>
      </c>
      <c r="AF574" s="22">
        <f t="shared" si="210"/>
        <v>1.78097982708932</v>
      </c>
      <c r="AG574" s="22">
        <f t="shared" si="211"/>
        <v>1.73109243697479</v>
      </c>
      <c r="AH574" s="22">
        <v>4248</v>
      </c>
      <c r="AI574" s="22">
        <v>0</v>
      </c>
      <c r="AJ574" s="23">
        <v>0</v>
      </c>
      <c r="AK574" s="23">
        <v>264</v>
      </c>
      <c r="AL574" s="23">
        <v>570</v>
      </c>
      <c r="AM574" s="22">
        <v>0.5</v>
      </c>
      <c r="AN574" s="22">
        <f t="shared" si="212"/>
        <v>238</v>
      </c>
      <c r="AO574" s="23">
        <v>24</v>
      </c>
      <c r="AP574" s="23">
        <v>24</v>
      </c>
      <c r="AQ574" t="s">
        <v>82</v>
      </c>
      <c r="AR574">
        <v>20</v>
      </c>
      <c r="AS574" s="22">
        <v>0.033333333333333</v>
      </c>
      <c r="AT574" t="s">
        <v>83</v>
      </c>
      <c r="AU574" s="23">
        <f t="shared" si="213"/>
        <v>0</v>
      </c>
      <c r="AV574" s="23">
        <f t="shared" si="214"/>
        <v>0</v>
      </c>
      <c r="AW574" s="23">
        <f t="shared" si="215"/>
        <v>1.73109243697479</v>
      </c>
      <c r="AX574" s="23">
        <f t="shared" si="216"/>
        <v>0.533613445378151</v>
      </c>
      <c r="AY574" s="23">
        <f t="shared" si="217"/>
        <v>0</v>
      </c>
      <c r="AZ574" s="23">
        <f t="shared" si="218"/>
        <v>0</v>
      </c>
      <c r="BA574" s="1" t="str">
        <f t="shared" si="219"/>
        <v>3</v>
      </c>
      <c r="BB574" s="22">
        <v>540</v>
      </c>
      <c r="BC574" s="22">
        <f t="shared" si="220"/>
        <v>0</v>
      </c>
      <c r="BD574" s="22" t="e">
        <f t="shared" si="222"/>
        <v>#REF!</v>
      </c>
      <c r="BE574" s="22">
        <v>0.16</v>
      </c>
      <c r="BF574" s="22">
        <f t="shared" si="221"/>
        <v>0</v>
      </c>
      <c r="BG574" s="22" t="e">
        <f t="shared" si="223"/>
        <v>#REF!</v>
      </c>
      <c r="BH574" t="str">
        <f>IF(AT574="UDARA","U","N")&amp;LEFT($C$4,2)&amp;MID($C$4,4,2)&amp;LEFT(A574,3)&amp;MID(E574,2,2)&amp;VLOOKUP(E574,Acuan_Reference!C:L,10,0)</f>
        <v>N0109JAK71S6</v>
      </c>
      <c r="BI574" t="s">
        <v>84</v>
      </c>
      <c r="BJ574" t="s">
        <v>85</v>
      </c>
      <c r="BK574" t="s">
        <v>128</v>
      </c>
      <c r="BL574" t="s">
        <v>87</v>
      </c>
    </row>
    <row r="575" spans="1:64">
      <c r="A575" t="s">
        <v>96</v>
      </c>
      <c r="B575" t="s">
        <v>75</v>
      </c>
      <c r="C575" t="s">
        <v>76</v>
      </c>
      <c r="D575" t="s">
        <v>77</v>
      </c>
      <c r="E575" t="s">
        <v>159</v>
      </c>
      <c r="F575" t="s">
        <v>160</v>
      </c>
      <c r="G575" t="s">
        <v>118</v>
      </c>
      <c r="H575" t="s">
        <v>81</v>
      </c>
      <c r="I575" s="22">
        <v>20570</v>
      </c>
      <c r="J575" s="23">
        <v>100</v>
      </c>
      <c r="K575" s="23">
        <v>72</v>
      </c>
      <c r="L575" s="23">
        <v>51</v>
      </c>
      <c r="M575" s="23">
        <v>49</v>
      </c>
      <c r="N575" s="23">
        <v>75</v>
      </c>
      <c r="O575" s="23">
        <v>43</v>
      </c>
      <c r="P575" s="23">
        <v>95</v>
      </c>
      <c r="Q575" s="23">
        <v>50</v>
      </c>
      <c r="R575" s="23">
        <v>80</v>
      </c>
      <c r="S575" s="23">
        <v>38</v>
      </c>
      <c r="T575" s="23">
        <v>185</v>
      </c>
      <c r="U575" s="23">
        <v>62</v>
      </c>
      <c r="V575" s="22">
        <v>95</v>
      </c>
      <c r="W575" s="22">
        <f t="shared" ref="W575:W621" si="224">AVERAGE(T575,U575,AL575)</f>
        <v>112</v>
      </c>
      <c r="X575" s="23">
        <v>0</v>
      </c>
      <c r="Y575" s="23">
        <v>0</v>
      </c>
      <c r="Z575" s="23">
        <v>0</v>
      </c>
      <c r="AA575" s="22">
        <v>98</v>
      </c>
      <c r="AB575" s="22">
        <v>0</v>
      </c>
      <c r="AC575" s="22">
        <v>48</v>
      </c>
      <c r="AD575" s="22">
        <v>0</v>
      </c>
      <c r="AE575" s="22">
        <f t="shared" ref="AE575:AE621" si="225">Z575+AA575+AC575+AD575</f>
        <v>146</v>
      </c>
      <c r="AF575" s="22">
        <f t="shared" ref="AF575:AF621" si="226">IFERROR(IF(V575&lt;0,9999,AE575/V575),9999)</f>
        <v>1.53684210526316</v>
      </c>
      <c r="AG575" s="22">
        <f t="shared" ref="AG575:AG621" si="227">IFERROR(IF(W575&lt;0,9999,(Z575+AA575+AC575)/W575),9999)</f>
        <v>1.30357142857143</v>
      </c>
      <c r="AH575" s="22">
        <v>4248</v>
      </c>
      <c r="AI575" s="22">
        <v>0</v>
      </c>
      <c r="AJ575" s="23">
        <v>0</v>
      </c>
      <c r="AK575" s="23">
        <v>35</v>
      </c>
      <c r="AL575" s="23">
        <v>89</v>
      </c>
      <c r="AM575" s="22">
        <v>1.2</v>
      </c>
      <c r="AN575" s="22">
        <f t="shared" ref="AN575:AN621" si="228">IF(AM575*W575&lt;0,0,AM575*W575)</f>
        <v>134.4</v>
      </c>
      <c r="AO575" s="23">
        <v>24</v>
      </c>
      <c r="AP575" s="23">
        <v>24</v>
      </c>
      <c r="AQ575" t="s">
        <v>82</v>
      </c>
      <c r="AR575">
        <v>2</v>
      </c>
      <c r="AS575" s="22">
        <v>0.2</v>
      </c>
      <c r="AT575" t="s">
        <v>83</v>
      </c>
      <c r="AU575" s="23">
        <f t="shared" si="213"/>
        <v>77.4</v>
      </c>
      <c r="AV575" s="23">
        <f t="shared" ref="AV575:AV621" si="229">IFERROR(ROUNDUP(AU575/AO575,0)*AO575,9999)</f>
        <v>96</v>
      </c>
      <c r="AW575" s="23">
        <f t="shared" ref="AW575:AW621" si="230">IFERROR(IF(W575&lt;0,9999,((ROUNDUP(AU575/AO575,0)*AO575)+AE575)/W575),9999)</f>
        <v>2.16071428571429</v>
      </c>
      <c r="AX575" s="23">
        <f t="shared" ref="AX575:AX621" si="231">IFERROR(IF(W575&lt;0,9999,((ROUNDUP(AU575/AP575,0)*AP575)+AE575-AL575)/W575),9999)</f>
        <v>1.36607142857143</v>
      </c>
      <c r="AY575" s="23">
        <f t="shared" ref="AY575:AY621" si="232">IF(H575="DROPPING",IF(AND(AW575&gt;3,AX575&gt;3),0,IF(AND(AW575&lt;=3,AX575&lt;=3),ROUNDUP(AU575/AO575,0)*AO575,ROUNDUP(AU575/AP575,0)*AP575)),0)</f>
        <v>96</v>
      </c>
      <c r="AZ575" s="23">
        <f t="shared" ref="AZ575:AZ621" si="233">IF(AH575&lt;=0,0,IF(H575="DROPPING",IF(AND(AW575&gt;3,AX575&gt;3),0,IF(AND(AW575&lt;=3,AX575&lt;=3),ROUNDUP(AU575/AO575,0)*AO575,ROUNDUP(AU575/AP575,0)*AP575)),0))</f>
        <v>96</v>
      </c>
      <c r="BA575" s="1" t="str">
        <f t="shared" ref="BA575:BA621" si="234">IF(AND(AW575&gt;3,AX575&gt;3),"Kelipatan Kirim/Master box &gt; 3x FC+index",IF(AF575&lt;=AS575,"1",IF(AND(AF575&gt;AS575,AF575&lt;=AM575),"2","3")))</f>
        <v>3</v>
      </c>
      <c r="BB575" s="22">
        <v>540</v>
      </c>
      <c r="BC575" s="22">
        <f t="shared" ref="BC575:BC621" si="235">BB575*AZ575</f>
        <v>51840</v>
      </c>
      <c r="BD575" s="22" t="e">
        <f t="shared" si="222"/>
        <v>#REF!</v>
      </c>
      <c r="BE575" s="22">
        <v>0.16</v>
      </c>
      <c r="BF575" s="22">
        <f t="shared" ref="BF575:BF621" si="236">BE575*AZ575</f>
        <v>15.36</v>
      </c>
      <c r="BG575" s="22" t="e">
        <f t="shared" si="223"/>
        <v>#REF!</v>
      </c>
      <c r="BH575" t="str">
        <f>IF(AT575="UDARA","U","N")&amp;LEFT($C$4,2)&amp;MID($C$4,4,2)&amp;LEFT(A575,3)&amp;MID(E575,2,2)&amp;VLOOKUP(E575,Acuan_Reference!C:L,10,0)</f>
        <v>N0109JBI71S6</v>
      </c>
      <c r="BI575" t="s">
        <v>84</v>
      </c>
      <c r="BJ575" t="s">
        <v>85</v>
      </c>
      <c r="BK575" t="s">
        <v>128</v>
      </c>
      <c r="BL575" t="s">
        <v>87</v>
      </c>
    </row>
    <row r="576" spans="1:64">
      <c r="A576" t="s">
        <v>97</v>
      </c>
      <c r="B576" t="s">
        <v>75</v>
      </c>
      <c r="C576" t="s">
        <v>76</v>
      </c>
      <c r="D576" t="s">
        <v>77</v>
      </c>
      <c r="E576" t="s">
        <v>159</v>
      </c>
      <c r="F576" t="s">
        <v>160</v>
      </c>
      <c r="G576" t="s">
        <v>118</v>
      </c>
      <c r="H576" t="s">
        <v>81</v>
      </c>
      <c r="I576" s="22">
        <v>20570</v>
      </c>
      <c r="J576" s="23">
        <v>116</v>
      </c>
      <c r="K576" s="23">
        <v>549</v>
      </c>
      <c r="L576" s="23">
        <v>765</v>
      </c>
      <c r="M576" s="23">
        <v>460</v>
      </c>
      <c r="N576" s="23">
        <v>35</v>
      </c>
      <c r="O576" s="23">
        <v>101</v>
      </c>
      <c r="P576" s="23">
        <v>136</v>
      </c>
      <c r="Q576" s="23">
        <v>113</v>
      </c>
      <c r="R576" s="23">
        <v>116</v>
      </c>
      <c r="S576" s="23">
        <v>274</v>
      </c>
      <c r="T576" s="23">
        <v>315</v>
      </c>
      <c r="U576" s="23">
        <v>106</v>
      </c>
      <c r="V576" s="22">
        <v>231.66666666667</v>
      </c>
      <c r="W576" s="22">
        <f t="shared" si="224"/>
        <v>209</v>
      </c>
      <c r="X576" s="23">
        <v>0</v>
      </c>
      <c r="Y576" s="23">
        <v>0</v>
      </c>
      <c r="Z576" s="23">
        <v>0</v>
      </c>
      <c r="AA576" s="22">
        <v>296</v>
      </c>
      <c r="AB576" s="22">
        <v>0</v>
      </c>
      <c r="AC576" s="22">
        <v>0</v>
      </c>
      <c r="AD576" s="22">
        <v>24</v>
      </c>
      <c r="AE576" s="22">
        <f t="shared" si="225"/>
        <v>320</v>
      </c>
      <c r="AF576" s="22">
        <f t="shared" si="226"/>
        <v>1.38129496402876</v>
      </c>
      <c r="AG576" s="22">
        <f t="shared" si="227"/>
        <v>1.41626794258373</v>
      </c>
      <c r="AH576" s="22">
        <v>4248</v>
      </c>
      <c r="AI576" s="22">
        <v>0</v>
      </c>
      <c r="AJ576" s="23">
        <v>0</v>
      </c>
      <c r="AK576" s="23">
        <v>103</v>
      </c>
      <c r="AL576" s="23">
        <v>206</v>
      </c>
      <c r="AM576" s="22">
        <v>0.5</v>
      </c>
      <c r="AN576" s="22">
        <f t="shared" si="228"/>
        <v>104.5</v>
      </c>
      <c r="AO576" s="23">
        <v>24</v>
      </c>
      <c r="AP576" s="23">
        <v>24</v>
      </c>
      <c r="AQ576" t="s">
        <v>82</v>
      </c>
      <c r="AR576">
        <v>20</v>
      </c>
      <c r="AS576" s="22">
        <v>0.033333333333333</v>
      </c>
      <c r="AT576" t="s">
        <v>83</v>
      </c>
      <c r="AU576" s="23">
        <f t="shared" si="213"/>
        <v>0</v>
      </c>
      <c r="AV576" s="23">
        <f t="shared" si="229"/>
        <v>0</v>
      </c>
      <c r="AW576" s="23">
        <f t="shared" si="230"/>
        <v>1.5311004784689</v>
      </c>
      <c r="AX576" s="23">
        <f t="shared" si="231"/>
        <v>0.545454545454545</v>
      </c>
      <c r="AY576" s="23">
        <f t="shared" si="232"/>
        <v>0</v>
      </c>
      <c r="AZ576" s="23">
        <f t="shared" si="233"/>
        <v>0</v>
      </c>
      <c r="BA576" s="1" t="str">
        <f t="shared" si="234"/>
        <v>3</v>
      </c>
      <c r="BB576" s="22">
        <v>540</v>
      </c>
      <c r="BC576" s="22">
        <f t="shared" si="235"/>
        <v>0</v>
      </c>
      <c r="BD576" s="22" t="e">
        <f t="shared" ref="BD576:BD621" si="237">BD575+BC576</f>
        <v>#REF!</v>
      </c>
      <c r="BE576" s="22">
        <v>0.16</v>
      </c>
      <c r="BF576" s="22">
        <f t="shared" si="236"/>
        <v>0</v>
      </c>
      <c r="BG576" s="22" t="e">
        <f t="shared" ref="BG576:BG621" si="238">BG575+BF576</f>
        <v>#REF!</v>
      </c>
      <c r="BH576" t="str">
        <f>IF(AT576="UDARA","U","N")&amp;LEFT($C$4,2)&amp;MID($C$4,4,2)&amp;LEFT(A576,3)&amp;MID(E576,2,2)&amp;VLOOKUP(E576,Acuan_Reference!C:L,10,0)</f>
        <v>N0109JKT71S6</v>
      </c>
      <c r="BI576" t="s">
        <v>84</v>
      </c>
      <c r="BJ576" t="s">
        <v>85</v>
      </c>
      <c r="BK576" t="s">
        <v>128</v>
      </c>
      <c r="BL576" t="s">
        <v>87</v>
      </c>
    </row>
    <row r="577" spans="1:64">
      <c r="A577" t="s">
        <v>98</v>
      </c>
      <c r="B577" t="s">
        <v>75</v>
      </c>
      <c r="C577" t="s">
        <v>76</v>
      </c>
      <c r="D577" t="s">
        <v>77</v>
      </c>
      <c r="E577" t="s">
        <v>159</v>
      </c>
      <c r="F577" t="s">
        <v>160</v>
      </c>
      <c r="G577" t="s">
        <v>118</v>
      </c>
      <c r="H577" t="s">
        <v>81</v>
      </c>
      <c r="I577" s="22">
        <v>20570</v>
      </c>
      <c r="J577" s="23">
        <v>98</v>
      </c>
      <c r="K577" s="23">
        <v>190</v>
      </c>
      <c r="L577" s="23">
        <v>111</v>
      </c>
      <c r="M577" s="23">
        <v>124</v>
      </c>
      <c r="N577" s="23">
        <v>113</v>
      </c>
      <c r="O577" s="23">
        <v>95</v>
      </c>
      <c r="P577" s="23">
        <v>97</v>
      </c>
      <c r="Q577" s="23">
        <v>163</v>
      </c>
      <c r="R577" s="23">
        <v>122</v>
      </c>
      <c r="S577" s="23">
        <v>135</v>
      </c>
      <c r="T577" s="23">
        <v>89</v>
      </c>
      <c r="U577" s="23">
        <v>126</v>
      </c>
      <c r="V577" s="22">
        <v>116.66666666667</v>
      </c>
      <c r="W577" s="22">
        <f t="shared" si="224"/>
        <v>105.333333333333</v>
      </c>
      <c r="X577" s="23">
        <v>0</v>
      </c>
      <c r="Y577" s="23">
        <v>0</v>
      </c>
      <c r="Z577" s="23">
        <v>0</v>
      </c>
      <c r="AA577" s="22">
        <v>116</v>
      </c>
      <c r="AB577" s="22">
        <v>0</v>
      </c>
      <c r="AC577" s="22">
        <v>48</v>
      </c>
      <c r="AD577" s="22">
        <v>0</v>
      </c>
      <c r="AE577" s="22">
        <f t="shared" si="225"/>
        <v>164</v>
      </c>
      <c r="AF577" s="22">
        <f t="shared" si="226"/>
        <v>1.40571428571425</v>
      </c>
      <c r="AG577" s="22">
        <f t="shared" si="227"/>
        <v>1.55696202531646</v>
      </c>
      <c r="AH577" s="22">
        <v>4248</v>
      </c>
      <c r="AI577" s="22">
        <v>0</v>
      </c>
      <c r="AJ577" s="23">
        <v>0</v>
      </c>
      <c r="AK577" s="23">
        <v>86</v>
      </c>
      <c r="AL577" s="23">
        <v>101</v>
      </c>
      <c r="AM577" s="22">
        <v>0.9</v>
      </c>
      <c r="AN577" s="22">
        <f t="shared" si="228"/>
        <v>94.8</v>
      </c>
      <c r="AO577" s="23">
        <v>24</v>
      </c>
      <c r="AP577" s="23">
        <v>24</v>
      </c>
      <c r="AQ577" t="s">
        <v>82</v>
      </c>
      <c r="AR577">
        <v>4</v>
      </c>
      <c r="AS577" s="22">
        <v>0.1</v>
      </c>
      <c r="AT577" t="s">
        <v>83</v>
      </c>
      <c r="AU577" s="23">
        <f t="shared" si="213"/>
        <v>31.8</v>
      </c>
      <c r="AV577" s="23">
        <f t="shared" si="229"/>
        <v>48</v>
      </c>
      <c r="AW577" s="23">
        <f t="shared" si="230"/>
        <v>2.0126582278481</v>
      </c>
      <c r="AX577" s="23">
        <f t="shared" si="231"/>
        <v>1.05379746835443</v>
      </c>
      <c r="AY577" s="23">
        <f t="shared" si="232"/>
        <v>48</v>
      </c>
      <c r="AZ577" s="23">
        <f t="shared" si="233"/>
        <v>48</v>
      </c>
      <c r="BA577" s="1" t="str">
        <f t="shared" si="234"/>
        <v>3</v>
      </c>
      <c r="BB577" s="22">
        <v>540</v>
      </c>
      <c r="BC577" s="22">
        <f t="shared" si="235"/>
        <v>25920</v>
      </c>
      <c r="BD577" s="22" t="e">
        <f t="shared" si="237"/>
        <v>#REF!</v>
      </c>
      <c r="BE577" s="22">
        <v>0.16</v>
      </c>
      <c r="BF577" s="22">
        <f t="shared" si="236"/>
        <v>7.68</v>
      </c>
      <c r="BG577" s="22" t="e">
        <f t="shared" si="238"/>
        <v>#REF!</v>
      </c>
      <c r="BH577" t="str">
        <f>IF(AT577="UDARA","U","N")&amp;LEFT($C$4,2)&amp;MID($C$4,4,2)&amp;LEFT(A577,3)&amp;MID(E577,2,2)&amp;VLOOKUP(E577,Acuan_Reference!C:L,10,0)</f>
        <v>N0109JMR71S6</v>
      </c>
      <c r="BI577" t="s">
        <v>84</v>
      </c>
      <c r="BJ577" t="s">
        <v>85</v>
      </c>
      <c r="BK577" t="s">
        <v>128</v>
      </c>
      <c r="BL577" t="s">
        <v>87</v>
      </c>
    </row>
    <row r="578" spans="1:64">
      <c r="A578" t="s">
        <v>99</v>
      </c>
      <c r="B578" t="s">
        <v>75</v>
      </c>
      <c r="C578" t="s">
        <v>76</v>
      </c>
      <c r="D578" t="s">
        <v>77</v>
      </c>
      <c r="E578" t="s">
        <v>159</v>
      </c>
      <c r="F578" t="s">
        <v>160</v>
      </c>
      <c r="G578" t="s">
        <v>118</v>
      </c>
      <c r="H578" t="s">
        <v>81</v>
      </c>
      <c r="I578" s="22">
        <v>20570</v>
      </c>
      <c r="J578" s="23">
        <v>178</v>
      </c>
      <c r="K578" s="23">
        <v>271</v>
      </c>
      <c r="L578" s="23">
        <v>297</v>
      </c>
      <c r="M578" s="23">
        <v>312</v>
      </c>
      <c r="N578" s="23">
        <v>248</v>
      </c>
      <c r="O578" s="23">
        <v>321</v>
      </c>
      <c r="P578" s="23">
        <v>332</v>
      </c>
      <c r="Q578" s="23">
        <v>337</v>
      </c>
      <c r="R578" s="23">
        <v>306</v>
      </c>
      <c r="S578" s="23">
        <v>651</v>
      </c>
      <c r="T578" s="23">
        <v>116</v>
      </c>
      <c r="U578" s="23">
        <v>242</v>
      </c>
      <c r="V578" s="22">
        <v>336.33333333333</v>
      </c>
      <c r="W578" s="22">
        <f t="shared" si="224"/>
        <v>224</v>
      </c>
      <c r="X578" s="23">
        <v>0</v>
      </c>
      <c r="Y578" s="23">
        <v>0</v>
      </c>
      <c r="Z578" s="23">
        <v>0</v>
      </c>
      <c r="AA578" s="22">
        <v>522</v>
      </c>
      <c r="AB578" s="22">
        <v>0</v>
      </c>
      <c r="AC578" s="22">
        <v>72</v>
      </c>
      <c r="AD578" s="22">
        <v>0</v>
      </c>
      <c r="AE578" s="22">
        <f t="shared" si="225"/>
        <v>594</v>
      </c>
      <c r="AF578" s="22">
        <f t="shared" si="226"/>
        <v>1.76610505450943</v>
      </c>
      <c r="AG578" s="22">
        <f t="shared" si="227"/>
        <v>2.65178571428571</v>
      </c>
      <c r="AH578" s="22">
        <v>4248</v>
      </c>
      <c r="AI578" s="22">
        <v>0</v>
      </c>
      <c r="AJ578" s="23">
        <v>0</v>
      </c>
      <c r="AK578" s="23">
        <v>264</v>
      </c>
      <c r="AL578" s="23">
        <v>314</v>
      </c>
      <c r="AM578" s="22">
        <v>1.1</v>
      </c>
      <c r="AN578" s="22">
        <f t="shared" si="228"/>
        <v>246.4</v>
      </c>
      <c r="AO578" s="23">
        <v>24</v>
      </c>
      <c r="AP578" s="23">
        <v>24</v>
      </c>
      <c r="AQ578" t="s">
        <v>82</v>
      </c>
      <c r="AR578">
        <v>4</v>
      </c>
      <c r="AS578" s="22">
        <v>0.33333333333333</v>
      </c>
      <c r="AT578" t="s">
        <v>83</v>
      </c>
      <c r="AU578" s="23">
        <f t="shared" si="213"/>
        <v>0</v>
      </c>
      <c r="AV578" s="23">
        <f t="shared" si="229"/>
        <v>0</v>
      </c>
      <c r="AW578" s="23">
        <f t="shared" si="230"/>
        <v>2.65178571428571</v>
      </c>
      <c r="AX578" s="23">
        <f t="shared" si="231"/>
        <v>1.25</v>
      </c>
      <c r="AY578" s="23">
        <f t="shared" si="232"/>
        <v>0</v>
      </c>
      <c r="AZ578" s="23">
        <f t="shared" si="233"/>
        <v>0</v>
      </c>
      <c r="BA578" s="1" t="str">
        <f t="shared" si="234"/>
        <v>3</v>
      </c>
      <c r="BB578" s="22">
        <v>540</v>
      </c>
      <c r="BC578" s="22">
        <f t="shared" si="235"/>
        <v>0</v>
      </c>
      <c r="BD578" s="22" t="e">
        <f t="shared" si="237"/>
        <v>#REF!</v>
      </c>
      <c r="BE578" s="22">
        <v>0.16</v>
      </c>
      <c r="BF578" s="22">
        <f t="shared" si="236"/>
        <v>0</v>
      </c>
      <c r="BG578" s="22" t="e">
        <f t="shared" si="238"/>
        <v>#REF!</v>
      </c>
      <c r="BH578" t="str">
        <f>IF(AT578="UDARA","U","N")&amp;LEFT($C$4,2)&amp;MID($C$4,4,2)&amp;LEFT(A578,3)&amp;MID(E578,2,2)&amp;VLOOKUP(E578,Acuan_Reference!C:L,10,0)</f>
        <v>N0109MDN71S6</v>
      </c>
      <c r="BI578" t="s">
        <v>84</v>
      </c>
      <c r="BJ578" t="s">
        <v>85</v>
      </c>
      <c r="BK578" t="s">
        <v>128</v>
      </c>
      <c r="BL578" t="s">
        <v>87</v>
      </c>
    </row>
    <row r="579" spans="1:64">
      <c r="A579" t="s">
        <v>100</v>
      </c>
      <c r="B579" t="s">
        <v>75</v>
      </c>
      <c r="C579" t="s">
        <v>76</v>
      </c>
      <c r="D579" t="s">
        <v>77</v>
      </c>
      <c r="E579" t="s">
        <v>159</v>
      </c>
      <c r="F579" t="s">
        <v>160</v>
      </c>
      <c r="G579" t="s">
        <v>118</v>
      </c>
      <c r="H579" t="s">
        <v>81</v>
      </c>
      <c r="I579" s="22">
        <v>20570</v>
      </c>
      <c r="J579" s="23">
        <v>144</v>
      </c>
      <c r="K579" s="23">
        <v>400</v>
      </c>
      <c r="L579" s="23">
        <v>747</v>
      </c>
      <c r="M579" s="23">
        <v>226</v>
      </c>
      <c r="N579" s="23">
        <v>287</v>
      </c>
      <c r="O579" s="23">
        <v>229</v>
      </c>
      <c r="P579" s="23">
        <v>248</v>
      </c>
      <c r="Q579" s="23">
        <v>244</v>
      </c>
      <c r="R579" s="23">
        <v>212</v>
      </c>
      <c r="S579" s="23">
        <v>119</v>
      </c>
      <c r="T579" s="23">
        <v>174</v>
      </c>
      <c r="U579" s="23">
        <v>194</v>
      </c>
      <c r="V579" s="22">
        <v>162.33333333333</v>
      </c>
      <c r="W579" s="22">
        <f t="shared" si="224"/>
        <v>172</v>
      </c>
      <c r="X579" s="23">
        <v>0</v>
      </c>
      <c r="Y579" s="23">
        <v>0</v>
      </c>
      <c r="Z579" s="23">
        <v>0</v>
      </c>
      <c r="AA579" s="22">
        <v>369</v>
      </c>
      <c r="AB579" s="22">
        <v>0</v>
      </c>
      <c r="AC579" s="22">
        <v>0</v>
      </c>
      <c r="AD579" s="22">
        <v>0</v>
      </c>
      <c r="AE579" s="22">
        <f t="shared" si="225"/>
        <v>369</v>
      </c>
      <c r="AF579" s="22">
        <f t="shared" si="226"/>
        <v>2.27310061601647</v>
      </c>
      <c r="AG579" s="22">
        <f t="shared" si="227"/>
        <v>2.1453488372093</v>
      </c>
      <c r="AH579" s="22">
        <v>4248</v>
      </c>
      <c r="AI579" s="22">
        <v>0</v>
      </c>
      <c r="AJ579" s="23">
        <v>0</v>
      </c>
      <c r="AK579" s="23">
        <v>118</v>
      </c>
      <c r="AL579" s="23">
        <v>148</v>
      </c>
      <c r="AM579" s="22">
        <v>1.5</v>
      </c>
      <c r="AN579" s="22">
        <f t="shared" si="228"/>
        <v>258</v>
      </c>
      <c r="AO579" s="23">
        <v>24</v>
      </c>
      <c r="AP579" s="23">
        <v>24</v>
      </c>
      <c r="AQ579" t="s">
        <v>82</v>
      </c>
      <c r="AR579">
        <v>2</v>
      </c>
      <c r="AS579" s="22">
        <v>0.76666666666667</v>
      </c>
      <c r="AT579" t="s">
        <v>83</v>
      </c>
      <c r="AU579" s="23">
        <f t="shared" si="213"/>
        <v>37</v>
      </c>
      <c r="AV579" s="23">
        <f t="shared" si="229"/>
        <v>48</v>
      </c>
      <c r="AW579" s="23">
        <f t="shared" si="230"/>
        <v>2.42441860465116</v>
      </c>
      <c r="AX579" s="23">
        <f t="shared" si="231"/>
        <v>1.56395348837209</v>
      </c>
      <c r="AY579" s="23">
        <f t="shared" si="232"/>
        <v>48</v>
      </c>
      <c r="AZ579" s="23">
        <f t="shared" si="233"/>
        <v>48</v>
      </c>
      <c r="BA579" s="1" t="str">
        <f t="shared" si="234"/>
        <v>3</v>
      </c>
      <c r="BB579" s="22">
        <v>540</v>
      </c>
      <c r="BC579" s="22">
        <f t="shared" si="235"/>
        <v>25920</v>
      </c>
      <c r="BD579" s="22" t="e">
        <f t="shared" si="237"/>
        <v>#REF!</v>
      </c>
      <c r="BE579" s="22">
        <v>0.16</v>
      </c>
      <c r="BF579" s="22">
        <f t="shared" si="236"/>
        <v>7.68</v>
      </c>
      <c r="BG579" s="22" t="e">
        <f t="shared" si="238"/>
        <v>#REF!</v>
      </c>
      <c r="BH579" t="str">
        <f>IF(AT579="UDARA","U","N")&amp;LEFT($C$4,2)&amp;MID($C$4,4,2)&amp;LEFT(A579,3)&amp;MID(E579,2,2)&amp;VLOOKUP(E579,Acuan_Reference!C:L,10,0)</f>
        <v>N0109MDO71S6</v>
      </c>
      <c r="BI579" t="s">
        <v>84</v>
      </c>
      <c r="BJ579" t="s">
        <v>85</v>
      </c>
      <c r="BK579" t="s">
        <v>128</v>
      </c>
      <c r="BL579" t="s">
        <v>87</v>
      </c>
    </row>
    <row r="580" spans="1:64">
      <c r="A580" t="s">
        <v>101</v>
      </c>
      <c r="B580" t="s">
        <v>75</v>
      </c>
      <c r="C580" t="s">
        <v>76</v>
      </c>
      <c r="D580" t="s">
        <v>77</v>
      </c>
      <c r="E580" t="s">
        <v>159</v>
      </c>
      <c r="F580" t="s">
        <v>160</v>
      </c>
      <c r="G580" t="s">
        <v>118</v>
      </c>
      <c r="H580" t="s">
        <v>81</v>
      </c>
      <c r="I580" s="22">
        <v>20570</v>
      </c>
      <c r="J580" s="23">
        <v>1103</v>
      </c>
      <c r="K580" s="23">
        <v>692</v>
      </c>
      <c r="L580" s="23">
        <v>962</v>
      </c>
      <c r="M580" s="23">
        <v>797</v>
      </c>
      <c r="N580" s="23">
        <v>517</v>
      </c>
      <c r="O580" s="23">
        <v>637</v>
      </c>
      <c r="P580" s="23">
        <v>689</v>
      </c>
      <c r="Q580" s="23">
        <v>728</v>
      </c>
      <c r="R580" s="23">
        <v>513</v>
      </c>
      <c r="S580" s="23">
        <v>515</v>
      </c>
      <c r="T580" s="23">
        <v>944</v>
      </c>
      <c r="U580" s="23">
        <v>460</v>
      </c>
      <c r="V580" s="22">
        <v>639.66666666667</v>
      </c>
      <c r="W580" s="22">
        <f t="shared" si="224"/>
        <v>660</v>
      </c>
      <c r="X580" s="23">
        <v>0</v>
      </c>
      <c r="Y580" s="23">
        <v>0</v>
      </c>
      <c r="Z580" s="23">
        <v>0</v>
      </c>
      <c r="AA580" s="22">
        <v>1738</v>
      </c>
      <c r="AB580" s="22">
        <v>0</v>
      </c>
      <c r="AC580" s="22">
        <v>0</v>
      </c>
      <c r="AD580" s="22">
        <v>0</v>
      </c>
      <c r="AE580" s="22">
        <f t="shared" si="225"/>
        <v>1738</v>
      </c>
      <c r="AF580" s="22">
        <f t="shared" si="226"/>
        <v>2.71704012506512</v>
      </c>
      <c r="AG580" s="22">
        <f t="shared" si="227"/>
        <v>2.63333333333333</v>
      </c>
      <c r="AH580" s="22">
        <v>4248</v>
      </c>
      <c r="AI580" s="22">
        <v>0</v>
      </c>
      <c r="AJ580" s="23">
        <v>0</v>
      </c>
      <c r="AK580" s="23">
        <v>358</v>
      </c>
      <c r="AL580" s="23">
        <v>576</v>
      </c>
      <c r="AM580" s="22">
        <v>1.3</v>
      </c>
      <c r="AN580" s="22">
        <f t="shared" si="228"/>
        <v>858</v>
      </c>
      <c r="AO580" s="23">
        <v>24</v>
      </c>
      <c r="AP580" s="23">
        <v>24</v>
      </c>
      <c r="AQ580" t="s">
        <v>82</v>
      </c>
      <c r="AR580">
        <v>4</v>
      </c>
      <c r="AS580" s="22">
        <v>0.5</v>
      </c>
      <c r="AT580" t="s">
        <v>83</v>
      </c>
      <c r="AU580" s="23">
        <f t="shared" si="213"/>
        <v>0</v>
      </c>
      <c r="AV580" s="23">
        <f t="shared" si="229"/>
        <v>0</v>
      </c>
      <c r="AW580" s="23">
        <f t="shared" si="230"/>
        <v>2.63333333333333</v>
      </c>
      <c r="AX580" s="23">
        <f t="shared" si="231"/>
        <v>1.76060606060606</v>
      </c>
      <c r="AY580" s="23">
        <f t="shared" si="232"/>
        <v>0</v>
      </c>
      <c r="AZ580" s="23">
        <f t="shared" si="233"/>
        <v>0</v>
      </c>
      <c r="BA580" s="1" t="str">
        <f t="shared" si="234"/>
        <v>3</v>
      </c>
      <c r="BB580" s="22">
        <v>540</v>
      </c>
      <c r="BC580" s="22">
        <f t="shared" si="235"/>
        <v>0</v>
      </c>
      <c r="BD580" s="22" t="e">
        <f t="shared" si="237"/>
        <v>#REF!</v>
      </c>
      <c r="BE580" s="22">
        <v>0.16</v>
      </c>
      <c r="BF580" s="22">
        <f t="shared" si="236"/>
        <v>0</v>
      </c>
      <c r="BG580" s="22" t="e">
        <f t="shared" si="238"/>
        <v>#REF!</v>
      </c>
      <c r="BH580" t="str">
        <f>IF(AT580="UDARA","U","N")&amp;LEFT($C$4,2)&amp;MID($C$4,4,2)&amp;LEFT(A580,3)&amp;MID(E580,2,2)&amp;VLOOKUP(E580,Acuan_Reference!C:L,10,0)</f>
        <v>N0109MKS71S6</v>
      </c>
      <c r="BI580" t="s">
        <v>84</v>
      </c>
      <c r="BJ580" t="s">
        <v>85</v>
      </c>
      <c r="BK580" t="s">
        <v>128</v>
      </c>
      <c r="BL580" t="s">
        <v>87</v>
      </c>
    </row>
    <row r="581" spans="1:64">
      <c r="A581" t="s">
        <v>102</v>
      </c>
      <c r="B581" t="s">
        <v>75</v>
      </c>
      <c r="C581" t="s">
        <v>76</v>
      </c>
      <c r="D581" t="s">
        <v>77</v>
      </c>
      <c r="E581" t="s">
        <v>159</v>
      </c>
      <c r="F581" t="s">
        <v>160</v>
      </c>
      <c r="G581" t="s">
        <v>118</v>
      </c>
      <c r="H581" t="s">
        <v>81</v>
      </c>
      <c r="I581" s="22">
        <v>20570</v>
      </c>
      <c r="J581" s="23">
        <v>114</v>
      </c>
      <c r="K581" s="23">
        <v>214</v>
      </c>
      <c r="L581" s="23">
        <v>221</v>
      </c>
      <c r="M581" s="23">
        <v>537</v>
      </c>
      <c r="N581" s="23">
        <v>58</v>
      </c>
      <c r="O581" s="23">
        <v>173</v>
      </c>
      <c r="P581" s="23">
        <v>163</v>
      </c>
      <c r="Q581" s="23">
        <v>188</v>
      </c>
      <c r="R581" s="23">
        <v>176</v>
      </c>
      <c r="S581" s="23">
        <v>110</v>
      </c>
      <c r="T581" s="23">
        <v>140</v>
      </c>
      <c r="U581" s="23">
        <v>107</v>
      </c>
      <c r="V581" s="22">
        <v>119</v>
      </c>
      <c r="W581" s="22">
        <f t="shared" si="224"/>
        <v>124</v>
      </c>
      <c r="X581" s="23">
        <v>0</v>
      </c>
      <c r="Y581" s="23">
        <v>0</v>
      </c>
      <c r="Z581" s="23">
        <v>0</v>
      </c>
      <c r="AA581" s="22">
        <v>181</v>
      </c>
      <c r="AB581" s="22">
        <v>0</v>
      </c>
      <c r="AC581" s="22">
        <v>24</v>
      </c>
      <c r="AD581" s="22">
        <v>24</v>
      </c>
      <c r="AE581" s="22">
        <f t="shared" si="225"/>
        <v>229</v>
      </c>
      <c r="AF581" s="22">
        <f t="shared" si="226"/>
        <v>1.92436974789916</v>
      </c>
      <c r="AG581" s="22">
        <f t="shared" si="227"/>
        <v>1.65322580645161</v>
      </c>
      <c r="AH581" s="22">
        <v>4248</v>
      </c>
      <c r="AI581" s="22">
        <v>0</v>
      </c>
      <c r="AJ581" s="23">
        <v>0</v>
      </c>
      <c r="AK581" s="23">
        <v>97</v>
      </c>
      <c r="AL581" s="23">
        <v>125</v>
      </c>
      <c r="AM581" s="22">
        <v>0.8</v>
      </c>
      <c r="AN581" s="22">
        <f t="shared" si="228"/>
        <v>99.2</v>
      </c>
      <c r="AO581" s="23">
        <v>24</v>
      </c>
      <c r="AP581" s="23">
        <v>24</v>
      </c>
      <c r="AQ581" t="s">
        <v>82</v>
      </c>
      <c r="AR581">
        <v>8</v>
      </c>
      <c r="AS581" s="22">
        <v>0.1</v>
      </c>
      <c r="AT581" t="s">
        <v>83</v>
      </c>
      <c r="AU581" s="23">
        <f t="shared" si="213"/>
        <v>0</v>
      </c>
      <c r="AV581" s="23">
        <f t="shared" si="229"/>
        <v>0</v>
      </c>
      <c r="AW581" s="23">
        <f t="shared" si="230"/>
        <v>1.84677419354839</v>
      </c>
      <c r="AX581" s="23">
        <f t="shared" si="231"/>
        <v>0.838709677419355</v>
      </c>
      <c r="AY581" s="23">
        <f t="shared" si="232"/>
        <v>0</v>
      </c>
      <c r="AZ581" s="23">
        <f t="shared" si="233"/>
        <v>0</v>
      </c>
      <c r="BA581" s="1" t="str">
        <f t="shared" si="234"/>
        <v>3</v>
      </c>
      <c r="BB581" s="22">
        <v>540</v>
      </c>
      <c r="BC581" s="22">
        <f t="shared" si="235"/>
        <v>0</v>
      </c>
      <c r="BD581" s="22" t="e">
        <f t="shared" si="237"/>
        <v>#REF!</v>
      </c>
      <c r="BE581" s="22">
        <v>0.16</v>
      </c>
      <c r="BF581" s="22">
        <f t="shared" si="236"/>
        <v>0</v>
      </c>
      <c r="BG581" s="22" t="e">
        <f t="shared" si="238"/>
        <v>#REF!</v>
      </c>
      <c r="BH581" t="str">
        <f>IF(AT581="UDARA","U","N")&amp;LEFT($C$4,2)&amp;MID($C$4,4,2)&amp;LEFT(A581,3)&amp;MID(E581,2,2)&amp;VLOOKUP(E581,Acuan_Reference!C:L,10,0)</f>
        <v>N0109MLG71S6</v>
      </c>
      <c r="BI581" t="s">
        <v>84</v>
      </c>
      <c r="BJ581" t="s">
        <v>85</v>
      </c>
      <c r="BK581" t="s">
        <v>128</v>
      </c>
      <c r="BL581" t="s">
        <v>87</v>
      </c>
    </row>
    <row r="582" spans="1:64">
      <c r="A582" t="s">
        <v>103</v>
      </c>
      <c r="B582" t="s">
        <v>75</v>
      </c>
      <c r="C582" t="s">
        <v>76</v>
      </c>
      <c r="D582" t="s">
        <v>77</v>
      </c>
      <c r="E582" t="s">
        <v>159</v>
      </c>
      <c r="F582" t="s">
        <v>160</v>
      </c>
      <c r="G582" t="s">
        <v>118</v>
      </c>
      <c r="H582" t="s">
        <v>81</v>
      </c>
      <c r="I582" s="22">
        <v>20570</v>
      </c>
      <c r="J582" s="23">
        <v>18</v>
      </c>
      <c r="K582" s="23">
        <v>5</v>
      </c>
      <c r="L582" s="23">
        <v>51</v>
      </c>
      <c r="M582" s="23">
        <v>15</v>
      </c>
      <c r="N582" s="23">
        <v>12</v>
      </c>
      <c r="O582" s="23">
        <v>44</v>
      </c>
      <c r="P582" s="23">
        <v>24</v>
      </c>
      <c r="Q582" s="23">
        <v>15</v>
      </c>
      <c r="R582" s="23">
        <v>-13</v>
      </c>
      <c r="S582" s="23">
        <v>68</v>
      </c>
      <c r="T582" s="23">
        <v>43</v>
      </c>
      <c r="U582" s="23">
        <v>24</v>
      </c>
      <c r="V582" s="22">
        <v>45</v>
      </c>
      <c r="W582" s="22">
        <f t="shared" si="224"/>
        <v>32</v>
      </c>
      <c r="X582" s="23">
        <v>0</v>
      </c>
      <c r="Y582" s="23">
        <v>0</v>
      </c>
      <c r="Z582" s="23">
        <v>0</v>
      </c>
      <c r="AA582" s="22">
        <v>24</v>
      </c>
      <c r="AB582" s="22">
        <v>0</v>
      </c>
      <c r="AC582" s="22">
        <v>48</v>
      </c>
      <c r="AD582" s="22">
        <v>0</v>
      </c>
      <c r="AE582" s="22">
        <f t="shared" si="225"/>
        <v>72</v>
      </c>
      <c r="AF582" s="22">
        <f t="shared" si="226"/>
        <v>1.6</v>
      </c>
      <c r="AG582" s="22">
        <f t="shared" si="227"/>
        <v>2.25</v>
      </c>
      <c r="AH582" s="22">
        <v>4248</v>
      </c>
      <c r="AI582" s="22">
        <v>0</v>
      </c>
      <c r="AJ582" s="23">
        <v>0</v>
      </c>
      <c r="AK582" s="23">
        <v>15</v>
      </c>
      <c r="AL582" s="23">
        <v>29</v>
      </c>
      <c r="AM582" s="22">
        <v>1.3</v>
      </c>
      <c r="AN582" s="22">
        <f t="shared" si="228"/>
        <v>41.6</v>
      </c>
      <c r="AO582" s="23">
        <v>24</v>
      </c>
      <c r="AP582" s="23">
        <v>24</v>
      </c>
      <c r="AQ582" t="s">
        <v>82</v>
      </c>
      <c r="AR582">
        <v>2</v>
      </c>
      <c r="AS582" s="22">
        <v>0.36666666666667</v>
      </c>
      <c r="AT582" t="s">
        <v>83</v>
      </c>
      <c r="AU582" s="23">
        <f t="shared" si="213"/>
        <v>0</v>
      </c>
      <c r="AV582" s="23">
        <f t="shared" si="229"/>
        <v>0</v>
      </c>
      <c r="AW582" s="23">
        <f t="shared" si="230"/>
        <v>2.25</v>
      </c>
      <c r="AX582" s="23">
        <f t="shared" si="231"/>
        <v>1.34375</v>
      </c>
      <c r="AY582" s="23">
        <f t="shared" si="232"/>
        <v>0</v>
      </c>
      <c r="AZ582" s="23">
        <f t="shared" si="233"/>
        <v>0</v>
      </c>
      <c r="BA582" s="1" t="str">
        <f t="shared" si="234"/>
        <v>3</v>
      </c>
      <c r="BB582" s="22">
        <v>540</v>
      </c>
      <c r="BC582" s="22">
        <f t="shared" si="235"/>
        <v>0</v>
      </c>
      <c r="BD582" s="22" t="e">
        <f t="shared" si="237"/>
        <v>#REF!</v>
      </c>
      <c r="BE582" s="22">
        <v>0.16</v>
      </c>
      <c r="BF582" s="22">
        <f t="shared" si="236"/>
        <v>0</v>
      </c>
      <c r="BG582" s="22" t="e">
        <f t="shared" si="238"/>
        <v>#REF!</v>
      </c>
      <c r="BH582" t="str">
        <f>IF(AT582="UDARA","U","N")&amp;LEFT($C$4,2)&amp;MID($C$4,4,2)&amp;LEFT(A582,3)&amp;MID(E582,2,2)&amp;VLOOKUP(E582,Acuan_Reference!C:L,10,0)</f>
        <v>N0109NAD71S6</v>
      </c>
      <c r="BI582" t="s">
        <v>84</v>
      </c>
      <c r="BJ582" t="s">
        <v>85</v>
      </c>
      <c r="BK582" t="s">
        <v>128</v>
      </c>
      <c r="BL582" t="s">
        <v>87</v>
      </c>
    </row>
    <row r="583" spans="1:64">
      <c r="A583" t="s">
        <v>104</v>
      </c>
      <c r="B583" t="s">
        <v>75</v>
      </c>
      <c r="C583" t="s">
        <v>76</v>
      </c>
      <c r="D583" t="s">
        <v>77</v>
      </c>
      <c r="E583" t="s">
        <v>159</v>
      </c>
      <c r="F583" t="s">
        <v>160</v>
      </c>
      <c r="G583" t="s">
        <v>118</v>
      </c>
      <c r="H583" t="s">
        <v>81</v>
      </c>
      <c r="I583" s="22">
        <v>20570</v>
      </c>
      <c r="J583" s="23">
        <v>58</v>
      </c>
      <c r="K583" s="23">
        <v>42</v>
      </c>
      <c r="L583" s="23">
        <v>16</v>
      </c>
      <c r="M583" s="23">
        <v>34</v>
      </c>
      <c r="N583" s="23">
        <v>29</v>
      </c>
      <c r="O583" s="23">
        <v>15</v>
      </c>
      <c r="P583" s="23">
        <v>16</v>
      </c>
      <c r="Q583" s="23">
        <v>18</v>
      </c>
      <c r="R583" s="23">
        <v>45</v>
      </c>
      <c r="S583" s="23">
        <v>6</v>
      </c>
      <c r="T583" s="23">
        <v>59</v>
      </c>
      <c r="U583" s="23">
        <v>42</v>
      </c>
      <c r="V583" s="22">
        <v>35.666666666667</v>
      </c>
      <c r="W583" s="22">
        <f t="shared" si="224"/>
        <v>44.6666666666667</v>
      </c>
      <c r="X583" s="23">
        <v>0</v>
      </c>
      <c r="Y583" s="23">
        <v>0</v>
      </c>
      <c r="Z583" s="23">
        <v>0</v>
      </c>
      <c r="AA583" s="22">
        <v>25</v>
      </c>
      <c r="AB583" s="22">
        <v>0</v>
      </c>
      <c r="AC583" s="22">
        <v>24</v>
      </c>
      <c r="AD583" s="22">
        <v>0</v>
      </c>
      <c r="AE583" s="22">
        <f t="shared" si="225"/>
        <v>49</v>
      </c>
      <c r="AF583" s="22">
        <f t="shared" si="226"/>
        <v>1.37383177570092</v>
      </c>
      <c r="AG583" s="22">
        <f t="shared" si="227"/>
        <v>1.09701492537313</v>
      </c>
      <c r="AH583" s="22">
        <v>4248</v>
      </c>
      <c r="AI583" s="22">
        <v>0</v>
      </c>
      <c r="AJ583" s="23">
        <v>0</v>
      </c>
      <c r="AK583" s="23">
        <v>15</v>
      </c>
      <c r="AL583" s="23">
        <v>33</v>
      </c>
      <c r="AM583" s="22">
        <v>1</v>
      </c>
      <c r="AN583" s="22">
        <f t="shared" si="228"/>
        <v>44.6666666666667</v>
      </c>
      <c r="AO583" s="23">
        <v>24</v>
      </c>
      <c r="AP583" s="23">
        <v>24</v>
      </c>
      <c r="AQ583" t="s">
        <v>82</v>
      </c>
      <c r="AR583">
        <v>4</v>
      </c>
      <c r="AS583" s="22">
        <v>0.26666666666667</v>
      </c>
      <c r="AT583" t="s">
        <v>83</v>
      </c>
      <c r="AU583" s="23">
        <f t="shared" si="213"/>
        <v>28.6666666666667</v>
      </c>
      <c r="AV583" s="23">
        <f t="shared" si="229"/>
        <v>48</v>
      </c>
      <c r="AW583" s="23">
        <f t="shared" si="230"/>
        <v>2.17164179104478</v>
      </c>
      <c r="AX583" s="23">
        <f t="shared" si="231"/>
        <v>1.43283582089552</v>
      </c>
      <c r="AY583" s="23">
        <f t="shared" si="232"/>
        <v>48</v>
      </c>
      <c r="AZ583" s="23">
        <f t="shared" si="233"/>
        <v>48</v>
      </c>
      <c r="BA583" s="1" t="str">
        <f t="shared" si="234"/>
        <v>3</v>
      </c>
      <c r="BB583" s="22">
        <v>540</v>
      </c>
      <c r="BC583" s="22">
        <f t="shared" si="235"/>
        <v>25920</v>
      </c>
      <c r="BD583" s="22" t="e">
        <f t="shared" si="237"/>
        <v>#REF!</v>
      </c>
      <c r="BE583" s="22">
        <v>0.16</v>
      </c>
      <c r="BF583" s="22">
        <f t="shared" si="236"/>
        <v>7.68</v>
      </c>
      <c r="BG583" s="22" t="e">
        <f t="shared" si="238"/>
        <v>#REF!</v>
      </c>
      <c r="BH583" t="str">
        <f>IF(AT583="UDARA","U","N")&amp;LEFT($C$4,2)&amp;MID($C$4,4,2)&amp;LEFT(A583,3)&amp;MID(E583,2,2)&amp;VLOOKUP(E583,Acuan_Reference!C:L,10,0)</f>
        <v>N0109PDG71S6</v>
      </c>
      <c r="BI583" t="s">
        <v>84</v>
      </c>
      <c r="BJ583" t="s">
        <v>85</v>
      </c>
      <c r="BK583" t="s">
        <v>128</v>
      </c>
      <c r="BL583" t="s">
        <v>87</v>
      </c>
    </row>
    <row r="584" spans="1:64">
      <c r="A584" t="s">
        <v>105</v>
      </c>
      <c r="B584" t="s">
        <v>75</v>
      </c>
      <c r="C584" t="s">
        <v>76</v>
      </c>
      <c r="D584" t="s">
        <v>77</v>
      </c>
      <c r="E584" t="s">
        <v>159</v>
      </c>
      <c r="F584" t="s">
        <v>160</v>
      </c>
      <c r="G584" t="s">
        <v>118</v>
      </c>
      <c r="H584" t="s">
        <v>81</v>
      </c>
      <c r="I584" s="22">
        <v>20570</v>
      </c>
      <c r="J584" s="23">
        <v>117</v>
      </c>
      <c r="K584" s="23">
        <v>112</v>
      </c>
      <c r="L584" s="23">
        <v>245</v>
      </c>
      <c r="M584" s="23">
        <v>299</v>
      </c>
      <c r="N584" s="23">
        <v>165</v>
      </c>
      <c r="O584" s="23">
        <v>82</v>
      </c>
      <c r="P584" s="23">
        <v>121</v>
      </c>
      <c r="Q584" s="23">
        <v>237</v>
      </c>
      <c r="R584" s="23">
        <v>185</v>
      </c>
      <c r="S584" s="23">
        <v>72</v>
      </c>
      <c r="T584" s="23">
        <v>121</v>
      </c>
      <c r="U584" s="23">
        <v>112</v>
      </c>
      <c r="V584" s="22">
        <v>101.66666666667</v>
      </c>
      <c r="W584" s="22">
        <f t="shared" si="224"/>
        <v>114.666666666667</v>
      </c>
      <c r="X584" s="23">
        <v>0</v>
      </c>
      <c r="Y584" s="23">
        <v>0</v>
      </c>
      <c r="Z584" s="23">
        <v>0</v>
      </c>
      <c r="AA584" s="22">
        <v>260</v>
      </c>
      <c r="AB584" s="22">
        <v>0</v>
      </c>
      <c r="AC584" s="22">
        <v>0</v>
      </c>
      <c r="AD584" s="22">
        <v>0</v>
      </c>
      <c r="AE584" s="22">
        <f t="shared" si="225"/>
        <v>260</v>
      </c>
      <c r="AF584" s="22">
        <f t="shared" si="226"/>
        <v>2.55737704918024</v>
      </c>
      <c r="AG584" s="22">
        <f t="shared" si="227"/>
        <v>2.26744186046512</v>
      </c>
      <c r="AH584" s="22">
        <v>4248</v>
      </c>
      <c r="AI584" s="22">
        <v>0</v>
      </c>
      <c r="AJ584" s="23">
        <v>0</v>
      </c>
      <c r="AK584" s="23">
        <v>101</v>
      </c>
      <c r="AL584" s="23">
        <v>111</v>
      </c>
      <c r="AM584" s="22">
        <v>1</v>
      </c>
      <c r="AN584" s="22">
        <f t="shared" si="228"/>
        <v>114.666666666667</v>
      </c>
      <c r="AO584" s="23">
        <v>24</v>
      </c>
      <c r="AP584" s="23">
        <v>24</v>
      </c>
      <c r="AQ584" t="s">
        <v>82</v>
      </c>
      <c r="AR584">
        <v>4</v>
      </c>
      <c r="AS584" s="22">
        <v>0.26666666666667</v>
      </c>
      <c r="AT584" t="s">
        <v>83</v>
      </c>
      <c r="AU584" s="23">
        <f t="shared" si="213"/>
        <v>0</v>
      </c>
      <c r="AV584" s="23">
        <f t="shared" si="229"/>
        <v>0</v>
      </c>
      <c r="AW584" s="23">
        <f t="shared" si="230"/>
        <v>2.26744186046512</v>
      </c>
      <c r="AX584" s="23">
        <f t="shared" si="231"/>
        <v>1.29941860465116</v>
      </c>
      <c r="AY584" s="23">
        <f t="shared" si="232"/>
        <v>0</v>
      </c>
      <c r="AZ584" s="23">
        <f t="shared" si="233"/>
        <v>0</v>
      </c>
      <c r="BA584" s="1" t="str">
        <f t="shared" si="234"/>
        <v>3</v>
      </c>
      <c r="BB584" s="22">
        <v>540</v>
      </c>
      <c r="BC584" s="22">
        <f t="shared" si="235"/>
        <v>0</v>
      </c>
      <c r="BD584" s="22" t="e">
        <f t="shared" si="237"/>
        <v>#REF!</v>
      </c>
      <c r="BE584" s="22">
        <v>0.16</v>
      </c>
      <c r="BF584" s="22">
        <f t="shared" si="236"/>
        <v>0</v>
      </c>
      <c r="BG584" s="22" t="e">
        <f t="shared" si="238"/>
        <v>#REF!</v>
      </c>
      <c r="BH584" t="str">
        <f>IF(AT584="UDARA","U","N")&amp;LEFT($C$4,2)&amp;MID($C$4,4,2)&amp;LEFT(A584,3)&amp;MID(E584,2,2)&amp;VLOOKUP(E584,Acuan_Reference!C:L,10,0)</f>
        <v>N0109PKB71S6</v>
      </c>
      <c r="BI584" t="s">
        <v>84</v>
      </c>
      <c r="BJ584" t="s">
        <v>85</v>
      </c>
      <c r="BK584" t="s">
        <v>128</v>
      </c>
      <c r="BL584" t="s">
        <v>87</v>
      </c>
    </row>
    <row r="585" spans="1:64">
      <c r="A585" t="s">
        <v>106</v>
      </c>
      <c r="B585" t="s">
        <v>75</v>
      </c>
      <c r="C585" t="s">
        <v>76</v>
      </c>
      <c r="D585" t="s">
        <v>77</v>
      </c>
      <c r="E585" t="s">
        <v>159</v>
      </c>
      <c r="F585" t="s">
        <v>160</v>
      </c>
      <c r="G585" t="s">
        <v>118</v>
      </c>
      <c r="H585" t="s">
        <v>81</v>
      </c>
      <c r="I585" s="22">
        <v>20570</v>
      </c>
      <c r="J585" s="23">
        <v>375</v>
      </c>
      <c r="K585" s="23">
        <v>231</v>
      </c>
      <c r="L585" s="23">
        <v>403</v>
      </c>
      <c r="M585" s="23">
        <v>237</v>
      </c>
      <c r="N585" s="23">
        <v>328</v>
      </c>
      <c r="O585" s="23">
        <v>144</v>
      </c>
      <c r="P585" s="23">
        <v>342</v>
      </c>
      <c r="Q585" s="23">
        <v>335</v>
      </c>
      <c r="R585" s="23">
        <v>239</v>
      </c>
      <c r="S585" s="23">
        <v>73</v>
      </c>
      <c r="T585" s="23">
        <v>149</v>
      </c>
      <c r="U585" s="23">
        <v>351</v>
      </c>
      <c r="V585" s="22">
        <v>191</v>
      </c>
      <c r="W585" s="22">
        <f t="shared" si="224"/>
        <v>211.666666666667</v>
      </c>
      <c r="X585" s="23">
        <v>0</v>
      </c>
      <c r="Y585" s="23">
        <v>0</v>
      </c>
      <c r="Z585" s="23">
        <v>0</v>
      </c>
      <c r="AA585" s="22">
        <v>94</v>
      </c>
      <c r="AB585" s="22">
        <v>0</v>
      </c>
      <c r="AC585" s="22">
        <v>24</v>
      </c>
      <c r="AD585" s="22">
        <v>0</v>
      </c>
      <c r="AE585" s="22">
        <f t="shared" si="225"/>
        <v>118</v>
      </c>
      <c r="AF585" s="22">
        <f t="shared" si="226"/>
        <v>0.617801047120419</v>
      </c>
      <c r="AG585" s="22">
        <f t="shared" si="227"/>
        <v>0.55748031496063</v>
      </c>
      <c r="AH585" s="22">
        <v>4248</v>
      </c>
      <c r="AI585" s="22">
        <v>0</v>
      </c>
      <c r="AJ585" s="23">
        <v>0</v>
      </c>
      <c r="AK585" s="23">
        <v>132</v>
      </c>
      <c r="AL585" s="23">
        <v>135</v>
      </c>
      <c r="AM585" s="22">
        <v>0.9</v>
      </c>
      <c r="AN585" s="22">
        <f t="shared" si="228"/>
        <v>190.5</v>
      </c>
      <c r="AO585" s="23">
        <v>24</v>
      </c>
      <c r="AP585" s="23">
        <v>24</v>
      </c>
      <c r="AQ585" t="s">
        <v>82</v>
      </c>
      <c r="AR585">
        <v>4</v>
      </c>
      <c r="AS585" s="22">
        <v>0.16666666666667</v>
      </c>
      <c r="AT585" t="s">
        <v>83</v>
      </c>
      <c r="AU585" s="23">
        <f t="shared" si="213"/>
        <v>207.5</v>
      </c>
      <c r="AV585" s="23">
        <f t="shared" si="229"/>
        <v>216</v>
      </c>
      <c r="AW585" s="23">
        <f t="shared" si="230"/>
        <v>1.57795275590551</v>
      </c>
      <c r="AX585" s="23">
        <f t="shared" si="231"/>
        <v>0.940157480314961</v>
      </c>
      <c r="AY585" s="23">
        <f t="shared" si="232"/>
        <v>216</v>
      </c>
      <c r="AZ585" s="23">
        <f t="shared" si="233"/>
        <v>216</v>
      </c>
      <c r="BA585" s="1" t="str">
        <f t="shared" si="234"/>
        <v>2</v>
      </c>
      <c r="BB585" s="22">
        <v>540</v>
      </c>
      <c r="BC585" s="22">
        <f t="shared" si="235"/>
        <v>116640</v>
      </c>
      <c r="BD585" s="22" t="e">
        <f t="shared" si="237"/>
        <v>#REF!</v>
      </c>
      <c r="BE585" s="22">
        <v>0.16</v>
      </c>
      <c r="BF585" s="22">
        <f t="shared" si="236"/>
        <v>34.56</v>
      </c>
      <c r="BG585" s="22" t="e">
        <f t="shared" si="238"/>
        <v>#REF!</v>
      </c>
      <c r="BH585" t="str">
        <f>IF(AT585="UDARA","U","N")&amp;LEFT($C$4,2)&amp;MID($C$4,4,2)&amp;LEFT(A585,3)&amp;MID(E585,2,2)&amp;VLOOKUP(E585,Acuan_Reference!C:L,10,0)</f>
        <v>N0109PLB71S6</v>
      </c>
      <c r="BI585" t="s">
        <v>84</v>
      </c>
      <c r="BJ585" t="s">
        <v>85</v>
      </c>
      <c r="BK585" t="s">
        <v>128</v>
      </c>
      <c r="BL585" t="s">
        <v>87</v>
      </c>
    </row>
    <row r="586" spans="1:64">
      <c r="A586" t="s">
        <v>107</v>
      </c>
      <c r="B586" t="s">
        <v>75</v>
      </c>
      <c r="C586" t="s">
        <v>76</v>
      </c>
      <c r="D586" t="s">
        <v>77</v>
      </c>
      <c r="E586" t="s">
        <v>159</v>
      </c>
      <c r="F586" t="s">
        <v>160</v>
      </c>
      <c r="G586" t="s">
        <v>118</v>
      </c>
      <c r="H586" t="s">
        <v>81</v>
      </c>
      <c r="I586" s="22">
        <v>20570</v>
      </c>
      <c r="J586" s="23">
        <v>390</v>
      </c>
      <c r="K586" s="23">
        <v>498</v>
      </c>
      <c r="L586" s="23">
        <v>657</v>
      </c>
      <c r="M586" s="23">
        <v>239</v>
      </c>
      <c r="N586" s="23">
        <v>172</v>
      </c>
      <c r="O586" s="23">
        <v>655</v>
      </c>
      <c r="P586" s="23">
        <v>189</v>
      </c>
      <c r="Q586" s="23">
        <v>219</v>
      </c>
      <c r="R586" s="23">
        <v>735</v>
      </c>
      <c r="S586" s="23">
        <v>65</v>
      </c>
      <c r="T586" s="23">
        <v>505</v>
      </c>
      <c r="U586" s="23">
        <v>216</v>
      </c>
      <c r="V586" s="22">
        <v>262</v>
      </c>
      <c r="W586" s="22">
        <f t="shared" si="224"/>
        <v>367.333333333333</v>
      </c>
      <c r="X586" s="23">
        <v>0</v>
      </c>
      <c r="Y586" s="23">
        <v>0</v>
      </c>
      <c r="Z586" s="23">
        <v>0</v>
      </c>
      <c r="AA586" s="22">
        <v>528</v>
      </c>
      <c r="AB586" s="22">
        <v>0</v>
      </c>
      <c r="AC586" s="22">
        <v>0</v>
      </c>
      <c r="AD586" s="22">
        <v>0</v>
      </c>
      <c r="AE586" s="22">
        <f t="shared" si="225"/>
        <v>528</v>
      </c>
      <c r="AF586" s="22">
        <f t="shared" si="226"/>
        <v>2.01526717557252</v>
      </c>
      <c r="AG586" s="22">
        <f t="shared" si="227"/>
        <v>1.43738656987296</v>
      </c>
      <c r="AH586" s="22">
        <v>4248</v>
      </c>
      <c r="AI586" s="22">
        <v>0</v>
      </c>
      <c r="AJ586" s="23">
        <v>0</v>
      </c>
      <c r="AK586" s="23">
        <v>208</v>
      </c>
      <c r="AL586" s="23">
        <v>381</v>
      </c>
      <c r="AM586" s="22">
        <v>1.3</v>
      </c>
      <c r="AN586" s="22">
        <f t="shared" si="228"/>
        <v>477.533333333333</v>
      </c>
      <c r="AO586" s="23">
        <v>24</v>
      </c>
      <c r="AP586" s="23">
        <v>24</v>
      </c>
      <c r="AQ586" t="s">
        <v>82</v>
      </c>
      <c r="AR586">
        <v>2</v>
      </c>
      <c r="AS586" s="22">
        <v>0.43333333333333</v>
      </c>
      <c r="AT586" t="s">
        <v>83</v>
      </c>
      <c r="AU586" s="23">
        <f t="shared" si="213"/>
        <v>330.533333333333</v>
      </c>
      <c r="AV586" s="23">
        <f t="shared" si="229"/>
        <v>336</v>
      </c>
      <c r="AW586" s="23">
        <f t="shared" si="230"/>
        <v>2.35208711433757</v>
      </c>
      <c r="AX586" s="23">
        <f t="shared" si="231"/>
        <v>1.31488203266788</v>
      </c>
      <c r="AY586" s="23">
        <f t="shared" si="232"/>
        <v>336</v>
      </c>
      <c r="AZ586" s="23">
        <f t="shared" si="233"/>
        <v>336</v>
      </c>
      <c r="BA586" s="1" t="str">
        <f t="shared" si="234"/>
        <v>3</v>
      </c>
      <c r="BB586" s="22">
        <v>540</v>
      </c>
      <c r="BC586" s="22">
        <f t="shared" si="235"/>
        <v>181440</v>
      </c>
      <c r="BD586" s="22" t="e">
        <f t="shared" si="237"/>
        <v>#REF!</v>
      </c>
      <c r="BE586" s="22">
        <v>0.16</v>
      </c>
      <c r="BF586" s="22">
        <f t="shared" si="236"/>
        <v>53.76</v>
      </c>
      <c r="BG586" s="22" t="e">
        <f t="shared" si="238"/>
        <v>#REF!</v>
      </c>
      <c r="BH586" t="str">
        <f>IF(AT586="UDARA","U","N")&amp;LEFT($C$4,2)&amp;MID($C$4,4,2)&amp;LEFT(A586,3)&amp;MID(E586,2,2)&amp;VLOOKUP(E586,Acuan_Reference!C:L,10,0)</f>
        <v>N0109PTK71S6</v>
      </c>
      <c r="BI586" t="s">
        <v>84</v>
      </c>
      <c r="BJ586" t="s">
        <v>85</v>
      </c>
      <c r="BK586" t="s">
        <v>128</v>
      </c>
      <c r="BL586" t="s">
        <v>87</v>
      </c>
    </row>
    <row r="587" spans="1:64">
      <c r="A587" t="s">
        <v>108</v>
      </c>
      <c r="B587" t="s">
        <v>75</v>
      </c>
      <c r="C587" t="s">
        <v>76</v>
      </c>
      <c r="D587" t="s">
        <v>77</v>
      </c>
      <c r="E587" t="s">
        <v>159</v>
      </c>
      <c r="F587" t="s">
        <v>160</v>
      </c>
      <c r="G587" t="s">
        <v>118</v>
      </c>
      <c r="H587" t="s">
        <v>81</v>
      </c>
      <c r="I587" s="22">
        <v>20570</v>
      </c>
      <c r="J587" s="23">
        <v>200</v>
      </c>
      <c r="K587" s="23">
        <v>178</v>
      </c>
      <c r="L587" s="23">
        <v>219</v>
      </c>
      <c r="M587" s="23">
        <v>229</v>
      </c>
      <c r="N587" s="23">
        <v>234</v>
      </c>
      <c r="O587" s="23">
        <v>236</v>
      </c>
      <c r="P587" s="23">
        <v>299</v>
      </c>
      <c r="Q587" s="23">
        <v>190</v>
      </c>
      <c r="R587" s="23">
        <v>91</v>
      </c>
      <c r="S587" s="23">
        <v>258</v>
      </c>
      <c r="T587" s="23">
        <v>12</v>
      </c>
      <c r="U587" s="23">
        <v>328</v>
      </c>
      <c r="V587" s="22">
        <v>199.33333333333</v>
      </c>
      <c r="W587" s="22">
        <f t="shared" si="224"/>
        <v>148.666666666667</v>
      </c>
      <c r="X587" s="23">
        <v>0</v>
      </c>
      <c r="Y587" s="23">
        <v>0</v>
      </c>
      <c r="Z587" s="23">
        <v>0</v>
      </c>
      <c r="AA587" s="22">
        <v>46</v>
      </c>
      <c r="AB587" s="22">
        <v>0</v>
      </c>
      <c r="AC587" s="22">
        <v>0</v>
      </c>
      <c r="AD587" s="22">
        <v>72</v>
      </c>
      <c r="AE587" s="22">
        <f t="shared" si="225"/>
        <v>118</v>
      </c>
      <c r="AF587" s="22">
        <f t="shared" si="226"/>
        <v>0.591973244147167</v>
      </c>
      <c r="AG587" s="22">
        <f t="shared" si="227"/>
        <v>0.309417040358744</v>
      </c>
      <c r="AH587" s="22">
        <v>4248</v>
      </c>
      <c r="AI587" s="22">
        <v>0</v>
      </c>
      <c r="AJ587" s="23">
        <v>0</v>
      </c>
      <c r="AK587" s="23">
        <v>110</v>
      </c>
      <c r="AL587" s="23">
        <v>106</v>
      </c>
      <c r="AM587" s="22">
        <v>0.8</v>
      </c>
      <c r="AN587" s="22">
        <f t="shared" si="228"/>
        <v>118.933333333333</v>
      </c>
      <c r="AO587" s="23">
        <v>24</v>
      </c>
      <c r="AP587" s="23">
        <v>24</v>
      </c>
      <c r="AQ587" t="s">
        <v>82</v>
      </c>
      <c r="AR587">
        <v>4</v>
      </c>
      <c r="AS587" s="22">
        <v>0.066666666666667</v>
      </c>
      <c r="AT587" t="s">
        <v>83</v>
      </c>
      <c r="AU587" s="23">
        <f t="shared" ref="AU587:AU621" si="239">IF(OR(H587="PINDAH DISTRIBUTOR",H587="PESTA NO BUFFER",H587="PESTA"),0,IF(AL587+AN587&lt;AE587,0,IF((1*((AL587+AN587)-AE587))&lt;0,0,1*((AL587+AN587)-AE587))))</f>
        <v>106.933333333333</v>
      </c>
      <c r="AV587" s="23">
        <f t="shared" si="229"/>
        <v>120</v>
      </c>
      <c r="AW587" s="23">
        <f t="shared" si="230"/>
        <v>1.60089686098655</v>
      </c>
      <c r="AX587" s="23">
        <f t="shared" si="231"/>
        <v>0.887892376681614</v>
      </c>
      <c r="AY587" s="23">
        <f t="shared" si="232"/>
        <v>120</v>
      </c>
      <c r="AZ587" s="23">
        <f t="shared" si="233"/>
        <v>120</v>
      </c>
      <c r="BA587" s="1" t="str">
        <f t="shared" si="234"/>
        <v>2</v>
      </c>
      <c r="BB587" s="22">
        <v>540</v>
      </c>
      <c r="BC587" s="22">
        <f t="shared" si="235"/>
        <v>64800</v>
      </c>
      <c r="BD587" s="22" t="e">
        <f t="shared" si="237"/>
        <v>#REF!</v>
      </c>
      <c r="BE587" s="22">
        <v>0.16</v>
      </c>
      <c r="BF587" s="22">
        <f t="shared" si="236"/>
        <v>19.2</v>
      </c>
      <c r="BG587" s="22" t="e">
        <f t="shared" si="238"/>
        <v>#REF!</v>
      </c>
      <c r="BH587" t="str">
        <f>IF(AT587="UDARA","U","N")&amp;LEFT($C$4,2)&amp;MID($C$4,4,2)&amp;LEFT(A587,3)&amp;MID(E587,2,2)&amp;VLOOKUP(E587,Acuan_Reference!C:L,10,0)</f>
        <v>N0109PWT71S6</v>
      </c>
      <c r="BI587" t="s">
        <v>84</v>
      </c>
      <c r="BJ587" t="s">
        <v>85</v>
      </c>
      <c r="BK587" t="s">
        <v>128</v>
      </c>
      <c r="BL587" t="s">
        <v>87</v>
      </c>
    </row>
    <row r="588" spans="1:64">
      <c r="A588" t="s">
        <v>109</v>
      </c>
      <c r="B588" t="s">
        <v>75</v>
      </c>
      <c r="C588" t="s">
        <v>76</v>
      </c>
      <c r="D588" t="s">
        <v>77</v>
      </c>
      <c r="E588" t="s">
        <v>159</v>
      </c>
      <c r="F588" t="s">
        <v>160</v>
      </c>
      <c r="G588" t="s">
        <v>118</v>
      </c>
      <c r="H588" t="s">
        <v>81</v>
      </c>
      <c r="I588" s="22">
        <v>20570</v>
      </c>
      <c r="J588" s="23">
        <v>307</v>
      </c>
      <c r="K588" s="23">
        <v>241</v>
      </c>
      <c r="L588" s="23">
        <v>398</v>
      </c>
      <c r="M588" s="23">
        <v>234</v>
      </c>
      <c r="N588" s="23">
        <v>301</v>
      </c>
      <c r="O588" s="23">
        <v>156</v>
      </c>
      <c r="P588" s="23">
        <v>406</v>
      </c>
      <c r="Q588" s="23">
        <v>187</v>
      </c>
      <c r="R588" s="23">
        <v>575</v>
      </c>
      <c r="S588" s="23">
        <v>396</v>
      </c>
      <c r="T588" s="23">
        <v>55</v>
      </c>
      <c r="U588" s="23">
        <v>32</v>
      </c>
      <c r="V588" s="22">
        <v>161</v>
      </c>
      <c r="W588" s="22">
        <f t="shared" si="224"/>
        <v>129</v>
      </c>
      <c r="X588" s="23">
        <v>0</v>
      </c>
      <c r="Y588" s="23">
        <v>0</v>
      </c>
      <c r="Z588" s="23">
        <v>0</v>
      </c>
      <c r="AA588" s="22">
        <v>558</v>
      </c>
      <c r="AB588" s="22">
        <v>0</v>
      </c>
      <c r="AC588" s="22">
        <v>0</v>
      </c>
      <c r="AD588" s="22">
        <v>0</v>
      </c>
      <c r="AE588" s="22">
        <f t="shared" si="225"/>
        <v>558</v>
      </c>
      <c r="AF588" s="22">
        <f t="shared" si="226"/>
        <v>3.46583850931677</v>
      </c>
      <c r="AG588" s="22">
        <f t="shared" si="227"/>
        <v>4.32558139534884</v>
      </c>
      <c r="AH588" s="22">
        <v>4248</v>
      </c>
      <c r="AI588" s="22">
        <v>0</v>
      </c>
      <c r="AJ588" s="23">
        <v>0</v>
      </c>
      <c r="AK588" s="23">
        <v>236</v>
      </c>
      <c r="AL588" s="23">
        <v>300</v>
      </c>
      <c r="AM588" s="22">
        <v>0.6</v>
      </c>
      <c r="AN588" s="22">
        <f t="shared" si="228"/>
        <v>77.4</v>
      </c>
      <c r="AO588" s="23">
        <v>24</v>
      </c>
      <c r="AP588" s="23">
        <v>24</v>
      </c>
      <c r="AQ588" t="s">
        <v>82</v>
      </c>
      <c r="AR588">
        <v>8</v>
      </c>
      <c r="AS588" s="22">
        <v>0.1</v>
      </c>
      <c r="AT588" t="s">
        <v>83</v>
      </c>
      <c r="AU588" s="23">
        <f t="shared" si="239"/>
        <v>0</v>
      </c>
      <c r="AV588" s="23">
        <f t="shared" si="229"/>
        <v>0</v>
      </c>
      <c r="AW588" s="23">
        <f t="shared" si="230"/>
        <v>4.32558139534884</v>
      </c>
      <c r="AX588" s="23">
        <f t="shared" si="231"/>
        <v>2</v>
      </c>
      <c r="AY588" s="23">
        <f t="shared" si="232"/>
        <v>0</v>
      </c>
      <c r="AZ588" s="23">
        <f t="shared" si="233"/>
        <v>0</v>
      </c>
      <c r="BA588" s="1" t="str">
        <f t="shared" si="234"/>
        <v>3</v>
      </c>
      <c r="BB588" s="22">
        <v>540</v>
      </c>
      <c r="BC588" s="22">
        <f t="shared" si="235"/>
        <v>0</v>
      </c>
      <c r="BD588" s="22" t="e">
        <f t="shared" si="237"/>
        <v>#REF!</v>
      </c>
      <c r="BE588" s="22">
        <v>0.16</v>
      </c>
      <c r="BF588" s="22">
        <f t="shared" si="236"/>
        <v>0</v>
      </c>
      <c r="BG588" s="22" t="e">
        <f t="shared" si="238"/>
        <v>#REF!</v>
      </c>
      <c r="BH588" t="str">
        <f>IF(AT588="UDARA","U","N")&amp;LEFT($C$4,2)&amp;MID($C$4,4,2)&amp;LEFT(A588,3)&amp;MID(E588,2,2)&amp;VLOOKUP(E588,Acuan_Reference!C:L,10,0)</f>
        <v>N0109SBY71S6</v>
      </c>
      <c r="BI588" t="s">
        <v>84</v>
      </c>
      <c r="BJ588" t="s">
        <v>85</v>
      </c>
      <c r="BK588" t="s">
        <v>128</v>
      </c>
      <c r="BL588" t="s">
        <v>87</v>
      </c>
    </row>
    <row r="589" spans="1:64">
      <c r="A589" t="s">
        <v>110</v>
      </c>
      <c r="B589" t="s">
        <v>75</v>
      </c>
      <c r="C589" t="s">
        <v>76</v>
      </c>
      <c r="D589" t="s">
        <v>77</v>
      </c>
      <c r="E589" t="s">
        <v>159</v>
      </c>
      <c r="F589" t="s">
        <v>160</v>
      </c>
      <c r="G589" t="s">
        <v>118</v>
      </c>
      <c r="H589" t="s">
        <v>81</v>
      </c>
      <c r="I589" s="22">
        <v>20570</v>
      </c>
      <c r="J589" s="23">
        <v>244</v>
      </c>
      <c r="K589" s="23">
        <v>239</v>
      </c>
      <c r="L589" s="23">
        <v>255</v>
      </c>
      <c r="M589" s="23">
        <v>273</v>
      </c>
      <c r="N589" s="23">
        <v>270</v>
      </c>
      <c r="O589" s="23">
        <v>372</v>
      </c>
      <c r="P589" s="23">
        <v>315</v>
      </c>
      <c r="Q589" s="23">
        <v>283</v>
      </c>
      <c r="R589" s="23">
        <v>261</v>
      </c>
      <c r="S589" s="23">
        <v>30</v>
      </c>
      <c r="T589" s="23">
        <v>72</v>
      </c>
      <c r="U589" s="23">
        <v>167</v>
      </c>
      <c r="V589" s="22">
        <v>89.666666666667</v>
      </c>
      <c r="W589" s="22">
        <f t="shared" si="224"/>
        <v>115</v>
      </c>
      <c r="X589" s="23">
        <v>0</v>
      </c>
      <c r="Y589" s="23">
        <v>0</v>
      </c>
      <c r="Z589" s="23">
        <v>0</v>
      </c>
      <c r="AA589" s="22">
        <v>234</v>
      </c>
      <c r="AB589" s="22">
        <v>0</v>
      </c>
      <c r="AC589" s="22">
        <v>0</v>
      </c>
      <c r="AD589" s="22">
        <v>0</v>
      </c>
      <c r="AE589" s="22">
        <f t="shared" si="225"/>
        <v>234</v>
      </c>
      <c r="AF589" s="22">
        <f t="shared" si="226"/>
        <v>2.60966542750928</v>
      </c>
      <c r="AG589" s="22">
        <f t="shared" si="227"/>
        <v>2.03478260869565</v>
      </c>
      <c r="AH589" s="22">
        <v>4248</v>
      </c>
      <c r="AI589" s="22">
        <v>0</v>
      </c>
      <c r="AJ589" s="23">
        <v>0</v>
      </c>
      <c r="AK589" s="23">
        <v>117</v>
      </c>
      <c r="AL589" s="23">
        <v>106</v>
      </c>
      <c r="AM589" s="22">
        <v>0.7</v>
      </c>
      <c r="AN589" s="22">
        <f t="shared" si="228"/>
        <v>80.5</v>
      </c>
      <c r="AO589" s="23">
        <v>24</v>
      </c>
      <c r="AP589" s="23">
        <v>24</v>
      </c>
      <c r="AQ589" t="s">
        <v>82</v>
      </c>
      <c r="AR589">
        <v>8</v>
      </c>
      <c r="AS589" s="22">
        <v>0.066666666666667</v>
      </c>
      <c r="AT589" t="s">
        <v>83</v>
      </c>
      <c r="AU589" s="23">
        <f t="shared" si="239"/>
        <v>0</v>
      </c>
      <c r="AV589" s="23">
        <f t="shared" si="229"/>
        <v>0</v>
      </c>
      <c r="AW589" s="23">
        <f t="shared" si="230"/>
        <v>2.03478260869565</v>
      </c>
      <c r="AX589" s="23">
        <f t="shared" si="231"/>
        <v>1.11304347826087</v>
      </c>
      <c r="AY589" s="23">
        <f t="shared" si="232"/>
        <v>0</v>
      </c>
      <c r="AZ589" s="23">
        <f t="shared" si="233"/>
        <v>0</v>
      </c>
      <c r="BA589" s="1" t="str">
        <f t="shared" si="234"/>
        <v>3</v>
      </c>
      <c r="BB589" s="22">
        <v>540</v>
      </c>
      <c r="BC589" s="22">
        <f t="shared" si="235"/>
        <v>0</v>
      </c>
      <c r="BD589" s="22" t="e">
        <f t="shared" si="237"/>
        <v>#REF!</v>
      </c>
      <c r="BE589" s="22">
        <v>0.16</v>
      </c>
      <c r="BF589" s="22">
        <f t="shared" si="236"/>
        <v>0</v>
      </c>
      <c r="BG589" s="22" t="e">
        <f t="shared" si="238"/>
        <v>#REF!</v>
      </c>
      <c r="BH589" t="str">
        <f>IF(AT589="UDARA","U","N")&amp;LEFT($C$4,2)&amp;MID($C$4,4,2)&amp;LEFT(A589,3)&amp;MID(E589,2,2)&amp;VLOOKUP(E589,Acuan_Reference!C:L,10,0)</f>
        <v>N0109SLO71S6</v>
      </c>
      <c r="BI589" t="s">
        <v>84</v>
      </c>
      <c r="BJ589" t="s">
        <v>85</v>
      </c>
      <c r="BK589" t="s">
        <v>128</v>
      </c>
      <c r="BL589" t="s">
        <v>87</v>
      </c>
    </row>
    <row r="590" spans="1:64">
      <c r="A590" t="s">
        <v>111</v>
      </c>
      <c r="B590" t="s">
        <v>75</v>
      </c>
      <c r="C590" t="s">
        <v>76</v>
      </c>
      <c r="D590" t="s">
        <v>77</v>
      </c>
      <c r="E590" t="s">
        <v>159</v>
      </c>
      <c r="F590" t="s">
        <v>160</v>
      </c>
      <c r="G590" t="s">
        <v>118</v>
      </c>
      <c r="H590" t="s">
        <v>81</v>
      </c>
      <c r="I590" s="22">
        <v>20570</v>
      </c>
      <c r="J590" s="23">
        <v>78</v>
      </c>
      <c r="K590" s="23">
        <v>36</v>
      </c>
      <c r="L590" s="23">
        <v>41</v>
      </c>
      <c r="M590" s="23">
        <v>80</v>
      </c>
      <c r="N590" s="23">
        <v>26</v>
      </c>
      <c r="O590" s="23">
        <v>45</v>
      </c>
      <c r="P590" s="23">
        <v>47</v>
      </c>
      <c r="Q590" s="23">
        <v>50</v>
      </c>
      <c r="R590" s="23">
        <v>24</v>
      </c>
      <c r="S590" s="23">
        <v>28</v>
      </c>
      <c r="T590" s="23">
        <v>74</v>
      </c>
      <c r="U590" s="23">
        <v>18</v>
      </c>
      <c r="V590" s="22">
        <v>40</v>
      </c>
      <c r="W590" s="22">
        <f t="shared" si="224"/>
        <v>43</v>
      </c>
      <c r="X590" s="23">
        <v>0</v>
      </c>
      <c r="Y590" s="23">
        <v>40</v>
      </c>
      <c r="Z590" s="23">
        <v>0</v>
      </c>
      <c r="AA590" s="22">
        <v>60</v>
      </c>
      <c r="AB590" s="22">
        <v>0</v>
      </c>
      <c r="AC590" s="22">
        <v>48</v>
      </c>
      <c r="AD590" s="22">
        <v>0</v>
      </c>
      <c r="AE590" s="22">
        <f t="shared" si="225"/>
        <v>108</v>
      </c>
      <c r="AF590" s="22">
        <f t="shared" si="226"/>
        <v>2.7</v>
      </c>
      <c r="AG590" s="22">
        <f t="shared" si="227"/>
        <v>2.51162790697674</v>
      </c>
      <c r="AH590" s="22">
        <v>4248</v>
      </c>
      <c r="AI590" s="22">
        <v>0</v>
      </c>
      <c r="AJ590" s="23">
        <v>0</v>
      </c>
      <c r="AK590" s="23">
        <v>21</v>
      </c>
      <c r="AL590" s="23">
        <v>37</v>
      </c>
      <c r="AM590" s="22">
        <v>1.5</v>
      </c>
      <c r="AN590" s="22">
        <f t="shared" si="228"/>
        <v>64.5</v>
      </c>
      <c r="AO590" s="23">
        <v>24</v>
      </c>
      <c r="AP590" s="23">
        <v>24</v>
      </c>
      <c r="AQ590" t="s">
        <v>82</v>
      </c>
      <c r="AR590">
        <v>2</v>
      </c>
      <c r="AS590" s="22">
        <v>0.53333333333333</v>
      </c>
      <c r="AT590" t="s">
        <v>83</v>
      </c>
      <c r="AU590" s="23">
        <f t="shared" si="239"/>
        <v>0</v>
      </c>
      <c r="AV590" s="23">
        <f t="shared" si="229"/>
        <v>0</v>
      </c>
      <c r="AW590" s="23">
        <f t="shared" si="230"/>
        <v>2.51162790697674</v>
      </c>
      <c r="AX590" s="23">
        <f t="shared" si="231"/>
        <v>1.65116279069767</v>
      </c>
      <c r="AY590" s="23">
        <f t="shared" si="232"/>
        <v>0</v>
      </c>
      <c r="AZ590" s="23">
        <f t="shared" si="233"/>
        <v>0</v>
      </c>
      <c r="BA590" s="1" t="str">
        <f t="shared" si="234"/>
        <v>3</v>
      </c>
      <c r="BB590" s="22">
        <v>540</v>
      </c>
      <c r="BC590" s="22">
        <f t="shared" si="235"/>
        <v>0</v>
      </c>
      <c r="BD590" s="22" t="e">
        <f t="shared" si="237"/>
        <v>#REF!</v>
      </c>
      <c r="BE590" s="22">
        <v>0.16</v>
      </c>
      <c r="BF590" s="22">
        <f t="shared" si="236"/>
        <v>0</v>
      </c>
      <c r="BG590" s="22" t="e">
        <f t="shared" si="238"/>
        <v>#REF!</v>
      </c>
      <c r="BH590" t="str">
        <f>IF(AT590="UDARA","U","N")&amp;LEFT($C$4,2)&amp;MID($C$4,4,2)&amp;LEFT(A590,3)&amp;MID(E590,2,2)&amp;VLOOKUP(E590,Acuan_Reference!C:L,10,0)</f>
        <v>N0109SMD71S6</v>
      </c>
      <c r="BI590" t="s">
        <v>84</v>
      </c>
      <c r="BJ590" t="s">
        <v>85</v>
      </c>
      <c r="BK590" t="s">
        <v>128</v>
      </c>
      <c r="BL590" t="s">
        <v>87</v>
      </c>
    </row>
    <row r="591" spans="1:64">
      <c r="A591" t="s">
        <v>112</v>
      </c>
      <c r="B591" t="s">
        <v>75</v>
      </c>
      <c r="C591" t="s">
        <v>76</v>
      </c>
      <c r="D591" t="s">
        <v>77</v>
      </c>
      <c r="E591" t="s">
        <v>159</v>
      </c>
      <c r="F591" t="s">
        <v>160</v>
      </c>
      <c r="G591" t="s">
        <v>118</v>
      </c>
      <c r="H591" t="s">
        <v>81</v>
      </c>
      <c r="I591" s="22">
        <v>20570</v>
      </c>
      <c r="J591" s="23">
        <v>172</v>
      </c>
      <c r="K591" s="23">
        <v>224</v>
      </c>
      <c r="L591" s="23">
        <v>399</v>
      </c>
      <c r="M591" s="23">
        <v>297</v>
      </c>
      <c r="N591" s="23">
        <v>221</v>
      </c>
      <c r="O591" s="23">
        <v>277</v>
      </c>
      <c r="P591" s="23">
        <v>214</v>
      </c>
      <c r="Q591" s="23">
        <v>251</v>
      </c>
      <c r="R591" s="23">
        <v>181</v>
      </c>
      <c r="S591" s="23">
        <v>316</v>
      </c>
      <c r="T591" s="23">
        <v>112</v>
      </c>
      <c r="U591" s="23">
        <v>161</v>
      </c>
      <c r="V591" s="22">
        <v>196.33333333333</v>
      </c>
      <c r="W591" s="22">
        <f t="shared" si="224"/>
        <v>150.333333333333</v>
      </c>
      <c r="X591" s="23">
        <v>0</v>
      </c>
      <c r="Y591" s="23">
        <v>0</v>
      </c>
      <c r="Z591" s="23">
        <v>0</v>
      </c>
      <c r="AA591" s="22">
        <v>752</v>
      </c>
      <c r="AB591" s="22">
        <v>0</v>
      </c>
      <c r="AC591" s="22">
        <v>0</v>
      </c>
      <c r="AD591" s="22">
        <v>0</v>
      </c>
      <c r="AE591" s="22">
        <f t="shared" si="225"/>
        <v>752</v>
      </c>
      <c r="AF591" s="22">
        <f t="shared" si="226"/>
        <v>3.83022071307307</v>
      </c>
      <c r="AG591" s="22">
        <f t="shared" si="227"/>
        <v>5.00221729490022</v>
      </c>
      <c r="AH591" s="22">
        <v>4248</v>
      </c>
      <c r="AI591" s="22">
        <v>0</v>
      </c>
      <c r="AJ591" s="23">
        <v>0</v>
      </c>
      <c r="AK591" s="23">
        <v>153</v>
      </c>
      <c r="AL591" s="23">
        <v>178</v>
      </c>
      <c r="AM591" s="22">
        <v>0.7</v>
      </c>
      <c r="AN591" s="22">
        <f t="shared" si="228"/>
        <v>105.233333333333</v>
      </c>
      <c r="AO591" s="23">
        <v>24</v>
      </c>
      <c r="AP591" s="23">
        <v>24</v>
      </c>
      <c r="AQ591" t="s">
        <v>82</v>
      </c>
      <c r="AR591">
        <v>8</v>
      </c>
      <c r="AS591" s="22">
        <v>0.066666666666667</v>
      </c>
      <c r="AT591" t="s">
        <v>83</v>
      </c>
      <c r="AU591" s="23">
        <f t="shared" si="239"/>
        <v>0</v>
      </c>
      <c r="AV591" s="23">
        <f t="shared" si="229"/>
        <v>0</v>
      </c>
      <c r="AW591" s="23">
        <f t="shared" si="230"/>
        <v>5.00221729490022</v>
      </c>
      <c r="AX591" s="23">
        <f t="shared" si="231"/>
        <v>3.81818181818182</v>
      </c>
      <c r="AY591" s="23">
        <f t="shared" si="232"/>
        <v>0</v>
      </c>
      <c r="AZ591" s="23">
        <f t="shared" si="233"/>
        <v>0</v>
      </c>
      <c r="BA591" s="1" t="str">
        <f t="shared" si="234"/>
        <v>Kelipatan Kirim/Master box &gt; 3x FC+index</v>
      </c>
      <c r="BB591" s="22">
        <v>540</v>
      </c>
      <c r="BC591" s="22">
        <f t="shared" si="235"/>
        <v>0</v>
      </c>
      <c r="BD591" s="22" t="e">
        <f t="shared" si="237"/>
        <v>#REF!</v>
      </c>
      <c r="BE591" s="22">
        <v>0.16</v>
      </c>
      <c r="BF591" s="22">
        <f t="shared" si="236"/>
        <v>0</v>
      </c>
      <c r="BG591" s="22" t="e">
        <f t="shared" si="238"/>
        <v>#REF!</v>
      </c>
      <c r="BH591" t="str">
        <f>IF(AT591="UDARA","U","N")&amp;LEFT($C$4,2)&amp;MID($C$4,4,2)&amp;LEFT(A591,3)&amp;MID(E591,2,2)&amp;VLOOKUP(E591,Acuan_Reference!C:L,10,0)</f>
        <v>N0109SMG71S6</v>
      </c>
      <c r="BI591" t="s">
        <v>84</v>
      </c>
      <c r="BJ591" t="s">
        <v>85</v>
      </c>
      <c r="BK591" t="s">
        <v>128</v>
      </c>
      <c r="BL591" t="s">
        <v>87</v>
      </c>
    </row>
    <row r="592" spans="1:64">
      <c r="A592" t="s">
        <v>113</v>
      </c>
      <c r="B592" t="s">
        <v>75</v>
      </c>
      <c r="C592" t="s">
        <v>76</v>
      </c>
      <c r="D592" t="s">
        <v>77</v>
      </c>
      <c r="E592" t="s">
        <v>159</v>
      </c>
      <c r="F592" t="s">
        <v>160</v>
      </c>
      <c r="G592" t="s">
        <v>118</v>
      </c>
      <c r="H592" t="s">
        <v>81</v>
      </c>
      <c r="I592" s="22">
        <v>20570</v>
      </c>
      <c r="J592" s="23">
        <v>691</v>
      </c>
      <c r="K592" s="23">
        <v>774</v>
      </c>
      <c r="L592" s="23">
        <v>559</v>
      </c>
      <c r="M592" s="23">
        <v>805</v>
      </c>
      <c r="N592" s="23">
        <v>465</v>
      </c>
      <c r="O592" s="23">
        <v>593</v>
      </c>
      <c r="P592" s="23">
        <v>1075</v>
      </c>
      <c r="Q592" s="23">
        <v>1013</v>
      </c>
      <c r="R592" s="23">
        <v>758</v>
      </c>
      <c r="S592" s="23">
        <v>1183</v>
      </c>
      <c r="T592" s="23">
        <v>737</v>
      </c>
      <c r="U592" s="23">
        <v>854</v>
      </c>
      <c r="V592" s="22">
        <v>924.66666666667</v>
      </c>
      <c r="W592" s="22">
        <f t="shared" si="224"/>
        <v>791</v>
      </c>
      <c r="X592" s="23">
        <v>0</v>
      </c>
      <c r="Y592" s="23">
        <v>0</v>
      </c>
      <c r="Z592" s="23">
        <v>0</v>
      </c>
      <c r="AA592" s="22">
        <v>608</v>
      </c>
      <c r="AB592" s="22">
        <v>0</v>
      </c>
      <c r="AC592" s="22">
        <v>72</v>
      </c>
      <c r="AD592" s="22">
        <v>0</v>
      </c>
      <c r="AE592" s="22">
        <f t="shared" si="225"/>
        <v>680</v>
      </c>
      <c r="AF592" s="22">
        <f t="shared" si="226"/>
        <v>0.735400144196104</v>
      </c>
      <c r="AG592" s="22">
        <f t="shared" si="227"/>
        <v>0.859671302149178</v>
      </c>
      <c r="AH592" s="22">
        <v>4248</v>
      </c>
      <c r="AI592" s="22">
        <v>0</v>
      </c>
      <c r="AJ592" s="23">
        <v>0</v>
      </c>
      <c r="AK592" s="23">
        <v>602</v>
      </c>
      <c r="AL592" s="23">
        <v>782</v>
      </c>
      <c r="AM592" s="22">
        <v>0.6</v>
      </c>
      <c r="AN592" s="22">
        <f t="shared" si="228"/>
        <v>474.6</v>
      </c>
      <c r="AO592" s="23">
        <v>24</v>
      </c>
      <c r="AP592" s="23">
        <v>24</v>
      </c>
      <c r="AQ592" t="s">
        <v>82</v>
      </c>
      <c r="AR592">
        <v>12</v>
      </c>
      <c r="AS592" s="22">
        <v>0.033333333333333</v>
      </c>
      <c r="AT592" t="s">
        <v>83</v>
      </c>
      <c r="AU592" s="23">
        <f t="shared" si="239"/>
        <v>576.6</v>
      </c>
      <c r="AV592" s="23">
        <f t="shared" si="229"/>
        <v>600</v>
      </c>
      <c r="AW592" s="23">
        <f t="shared" si="230"/>
        <v>1.61820480404551</v>
      </c>
      <c r="AX592" s="23">
        <f t="shared" si="231"/>
        <v>0.629582806573957</v>
      </c>
      <c r="AY592" s="23">
        <f t="shared" si="232"/>
        <v>600</v>
      </c>
      <c r="AZ592" s="23">
        <f t="shared" si="233"/>
        <v>600</v>
      </c>
      <c r="BA592" s="1" t="str">
        <f t="shared" si="234"/>
        <v>3</v>
      </c>
      <c r="BB592" s="22">
        <v>540</v>
      </c>
      <c r="BC592" s="22">
        <f t="shared" si="235"/>
        <v>324000</v>
      </c>
      <c r="BD592" s="22" t="e">
        <f t="shared" si="237"/>
        <v>#REF!</v>
      </c>
      <c r="BE592" s="22">
        <v>0.16</v>
      </c>
      <c r="BF592" s="22">
        <f t="shared" si="236"/>
        <v>96</v>
      </c>
      <c r="BG592" s="22" t="e">
        <f t="shared" si="238"/>
        <v>#REF!</v>
      </c>
      <c r="BH592" t="str">
        <f>IF(AT592="UDARA","U","N")&amp;LEFT($C$4,2)&amp;MID($C$4,4,2)&amp;LEFT(A592,3)&amp;MID(E592,2,2)&amp;VLOOKUP(E592,Acuan_Reference!C:L,10,0)</f>
        <v>N0109TGR71S6</v>
      </c>
      <c r="BI592" t="s">
        <v>84</v>
      </c>
      <c r="BJ592" t="s">
        <v>85</v>
      </c>
      <c r="BK592" t="s">
        <v>128</v>
      </c>
      <c r="BL592" t="s">
        <v>87</v>
      </c>
    </row>
    <row r="593" spans="1:64">
      <c r="A593" t="s">
        <v>114</v>
      </c>
      <c r="B593" t="s">
        <v>75</v>
      </c>
      <c r="C593" t="s">
        <v>76</v>
      </c>
      <c r="D593" t="s">
        <v>77</v>
      </c>
      <c r="E593" t="s">
        <v>159</v>
      </c>
      <c r="F593" t="s">
        <v>160</v>
      </c>
      <c r="G593" t="s">
        <v>118</v>
      </c>
      <c r="H593" t="s">
        <v>81</v>
      </c>
      <c r="I593" s="22">
        <v>20570</v>
      </c>
      <c r="J593" s="23">
        <v>41</v>
      </c>
      <c r="K593" s="23">
        <v>15</v>
      </c>
      <c r="L593" s="23">
        <v>35</v>
      </c>
      <c r="M593" s="23">
        <v>29</v>
      </c>
      <c r="N593" s="23">
        <v>7</v>
      </c>
      <c r="O593" s="23">
        <v>48</v>
      </c>
      <c r="P593" s="23">
        <v>52</v>
      </c>
      <c r="Q593" s="23">
        <v>23</v>
      </c>
      <c r="R593" s="23">
        <v>24</v>
      </c>
      <c r="S593" s="23">
        <v>17</v>
      </c>
      <c r="T593" s="23">
        <v>22</v>
      </c>
      <c r="U593" s="23">
        <v>26</v>
      </c>
      <c r="V593" s="22">
        <v>21.666666666667</v>
      </c>
      <c r="W593" s="22">
        <f t="shared" si="224"/>
        <v>22.3333333333333</v>
      </c>
      <c r="X593" s="23">
        <v>0</v>
      </c>
      <c r="Y593" s="23">
        <v>0</v>
      </c>
      <c r="Z593" s="23">
        <v>0</v>
      </c>
      <c r="AA593" s="22">
        <v>25</v>
      </c>
      <c r="AB593" s="22">
        <v>0</v>
      </c>
      <c r="AC593" s="22">
        <v>0</v>
      </c>
      <c r="AD593" s="22">
        <v>0</v>
      </c>
      <c r="AE593" s="22">
        <f t="shared" si="225"/>
        <v>25</v>
      </c>
      <c r="AF593" s="22">
        <f t="shared" si="226"/>
        <v>1.15384615384614</v>
      </c>
      <c r="AG593" s="22">
        <f t="shared" si="227"/>
        <v>1.11940298507463</v>
      </c>
      <c r="AH593" s="22">
        <v>4248</v>
      </c>
      <c r="AI593" s="22">
        <v>0</v>
      </c>
      <c r="AJ593" s="23">
        <v>0</v>
      </c>
      <c r="AK593" s="23">
        <v>14</v>
      </c>
      <c r="AL593" s="23">
        <v>19</v>
      </c>
      <c r="AM593" s="22">
        <v>0.7</v>
      </c>
      <c r="AN593" s="22">
        <f t="shared" si="228"/>
        <v>15.6333333333333</v>
      </c>
      <c r="AO593" s="23">
        <v>24</v>
      </c>
      <c r="AP593" s="23">
        <v>24</v>
      </c>
      <c r="AQ593" t="s">
        <v>82</v>
      </c>
      <c r="AR593">
        <v>8</v>
      </c>
      <c r="AS593" s="22">
        <v>0.066666666666667</v>
      </c>
      <c r="AT593" t="s">
        <v>83</v>
      </c>
      <c r="AU593" s="23">
        <f t="shared" si="239"/>
        <v>9.63333333333333</v>
      </c>
      <c r="AV593" s="23">
        <f t="shared" si="229"/>
        <v>24</v>
      </c>
      <c r="AW593" s="23">
        <f t="shared" si="230"/>
        <v>2.19402985074627</v>
      </c>
      <c r="AX593" s="23">
        <f t="shared" si="231"/>
        <v>1.34328358208955</v>
      </c>
      <c r="AY593" s="23">
        <f t="shared" si="232"/>
        <v>24</v>
      </c>
      <c r="AZ593" s="23">
        <f t="shared" si="233"/>
        <v>24</v>
      </c>
      <c r="BA593" s="1" t="str">
        <f t="shared" si="234"/>
        <v>3</v>
      </c>
      <c r="BB593" s="22">
        <v>540</v>
      </c>
      <c r="BC593" s="22">
        <f t="shared" si="235"/>
        <v>12960</v>
      </c>
      <c r="BD593" s="22" t="e">
        <f t="shared" si="237"/>
        <v>#REF!</v>
      </c>
      <c r="BE593" s="22">
        <v>0.16</v>
      </c>
      <c r="BF593" s="22">
        <f t="shared" si="236"/>
        <v>3.84</v>
      </c>
      <c r="BG593" s="22" t="e">
        <f t="shared" si="238"/>
        <v>#REF!</v>
      </c>
      <c r="BH593" t="str">
        <f>IF(AT593="UDARA","U","N")&amp;LEFT($C$4,2)&amp;MID($C$4,4,2)&amp;LEFT(A593,3)&amp;MID(E593,2,2)&amp;VLOOKUP(E593,Acuan_Reference!C:L,10,0)</f>
        <v>N0109YGY71S6</v>
      </c>
      <c r="BI593" t="s">
        <v>84</v>
      </c>
      <c r="BJ593" t="s">
        <v>85</v>
      </c>
      <c r="BK593" t="s">
        <v>128</v>
      </c>
      <c r="BL593" t="s">
        <v>87</v>
      </c>
    </row>
    <row r="594" spans="1:64">
      <c r="A594" t="s">
        <v>74</v>
      </c>
      <c r="B594" t="s">
        <v>75</v>
      </c>
      <c r="C594" t="s">
        <v>76</v>
      </c>
      <c r="D594" t="s">
        <v>77</v>
      </c>
      <c r="E594" t="s">
        <v>161</v>
      </c>
      <c r="F594" t="s">
        <v>162</v>
      </c>
      <c r="G594" t="s">
        <v>118</v>
      </c>
      <c r="H594" t="s">
        <v>81</v>
      </c>
      <c r="I594" s="22">
        <v>11815</v>
      </c>
      <c r="J594" s="23">
        <v>2436</v>
      </c>
      <c r="K594" s="23">
        <v>3314</v>
      </c>
      <c r="L594" s="23">
        <v>3825</v>
      </c>
      <c r="M594" s="23">
        <v>4019</v>
      </c>
      <c r="N594" s="23">
        <v>1618</v>
      </c>
      <c r="O594" s="23">
        <v>3864</v>
      </c>
      <c r="P594" s="23">
        <v>3438</v>
      </c>
      <c r="Q594" s="23">
        <v>1163</v>
      </c>
      <c r="R594" s="23">
        <v>3209</v>
      </c>
      <c r="S594" s="23">
        <v>3416</v>
      </c>
      <c r="T594" s="23">
        <v>3062</v>
      </c>
      <c r="U594" s="23">
        <v>1540</v>
      </c>
      <c r="V594" s="22">
        <v>2672.6666666667</v>
      </c>
      <c r="W594" s="22">
        <f t="shared" si="224"/>
        <v>2476</v>
      </c>
      <c r="X594" s="23">
        <v>0</v>
      </c>
      <c r="Y594" s="23">
        <v>0</v>
      </c>
      <c r="Z594" s="23">
        <v>0</v>
      </c>
      <c r="AA594" s="22">
        <v>3694</v>
      </c>
      <c r="AB594" s="22">
        <v>0</v>
      </c>
      <c r="AC594" s="22">
        <v>0</v>
      </c>
      <c r="AD594" s="22">
        <v>576</v>
      </c>
      <c r="AE594" s="22">
        <f t="shared" si="225"/>
        <v>4270</v>
      </c>
      <c r="AF594" s="22">
        <f t="shared" si="226"/>
        <v>1.59765527562981</v>
      </c>
      <c r="AG594" s="22">
        <f t="shared" si="227"/>
        <v>1.49192245557351</v>
      </c>
      <c r="AH594" s="22">
        <v>14616</v>
      </c>
      <c r="AI594" s="22">
        <v>0</v>
      </c>
      <c r="AJ594" s="23">
        <v>0</v>
      </c>
      <c r="AK594" s="23">
        <v>1587</v>
      </c>
      <c r="AL594" s="23">
        <v>2826</v>
      </c>
      <c r="AM594" s="22">
        <v>0.7</v>
      </c>
      <c r="AN594" s="22">
        <f t="shared" si="228"/>
        <v>1733.2</v>
      </c>
      <c r="AO594" s="23">
        <v>24</v>
      </c>
      <c r="AP594" s="23">
        <v>24</v>
      </c>
      <c r="AQ594" t="s">
        <v>82</v>
      </c>
      <c r="AR594">
        <v>8</v>
      </c>
      <c r="AS594" s="22">
        <v>0.066666666666667</v>
      </c>
      <c r="AT594" t="s">
        <v>83</v>
      </c>
      <c r="AU594" s="23">
        <f t="shared" si="239"/>
        <v>289.2</v>
      </c>
      <c r="AV594" s="23">
        <f t="shared" si="229"/>
        <v>312</v>
      </c>
      <c r="AW594" s="23">
        <f t="shared" si="230"/>
        <v>1.85056542810985</v>
      </c>
      <c r="AX594" s="23">
        <f t="shared" si="231"/>
        <v>0.709208400646204</v>
      </c>
      <c r="AY594" s="23">
        <f t="shared" si="232"/>
        <v>312</v>
      </c>
      <c r="AZ594" s="23">
        <f t="shared" si="233"/>
        <v>312</v>
      </c>
      <c r="BA594" s="1" t="str">
        <f t="shared" si="234"/>
        <v>3</v>
      </c>
      <c r="BB594" s="22">
        <v>299.52</v>
      </c>
      <c r="BC594" s="22">
        <f t="shared" si="235"/>
        <v>93450.24</v>
      </c>
      <c r="BD594" s="22" t="e">
        <f t="shared" si="237"/>
        <v>#REF!</v>
      </c>
      <c r="BE594" s="22">
        <v>0.18</v>
      </c>
      <c r="BF594" s="22">
        <f t="shared" si="236"/>
        <v>56.16</v>
      </c>
      <c r="BG594" s="22" t="e">
        <f t="shared" si="238"/>
        <v>#REF!</v>
      </c>
      <c r="BH594" t="str">
        <f>IF(AT594="UDARA","U","N")&amp;LEFT($C$4,2)&amp;MID($C$4,4,2)&amp;LEFT(A594,3)&amp;MID(E594,2,2)&amp;VLOOKUP(E594,Acuan_Reference!C:L,10,0)</f>
        <v>N0109BDG71S6</v>
      </c>
      <c r="BI594" t="s">
        <v>84</v>
      </c>
      <c r="BJ594" t="s">
        <v>85</v>
      </c>
      <c r="BK594" t="s">
        <v>128</v>
      </c>
      <c r="BL594" t="s">
        <v>87</v>
      </c>
    </row>
    <row r="595" spans="1:64">
      <c r="A595" t="s">
        <v>88</v>
      </c>
      <c r="B595" t="s">
        <v>75</v>
      </c>
      <c r="C595" t="s">
        <v>76</v>
      </c>
      <c r="D595" t="s">
        <v>77</v>
      </c>
      <c r="E595" t="s">
        <v>161</v>
      </c>
      <c r="F595" t="s">
        <v>162</v>
      </c>
      <c r="G595" t="s">
        <v>118</v>
      </c>
      <c r="H595" t="s">
        <v>81</v>
      </c>
      <c r="I595" s="22">
        <v>11815</v>
      </c>
      <c r="J595" s="23">
        <v>294</v>
      </c>
      <c r="K595" s="23">
        <v>557</v>
      </c>
      <c r="L595" s="23">
        <v>846</v>
      </c>
      <c r="M595" s="23">
        <v>501</v>
      </c>
      <c r="N595" s="23">
        <v>269</v>
      </c>
      <c r="O595" s="23">
        <v>782</v>
      </c>
      <c r="P595" s="23">
        <v>300</v>
      </c>
      <c r="Q595" s="23">
        <v>508</v>
      </c>
      <c r="R595" s="23">
        <v>1015</v>
      </c>
      <c r="S595" s="23">
        <v>676</v>
      </c>
      <c r="T595" s="23">
        <v>812</v>
      </c>
      <c r="U595" s="23">
        <v>564</v>
      </c>
      <c r="V595" s="22">
        <v>684</v>
      </c>
      <c r="W595" s="22">
        <f t="shared" si="224"/>
        <v>702.333333333333</v>
      </c>
      <c r="X595" s="23">
        <v>0</v>
      </c>
      <c r="Y595" s="23">
        <v>0</v>
      </c>
      <c r="Z595" s="23">
        <v>0</v>
      </c>
      <c r="AA595" s="22">
        <v>415</v>
      </c>
      <c r="AB595" s="22">
        <v>0</v>
      </c>
      <c r="AC595" s="22">
        <v>432</v>
      </c>
      <c r="AD595" s="22">
        <v>168</v>
      </c>
      <c r="AE595" s="22">
        <f t="shared" si="225"/>
        <v>1015</v>
      </c>
      <c r="AF595" s="22">
        <f t="shared" si="226"/>
        <v>1.48391812865497</v>
      </c>
      <c r="AG595" s="22">
        <f t="shared" si="227"/>
        <v>1.20598006644518</v>
      </c>
      <c r="AH595" s="22">
        <v>14616</v>
      </c>
      <c r="AI595" s="22">
        <v>0</v>
      </c>
      <c r="AJ595" s="23">
        <v>0</v>
      </c>
      <c r="AK595" s="23">
        <v>448</v>
      </c>
      <c r="AL595" s="23">
        <v>731</v>
      </c>
      <c r="AM595" s="22">
        <v>0.6</v>
      </c>
      <c r="AN595" s="22">
        <f t="shared" si="228"/>
        <v>421.4</v>
      </c>
      <c r="AO595" s="23">
        <v>24</v>
      </c>
      <c r="AP595" s="23">
        <v>24</v>
      </c>
      <c r="AQ595" t="s">
        <v>82</v>
      </c>
      <c r="AR595">
        <v>8</v>
      </c>
      <c r="AS595" s="22">
        <v>0.033333333333333</v>
      </c>
      <c r="AT595" t="s">
        <v>83</v>
      </c>
      <c r="AU595" s="23">
        <f t="shared" si="239"/>
        <v>137.4</v>
      </c>
      <c r="AV595" s="23">
        <f t="shared" si="229"/>
        <v>144</v>
      </c>
      <c r="AW595" s="23">
        <f t="shared" si="230"/>
        <v>1.65021357380161</v>
      </c>
      <c r="AX595" s="23">
        <f t="shared" si="231"/>
        <v>0.609397247271001</v>
      </c>
      <c r="AY595" s="23">
        <f t="shared" si="232"/>
        <v>144</v>
      </c>
      <c r="AZ595" s="23">
        <f t="shared" si="233"/>
        <v>144</v>
      </c>
      <c r="BA595" s="1" t="str">
        <f t="shared" si="234"/>
        <v>3</v>
      </c>
      <c r="BB595" s="22">
        <v>299.52</v>
      </c>
      <c r="BC595" s="22">
        <f t="shared" si="235"/>
        <v>43130.88</v>
      </c>
      <c r="BD595" s="22" t="e">
        <f t="shared" si="237"/>
        <v>#REF!</v>
      </c>
      <c r="BE595" s="22">
        <v>0.18</v>
      </c>
      <c r="BF595" s="22">
        <f t="shared" si="236"/>
        <v>25.92</v>
      </c>
      <c r="BG595" s="22" t="e">
        <f t="shared" si="238"/>
        <v>#REF!</v>
      </c>
      <c r="BH595" t="str">
        <f>IF(AT595="UDARA","U","N")&amp;LEFT($C$4,2)&amp;MID($C$4,4,2)&amp;LEFT(A595,3)&amp;MID(E595,2,2)&amp;VLOOKUP(E595,Acuan_Reference!C:L,10,0)</f>
        <v>N0109BGR71S6</v>
      </c>
      <c r="BI595" t="s">
        <v>84</v>
      </c>
      <c r="BJ595" t="s">
        <v>85</v>
      </c>
      <c r="BK595" t="s">
        <v>128</v>
      </c>
      <c r="BL595" t="s">
        <v>87</v>
      </c>
    </row>
    <row r="596" spans="1:64">
      <c r="A596" t="s">
        <v>89</v>
      </c>
      <c r="B596" t="s">
        <v>75</v>
      </c>
      <c r="C596" t="s">
        <v>76</v>
      </c>
      <c r="D596" t="s">
        <v>77</v>
      </c>
      <c r="E596" t="s">
        <v>161</v>
      </c>
      <c r="F596" t="s">
        <v>162</v>
      </c>
      <c r="G596" t="s">
        <v>118</v>
      </c>
      <c r="H596" t="s">
        <v>81</v>
      </c>
      <c r="I596" s="22">
        <v>11815</v>
      </c>
      <c r="J596" s="23">
        <v>444</v>
      </c>
      <c r="K596" s="23">
        <v>510</v>
      </c>
      <c r="L596" s="23">
        <v>2027</v>
      </c>
      <c r="M596" s="23">
        <v>1131</v>
      </c>
      <c r="N596" s="23">
        <v>674</v>
      </c>
      <c r="O596" s="23">
        <v>2230</v>
      </c>
      <c r="P596" s="23">
        <v>906</v>
      </c>
      <c r="Q596" s="23">
        <v>979</v>
      </c>
      <c r="R596" s="23">
        <v>2159</v>
      </c>
      <c r="S596" s="23">
        <v>1599</v>
      </c>
      <c r="T596" s="23">
        <v>765</v>
      </c>
      <c r="U596" s="23">
        <v>331</v>
      </c>
      <c r="V596" s="22">
        <v>898.33333333333</v>
      </c>
      <c r="W596" s="22">
        <f t="shared" si="224"/>
        <v>805.333333333333</v>
      </c>
      <c r="X596" s="23">
        <v>0</v>
      </c>
      <c r="Y596" s="23">
        <v>0</v>
      </c>
      <c r="Z596" s="23">
        <v>0</v>
      </c>
      <c r="AA596" s="22">
        <v>3053</v>
      </c>
      <c r="AB596" s="22">
        <v>0</v>
      </c>
      <c r="AC596" s="22">
        <v>0</v>
      </c>
      <c r="AD596" s="22">
        <v>0</v>
      </c>
      <c r="AE596" s="22">
        <f t="shared" si="225"/>
        <v>3053</v>
      </c>
      <c r="AF596" s="22">
        <f t="shared" si="226"/>
        <v>3.39851576994435</v>
      </c>
      <c r="AG596" s="22">
        <f t="shared" si="227"/>
        <v>3.79097682119205</v>
      </c>
      <c r="AH596" s="22">
        <v>14616</v>
      </c>
      <c r="AI596" s="22">
        <v>0</v>
      </c>
      <c r="AJ596" s="23">
        <v>0</v>
      </c>
      <c r="AK596" s="23">
        <v>965</v>
      </c>
      <c r="AL596" s="23">
        <v>1320</v>
      </c>
      <c r="AM596" s="22">
        <v>1.3</v>
      </c>
      <c r="AN596" s="22">
        <f t="shared" si="228"/>
        <v>1046.93333333333</v>
      </c>
      <c r="AO596" s="23">
        <v>24</v>
      </c>
      <c r="AP596" s="23">
        <v>24</v>
      </c>
      <c r="AQ596" t="s">
        <v>82</v>
      </c>
      <c r="AR596">
        <v>4</v>
      </c>
      <c r="AS596" s="22">
        <v>0.53333333333333</v>
      </c>
      <c r="AT596" t="s">
        <v>83</v>
      </c>
      <c r="AU596" s="23">
        <f t="shared" si="239"/>
        <v>0</v>
      </c>
      <c r="AV596" s="23">
        <f t="shared" si="229"/>
        <v>0</v>
      </c>
      <c r="AW596" s="23">
        <f t="shared" si="230"/>
        <v>3.79097682119205</v>
      </c>
      <c r="AX596" s="23">
        <f t="shared" si="231"/>
        <v>2.15190397350993</v>
      </c>
      <c r="AY596" s="23">
        <f t="shared" si="232"/>
        <v>0</v>
      </c>
      <c r="AZ596" s="23">
        <f t="shared" si="233"/>
        <v>0</v>
      </c>
      <c r="BA596" s="1" t="str">
        <f t="shared" si="234"/>
        <v>3</v>
      </c>
      <c r="BB596" s="22">
        <v>299.52</v>
      </c>
      <c r="BC596" s="22">
        <f t="shared" si="235"/>
        <v>0</v>
      </c>
      <c r="BD596" s="22" t="e">
        <f t="shared" si="237"/>
        <v>#REF!</v>
      </c>
      <c r="BE596" s="22">
        <v>0.18</v>
      </c>
      <c r="BF596" s="22">
        <f t="shared" si="236"/>
        <v>0</v>
      </c>
      <c r="BG596" s="22" t="e">
        <f t="shared" si="238"/>
        <v>#REF!</v>
      </c>
      <c r="BH596" t="str">
        <f>IF(AT596="UDARA","U","N")&amp;LEFT($C$4,2)&amp;MID($C$4,4,2)&amp;LEFT(A596,3)&amp;MID(E596,2,2)&amp;VLOOKUP(E596,Acuan_Reference!C:L,10,0)</f>
        <v>N0109BJM71S6</v>
      </c>
      <c r="BI596" t="s">
        <v>84</v>
      </c>
      <c r="BJ596" t="s">
        <v>85</v>
      </c>
      <c r="BK596" t="s">
        <v>128</v>
      </c>
      <c r="BL596" t="s">
        <v>87</v>
      </c>
    </row>
    <row r="597" spans="1:64">
      <c r="A597" t="s">
        <v>90</v>
      </c>
      <c r="B597" t="s">
        <v>75</v>
      </c>
      <c r="C597" t="s">
        <v>76</v>
      </c>
      <c r="D597" t="s">
        <v>77</v>
      </c>
      <c r="E597" t="s">
        <v>161</v>
      </c>
      <c r="F597" t="s">
        <v>162</v>
      </c>
      <c r="G597" t="s">
        <v>118</v>
      </c>
      <c r="H597" t="s">
        <v>81</v>
      </c>
      <c r="I597" s="22">
        <v>11815</v>
      </c>
      <c r="J597" s="23">
        <v>519</v>
      </c>
      <c r="K597" s="23">
        <v>1270</v>
      </c>
      <c r="L597" s="23">
        <v>924</v>
      </c>
      <c r="M597" s="23">
        <v>1043</v>
      </c>
      <c r="N597" s="23">
        <v>712</v>
      </c>
      <c r="O597" s="23">
        <v>758</v>
      </c>
      <c r="P597" s="23">
        <v>855</v>
      </c>
      <c r="Q597" s="23">
        <v>583</v>
      </c>
      <c r="R597" s="23">
        <v>1276</v>
      </c>
      <c r="S597" s="23">
        <v>895</v>
      </c>
      <c r="T597" s="23">
        <v>1044</v>
      </c>
      <c r="U597" s="23">
        <v>582</v>
      </c>
      <c r="V597" s="22">
        <v>840.33333333333</v>
      </c>
      <c r="W597" s="22">
        <f t="shared" si="224"/>
        <v>854.666666666667</v>
      </c>
      <c r="X597" s="23">
        <v>0</v>
      </c>
      <c r="Y597" s="23">
        <v>0</v>
      </c>
      <c r="Z597" s="23">
        <v>0</v>
      </c>
      <c r="AA597" s="22">
        <v>845</v>
      </c>
      <c r="AB597" s="22">
        <v>0</v>
      </c>
      <c r="AC597" s="22">
        <v>432</v>
      </c>
      <c r="AD597" s="22">
        <v>0</v>
      </c>
      <c r="AE597" s="22">
        <f t="shared" si="225"/>
        <v>1277</v>
      </c>
      <c r="AF597" s="22">
        <f t="shared" si="226"/>
        <v>1.51963506545022</v>
      </c>
      <c r="AG597" s="22">
        <f t="shared" si="227"/>
        <v>1.49414976599064</v>
      </c>
      <c r="AH597" s="22">
        <v>14616</v>
      </c>
      <c r="AI597" s="22">
        <v>0</v>
      </c>
      <c r="AJ597" s="23">
        <v>0</v>
      </c>
      <c r="AK597" s="23">
        <v>561</v>
      </c>
      <c r="AL597" s="23">
        <v>938</v>
      </c>
      <c r="AM597" s="22">
        <v>0.6</v>
      </c>
      <c r="AN597" s="22">
        <f t="shared" si="228"/>
        <v>512.8</v>
      </c>
      <c r="AO597" s="23">
        <v>24</v>
      </c>
      <c r="AP597" s="23">
        <v>24</v>
      </c>
      <c r="AQ597" t="s">
        <v>82</v>
      </c>
      <c r="AR597">
        <v>12</v>
      </c>
      <c r="AS597" s="22">
        <v>0.033333333333333</v>
      </c>
      <c r="AT597" t="s">
        <v>83</v>
      </c>
      <c r="AU597" s="23">
        <f t="shared" si="239"/>
        <v>173.8</v>
      </c>
      <c r="AV597" s="23">
        <f t="shared" si="229"/>
        <v>192</v>
      </c>
      <c r="AW597" s="23">
        <f t="shared" si="230"/>
        <v>1.71879875195008</v>
      </c>
      <c r="AX597" s="23">
        <f t="shared" si="231"/>
        <v>0.621294851794072</v>
      </c>
      <c r="AY597" s="23">
        <f t="shared" si="232"/>
        <v>192</v>
      </c>
      <c r="AZ597" s="23">
        <f t="shared" si="233"/>
        <v>192</v>
      </c>
      <c r="BA597" s="1" t="str">
        <f t="shared" si="234"/>
        <v>3</v>
      </c>
      <c r="BB597" s="22">
        <v>299.52</v>
      </c>
      <c r="BC597" s="22">
        <f t="shared" si="235"/>
        <v>57507.84</v>
      </c>
      <c r="BD597" s="22" t="e">
        <f t="shared" si="237"/>
        <v>#REF!</v>
      </c>
      <c r="BE597" s="22">
        <v>0.18</v>
      </c>
      <c r="BF597" s="22">
        <f t="shared" si="236"/>
        <v>34.56</v>
      </c>
      <c r="BG597" s="22" t="e">
        <f t="shared" si="238"/>
        <v>#REF!</v>
      </c>
      <c r="BH597" t="str">
        <f>IF(AT597="UDARA","U","N")&amp;LEFT($C$4,2)&amp;MID($C$4,4,2)&amp;LEFT(A597,3)&amp;MID(E597,2,2)&amp;VLOOKUP(E597,Acuan_Reference!C:L,10,0)</f>
        <v>N0109BKS71S6</v>
      </c>
      <c r="BI597" t="s">
        <v>84</v>
      </c>
      <c r="BJ597" t="s">
        <v>85</v>
      </c>
      <c r="BK597" t="s">
        <v>128</v>
      </c>
      <c r="BL597" t="s">
        <v>87</v>
      </c>
    </row>
    <row r="598" spans="1:64">
      <c r="A598" t="s">
        <v>91</v>
      </c>
      <c r="B598" t="s">
        <v>75</v>
      </c>
      <c r="C598" t="s">
        <v>76</v>
      </c>
      <c r="D598" t="s">
        <v>77</v>
      </c>
      <c r="E598" t="s">
        <v>161</v>
      </c>
      <c r="F598" t="s">
        <v>162</v>
      </c>
      <c r="G598" t="s">
        <v>118</v>
      </c>
      <c r="H598" t="s">
        <v>81</v>
      </c>
      <c r="I598" s="22">
        <v>11815</v>
      </c>
      <c r="J598" s="23">
        <v>717</v>
      </c>
      <c r="K598" s="23">
        <v>528</v>
      </c>
      <c r="L598" s="23">
        <v>1294</v>
      </c>
      <c r="M598" s="23">
        <v>449</v>
      </c>
      <c r="N598" s="23">
        <v>267</v>
      </c>
      <c r="O598" s="23">
        <v>659</v>
      </c>
      <c r="P598" s="23">
        <v>416</v>
      </c>
      <c r="Q598" s="23">
        <v>355</v>
      </c>
      <c r="R598" s="23">
        <v>862</v>
      </c>
      <c r="S598" s="23">
        <v>615</v>
      </c>
      <c r="T598" s="23">
        <v>1418</v>
      </c>
      <c r="U598" s="23">
        <v>729</v>
      </c>
      <c r="V598" s="22">
        <v>920.66666666667</v>
      </c>
      <c r="W598" s="22">
        <f t="shared" si="224"/>
        <v>997.333333333333</v>
      </c>
      <c r="X598" s="23">
        <v>0</v>
      </c>
      <c r="Y598" s="23">
        <v>0</v>
      </c>
      <c r="Z598" s="23">
        <v>0</v>
      </c>
      <c r="AA598" s="22">
        <v>577</v>
      </c>
      <c r="AB598" s="22">
        <v>0</v>
      </c>
      <c r="AC598" s="22">
        <v>0</v>
      </c>
      <c r="AD598" s="22">
        <v>0</v>
      </c>
      <c r="AE598" s="22">
        <f t="shared" si="225"/>
        <v>577</v>
      </c>
      <c r="AF598" s="22">
        <f t="shared" si="226"/>
        <v>0.62671976828385</v>
      </c>
      <c r="AG598" s="22">
        <f t="shared" si="227"/>
        <v>0.578542780748663</v>
      </c>
      <c r="AH598" s="22">
        <v>14616</v>
      </c>
      <c r="AI598" s="22">
        <v>0</v>
      </c>
      <c r="AJ598" s="23">
        <v>0</v>
      </c>
      <c r="AK598" s="23">
        <v>374</v>
      </c>
      <c r="AL598" s="23">
        <v>845</v>
      </c>
      <c r="AM598" s="22">
        <v>0.9</v>
      </c>
      <c r="AN598" s="22">
        <f t="shared" si="228"/>
        <v>897.6</v>
      </c>
      <c r="AO598" s="23">
        <v>24</v>
      </c>
      <c r="AP598" s="23">
        <v>24</v>
      </c>
      <c r="AQ598" t="s">
        <v>82</v>
      </c>
      <c r="AR598">
        <v>4</v>
      </c>
      <c r="AS598" s="22">
        <v>0.13333333333333</v>
      </c>
      <c r="AT598" t="s">
        <v>83</v>
      </c>
      <c r="AU598" s="23">
        <f t="shared" si="239"/>
        <v>1165.6</v>
      </c>
      <c r="AV598" s="23">
        <f t="shared" si="229"/>
        <v>1176</v>
      </c>
      <c r="AW598" s="23">
        <f t="shared" si="230"/>
        <v>1.7576871657754</v>
      </c>
      <c r="AX598" s="23">
        <f t="shared" si="231"/>
        <v>0.910427807486631</v>
      </c>
      <c r="AY598" s="23">
        <f t="shared" si="232"/>
        <v>1176</v>
      </c>
      <c r="AZ598" s="23">
        <f t="shared" si="233"/>
        <v>1176</v>
      </c>
      <c r="BA598" s="1" t="str">
        <f t="shared" si="234"/>
        <v>2</v>
      </c>
      <c r="BB598" s="22">
        <v>299.52</v>
      </c>
      <c r="BC598" s="22">
        <f t="shared" si="235"/>
        <v>352235.52</v>
      </c>
      <c r="BD598" s="22" t="e">
        <f t="shared" si="237"/>
        <v>#REF!</v>
      </c>
      <c r="BE598" s="22">
        <v>0.18</v>
      </c>
      <c r="BF598" s="22">
        <f t="shared" si="236"/>
        <v>211.68</v>
      </c>
      <c r="BG598" s="22" t="e">
        <f t="shared" si="238"/>
        <v>#REF!</v>
      </c>
      <c r="BH598" t="str">
        <f>IF(AT598="UDARA","U","N")&amp;LEFT($C$4,2)&amp;MID($C$4,4,2)&amp;LEFT(A598,3)&amp;MID(E598,2,2)&amp;VLOOKUP(E598,Acuan_Reference!C:L,10,0)</f>
        <v>N0109BLP71S6</v>
      </c>
      <c r="BI598" t="s">
        <v>84</v>
      </c>
      <c r="BJ598" t="s">
        <v>85</v>
      </c>
      <c r="BK598" t="s">
        <v>128</v>
      </c>
      <c r="BL598" t="s">
        <v>87</v>
      </c>
    </row>
    <row r="599" spans="1:64">
      <c r="A599" t="s">
        <v>92</v>
      </c>
      <c r="B599" t="s">
        <v>75</v>
      </c>
      <c r="C599" t="s">
        <v>76</v>
      </c>
      <c r="D599" t="s">
        <v>77</v>
      </c>
      <c r="E599" t="s">
        <v>161</v>
      </c>
      <c r="F599" t="s">
        <v>162</v>
      </c>
      <c r="G599" t="s">
        <v>118</v>
      </c>
      <c r="H599" t="s">
        <v>81</v>
      </c>
      <c r="I599" s="22">
        <v>11815</v>
      </c>
      <c r="J599" s="23">
        <v>71</v>
      </c>
      <c r="K599" s="23">
        <v>20</v>
      </c>
      <c r="L599" s="23">
        <v>61</v>
      </c>
      <c r="M599" s="23">
        <v>38</v>
      </c>
      <c r="N599" s="23">
        <v>8</v>
      </c>
      <c r="O599" s="23">
        <v>37</v>
      </c>
      <c r="P599" s="23">
        <v>35</v>
      </c>
      <c r="Q599" s="23">
        <v>9</v>
      </c>
      <c r="R599" s="23">
        <v>33</v>
      </c>
      <c r="S599" s="23">
        <v>43</v>
      </c>
      <c r="T599" s="23">
        <v>12</v>
      </c>
      <c r="U599" s="23">
        <v>28</v>
      </c>
      <c r="V599" s="22">
        <v>27.666666666667</v>
      </c>
      <c r="W599" s="22">
        <f t="shared" si="224"/>
        <v>22</v>
      </c>
      <c r="X599" s="23">
        <v>0</v>
      </c>
      <c r="Y599" s="23">
        <v>0</v>
      </c>
      <c r="Z599" s="23">
        <v>0</v>
      </c>
      <c r="AA599" s="22">
        <v>58</v>
      </c>
      <c r="AB599" s="22">
        <v>0</v>
      </c>
      <c r="AC599" s="22">
        <v>0</v>
      </c>
      <c r="AD599" s="22">
        <v>24</v>
      </c>
      <c r="AE599" s="22">
        <f t="shared" si="225"/>
        <v>82</v>
      </c>
      <c r="AF599" s="22">
        <f t="shared" si="226"/>
        <v>2.96385542168671</v>
      </c>
      <c r="AG599" s="22">
        <f t="shared" si="227"/>
        <v>2.63636363636364</v>
      </c>
      <c r="AH599" s="22">
        <v>14616</v>
      </c>
      <c r="AI599" s="22">
        <v>0</v>
      </c>
      <c r="AJ599" s="23">
        <v>0</v>
      </c>
      <c r="AK599" s="23">
        <v>18</v>
      </c>
      <c r="AL599" s="23">
        <v>26</v>
      </c>
      <c r="AM599" s="22">
        <v>1.5</v>
      </c>
      <c r="AN599" s="22">
        <f t="shared" si="228"/>
        <v>33</v>
      </c>
      <c r="AO599" s="23">
        <v>24</v>
      </c>
      <c r="AP599" s="23">
        <v>24</v>
      </c>
      <c r="AQ599" t="s">
        <v>82</v>
      </c>
      <c r="AR599">
        <v>2</v>
      </c>
      <c r="AS599" s="22">
        <v>0.53333333333333</v>
      </c>
      <c r="AT599" t="s">
        <v>83</v>
      </c>
      <c r="AU599" s="23">
        <f t="shared" si="239"/>
        <v>0</v>
      </c>
      <c r="AV599" s="23">
        <f t="shared" si="229"/>
        <v>0</v>
      </c>
      <c r="AW599" s="23">
        <f t="shared" si="230"/>
        <v>3.72727272727273</v>
      </c>
      <c r="AX599" s="23">
        <f t="shared" si="231"/>
        <v>2.54545454545455</v>
      </c>
      <c r="AY599" s="23">
        <f t="shared" si="232"/>
        <v>0</v>
      </c>
      <c r="AZ599" s="23">
        <f t="shared" si="233"/>
        <v>0</v>
      </c>
      <c r="BA599" s="1" t="str">
        <f t="shared" si="234"/>
        <v>3</v>
      </c>
      <c r="BB599" s="22">
        <v>299.52</v>
      </c>
      <c r="BC599" s="22">
        <f t="shared" si="235"/>
        <v>0</v>
      </c>
      <c r="BD599" s="22" t="e">
        <f t="shared" si="237"/>
        <v>#REF!</v>
      </c>
      <c r="BE599" s="22">
        <v>0.18</v>
      </c>
      <c r="BF599" s="22">
        <f t="shared" si="236"/>
        <v>0</v>
      </c>
      <c r="BG599" s="22" t="e">
        <f t="shared" si="238"/>
        <v>#REF!</v>
      </c>
      <c r="BH599" t="str">
        <f>IF(AT599="UDARA","U","N")&amp;LEFT($C$4,2)&amp;MID($C$4,4,2)&amp;LEFT(A599,3)&amp;MID(E599,2,2)&amp;VLOOKUP(E599,Acuan_Reference!C:L,10,0)</f>
        <v>N0109BTM71S6</v>
      </c>
      <c r="BI599" t="s">
        <v>84</v>
      </c>
      <c r="BJ599" t="s">
        <v>85</v>
      </c>
      <c r="BK599" t="s">
        <v>128</v>
      </c>
      <c r="BL599" t="s">
        <v>87</v>
      </c>
    </row>
    <row r="600" spans="1:64">
      <c r="A600" t="s">
        <v>93</v>
      </c>
      <c r="B600" t="s">
        <v>75</v>
      </c>
      <c r="C600" t="s">
        <v>76</v>
      </c>
      <c r="D600" t="s">
        <v>77</v>
      </c>
      <c r="E600" t="s">
        <v>161</v>
      </c>
      <c r="F600" t="s">
        <v>162</v>
      </c>
      <c r="G600" t="s">
        <v>118</v>
      </c>
      <c r="H600" t="s">
        <v>81</v>
      </c>
      <c r="I600" s="22">
        <v>11815</v>
      </c>
      <c r="J600" s="23">
        <v>851</v>
      </c>
      <c r="K600" s="23">
        <v>1512</v>
      </c>
      <c r="L600" s="23">
        <v>2408</v>
      </c>
      <c r="M600" s="23">
        <v>1661</v>
      </c>
      <c r="N600" s="23">
        <v>389</v>
      </c>
      <c r="O600" s="23">
        <v>1670</v>
      </c>
      <c r="P600" s="23">
        <v>1379</v>
      </c>
      <c r="Q600" s="23">
        <v>787</v>
      </c>
      <c r="R600" s="23">
        <v>1861</v>
      </c>
      <c r="S600" s="23">
        <v>1425</v>
      </c>
      <c r="T600" s="23">
        <v>1671</v>
      </c>
      <c r="U600" s="23">
        <v>855</v>
      </c>
      <c r="V600" s="22">
        <v>1317</v>
      </c>
      <c r="W600" s="22">
        <f t="shared" si="224"/>
        <v>1324.33333333333</v>
      </c>
      <c r="X600" s="23">
        <v>0</v>
      </c>
      <c r="Y600" s="23">
        <v>0</v>
      </c>
      <c r="Z600" s="23">
        <v>0</v>
      </c>
      <c r="AA600" s="22">
        <v>1320</v>
      </c>
      <c r="AB600" s="22">
        <v>0</v>
      </c>
      <c r="AC600" s="22">
        <v>576</v>
      </c>
      <c r="AD600" s="22">
        <v>0</v>
      </c>
      <c r="AE600" s="22">
        <f t="shared" si="225"/>
        <v>1896</v>
      </c>
      <c r="AF600" s="22">
        <f t="shared" si="226"/>
        <v>1.43963553530752</v>
      </c>
      <c r="AG600" s="22">
        <f t="shared" si="227"/>
        <v>1.43166373017871</v>
      </c>
      <c r="AH600" s="22">
        <v>14616</v>
      </c>
      <c r="AI600" s="22">
        <v>0</v>
      </c>
      <c r="AJ600" s="23">
        <v>0</v>
      </c>
      <c r="AK600" s="23">
        <v>830</v>
      </c>
      <c r="AL600" s="23">
        <v>1447</v>
      </c>
      <c r="AM600" s="22">
        <v>0.8</v>
      </c>
      <c r="AN600" s="22">
        <f t="shared" si="228"/>
        <v>1059.46666666667</v>
      </c>
      <c r="AO600" s="23">
        <v>24</v>
      </c>
      <c r="AP600" s="23">
        <v>24</v>
      </c>
      <c r="AQ600" t="s">
        <v>82</v>
      </c>
      <c r="AR600">
        <v>4</v>
      </c>
      <c r="AS600" s="22">
        <v>0.066666666666667</v>
      </c>
      <c r="AT600" t="s">
        <v>83</v>
      </c>
      <c r="AU600" s="23">
        <f t="shared" si="239"/>
        <v>610.466666666667</v>
      </c>
      <c r="AV600" s="23">
        <f t="shared" si="229"/>
        <v>624</v>
      </c>
      <c r="AW600" s="23">
        <f t="shared" si="230"/>
        <v>1.90284419833879</v>
      </c>
      <c r="AX600" s="23">
        <f t="shared" si="231"/>
        <v>0.81021897810219</v>
      </c>
      <c r="AY600" s="23">
        <f t="shared" si="232"/>
        <v>624</v>
      </c>
      <c r="AZ600" s="23">
        <f t="shared" si="233"/>
        <v>624</v>
      </c>
      <c r="BA600" s="1" t="str">
        <f t="shared" si="234"/>
        <v>3</v>
      </c>
      <c r="BB600" s="22">
        <v>299.52</v>
      </c>
      <c r="BC600" s="22">
        <f t="shared" si="235"/>
        <v>186900.48</v>
      </c>
      <c r="BD600" s="22" t="e">
        <f t="shared" si="237"/>
        <v>#REF!</v>
      </c>
      <c r="BE600" s="22">
        <v>0.18</v>
      </c>
      <c r="BF600" s="22">
        <f t="shared" si="236"/>
        <v>112.32</v>
      </c>
      <c r="BG600" s="22" t="e">
        <f t="shared" si="238"/>
        <v>#REF!</v>
      </c>
      <c r="BH600" t="str">
        <f>IF(AT600="UDARA","U","N")&amp;LEFT($C$4,2)&amp;MID($C$4,4,2)&amp;LEFT(A600,3)&amp;MID(E600,2,2)&amp;VLOOKUP(E600,Acuan_Reference!C:L,10,0)</f>
        <v>N0109CRB71S6</v>
      </c>
      <c r="BI600" t="s">
        <v>84</v>
      </c>
      <c r="BJ600" t="s">
        <v>85</v>
      </c>
      <c r="BK600" t="s">
        <v>128</v>
      </c>
      <c r="BL600" t="s">
        <v>87</v>
      </c>
    </row>
    <row r="601" spans="1:64">
      <c r="A601" t="s">
        <v>94</v>
      </c>
      <c r="B601" t="s">
        <v>75</v>
      </c>
      <c r="C601" t="s">
        <v>76</v>
      </c>
      <c r="D601" t="s">
        <v>77</v>
      </c>
      <c r="E601" t="s">
        <v>161</v>
      </c>
      <c r="F601" t="s">
        <v>162</v>
      </c>
      <c r="G601" t="s">
        <v>118</v>
      </c>
      <c r="H601" t="s">
        <v>81</v>
      </c>
      <c r="I601" s="22">
        <v>11815</v>
      </c>
      <c r="J601" s="23">
        <v>650</v>
      </c>
      <c r="K601" s="23">
        <v>337</v>
      </c>
      <c r="L601" s="23">
        <v>530</v>
      </c>
      <c r="M601" s="23">
        <v>587</v>
      </c>
      <c r="N601" s="23">
        <v>128</v>
      </c>
      <c r="O601" s="23">
        <v>853</v>
      </c>
      <c r="P601" s="23">
        <v>110</v>
      </c>
      <c r="Q601" s="23">
        <v>121</v>
      </c>
      <c r="R601" s="23">
        <v>290</v>
      </c>
      <c r="S601" s="23">
        <v>377</v>
      </c>
      <c r="T601" s="23">
        <v>421</v>
      </c>
      <c r="U601" s="23">
        <v>98</v>
      </c>
      <c r="V601" s="22">
        <v>298.66666666667</v>
      </c>
      <c r="W601" s="22">
        <f t="shared" si="224"/>
        <v>279</v>
      </c>
      <c r="X601" s="23">
        <v>0</v>
      </c>
      <c r="Y601" s="23">
        <v>0</v>
      </c>
      <c r="Z601" s="23">
        <v>0</v>
      </c>
      <c r="AA601" s="22">
        <v>327</v>
      </c>
      <c r="AB601" s="22">
        <v>0</v>
      </c>
      <c r="AC601" s="22">
        <v>144</v>
      </c>
      <c r="AD601" s="22">
        <v>0</v>
      </c>
      <c r="AE601" s="22">
        <f t="shared" si="225"/>
        <v>471</v>
      </c>
      <c r="AF601" s="22">
        <f t="shared" si="226"/>
        <v>1.57700892857141</v>
      </c>
      <c r="AG601" s="22">
        <f t="shared" si="227"/>
        <v>1.68817204301075</v>
      </c>
      <c r="AH601" s="22">
        <v>14616</v>
      </c>
      <c r="AI601" s="22">
        <v>0</v>
      </c>
      <c r="AJ601" s="23">
        <v>0</v>
      </c>
      <c r="AK601" s="23">
        <v>161</v>
      </c>
      <c r="AL601" s="23">
        <v>318</v>
      </c>
      <c r="AM601" s="22">
        <v>0.8</v>
      </c>
      <c r="AN601" s="22">
        <f t="shared" si="228"/>
        <v>223.2</v>
      </c>
      <c r="AO601" s="23">
        <v>24</v>
      </c>
      <c r="AP601" s="23">
        <v>24</v>
      </c>
      <c r="AQ601" t="s">
        <v>82</v>
      </c>
      <c r="AR601">
        <v>8</v>
      </c>
      <c r="AS601" s="22">
        <v>0.13333333333333</v>
      </c>
      <c r="AT601" t="s">
        <v>83</v>
      </c>
      <c r="AU601" s="23">
        <f t="shared" si="239"/>
        <v>70.2</v>
      </c>
      <c r="AV601" s="23">
        <f t="shared" si="229"/>
        <v>72</v>
      </c>
      <c r="AW601" s="23">
        <f t="shared" si="230"/>
        <v>1.94623655913978</v>
      </c>
      <c r="AX601" s="23">
        <f t="shared" si="231"/>
        <v>0.806451612903226</v>
      </c>
      <c r="AY601" s="23">
        <f t="shared" si="232"/>
        <v>72</v>
      </c>
      <c r="AZ601" s="23">
        <f t="shared" si="233"/>
        <v>72</v>
      </c>
      <c r="BA601" s="1" t="str">
        <f t="shared" si="234"/>
        <v>3</v>
      </c>
      <c r="BB601" s="22">
        <v>299.52</v>
      </c>
      <c r="BC601" s="22">
        <f t="shared" si="235"/>
        <v>21565.44</v>
      </c>
      <c r="BD601" s="22" t="e">
        <f t="shared" si="237"/>
        <v>#REF!</v>
      </c>
      <c r="BE601" s="22">
        <v>0.18</v>
      </c>
      <c r="BF601" s="22">
        <f t="shared" si="236"/>
        <v>12.96</v>
      </c>
      <c r="BG601" s="22" t="e">
        <f t="shared" si="238"/>
        <v>#REF!</v>
      </c>
      <c r="BH601" t="str">
        <f>IF(AT601="UDARA","U","N")&amp;LEFT($C$4,2)&amp;MID($C$4,4,2)&amp;LEFT(A601,3)&amp;MID(E601,2,2)&amp;VLOOKUP(E601,Acuan_Reference!C:L,10,0)</f>
        <v>N0109DPS71S6</v>
      </c>
      <c r="BI601" t="s">
        <v>84</v>
      </c>
      <c r="BJ601" t="s">
        <v>85</v>
      </c>
      <c r="BK601" t="s">
        <v>128</v>
      </c>
      <c r="BL601" t="s">
        <v>87</v>
      </c>
    </row>
    <row r="602" spans="1:64">
      <c r="A602" t="s">
        <v>95</v>
      </c>
      <c r="B602" t="s">
        <v>75</v>
      </c>
      <c r="C602" t="s">
        <v>76</v>
      </c>
      <c r="D602" t="s">
        <v>77</v>
      </c>
      <c r="E602" t="s">
        <v>161</v>
      </c>
      <c r="F602" t="s">
        <v>162</v>
      </c>
      <c r="G602" t="s">
        <v>118</v>
      </c>
      <c r="H602" t="s">
        <v>81</v>
      </c>
      <c r="I602" s="22">
        <v>11815</v>
      </c>
      <c r="J602" s="23">
        <v>0</v>
      </c>
      <c r="K602" s="23">
        <v>0</v>
      </c>
      <c r="L602" s="23">
        <v>0</v>
      </c>
      <c r="M602" s="23">
        <v>843</v>
      </c>
      <c r="N602" s="23">
        <v>347</v>
      </c>
      <c r="O602" s="23">
        <v>1977</v>
      </c>
      <c r="P602" s="23">
        <v>820</v>
      </c>
      <c r="Q602" s="23">
        <v>205</v>
      </c>
      <c r="R602" s="23">
        <v>1023</v>
      </c>
      <c r="S602" s="23">
        <v>580</v>
      </c>
      <c r="T602" s="23">
        <v>489</v>
      </c>
      <c r="U602" s="23">
        <v>448</v>
      </c>
      <c r="V602" s="22">
        <v>505.66666666667</v>
      </c>
      <c r="W602" s="22">
        <f t="shared" si="224"/>
        <v>516</v>
      </c>
      <c r="X602" s="23">
        <v>0</v>
      </c>
      <c r="Y602" s="23">
        <v>0</v>
      </c>
      <c r="Z602" s="23">
        <v>0</v>
      </c>
      <c r="AA602" s="22">
        <v>343</v>
      </c>
      <c r="AB602" s="22">
        <v>0</v>
      </c>
      <c r="AC602" s="22">
        <v>264</v>
      </c>
      <c r="AD602" s="22">
        <v>0</v>
      </c>
      <c r="AE602" s="22">
        <f t="shared" si="225"/>
        <v>607</v>
      </c>
      <c r="AF602" s="22">
        <f t="shared" si="226"/>
        <v>1.20039551746868</v>
      </c>
      <c r="AG602" s="22">
        <f t="shared" si="227"/>
        <v>1.17635658914729</v>
      </c>
      <c r="AH602" s="22">
        <v>14616</v>
      </c>
      <c r="AI602" s="22">
        <v>0</v>
      </c>
      <c r="AJ602" s="23">
        <v>0</v>
      </c>
      <c r="AK602" s="23">
        <v>369</v>
      </c>
      <c r="AL602" s="23">
        <v>611</v>
      </c>
      <c r="AM602" s="22">
        <v>0.5</v>
      </c>
      <c r="AN602" s="22">
        <f t="shared" si="228"/>
        <v>258</v>
      </c>
      <c r="AO602" s="23">
        <v>24</v>
      </c>
      <c r="AP602" s="23">
        <v>24</v>
      </c>
      <c r="AQ602" t="s">
        <v>82</v>
      </c>
      <c r="AR602">
        <v>20</v>
      </c>
      <c r="AS602" s="22">
        <v>0.033333333333333</v>
      </c>
      <c r="AT602" t="s">
        <v>83</v>
      </c>
      <c r="AU602" s="23">
        <f t="shared" si="239"/>
        <v>262</v>
      </c>
      <c r="AV602" s="23">
        <f t="shared" si="229"/>
        <v>264</v>
      </c>
      <c r="AW602" s="23">
        <f t="shared" si="230"/>
        <v>1.68798449612403</v>
      </c>
      <c r="AX602" s="23">
        <f t="shared" si="231"/>
        <v>0.503875968992248</v>
      </c>
      <c r="AY602" s="23">
        <f t="shared" si="232"/>
        <v>264</v>
      </c>
      <c r="AZ602" s="23">
        <f t="shared" si="233"/>
        <v>264</v>
      </c>
      <c r="BA602" s="1" t="str">
        <f t="shared" si="234"/>
        <v>3</v>
      </c>
      <c r="BB602" s="22">
        <v>299.52</v>
      </c>
      <c r="BC602" s="22">
        <f t="shared" si="235"/>
        <v>79073.28</v>
      </c>
      <c r="BD602" s="22" t="e">
        <f t="shared" si="237"/>
        <v>#REF!</v>
      </c>
      <c r="BE602" s="22">
        <v>0.18</v>
      </c>
      <c r="BF602" s="22">
        <f t="shared" si="236"/>
        <v>47.52</v>
      </c>
      <c r="BG602" s="22" t="e">
        <f t="shared" si="238"/>
        <v>#REF!</v>
      </c>
      <c r="BH602" t="str">
        <f>IF(AT602="UDARA","U","N")&amp;LEFT($C$4,2)&amp;MID($C$4,4,2)&amp;LEFT(A602,3)&amp;MID(E602,2,2)&amp;VLOOKUP(E602,Acuan_Reference!C:L,10,0)</f>
        <v>N0109JAK71S6</v>
      </c>
      <c r="BI602" t="s">
        <v>84</v>
      </c>
      <c r="BJ602" t="s">
        <v>85</v>
      </c>
      <c r="BK602" t="s">
        <v>128</v>
      </c>
      <c r="BL602" t="s">
        <v>87</v>
      </c>
    </row>
    <row r="603" spans="1:64">
      <c r="A603" t="s">
        <v>96</v>
      </c>
      <c r="B603" t="s">
        <v>75</v>
      </c>
      <c r="C603" t="s">
        <v>76</v>
      </c>
      <c r="D603" t="s">
        <v>77</v>
      </c>
      <c r="E603" t="s">
        <v>161</v>
      </c>
      <c r="F603" t="s">
        <v>162</v>
      </c>
      <c r="G603" t="s">
        <v>118</v>
      </c>
      <c r="H603" t="s">
        <v>81</v>
      </c>
      <c r="I603" s="22">
        <v>11815</v>
      </c>
      <c r="J603" s="23">
        <v>274</v>
      </c>
      <c r="K603" s="23">
        <v>179</v>
      </c>
      <c r="L603" s="23">
        <v>374</v>
      </c>
      <c r="M603" s="23">
        <v>243</v>
      </c>
      <c r="N603" s="23">
        <v>282</v>
      </c>
      <c r="O603" s="23">
        <v>423</v>
      </c>
      <c r="P603" s="23">
        <v>78</v>
      </c>
      <c r="Q603" s="23">
        <v>88</v>
      </c>
      <c r="R603" s="23">
        <v>312</v>
      </c>
      <c r="S603" s="23">
        <v>231</v>
      </c>
      <c r="T603" s="23">
        <v>173</v>
      </c>
      <c r="U603" s="23">
        <v>31</v>
      </c>
      <c r="V603" s="22">
        <v>145</v>
      </c>
      <c r="W603" s="22">
        <f t="shared" si="224"/>
        <v>137.666666666667</v>
      </c>
      <c r="X603" s="23">
        <v>0</v>
      </c>
      <c r="Y603" s="23">
        <v>0</v>
      </c>
      <c r="Z603" s="23">
        <v>0</v>
      </c>
      <c r="AA603" s="22">
        <v>342</v>
      </c>
      <c r="AB603" s="22">
        <v>0</v>
      </c>
      <c r="AC603" s="22">
        <v>72</v>
      </c>
      <c r="AD603" s="22">
        <v>0</v>
      </c>
      <c r="AE603" s="22">
        <f t="shared" si="225"/>
        <v>414</v>
      </c>
      <c r="AF603" s="22">
        <f t="shared" si="226"/>
        <v>2.8551724137931</v>
      </c>
      <c r="AG603" s="22">
        <f t="shared" si="227"/>
        <v>3.00726392251816</v>
      </c>
      <c r="AH603" s="22">
        <v>14616</v>
      </c>
      <c r="AI603" s="22">
        <v>0</v>
      </c>
      <c r="AJ603" s="23">
        <v>0</v>
      </c>
      <c r="AK603" s="23">
        <v>129</v>
      </c>
      <c r="AL603" s="23">
        <v>209</v>
      </c>
      <c r="AM603" s="22">
        <v>1.2</v>
      </c>
      <c r="AN603" s="22">
        <f t="shared" si="228"/>
        <v>165.2</v>
      </c>
      <c r="AO603" s="23">
        <v>24</v>
      </c>
      <c r="AP603" s="23">
        <v>24</v>
      </c>
      <c r="AQ603" t="s">
        <v>82</v>
      </c>
      <c r="AR603">
        <v>2</v>
      </c>
      <c r="AS603" s="22">
        <v>0.2</v>
      </c>
      <c r="AT603" t="s">
        <v>83</v>
      </c>
      <c r="AU603" s="23">
        <f t="shared" si="239"/>
        <v>0</v>
      </c>
      <c r="AV603" s="23">
        <f t="shared" si="229"/>
        <v>0</v>
      </c>
      <c r="AW603" s="23">
        <f t="shared" si="230"/>
        <v>3.00726392251816</v>
      </c>
      <c r="AX603" s="23">
        <f t="shared" si="231"/>
        <v>1.48910411622276</v>
      </c>
      <c r="AY603" s="23">
        <f t="shared" si="232"/>
        <v>0</v>
      </c>
      <c r="AZ603" s="23">
        <f t="shared" si="233"/>
        <v>0</v>
      </c>
      <c r="BA603" s="1" t="str">
        <f t="shared" si="234"/>
        <v>3</v>
      </c>
      <c r="BB603" s="22">
        <v>299.52</v>
      </c>
      <c r="BC603" s="22">
        <f t="shared" si="235"/>
        <v>0</v>
      </c>
      <c r="BD603" s="22" t="e">
        <f t="shared" si="237"/>
        <v>#REF!</v>
      </c>
      <c r="BE603" s="22">
        <v>0.18</v>
      </c>
      <c r="BF603" s="22">
        <f t="shared" si="236"/>
        <v>0</v>
      </c>
      <c r="BG603" s="22" t="e">
        <f t="shared" si="238"/>
        <v>#REF!</v>
      </c>
      <c r="BH603" t="str">
        <f>IF(AT603="UDARA","U","N")&amp;LEFT($C$4,2)&amp;MID($C$4,4,2)&amp;LEFT(A603,3)&amp;MID(E603,2,2)&amp;VLOOKUP(E603,Acuan_Reference!C:L,10,0)</f>
        <v>N0109JBI71S6</v>
      </c>
      <c r="BI603" t="s">
        <v>84</v>
      </c>
      <c r="BJ603" t="s">
        <v>85</v>
      </c>
      <c r="BK603" t="s">
        <v>128</v>
      </c>
      <c r="BL603" t="s">
        <v>87</v>
      </c>
    </row>
    <row r="604" spans="1:64">
      <c r="A604" t="s">
        <v>97</v>
      </c>
      <c r="B604" t="s">
        <v>75</v>
      </c>
      <c r="C604" t="s">
        <v>76</v>
      </c>
      <c r="D604" t="s">
        <v>77</v>
      </c>
      <c r="E604" t="s">
        <v>161</v>
      </c>
      <c r="F604" t="s">
        <v>162</v>
      </c>
      <c r="G604" t="s">
        <v>118</v>
      </c>
      <c r="H604" t="s">
        <v>81</v>
      </c>
      <c r="I604" s="22">
        <v>11815</v>
      </c>
      <c r="J604" s="23">
        <v>2849</v>
      </c>
      <c r="K604" s="23">
        <v>1635</v>
      </c>
      <c r="L604" s="23">
        <v>3268</v>
      </c>
      <c r="M604" s="23">
        <v>576</v>
      </c>
      <c r="N604" s="23">
        <v>597</v>
      </c>
      <c r="O604" s="23">
        <v>1127</v>
      </c>
      <c r="P604" s="23">
        <v>761</v>
      </c>
      <c r="Q604" s="23">
        <v>628</v>
      </c>
      <c r="R604" s="23">
        <v>758</v>
      </c>
      <c r="S604" s="23">
        <v>599</v>
      </c>
      <c r="T604" s="23">
        <v>730</v>
      </c>
      <c r="U604" s="23">
        <v>627</v>
      </c>
      <c r="V604" s="22">
        <v>652</v>
      </c>
      <c r="W604" s="22">
        <f t="shared" si="224"/>
        <v>655.333333333333</v>
      </c>
      <c r="X604" s="23">
        <v>0</v>
      </c>
      <c r="Y604" s="23">
        <v>0</v>
      </c>
      <c r="Z604" s="23">
        <v>0</v>
      </c>
      <c r="AA604" s="22">
        <v>686</v>
      </c>
      <c r="AB604" s="22">
        <v>0</v>
      </c>
      <c r="AC604" s="22">
        <v>0</v>
      </c>
      <c r="AD604" s="22">
        <v>120</v>
      </c>
      <c r="AE604" s="22">
        <f t="shared" si="225"/>
        <v>806</v>
      </c>
      <c r="AF604" s="22">
        <f t="shared" si="226"/>
        <v>1.2361963190184</v>
      </c>
      <c r="AG604" s="22">
        <f t="shared" si="227"/>
        <v>1.04679552390641</v>
      </c>
      <c r="AH604" s="22">
        <v>14616</v>
      </c>
      <c r="AI604" s="22">
        <v>0</v>
      </c>
      <c r="AJ604" s="23">
        <v>0</v>
      </c>
      <c r="AK604" s="23">
        <v>405</v>
      </c>
      <c r="AL604" s="23">
        <v>609</v>
      </c>
      <c r="AM604" s="22">
        <v>0.5</v>
      </c>
      <c r="AN604" s="22">
        <f t="shared" si="228"/>
        <v>327.666666666667</v>
      </c>
      <c r="AO604" s="23">
        <v>24</v>
      </c>
      <c r="AP604" s="23">
        <v>24</v>
      </c>
      <c r="AQ604" t="s">
        <v>82</v>
      </c>
      <c r="AR604">
        <v>20</v>
      </c>
      <c r="AS604" s="22">
        <v>0.033333333333333</v>
      </c>
      <c r="AT604" t="s">
        <v>83</v>
      </c>
      <c r="AU604" s="23">
        <f t="shared" si="239"/>
        <v>130.666666666667</v>
      </c>
      <c r="AV604" s="23">
        <f t="shared" si="229"/>
        <v>144</v>
      </c>
      <c r="AW604" s="23">
        <f t="shared" si="230"/>
        <v>1.44964394710071</v>
      </c>
      <c r="AX604" s="23">
        <f t="shared" si="231"/>
        <v>0.520345879959308</v>
      </c>
      <c r="AY604" s="23">
        <f t="shared" si="232"/>
        <v>144</v>
      </c>
      <c r="AZ604" s="23">
        <f t="shared" si="233"/>
        <v>144</v>
      </c>
      <c r="BA604" s="1" t="str">
        <f t="shared" si="234"/>
        <v>3</v>
      </c>
      <c r="BB604" s="22">
        <v>299.52</v>
      </c>
      <c r="BC604" s="22">
        <f t="shared" si="235"/>
        <v>43130.88</v>
      </c>
      <c r="BD604" s="22" t="e">
        <f t="shared" si="237"/>
        <v>#REF!</v>
      </c>
      <c r="BE604" s="22">
        <v>0.18</v>
      </c>
      <c r="BF604" s="22">
        <f t="shared" si="236"/>
        <v>25.92</v>
      </c>
      <c r="BG604" s="22" t="e">
        <f t="shared" si="238"/>
        <v>#REF!</v>
      </c>
      <c r="BH604" t="str">
        <f>IF(AT604="UDARA","U","N")&amp;LEFT($C$4,2)&amp;MID($C$4,4,2)&amp;LEFT(A604,3)&amp;MID(E604,2,2)&amp;VLOOKUP(E604,Acuan_Reference!C:L,10,0)</f>
        <v>N0109JKT71S6</v>
      </c>
      <c r="BI604" t="s">
        <v>84</v>
      </c>
      <c r="BJ604" t="s">
        <v>85</v>
      </c>
      <c r="BK604" t="s">
        <v>128</v>
      </c>
      <c r="BL604" t="s">
        <v>87</v>
      </c>
    </row>
    <row r="605" spans="1:64">
      <c r="A605" t="s">
        <v>98</v>
      </c>
      <c r="B605" t="s">
        <v>75</v>
      </c>
      <c r="C605" t="s">
        <v>76</v>
      </c>
      <c r="D605" t="s">
        <v>77</v>
      </c>
      <c r="E605" t="s">
        <v>161</v>
      </c>
      <c r="F605" t="s">
        <v>162</v>
      </c>
      <c r="G605" t="s">
        <v>118</v>
      </c>
      <c r="H605" t="s">
        <v>81</v>
      </c>
      <c r="I605" s="22">
        <v>11815</v>
      </c>
      <c r="J605" s="23">
        <v>399</v>
      </c>
      <c r="K605" s="23">
        <v>610</v>
      </c>
      <c r="L605" s="23">
        <v>799</v>
      </c>
      <c r="M605" s="23">
        <v>641</v>
      </c>
      <c r="N605" s="23">
        <v>501</v>
      </c>
      <c r="O605" s="23">
        <v>424</v>
      </c>
      <c r="P605" s="23">
        <v>333</v>
      </c>
      <c r="Q605" s="23">
        <v>275</v>
      </c>
      <c r="R605" s="23">
        <v>444</v>
      </c>
      <c r="S605" s="23">
        <v>277</v>
      </c>
      <c r="T605" s="23">
        <v>361</v>
      </c>
      <c r="U605" s="23">
        <v>301</v>
      </c>
      <c r="V605" s="22">
        <v>313</v>
      </c>
      <c r="W605" s="22">
        <f t="shared" si="224"/>
        <v>326</v>
      </c>
      <c r="X605" s="23">
        <v>0</v>
      </c>
      <c r="Y605" s="23">
        <v>0</v>
      </c>
      <c r="Z605" s="23">
        <v>0</v>
      </c>
      <c r="AA605" s="22">
        <v>260</v>
      </c>
      <c r="AB605" s="22">
        <v>0</v>
      </c>
      <c r="AC605" s="22">
        <v>264</v>
      </c>
      <c r="AD605" s="22">
        <v>0</v>
      </c>
      <c r="AE605" s="22">
        <f t="shared" si="225"/>
        <v>524</v>
      </c>
      <c r="AF605" s="22">
        <f t="shared" si="226"/>
        <v>1.6741214057508</v>
      </c>
      <c r="AG605" s="22">
        <f t="shared" si="227"/>
        <v>1.60736196319018</v>
      </c>
      <c r="AH605" s="22">
        <v>14616</v>
      </c>
      <c r="AI605" s="22">
        <v>0</v>
      </c>
      <c r="AJ605" s="23">
        <v>0</v>
      </c>
      <c r="AK605" s="23">
        <v>203</v>
      </c>
      <c r="AL605" s="23">
        <v>316</v>
      </c>
      <c r="AM605" s="22">
        <v>0.9</v>
      </c>
      <c r="AN605" s="22">
        <f t="shared" si="228"/>
        <v>293.4</v>
      </c>
      <c r="AO605" s="23">
        <v>24</v>
      </c>
      <c r="AP605" s="23">
        <v>24</v>
      </c>
      <c r="AQ605" t="s">
        <v>82</v>
      </c>
      <c r="AR605">
        <v>4</v>
      </c>
      <c r="AS605" s="22">
        <v>0.1</v>
      </c>
      <c r="AT605" t="s">
        <v>83</v>
      </c>
      <c r="AU605" s="23">
        <f t="shared" si="239"/>
        <v>85.4000000000001</v>
      </c>
      <c r="AV605" s="23">
        <f t="shared" si="229"/>
        <v>96</v>
      </c>
      <c r="AW605" s="23">
        <f t="shared" si="230"/>
        <v>1.90184049079755</v>
      </c>
      <c r="AX605" s="23">
        <f t="shared" si="231"/>
        <v>0.932515337423313</v>
      </c>
      <c r="AY605" s="23">
        <f t="shared" si="232"/>
        <v>96</v>
      </c>
      <c r="AZ605" s="23">
        <f t="shared" si="233"/>
        <v>96</v>
      </c>
      <c r="BA605" s="1" t="str">
        <f t="shared" si="234"/>
        <v>3</v>
      </c>
      <c r="BB605" s="22">
        <v>299.52</v>
      </c>
      <c r="BC605" s="22">
        <f t="shared" si="235"/>
        <v>28753.92</v>
      </c>
      <c r="BD605" s="22" t="e">
        <f t="shared" si="237"/>
        <v>#REF!</v>
      </c>
      <c r="BE605" s="22">
        <v>0.18</v>
      </c>
      <c r="BF605" s="22">
        <f t="shared" si="236"/>
        <v>17.28</v>
      </c>
      <c r="BG605" s="22" t="e">
        <f t="shared" si="238"/>
        <v>#REF!</v>
      </c>
      <c r="BH605" t="str">
        <f>IF(AT605="UDARA","U","N")&amp;LEFT($C$4,2)&amp;MID($C$4,4,2)&amp;LEFT(A605,3)&amp;MID(E605,2,2)&amp;VLOOKUP(E605,Acuan_Reference!C:L,10,0)</f>
        <v>N0109JMR71S6</v>
      </c>
      <c r="BI605" t="s">
        <v>84</v>
      </c>
      <c r="BJ605" t="s">
        <v>85</v>
      </c>
      <c r="BK605" t="s">
        <v>128</v>
      </c>
      <c r="BL605" t="s">
        <v>87</v>
      </c>
    </row>
    <row r="606" spans="1:64">
      <c r="A606" t="s">
        <v>99</v>
      </c>
      <c r="B606" t="s">
        <v>75</v>
      </c>
      <c r="C606" t="s">
        <v>76</v>
      </c>
      <c r="D606" t="s">
        <v>77</v>
      </c>
      <c r="E606" t="s">
        <v>161</v>
      </c>
      <c r="F606" t="s">
        <v>162</v>
      </c>
      <c r="G606" t="s">
        <v>118</v>
      </c>
      <c r="H606" t="s">
        <v>81</v>
      </c>
      <c r="I606" s="22">
        <v>11815</v>
      </c>
      <c r="J606" s="23">
        <v>144</v>
      </c>
      <c r="K606" s="23">
        <v>130</v>
      </c>
      <c r="L606" s="23">
        <v>640</v>
      </c>
      <c r="M606" s="23">
        <v>387</v>
      </c>
      <c r="N606" s="23">
        <v>119</v>
      </c>
      <c r="O606" s="23">
        <v>420</v>
      </c>
      <c r="P606" s="23">
        <v>771</v>
      </c>
      <c r="Q606" s="23">
        <v>216</v>
      </c>
      <c r="R606" s="23">
        <v>546</v>
      </c>
      <c r="S606" s="23">
        <v>156</v>
      </c>
      <c r="T606" s="23">
        <v>336</v>
      </c>
      <c r="U606" s="23">
        <v>415</v>
      </c>
      <c r="V606" s="22">
        <v>302.33333333333</v>
      </c>
      <c r="W606" s="22">
        <f t="shared" si="224"/>
        <v>351.333333333333</v>
      </c>
      <c r="X606" s="23">
        <v>0</v>
      </c>
      <c r="Y606" s="23">
        <v>0</v>
      </c>
      <c r="Z606" s="23">
        <v>0</v>
      </c>
      <c r="AA606" s="22">
        <v>426</v>
      </c>
      <c r="AB606" s="22">
        <v>0</v>
      </c>
      <c r="AC606" s="22">
        <v>0</v>
      </c>
      <c r="AD606" s="22">
        <v>0</v>
      </c>
      <c r="AE606" s="22">
        <f t="shared" si="225"/>
        <v>426</v>
      </c>
      <c r="AF606" s="22">
        <f t="shared" si="226"/>
        <v>1.40904079382581</v>
      </c>
      <c r="AG606" s="22">
        <f t="shared" si="227"/>
        <v>1.21252371916509</v>
      </c>
      <c r="AH606" s="22">
        <v>14616</v>
      </c>
      <c r="AI606" s="22">
        <v>0</v>
      </c>
      <c r="AJ606" s="23">
        <v>0</v>
      </c>
      <c r="AK606" s="23">
        <v>187</v>
      </c>
      <c r="AL606" s="23">
        <v>303</v>
      </c>
      <c r="AM606" s="22">
        <v>1.1</v>
      </c>
      <c r="AN606" s="22">
        <f t="shared" si="228"/>
        <v>386.466666666667</v>
      </c>
      <c r="AO606" s="23">
        <v>24</v>
      </c>
      <c r="AP606" s="23">
        <v>24</v>
      </c>
      <c r="AQ606" t="s">
        <v>82</v>
      </c>
      <c r="AR606">
        <v>4</v>
      </c>
      <c r="AS606" s="22">
        <v>0.33333333333333</v>
      </c>
      <c r="AT606" t="s">
        <v>83</v>
      </c>
      <c r="AU606" s="23">
        <f t="shared" si="239"/>
        <v>263.466666666667</v>
      </c>
      <c r="AV606" s="23">
        <f t="shared" si="229"/>
        <v>264</v>
      </c>
      <c r="AW606" s="23">
        <f t="shared" si="230"/>
        <v>1.96394686907021</v>
      </c>
      <c r="AX606" s="23">
        <f t="shared" si="231"/>
        <v>1.10151802656546</v>
      </c>
      <c r="AY606" s="23">
        <f t="shared" si="232"/>
        <v>264</v>
      </c>
      <c r="AZ606" s="23">
        <f t="shared" si="233"/>
        <v>264</v>
      </c>
      <c r="BA606" s="1" t="str">
        <f t="shared" si="234"/>
        <v>3</v>
      </c>
      <c r="BB606" s="22">
        <v>299.52</v>
      </c>
      <c r="BC606" s="22">
        <f t="shared" si="235"/>
        <v>79073.28</v>
      </c>
      <c r="BD606" s="22" t="e">
        <f t="shared" si="237"/>
        <v>#REF!</v>
      </c>
      <c r="BE606" s="22">
        <v>0.18</v>
      </c>
      <c r="BF606" s="22">
        <f t="shared" si="236"/>
        <v>47.52</v>
      </c>
      <c r="BG606" s="22" t="e">
        <f t="shared" si="238"/>
        <v>#REF!</v>
      </c>
      <c r="BH606" t="str">
        <f>IF(AT606="UDARA","U","N")&amp;LEFT($C$4,2)&amp;MID($C$4,4,2)&amp;LEFT(A606,3)&amp;MID(E606,2,2)&amp;VLOOKUP(E606,Acuan_Reference!C:L,10,0)</f>
        <v>N0109MDN71S6</v>
      </c>
      <c r="BI606" t="s">
        <v>84</v>
      </c>
      <c r="BJ606" t="s">
        <v>85</v>
      </c>
      <c r="BK606" t="s">
        <v>128</v>
      </c>
      <c r="BL606" t="s">
        <v>87</v>
      </c>
    </row>
    <row r="607" spans="1:64">
      <c r="A607" t="s">
        <v>100</v>
      </c>
      <c r="B607" t="s">
        <v>75</v>
      </c>
      <c r="C607" t="s">
        <v>76</v>
      </c>
      <c r="D607" t="s">
        <v>77</v>
      </c>
      <c r="E607" t="s">
        <v>161</v>
      </c>
      <c r="F607" t="s">
        <v>162</v>
      </c>
      <c r="G607" t="s">
        <v>118</v>
      </c>
      <c r="H607" t="s">
        <v>81</v>
      </c>
      <c r="I607" s="22">
        <v>11815</v>
      </c>
      <c r="J607" s="23">
        <v>540</v>
      </c>
      <c r="K607" s="23">
        <v>255</v>
      </c>
      <c r="L607" s="23">
        <v>461</v>
      </c>
      <c r="M607" s="23">
        <v>420</v>
      </c>
      <c r="N607" s="23">
        <v>157</v>
      </c>
      <c r="O607" s="23">
        <v>634</v>
      </c>
      <c r="P607" s="23">
        <v>246</v>
      </c>
      <c r="Q607" s="23">
        <v>432</v>
      </c>
      <c r="R607" s="23">
        <v>599</v>
      </c>
      <c r="S607" s="23">
        <v>450</v>
      </c>
      <c r="T607" s="23">
        <v>410</v>
      </c>
      <c r="U607" s="23">
        <v>170</v>
      </c>
      <c r="V607" s="22">
        <v>343.33333333333</v>
      </c>
      <c r="W607" s="22">
        <f t="shared" si="224"/>
        <v>335.333333333333</v>
      </c>
      <c r="X607" s="23">
        <v>0</v>
      </c>
      <c r="Y607" s="23">
        <v>0</v>
      </c>
      <c r="Z607" s="23">
        <v>0</v>
      </c>
      <c r="AA607" s="22">
        <v>958</v>
      </c>
      <c r="AB607" s="22">
        <v>0</v>
      </c>
      <c r="AC607" s="22">
        <v>0</v>
      </c>
      <c r="AD607" s="22">
        <v>0</v>
      </c>
      <c r="AE607" s="22">
        <f t="shared" si="225"/>
        <v>958</v>
      </c>
      <c r="AF607" s="22">
        <f t="shared" si="226"/>
        <v>2.79029126213595</v>
      </c>
      <c r="AG607" s="22">
        <f t="shared" si="227"/>
        <v>2.85685884691849</v>
      </c>
      <c r="AH607" s="22">
        <v>14616</v>
      </c>
      <c r="AI607" s="22">
        <v>0</v>
      </c>
      <c r="AJ607" s="23">
        <v>0</v>
      </c>
      <c r="AK607" s="23">
        <v>302</v>
      </c>
      <c r="AL607" s="23">
        <v>426</v>
      </c>
      <c r="AM607" s="22">
        <v>1.5</v>
      </c>
      <c r="AN607" s="22">
        <f t="shared" si="228"/>
        <v>503</v>
      </c>
      <c r="AO607" s="23">
        <v>24</v>
      </c>
      <c r="AP607" s="23">
        <v>24</v>
      </c>
      <c r="AQ607" t="s">
        <v>82</v>
      </c>
      <c r="AR607">
        <v>2</v>
      </c>
      <c r="AS607" s="22">
        <v>0.76666666666667</v>
      </c>
      <c r="AT607" t="s">
        <v>83</v>
      </c>
      <c r="AU607" s="23">
        <f t="shared" si="239"/>
        <v>0</v>
      </c>
      <c r="AV607" s="23">
        <f t="shared" si="229"/>
        <v>0</v>
      </c>
      <c r="AW607" s="23">
        <f t="shared" si="230"/>
        <v>2.85685884691849</v>
      </c>
      <c r="AX607" s="23">
        <f t="shared" si="231"/>
        <v>1.58648111332008</v>
      </c>
      <c r="AY607" s="23">
        <f t="shared" si="232"/>
        <v>0</v>
      </c>
      <c r="AZ607" s="23">
        <f t="shared" si="233"/>
        <v>0</v>
      </c>
      <c r="BA607" s="1" t="str">
        <f t="shared" si="234"/>
        <v>3</v>
      </c>
      <c r="BB607" s="22">
        <v>299.52</v>
      </c>
      <c r="BC607" s="22">
        <f t="shared" si="235"/>
        <v>0</v>
      </c>
      <c r="BD607" s="22" t="e">
        <f t="shared" si="237"/>
        <v>#REF!</v>
      </c>
      <c r="BE607" s="22">
        <v>0.18</v>
      </c>
      <c r="BF607" s="22">
        <f t="shared" si="236"/>
        <v>0</v>
      </c>
      <c r="BG607" s="22" t="e">
        <f t="shared" si="238"/>
        <v>#REF!</v>
      </c>
      <c r="BH607" t="str">
        <f>IF(AT607="UDARA","U","N")&amp;LEFT($C$4,2)&amp;MID($C$4,4,2)&amp;LEFT(A607,3)&amp;MID(E607,2,2)&amp;VLOOKUP(E607,Acuan_Reference!C:L,10,0)</f>
        <v>N0109MDO71S6</v>
      </c>
      <c r="BI607" t="s">
        <v>84</v>
      </c>
      <c r="BJ607" t="s">
        <v>85</v>
      </c>
      <c r="BK607" t="s">
        <v>128</v>
      </c>
      <c r="BL607" t="s">
        <v>87</v>
      </c>
    </row>
    <row r="608" spans="1:64">
      <c r="A608" t="s">
        <v>101</v>
      </c>
      <c r="B608" t="s">
        <v>75</v>
      </c>
      <c r="C608" t="s">
        <v>76</v>
      </c>
      <c r="D608" t="s">
        <v>77</v>
      </c>
      <c r="E608" t="s">
        <v>161</v>
      </c>
      <c r="F608" t="s">
        <v>162</v>
      </c>
      <c r="G608" t="s">
        <v>118</v>
      </c>
      <c r="H608" t="s">
        <v>81</v>
      </c>
      <c r="I608" s="22">
        <v>11815</v>
      </c>
      <c r="J608" s="23">
        <v>1070</v>
      </c>
      <c r="K608" s="23">
        <v>1899</v>
      </c>
      <c r="L608" s="23">
        <v>3889</v>
      </c>
      <c r="M608" s="23">
        <v>1913</v>
      </c>
      <c r="N608" s="23">
        <v>1203</v>
      </c>
      <c r="O608" s="23">
        <v>2633</v>
      </c>
      <c r="P608" s="23">
        <v>1834</v>
      </c>
      <c r="Q608" s="23">
        <v>425</v>
      </c>
      <c r="R608" s="23">
        <v>2249</v>
      </c>
      <c r="S608" s="23">
        <v>2201</v>
      </c>
      <c r="T608" s="23">
        <v>1907</v>
      </c>
      <c r="U608" s="23">
        <v>682</v>
      </c>
      <c r="V608" s="22">
        <v>1596.6666666667</v>
      </c>
      <c r="W608" s="22">
        <f t="shared" si="224"/>
        <v>1481.33333333333</v>
      </c>
      <c r="X608" s="23">
        <v>0</v>
      </c>
      <c r="Y608" s="23">
        <v>0</v>
      </c>
      <c r="Z608" s="23">
        <v>0</v>
      </c>
      <c r="AA608" s="22">
        <v>2473</v>
      </c>
      <c r="AB608" s="22">
        <v>0</v>
      </c>
      <c r="AC608" s="22">
        <v>960</v>
      </c>
      <c r="AD608" s="22">
        <v>0</v>
      </c>
      <c r="AE608" s="22">
        <f t="shared" si="225"/>
        <v>3433</v>
      </c>
      <c r="AF608" s="22">
        <f t="shared" si="226"/>
        <v>2.15010438413357</v>
      </c>
      <c r="AG608" s="22">
        <f t="shared" si="227"/>
        <v>2.31750675067507</v>
      </c>
      <c r="AH608" s="22">
        <v>14616</v>
      </c>
      <c r="AI608" s="22">
        <v>0</v>
      </c>
      <c r="AJ608" s="23">
        <v>0</v>
      </c>
      <c r="AK608" s="23">
        <v>994</v>
      </c>
      <c r="AL608" s="23">
        <v>1855</v>
      </c>
      <c r="AM608" s="22">
        <v>1.3</v>
      </c>
      <c r="AN608" s="22">
        <f t="shared" si="228"/>
        <v>1925.73333333333</v>
      </c>
      <c r="AO608" s="23">
        <v>24</v>
      </c>
      <c r="AP608" s="23">
        <v>24</v>
      </c>
      <c r="AQ608" t="s">
        <v>82</v>
      </c>
      <c r="AR608">
        <v>4</v>
      </c>
      <c r="AS608" s="22">
        <v>0.5</v>
      </c>
      <c r="AT608" t="s">
        <v>83</v>
      </c>
      <c r="AU608" s="23">
        <f t="shared" si="239"/>
        <v>347.733333333334</v>
      </c>
      <c r="AV608" s="23">
        <f t="shared" si="229"/>
        <v>360</v>
      </c>
      <c r="AW608" s="23">
        <f t="shared" si="230"/>
        <v>2.56053105310531</v>
      </c>
      <c r="AX608" s="23">
        <f t="shared" si="231"/>
        <v>1.30828082808281</v>
      </c>
      <c r="AY608" s="23">
        <f t="shared" si="232"/>
        <v>360</v>
      </c>
      <c r="AZ608" s="23">
        <f t="shared" si="233"/>
        <v>360</v>
      </c>
      <c r="BA608" s="1" t="str">
        <f t="shared" si="234"/>
        <v>3</v>
      </c>
      <c r="BB608" s="22">
        <v>299.52</v>
      </c>
      <c r="BC608" s="22">
        <f t="shared" si="235"/>
        <v>107827.2</v>
      </c>
      <c r="BD608" s="22" t="e">
        <f t="shared" si="237"/>
        <v>#REF!</v>
      </c>
      <c r="BE608" s="22">
        <v>0.18</v>
      </c>
      <c r="BF608" s="22">
        <f t="shared" si="236"/>
        <v>64.8</v>
      </c>
      <c r="BG608" s="22" t="e">
        <f t="shared" si="238"/>
        <v>#REF!</v>
      </c>
      <c r="BH608" t="str">
        <f>IF(AT608="UDARA","U","N")&amp;LEFT($C$4,2)&amp;MID($C$4,4,2)&amp;LEFT(A608,3)&amp;MID(E608,2,2)&amp;VLOOKUP(E608,Acuan_Reference!C:L,10,0)</f>
        <v>N0109MKS71S6</v>
      </c>
      <c r="BI608" t="s">
        <v>84</v>
      </c>
      <c r="BJ608" t="s">
        <v>85</v>
      </c>
      <c r="BK608" t="s">
        <v>128</v>
      </c>
      <c r="BL608" t="s">
        <v>87</v>
      </c>
    </row>
    <row r="609" spans="1:64">
      <c r="A609" t="s">
        <v>102</v>
      </c>
      <c r="B609" t="s">
        <v>75</v>
      </c>
      <c r="C609" t="s">
        <v>76</v>
      </c>
      <c r="D609" t="s">
        <v>77</v>
      </c>
      <c r="E609" t="s">
        <v>161</v>
      </c>
      <c r="F609" t="s">
        <v>162</v>
      </c>
      <c r="G609" t="s">
        <v>118</v>
      </c>
      <c r="H609" t="s">
        <v>81</v>
      </c>
      <c r="I609" s="22">
        <v>11815</v>
      </c>
      <c r="J609" s="23">
        <v>610</v>
      </c>
      <c r="K609" s="23">
        <v>1438</v>
      </c>
      <c r="L609" s="23">
        <v>1347</v>
      </c>
      <c r="M609" s="23">
        <v>1446</v>
      </c>
      <c r="N609" s="23">
        <v>576</v>
      </c>
      <c r="O609" s="23">
        <v>785</v>
      </c>
      <c r="P609" s="23">
        <v>1690</v>
      </c>
      <c r="Q609" s="23">
        <v>355</v>
      </c>
      <c r="R609" s="23">
        <v>1310</v>
      </c>
      <c r="S609" s="23">
        <v>1132</v>
      </c>
      <c r="T609" s="23">
        <v>956</v>
      </c>
      <c r="U609" s="23">
        <v>463</v>
      </c>
      <c r="V609" s="22">
        <v>850.33333333333</v>
      </c>
      <c r="W609" s="22">
        <f t="shared" si="224"/>
        <v>803.666666666667</v>
      </c>
      <c r="X609" s="23">
        <v>0</v>
      </c>
      <c r="Y609" s="23">
        <v>0</v>
      </c>
      <c r="Z609" s="23">
        <v>0</v>
      </c>
      <c r="AA609" s="22">
        <v>1240</v>
      </c>
      <c r="AB609" s="22">
        <v>0</v>
      </c>
      <c r="AC609" s="22">
        <v>288</v>
      </c>
      <c r="AD609" s="22">
        <v>144</v>
      </c>
      <c r="AE609" s="22">
        <f t="shared" si="225"/>
        <v>1672</v>
      </c>
      <c r="AF609" s="22">
        <f t="shared" si="226"/>
        <v>1.96628773030185</v>
      </c>
      <c r="AG609" s="22">
        <f t="shared" si="227"/>
        <v>1.90128577353795</v>
      </c>
      <c r="AH609" s="22">
        <v>14616</v>
      </c>
      <c r="AI609" s="22">
        <v>0</v>
      </c>
      <c r="AJ609" s="23">
        <v>0</v>
      </c>
      <c r="AK609" s="23">
        <v>570</v>
      </c>
      <c r="AL609" s="23">
        <v>992</v>
      </c>
      <c r="AM609" s="22">
        <v>0.8</v>
      </c>
      <c r="AN609" s="22">
        <f t="shared" si="228"/>
        <v>642.933333333333</v>
      </c>
      <c r="AO609" s="23">
        <v>24</v>
      </c>
      <c r="AP609" s="23">
        <v>24</v>
      </c>
      <c r="AQ609" t="s">
        <v>82</v>
      </c>
      <c r="AR609">
        <v>8</v>
      </c>
      <c r="AS609" s="22">
        <v>0.1</v>
      </c>
      <c r="AT609" t="s">
        <v>83</v>
      </c>
      <c r="AU609" s="23">
        <f t="shared" si="239"/>
        <v>0</v>
      </c>
      <c r="AV609" s="23">
        <f t="shared" si="229"/>
        <v>0</v>
      </c>
      <c r="AW609" s="23">
        <f t="shared" si="230"/>
        <v>2.08046453753629</v>
      </c>
      <c r="AX609" s="23">
        <f t="shared" si="231"/>
        <v>0.846121941103277</v>
      </c>
      <c r="AY609" s="23">
        <f t="shared" si="232"/>
        <v>0</v>
      </c>
      <c r="AZ609" s="23">
        <f t="shared" si="233"/>
        <v>0</v>
      </c>
      <c r="BA609" s="1" t="str">
        <f t="shared" si="234"/>
        <v>3</v>
      </c>
      <c r="BB609" s="22">
        <v>299.52</v>
      </c>
      <c r="BC609" s="22">
        <f t="shared" si="235"/>
        <v>0</v>
      </c>
      <c r="BD609" s="22" t="e">
        <f t="shared" si="237"/>
        <v>#REF!</v>
      </c>
      <c r="BE609" s="22">
        <v>0.18</v>
      </c>
      <c r="BF609" s="22">
        <f t="shared" si="236"/>
        <v>0</v>
      </c>
      <c r="BG609" s="22" t="e">
        <f t="shared" si="238"/>
        <v>#REF!</v>
      </c>
      <c r="BH609" t="str">
        <f>IF(AT609="UDARA","U","N")&amp;LEFT($C$4,2)&amp;MID($C$4,4,2)&amp;LEFT(A609,3)&amp;MID(E609,2,2)&amp;VLOOKUP(E609,Acuan_Reference!C:L,10,0)</f>
        <v>N0109MLG71S6</v>
      </c>
      <c r="BI609" t="s">
        <v>84</v>
      </c>
      <c r="BJ609" t="s">
        <v>85</v>
      </c>
      <c r="BK609" t="s">
        <v>128</v>
      </c>
      <c r="BL609" t="s">
        <v>87</v>
      </c>
    </row>
    <row r="610" spans="1:64">
      <c r="A610" t="s">
        <v>103</v>
      </c>
      <c r="B610" t="s">
        <v>75</v>
      </c>
      <c r="C610" t="s">
        <v>76</v>
      </c>
      <c r="D610" t="s">
        <v>77</v>
      </c>
      <c r="E610" t="s">
        <v>161</v>
      </c>
      <c r="F610" t="s">
        <v>162</v>
      </c>
      <c r="G610" t="s">
        <v>118</v>
      </c>
      <c r="H610" t="s">
        <v>81</v>
      </c>
      <c r="I610" s="22">
        <v>11815</v>
      </c>
      <c r="J610" s="23">
        <v>33</v>
      </c>
      <c r="K610" s="23">
        <v>486</v>
      </c>
      <c r="L610" s="23">
        <v>320</v>
      </c>
      <c r="M610" s="23">
        <v>377</v>
      </c>
      <c r="N610" s="23">
        <v>101</v>
      </c>
      <c r="O610" s="23">
        <v>939</v>
      </c>
      <c r="P610" s="23">
        <v>74</v>
      </c>
      <c r="Q610" s="23">
        <v>63</v>
      </c>
      <c r="R610" s="23">
        <v>378</v>
      </c>
      <c r="S610" s="23">
        <v>292</v>
      </c>
      <c r="T610" s="23">
        <v>90</v>
      </c>
      <c r="U610" s="23">
        <v>121</v>
      </c>
      <c r="V610" s="22">
        <v>167.66666666667</v>
      </c>
      <c r="W610" s="22">
        <f t="shared" si="224"/>
        <v>144.333333333333</v>
      </c>
      <c r="X610" s="23">
        <v>0</v>
      </c>
      <c r="Y610" s="23">
        <v>0</v>
      </c>
      <c r="Z610" s="23">
        <v>0</v>
      </c>
      <c r="AA610" s="22">
        <v>403</v>
      </c>
      <c r="AB610" s="22">
        <v>0</v>
      </c>
      <c r="AC610" s="22">
        <v>0</v>
      </c>
      <c r="AD610" s="22">
        <v>0</v>
      </c>
      <c r="AE610" s="22">
        <f t="shared" si="225"/>
        <v>403</v>
      </c>
      <c r="AF610" s="22">
        <f t="shared" si="226"/>
        <v>2.40357852882699</v>
      </c>
      <c r="AG610" s="22">
        <f t="shared" si="227"/>
        <v>2.79214780600462</v>
      </c>
      <c r="AH610" s="22">
        <v>14616</v>
      </c>
      <c r="AI610" s="22">
        <v>0</v>
      </c>
      <c r="AJ610" s="23">
        <v>0</v>
      </c>
      <c r="AK610" s="23">
        <v>150</v>
      </c>
      <c r="AL610" s="23">
        <v>222</v>
      </c>
      <c r="AM610" s="22">
        <v>1.3</v>
      </c>
      <c r="AN610" s="22">
        <f t="shared" si="228"/>
        <v>187.633333333333</v>
      </c>
      <c r="AO610" s="23">
        <v>24</v>
      </c>
      <c r="AP610" s="23">
        <v>24</v>
      </c>
      <c r="AQ610" t="s">
        <v>82</v>
      </c>
      <c r="AR610">
        <v>2</v>
      </c>
      <c r="AS610" s="22">
        <v>0.36666666666667</v>
      </c>
      <c r="AT610" t="s">
        <v>83</v>
      </c>
      <c r="AU610" s="23">
        <f t="shared" si="239"/>
        <v>6.63333333333333</v>
      </c>
      <c r="AV610" s="23">
        <f t="shared" si="229"/>
        <v>24</v>
      </c>
      <c r="AW610" s="23">
        <f t="shared" si="230"/>
        <v>2.95842956120092</v>
      </c>
      <c r="AX610" s="23">
        <f t="shared" si="231"/>
        <v>1.4203233256351</v>
      </c>
      <c r="AY610" s="23">
        <f t="shared" si="232"/>
        <v>24</v>
      </c>
      <c r="AZ610" s="23">
        <f t="shared" si="233"/>
        <v>24</v>
      </c>
      <c r="BA610" s="1" t="str">
        <f t="shared" si="234"/>
        <v>3</v>
      </c>
      <c r="BB610" s="22">
        <v>299.52</v>
      </c>
      <c r="BC610" s="22">
        <f t="shared" si="235"/>
        <v>7188.48</v>
      </c>
      <c r="BD610" s="22" t="e">
        <f t="shared" si="237"/>
        <v>#REF!</v>
      </c>
      <c r="BE610" s="22">
        <v>0.18</v>
      </c>
      <c r="BF610" s="22">
        <f t="shared" si="236"/>
        <v>4.32</v>
      </c>
      <c r="BG610" s="22" t="e">
        <f t="shared" si="238"/>
        <v>#REF!</v>
      </c>
      <c r="BH610" t="str">
        <f>IF(AT610="UDARA","U","N")&amp;LEFT($C$4,2)&amp;MID($C$4,4,2)&amp;LEFT(A610,3)&amp;MID(E610,2,2)&amp;VLOOKUP(E610,Acuan_Reference!C:L,10,0)</f>
        <v>N0109NAD71S6</v>
      </c>
      <c r="BI610" t="s">
        <v>84</v>
      </c>
      <c r="BJ610" t="s">
        <v>85</v>
      </c>
      <c r="BK610" t="s">
        <v>128</v>
      </c>
      <c r="BL610" t="s">
        <v>87</v>
      </c>
    </row>
    <row r="611" spans="1:64">
      <c r="A611" t="s">
        <v>104</v>
      </c>
      <c r="B611" t="s">
        <v>75</v>
      </c>
      <c r="C611" t="s">
        <v>76</v>
      </c>
      <c r="D611" t="s">
        <v>77</v>
      </c>
      <c r="E611" t="s">
        <v>161</v>
      </c>
      <c r="F611" t="s">
        <v>162</v>
      </c>
      <c r="G611" t="s">
        <v>118</v>
      </c>
      <c r="H611" t="s">
        <v>81</v>
      </c>
      <c r="I611" s="22">
        <v>11815</v>
      </c>
      <c r="J611" s="23">
        <v>164</v>
      </c>
      <c r="K611" s="23">
        <v>110</v>
      </c>
      <c r="L611" s="23">
        <v>323</v>
      </c>
      <c r="M611" s="23">
        <v>187</v>
      </c>
      <c r="N611" s="23">
        <v>408</v>
      </c>
      <c r="O611" s="23">
        <v>237</v>
      </c>
      <c r="P611" s="23">
        <v>375</v>
      </c>
      <c r="Q611" s="23">
        <v>173</v>
      </c>
      <c r="R611" s="23">
        <v>375</v>
      </c>
      <c r="S611" s="23">
        <v>429</v>
      </c>
      <c r="T611" s="23">
        <v>195</v>
      </c>
      <c r="U611" s="23">
        <v>159</v>
      </c>
      <c r="V611" s="22">
        <v>261</v>
      </c>
      <c r="W611" s="22">
        <f t="shared" si="224"/>
        <v>215.333333333333</v>
      </c>
      <c r="X611" s="23">
        <v>0</v>
      </c>
      <c r="Y611" s="23">
        <v>0</v>
      </c>
      <c r="Z611" s="23">
        <v>0</v>
      </c>
      <c r="AA611" s="22">
        <v>473</v>
      </c>
      <c r="AB611" s="22">
        <v>0</v>
      </c>
      <c r="AC611" s="22">
        <v>48</v>
      </c>
      <c r="AD611" s="22">
        <v>0</v>
      </c>
      <c r="AE611" s="22">
        <f t="shared" si="225"/>
        <v>521</v>
      </c>
      <c r="AF611" s="22">
        <f t="shared" si="226"/>
        <v>1.99616858237548</v>
      </c>
      <c r="AG611" s="22">
        <f t="shared" si="227"/>
        <v>2.41950464396285</v>
      </c>
      <c r="AH611" s="22">
        <v>14616</v>
      </c>
      <c r="AI611" s="22">
        <v>0</v>
      </c>
      <c r="AJ611" s="23">
        <v>0</v>
      </c>
      <c r="AK611" s="23">
        <v>200</v>
      </c>
      <c r="AL611" s="23">
        <v>292</v>
      </c>
      <c r="AM611" s="22">
        <v>1</v>
      </c>
      <c r="AN611" s="22">
        <f t="shared" si="228"/>
        <v>215.333333333333</v>
      </c>
      <c r="AO611" s="23">
        <v>24</v>
      </c>
      <c r="AP611" s="23">
        <v>24</v>
      </c>
      <c r="AQ611" t="s">
        <v>82</v>
      </c>
      <c r="AR611">
        <v>4</v>
      </c>
      <c r="AS611" s="22">
        <v>0.26666666666667</v>
      </c>
      <c r="AT611" t="s">
        <v>83</v>
      </c>
      <c r="AU611" s="23">
        <f t="shared" si="239"/>
        <v>0</v>
      </c>
      <c r="AV611" s="23">
        <f t="shared" si="229"/>
        <v>0</v>
      </c>
      <c r="AW611" s="23">
        <f t="shared" si="230"/>
        <v>2.41950464396285</v>
      </c>
      <c r="AX611" s="23">
        <f t="shared" si="231"/>
        <v>1.06346749226006</v>
      </c>
      <c r="AY611" s="23">
        <f t="shared" si="232"/>
        <v>0</v>
      </c>
      <c r="AZ611" s="23">
        <f t="shared" si="233"/>
        <v>0</v>
      </c>
      <c r="BA611" s="1" t="str">
        <f t="shared" si="234"/>
        <v>3</v>
      </c>
      <c r="BB611" s="22">
        <v>299.52</v>
      </c>
      <c r="BC611" s="22">
        <f t="shared" si="235"/>
        <v>0</v>
      </c>
      <c r="BD611" s="22" t="e">
        <f t="shared" si="237"/>
        <v>#REF!</v>
      </c>
      <c r="BE611" s="22">
        <v>0.18</v>
      </c>
      <c r="BF611" s="22">
        <f t="shared" si="236"/>
        <v>0</v>
      </c>
      <c r="BG611" s="22" t="e">
        <f t="shared" si="238"/>
        <v>#REF!</v>
      </c>
      <c r="BH611" t="str">
        <f>IF(AT611="UDARA","U","N")&amp;LEFT($C$4,2)&amp;MID($C$4,4,2)&amp;LEFT(A611,3)&amp;MID(E611,2,2)&amp;VLOOKUP(E611,Acuan_Reference!C:L,10,0)</f>
        <v>N0109PDG71S6</v>
      </c>
      <c r="BI611" t="s">
        <v>84</v>
      </c>
      <c r="BJ611" t="s">
        <v>85</v>
      </c>
      <c r="BK611" t="s">
        <v>128</v>
      </c>
      <c r="BL611" t="s">
        <v>87</v>
      </c>
    </row>
    <row r="612" spans="1:64">
      <c r="A612" t="s">
        <v>105</v>
      </c>
      <c r="B612" t="s">
        <v>75</v>
      </c>
      <c r="C612" t="s">
        <v>76</v>
      </c>
      <c r="D612" t="s">
        <v>77</v>
      </c>
      <c r="E612" t="s">
        <v>161</v>
      </c>
      <c r="F612" t="s">
        <v>162</v>
      </c>
      <c r="G612" t="s">
        <v>118</v>
      </c>
      <c r="H612" t="s">
        <v>81</v>
      </c>
      <c r="I612" s="22">
        <v>11815</v>
      </c>
      <c r="J612" s="23">
        <v>57</v>
      </c>
      <c r="K612" s="23">
        <v>266</v>
      </c>
      <c r="L612" s="23">
        <v>242</v>
      </c>
      <c r="M612" s="23">
        <v>286</v>
      </c>
      <c r="N612" s="23">
        <v>122</v>
      </c>
      <c r="O612" s="23">
        <v>153</v>
      </c>
      <c r="P612" s="23">
        <v>113</v>
      </c>
      <c r="Q612" s="23">
        <v>179</v>
      </c>
      <c r="R612" s="23">
        <v>262</v>
      </c>
      <c r="S612" s="23">
        <v>247</v>
      </c>
      <c r="T612" s="23">
        <v>282</v>
      </c>
      <c r="U612" s="23">
        <v>107</v>
      </c>
      <c r="V612" s="22">
        <v>212</v>
      </c>
      <c r="W612" s="22">
        <f t="shared" si="224"/>
        <v>206.666666666667</v>
      </c>
      <c r="X612" s="23">
        <v>0</v>
      </c>
      <c r="Y612" s="23">
        <v>0</v>
      </c>
      <c r="Z612" s="23">
        <v>0</v>
      </c>
      <c r="AA612" s="22">
        <v>322</v>
      </c>
      <c r="AB612" s="22">
        <v>0</v>
      </c>
      <c r="AC612" s="22">
        <v>72</v>
      </c>
      <c r="AD612" s="22">
        <v>0</v>
      </c>
      <c r="AE612" s="22">
        <f t="shared" si="225"/>
        <v>394</v>
      </c>
      <c r="AF612" s="22">
        <f t="shared" si="226"/>
        <v>1.85849056603774</v>
      </c>
      <c r="AG612" s="22">
        <f t="shared" si="227"/>
        <v>1.90645161290323</v>
      </c>
      <c r="AH612" s="22">
        <v>14616</v>
      </c>
      <c r="AI612" s="22">
        <v>0</v>
      </c>
      <c r="AJ612" s="23">
        <v>0</v>
      </c>
      <c r="AK612" s="23">
        <v>141</v>
      </c>
      <c r="AL612" s="23">
        <v>231</v>
      </c>
      <c r="AM612" s="22">
        <v>1</v>
      </c>
      <c r="AN612" s="22">
        <f t="shared" si="228"/>
        <v>206.666666666667</v>
      </c>
      <c r="AO612" s="23">
        <v>24</v>
      </c>
      <c r="AP612" s="23">
        <v>24</v>
      </c>
      <c r="AQ612" t="s">
        <v>82</v>
      </c>
      <c r="AR612">
        <v>4</v>
      </c>
      <c r="AS612" s="22">
        <v>0.26666666666667</v>
      </c>
      <c r="AT612" t="s">
        <v>83</v>
      </c>
      <c r="AU612" s="23">
        <f t="shared" si="239"/>
        <v>43.6666666666666</v>
      </c>
      <c r="AV612" s="23">
        <f t="shared" si="229"/>
        <v>48</v>
      </c>
      <c r="AW612" s="23">
        <f t="shared" si="230"/>
        <v>2.13870967741935</v>
      </c>
      <c r="AX612" s="23">
        <f t="shared" si="231"/>
        <v>1.02096774193548</v>
      </c>
      <c r="AY612" s="23">
        <f t="shared" si="232"/>
        <v>48</v>
      </c>
      <c r="AZ612" s="23">
        <f t="shared" si="233"/>
        <v>48</v>
      </c>
      <c r="BA612" s="1" t="str">
        <f t="shared" si="234"/>
        <v>3</v>
      </c>
      <c r="BB612" s="22">
        <v>299.52</v>
      </c>
      <c r="BC612" s="22">
        <f t="shared" si="235"/>
        <v>14376.96</v>
      </c>
      <c r="BD612" s="22" t="e">
        <f t="shared" si="237"/>
        <v>#REF!</v>
      </c>
      <c r="BE612" s="22">
        <v>0.18</v>
      </c>
      <c r="BF612" s="22">
        <f t="shared" si="236"/>
        <v>8.64</v>
      </c>
      <c r="BG612" s="22" t="e">
        <f t="shared" si="238"/>
        <v>#REF!</v>
      </c>
      <c r="BH612" t="str">
        <f>IF(AT612="UDARA","U","N")&amp;LEFT($C$4,2)&amp;MID($C$4,4,2)&amp;LEFT(A612,3)&amp;MID(E612,2,2)&amp;VLOOKUP(E612,Acuan_Reference!C:L,10,0)</f>
        <v>N0109PKB71S6</v>
      </c>
      <c r="BI612" t="s">
        <v>84</v>
      </c>
      <c r="BJ612" t="s">
        <v>85</v>
      </c>
      <c r="BK612" t="s">
        <v>128</v>
      </c>
      <c r="BL612" t="s">
        <v>87</v>
      </c>
    </row>
    <row r="613" spans="1:64">
      <c r="A613" t="s">
        <v>106</v>
      </c>
      <c r="B613" t="s">
        <v>75</v>
      </c>
      <c r="C613" t="s">
        <v>76</v>
      </c>
      <c r="D613" t="s">
        <v>77</v>
      </c>
      <c r="E613" t="s">
        <v>161</v>
      </c>
      <c r="F613" t="s">
        <v>162</v>
      </c>
      <c r="G613" t="s">
        <v>118</v>
      </c>
      <c r="H613" t="s">
        <v>81</v>
      </c>
      <c r="I613" s="22">
        <v>11815</v>
      </c>
      <c r="J613" s="23">
        <v>800</v>
      </c>
      <c r="K613" s="23">
        <v>596</v>
      </c>
      <c r="L613" s="23">
        <v>1647</v>
      </c>
      <c r="M613" s="23">
        <v>459</v>
      </c>
      <c r="N613" s="23">
        <v>123</v>
      </c>
      <c r="O613" s="23">
        <v>883</v>
      </c>
      <c r="P613" s="23">
        <v>571</v>
      </c>
      <c r="Q613" s="23">
        <v>264</v>
      </c>
      <c r="R613" s="23">
        <v>857</v>
      </c>
      <c r="S613" s="23">
        <v>314</v>
      </c>
      <c r="T613" s="23">
        <v>95</v>
      </c>
      <c r="U613" s="23">
        <v>271</v>
      </c>
      <c r="V613" s="22">
        <v>226.66666666667</v>
      </c>
      <c r="W613" s="22">
        <f t="shared" si="224"/>
        <v>245.333333333333</v>
      </c>
      <c r="X613" s="23">
        <v>0</v>
      </c>
      <c r="Y613" s="23">
        <v>0</v>
      </c>
      <c r="Z613" s="23">
        <v>0</v>
      </c>
      <c r="AA613" s="22">
        <v>1017</v>
      </c>
      <c r="AB613" s="22">
        <v>0</v>
      </c>
      <c r="AC613" s="22">
        <v>0</v>
      </c>
      <c r="AD613" s="22">
        <v>0</v>
      </c>
      <c r="AE613" s="22">
        <f t="shared" si="225"/>
        <v>1017</v>
      </c>
      <c r="AF613" s="22">
        <f t="shared" si="226"/>
        <v>4.48676470588229</v>
      </c>
      <c r="AG613" s="22">
        <f t="shared" si="227"/>
        <v>4.14538043478261</v>
      </c>
      <c r="AH613" s="22">
        <v>14616</v>
      </c>
      <c r="AI613" s="22">
        <v>0</v>
      </c>
      <c r="AJ613" s="23">
        <v>0</v>
      </c>
      <c r="AK613" s="23">
        <v>293</v>
      </c>
      <c r="AL613" s="23">
        <v>370</v>
      </c>
      <c r="AM613" s="22">
        <v>0.9</v>
      </c>
      <c r="AN613" s="22">
        <f t="shared" si="228"/>
        <v>220.8</v>
      </c>
      <c r="AO613" s="23">
        <v>24</v>
      </c>
      <c r="AP613" s="23">
        <v>24</v>
      </c>
      <c r="AQ613" t="s">
        <v>82</v>
      </c>
      <c r="AR613">
        <v>4</v>
      </c>
      <c r="AS613" s="22">
        <v>0.16666666666667</v>
      </c>
      <c r="AT613" t="s">
        <v>83</v>
      </c>
      <c r="AU613" s="23">
        <f t="shared" si="239"/>
        <v>0</v>
      </c>
      <c r="AV613" s="23">
        <f t="shared" si="229"/>
        <v>0</v>
      </c>
      <c r="AW613" s="23">
        <f t="shared" si="230"/>
        <v>4.14538043478261</v>
      </c>
      <c r="AX613" s="23">
        <f t="shared" si="231"/>
        <v>2.63722826086956</v>
      </c>
      <c r="AY613" s="23">
        <f t="shared" si="232"/>
        <v>0</v>
      </c>
      <c r="AZ613" s="23">
        <f t="shared" si="233"/>
        <v>0</v>
      </c>
      <c r="BA613" s="1" t="str">
        <f t="shared" si="234"/>
        <v>3</v>
      </c>
      <c r="BB613" s="22">
        <v>299.52</v>
      </c>
      <c r="BC613" s="22">
        <f t="shared" si="235"/>
        <v>0</v>
      </c>
      <c r="BD613" s="22" t="e">
        <f t="shared" si="237"/>
        <v>#REF!</v>
      </c>
      <c r="BE613" s="22">
        <v>0.18</v>
      </c>
      <c r="BF613" s="22">
        <f t="shared" si="236"/>
        <v>0</v>
      </c>
      <c r="BG613" s="22" t="e">
        <f t="shared" si="238"/>
        <v>#REF!</v>
      </c>
      <c r="BH613" t="str">
        <f>IF(AT613="UDARA","U","N")&amp;LEFT($C$4,2)&amp;MID($C$4,4,2)&amp;LEFT(A613,3)&amp;MID(E613,2,2)&amp;VLOOKUP(E613,Acuan_Reference!C:L,10,0)</f>
        <v>N0109PLB71S6</v>
      </c>
      <c r="BI613" t="s">
        <v>84</v>
      </c>
      <c r="BJ613" t="s">
        <v>85</v>
      </c>
      <c r="BK613" t="s">
        <v>128</v>
      </c>
      <c r="BL613" t="s">
        <v>87</v>
      </c>
    </row>
    <row r="614" spans="1:64">
      <c r="A614" t="s">
        <v>107</v>
      </c>
      <c r="B614" t="s">
        <v>75</v>
      </c>
      <c r="C614" t="s">
        <v>76</v>
      </c>
      <c r="D614" t="s">
        <v>77</v>
      </c>
      <c r="E614" t="s">
        <v>161</v>
      </c>
      <c r="F614" t="s">
        <v>162</v>
      </c>
      <c r="G614" t="s">
        <v>118</v>
      </c>
      <c r="H614" t="s">
        <v>81</v>
      </c>
      <c r="I614" s="22">
        <v>11815</v>
      </c>
      <c r="J614" s="23">
        <v>122</v>
      </c>
      <c r="K614" s="23">
        <v>713</v>
      </c>
      <c r="L614" s="23">
        <v>777</v>
      </c>
      <c r="M614" s="23">
        <v>1045</v>
      </c>
      <c r="N614" s="23">
        <v>47</v>
      </c>
      <c r="O614" s="23">
        <v>981</v>
      </c>
      <c r="P614" s="23">
        <v>1250</v>
      </c>
      <c r="Q614" s="23">
        <v>138</v>
      </c>
      <c r="R614" s="23">
        <v>1147</v>
      </c>
      <c r="S614" s="23">
        <v>448</v>
      </c>
      <c r="T614" s="23">
        <v>1085</v>
      </c>
      <c r="U614" s="23">
        <v>258</v>
      </c>
      <c r="V614" s="22">
        <v>597</v>
      </c>
      <c r="W614" s="22">
        <f t="shared" si="224"/>
        <v>708.333333333333</v>
      </c>
      <c r="X614" s="23">
        <v>0</v>
      </c>
      <c r="Y614" s="23">
        <v>0</v>
      </c>
      <c r="Z614" s="23">
        <v>0</v>
      </c>
      <c r="AA614" s="22">
        <v>1412</v>
      </c>
      <c r="AB614" s="22">
        <v>0</v>
      </c>
      <c r="AC614" s="22">
        <v>0</v>
      </c>
      <c r="AD614" s="22">
        <v>0</v>
      </c>
      <c r="AE614" s="22">
        <f t="shared" si="225"/>
        <v>1412</v>
      </c>
      <c r="AF614" s="22">
        <f t="shared" si="226"/>
        <v>2.36515912897822</v>
      </c>
      <c r="AG614" s="22">
        <f t="shared" si="227"/>
        <v>1.99341176470588</v>
      </c>
      <c r="AH614" s="22">
        <v>14616</v>
      </c>
      <c r="AI614" s="22">
        <v>0</v>
      </c>
      <c r="AJ614" s="23">
        <v>0</v>
      </c>
      <c r="AK614" s="23">
        <v>354</v>
      </c>
      <c r="AL614" s="23">
        <v>782</v>
      </c>
      <c r="AM614" s="22">
        <v>1.3</v>
      </c>
      <c r="AN614" s="22">
        <f t="shared" si="228"/>
        <v>920.833333333333</v>
      </c>
      <c r="AO614" s="23">
        <v>24</v>
      </c>
      <c r="AP614" s="23">
        <v>24</v>
      </c>
      <c r="AQ614" t="s">
        <v>82</v>
      </c>
      <c r="AR614">
        <v>2</v>
      </c>
      <c r="AS614" s="22">
        <v>0.43333333333333</v>
      </c>
      <c r="AT614" t="s">
        <v>83</v>
      </c>
      <c r="AU614" s="23">
        <f t="shared" si="239"/>
        <v>290.833333333333</v>
      </c>
      <c r="AV614" s="23">
        <f t="shared" si="229"/>
        <v>312</v>
      </c>
      <c r="AW614" s="23">
        <f t="shared" si="230"/>
        <v>2.43388235294118</v>
      </c>
      <c r="AX614" s="23">
        <f t="shared" si="231"/>
        <v>1.32988235294118</v>
      </c>
      <c r="AY614" s="23">
        <f t="shared" si="232"/>
        <v>312</v>
      </c>
      <c r="AZ614" s="23">
        <f t="shared" si="233"/>
        <v>312</v>
      </c>
      <c r="BA614" s="1" t="str">
        <f t="shared" si="234"/>
        <v>3</v>
      </c>
      <c r="BB614" s="22">
        <v>299.52</v>
      </c>
      <c r="BC614" s="22">
        <f t="shared" si="235"/>
        <v>93450.24</v>
      </c>
      <c r="BD614" s="22" t="e">
        <f t="shared" si="237"/>
        <v>#REF!</v>
      </c>
      <c r="BE614" s="22">
        <v>0.18</v>
      </c>
      <c r="BF614" s="22">
        <f t="shared" si="236"/>
        <v>56.16</v>
      </c>
      <c r="BG614" s="22" t="e">
        <f t="shared" si="238"/>
        <v>#REF!</v>
      </c>
      <c r="BH614" t="str">
        <f>IF(AT614="UDARA","U","N")&amp;LEFT($C$4,2)&amp;MID($C$4,4,2)&amp;LEFT(A614,3)&amp;MID(E614,2,2)&amp;VLOOKUP(E614,Acuan_Reference!C:L,10,0)</f>
        <v>N0109PTK71S6</v>
      </c>
      <c r="BI614" t="s">
        <v>84</v>
      </c>
      <c r="BJ614" t="s">
        <v>85</v>
      </c>
      <c r="BK614" t="s">
        <v>128</v>
      </c>
      <c r="BL614" t="s">
        <v>87</v>
      </c>
    </row>
    <row r="615" spans="1:64">
      <c r="A615" t="s">
        <v>108</v>
      </c>
      <c r="B615" t="s">
        <v>75</v>
      </c>
      <c r="C615" t="s">
        <v>76</v>
      </c>
      <c r="D615" t="s">
        <v>77</v>
      </c>
      <c r="E615" t="s">
        <v>161</v>
      </c>
      <c r="F615" t="s">
        <v>162</v>
      </c>
      <c r="G615" t="s">
        <v>118</v>
      </c>
      <c r="H615" t="s">
        <v>81</v>
      </c>
      <c r="I615" s="22">
        <v>11815</v>
      </c>
      <c r="J615" s="23">
        <v>529</v>
      </c>
      <c r="K615" s="23">
        <v>636</v>
      </c>
      <c r="L615" s="23">
        <v>1240</v>
      </c>
      <c r="M615" s="23">
        <v>761</v>
      </c>
      <c r="N615" s="23">
        <v>359</v>
      </c>
      <c r="O615" s="23">
        <v>963</v>
      </c>
      <c r="P615" s="23">
        <v>766</v>
      </c>
      <c r="Q615" s="23">
        <v>340</v>
      </c>
      <c r="R615" s="23">
        <v>759</v>
      </c>
      <c r="S615" s="23">
        <v>1072</v>
      </c>
      <c r="T615" s="23">
        <v>743</v>
      </c>
      <c r="U615" s="23">
        <v>392</v>
      </c>
      <c r="V615" s="22">
        <v>735.66666666667</v>
      </c>
      <c r="W615" s="22">
        <f t="shared" si="224"/>
        <v>628.666666666667</v>
      </c>
      <c r="X615" s="23">
        <v>0</v>
      </c>
      <c r="Y615" s="23">
        <v>0</v>
      </c>
      <c r="Z615" s="23">
        <v>0</v>
      </c>
      <c r="AA615" s="22">
        <v>910</v>
      </c>
      <c r="AB615" s="22">
        <v>0</v>
      </c>
      <c r="AC615" s="22">
        <v>0</v>
      </c>
      <c r="AD615" s="22">
        <v>264</v>
      </c>
      <c r="AE615" s="22">
        <f t="shared" si="225"/>
        <v>1174</v>
      </c>
      <c r="AF615" s="22">
        <f t="shared" si="226"/>
        <v>1.59583144540099</v>
      </c>
      <c r="AG615" s="22">
        <f t="shared" si="227"/>
        <v>1.4475079533404</v>
      </c>
      <c r="AH615" s="22">
        <v>14616</v>
      </c>
      <c r="AI615" s="22">
        <v>0</v>
      </c>
      <c r="AJ615" s="23">
        <v>0</v>
      </c>
      <c r="AK615" s="23">
        <v>443</v>
      </c>
      <c r="AL615" s="23">
        <v>751</v>
      </c>
      <c r="AM615" s="22">
        <v>0.8</v>
      </c>
      <c r="AN615" s="22">
        <f t="shared" si="228"/>
        <v>502.933333333333</v>
      </c>
      <c r="AO615" s="23">
        <v>24</v>
      </c>
      <c r="AP615" s="23">
        <v>24</v>
      </c>
      <c r="AQ615" t="s">
        <v>82</v>
      </c>
      <c r="AR615">
        <v>4</v>
      </c>
      <c r="AS615" s="22">
        <v>0.066666666666667</v>
      </c>
      <c r="AT615" t="s">
        <v>83</v>
      </c>
      <c r="AU615" s="23">
        <f t="shared" si="239"/>
        <v>79.9333333333334</v>
      </c>
      <c r="AV615" s="23">
        <f t="shared" si="229"/>
        <v>96</v>
      </c>
      <c r="AW615" s="23">
        <f t="shared" si="230"/>
        <v>2.02014846235419</v>
      </c>
      <c r="AX615" s="23">
        <f t="shared" si="231"/>
        <v>0.825556733828208</v>
      </c>
      <c r="AY615" s="23">
        <f t="shared" si="232"/>
        <v>96</v>
      </c>
      <c r="AZ615" s="23">
        <f t="shared" si="233"/>
        <v>96</v>
      </c>
      <c r="BA615" s="1" t="str">
        <f t="shared" si="234"/>
        <v>3</v>
      </c>
      <c r="BB615" s="22">
        <v>299.52</v>
      </c>
      <c r="BC615" s="22">
        <f t="shared" si="235"/>
        <v>28753.92</v>
      </c>
      <c r="BD615" s="22" t="e">
        <f t="shared" si="237"/>
        <v>#REF!</v>
      </c>
      <c r="BE615" s="22">
        <v>0.18</v>
      </c>
      <c r="BF615" s="22">
        <f t="shared" si="236"/>
        <v>17.28</v>
      </c>
      <c r="BG615" s="22" t="e">
        <f t="shared" si="238"/>
        <v>#REF!</v>
      </c>
      <c r="BH615" t="str">
        <f>IF(AT615="UDARA","U","N")&amp;LEFT($C$4,2)&amp;MID($C$4,4,2)&amp;LEFT(A615,3)&amp;MID(E615,2,2)&amp;VLOOKUP(E615,Acuan_Reference!C:L,10,0)</f>
        <v>N0109PWT71S6</v>
      </c>
      <c r="BI615" t="s">
        <v>84</v>
      </c>
      <c r="BJ615" t="s">
        <v>85</v>
      </c>
      <c r="BK615" t="s">
        <v>128</v>
      </c>
      <c r="BL615" t="s">
        <v>87</v>
      </c>
    </row>
    <row r="616" spans="1:64">
      <c r="A616" t="s">
        <v>109</v>
      </c>
      <c r="B616" t="s">
        <v>75</v>
      </c>
      <c r="C616" t="s">
        <v>76</v>
      </c>
      <c r="D616" t="s">
        <v>77</v>
      </c>
      <c r="E616" t="s">
        <v>161</v>
      </c>
      <c r="F616" t="s">
        <v>162</v>
      </c>
      <c r="G616" t="s">
        <v>118</v>
      </c>
      <c r="H616" t="s">
        <v>81</v>
      </c>
      <c r="I616" s="22">
        <v>11815</v>
      </c>
      <c r="J616" s="23">
        <v>853</v>
      </c>
      <c r="K616" s="23">
        <v>1607</v>
      </c>
      <c r="L616" s="23">
        <v>4368</v>
      </c>
      <c r="M616" s="23">
        <v>1358</v>
      </c>
      <c r="N616" s="23">
        <v>837</v>
      </c>
      <c r="O616" s="23">
        <v>2689</v>
      </c>
      <c r="P616" s="23">
        <v>1916</v>
      </c>
      <c r="Q616" s="23">
        <v>445</v>
      </c>
      <c r="R616" s="23">
        <v>3771</v>
      </c>
      <c r="S616" s="23">
        <v>1370</v>
      </c>
      <c r="T616" s="23">
        <v>2003</v>
      </c>
      <c r="U616" s="23">
        <v>565</v>
      </c>
      <c r="V616" s="22">
        <v>1312.6666666667</v>
      </c>
      <c r="W616" s="22">
        <f t="shared" si="224"/>
        <v>1551</v>
      </c>
      <c r="X616" s="23">
        <v>0</v>
      </c>
      <c r="Y616" s="23">
        <v>0</v>
      </c>
      <c r="Z616" s="23">
        <v>0</v>
      </c>
      <c r="AA616" s="22">
        <v>1755</v>
      </c>
      <c r="AB616" s="22">
        <v>0</v>
      </c>
      <c r="AC616" s="22">
        <v>720</v>
      </c>
      <c r="AD616" s="22">
        <v>336</v>
      </c>
      <c r="AE616" s="22">
        <f t="shared" si="225"/>
        <v>2811</v>
      </c>
      <c r="AF616" s="22">
        <f t="shared" si="226"/>
        <v>2.1414423565261</v>
      </c>
      <c r="AG616" s="22">
        <f t="shared" si="227"/>
        <v>1.59574468085106</v>
      </c>
      <c r="AH616" s="22">
        <v>14616</v>
      </c>
      <c r="AI616" s="22">
        <v>0</v>
      </c>
      <c r="AJ616" s="23">
        <v>0</v>
      </c>
      <c r="AK616" s="23">
        <v>1138</v>
      </c>
      <c r="AL616" s="23">
        <v>2085</v>
      </c>
      <c r="AM616" s="22">
        <v>0.6</v>
      </c>
      <c r="AN616" s="22">
        <f t="shared" si="228"/>
        <v>930.6</v>
      </c>
      <c r="AO616" s="23">
        <v>24</v>
      </c>
      <c r="AP616" s="23">
        <v>24</v>
      </c>
      <c r="AQ616" t="s">
        <v>82</v>
      </c>
      <c r="AR616">
        <v>8</v>
      </c>
      <c r="AS616" s="22">
        <v>0.1</v>
      </c>
      <c r="AT616" t="s">
        <v>83</v>
      </c>
      <c r="AU616" s="23">
        <f t="shared" si="239"/>
        <v>204.6</v>
      </c>
      <c r="AV616" s="23">
        <f t="shared" si="229"/>
        <v>216</v>
      </c>
      <c r="AW616" s="23">
        <f t="shared" si="230"/>
        <v>1.95164410058027</v>
      </c>
      <c r="AX616" s="23">
        <f t="shared" si="231"/>
        <v>0.607350096711799</v>
      </c>
      <c r="AY616" s="23">
        <f t="shared" si="232"/>
        <v>216</v>
      </c>
      <c r="AZ616" s="23">
        <f t="shared" si="233"/>
        <v>216</v>
      </c>
      <c r="BA616" s="1" t="str">
        <f t="shared" si="234"/>
        <v>3</v>
      </c>
      <c r="BB616" s="22">
        <v>299.52</v>
      </c>
      <c r="BC616" s="22">
        <f t="shared" si="235"/>
        <v>64696.32</v>
      </c>
      <c r="BD616" s="22" t="e">
        <f t="shared" si="237"/>
        <v>#REF!</v>
      </c>
      <c r="BE616" s="22">
        <v>0.18</v>
      </c>
      <c r="BF616" s="22">
        <f t="shared" si="236"/>
        <v>38.88</v>
      </c>
      <c r="BG616" s="22" t="e">
        <f t="shared" si="238"/>
        <v>#REF!</v>
      </c>
      <c r="BH616" t="str">
        <f>IF(AT616="UDARA","U","N")&amp;LEFT($C$4,2)&amp;MID($C$4,4,2)&amp;LEFT(A616,3)&amp;MID(E616,2,2)&amp;VLOOKUP(E616,Acuan_Reference!C:L,10,0)</f>
        <v>N0109SBY71S6</v>
      </c>
      <c r="BI616" t="s">
        <v>84</v>
      </c>
      <c r="BJ616" t="s">
        <v>85</v>
      </c>
      <c r="BK616" t="s">
        <v>128</v>
      </c>
      <c r="BL616" t="s">
        <v>87</v>
      </c>
    </row>
    <row r="617" spans="1:64">
      <c r="A617" t="s">
        <v>110</v>
      </c>
      <c r="B617" t="s">
        <v>75</v>
      </c>
      <c r="C617" t="s">
        <v>76</v>
      </c>
      <c r="D617" t="s">
        <v>77</v>
      </c>
      <c r="E617" t="s">
        <v>161</v>
      </c>
      <c r="F617" t="s">
        <v>162</v>
      </c>
      <c r="G617" t="s">
        <v>118</v>
      </c>
      <c r="H617" t="s">
        <v>81</v>
      </c>
      <c r="I617" s="22">
        <v>11815</v>
      </c>
      <c r="J617" s="23">
        <v>662</v>
      </c>
      <c r="K617" s="23">
        <v>1004</v>
      </c>
      <c r="L617" s="23">
        <v>1031</v>
      </c>
      <c r="M617" s="23">
        <v>1352</v>
      </c>
      <c r="N617" s="23">
        <v>805</v>
      </c>
      <c r="O617" s="23">
        <v>1620</v>
      </c>
      <c r="P617" s="23">
        <v>1044</v>
      </c>
      <c r="Q617" s="23">
        <v>632</v>
      </c>
      <c r="R617" s="23">
        <v>1094</v>
      </c>
      <c r="S617" s="23">
        <v>971</v>
      </c>
      <c r="T617" s="23">
        <v>703</v>
      </c>
      <c r="U617" s="23">
        <v>758</v>
      </c>
      <c r="V617" s="22">
        <v>810.66666666667</v>
      </c>
      <c r="W617" s="22">
        <f t="shared" si="224"/>
        <v>756.333333333333</v>
      </c>
      <c r="X617" s="23">
        <v>0</v>
      </c>
      <c r="Y617" s="23">
        <v>0</v>
      </c>
      <c r="Z617" s="23">
        <v>0</v>
      </c>
      <c r="AA617" s="22">
        <v>731</v>
      </c>
      <c r="AB617" s="22">
        <v>0</v>
      </c>
      <c r="AC617" s="22">
        <v>408</v>
      </c>
      <c r="AD617" s="22">
        <v>0</v>
      </c>
      <c r="AE617" s="22">
        <f t="shared" si="225"/>
        <v>1139</v>
      </c>
      <c r="AF617" s="22">
        <f t="shared" si="226"/>
        <v>1.40501644736842</v>
      </c>
      <c r="AG617" s="22">
        <f t="shared" si="227"/>
        <v>1.50594975760247</v>
      </c>
      <c r="AH617" s="22">
        <v>14616</v>
      </c>
      <c r="AI617" s="22">
        <v>0</v>
      </c>
      <c r="AJ617" s="23">
        <v>0</v>
      </c>
      <c r="AK617" s="23">
        <v>550</v>
      </c>
      <c r="AL617" s="23">
        <v>808</v>
      </c>
      <c r="AM617" s="22">
        <v>0.7</v>
      </c>
      <c r="AN617" s="22">
        <f t="shared" si="228"/>
        <v>529.433333333333</v>
      </c>
      <c r="AO617" s="23">
        <v>24</v>
      </c>
      <c r="AP617" s="23">
        <v>24</v>
      </c>
      <c r="AQ617" t="s">
        <v>82</v>
      </c>
      <c r="AR617">
        <v>8</v>
      </c>
      <c r="AS617" s="22">
        <v>0.066666666666667</v>
      </c>
      <c r="AT617" t="s">
        <v>83</v>
      </c>
      <c r="AU617" s="23">
        <f t="shared" si="239"/>
        <v>198.433333333333</v>
      </c>
      <c r="AV617" s="23">
        <f t="shared" si="229"/>
        <v>216</v>
      </c>
      <c r="AW617" s="23">
        <f t="shared" si="230"/>
        <v>1.79153812252093</v>
      </c>
      <c r="AX617" s="23">
        <f t="shared" si="231"/>
        <v>0.723226090788894</v>
      </c>
      <c r="AY617" s="23">
        <f t="shared" si="232"/>
        <v>216</v>
      </c>
      <c r="AZ617" s="23">
        <f t="shared" si="233"/>
        <v>216</v>
      </c>
      <c r="BA617" s="1" t="str">
        <f t="shared" si="234"/>
        <v>3</v>
      </c>
      <c r="BB617" s="22">
        <v>299.52</v>
      </c>
      <c r="BC617" s="22">
        <f t="shared" si="235"/>
        <v>64696.32</v>
      </c>
      <c r="BD617" s="22" t="e">
        <f t="shared" si="237"/>
        <v>#REF!</v>
      </c>
      <c r="BE617" s="22">
        <v>0.18</v>
      </c>
      <c r="BF617" s="22">
        <f t="shared" si="236"/>
        <v>38.88</v>
      </c>
      <c r="BG617" s="22" t="e">
        <f t="shared" si="238"/>
        <v>#REF!</v>
      </c>
      <c r="BH617" t="str">
        <f>IF(AT617="UDARA","U","N")&amp;LEFT($C$4,2)&amp;MID($C$4,4,2)&amp;LEFT(A617,3)&amp;MID(E617,2,2)&amp;VLOOKUP(E617,Acuan_Reference!C:L,10,0)</f>
        <v>N0109SLO71S6</v>
      </c>
      <c r="BI617" t="s">
        <v>84</v>
      </c>
      <c r="BJ617" t="s">
        <v>85</v>
      </c>
      <c r="BK617" t="s">
        <v>128</v>
      </c>
      <c r="BL617" t="s">
        <v>87</v>
      </c>
    </row>
    <row r="618" spans="1:64">
      <c r="A618" t="s">
        <v>111</v>
      </c>
      <c r="B618" t="s">
        <v>75</v>
      </c>
      <c r="C618" t="s">
        <v>76</v>
      </c>
      <c r="D618" t="s">
        <v>77</v>
      </c>
      <c r="E618" t="s">
        <v>161</v>
      </c>
      <c r="F618" t="s">
        <v>162</v>
      </c>
      <c r="G618" t="s">
        <v>118</v>
      </c>
      <c r="H618" t="s">
        <v>81</v>
      </c>
      <c r="I618" s="22">
        <v>11815</v>
      </c>
      <c r="J618" s="23">
        <v>482</v>
      </c>
      <c r="K618" s="23">
        <v>386</v>
      </c>
      <c r="L618" s="23">
        <v>1217</v>
      </c>
      <c r="M618" s="23">
        <v>541</v>
      </c>
      <c r="N618" s="23">
        <v>142</v>
      </c>
      <c r="O618" s="23">
        <v>208</v>
      </c>
      <c r="P618" s="23">
        <v>155</v>
      </c>
      <c r="Q618" s="23">
        <v>606</v>
      </c>
      <c r="R618" s="23">
        <v>710</v>
      </c>
      <c r="S618" s="23">
        <v>778</v>
      </c>
      <c r="T618" s="23">
        <v>532</v>
      </c>
      <c r="U618" s="23">
        <v>387</v>
      </c>
      <c r="V618" s="22">
        <v>565.66666666667</v>
      </c>
      <c r="W618" s="22">
        <f t="shared" si="224"/>
        <v>503</v>
      </c>
      <c r="X618" s="23">
        <v>0</v>
      </c>
      <c r="Y618" s="23">
        <v>109</v>
      </c>
      <c r="Z618" s="23">
        <v>0</v>
      </c>
      <c r="AA618" s="22">
        <v>917</v>
      </c>
      <c r="AB618" s="22">
        <v>0</v>
      </c>
      <c r="AC618" s="22">
        <v>240</v>
      </c>
      <c r="AD618" s="22">
        <v>0</v>
      </c>
      <c r="AE618" s="22">
        <f t="shared" si="225"/>
        <v>1157</v>
      </c>
      <c r="AF618" s="22">
        <f t="shared" si="226"/>
        <v>2.0453741897466</v>
      </c>
      <c r="AG618" s="22">
        <f t="shared" si="227"/>
        <v>2.30019880715706</v>
      </c>
      <c r="AH618" s="22">
        <v>14616</v>
      </c>
      <c r="AI618" s="22">
        <v>0</v>
      </c>
      <c r="AJ618" s="23">
        <v>0</v>
      </c>
      <c r="AK618" s="23">
        <v>427</v>
      </c>
      <c r="AL618" s="23">
        <v>590</v>
      </c>
      <c r="AM618" s="22">
        <v>1.5</v>
      </c>
      <c r="AN618" s="22">
        <f t="shared" si="228"/>
        <v>754.5</v>
      </c>
      <c r="AO618" s="23">
        <v>24</v>
      </c>
      <c r="AP618" s="23">
        <v>24</v>
      </c>
      <c r="AQ618" t="s">
        <v>82</v>
      </c>
      <c r="AR618">
        <v>2</v>
      </c>
      <c r="AS618" s="22">
        <v>0.53333333333333</v>
      </c>
      <c r="AT618" t="s">
        <v>83</v>
      </c>
      <c r="AU618" s="23">
        <f t="shared" si="239"/>
        <v>187.5</v>
      </c>
      <c r="AV618" s="23">
        <f t="shared" si="229"/>
        <v>192</v>
      </c>
      <c r="AW618" s="23">
        <f t="shared" si="230"/>
        <v>2.68190854870775</v>
      </c>
      <c r="AX618" s="23">
        <f t="shared" si="231"/>
        <v>1.50894632206759</v>
      </c>
      <c r="AY618" s="23">
        <f t="shared" si="232"/>
        <v>192</v>
      </c>
      <c r="AZ618" s="23">
        <f t="shared" si="233"/>
        <v>192</v>
      </c>
      <c r="BA618" s="1" t="str">
        <f t="shared" si="234"/>
        <v>3</v>
      </c>
      <c r="BB618" s="22">
        <v>299.52</v>
      </c>
      <c r="BC618" s="22">
        <f t="shared" si="235"/>
        <v>57507.84</v>
      </c>
      <c r="BD618" s="22" t="e">
        <f t="shared" si="237"/>
        <v>#REF!</v>
      </c>
      <c r="BE618" s="22">
        <v>0.18</v>
      </c>
      <c r="BF618" s="22">
        <f t="shared" si="236"/>
        <v>34.56</v>
      </c>
      <c r="BG618" s="22" t="e">
        <f t="shared" si="238"/>
        <v>#REF!</v>
      </c>
      <c r="BH618" t="str">
        <f>IF(AT618="UDARA","U","N")&amp;LEFT($C$4,2)&amp;MID($C$4,4,2)&amp;LEFT(A618,3)&amp;MID(E618,2,2)&amp;VLOOKUP(E618,Acuan_Reference!C:L,10,0)</f>
        <v>N0109SMD71S6</v>
      </c>
      <c r="BI618" t="s">
        <v>84</v>
      </c>
      <c r="BJ618" t="s">
        <v>85</v>
      </c>
      <c r="BK618" t="s">
        <v>128</v>
      </c>
      <c r="BL618" t="s">
        <v>87</v>
      </c>
    </row>
    <row r="619" spans="1:64">
      <c r="A619" t="s">
        <v>112</v>
      </c>
      <c r="B619" t="s">
        <v>75</v>
      </c>
      <c r="C619" t="s">
        <v>76</v>
      </c>
      <c r="D619" t="s">
        <v>77</v>
      </c>
      <c r="E619" t="s">
        <v>161</v>
      </c>
      <c r="F619" t="s">
        <v>162</v>
      </c>
      <c r="G619" t="s">
        <v>118</v>
      </c>
      <c r="H619" t="s">
        <v>81</v>
      </c>
      <c r="I619" s="22">
        <v>11815</v>
      </c>
      <c r="J619" s="23">
        <v>600</v>
      </c>
      <c r="K619" s="23">
        <v>819</v>
      </c>
      <c r="L619" s="23">
        <v>2820</v>
      </c>
      <c r="M619" s="23">
        <v>1282</v>
      </c>
      <c r="N619" s="23">
        <v>551</v>
      </c>
      <c r="O619" s="23">
        <v>3220</v>
      </c>
      <c r="P619" s="23">
        <v>1163</v>
      </c>
      <c r="Q619" s="23">
        <v>431</v>
      </c>
      <c r="R619" s="23">
        <v>1428</v>
      </c>
      <c r="S619" s="23">
        <v>1157</v>
      </c>
      <c r="T619" s="23">
        <v>1152</v>
      </c>
      <c r="U619" s="23">
        <v>251</v>
      </c>
      <c r="V619" s="22">
        <v>853.33333333333</v>
      </c>
      <c r="W619" s="22">
        <f t="shared" si="224"/>
        <v>831.333333333333</v>
      </c>
      <c r="X619" s="23">
        <v>0</v>
      </c>
      <c r="Y619" s="23">
        <v>0</v>
      </c>
      <c r="Z619" s="23">
        <v>0</v>
      </c>
      <c r="AA619" s="22">
        <v>1156</v>
      </c>
      <c r="AB619" s="22">
        <v>0</v>
      </c>
      <c r="AC619" s="22">
        <v>72</v>
      </c>
      <c r="AD619" s="22">
        <v>0</v>
      </c>
      <c r="AE619" s="22">
        <f t="shared" si="225"/>
        <v>1228</v>
      </c>
      <c r="AF619" s="22">
        <f t="shared" si="226"/>
        <v>1.43906250000001</v>
      </c>
      <c r="AG619" s="22">
        <f t="shared" si="227"/>
        <v>1.47714514835605</v>
      </c>
      <c r="AH619" s="22">
        <v>14616</v>
      </c>
      <c r="AI619" s="22">
        <v>0</v>
      </c>
      <c r="AJ619" s="23">
        <v>0</v>
      </c>
      <c r="AK619" s="23">
        <v>615</v>
      </c>
      <c r="AL619" s="23">
        <v>1091</v>
      </c>
      <c r="AM619" s="22">
        <v>0.7</v>
      </c>
      <c r="AN619" s="22">
        <f t="shared" si="228"/>
        <v>581.933333333333</v>
      </c>
      <c r="AO619" s="23">
        <v>24</v>
      </c>
      <c r="AP619" s="23">
        <v>24</v>
      </c>
      <c r="AQ619" t="s">
        <v>82</v>
      </c>
      <c r="AR619">
        <v>8</v>
      </c>
      <c r="AS619" s="22">
        <v>0.066666666666667</v>
      </c>
      <c r="AT619" t="s">
        <v>83</v>
      </c>
      <c r="AU619" s="23">
        <f t="shared" si="239"/>
        <v>444.933333333333</v>
      </c>
      <c r="AV619" s="23">
        <f t="shared" si="229"/>
        <v>456</v>
      </c>
      <c r="AW619" s="23">
        <f t="shared" si="230"/>
        <v>2.02566158781075</v>
      </c>
      <c r="AX619" s="23">
        <f t="shared" si="231"/>
        <v>0.713311948676824</v>
      </c>
      <c r="AY619" s="23">
        <f t="shared" si="232"/>
        <v>456</v>
      </c>
      <c r="AZ619" s="23">
        <f t="shared" si="233"/>
        <v>456</v>
      </c>
      <c r="BA619" s="1" t="str">
        <f t="shared" si="234"/>
        <v>3</v>
      </c>
      <c r="BB619" s="22">
        <v>299.52</v>
      </c>
      <c r="BC619" s="22">
        <f t="shared" si="235"/>
        <v>136581.12</v>
      </c>
      <c r="BD619" s="22" t="e">
        <f t="shared" si="237"/>
        <v>#REF!</v>
      </c>
      <c r="BE619" s="22">
        <v>0.18</v>
      </c>
      <c r="BF619" s="22">
        <f t="shared" si="236"/>
        <v>82.08</v>
      </c>
      <c r="BG619" s="22" t="e">
        <f t="shared" si="238"/>
        <v>#REF!</v>
      </c>
      <c r="BH619" t="str">
        <f>IF(AT619="UDARA","U","N")&amp;LEFT($C$4,2)&amp;MID($C$4,4,2)&amp;LEFT(A619,3)&amp;MID(E619,2,2)&amp;VLOOKUP(E619,Acuan_Reference!C:L,10,0)</f>
        <v>N0109SMG71S6</v>
      </c>
      <c r="BI619" t="s">
        <v>84</v>
      </c>
      <c r="BJ619" t="s">
        <v>85</v>
      </c>
      <c r="BK619" t="s">
        <v>128</v>
      </c>
      <c r="BL619" t="s">
        <v>87</v>
      </c>
    </row>
    <row r="620" spans="1:64">
      <c r="A620" t="s">
        <v>113</v>
      </c>
      <c r="B620" t="s">
        <v>75</v>
      </c>
      <c r="C620" t="s">
        <v>76</v>
      </c>
      <c r="D620" t="s">
        <v>77</v>
      </c>
      <c r="E620" t="s">
        <v>161</v>
      </c>
      <c r="F620" t="s">
        <v>162</v>
      </c>
      <c r="G620" t="s">
        <v>118</v>
      </c>
      <c r="H620" t="s">
        <v>81</v>
      </c>
      <c r="I620" s="22">
        <v>11815</v>
      </c>
      <c r="J620" s="23">
        <v>614</v>
      </c>
      <c r="K620" s="23">
        <v>534</v>
      </c>
      <c r="L620" s="23">
        <v>1600</v>
      </c>
      <c r="M620" s="23">
        <v>652</v>
      </c>
      <c r="N620" s="23">
        <v>208</v>
      </c>
      <c r="O620" s="23">
        <v>1008</v>
      </c>
      <c r="P620" s="23">
        <v>709</v>
      </c>
      <c r="Q620" s="23">
        <v>812</v>
      </c>
      <c r="R620" s="23">
        <v>1018</v>
      </c>
      <c r="S620" s="23">
        <v>790</v>
      </c>
      <c r="T620" s="23">
        <v>992</v>
      </c>
      <c r="U620" s="23">
        <v>818</v>
      </c>
      <c r="V620" s="22">
        <v>866.66666666667</v>
      </c>
      <c r="W620" s="22">
        <f t="shared" si="224"/>
        <v>875.666666666667</v>
      </c>
      <c r="X620" s="23">
        <v>0</v>
      </c>
      <c r="Y620" s="23">
        <v>0</v>
      </c>
      <c r="Z620" s="23">
        <v>13</v>
      </c>
      <c r="AA620" s="22">
        <v>554</v>
      </c>
      <c r="AB620" s="22">
        <v>0</v>
      </c>
      <c r="AC620" s="22">
        <v>72</v>
      </c>
      <c r="AD620" s="22">
        <v>0</v>
      </c>
      <c r="AE620" s="22">
        <f t="shared" si="225"/>
        <v>639</v>
      </c>
      <c r="AF620" s="22">
        <f t="shared" si="226"/>
        <v>0.737307692307689</v>
      </c>
      <c r="AG620" s="22">
        <f t="shared" si="227"/>
        <v>0.72972972972973</v>
      </c>
      <c r="AH620" s="22">
        <v>14616</v>
      </c>
      <c r="AI620" s="22">
        <v>0</v>
      </c>
      <c r="AJ620" s="23">
        <v>0</v>
      </c>
      <c r="AK620" s="23">
        <v>534</v>
      </c>
      <c r="AL620" s="23">
        <v>817</v>
      </c>
      <c r="AM620" s="22">
        <v>0.6</v>
      </c>
      <c r="AN620" s="22">
        <f t="shared" si="228"/>
        <v>525.4</v>
      </c>
      <c r="AO620" s="23">
        <v>24</v>
      </c>
      <c r="AP620" s="23">
        <v>24</v>
      </c>
      <c r="AQ620" t="s">
        <v>82</v>
      </c>
      <c r="AR620">
        <v>12</v>
      </c>
      <c r="AS620" s="22">
        <v>0.033333333333333</v>
      </c>
      <c r="AT620" t="s">
        <v>83</v>
      </c>
      <c r="AU620" s="23">
        <f t="shared" si="239"/>
        <v>703.4</v>
      </c>
      <c r="AV620" s="23">
        <f t="shared" si="229"/>
        <v>720</v>
      </c>
      <c r="AW620" s="23">
        <f t="shared" si="230"/>
        <v>1.55196041111534</v>
      </c>
      <c r="AX620" s="23">
        <f t="shared" si="231"/>
        <v>0.618956985154168</v>
      </c>
      <c r="AY620" s="23">
        <f t="shared" si="232"/>
        <v>720</v>
      </c>
      <c r="AZ620" s="23">
        <f t="shared" si="233"/>
        <v>720</v>
      </c>
      <c r="BA620" s="1" t="str">
        <f t="shared" si="234"/>
        <v>3</v>
      </c>
      <c r="BB620" s="22">
        <v>299.52</v>
      </c>
      <c r="BC620" s="22">
        <f t="shared" si="235"/>
        <v>215654.4</v>
      </c>
      <c r="BD620" s="22" t="e">
        <f t="shared" si="237"/>
        <v>#REF!</v>
      </c>
      <c r="BE620" s="22">
        <v>0.18</v>
      </c>
      <c r="BF620" s="22">
        <f t="shared" si="236"/>
        <v>129.6</v>
      </c>
      <c r="BG620" s="22" t="e">
        <f t="shared" si="238"/>
        <v>#REF!</v>
      </c>
      <c r="BH620" t="str">
        <f>IF(AT620="UDARA","U","N")&amp;LEFT($C$4,2)&amp;MID($C$4,4,2)&amp;LEFT(A620,3)&amp;MID(E620,2,2)&amp;VLOOKUP(E620,Acuan_Reference!C:L,10,0)</f>
        <v>N0109TGR71S6</v>
      </c>
      <c r="BI620" t="s">
        <v>84</v>
      </c>
      <c r="BJ620" t="s">
        <v>85</v>
      </c>
      <c r="BK620" t="s">
        <v>128</v>
      </c>
      <c r="BL620" t="s">
        <v>87</v>
      </c>
    </row>
    <row r="621" spans="1:64">
      <c r="A621" t="s">
        <v>114</v>
      </c>
      <c r="B621" t="s">
        <v>75</v>
      </c>
      <c r="C621" t="s">
        <v>76</v>
      </c>
      <c r="D621" t="s">
        <v>77</v>
      </c>
      <c r="E621" t="s">
        <v>161</v>
      </c>
      <c r="F621" t="s">
        <v>162</v>
      </c>
      <c r="G621" t="s">
        <v>118</v>
      </c>
      <c r="H621" t="s">
        <v>81</v>
      </c>
      <c r="I621" s="22">
        <v>11815</v>
      </c>
      <c r="J621" s="23">
        <v>669</v>
      </c>
      <c r="K621" s="23">
        <v>502</v>
      </c>
      <c r="L621" s="23">
        <v>1303</v>
      </c>
      <c r="M621" s="23">
        <v>792</v>
      </c>
      <c r="N621" s="23">
        <v>624</v>
      </c>
      <c r="O621" s="23">
        <v>1228</v>
      </c>
      <c r="P621" s="23">
        <v>828</v>
      </c>
      <c r="Q621" s="23">
        <v>742</v>
      </c>
      <c r="R621" s="23">
        <v>613</v>
      </c>
      <c r="S621" s="23">
        <v>1023</v>
      </c>
      <c r="T621" s="23">
        <v>767</v>
      </c>
      <c r="U621" s="23">
        <v>303</v>
      </c>
      <c r="V621" s="22">
        <v>697.66666666667</v>
      </c>
      <c r="W621" s="22">
        <f t="shared" si="224"/>
        <v>590.666666666667</v>
      </c>
      <c r="X621" s="23">
        <v>0</v>
      </c>
      <c r="Y621" s="23">
        <v>0</v>
      </c>
      <c r="Z621" s="23">
        <v>0</v>
      </c>
      <c r="AA621" s="22">
        <v>907</v>
      </c>
      <c r="AB621" s="22">
        <v>0</v>
      </c>
      <c r="AC621" s="22">
        <v>0</v>
      </c>
      <c r="AD621" s="22">
        <v>0</v>
      </c>
      <c r="AE621" s="22">
        <f t="shared" si="225"/>
        <v>907</v>
      </c>
      <c r="AF621" s="22">
        <f t="shared" si="226"/>
        <v>1.30004777830864</v>
      </c>
      <c r="AG621" s="22">
        <f t="shared" si="227"/>
        <v>1.53555304740406</v>
      </c>
      <c r="AH621" s="22">
        <v>14616</v>
      </c>
      <c r="AI621" s="22">
        <v>0</v>
      </c>
      <c r="AJ621" s="23">
        <v>0</v>
      </c>
      <c r="AK621" s="23">
        <v>485</v>
      </c>
      <c r="AL621" s="23">
        <v>702</v>
      </c>
      <c r="AM621" s="22">
        <v>0.7</v>
      </c>
      <c r="AN621" s="22">
        <f t="shared" si="228"/>
        <v>413.466666666667</v>
      </c>
      <c r="AO621" s="23">
        <v>24</v>
      </c>
      <c r="AP621" s="23">
        <v>24</v>
      </c>
      <c r="AQ621" t="s">
        <v>82</v>
      </c>
      <c r="AR621">
        <v>8</v>
      </c>
      <c r="AS621" s="22">
        <v>0.066666666666667</v>
      </c>
      <c r="AT621" t="s">
        <v>83</v>
      </c>
      <c r="AU621" s="23">
        <f t="shared" si="239"/>
        <v>208.466666666667</v>
      </c>
      <c r="AV621" s="23">
        <f t="shared" si="229"/>
        <v>216</v>
      </c>
      <c r="AW621" s="23">
        <f t="shared" si="230"/>
        <v>1.90124153498871</v>
      </c>
      <c r="AX621" s="23">
        <f t="shared" si="231"/>
        <v>0.7127539503386</v>
      </c>
      <c r="AY621" s="23">
        <f t="shared" si="232"/>
        <v>216</v>
      </c>
      <c r="AZ621" s="23">
        <f t="shared" si="233"/>
        <v>216</v>
      </c>
      <c r="BA621" s="1" t="str">
        <f t="shared" si="234"/>
        <v>3</v>
      </c>
      <c r="BB621" s="22">
        <v>299.52</v>
      </c>
      <c r="BC621" s="22">
        <f t="shared" si="235"/>
        <v>64696.32</v>
      </c>
      <c r="BD621" s="22" t="e">
        <f t="shared" si="237"/>
        <v>#REF!</v>
      </c>
      <c r="BE621" s="22">
        <v>0.18</v>
      </c>
      <c r="BF621" s="22">
        <f t="shared" si="236"/>
        <v>38.88</v>
      </c>
      <c r="BG621" s="22" t="e">
        <f t="shared" si="238"/>
        <v>#REF!</v>
      </c>
      <c r="BH621" t="str">
        <f>IF(AT621="UDARA","U","N")&amp;LEFT($C$4,2)&amp;MID($C$4,4,2)&amp;LEFT(A621,3)&amp;MID(E621,2,2)&amp;VLOOKUP(E621,Acuan_Reference!C:L,10,0)</f>
        <v>N0109YGY71S6</v>
      </c>
      <c r="BI621" t="s">
        <v>84</v>
      </c>
      <c r="BJ621" t="s">
        <v>85</v>
      </c>
      <c r="BK621" t="s">
        <v>128</v>
      </c>
      <c r="BL621" t="s">
        <v>87</v>
      </c>
    </row>
    <row r="622" spans="1:64">
      <c r="A622" t="s">
        <v>74</v>
      </c>
      <c r="B622" t="s">
        <v>75</v>
      </c>
      <c r="C622" t="s">
        <v>76</v>
      </c>
      <c r="D622" t="s">
        <v>77</v>
      </c>
      <c r="E622" t="s">
        <v>163</v>
      </c>
      <c r="F622" t="s">
        <v>164</v>
      </c>
      <c r="G622" t="s">
        <v>118</v>
      </c>
      <c r="H622" t="s">
        <v>81</v>
      </c>
      <c r="I622" s="22">
        <v>20315</v>
      </c>
      <c r="J622" s="23">
        <v>3173</v>
      </c>
      <c r="K622" s="23">
        <v>3316</v>
      </c>
      <c r="L622" s="23">
        <v>3326</v>
      </c>
      <c r="M622" s="23">
        <v>3767</v>
      </c>
      <c r="N622" s="23">
        <v>3577</v>
      </c>
      <c r="O622" s="23">
        <v>3660</v>
      </c>
      <c r="P622" s="23">
        <v>4548</v>
      </c>
      <c r="Q622" s="23">
        <v>3510</v>
      </c>
      <c r="R622" s="23">
        <v>3334</v>
      </c>
      <c r="S622" s="23">
        <v>3723</v>
      </c>
      <c r="T622" s="23">
        <v>4312</v>
      </c>
      <c r="U622" s="23">
        <v>2696</v>
      </c>
      <c r="V622" s="22">
        <v>3577</v>
      </c>
      <c r="W622" s="22">
        <f t="shared" ref="W622:W674" si="240">AVERAGE(T622,U622,AL622)</f>
        <v>3441.66666666667</v>
      </c>
      <c r="X622" s="23">
        <v>0</v>
      </c>
      <c r="Y622" s="23">
        <v>0</v>
      </c>
      <c r="Z622" s="23">
        <v>0</v>
      </c>
      <c r="AA622" s="22">
        <v>4532</v>
      </c>
      <c r="AB622" s="22">
        <v>0</v>
      </c>
      <c r="AC622" s="22">
        <v>0</v>
      </c>
      <c r="AD622" s="22">
        <v>0</v>
      </c>
      <c r="AE622" s="22">
        <f t="shared" ref="AE622:AE674" si="241">Z622+AA622+AC622+AD622</f>
        <v>4532</v>
      </c>
      <c r="AF622" s="22">
        <f t="shared" ref="AF622:AF674" si="242">IFERROR(IF(V622&lt;0,9999,AE622/V622),9999)</f>
        <v>1.26698350573106</v>
      </c>
      <c r="AG622" s="22">
        <f t="shared" ref="AG622:AG674" si="243">IFERROR(IF(W622&lt;0,9999,(Z622+AA622+AC622)/W622),9999)</f>
        <v>1.31680387409201</v>
      </c>
      <c r="AH622" s="22">
        <v>5424</v>
      </c>
      <c r="AI622" s="22">
        <v>0</v>
      </c>
      <c r="AJ622" s="23">
        <v>0</v>
      </c>
      <c r="AK622" s="23">
        <v>2153</v>
      </c>
      <c r="AL622" s="23">
        <v>3317</v>
      </c>
      <c r="AM622" s="22">
        <v>0.7</v>
      </c>
      <c r="AN622" s="22">
        <f t="shared" ref="AN622:AN674" si="244">IF(AM622*W622&lt;0,0,AM622*W622)</f>
        <v>2409.16666666667</v>
      </c>
      <c r="AO622" s="23">
        <v>48</v>
      </c>
      <c r="AP622" s="23">
        <v>48</v>
      </c>
      <c r="AQ622" t="s">
        <v>124</v>
      </c>
      <c r="AR622">
        <v>8</v>
      </c>
      <c r="AS622" s="22">
        <v>0.066666666666667</v>
      </c>
      <c r="AT622" t="s">
        <v>83</v>
      </c>
      <c r="AU622" s="23">
        <f>IF(OR(H622="PINDAH DISTRIBUTOR",H622="PESTA NO BUFFER",H622="PESTA"),0,IF(AL622+AN622&lt;AE622,0,IF((1*((AL622+AN622)-AE622))&lt;0,0,1*((AL622+AN622)-AE622))))</f>
        <v>1194.16666666667</v>
      </c>
      <c r="AV622" s="23">
        <f t="shared" ref="AV622:AV674" si="245">IFERROR(ROUNDUP(AU622/AO622,0)*AO622,9999)</f>
        <v>1200</v>
      </c>
      <c r="AW622" s="23">
        <f t="shared" ref="AW622:AW674" si="246">IFERROR(IF(W622&lt;0,9999,((ROUNDUP(AU622/AO622,0)*AO622)+AE622)/W622),9999)</f>
        <v>1.66547215496368</v>
      </c>
      <c r="AX622" s="23">
        <f t="shared" ref="AX622:AX674" si="247">IFERROR(IF(W622&lt;0,9999,((ROUNDUP(AU622/AP622,0)*AP622)+AE622-AL622)/W622),9999)</f>
        <v>0.701694915254237</v>
      </c>
      <c r="AY622" s="23">
        <f t="shared" ref="AY622:AY674" si="248">IF(H622="DROPPING",IF(AND(AW622&gt;3,AX622&gt;3),0,IF(AND(AW622&lt;=3,AX622&lt;=3),ROUNDUP(AU622/AO622,0)*AO622,ROUNDUP(AU622/AP622,0)*AP622)),0)</f>
        <v>1200</v>
      </c>
      <c r="AZ622" s="23">
        <f t="shared" ref="AZ622:AZ674" si="249">IF(AH622&lt;=0,0,IF(H622="DROPPING",IF(AND(AW622&gt;3,AX622&gt;3),0,IF(AND(AW622&lt;=3,AX622&lt;=3),ROUNDUP(AU622/AO622,0)*AO622,ROUNDUP(AU622/AP622,0)*AP622)),0))</f>
        <v>1200</v>
      </c>
      <c r="BA622" s="1" t="str">
        <f t="shared" ref="BA622:BA674" si="250">IF(AND(AW622&gt;3,AX622&gt;3),"Kelipatan Kirim/Master box &gt; 3x FC+index",IF(AF622&lt;=AS622,"1",IF(AND(AF622&gt;AS622,AF622&lt;=AM622),"2","3")))</f>
        <v>3</v>
      </c>
      <c r="BB622" s="22">
        <v>240</v>
      </c>
      <c r="BC622" s="22">
        <f t="shared" ref="BC622:BC674" si="251">BB622*AZ622</f>
        <v>288000</v>
      </c>
      <c r="BD622" s="22" t="e">
        <f>#REF!+BC622</f>
        <v>#REF!</v>
      </c>
      <c r="BE622" s="22">
        <v>0.18</v>
      </c>
      <c r="BF622" s="22">
        <f t="shared" ref="BF622:BF674" si="252">BE622*AZ622</f>
        <v>216</v>
      </c>
      <c r="BG622" s="22" t="e">
        <f>#REF!+BF622</f>
        <v>#REF!</v>
      </c>
      <c r="BH622" t="str">
        <f>IF(AT622="UDARA","U","N")&amp;LEFT($C$4,2)&amp;MID($C$4,4,2)&amp;LEFT(A622,3)&amp;MID(E622,2,2)&amp;VLOOKUP(E622,Acuan_Reference!C:L,10,0)</f>
        <v>N0109BDG71N2</v>
      </c>
      <c r="BI622" t="s">
        <v>84</v>
      </c>
      <c r="BJ622" t="s">
        <v>85</v>
      </c>
      <c r="BK622" t="s">
        <v>128</v>
      </c>
      <c r="BL622" t="s">
        <v>87</v>
      </c>
    </row>
    <row r="623" spans="1:64">
      <c r="A623" t="s">
        <v>88</v>
      </c>
      <c r="B623" t="s">
        <v>75</v>
      </c>
      <c r="C623" t="s">
        <v>76</v>
      </c>
      <c r="D623" t="s">
        <v>77</v>
      </c>
      <c r="E623" t="s">
        <v>163</v>
      </c>
      <c r="F623" t="s">
        <v>164</v>
      </c>
      <c r="G623" t="s">
        <v>118</v>
      </c>
      <c r="H623" t="s">
        <v>81</v>
      </c>
      <c r="I623" s="22">
        <v>20315</v>
      </c>
      <c r="J623" s="23">
        <v>2756</v>
      </c>
      <c r="K623" s="23">
        <v>3497</v>
      </c>
      <c r="L623" s="23">
        <v>2938</v>
      </c>
      <c r="M623" s="23">
        <v>2757</v>
      </c>
      <c r="N623" s="23">
        <v>3990</v>
      </c>
      <c r="O623" s="23">
        <v>2939</v>
      </c>
      <c r="P623" s="23">
        <v>3765</v>
      </c>
      <c r="Q623" s="23">
        <v>3306</v>
      </c>
      <c r="R623" s="23">
        <v>3398</v>
      </c>
      <c r="S623" s="23">
        <v>3527</v>
      </c>
      <c r="T623" s="23">
        <v>3672</v>
      </c>
      <c r="U623" s="23">
        <v>2993</v>
      </c>
      <c r="V623" s="22">
        <v>3397.3333333333</v>
      </c>
      <c r="W623" s="22">
        <f t="shared" si="240"/>
        <v>3252.33333333333</v>
      </c>
      <c r="X623" s="23">
        <v>0</v>
      </c>
      <c r="Y623" s="23">
        <v>0</v>
      </c>
      <c r="Z623" s="23">
        <v>0</v>
      </c>
      <c r="AA623" s="22">
        <v>2598</v>
      </c>
      <c r="AB623" s="22">
        <v>0</v>
      </c>
      <c r="AC623" s="22">
        <v>864</v>
      </c>
      <c r="AD623" s="22">
        <v>0</v>
      </c>
      <c r="AE623" s="22">
        <f t="shared" si="241"/>
        <v>3462</v>
      </c>
      <c r="AF623" s="22">
        <f t="shared" si="242"/>
        <v>1.01903453689169</v>
      </c>
      <c r="AG623" s="22">
        <f t="shared" si="243"/>
        <v>1.06446653684534</v>
      </c>
      <c r="AH623" s="22">
        <v>5424</v>
      </c>
      <c r="AI623" s="22">
        <v>0</v>
      </c>
      <c r="AJ623" s="23">
        <v>0</v>
      </c>
      <c r="AK623" s="23">
        <v>2085</v>
      </c>
      <c r="AL623" s="23">
        <v>3092</v>
      </c>
      <c r="AM623" s="22">
        <v>0.6</v>
      </c>
      <c r="AN623" s="22">
        <f t="shared" si="244"/>
        <v>1951.4</v>
      </c>
      <c r="AO623" s="23">
        <v>48</v>
      </c>
      <c r="AP623" s="23">
        <v>48</v>
      </c>
      <c r="AQ623" t="s">
        <v>124</v>
      </c>
      <c r="AR623">
        <v>8</v>
      </c>
      <c r="AS623" s="22">
        <v>0.033333333333333</v>
      </c>
      <c r="AT623" t="s">
        <v>83</v>
      </c>
      <c r="AU623" s="23">
        <f t="shared" ref="AU623:AU686" si="253">IF(OR(H623="PINDAH DISTRIBUTOR",H623="PESTA NO BUFFER",H623="PESTA"),0,IF(AL623+AN623&lt;AE623,0,IF((1*((AL623+AN623)-AE623))&lt;0,0,1*((AL623+AN623)-AE623))))</f>
        <v>1581.4</v>
      </c>
      <c r="AV623" s="23">
        <f t="shared" si="245"/>
        <v>1584</v>
      </c>
      <c r="AW623" s="23">
        <f t="shared" si="246"/>
        <v>1.55150148611253</v>
      </c>
      <c r="AX623" s="23">
        <f t="shared" si="247"/>
        <v>0.60079942605309</v>
      </c>
      <c r="AY623" s="23">
        <f t="shared" si="248"/>
        <v>1584</v>
      </c>
      <c r="AZ623" s="23">
        <f t="shared" si="249"/>
        <v>1584</v>
      </c>
      <c r="BA623" s="1" t="str">
        <f t="shared" si="250"/>
        <v>3</v>
      </c>
      <c r="BB623" s="22">
        <v>240</v>
      </c>
      <c r="BC623" s="22">
        <f t="shared" si="251"/>
        <v>380160</v>
      </c>
      <c r="BD623" s="22" t="e">
        <f t="shared" ref="BD622:BD675" si="254">BD622+BC623</f>
        <v>#REF!</v>
      </c>
      <c r="BE623" s="22">
        <v>0.18</v>
      </c>
      <c r="BF623" s="22">
        <f t="shared" si="252"/>
        <v>285.12</v>
      </c>
      <c r="BG623" s="22" t="e">
        <f t="shared" ref="BG622:BG675" si="255">BG622+BF623</f>
        <v>#REF!</v>
      </c>
      <c r="BH623" t="str">
        <f>IF(AT623="UDARA","U","N")&amp;LEFT($C$4,2)&amp;MID($C$4,4,2)&amp;LEFT(A623,3)&amp;MID(E623,2,2)&amp;VLOOKUP(E623,Acuan_Reference!C:L,10,0)</f>
        <v>N0109BGR71N2</v>
      </c>
      <c r="BI623" t="s">
        <v>84</v>
      </c>
      <c r="BJ623" t="s">
        <v>85</v>
      </c>
      <c r="BK623" t="s">
        <v>128</v>
      </c>
      <c r="BL623" t="s">
        <v>87</v>
      </c>
    </row>
    <row r="624" spans="1:64">
      <c r="A624" t="s">
        <v>89</v>
      </c>
      <c r="B624" t="s">
        <v>75</v>
      </c>
      <c r="C624" t="s">
        <v>76</v>
      </c>
      <c r="D624" t="s">
        <v>77</v>
      </c>
      <c r="E624" t="s">
        <v>163</v>
      </c>
      <c r="F624" t="s">
        <v>164</v>
      </c>
      <c r="G624" t="s">
        <v>118</v>
      </c>
      <c r="H624" t="s">
        <v>81</v>
      </c>
      <c r="I624" s="22">
        <v>20315</v>
      </c>
      <c r="J624" s="23">
        <v>583</v>
      </c>
      <c r="K624" s="23">
        <v>744</v>
      </c>
      <c r="L624" s="23">
        <v>919</v>
      </c>
      <c r="M624" s="23">
        <v>584</v>
      </c>
      <c r="N624" s="23">
        <v>793</v>
      </c>
      <c r="O624" s="23">
        <v>584</v>
      </c>
      <c r="P624" s="23">
        <v>823</v>
      </c>
      <c r="Q624" s="23">
        <v>597</v>
      </c>
      <c r="R624" s="23">
        <v>569</v>
      </c>
      <c r="S624" s="23">
        <v>688</v>
      </c>
      <c r="T624" s="23">
        <v>651</v>
      </c>
      <c r="U624" s="23">
        <v>599</v>
      </c>
      <c r="V624" s="22">
        <v>646</v>
      </c>
      <c r="W624" s="22">
        <f t="shared" si="240"/>
        <v>602.333333333333</v>
      </c>
      <c r="X624" s="23">
        <v>0</v>
      </c>
      <c r="Y624" s="23">
        <v>0</v>
      </c>
      <c r="Z624" s="23">
        <v>0</v>
      </c>
      <c r="AA624" s="22">
        <v>1109</v>
      </c>
      <c r="AB624" s="22">
        <v>0</v>
      </c>
      <c r="AC624" s="22">
        <v>96</v>
      </c>
      <c r="AD624" s="22">
        <v>0</v>
      </c>
      <c r="AE624" s="22">
        <f t="shared" si="241"/>
        <v>1205</v>
      </c>
      <c r="AF624" s="22">
        <f t="shared" si="242"/>
        <v>1.86532507739938</v>
      </c>
      <c r="AG624" s="22">
        <f t="shared" si="243"/>
        <v>2.0005534034311</v>
      </c>
      <c r="AH624" s="22">
        <v>5424</v>
      </c>
      <c r="AI624" s="22">
        <v>0</v>
      </c>
      <c r="AJ624" s="23">
        <v>0</v>
      </c>
      <c r="AK624" s="23">
        <v>378</v>
      </c>
      <c r="AL624" s="23">
        <v>557</v>
      </c>
      <c r="AM624" s="22">
        <v>1.3</v>
      </c>
      <c r="AN624" s="22">
        <f t="shared" si="244"/>
        <v>783.033333333333</v>
      </c>
      <c r="AO624" s="23">
        <v>48</v>
      </c>
      <c r="AP624" s="23">
        <v>48</v>
      </c>
      <c r="AQ624" t="s">
        <v>82</v>
      </c>
      <c r="AR624">
        <v>4</v>
      </c>
      <c r="AS624" s="22">
        <v>0.53333333333333</v>
      </c>
      <c r="AT624" t="s">
        <v>83</v>
      </c>
      <c r="AU624" s="23">
        <f t="shared" si="253"/>
        <v>135.033333333333</v>
      </c>
      <c r="AV624" s="23">
        <f t="shared" si="245"/>
        <v>144</v>
      </c>
      <c r="AW624" s="23">
        <f t="shared" si="246"/>
        <v>2.23962368566685</v>
      </c>
      <c r="AX624" s="23">
        <f t="shared" si="247"/>
        <v>1.31488655229662</v>
      </c>
      <c r="AY624" s="23">
        <f t="shared" si="248"/>
        <v>144</v>
      </c>
      <c r="AZ624" s="23">
        <f t="shared" si="249"/>
        <v>144</v>
      </c>
      <c r="BA624" s="1" t="str">
        <f t="shared" si="250"/>
        <v>3</v>
      </c>
      <c r="BB624" s="22">
        <v>240</v>
      </c>
      <c r="BC624" s="22">
        <f t="shared" si="251"/>
        <v>34560</v>
      </c>
      <c r="BD624" s="22" t="e">
        <f t="shared" si="254"/>
        <v>#REF!</v>
      </c>
      <c r="BE624" s="22">
        <v>0.18</v>
      </c>
      <c r="BF624" s="22">
        <f t="shared" si="252"/>
        <v>25.92</v>
      </c>
      <c r="BG624" s="22" t="e">
        <f t="shared" si="255"/>
        <v>#REF!</v>
      </c>
      <c r="BH624" t="str">
        <f>IF(AT624="UDARA","U","N")&amp;LEFT($C$4,2)&amp;MID($C$4,4,2)&amp;LEFT(A624,3)&amp;MID(E624,2,2)&amp;VLOOKUP(E624,Acuan_Reference!C:L,10,0)</f>
        <v>N0109BJM71N2</v>
      </c>
      <c r="BI624" t="s">
        <v>84</v>
      </c>
      <c r="BJ624" t="s">
        <v>85</v>
      </c>
      <c r="BK624" t="s">
        <v>128</v>
      </c>
      <c r="BL624" t="s">
        <v>87</v>
      </c>
    </row>
    <row r="625" spans="1:64">
      <c r="A625" t="s">
        <v>90</v>
      </c>
      <c r="B625" t="s">
        <v>75</v>
      </c>
      <c r="C625" t="s">
        <v>76</v>
      </c>
      <c r="D625" t="s">
        <v>77</v>
      </c>
      <c r="E625" t="s">
        <v>163</v>
      </c>
      <c r="F625" t="s">
        <v>164</v>
      </c>
      <c r="G625" t="s">
        <v>118</v>
      </c>
      <c r="H625" t="s">
        <v>81</v>
      </c>
      <c r="I625" s="22">
        <v>20315</v>
      </c>
      <c r="J625" s="23">
        <v>3203</v>
      </c>
      <c r="K625" s="23">
        <v>2911</v>
      </c>
      <c r="L625" s="23">
        <v>3004</v>
      </c>
      <c r="M625" s="23">
        <v>2727</v>
      </c>
      <c r="N625" s="23">
        <v>2582</v>
      </c>
      <c r="O625" s="23">
        <v>3510</v>
      </c>
      <c r="P625" s="23">
        <v>3132</v>
      </c>
      <c r="Q625" s="23">
        <v>3043</v>
      </c>
      <c r="R625" s="23">
        <v>4084</v>
      </c>
      <c r="S625" s="23">
        <v>4792</v>
      </c>
      <c r="T625" s="23">
        <v>3615</v>
      </c>
      <c r="U625" s="23">
        <v>3002</v>
      </c>
      <c r="V625" s="22">
        <v>3803</v>
      </c>
      <c r="W625" s="22">
        <f t="shared" si="240"/>
        <v>3420.33333333333</v>
      </c>
      <c r="X625" s="23">
        <v>0</v>
      </c>
      <c r="Y625" s="23">
        <v>0</v>
      </c>
      <c r="Z625" s="23">
        <v>0</v>
      </c>
      <c r="AA625" s="22">
        <v>3391</v>
      </c>
      <c r="AB625" s="22">
        <v>0</v>
      </c>
      <c r="AC625" s="22">
        <v>960</v>
      </c>
      <c r="AD625" s="22">
        <v>624</v>
      </c>
      <c r="AE625" s="22">
        <f t="shared" si="241"/>
        <v>4975</v>
      </c>
      <c r="AF625" s="22">
        <f t="shared" si="242"/>
        <v>1.30817775440442</v>
      </c>
      <c r="AG625" s="22">
        <f t="shared" si="243"/>
        <v>1.27209823603937</v>
      </c>
      <c r="AH625" s="22">
        <v>5424</v>
      </c>
      <c r="AI625" s="22">
        <v>0</v>
      </c>
      <c r="AJ625" s="23">
        <v>0</v>
      </c>
      <c r="AK625" s="23">
        <v>2428</v>
      </c>
      <c r="AL625" s="23">
        <v>3644</v>
      </c>
      <c r="AM625" s="22">
        <v>0.6</v>
      </c>
      <c r="AN625" s="22">
        <f t="shared" si="244"/>
        <v>2052.2</v>
      </c>
      <c r="AO625" s="23">
        <v>48</v>
      </c>
      <c r="AP625" s="23">
        <v>48</v>
      </c>
      <c r="AQ625" t="s">
        <v>124</v>
      </c>
      <c r="AR625">
        <v>12</v>
      </c>
      <c r="AS625" s="22">
        <v>0.033333333333333</v>
      </c>
      <c r="AT625" t="s">
        <v>83</v>
      </c>
      <c r="AU625" s="23">
        <f t="shared" si="253"/>
        <v>721.2</v>
      </c>
      <c r="AV625" s="23">
        <f t="shared" si="245"/>
        <v>768</v>
      </c>
      <c r="AW625" s="23">
        <f t="shared" si="246"/>
        <v>1.67907611343924</v>
      </c>
      <c r="AX625" s="23">
        <f t="shared" si="247"/>
        <v>0.613682876912582</v>
      </c>
      <c r="AY625" s="23">
        <f t="shared" si="248"/>
        <v>768</v>
      </c>
      <c r="AZ625" s="23">
        <f t="shared" si="249"/>
        <v>768</v>
      </c>
      <c r="BA625" s="1" t="str">
        <f t="shared" si="250"/>
        <v>3</v>
      </c>
      <c r="BB625" s="22">
        <v>240</v>
      </c>
      <c r="BC625" s="22">
        <f t="shared" si="251"/>
        <v>184320</v>
      </c>
      <c r="BD625" s="22" t="e">
        <f t="shared" si="254"/>
        <v>#REF!</v>
      </c>
      <c r="BE625" s="22">
        <v>0.18</v>
      </c>
      <c r="BF625" s="22">
        <f t="shared" si="252"/>
        <v>138.24</v>
      </c>
      <c r="BG625" s="22" t="e">
        <f t="shared" si="255"/>
        <v>#REF!</v>
      </c>
      <c r="BH625" t="str">
        <f>IF(AT625="UDARA","U","N")&amp;LEFT($C$4,2)&amp;MID($C$4,4,2)&amp;LEFT(A625,3)&amp;MID(E625,2,2)&amp;VLOOKUP(E625,Acuan_Reference!C:L,10,0)</f>
        <v>N0109BKS71N2</v>
      </c>
      <c r="BI625" t="s">
        <v>84</v>
      </c>
      <c r="BJ625" t="s">
        <v>85</v>
      </c>
      <c r="BK625" t="s">
        <v>128</v>
      </c>
      <c r="BL625" t="s">
        <v>87</v>
      </c>
    </row>
    <row r="626" spans="1:64">
      <c r="A626" t="s">
        <v>91</v>
      </c>
      <c r="B626" t="s">
        <v>75</v>
      </c>
      <c r="C626" t="s">
        <v>76</v>
      </c>
      <c r="D626" t="s">
        <v>77</v>
      </c>
      <c r="E626" t="s">
        <v>163</v>
      </c>
      <c r="F626" t="s">
        <v>164</v>
      </c>
      <c r="G626" t="s">
        <v>118</v>
      </c>
      <c r="H626" t="s">
        <v>81</v>
      </c>
      <c r="I626" s="22">
        <v>20315</v>
      </c>
      <c r="J626" s="23">
        <v>1142</v>
      </c>
      <c r="K626" s="23">
        <v>1069</v>
      </c>
      <c r="L626" s="23">
        <v>1709</v>
      </c>
      <c r="M626" s="23">
        <v>1341</v>
      </c>
      <c r="N626" s="23">
        <v>884</v>
      </c>
      <c r="O626" s="23">
        <v>924</v>
      </c>
      <c r="P626" s="23">
        <v>1021</v>
      </c>
      <c r="Q626" s="23">
        <v>1194</v>
      </c>
      <c r="R626" s="23">
        <v>1029</v>
      </c>
      <c r="S626" s="23">
        <v>1272</v>
      </c>
      <c r="T626" s="23">
        <v>1154</v>
      </c>
      <c r="U626" s="23">
        <v>1042</v>
      </c>
      <c r="V626" s="22">
        <v>1156</v>
      </c>
      <c r="W626" s="22">
        <f t="shared" si="240"/>
        <v>1068</v>
      </c>
      <c r="X626" s="23">
        <v>0</v>
      </c>
      <c r="Y626" s="23">
        <v>0</v>
      </c>
      <c r="Z626" s="23">
        <v>0</v>
      </c>
      <c r="AA626" s="22">
        <v>1300</v>
      </c>
      <c r="AB626" s="22">
        <v>0</v>
      </c>
      <c r="AC626" s="22">
        <v>0</v>
      </c>
      <c r="AD626" s="22">
        <v>0</v>
      </c>
      <c r="AE626" s="22">
        <f t="shared" si="241"/>
        <v>1300</v>
      </c>
      <c r="AF626" s="22">
        <f t="shared" si="242"/>
        <v>1.12456747404844</v>
      </c>
      <c r="AG626" s="22">
        <f t="shared" si="243"/>
        <v>1.21722846441948</v>
      </c>
      <c r="AH626" s="22">
        <v>5424</v>
      </c>
      <c r="AI626" s="22">
        <v>0</v>
      </c>
      <c r="AJ626" s="23">
        <v>0</v>
      </c>
      <c r="AK626" s="23">
        <v>712</v>
      </c>
      <c r="AL626" s="23">
        <v>1008</v>
      </c>
      <c r="AM626" s="22">
        <v>0.9</v>
      </c>
      <c r="AN626" s="22">
        <f t="shared" si="244"/>
        <v>961.2</v>
      </c>
      <c r="AO626" s="23">
        <v>48</v>
      </c>
      <c r="AP626" s="23">
        <v>48</v>
      </c>
      <c r="AQ626" t="s">
        <v>82</v>
      </c>
      <c r="AR626">
        <v>4</v>
      </c>
      <c r="AS626" s="22">
        <v>0.13333333333333</v>
      </c>
      <c r="AT626" t="s">
        <v>83</v>
      </c>
      <c r="AU626" s="23">
        <f t="shared" si="253"/>
        <v>669.2</v>
      </c>
      <c r="AV626" s="23">
        <f t="shared" si="245"/>
        <v>672</v>
      </c>
      <c r="AW626" s="23">
        <f t="shared" si="246"/>
        <v>1.84644194756554</v>
      </c>
      <c r="AX626" s="23">
        <f t="shared" si="247"/>
        <v>0.902621722846442</v>
      </c>
      <c r="AY626" s="23">
        <f t="shared" si="248"/>
        <v>672</v>
      </c>
      <c r="AZ626" s="23">
        <f t="shared" si="249"/>
        <v>672</v>
      </c>
      <c r="BA626" s="1" t="str">
        <f t="shared" si="250"/>
        <v>3</v>
      </c>
      <c r="BB626" s="22">
        <v>240</v>
      </c>
      <c r="BC626" s="22">
        <f t="shared" si="251"/>
        <v>161280</v>
      </c>
      <c r="BD626" s="22" t="e">
        <f t="shared" si="254"/>
        <v>#REF!</v>
      </c>
      <c r="BE626" s="22">
        <v>0.18</v>
      </c>
      <c r="BF626" s="22">
        <f t="shared" si="252"/>
        <v>120.96</v>
      </c>
      <c r="BG626" s="22" t="e">
        <f t="shared" si="255"/>
        <v>#REF!</v>
      </c>
      <c r="BH626" t="str">
        <f>IF(AT626="UDARA","U","N")&amp;LEFT($C$4,2)&amp;MID($C$4,4,2)&amp;LEFT(A626,3)&amp;MID(E626,2,2)&amp;VLOOKUP(E626,Acuan_Reference!C:L,10,0)</f>
        <v>N0109BLP71N2</v>
      </c>
      <c r="BI626" t="s">
        <v>84</v>
      </c>
      <c r="BJ626" t="s">
        <v>85</v>
      </c>
      <c r="BK626" t="s">
        <v>128</v>
      </c>
      <c r="BL626" t="s">
        <v>87</v>
      </c>
    </row>
    <row r="627" spans="1:64">
      <c r="A627" t="s">
        <v>92</v>
      </c>
      <c r="B627" t="s">
        <v>75</v>
      </c>
      <c r="C627" t="s">
        <v>76</v>
      </c>
      <c r="D627" t="s">
        <v>77</v>
      </c>
      <c r="E627" t="s">
        <v>163</v>
      </c>
      <c r="F627" t="s">
        <v>164</v>
      </c>
      <c r="G627" t="s">
        <v>118</v>
      </c>
      <c r="H627" t="s">
        <v>81</v>
      </c>
      <c r="I627" s="22">
        <v>20315</v>
      </c>
      <c r="J627" s="23">
        <v>490</v>
      </c>
      <c r="K627" s="23">
        <v>478</v>
      </c>
      <c r="L627" s="23">
        <v>231</v>
      </c>
      <c r="M627" s="23">
        <v>777</v>
      </c>
      <c r="N627" s="23">
        <v>576</v>
      </c>
      <c r="O627" s="23">
        <v>447</v>
      </c>
      <c r="P627" s="23">
        <v>377</v>
      </c>
      <c r="Q627" s="23">
        <v>322</v>
      </c>
      <c r="R627" s="23">
        <v>467</v>
      </c>
      <c r="S627" s="23">
        <v>309</v>
      </c>
      <c r="T627" s="23">
        <v>522</v>
      </c>
      <c r="U627" s="23">
        <v>171</v>
      </c>
      <c r="V627" s="22">
        <v>334</v>
      </c>
      <c r="W627" s="22">
        <f t="shared" si="240"/>
        <v>357.333333333333</v>
      </c>
      <c r="X627" s="23">
        <v>0</v>
      </c>
      <c r="Y627" s="23">
        <v>0</v>
      </c>
      <c r="Z627" s="23">
        <v>0</v>
      </c>
      <c r="AA627" s="22">
        <v>1037</v>
      </c>
      <c r="AB627" s="22">
        <v>0</v>
      </c>
      <c r="AC627" s="22">
        <v>0</v>
      </c>
      <c r="AD627" s="22">
        <v>0</v>
      </c>
      <c r="AE627" s="22">
        <f t="shared" si="241"/>
        <v>1037</v>
      </c>
      <c r="AF627" s="22">
        <f t="shared" si="242"/>
        <v>3.10479041916168</v>
      </c>
      <c r="AG627" s="22">
        <f t="shared" si="243"/>
        <v>2.90205223880597</v>
      </c>
      <c r="AH627" s="22">
        <v>5424</v>
      </c>
      <c r="AI627" s="22">
        <v>0</v>
      </c>
      <c r="AJ627" s="23">
        <v>0</v>
      </c>
      <c r="AK627" s="23">
        <v>224</v>
      </c>
      <c r="AL627" s="23">
        <v>379</v>
      </c>
      <c r="AM627" s="22">
        <v>1.5</v>
      </c>
      <c r="AN627" s="22">
        <f t="shared" si="244"/>
        <v>536</v>
      </c>
      <c r="AO627" s="23">
        <v>48</v>
      </c>
      <c r="AP627" s="23">
        <v>48</v>
      </c>
      <c r="AQ627" t="s">
        <v>82</v>
      </c>
      <c r="AR627">
        <v>2</v>
      </c>
      <c r="AS627" s="22">
        <v>0.53333333333333</v>
      </c>
      <c r="AT627" t="s">
        <v>83</v>
      </c>
      <c r="AU627" s="23">
        <f t="shared" si="253"/>
        <v>0</v>
      </c>
      <c r="AV627" s="23">
        <f t="shared" si="245"/>
        <v>0</v>
      </c>
      <c r="AW627" s="23">
        <f t="shared" si="246"/>
        <v>2.90205223880597</v>
      </c>
      <c r="AX627" s="23">
        <f t="shared" si="247"/>
        <v>1.84141791044776</v>
      </c>
      <c r="AY627" s="23">
        <f t="shared" si="248"/>
        <v>0</v>
      </c>
      <c r="AZ627" s="23">
        <f t="shared" si="249"/>
        <v>0</v>
      </c>
      <c r="BA627" s="1" t="str">
        <f t="shared" si="250"/>
        <v>3</v>
      </c>
      <c r="BB627" s="22">
        <v>240</v>
      </c>
      <c r="BC627" s="22">
        <f t="shared" si="251"/>
        <v>0</v>
      </c>
      <c r="BD627" s="22" t="e">
        <f t="shared" si="254"/>
        <v>#REF!</v>
      </c>
      <c r="BE627" s="22">
        <v>0.18</v>
      </c>
      <c r="BF627" s="22">
        <f t="shared" si="252"/>
        <v>0</v>
      </c>
      <c r="BG627" s="22" t="e">
        <f t="shared" si="255"/>
        <v>#REF!</v>
      </c>
      <c r="BH627" t="str">
        <f>IF(AT627="UDARA","U","N")&amp;LEFT($C$4,2)&amp;MID($C$4,4,2)&amp;LEFT(A627,3)&amp;MID(E627,2,2)&amp;VLOOKUP(E627,Acuan_Reference!C:L,10,0)</f>
        <v>N0109BTM71N2</v>
      </c>
      <c r="BI627" t="s">
        <v>84</v>
      </c>
      <c r="BJ627" t="s">
        <v>85</v>
      </c>
      <c r="BK627" t="s">
        <v>128</v>
      </c>
      <c r="BL627" t="s">
        <v>87</v>
      </c>
    </row>
    <row r="628" spans="1:64">
      <c r="A628" t="s">
        <v>93</v>
      </c>
      <c r="B628" t="s">
        <v>75</v>
      </c>
      <c r="C628" t="s">
        <v>76</v>
      </c>
      <c r="D628" t="s">
        <v>77</v>
      </c>
      <c r="E628" t="s">
        <v>163</v>
      </c>
      <c r="F628" t="s">
        <v>164</v>
      </c>
      <c r="G628" t="s">
        <v>118</v>
      </c>
      <c r="H628" t="s">
        <v>81</v>
      </c>
      <c r="I628" s="22">
        <v>20315</v>
      </c>
      <c r="J628" s="23">
        <v>1617</v>
      </c>
      <c r="K628" s="23">
        <v>2157</v>
      </c>
      <c r="L628" s="23">
        <v>2465</v>
      </c>
      <c r="M628" s="23">
        <v>2004</v>
      </c>
      <c r="N628" s="23">
        <v>1378</v>
      </c>
      <c r="O628" s="23">
        <v>2258</v>
      </c>
      <c r="P628" s="23">
        <v>1438</v>
      </c>
      <c r="Q628" s="23">
        <v>2324</v>
      </c>
      <c r="R628" s="23">
        <v>2627</v>
      </c>
      <c r="S628" s="23">
        <v>2229</v>
      </c>
      <c r="T628" s="23">
        <v>2836</v>
      </c>
      <c r="U628" s="23">
        <v>1619</v>
      </c>
      <c r="V628" s="22">
        <v>2228</v>
      </c>
      <c r="W628" s="22">
        <f t="shared" si="240"/>
        <v>2233</v>
      </c>
      <c r="X628" s="23">
        <v>0</v>
      </c>
      <c r="Y628" s="23">
        <v>0</v>
      </c>
      <c r="Z628" s="23">
        <v>0</v>
      </c>
      <c r="AA628" s="22">
        <v>2492</v>
      </c>
      <c r="AB628" s="22">
        <v>0</v>
      </c>
      <c r="AC628" s="22">
        <v>0</v>
      </c>
      <c r="AD628" s="22">
        <v>768</v>
      </c>
      <c r="AE628" s="22">
        <f t="shared" si="241"/>
        <v>3260</v>
      </c>
      <c r="AF628" s="22">
        <f t="shared" si="242"/>
        <v>1.46319569120287</v>
      </c>
      <c r="AG628" s="22">
        <f t="shared" si="243"/>
        <v>1.11598746081505</v>
      </c>
      <c r="AH628" s="22">
        <v>5424</v>
      </c>
      <c r="AI628" s="22">
        <v>0</v>
      </c>
      <c r="AJ628" s="23">
        <v>0</v>
      </c>
      <c r="AK628" s="23">
        <v>1463</v>
      </c>
      <c r="AL628" s="23">
        <v>2244</v>
      </c>
      <c r="AM628" s="22">
        <v>0.8</v>
      </c>
      <c r="AN628" s="22">
        <f t="shared" si="244"/>
        <v>1786.4</v>
      </c>
      <c r="AO628" s="23">
        <v>48</v>
      </c>
      <c r="AP628" s="23">
        <v>48</v>
      </c>
      <c r="AQ628" t="s">
        <v>124</v>
      </c>
      <c r="AR628">
        <v>4</v>
      </c>
      <c r="AS628" s="22">
        <v>0.066666666666667</v>
      </c>
      <c r="AT628" t="s">
        <v>83</v>
      </c>
      <c r="AU628" s="23">
        <f t="shared" si="253"/>
        <v>770.4</v>
      </c>
      <c r="AV628" s="23">
        <f t="shared" si="245"/>
        <v>816</v>
      </c>
      <c r="AW628" s="23">
        <f t="shared" si="246"/>
        <v>1.82534706672638</v>
      </c>
      <c r="AX628" s="23">
        <f t="shared" si="247"/>
        <v>0.820420958351993</v>
      </c>
      <c r="AY628" s="23">
        <f t="shared" si="248"/>
        <v>816</v>
      </c>
      <c r="AZ628" s="23">
        <f t="shared" si="249"/>
        <v>816</v>
      </c>
      <c r="BA628" s="1" t="str">
        <f t="shared" si="250"/>
        <v>3</v>
      </c>
      <c r="BB628" s="22">
        <v>240</v>
      </c>
      <c r="BC628" s="22">
        <f t="shared" si="251"/>
        <v>195840</v>
      </c>
      <c r="BD628" s="22" t="e">
        <f t="shared" si="254"/>
        <v>#REF!</v>
      </c>
      <c r="BE628" s="22">
        <v>0.18</v>
      </c>
      <c r="BF628" s="22">
        <f t="shared" si="252"/>
        <v>146.88</v>
      </c>
      <c r="BG628" s="22" t="e">
        <f t="shared" si="255"/>
        <v>#REF!</v>
      </c>
      <c r="BH628" t="str">
        <f>IF(AT628="UDARA","U","N")&amp;LEFT($C$4,2)&amp;MID($C$4,4,2)&amp;LEFT(A628,3)&amp;MID(E628,2,2)&amp;VLOOKUP(E628,Acuan_Reference!C:L,10,0)</f>
        <v>N0109CRB71N2</v>
      </c>
      <c r="BI628" t="s">
        <v>84</v>
      </c>
      <c r="BJ628" t="s">
        <v>85</v>
      </c>
      <c r="BK628" t="s">
        <v>128</v>
      </c>
      <c r="BL628" t="s">
        <v>87</v>
      </c>
    </row>
    <row r="629" spans="1:64">
      <c r="A629" t="s">
        <v>94</v>
      </c>
      <c r="B629" t="s">
        <v>75</v>
      </c>
      <c r="C629" t="s">
        <v>76</v>
      </c>
      <c r="D629" t="s">
        <v>77</v>
      </c>
      <c r="E629" t="s">
        <v>163</v>
      </c>
      <c r="F629" t="s">
        <v>164</v>
      </c>
      <c r="G629" t="s">
        <v>118</v>
      </c>
      <c r="H629" t="s">
        <v>81</v>
      </c>
      <c r="I629" s="22">
        <v>20315</v>
      </c>
      <c r="J629" s="23">
        <v>1481</v>
      </c>
      <c r="K629" s="23">
        <v>1658</v>
      </c>
      <c r="L629" s="23">
        <v>1860</v>
      </c>
      <c r="M629" s="23">
        <v>1361</v>
      </c>
      <c r="N629" s="23">
        <v>1427</v>
      </c>
      <c r="O629" s="23">
        <v>1496</v>
      </c>
      <c r="P629" s="23">
        <v>1451</v>
      </c>
      <c r="Q629" s="23">
        <v>1553</v>
      </c>
      <c r="R629" s="23">
        <v>1682</v>
      </c>
      <c r="S629" s="23">
        <v>1745</v>
      </c>
      <c r="T629" s="23">
        <v>1778</v>
      </c>
      <c r="U629" s="23">
        <v>1682</v>
      </c>
      <c r="V629" s="22">
        <v>1735</v>
      </c>
      <c r="W629" s="22">
        <f t="shared" si="240"/>
        <v>1659.66666666667</v>
      </c>
      <c r="X629" s="23">
        <v>0</v>
      </c>
      <c r="Y629" s="23">
        <v>0</v>
      </c>
      <c r="Z629" s="23">
        <v>0</v>
      </c>
      <c r="AA629" s="22">
        <v>1232</v>
      </c>
      <c r="AB629" s="22">
        <v>0</v>
      </c>
      <c r="AC629" s="22">
        <v>624</v>
      </c>
      <c r="AD629" s="22">
        <v>0</v>
      </c>
      <c r="AE629" s="22">
        <f t="shared" si="241"/>
        <v>1856</v>
      </c>
      <c r="AF629" s="22">
        <f t="shared" si="242"/>
        <v>1.06974063400576</v>
      </c>
      <c r="AG629" s="22">
        <f t="shared" si="243"/>
        <v>1.11829684675638</v>
      </c>
      <c r="AH629" s="22">
        <v>5424</v>
      </c>
      <c r="AI629" s="22">
        <v>0</v>
      </c>
      <c r="AJ629" s="23">
        <v>0</v>
      </c>
      <c r="AK629" s="23">
        <v>1015</v>
      </c>
      <c r="AL629" s="23">
        <v>1519</v>
      </c>
      <c r="AM629" s="22">
        <v>0.8</v>
      </c>
      <c r="AN629" s="22">
        <f t="shared" si="244"/>
        <v>1327.73333333333</v>
      </c>
      <c r="AO629" s="23">
        <v>48</v>
      </c>
      <c r="AP629" s="23">
        <v>48</v>
      </c>
      <c r="AQ629" t="s">
        <v>82</v>
      </c>
      <c r="AR629">
        <v>8</v>
      </c>
      <c r="AS629" s="22">
        <v>0.13333333333333</v>
      </c>
      <c r="AT629" t="s">
        <v>83</v>
      </c>
      <c r="AU629" s="23">
        <f t="shared" si="253"/>
        <v>990.733333333334</v>
      </c>
      <c r="AV629" s="23">
        <f t="shared" si="245"/>
        <v>1008</v>
      </c>
      <c r="AW629" s="23">
        <f t="shared" si="246"/>
        <v>1.72564772042579</v>
      </c>
      <c r="AX629" s="23">
        <f t="shared" si="247"/>
        <v>0.810403695521189</v>
      </c>
      <c r="AY629" s="23">
        <f t="shared" si="248"/>
        <v>1008</v>
      </c>
      <c r="AZ629" s="23">
        <f t="shared" si="249"/>
        <v>1008</v>
      </c>
      <c r="BA629" s="1" t="str">
        <f t="shared" si="250"/>
        <v>3</v>
      </c>
      <c r="BB629" s="22">
        <v>240</v>
      </c>
      <c r="BC629" s="22">
        <f t="shared" si="251"/>
        <v>241920</v>
      </c>
      <c r="BD629" s="22" t="e">
        <f t="shared" si="254"/>
        <v>#REF!</v>
      </c>
      <c r="BE629" s="22">
        <v>0.18</v>
      </c>
      <c r="BF629" s="22">
        <f t="shared" si="252"/>
        <v>181.44</v>
      </c>
      <c r="BG629" s="22" t="e">
        <f t="shared" si="255"/>
        <v>#REF!</v>
      </c>
      <c r="BH629" t="str">
        <f>IF(AT629="UDARA","U","N")&amp;LEFT($C$4,2)&amp;MID($C$4,4,2)&amp;LEFT(A629,3)&amp;MID(E629,2,2)&amp;VLOOKUP(E629,Acuan_Reference!C:L,10,0)</f>
        <v>N0109DPS71N2</v>
      </c>
      <c r="BI629" t="s">
        <v>84</v>
      </c>
      <c r="BJ629" t="s">
        <v>85</v>
      </c>
      <c r="BK629" t="s">
        <v>128</v>
      </c>
      <c r="BL629" t="s">
        <v>87</v>
      </c>
    </row>
    <row r="630" spans="1:64">
      <c r="A630" t="s">
        <v>95</v>
      </c>
      <c r="B630" t="s">
        <v>75</v>
      </c>
      <c r="C630" t="s">
        <v>76</v>
      </c>
      <c r="D630" t="s">
        <v>77</v>
      </c>
      <c r="E630" t="s">
        <v>163</v>
      </c>
      <c r="F630" t="s">
        <v>164</v>
      </c>
      <c r="G630" t="s">
        <v>118</v>
      </c>
      <c r="H630" t="s">
        <v>81</v>
      </c>
      <c r="I630" s="22">
        <v>20315</v>
      </c>
      <c r="J630" s="23">
        <v>0</v>
      </c>
      <c r="K630" s="23">
        <v>0</v>
      </c>
      <c r="L630" s="23">
        <v>0</v>
      </c>
      <c r="M630" s="23">
        <v>1864</v>
      </c>
      <c r="N630" s="23">
        <v>1553</v>
      </c>
      <c r="O630" s="23">
        <v>1453</v>
      </c>
      <c r="P630" s="23">
        <v>1500</v>
      </c>
      <c r="Q630" s="23">
        <v>1614</v>
      </c>
      <c r="R630" s="23">
        <v>1521</v>
      </c>
      <c r="S630" s="23">
        <v>1662</v>
      </c>
      <c r="T630" s="23">
        <v>1702</v>
      </c>
      <c r="U630" s="23">
        <v>1561</v>
      </c>
      <c r="V630" s="22">
        <v>1641.6666666667</v>
      </c>
      <c r="W630" s="22">
        <f t="shared" si="240"/>
        <v>1563</v>
      </c>
      <c r="X630" s="23">
        <v>0</v>
      </c>
      <c r="Y630" s="23">
        <v>0</v>
      </c>
      <c r="Z630" s="23">
        <v>0</v>
      </c>
      <c r="AA630" s="22">
        <v>1266</v>
      </c>
      <c r="AB630" s="22">
        <v>0</v>
      </c>
      <c r="AC630" s="22">
        <v>432</v>
      </c>
      <c r="AD630" s="22">
        <v>240</v>
      </c>
      <c r="AE630" s="22">
        <f t="shared" si="241"/>
        <v>1938</v>
      </c>
      <c r="AF630" s="22">
        <f t="shared" si="242"/>
        <v>1.18050761421317</v>
      </c>
      <c r="AG630" s="22">
        <f t="shared" si="243"/>
        <v>1.08637236084453</v>
      </c>
      <c r="AH630" s="22">
        <v>5424</v>
      </c>
      <c r="AI630" s="22">
        <v>0</v>
      </c>
      <c r="AJ630" s="23">
        <v>0</v>
      </c>
      <c r="AK630" s="23">
        <v>978</v>
      </c>
      <c r="AL630" s="23">
        <v>1426</v>
      </c>
      <c r="AM630" s="22">
        <v>0.5</v>
      </c>
      <c r="AN630" s="22">
        <f t="shared" si="244"/>
        <v>781.5</v>
      </c>
      <c r="AO630" s="23">
        <v>48</v>
      </c>
      <c r="AP630" s="23">
        <v>48</v>
      </c>
      <c r="AQ630" t="s">
        <v>124</v>
      </c>
      <c r="AR630">
        <v>20</v>
      </c>
      <c r="AS630" s="22">
        <v>0.033333333333333</v>
      </c>
      <c r="AT630" t="s">
        <v>83</v>
      </c>
      <c r="AU630" s="23">
        <f t="shared" si="253"/>
        <v>269.5</v>
      </c>
      <c r="AV630" s="23">
        <f t="shared" si="245"/>
        <v>288</v>
      </c>
      <c r="AW630" s="23">
        <f t="shared" si="246"/>
        <v>1.42418426103647</v>
      </c>
      <c r="AX630" s="23">
        <f t="shared" si="247"/>
        <v>0.511836212412028</v>
      </c>
      <c r="AY630" s="23">
        <f t="shared" si="248"/>
        <v>288</v>
      </c>
      <c r="AZ630" s="23">
        <f t="shared" si="249"/>
        <v>288</v>
      </c>
      <c r="BA630" s="1" t="str">
        <f t="shared" si="250"/>
        <v>3</v>
      </c>
      <c r="BB630" s="22">
        <v>240</v>
      </c>
      <c r="BC630" s="22">
        <f t="shared" si="251"/>
        <v>69120</v>
      </c>
      <c r="BD630" s="22" t="e">
        <f t="shared" si="254"/>
        <v>#REF!</v>
      </c>
      <c r="BE630" s="22">
        <v>0.18</v>
      </c>
      <c r="BF630" s="22">
        <f t="shared" si="252"/>
        <v>51.84</v>
      </c>
      <c r="BG630" s="22" t="e">
        <f t="shared" si="255"/>
        <v>#REF!</v>
      </c>
      <c r="BH630" t="str">
        <f>IF(AT630="UDARA","U","N")&amp;LEFT($C$4,2)&amp;MID($C$4,4,2)&amp;LEFT(A630,3)&amp;MID(E630,2,2)&amp;VLOOKUP(E630,Acuan_Reference!C:L,10,0)</f>
        <v>N0109JAK71N2</v>
      </c>
      <c r="BI630" t="s">
        <v>84</v>
      </c>
      <c r="BJ630" t="s">
        <v>85</v>
      </c>
      <c r="BK630" t="s">
        <v>128</v>
      </c>
      <c r="BL630" t="s">
        <v>87</v>
      </c>
    </row>
    <row r="631" spans="1:64">
      <c r="A631" t="s">
        <v>96</v>
      </c>
      <c r="B631" t="s">
        <v>75</v>
      </c>
      <c r="C631" t="s">
        <v>76</v>
      </c>
      <c r="D631" t="s">
        <v>77</v>
      </c>
      <c r="E631" t="s">
        <v>163</v>
      </c>
      <c r="F631" t="s">
        <v>164</v>
      </c>
      <c r="G631" t="s">
        <v>118</v>
      </c>
      <c r="H631" t="s">
        <v>81</v>
      </c>
      <c r="I631" s="22">
        <v>20315</v>
      </c>
      <c r="J631" s="23">
        <v>229</v>
      </c>
      <c r="K631" s="23">
        <v>181</v>
      </c>
      <c r="L631" s="23">
        <v>541</v>
      </c>
      <c r="M631" s="23">
        <v>285</v>
      </c>
      <c r="N631" s="23">
        <v>262</v>
      </c>
      <c r="O631" s="23">
        <v>391</v>
      </c>
      <c r="P631" s="23">
        <v>413</v>
      </c>
      <c r="Q631" s="23">
        <v>296</v>
      </c>
      <c r="R631" s="23">
        <v>337</v>
      </c>
      <c r="S631" s="23">
        <v>452</v>
      </c>
      <c r="T631" s="23">
        <v>349</v>
      </c>
      <c r="U631" s="23">
        <v>244</v>
      </c>
      <c r="V631" s="22">
        <v>348.33333333333</v>
      </c>
      <c r="W631" s="22">
        <f t="shared" si="240"/>
        <v>308.333333333333</v>
      </c>
      <c r="X631" s="23">
        <v>0</v>
      </c>
      <c r="Y631" s="23">
        <v>0</v>
      </c>
      <c r="Z631" s="23">
        <v>0</v>
      </c>
      <c r="AA631" s="22">
        <v>571</v>
      </c>
      <c r="AB631" s="22">
        <v>0</v>
      </c>
      <c r="AC631" s="22">
        <v>96</v>
      </c>
      <c r="AD631" s="22">
        <v>0</v>
      </c>
      <c r="AE631" s="22">
        <f t="shared" si="241"/>
        <v>667</v>
      </c>
      <c r="AF631" s="22">
        <f t="shared" si="242"/>
        <v>1.91483253588519</v>
      </c>
      <c r="AG631" s="22">
        <f t="shared" si="243"/>
        <v>2.16324324324324</v>
      </c>
      <c r="AH631" s="22">
        <v>5424</v>
      </c>
      <c r="AI631" s="22">
        <v>0</v>
      </c>
      <c r="AJ631" s="23">
        <v>0</v>
      </c>
      <c r="AK631" s="23">
        <v>222</v>
      </c>
      <c r="AL631" s="23">
        <v>332</v>
      </c>
      <c r="AM631" s="22">
        <v>1.2</v>
      </c>
      <c r="AN631" s="22">
        <f t="shared" si="244"/>
        <v>370</v>
      </c>
      <c r="AO631" s="23">
        <v>48</v>
      </c>
      <c r="AP631" s="23">
        <v>48</v>
      </c>
      <c r="AQ631" t="s">
        <v>82</v>
      </c>
      <c r="AR631">
        <v>2</v>
      </c>
      <c r="AS631" s="22">
        <v>0.2</v>
      </c>
      <c r="AT631" t="s">
        <v>83</v>
      </c>
      <c r="AU631" s="23">
        <f t="shared" si="253"/>
        <v>35</v>
      </c>
      <c r="AV631" s="23">
        <f t="shared" si="245"/>
        <v>48</v>
      </c>
      <c r="AW631" s="23">
        <f t="shared" si="246"/>
        <v>2.31891891891892</v>
      </c>
      <c r="AX631" s="23">
        <f t="shared" si="247"/>
        <v>1.24216216216216</v>
      </c>
      <c r="AY631" s="23">
        <f t="shared" si="248"/>
        <v>48</v>
      </c>
      <c r="AZ631" s="23">
        <f t="shared" si="249"/>
        <v>48</v>
      </c>
      <c r="BA631" s="1" t="str">
        <f t="shared" si="250"/>
        <v>3</v>
      </c>
      <c r="BB631" s="22">
        <v>240</v>
      </c>
      <c r="BC631" s="22">
        <f t="shared" si="251"/>
        <v>11520</v>
      </c>
      <c r="BD631" s="22" t="e">
        <f t="shared" si="254"/>
        <v>#REF!</v>
      </c>
      <c r="BE631" s="22">
        <v>0.18</v>
      </c>
      <c r="BF631" s="22">
        <f t="shared" si="252"/>
        <v>8.64</v>
      </c>
      <c r="BG631" s="22" t="e">
        <f t="shared" si="255"/>
        <v>#REF!</v>
      </c>
      <c r="BH631" t="str">
        <f>IF(AT631="UDARA","U","N")&amp;LEFT($C$4,2)&amp;MID($C$4,4,2)&amp;LEFT(A631,3)&amp;MID(E631,2,2)&amp;VLOOKUP(E631,Acuan_Reference!C:L,10,0)</f>
        <v>N0109JBI71N2</v>
      </c>
      <c r="BI631" t="s">
        <v>84</v>
      </c>
      <c r="BJ631" t="s">
        <v>85</v>
      </c>
      <c r="BK631" t="s">
        <v>128</v>
      </c>
      <c r="BL631" t="s">
        <v>87</v>
      </c>
    </row>
    <row r="632" spans="1:64">
      <c r="A632" t="s">
        <v>97</v>
      </c>
      <c r="B632" t="s">
        <v>75</v>
      </c>
      <c r="C632" t="s">
        <v>76</v>
      </c>
      <c r="D632" t="s">
        <v>77</v>
      </c>
      <c r="E632" t="s">
        <v>163</v>
      </c>
      <c r="F632" t="s">
        <v>164</v>
      </c>
      <c r="G632" t="s">
        <v>118</v>
      </c>
      <c r="H632" t="s">
        <v>81</v>
      </c>
      <c r="I632" s="22">
        <v>20315</v>
      </c>
      <c r="J632" s="23">
        <v>2228</v>
      </c>
      <c r="K632" s="23">
        <v>2395</v>
      </c>
      <c r="L632" s="23">
        <v>2947</v>
      </c>
      <c r="M632" s="23">
        <v>707</v>
      </c>
      <c r="N632" s="23">
        <v>890</v>
      </c>
      <c r="O632" s="23">
        <v>925</v>
      </c>
      <c r="P632" s="23">
        <v>946</v>
      </c>
      <c r="Q632" s="23">
        <v>503</v>
      </c>
      <c r="R632" s="23">
        <v>877</v>
      </c>
      <c r="S632" s="23">
        <v>524</v>
      </c>
      <c r="T632" s="23">
        <v>794</v>
      </c>
      <c r="U632" s="23">
        <v>876</v>
      </c>
      <c r="V632" s="22">
        <v>731.33333333333</v>
      </c>
      <c r="W632" s="22">
        <f t="shared" si="240"/>
        <v>770.333333333333</v>
      </c>
      <c r="X632" s="23">
        <v>0</v>
      </c>
      <c r="Y632" s="23">
        <v>0</v>
      </c>
      <c r="Z632" s="23">
        <v>0</v>
      </c>
      <c r="AA632" s="22">
        <v>597</v>
      </c>
      <c r="AB632" s="22">
        <v>0</v>
      </c>
      <c r="AC632" s="22">
        <v>0</v>
      </c>
      <c r="AD632" s="22">
        <v>192</v>
      </c>
      <c r="AE632" s="22">
        <f t="shared" si="241"/>
        <v>789</v>
      </c>
      <c r="AF632" s="22">
        <f t="shared" si="242"/>
        <v>1.0788514129444</v>
      </c>
      <c r="AG632" s="22">
        <f t="shared" si="243"/>
        <v>0.77498918217222</v>
      </c>
      <c r="AH632" s="22">
        <v>5424</v>
      </c>
      <c r="AI632" s="22">
        <v>0</v>
      </c>
      <c r="AJ632" s="23">
        <v>0</v>
      </c>
      <c r="AK632" s="23">
        <v>388</v>
      </c>
      <c r="AL632" s="23">
        <v>641</v>
      </c>
      <c r="AM632" s="22">
        <v>0.5</v>
      </c>
      <c r="AN632" s="22">
        <f t="shared" si="244"/>
        <v>385.166666666667</v>
      </c>
      <c r="AO632" s="23">
        <v>48</v>
      </c>
      <c r="AP632" s="23">
        <v>48</v>
      </c>
      <c r="AQ632" t="s">
        <v>124</v>
      </c>
      <c r="AR632">
        <v>20</v>
      </c>
      <c r="AS632" s="22">
        <v>0.033333333333333</v>
      </c>
      <c r="AT632" t="s">
        <v>83</v>
      </c>
      <c r="AU632" s="23">
        <f t="shared" si="253"/>
        <v>237.166666666667</v>
      </c>
      <c r="AV632" s="23">
        <f t="shared" si="245"/>
        <v>240</v>
      </c>
      <c r="AW632" s="23">
        <f t="shared" si="246"/>
        <v>1.33578537429684</v>
      </c>
      <c r="AX632" s="23">
        <f t="shared" si="247"/>
        <v>0.503678061445262</v>
      </c>
      <c r="AY632" s="23">
        <f t="shared" si="248"/>
        <v>240</v>
      </c>
      <c r="AZ632" s="23">
        <f t="shared" si="249"/>
        <v>240</v>
      </c>
      <c r="BA632" s="1" t="str">
        <f t="shared" si="250"/>
        <v>3</v>
      </c>
      <c r="BB632" s="22">
        <v>240</v>
      </c>
      <c r="BC632" s="22">
        <f t="shared" si="251"/>
        <v>57600</v>
      </c>
      <c r="BD632" s="22" t="e">
        <f t="shared" si="254"/>
        <v>#REF!</v>
      </c>
      <c r="BE632" s="22">
        <v>0.18</v>
      </c>
      <c r="BF632" s="22">
        <f t="shared" si="252"/>
        <v>43.2</v>
      </c>
      <c r="BG632" s="22" t="e">
        <f t="shared" si="255"/>
        <v>#REF!</v>
      </c>
      <c r="BH632" t="str">
        <f>IF(AT632="UDARA","U","N")&amp;LEFT($C$4,2)&amp;MID($C$4,4,2)&amp;LEFT(A632,3)&amp;MID(E632,2,2)&amp;VLOOKUP(E632,Acuan_Reference!C:L,10,0)</f>
        <v>N0109JKT71N2</v>
      </c>
      <c r="BI632" t="s">
        <v>84</v>
      </c>
      <c r="BJ632" t="s">
        <v>85</v>
      </c>
      <c r="BK632" t="s">
        <v>128</v>
      </c>
      <c r="BL632" t="s">
        <v>87</v>
      </c>
    </row>
    <row r="633" spans="1:64">
      <c r="A633" t="s">
        <v>98</v>
      </c>
      <c r="B633" t="s">
        <v>75</v>
      </c>
      <c r="C633" t="s">
        <v>76</v>
      </c>
      <c r="D633" t="s">
        <v>77</v>
      </c>
      <c r="E633" t="s">
        <v>163</v>
      </c>
      <c r="F633" t="s">
        <v>164</v>
      </c>
      <c r="G633" t="s">
        <v>118</v>
      </c>
      <c r="H633" t="s">
        <v>81</v>
      </c>
      <c r="I633" s="22">
        <v>20315</v>
      </c>
      <c r="J633" s="23">
        <v>494</v>
      </c>
      <c r="K633" s="23">
        <v>970</v>
      </c>
      <c r="L633" s="23">
        <v>615</v>
      </c>
      <c r="M633" s="23">
        <v>609</v>
      </c>
      <c r="N633" s="23">
        <v>793</v>
      </c>
      <c r="O633" s="23">
        <v>567</v>
      </c>
      <c r="P633" s="23">
        <v>424</v>
      </c>
      <c r="Q633" s="23">
        <v>922</v>
      </c>
      <c r="R633" s="23">
        <v>447</v>
      </c>
      <c r="S633" s="23">
        <v>685</v>
      </c>
      <c r="T633" s="23">
        <v>676</v>
      </c>
      <c r="U633" s="23">
        <v>685</v>
      </c>
      <c r="V633" s="22">
        <v>682</v>
      </c>
      <c r="W633" s="22">
        <f t="shared" si="240"/>
        <v>629.666666666667</v>
      </c>
      <c r="X633" s="23">
        <v>0</v>
      </c>
      <c r="Y633" s="23">
        <v>0</v>
      </c>
      <c r="Z633" s="23">
        <v>0</v>
      </c>
      <c r="AA633" s="22">
        <v>632</v>
      </c>
      <c r="AB633" s="22">
        <v>0</v>
      </c>
      <c r="AC633" s="22">
        <v>192</v>
      </c>
      <c r="AD633" s="22">
        <v>144</v>
      </c>
      <c r="AE633" s="22">
        <f t="shared" si="241"/>
        <v>968</v>
      </c>
      <c r="AF633" s="22">
        <f t="shared" si="242"/>
        <v>1.41935483870968</v>
      </c>
      <c r="AG633" s="22">
        <f t="shared" si="243"/>
        <v>1.30862890418211</v>
      </c>
      <c r="AH633" s="22">
        <v>5424</v>
      </c>
      <c r="AI633" s="22">
        <v>0</v>
      </c>
      <c r="AJ633" s="23">
        <v>0</v>
      </c>
      <c r="AK633" s="23">
        <v>419</v>
      </c>
      <c r="AL633" s="23">
        <v>528</v>
      </c>
      <c r="AM633" s="22">
        <v>0.9</v>
      </c>
      <c r="AN633" s="22">
        <f t="shared" si="244"/>
        <v>566.7</v>
      </c>
      <c r="AO633" s="23">
        <v>48</v>
      </c>
      <c r="AP633" s="23">
        <v>48</v>
      </c>
      <c r="AQ633" t="s">
        <v>124</v>
      </c>
      <c r="AR633">
        <v>4</v>
      </c>
      <c r="AS633" s="22">
        <v>0.1</v>
      </c>
      <c r="AT633" t="s">
        <v>83</v>
      </c>
      <c r="AU633" s="23">
        <f t="shared" si="253"/>
        <v>126.7</v>
      </c>
      <c r="AV633" s="23">
        <f t="shared" si="245"/>
        <v>144</v>
      </c>
      <c r="AW633" s="23">
        <f t="shared" si="246"/>
        <v>1.76601376389624</v>
      </c>
      <c r="AX633" s="23">
        <f t="shared" si="247"/>
        <v>0.927474854420328</v>
      </c>
      <c r="AY633" s="23">
        <f t="shared" si="248"/>
        <v>144</v>
      </c>
      <c r="AZ633" s="23">
        <f t="shared" si="249"/>
        <v>144</v>
      </c>
      <c r="BA633" s="1" t="str">
        <f t="shared" si="250"/>
        <v>3</v>
      </c>
      <c r="BB633" s="22">
        <v>240</v>
      </c>
      <c r="BC633" s="22">
        <f t="shared" si="251"/>
        <v>34560</v>
      </c>
      <c r="BD633" s="22" t="e">
        <f t="shared" si="254"/>
        <v>#REF!</v>
      </c>
      <c r="BE633" s="22">
        <v>0.18</v>
      </c>
      <c r="BF633" s="22">
        <f t="shared" si="252"/>
        <v>25.92</v>
      </c>
      <c r="BG633" s="22" t="e">
        <f t="shared" si="255"/>
        <v>#REF!</v>
      </c>
      <c r="BH633" t="str">
        <f>IF(AT633="UDARA","U","N")&amp;LEFT($C$4,2)&amp;MID($C$4,4,2)&amp;LEFT(A633,3)&amp;MID(E633,2,2)&amp;VLOOKUP(E633,Acuan_Reference!C:L,10,0)</f>
        <v>N0109JMR71N2</v>
      </c>
      <c r="BI633" t="s">
        <v>84</v>
      </c>
      <c r="BJ633" t="s">
        <v>85</v>
      </c>
      <c r="BK633" t="s">
        <v>128</v>
      </c>
      <c r="BL633" t="s">
        <v>87</v>
      </c>
    </row>
    <row r="634" spans="1:64">
      <c r="A634" t="s">
        <v>99</v>
      </c>
      <c r="B634" t="s">
        <v>75</v>
      </c>
      <c r="C634" t="s">
        <v>76</v>
      </c>
      <c r="D634" t="s">
        <v>77</v>
      </c>
      <c r="E634" t="s">
        <v>163</v>
      </c>
      <c r="F634" t="s">
        <v>164</v>
      </c>
      <c r="G634" t="s">
        <v>118</v>
      </c>
      <c r="H634" t="s">
        <v>81</v>
      </c>
      <c r="I634" s="22">
        <v>20315</v>
      </c>
      <c r="J634" s="23">
        <v>1417</v>
      </c>
      <c r="K634" s="23">
        <v>1693</v>
      </c>
      <c r="L634" s="23">
        <v>3459</v>
      </c>
      <c r="M634" s="23">
        <v>1414</v>
      </c>
      <c r="N634" s="23">
        <v>1882</v>
      </c>
      <c r="O634" s="23">
        <v>1695</v>
      </c>
      <c r="P634" s="23">
        <v>1903</v>
      </c>
      <c r="Q634" s="23">
        <v>1179</v>
      </c>
      <c r="R634" s="23">
        <v>1305</v>
      </c>
      <c r="S634" s="23">
        <v>1599</v>
      </c>
      <c r="T634" s="23">
        <v>2209</v>
      </c>
      <c r="U634" s="23">
        <v>1308</v>
      </c>
      <c r="V634" s="22">
        <v>1705.3333333333</v>
      </c>
      <c r="W634" s="22">
        <f t="shared" si="240"/>
        <v>1669.66666666667</v>
      </c>
      <c r="X634" s="23">
        <v>0</v>
      </c>
      <c r="Y634" s="23">
        <v>0</v>
      </c>
      <c r="Z634" s="23">
        <v>0</v>
      </c>
      <c r="AA634" s="22">
        <v>1942</v>
      </c>
      <c r="AB634" s="22">
        <v>0</v>
      </c>
      <c r="AC634" s="22">
        <v>1296</v>
      </c>
      <c r="AD634" s="22">
        <v>0</v>
      </c>
      <c r="AE634" s="22">
        <f t="shared" si="241"/>
        <v>3238</v>
      </c>
      <c r="AF634" s="22">
        <f t="shared" si="242"/>
        <v>1.898749022674</v>
      </c>
      <c r="AG634" s="22">
        <f t="shared" si="243"/>
        <v>1.93930924336195</v>
      </c>
      <c r="AH634" s="22">
        <v>5424</v>
      </c>
      <c r="AI634" s="22">
        <v>0</v>
      </c>
      <c r="AJ634" s="23">
        <v>0</v>
      </c>
      <c r="AK634" s="23">
        <v>832</v>
      </c>
      <c r="AL634" s="23">
        <v>1492</v>
      </c>
      <c r="AM634" s="22">
        <v>1.1</v>
      </c>
      <c r="AN634" s="22">
        <f t="shared" si="244"/>
        <v>1836.63333333333</v>
      </c>
      <c r="AO634" s="23">
        <v>48</v>
      </c>
      <c r="AP634" s="23">
        <v>48</v>
      </c>
      <c r="AQ634" t="s">
        <v>124</v>
      </c>
      <c r="AR634">
        <v>4</v>
      </c>
      <c r="AS634" s="22">
        <v>0.33333333333333</v>
      </c>
      <c r="AT634" t="s">
        <v>83</v>
      </c>
      <c r="AU634" s="23">
        <f t="shared" si="253"/>
        <v>90.6333333333337</v>
      </c>
      <c r="AV634" s="23">
        <f t="shared" si="245"/>
        <v>96</v>
      </c>
      <c r="AW634" s="23">
        <f t="shared" si="246"/>
        <v>1.99680574965063</v>
      </c>
      <c r="AX634" s="23">
        <f t="shared" si="247"/>
        <v>1.10321421441405</v>
      </c>
      <c r="AY634" s="23">
        <f t="shared" si="248"/>
        <v>96</v>
      </c>
      <c r="AZ634" s="23">
        <f t="shared" si="249"/>
        <v>96</v>
      </c>
      <c r="BA634" s="1" t="str">
        <f t="shared" si="250"/>
        <v>3</v>
      </c>
      <c r="BB634" s="22">
        <v>240</v>
      </c>
      <c r="BC634" s="22">
        <f t="shared" si="251"/>
        <v>23040</v>
      </c>
      <c r="BD634" s="22" t="e">
        <f t="shared" si="254"/>
        <v>#REF!</v>
      </c>
      <c r="BE634" s="22">
        <v>0.18</v>
      </c>
      <c r="BF634" s="22">
        <f t="shared" si="252"/>
        <v>17.28</v>
      </c>
      <c r="BG634" s="22" t="e">
        <f t="shared" si="255"/>
        <v>#REF!</v>
      </c>
      <c r="BH634" t="str">
        <f>IF(AT634="UDARA","U","N")&amp;LEFT($C$4,2)&amp;MID($C$4,4,2)&amp;LEFT(A634,3)&amp;MID(E634,2,2)&amp;VLOOKUP(E634,Acuan_Reference!C:L,10,0)</f>
        <v>N0109MDN71N2</v>
      </c>
      <c r="BI634" t="s">
        <v>84</v>
      </c>
      <c r="BJ634" t="s">
        <v>85</v>
      </c>
      <c r="BK634" t="s">
        <v>128</v>
      </c>
      <c r="BL634" t="s">
        <v>87</v>
      </c>
    </row>
    <row r="635" spans="1:64">
      <c r="A635" t="s">
        <v>100</v>
      </c>
      <c r="B635" t="s">
        <v>75</v>
      </c>
      <c r="C635" t="s">
        <v>76</v>
      </c>
      <c r="D635" t="s">
        <v>77</v>
      </c>
      <c r="E635" t="s">
        <v>163</v>
      </c>
      <c r="F635" t="s">
        <v>164</v>
      </c>
      <c r="G635" t="s">
        <v>118</v>
      </c>
      <c r="H635" t="s">
        <v>81</v>
      </c>
      <c r="I635" s="22">
        <v>20315</v>
      </c>
      <c r="J635" s="23">
        <v>1423</v>
      </c>
      <c r="K635" s="23">
        <v>1508</v>
      </c>
      <c r="L635" s="23">
        <v>1789</v>
      </c>
      <c r="M635" s="23">
        <v>1793</v>
      </c>
      <c r="N635" s="23">
        <v>1653</v>
      </c>
      <c r="O635" s="23">
        <v>1490</v>
      </c>
      <c r="P635" s="23">
        <v>1378</v>
      </c>
      <c r="Q635" s="23">
        <v>1038</v>
      </c>
      <c r="R635" s="23">
        <v>2411</v>
      </c>
      <c r="S635" s="23">
        <v>1287</v>
      </c>
      <c r="T635" s="23">
        <v>1795</v>
      </c>
      <c r="U635" s="23">
        <v>1278</v>
      </c>
      <c r="V635" s="22">
        <v>1453.3333333333</v>
      </c>
      <c r="W635" s="22">
        <f t="shared" si="240"/>
        <v>1558.66666666667</v>
      </c>
      <c r="X635" s="23">
        <v>0</v>
      </c>
      <c r="Y635" s="23">
        <v>0</v>
      </c>
      <c r="Z635" s="23">
        <v>0</v>
      </c>
      <c r="AA635" s="22">
        <v>3453</v>
      </c>
      <c r="AB635" s="22">
        <v>0</v>
      </c>
      <c r="AC635" s="22">
        <v>0</v>
      </c>
      <c r="AD635" s="22">
        <v>0</v>
      </c>
      <c r="AE635" s="22">
        <f t="shared" si="241"/>
        <v>3453</v>
      </c>
      <c r="AF635" s="22">
        <f t="shared" si="242"/>
        <v>2.37591743119272</v>
      </c>
      <c r="AG635" s="22">
        <f t="shared" si="243"/>
        <v>2.21535500427716</v>
      </c>
      <c r="AH635" s="22">
        <v>5424</v>
      </c>
      <c r="AI635" s="22">
        <v>0</v>
      </c>
      <c r="AJ635" s="23">
        <v>0</v>
      </c>
      <c r="AK635" s="23">
        <v>965</v>
      </c>
      <c r="AL635" s="23">
        <v>1603</v>
      </c>
      <c r="AM635" s="22">
        <v>1.5</v>
      </c>
      <c r="AN635" s="22">
        <f t="shared" si="244"/>
        <v>2338</v>
      </c>
      <c r="AO635" s="23">
        <v>48</v>
      </c>
      <c r="AP635" s="23">
        <v>48</v>
      </c>
      <c r="AQ635" t="s">
        <v>82</v>
      </c>
      <c r="AR635">
        <v>2</v>
      </c>
      <c r="AS635" s="22">
        <v>0.76666666666667</v>
      </c>
      <c r="AT635" t="s">
        <v>83</v>
      </c>
      <c r="AU635" s="23">
        <f t="shared" si="253"/>
        <v>488</v>
      </c>
      <c r="AV635" s="23">
        <f t="shared" si="245"/>
        <v>528</v>
      </c>
      <c r="AW635" s="23">
        <f t="shared" si="246"/>
        <v>2.55410607356715</v>
      </c>
      <c r="AX635" s="23">
        <f t="shared" si="247"/>
        <v>1.5256629597947</v>
      </c>
      <c r="AY635" s="23">
        <f t="shared" si="248"/>
        <v>528</v>
      </c>
      <c r="AZ635" s="23">
        <f t="shared" si="249"/>
        <v>528</v>
      </c>
      <c r="BA635" s="1" t="str">
        <f t="shared" si="250"/>
        <v>3</v>
      </c>
      <c r="BB635" s="22">
        <v>240</v>
      </c>
      <c r="BC635" s="22">
        <f t="shared" si="251"/>
        <v>126720</v>
      </c>
      <c r="BD635" s="22" t="e">
        <f t="shared" si="254"/>
        <v>#REF!</v>
      </c>
      <c r="BE635" s="22">
        <v>0.18</v>
      </c>
      <c r="BF635" s="22">
        <f t="shared" si="252"/>
        <v>95.04</v>
      </c>
      <c r="BG635" s="22" t="e">
        <f t="shared" si="255"/>
        <v>#REF!</v>
      </c>
      <c r="BH635" t="str">
        <f>IF(AT635="UDARA","U","N")&amp;LEFT($C$4,2)&amp;MID($C$4,4,2)&amp;LEFT(A635,3)&amp;MID(E635,2,2)&amp;VLOOKUP(E635,Acuan_Reference!C:L,10,0)</f>
        <v>N0109MDO71N2</v>
      </c>
      <c r="BI635" t="s">
        <v>84</v>
      </c>
      <c r="BJ635" t="s">
        <v>85</v>
      </c>
      <c r="BK635" t="s">
        <v>128</v>
      </c>
      <c r="BL635" t="s">
        <v>87</v>
      </c>
    </row>
    <row r="636" spans="1:64">
      <c r="A636" t="s">
        <v>101</v>
      </c>
      <c r="B636" t="s">
        <v>75</v>
      </c>
      <c r="C636" t="s">
        <v>76</v>
      </c>
      <c r="D636" t="s">
        <v>77</v>
      </c>
      <c r="E636" t="s">
        <v>163</v>
      </c>
      <c r="F636" t="s">
        <v>164</v>
      </c>
      <c r="G636" t="s">
        <v>118</v>
      </c>
      <c r="H636" t="s">
        <v>81</v>
      </c>
      <c r="I636" s="22">
        <v>20315</v>
      </c>
      <c r="J636" s="23">
        <v>2033</v>
      </c>
      <c r="K636" s="23">
        <v>1708</v>
      </c>
      <c r="L636" s="23">
        <v>1102</v>
      </c>
      <c r="M636" s="23">
        <v>1893</v>
      </c>
      <c r="N636" s="23">
        <v>1641</v>
      </c>
      <c r="O636" s="23">
        <v>1874</v>
      </c>
      <c r="P636" s="23">
        <v>1773</v>
      </c>
      <c r="Q636" s="23">
        <v>1989</v>
      </c>
      <c r="R636" s="23">
        <v>2367</v>
      </c>
      <c r="S636" s="23">
        <v>1403</v>
      </c>
      <c r="T636" s="23">
        <v>2545</v>
      </c>
      <c r="U636" s="23">
        <v>1795</v>
      </c>
      <c r="V636" s="22">
        <v>1914.3333333333</v>
      </c>
      <c r="W636" s="22">
        <f t="shared" si="240"/>
        <v>2061</v>
      </c>
      <c r="X636" s="23">
        <v>0</v>
      </c>
      <c r="Y636" s="23">
        <v>0</v>
      </c>
      <c r="Z636" s="23">
        <v>0</v>
      </c>
      <c r="AA636" s="22">
        <v>2512</v>
      </c>
      <c r="AB636" s="22">
        <v>0</v>
      </c>
      <c r="AC636" s="22">
        <v>240</v>
      </c>
      <c r="AD636" s="22">
        <v>768</v>
      </c>
      <c r="AE636" s="22">
        <f t="shared" si="241"/>
        <v>3520</v>
      </c>
      <c r="AF636" s="22">
        <f t="shared" si="242"/>
        <v>1.83876022984506</v>
      </c>
      <c r="AG636" s="22">
        <f t="shared" si="243"/>
        <v>1.33527413876759</v>
      </c>
      <c r="AH636" s="22">
        <v>5424</v>
      </c>
      <c r="AI636" s="22">
        <v>0</v>
      </c>
      <c r="AJ636" s="23">
        <v>0</v>
      </c>
      <c r="AK636" s="23">
        <v>1174</v>
      </c>
      <c r="AL636" s="23">
        <v>1843</v>
      </c>
      <c r="AM636" s="22">
        <v>1.3</v>
      </c>
      <c r="AN636" s="22">
        <f t="shared" si="244"/>
        <v>2679.3</v>
      </c>
      <c r="AO636" s="23">
        <v>48</v>
      </c>
      <c r="AP636" s="23">
        <v>48</v>
      </c>
      <c r="AQ636" t="s">
        <v>82</v>
      </c>
      <c r="AR636">
        <v>4</v>
      </c>
      <c r="AS636" s="22">
        <v>0.5</v>
      </c>
      <c r="AT636" t="s">
        <v>83</v>
      </c>
      <c r="AU636" s="23">
        <f t="shared" si="253"/>
        <v>1002.3</v>
      </c>
      <c r="AV636" s="23">
        <f t="shared" si="245"/>
        <v>1008</v>
      </c>
      <c r="AW636" s="23">
        <f t="shared" si="246"/>
        <v>2.1969917515769</v>
      </c>
      <c r="AX636" s="23">
        <f t="shared" si="247"/>
        <v>1.30276564774381</v>
      </c>
      <c r="AY636" s="23">
        <f t="shared" si="248"/>
        <v>1008</v>
      </c>
      <c r="AZ636" s="23">
        <f t="shared" si="249"/>
        <v>1008</v>
      </c>
      <c r="BA636" s="1" t="str">
        <f t="shared" si="250"/>
        <v>3</v>
      </c>
      <c r="BB636" s="22">
        <v>240</v>
      </c>
      <c r="BC636" s="22">
        <f t="shared" si="251"/>
        <v>241920</v>
      </c>
      <c r="BD636" s="22" t="e">
        <f t="shared" si="254"/>
        <v>#REF!</v>
      </c>
      <c r="BE636" s="22">
        <v>0.18</v>
      </c>
      <c r="BF636" s="22">
        <f t="shared" si="252"/>
        <v>181.44</v>
      </c>
      <c r="BG636" s="22" t="e">
        <f t="shared" si="255"/>
        <v>#REF!</v>
      </c>
      <c r="BH636" t="str">
        <f>IF(AT636="UDARA","U","N")&amp;LEFT($C$4,2)&amp;MID($C$4,4,2)&amp;LEFT(A636,3)&amp;MID(E636,2,2)&amp;VLOOKUP(E636,Acuan_Reference!C:L,10,0)</f>
        <v>N0109MKS71N2</v>
      </c>
      <c r="BI636" t="s">
        <v>84</v>
      </c>
      <c r="BJ636" t="s">
        <v>85</v>
      </c>
      <c r="BK636" t="s">
        <v>128</v>
      </c>
      <c r="BL636" t="s">
        <v>87</v>
      </c>
    </row>
    <row r="637" spans="1:64">
      <c r="A637" t="s">
        <v>102</v>
      </c>
      <c r="B637" t="s">
        <v>75</v>
      </c>
      <c r="C637" t="s">
        <v>76</v>
      </c>
      <c r="D637" t="s">
        <v>77</v>
      </c>
      <c r="E637" t="s">
        <v>163</v>
      </c>
      <c r="F637" t="s">
        <v>164</v>
      </c>
      <c r="G637" t="s">
        <v>118</v>
      </c>
      <c r="H637" t="s">
        <v>81</v>
      </c>
      <c r="I637" s="22">
        <v>20315</v>
      </c>
      <c r="J637" s="23">
        <v>899</v>
      </c>
      <c r="K637" s="23">
        <v>1294</v>
      </c>
      <c r="L637" s="23">
        <v>1314</v>
      </c>
      <c r="M637" s="23">
        <v>1241</v>
      </c>
      <c r="N637" s="23">
        <v>968</v>
      </c>
      <c r="O637" s="23">
        <v>932</v>
      </c>
      <c r="P637" s="23">
        <v>1004</v>
      </c>
      <c r="Q637" s="23">
        <v>968</v>
      </c>
      <c r="R637" s="23">
        <v>1166</v>
      </c>
      <c r="S637" s="23">
        <v>1184</v>
      </c>
      <c r="T637" s="23">
        <v>1077</v>
      </c>
      <c r="U637" s="23">
        <v>837</v>
      </c>
      <c r="V637" s="22">
        <v>1032.6666666667</v>
      </c>
      <c r="W637" s="22">
        <f t="shared" si="240"/>
        <v>971.333333333333</v>
      </c>
      <c r="X637" s="23">
        <v>0</v>
      </c>
      <c r="Y637" s="23">
        <v>0</v>
      </c>
      <c r="Z637" s="23">
        <v>0</v>
      </c>
      <c r="AA637" s="22">
        <v>1468</v>
      </c>
      <c r="AB637" s="22">
        <v>0</v>
      </c>
      <c r="AC637" s="22">
        <v>144</v>
      </c>
      <c r="AD637" s="22">
        <v>144</v>
      </c>
      <c r="AE637" s="22">
        <f t="shared" si="241"/>
        <v>1756</v>
      </c>
      <c r="AF637" s="22">
        <f t="shared" si="242"/>
        <v>1.70045190445443</v>
      </c>
      <c r="AG637" s="22">
        <f t="shared" si="243"/>
        <v>1.65957446808511</v>
      </c>
      <c r="AH637" s="22">
        <v>5424</v>
      </c>
      <c r="AI637" s="22">
        <v>0</v>
      </c>
      <c r="AJ637" s="23">
        <v>0</v>
      </c>
      <c r="AK637" s="23">
        <v>676</v>
      </c>
      <c r="AL637" s="23">
        <v>1000</v>
      </c>
      <c r="AM637" s="22">
        <v>0.8</v>
      </c>
      <c r="AN637" s="22">
        <f t="shared" si="244"/>
        <v>777.066666666667</v>
      </c>
      <c r="AO637" s="23">
        <v>48</v>
      </c>
      <c r="AP637" s="23">
        <v>48</v>
      </c>
      <c r="AQ637" t="s">
        <v>124</v>
      </c>
      <c r="AR637">
        <v>8</v>
      </c>
      <c r="AS637" s="22">
        <v>0.1</v>
      </c>
      <c r="AT637" t="s">
        <v>83</v>
      </c>
      <c r="AU637" s="23">
        <f t="shared" si="253"/>
        <v>21.0666666666666</v>
      </c>
      <c r="AV637" s="23">
        <f t="shared" si="245"/>
        <v>48</v>
      </c>
      <c r="AW637" s="23">
        <f t="shared" si="246"/>
        <v>1.85724090597117</v>
      </c>
      <c r="AX637" s="23">
        <f t="shared" si="247"/>
        <v>0.827728208647907</v>
      </c>
      <c r="AY637" s="23">
        <f t="shared" si="248"/>
        <v>48</v>
      </c>
      <c r="AZ637" s="23">
        <f t="shared" si="249"/>
        <v>48</v>
      </c>
      <c r="BA637" s="1" t="str">
        <f t="shared" si="250"/>
        <v>3</v>
      </c>
      <c r="BB637" s="22">
        <v>240</v>
      </c>
      <c r="BC637" s="22">
        <f t="shared" si="251"/>
        <v>11520</v>
      </c>
      <c r="BD637" s="22" t="e">
        <f t="shared" si="254"/>
        <v>#REF!</v>
      </c>
      <c r="BE637" s="22">
        <v>0.18</v>
      </c>
      <c r="BF637" s="22">
        <f t="shared" si="252"/>
        <v>8.64</v>
      </c>
      <c r="BG637" s="22" t="e">
        <f t="shared" si="255"/>
        <v>#REF!</v>
      </c>
      <c r="BH637" t="str">
        <f>IF(AT637="UDARA","U","N")&amp;LEFT($C$4,2)&amp;MID($C$4,4,2)&amp;LEFT(A637,3)&amp;MID(E637,2,2)&amp;VLOOKUP(E637,Acuan_Reference!C:L,10,0)</f>
        <v>N0109MLG71N2</v>
      </c>
      <c r="BI637" t="s">
        <v>84</v>
      </c>
      <c r="BJ637" t="s">
        <v>85</v>
      </c>
      <c r="BK637" t="s">
        <v>128</v>
      </c>
      <c r="BL637" t="s">
        <v>87</v>
      </c>
    </row>
    <row r="638" spans="1:64">
      <c r="A638" t="s">
        <v>103</v>
      </c>
      <c r="B638" t="s">
        <v>75</v>
      </c>
      <c r="C638" t="s">
        <v>76</v>
      </c>
      <c r="D638" t="s">
        <v>77</v>
      </c>
      <c r="E638" t="s">
        <v>163</v>
      </c>
      <c r="F638" t="s">
        <v>164</v>
      </c>
      <c r="G638" t="s">
        <v>118</v>
      </c>
      <c r="H638" t="s">
        <v>81</v>
      </c>
      <c r="I638" s="22">
        <v>20315</v>
      </c>
      <c r="J638" s="23">
        <v>378</v>
      </c>
      <c r="K638" s="23">
        <v>767</v>
      </c>
      <c r="L638" s="23">
        <v>1100</v>
      </c>
      <c r="M638" s="23">
        <v>624</v>
      </c>
      <c r="N638" s="23">
        <v>351</v>
      </c>
      <c r="O638" s="23">
        <v>719</v>
      </c>
      <c r="P638" s="23">
        <v>363</v>
      </c>
      <c r="Q638" s="23">
        <v>426</v>
      </c>
      <c r="R638" s="23">
        <v>1148</v>
      </c>
      <c r="S638" s="23">
        <v>991</v>
      </c>
      <c r="T638" s="23">
        <v>772</v>
      </c>
      <c r="U638" s="23">
        <v>399</v>
      </c>
      <c r="V638" s="22">
        <v>720.66666666667</v>
      </c>
      <c r="W638" s="22">
        <f t="shared" si="240"/>
        <v>673.666666666667</v>
      </c>
      <c r="X638" s="23">
        <v>0</v>
      </c>
      <c r="Y638" s="23">
        <v>0</v>
      </c>
      <c r="Z638" s="23">
        <v>0</v>
      </c>
      <c r="AA638" s="22">
        <v>1265</v>
      </c>
      <c r="AB638" s="22">
        <v>0</v>
      </c>
      <c r="AC638" s="22">
        <v>144</v>
      </c>
      <c r="AD638" s="22">
        <v>0</v>
      </c>
      <c r="AE638" s="22">
        <f t="shared" si="241"/>
        <v>1409</v>
      </c>
      <c r="AF638" s="22">
        <f t="shared" si="242"/>
        <v>1.95513413506012</v>
      </c>
      <c r="AG638" s="22">
        <f t="shared" si="243"/>
        <v>2.09153884215735</v>
      </c>
      <c r="AH638" s="22">
        <v>5424</v>
      </c>
      <c r="AI638" s="22">
        <v>0</v>
      </c>
      <c r="AJ638" s="23">
        <v>0</v>
      </c>
      <c r="AK638" s="23">
        <v>523</v>
      </c>
      <c r="AL638" s="23">
        <v>850</v>
      </c>
      <c r="AM638" s="22">
        <v>1.3</v>
      </c>
      <c r="AN638" s="22">
        <f t="shared" si="244"/>
        <v>875.766666666667</v>
      </c>
      <c r="AO638" s="23">
        <v>48</v>
      </c>
      <c r="AP638" s="23">
        <v>48</v>
      </c>
      <c r="AQ638" t="s">
        <v>82</v>
      </c>
      <c r="AR638">
        <v>2</v>
      </c>
      <c r="AS638" s="22">
        <v>0.36666666666667</v>
      </c>
      <c r="AT638" t="s">
        <v>83</v>
      </c>
      <c r="AU638" s="23">
        <f t="shared" si="253"/>
        <v>316.766666666667</v>
      </c>
      <c r="AV638" s="23">
        <f t="shared" si="245"/>
        <v>336</v>
      </c>
      <c r="AW638" s="23">
        <f t="shared" si="246"/>
        <v>2.59030183077684</v>
      </c>
      <c r="AX638" s="23">
        <f t="shared" si="247"/>
        <v>1.32855022266205</v>
      </c>
      <c r="AY638" s="23">
        <f t="shared" si="248"/>
        <v>336</v>
      </c>
      <c r="AZ638" s="23">
        <f t="shared" si="249"/>
        <v>336</v>
      </c>
      <c r="BA638" s="1" t="str">
        <f t="shared" si="250"/>
        <v>3</v>
      </c>
      <c r="BB638" s="22">
        <v>240</v>
      </c>
      <c r="BC638" s="22">
        <f t="shared" si="251"/>
        <v>80640</v>
      </c>
      <c r="BD638" s="22" t="e">
        <f t="shared" si="254"/>
        <v>#REF!</v>
      </c>
      <c r="BE638" s="22">
        <v>0.18</v>
      </c>
      <c r="BF638" s="22">
        <f t="shared" si="252"/>
        <v>60.48</v>
      </c>
      <c r="BG638" s="22" t="e">
        <f t="shared" si="255"/>
        <v>#REF!</v>
      </c>
      <c r="BH638" t="str">
        <f>IF(AT638="UDARA","U","N")&amp;LEFT($C$4,2)&amp;MID($C$4,4,2)&amp;LEFT(A638,3)&amp;MID(E638,2,2)&amp;VLOOKUP(E638,Acuan_Reference!C:L,10,0)</f>
        <v>N0109NAD71N2</v>
      </c>
      <c r="BI638" t="s">
        <v>84</v>
      </c>
      <c r="BJ638" t="s">
        <v>85</v>
      </c>
      <c r="BK638" t="s">
        <v>128</v>
      </c>
      <c r="BL638" t="s">
        <v>87</v>
      </c>
    </row>
    <row r="639" spans="1:64">
      <c r="A639" t="s">
        <v>104</v>
      </c>
      <c r="B639" t="s">
        <v>75</v>
      </c>
      <c r="C639" t="s">
        <v>76</v>
      </c>
      <c r="D639" t="s">
        <v>77</v>
      </c>
      <c r="E639" t="s">
        <v>163</v>
      </c>
      <c r="F639" t="s">
        <v>164</v>
      </c>
      <c r="G639" t="s">
        <v>118</v>
      </c>
      <c r="H639" t="s">
        <v>81</v>
      </c>
      <c r="I639" s="22">
        <v>20315</v>
      </c>
      <c r="J639" s="23">
        <v>366</v>
      </c>
      <c r="K639" s="23">
        <v>278</v>
      </c>
      <c r="L639" s="23">
        <v>401</v>
      </c>
      <c r="M639" s="23">
        <v>374</v>
      </c>
      <c r="N639" s="23">
        <v>292</v>
      </c>
      <c r="O639" s="23">
        <v>335</v>
      </c>
      <c r="P639" s="23">
        <v>327</v>
      </c>
      <c r="Q639" s="23">
        <v>210</v>
      </c>
      <c r="R639" s="23">
        <v>339</v>
      </c>
      <c r="S639" s="23">
        <v>203</v>
      </c>
      <c r="T639" s="23">
        <v>373</v>
      </c>
      <c r="U639" s="23">
        <v>230</v>
      </c>
      <c r="V639" s="22">
        <v>268.66666666667</v>
      </c>
      <c r="W639" s="22">
        <f t="shared" si="240"/>
        <v>290</v>
      </c>
      <c r="X639" s="23">
        <v>0</v>
      </c>
      <c r="Y639" s="23">
        <v>0</v>
      </c>
      <c r="Z639" s="23">
        <v>0</v>
      </c>
      <c r="AA639" s="22">
        <v>282</v>
      </c>
      <c r="AB639" s="22">
        <v>0</v>
      </c>
      <c r="AC639" s="22">
        <v>144</v>
      </c>
      <c r="AD639" s="22">
        <v>0</v>
      </c>
      <c r="AE639" s="22">
        <f t="shared" si="241"/>
        <v>426</v>
      </c>
      <c r="AF639" s="22">
        <f t="shared" si="242"/>
        <v>1.58560794044663</v>
      </c>
      <c r="AG639" s="22">
        <f t="shared" si="243"/>
        <v>1.46896551724138</v>
      </c>
      <c r="AH639" s="22">
        <v>5424</v>
      </c>
      <c r="AI639" s="22">
        <v>0</v>
      </c>
      <c r="AJ639" s="23">
        <v>0</v>
      </c>
      <c r="AK639" s="23">
        <v>154</v>
      </c>
      <c r="AL639" s="23">
        <v>267</v>
      </c>
      <c r="AM639" s="22">
        <v>1</v>
      </c>
      <c r="AN639" s="22">
        <f t="shared" si="244"/>
        <v>290</v>
      </c>
      <c r="AO639" s="23">
        <v>48</v>
      </c>
      <c r="AP639" s="23">
        <v>48</v>
      </c>
      <c r="AQ639" t="s">
        <v>82</v>
      </c>
      <c r="AR639">
        <v>4</v>
      </c>
      <c r="AS639" s="22">
        <v>0.26666666666667</v>
      </c>
      <c r="AT639" t="s">
        <v>83</v>
      </c>
      <c r="AU639" s="23">
        <f t="shared" si="253"/>
        <v>131</v>
      </c>
      <c r="AV639" s="23">
        <f t="shared" si="245"/>
        <v>144</v>
      </c>
      <c r="AW639" s="23">
        <f t="shared" si="246"/>
        <v>1.96551724137931</v>
      </c>
      <c r="AX639" s="23">
        <f t="shared" si="247"/>
        <v>1.0448275862069</v>
      </c>
      <c r="AY639" s="23">
        <f t="shared" si="248"/>
        <v>144</v>
      </c>
      <c r="AZ639" s="23">
        <f t="shared" si="249"/>
        <v>144</v>
      </c>
      <c r="BA639" s="1" t="str">
        <f t="shared" si="250"/>
        <v>3</v>
      </c>
      <c r="BB639" s="22">
        <v>240</v>
      </c>
      <c r="BC639" s="22">
        <f t="shared" si="251"/>
        <v>34560</v>
      </c>
      <c r="BD639" s="22" t="e">
        <f t="shared" si="254"/>
        <v>#REF!</v>
      </c>
      <c r="BE639" s="22">
        <v>0.18</v>
      </c>
      <c r="BF639" s="22">
        <f t="shared" si="252"/>
        <v>25.92</v>
      </c>
      <c r="BG639" s="22" t="e">
        <f t="shared" si="255"/>
        <v>#REF!</v>
      </c>
      <c r="BH639" t="str">
        <f>IF(AT639="UDARA","U","N")&amp;LEFT($C$4,2)&amp;MID($C$4,4,2)&amp;LEFT(A639,3)&amp;MID(E639,2,2)&amp;VLOOKUP(E639,Acuan_Reference!C:L,10,0)</f>
        <v>N0109PDG71N2</v>
      </c>
      <c r="BI639" t="s">
        <v>84</v>
      </c>
      <c r="BJ639" t="s">
        <v>85</v>
      </c>
      <c r="BK639" t="s">
        <v>128</v>
      </c>
      <c r="BL639" t="s">
        <v>87</v>
      </c>
    </row>
    <row r="640" spans="1:64">
      <c r="A640" t="s">
        <v>105</v>
      </c>
      <c r="B640" t="s">
        <v>75</v>
      </c>
      <c r="C640" t="s">
        <v>76</v>
      </c>
      <c r="D640" t="s">
        <v>77</v>
      </c>
      <c r="E640" t="s">
        <v>163</v>
      </c>
      <c r="F640" t="s">
        <v>164</v>
      </c>
      <c r="G640" t="s">
        <v>118</v>
      </c>
      <c r="H640" t="s">
        <v>81</v>
      </c>
      <c r="I640" s="22">
        <v>20315</v>
      </c>
      <c r="J640" s="23">
        <v>631</v>
      </c>
      <c r="K640" s="23">
        <v>823</v>
      </c>
      <c r="L640" s="23">
        <v>1111</v>
      </c>
      <c r="M640" s="23">
        <v>1175</v>
      </c>
      <c r="N640" s="23">
        <v>659</v>
      </c>
      <c r="O640" s="23">
        <v>931</v>
      </c>
      <c r="P640" s="23">
        <v>904</v>
      </c>
      <c r="Q640" s="23">
        <v>809</v>
      </c>
      <c r="R640" s="23">
        <v>599</v>
      </c>
      <c r="S640" s="23">
        <v>1014</v>
      </c>
      <c r="T640" s="23">
        <v>823</v>
      </c>
      <c r="U640" s="23">
        <v>548</v>
      </c>
      <c r="V640" s="22">
        <v>795</v>
      </c>
      <c r="W640" s="22">
        <f t="shared" si="240"/>
        <v>694</v>
      </c>
      <c r="X640" s="23">
        <v>0</v>
      </c>
      <c r="Y640" s="23">
        <v>0</v>
      </c>
      <c r="Z640" s="23">
        <v>0</v>
      </c>
      <c r="AA640" s="22">
        <v>1094</v>
      </c>
      <c r="AB640" s="22">
        <v>0</v>
      </c>
      <c r="AC640" s="22">
        <v>240</v>
      </c>
      <c r="AD640" s="22">
        <v>0</v>
      </c>
      <c r="AE640" s="22">
        <f t="shared" si="241"/>
        <v>1334</v>
      </c>
      <c r="AF640" s="22">
        <f t="shared" si="242"/>
        <v>1.67798742138365</v>
      </c>
      <c r="AG640" s="22">
        <f t="shared" si="243"/>
        <v>1.92219020172911</v>
      </c>
      <c r="AH640" s="22">
        <v>5424</v>
      </c>
      <c r="AI640" s="22">
        <v>0</v>
      </c>
      <c r="AJ640" s="23">
        <v>0</v>
      </c>
      <c r="AK640" s="23">
        <v>494</v>
      </c>
      <c r="AL640" s="23">
        <v>711</v>
      </c>
      <c r="AM640" s="22">
        <v>1</v>
      </c>
      <c r="AN640" s="22">
        <f t="shared" si="244"/>
        <v>694</v>
      </c>
      <c r="AO640" s="23">
        <v>48</v>
      </c>
      <c r="AP640" s="23">
        <v>48</v>
      </c>
      <c r="AQ640" t="s">
        <v>82</v>
      </c>
      <c r="AR640">
        <v>4</v>
      </c>
      <c r="AS640" s="22">
        <v>0.26666666666667</v>
      </c>
      <c r="AT640" t="s">
        <v>83</v>
      </c>
      <c r="AU640" s="23">
        <f t="shared" si="253"/>
        <v>71</v>
      </c>
      <c r="AV640" s="23">
        <f t="shared" si="245"/>
        <v>96</v>
      </c>
      <c r="AW640" s="23">
        <f t="shared" si="246"/>
        <v>2.06051873198847</v>
      </c>
      <c r="AX640" s="23">
        <f t="shared" si="247"/>
        <v>1.03602305475504</v>
      </c>
      <c r="AY640" s="23">
        <f t="shared" si="248"/>
        <v>96</v>
      </c>
      <c r="AZ640" s="23">
        <f t="shared" si="249"/>
        <v>96</v>
      </c>
      <c r="BA640" s="1" t="str">
        <f t="shared" si="250"/>
        <v>3</v>
      </c>
      <c r="BB640" s="22">
        <v>240</v>
      </c>
      <c r="BC640" s="22">
        <f t="shared" si="251"/>
        <v>23040</v>
      </c>
      <c r="BD640" s="22" t="e">
        <f t="shared" si="254"/>
        <v>#REF!</v>
      </c>
      <c r="BE640" s="22">
        <v>0.18</v>
      </c>
      <c r="BF640" s="22">
        <f t="shared" si="252"/>
        <v>17.28</v>
      </c>
      <c r="BG640" s="22" t="e">
        <f t="shared" si="255"/>
        <v>#REF!</v>
      </c>
      <c r="BH640" t="str">
        <f>IF(AT640="UDARA","U","N")&amp;LEFT($C$4,2)&amp;MID($C$4,4,2)&amp;LEFT(A640,3)&amp;MID(E640,2,2)&amp;VLOOKUP(E640,Acuan_Reference!C:L,10,0)</f>
        <v>N0109PKB71N2</v>
      </c>
      <c r="BI640" t="s">
        <v>84</v>
      </c>
      <c r="BJ640" t="s">
        <v>85</v>
      </c>
      <c r="BK640" t="s">
        <v>128</v>
      </c>
      <c r="BL640" t="s">
        <v>87</v>
      </c>
    </row>
    <row r="641" spans="1:64">
      <c r="A641" t="s">
        <v>106</v>
      </c>
      <c r="B641" t="s">
        <v>75</v>
      </c>
      <c r="C641" t="s">
        <v>76</v>
      </c>
      <c r="D641" t="s">
        <v>77</v>
      </c>
      <c r="E641" t="s">
        <v>163</v>
      </c>
      <c r="F641" t="s">
        <v>164</v>
      </c>
      <c r="G641" t="s">
        <v>118</v>
      </c>
      <c r="H641" t="s">
        <v>81</v>
      </c>
      <c r="I641" s="22">
        <v>20315</v>
      </c>
      <c r="J641" s="23">
        <v>1516</v>
      </c>
      <c r="K641" s="23">
        <v>1375</v>
      </c>
      <c r="L641" s="23">
        <v>2145</v>
      </c>
      <c r="M641" s="23">
        <v>1380</v>
      </c>
      <c r="N641" s="23">
        <v>1554</v>
      </c>
      <c r="O641" s="23">
        <v>1443</v>
      </c>
      <c r="P641" s="23">
        <v>1554</v>
      </c>
      <c r="Q641" s="23">
        <v>1674</v>
      </c>
      <c r="R641" s="23">
        <v>1514</v>
      </c>
      <c r="S641" s="23">
        <v>1211</v>
      </c>
      <c r="T641" s="23">
        <v>1794</v>
      </c>
      <c r="U641" s="23">
        <v>1873</v>
      </c>
      <c r="V641" s="22">
        <v>1626</v>
      </c>
      <c r="W641" s="22">
        <f t="shared" si="240"/>
        <v>1662</v>
      </c>
      <c r="X641" s="23">
        <v>0</v>
      </c>
      <c r="Y641" s="23">
        <v>0</v>
      </c>
      <c r="Z641" s="23">
        <v>0</v>
      </c>
      <c r="AA641" s="22">
        <v>1298</v>
      </c>
      <c r="AB641" s="22">
        <v>0</v>
      </c>
      <c r="AC641" s="22">
        <v>0</v>
      </c>
      <c r="AD641" s="22">
        <v>528</v>
      </c>
      <c r="AE641" s="22">
        <f t="shared" si="241"/>
        <v>1826</v>
      </c>
      <c r="AF641" s="22">
        <f t="shared" si="242"/>
        <v>1.1230012300123</v>
      </c>
      <c r="AG641" s="22">
        <f t="shared" si="243"/>
        <v>0.780986762936221</v>
      </c>
      <c r="AH641" s="22">
        <v>5424</v>
      </c>
      <c r="AI641" s="22">
        <v>0</v>
      </c>
      <c r="AJ641" s="23">
        <v>0</v>
      </c>
      <c r="AK641" s="23">
        <v>897</v>
      </c>
      <c r="AL641" s="23">
        <v>1319</v>
      </c>
      <c r="AM641" s="22">
        <v>0.9</v>
      </c>
      <c r="AN641" s="22">
        <f t="shared" si="244"/>
        <v>1495.8</v>
      </c>
      <c r="AO641" s="23">
        <v>48</v>
      </c>
      <c r="AP641" s="23">
        <v>48</v>
      </c>
      <c r="AQ641" t="s">
        <v>82</v>
      </c>
      <c r="AR641">
        <v>4</v>
      </c>
      <c r="AS641" s="22">
        <v>0.16666666666667</v>
      </c>
      <c r="AT641" t="s">
        <v>83</v>
      </c>
      <c r="AU641" s="23">
        <f t="shared" si="253"/>
        <v>988.8</v>
      </c>
      <c r="AV641" s="23">
        <f t="shared" si="245"/>
        <v>1008</v>
      </c>
      <c r="AW641" s="23">
        <f t="shared" si="246"/>
        <v>1.70517448856799</v>
      </c>
      <c r="AX641" s="23">
        <f t="shared" si="247"/>
        <v>0.911552346570397</v>
      </c>
      <c r="AY641" s="23">
        <f t="shared" si="248"/>
        <v>1008</v>
      </c>
      <c r="AZ641" s="23">
        <f t="shared" si="249"/>
        <v>1008</v>
      </c>
      <c r="BA641" s="1" t="str">
        <f t="shared" si="250"/>
        <v>3</v>
      </c>
      <c r="BB641" s="22">
        <v>240</v>
      </c>
      <c r="BC641" s="22">
        <f t="shared" si="251"/>
        <v>241920</v>
      </c>
      <c r="BD641" s="22" t="e">
        <f t="shared" si="254"/>
        <v>#REF!</v>
      </c>
      <c r="BE641" s="22">
        <v>0.18</v>
      </c>
      <c r="BF641" s="22">
        <f t="shared" si="252"/>
        <v>181.44</v>
      </c>
      <c r="BG641" s="22" t="e">
        <f t="shared" si="255"/>
        <v>#REF!</v>
      </c>
      <c r="BH641" t="str">
        <f>IF(AT641="UDARA","U","N")&amp;LEFT($C$4,2)&amp;MID($C$4,4,2)&amp;LEFT(A641,3)&amp;MID(E641,2,2)&amp;VLOOKUP(E641,Acuan_Reference!C:L,10,0)</f>
        <v>N0109PLB71N2</v>
      </c>
      <c r="BI641" t="s">
        <v>84</v>
      </c>
      <c r="BJ641" t="s">
        <v>85</v>
      </c>
      <c r="BK641" t="s">
        <v>128</v>
      </c>
      <c r="BL641" t="s">
        <v>87</v>
      </c>
    </row>
    <row r="642" spans="1:64">
      <c r="A642" t="s">
        <v>107</v>
      </c>
      <c r="B642" t="s">
        <v>75</v>
      </c>
      <c r="C642" t="s">
        <v>76</v>
      </c>
      <c r="D642" t="s">
        <v>77</v>
      </c>
      <c r="E642" t="s">
        <v>163</v>
      </c>
      <c r="F642" t="s">
        <v>164</v>
      </c>
      <c r="G642" t="s">
        <v>118</v>
      </c>
      <c r="H642" t="s">
        <v>81</v>
      </c>
      <c r="I642" s="22">
        <v>20315</v>
      </c>
      <c r="J642" s="23">
        <v>846</v>
      </c>
      <c r="K642" s="23">
        <v>618</v>
      </c>
      <c r="L642" s="23">
        <v>1129</v>
      </c>
      <c r="M642" s="23">
        <v>610</v>
      </c>
      <c r="N642" s="23">
        <v>641</v>
      </c>
      <c r="O642" s="23">
        <v>475</v>
      </c>
      <c r="P642" s="23">
        <v>1075</v>
      </c>
      <c r="Q642" s="23">
        <v>536</v>
      </c>
      <c r="R642" s="23">
        <v>1043</v>
      </c>
      <c r="S642" s="23">
        <v>507</v>
      </c>
      <c r="T642" s="23">
        <v>762</v>
      </c>
      <c r="U642" s="23">
        <v>770</v>
      </c>
      <c r="V642" s="22">
        <v>679.66666666667</v>
      </c>
      <c r="W642" s="22">
        <f t="shared" si="240"/>
        <v>735.666666666667</v>
      </c>
      <c r="X642" s="23">
        <v>0</v>
      </c>
      <c r="Y642" s="23">
        <v>0</v>
      </c>
      <c r="Z642" s="23">
        <v>0</v>
      </c>
      <c r="AA642" s="22">
        <v>1333</v>
      </c>
      <c r="AB642" s="22">
        <v>0</v>
      </c>
      <c r="AC642" s="22">
        <v>0</v>
      </c>
      <c r="AD642" s="22">
        <v>0</v>
      </c>
      <c r="AE642" s="22">
        <f t="shared" si="241"/>
        <v>1333</v>
      </c>
      <c r="AF642" s="22">
        <f t="shared" si="242"/>
        <v>1.96125551741049</v>
      </c>
      <c r="AG642" s="22">
        <f t="shared" si="243"/>
        <v>1.8119619392841</v>
      </c>
      <c r="AH642" s="22">
        <v>5424</v>
      </c>
      <c r="AI642" s="22">
        <v>0</v>
      </c>
      <c r="AJ642" s="23">
        <v>0</v>
      </c>
      <c r="AK642" s="23">
        <v>425</v>
      </c>
      <c r="AL642" s="23">
        <v>675</v>
      </c>
      <c r="AM642" s="22">
        <v>1.3</v>
      </c>
      <c r="AN642" s="22">
        <f t="shared" si="244"/>
        <v>956.366666666667</v>
      </c>
      <c r="AO642" s="23">
        <v>48</v>
      </c>
      <c r="AP642" s="23">
        <v>48</v>
      </c>
      <c r="AQ642" t="s">
        <v>82</v>
      </c>
      <c r="AR642">
        <v>2</v>
      </c>
      <c r="AS642" s="22">
        <v>0.43333333333333</v>
      </c>
      <c r="AT642" t="s">
        <v>83</v>
      </c>
      <c r="AU642" s="23">
        <f t="shared" si="253"/>
        <v>298.366666666667</v>
      </c>
      <c r="AV642" s="23">
        <f t="shared" si="245"/>
        <v>336</v>
      </c>
      <c r="AW642" s="23">
        <f t="shared" si="246"/>
        <v>2.2686905301314</v>
      </c>
      <c r="AX642" s="23">
        <f t="shared" si="247"/>
        <v>1.35115541458994</v>
      </c>
      <c r="AY642" s="23">
        <f t="shared" si="248"/>
        <v>336</v>
      </c>
      <c r="AZ642" s="23">
        <f t="shared" si="249"/>
        <v>336</v>
      </c>
      <c r="BA642" s="1" t="str">
        <f t="shared" si="250"/>
        <v>3</v>
      </c>
      <c r="BB642" s="22">
        <v>240</v>
      </c>
      <c r="BC642" s="22">
        <f t="shared" si="251"/>
        <v>80640</v>
      </c>
      <c r="BD642" s="22" t="e">
        <f t="shared" si="254"/>
        <v>#REF!</v>
      </c>
      <c r="BE642" s="22">
        <v>0.18</v>
      </c>
      <c r="BF642" s="22">
        <f t="shared" si="252"/>
        <v>60.48</v>
      </c>
      <c r="BG642" s="22" t="e">
        <f t="shared" si="255"/>
        <v>#REF!</v>
      </c>
      <c r="BH642" t="str">
        <f>IF(AT642="UDARA","U","N")&amp;LEFT($C$4,2)&amp;MID($C$4,4,2)&amp;LEFT(A642,3)&amp;MID(E642,2,2)&amp;VLOOKUP(E642,Acuan_Reference!C:L,10,0)</f>
        <v>N0109PTK71N2</v>
      </c>
      <c r="BI642" t="s">
        <v>84</v>
      </c>
      <c r="BJ642" t="s">
        <v>85</v>
      </c>
      <c r="BK642" t="s">
        <v>128</v>
      </c>
      <c r="BL642" t="s">
        <v>87</v>
      </c>
    </row>
    <row r="643" spans="1:64">
      <c r="A643" t="s">
        <v>108</v>
      </c>
      <c r="B643" t="s">
        <v>75</v>
      </c>
      <c r="C643" t="s">
        <v>76</v>
      </c>
      <c r="D643" t="s">
        <v>77</v>
      </c>
      <c r="E643" t="s">
        <v>163</v>
      </c>
      <c r="F643" t="s">
        <v>164</v>
      </c>
      <c r="G643" t="s">
        <v>118</v>
      </c>
      <c r="H643" t="s">
        <v>81</v>
      </c>
      <c r="I643" s="22">
        <v>20315</v>
      </c>
      <c r="J643" s="23">
        <v>338</v>
      </c>
      <c r="K643" s="23">
        <v>416</v>
      </c>
      <c r="L643" s="23">
        <v>972</v>
      </c>
      <c r="M643" s="23">
        <v>546</v>
      </c>
      <c r="N643" s="23">
        <v>358</v>
      </c>
      <c r="O643" s="23">
        <v>666</v>
      </c>
      <c r="P643" s="23">
        <v>573</v>
      </c>
      <c r="Q643" s="23">
        <v>541</v>
      </c>
      <c r="R643" s="23">
        <v>611</v>
      </c>
      <c r="S643" s="23">
        <v>300</v>
      </c>
      <c r="T643" s="23">
        <v>490</v>
      </c>
      <c r="U643" s="23">
        <v>407</v>
      </c>
      <c r="V643" s="22">
        <v>399</v>
      </c>
      <c r="W643" s="22">
        <f t="shared" si="240"/>
        <v>435.333333333333</v>
      </c>
      <c r="X643" s="23">
        <v>0</v>
      </c>
      <c r="Y643" s="23">
        <v>0</v>
      </c>
      <c r="Z643" s="23">
        <v>0</v>
      </c>
      <c r="AA643" s="22">
        <v>661</v>
      </c>
      <c r="AB643" s="22">
        <v>0</v>
      </c>
      <c r="AC643" s="22">
        <v>0</v>
      </c>
      <c r="AD643" s="22">
        <v>0</v>
      </c>
      <c r="AE643" s="22">
        <f t="shared" si="241"/>
        <v>661</v>
      </c>
      <c r="AF643" s="22">
        <f t="shared" si="242"/>
        <v>1.65664160401003</v>
      </c>
      <c r="AG643" s="22">
        <f t="shared" si="243"/>
        <v>1.51837672281776</v>
      </c>
      <c r="AH643" s="22">
        <v>5424</v>
      </c>
      <c r="AI643" s="22">
        <v>0</v>
      </c>
      <c r="AJ643" s="23">
        <v>0</v>
      </c>
      <c r="AK643" s="23">
        <v>296</v>
      </c>
      <c r="AL643" s="23">
        <v>409</v>
      </c>
      <c r="AM643" s="22">
        <v>0.8</v>
      </c>
      <c r="AN643" s="22">
        <f t="shared" si="244"/>
        <v>348.266666666667</v>
      </c>
      <c r="AO643" s="23">
        <v>48</v>
      </c>
      <c r="AP643" s="23">
        <v>48</v>
      </c>
      <c r="AQ643" t="s">
        <v>124</v>
      </c>
      <c r="AR643">
        <v>4</v>
      </c>
      <c r="AS643" s="22">
        <v>0.066666666666667</v>
      </c>
      <c r="AT643" t="s">
        <v>83</v>
      </c>
      <c r="AU643" s="23">
        <f t="shared" si="253"/>
        <v>96.2666666666667</v>
      </c>
      <c r="AV643" s="23">
        <f t="shared" si="245"/>
        <v>144</v>
      </c>
      <c r="AW643" s="23">
        <f t="shared" si="246"/>
        <v>1.84915773353752</v>
      </c>
      <c r="AX643" s="23">
        <f t="shared" si="247"/>
        <v>0.909647779479326</v>
      </c>
      <c r="AY643" s="23">
        <f t="shared" si="248"/>
        <v>144</v>
      </c>
      <c r="AZ643" s="23">
        <f t="shared" si="249"/>
        <v>144</v>
      </c>
      <c r="BA643" s="1" t="str">
        <f t="shared" si="250"/>
        <v>3</v>
      </c>
      <c r="BB643" s="22">
        <v>240</v>
      </c>
      <c r="BC643" s="22">
        <f t="shared" si="251"/>
        <v>34560</v>
      </c>
      <c r="BD643" s="22" t="e">
        <f t="shared" si="254"/>
        <v>#REF!</v>
      </c>
      <c r="BE643" s="22">
        <v>0.18</v>
      </c>
      <c r="BF643" s="22">
        <f t="shared" si="252"/>
        <v>25.92</v>
      </c>
      <c r="BG643" s="22" t="e">
        <f t="shared" si="255"/>
        <v>#REF!</v>
      </c>
      <c r="BH643" t="str">
        <f>IF(AT643="UDARA","U","N")&amp;LEFT($C$4,2)&amp;MID($C$4,4,2)&amp;LEFT(A643,3)&amp;MID(E643,2,2)&amp;VLOOKUP(E643,Acuan_Reference!C:L,10,0)</f>
        <v>N0109PWT71N2</v>
      </c>
      <c r="BI643" t="s">
        <v>84</v>
      </c>
      <c r="BJ643" t="s">
        <v>85</v>
      </c>
      <c r="BK643" t="s">
        <v>128</v>
      </c>
      <c r="BL643" t="s">
        <v>87</v>
      </c>
    </row>
    <row r="644" spans="1:64">
      <c r="A644" t="s">
        <v>109</v>
      </c>
      <c r="B644" t="s">
        <v>75</v>
      </c>
      <c r="C644" t="s">
        <v>76</v>
      </c>
      <c r="D644" t="s">
        <v>77</v>
      </c>
      <c r="E644" t="s">
        <v>163</v>
      </c>
      <c r="F644" t="s">
        <v>164</v>
      </c>
      <c r="G644" t="s">
        <v>118</v>
      </c>
      <c r="H644" t="s">
        <v>81</v>
      </c>
      <c r="I644" s="22">
        <v>20315</v>
      </c>
      <c r="J644" s="23">
        <v>2505</v>
      </c>
      <c r="K644" s="23">
        <v>3292</v>
      </c>
      <c r="L644" s="23">
        <v>4208</v>
      </c>
      <c r="M644" s="23">
        <v>2941</v>
      </c>
      <c r="N644" s="23">
        <v>3264</v>
      </c>
      <c r="O644" s="23">
        <v>3500</v>
      </c>
      <c r="P644" s="23">
        <v>3357</v>
      </c>
      <c r="Q644" s="23">
        <v>3023</v>
      </c>
      <c r="R644" s="23">
        <v>3927</v>
      </c>
      <c r="S644" s="23">
        <v>3362</v>
      </c>
      <c r="T644" s="23">
        <v>5248</v>
      </c>
      <c r="U644" s="23">
        <v>2887</v>
      </c>
      <c r="V644" s="22">
        <v>3832.3333333333</v>
      </c>
      <c r="W644" s="22">
        <f t="shared" si="240"/>
        <v>3931</v>
      </c>
      <c r="X644" s="23">
        <v>0</v>
      </c>
      <c r="Y644" s="23">
        <v>0</v>
      </c>
      <c r="Z644" s="23">
        <v>0</v>
      </c>
      <c r="AA644" s="22">
        <v>2880</v>
      </c>
      <c r="AB644" s="22">
        <v>0</v>
      </c>
      <c r="AC644" s="22">
        <v>1488</v>
      </c>
      <c r="AD644" s="22">
        <v>0</v>
      </c>
      <c r="AE644" s="22">
        <f t="shared" si="241"/>
        <v>4368</v>
      </c>
      <c r="AF644" s="22">
        <f t="shared" si="242"/>
        <v>1.13977559363313</v>
      </c>
      <c r="AG644" s="22">
        <f t="shared" si="243"/>
        <v>1.11116764182142</v>
      </c>
      <c r="AH644" s="22">
        <v>5424</v>
      </c>
      <c r="AI644" s="22">
        <v>0</v>
      </c>
      <c r="AJ644" s="23">
        <v>0</v>
      </c>
      <c r="AK644" s="23">
        <v>2101</v>
      </c>
      <c r="AL644" s="23">
        <v>3658</v>
      </c>
      <c r="AM644" s="22">
        <v>0.6</v>
      </c>
      <c r="AN644" s="22">
        <f t="shared" si="244"/>
        <v>2358.6</v>
      </c>
      <c r="AO644" s="23">
        <v>48</v>
      </c>
      <c r="AP644" s="23">
        <v>48</v>
      </c>
      <c r="AQ644" t="s">
        <v>124</v>
      </c>
      <c r="AR644">
        <v>8</v>
      </c>
      <c r="AS644" s="22">
        <v>0.1</v>
      </c>
      <c r="AT644" t="s">
        <v>83</v>
      </c>
      <c r="AU644" s="23">
        <f t="shared" si="253"/>
        <v>1648.6</v>
      </c>
      <c r="AV644" s="23">
        <f t="shared" si="245"/>
        <v>1680</v>
      </c>
      <c r="AW644" s="23">
        <f t="shared" si="246"/>
        <v>1.53853981175273</v>
      </c>
      <c r="AX644" s="23">
        <f t="shared" si="247"/>
        <v>0.607987789366573</v>
      </c>
      <c r="AY644" s="23">
        <f t="shared" si="248"/>
        <v>1680</v>
      </c>
      <c r="AZ644" s="23">
        <f t="shared" si="249"/>
        <v>1680</v>
      </c>
      <c r="BA644" s="1" t="str">
        <f t="shared" si="250"/>
        <v>3</v>
      </c>
      <c r="BB644" s="22">
        <v>240</v>
      </c>
      <c r="BC644" s="22">
        <f t="shared" si="251"/>
        <v>403200</v>
      </c>
      <c r="BD644" s="22" t="e">
        <f t="shared" si="254"/>
        <v>#REF!</v>
      </c>
      <c r="BE644" s="22">
        <v>0.18</v>
      </c>
      <c r="BF644" s="22">
        <f t="shared" si="252"/>
        <v>302.4</v>
      </c>
      <c r="BG644" s="22" t="e">
        <f t="shared" si="255"/>
        <v>#REF!</v>
      </c>
      <c r="BH644" t="str">
        <f>IF(AT644="UDARA","U","N")&amp;LEFT($C$4,2)&amp;MID($C$4,4,2)&amp;LEFT(A644,3)&amp;MID(E644,2,2)&amp;VLOOKUP(E644,Acuan_Reference!C:L,10,0)</f>
        <v>N0109SBY71N2</v>
      </c>
      <c r="BI644" t="s">
        <v>84</v>
      </c>
      <c r="BJ644" t="s">
        <v>85</v>
      </c>
      <c r="BK644" t="s">
        <v>128</v>
      </c>
      <c r="BL644" t="s">
        <v>87</v>
      </c>
    </row>
    <row r="645" spans="1:64">
      <c r="A645" t="s">
        <v>110</v>
      </c>
      <c r="B645" t="s">
        <v>75</v>
      </c>
      <c r="C645" t="s">
        <v>76</v>
      </c>
      <c r="D645" t="s">
        <v>77</v>
      </c>
      <c r="E645" t="s">
        <v>163</v>
      </c>
      <c r="F645" t="s">
        <v>164</v>
      </c>
      <c r="G645" t="s">
        <v>118</v>
      </c>
      <c r="H645" t="s">
        <v>81</v>
      </c>
      <c r="I645" s="22">
        <v>20315</v>
      </c>
      <c r="J645" s="23">
        <v>741</v>
      </c>
      <c r="K645" s="23">
        <v>695</v>
      </c>
      <c r="L645" s="23">
        <v>856</v>
      </c>
      <c r="M645" s="23">
        <v>552</v>
      </c>
      <c r="N645" s="23">
        <v>1128</v>
      </c>
      <c r="O645" s="23">
        <v>892</v>
      </c>
      <c r="P645" s="23">
        <v>767</v>
      </c>
      <c r="Q645" s="23">
        <v>1228</v>
      </c>
      <c r="R645" s="23">
        <v>971</v>
      </c>
      <c r="S645" s="23">
        <v>862</v>
      </c>
      <c r="T645" s="23">
        <v>1048</v>
      </c>
      <c r="U645" s="23">
        <v>899</v>
      </c>
      <c r="V645" s="22">
        <v>936.33333333333</v>
      </c>
      <c r="W645" s="22">
        <f t="shared" si="240"/>
        <v>929.333333333333</v>
      </c>
      <c r="X645" s="23">
        <v>0</v>
      </c>
      <c r="Y645" s="23">
        <v>0</v>
      </c>
      <c r="Z645" s="23">
        <v>0</v>
      </c>
      <c r="AA645" s="22">
        <v>726</v>
      </c>
      <c r="AB645" s="22">
        <v>0</v>
      </c>
      <c r="AC645" s="22">
        <v>0</v>
      </c>
      <c r="AD645" s="22">
        <v>384</v>
      </c>
      <c r="AE645" s="22">
        <f t="shared" si="241"/>
        <v>1110</v>
      </c>
      <c r="AF645" s="22">
        <f t="shared" si="242"/>
        <v>1.18547525809897</v>
      </c>
      <c r="AG645" s="22">
        <f t="shared" si="243"/>
        <v>0.781205164992826</v>
      </c>
      <c r="AH645" s="22">
        <v>5424</v>
      </c>
      <c r="AI645" s="22">
        <v>0</v>
      </c>
      <c r="AJ645" s="23">
        <v>0</v>
      </c>
      <c r="AK645" s="23">
        <v>624</v>
      </c>
      <c r="AL645" s="23">
        <v>841</v>
      </c>
      <c r="AM645" s="22">
        <v>0.7</v>
      </c>
      <c r="AN645" s="22">
        <f t="shared" si="244"/>
        <v>650.533333333333</v>
      </c>
      <c r="AO645" s="23">
        <v>48</v>
      </c>
      <c r="AP645" s="23">
        <v>48</v>
      </c>
      <c r="AQ645" t="s">
        <v>124</v>
      </c>
      <c r="AR645">
        <v>8</v>
      </c>
      <c r="AS645" s="22">
        <v>0.066666666666667</v>
      </c>
      <c r="AT645" t="s">
        <v>83</v>
      </c>
      <c r="AU645" s="23">
        <f t="shared" si="253"/>
        <v>381.533333333333</v>
      </c>
      <c r="AV645" s="23">
        <f t="shared" si="245"/>
        <v>384</v>
      </c>
      <c r="AW645" s="23">
        <f t="shared" si="246"/>
        <v>1.60760401721664</v>
      </c>
      <c r="AX645" s="23">
        <f t="shared" si="247"/>
        <v>0.702654232424677</v>
      </c>
      <c r="AY645" s="23">
        <f t="shared" si="248"/>
        <v>384</v>
      </c>
      <c r="AZ645" s="23">
        <f t="shared" si="249"/>
        <v>384</v>
      </c>
      <c r="BA645" s="1" t="str">
        <f t="shared" si="250"/>
        <v>3</v>
      </c>
      <c r="BB645" s="22">
        <v>240</v>
      </c>
      <c r="BC645" s="22">
        <f t="shared" si="251"/>
        <v>92160</v>
      </c>
      <c r="BD645" s="22" t="e">
        <f t="shared" si="254"/>
        <v>#REF!</v>
      </c>
      <c r="BE645" s="22">
        <v>0.18</v>
      </c>
      <c r="BF645" s="22">
        <f t="shared" si="252"/>
        <v>69.12</v>
      </c>
      <c r="BG645" s="22" t="e">
        <f t="shared" si="255"/>
        <v>#REF!</v>
      </c>
      <c r="BH645" t="str">
        <f>IF(AT645="UDARA","U","N")&amp;LEFT($C$4,2)&amp;MID($C$4,4,2)&amp;LEFT(A645,3)&amp;MID(E645,2,2)&amp;VLOOKUP(E645,Acuan_Reference!C:L,10,0)</f>
        <v>N0109SLO71N2</v>
      </c>
      <c r="BI645" t="s">
        <v>84</v>
      </c>
      <c r="BJ645" t="s">
        <v>85</v>
      </c>
      <c r="BK645" t="s">
        <v>128</v>
      </c>
      <c r="BL645" t="s">
        <v>87</v>
      </c>
    </row>
    <row r="646" spans="1:64">
      <c r="A646" t="s">
        <v>111</v>
      </c>
      <c r="B646" t="s">
        <v>75</v>
      </c>
      <c r="C646" t="s">
        <v>76</v>
      </c>
      <c r="D646" t="s">
        <v>77</v>
      </c>
      <c r="E646" t="s">
        <v>163</v>
      </c>
      <c r="F646" t="s">
        <v>164</v>
      </c>
      <c r="G646" t="s">
        <v>118</v>
      </c>
      <c r="H646" t="s">
        <v>81</v>
      </c>
      <c r="I646" s="22">
        <v>20315</v>
      </c>
      <c r="J646" s="23">
        <v>790</v>
      </c>
      <c r="K646" s="23">
        <v>897</v>
      </c>
      <c r="L646" s="23">
        <v>1231</v>
      </c>
      <c r="M646" s="23">
        <v>940</v>
      </c>
      <c r="N646" s="23">
        <v>737</v>
      </c>
      <c r="O646" s="23">
        <v>603</v>
      </c>
      <c r="P646" s="23">
        <v>673</v>
      </c>
      <c r="Q646" s="23">
        <v>561</v>
      </c>
      <c r="R646" s="23">
        <v>796</v>
      </c>
      <c r="S646" s="23">
        <v>1200</v>
      </c>
      <c r="T646" s="23">
        <v>1036</v>
      </c>
      <c r="U646" s="23">
        <v>904</v>
      </c>
      <c r="V646" s="22">
        <v>1046.6666666667</v>
      </c>
      <c r="W646" s="22">
        <f t="shared" si="240"/>
        <v>941.666666666667</v>
      </c>
      <c r="X646" s="23">
        <v>0</v>
      </c>
      <c r="Y646" s="23">
        <v>140</v>
      </c>
      <c r="Z646" s="23">
        <v>0</v>
      </c>
      <c r="AA646" s="22">
        <v>813</v>
      </c>
      <c r="AB646" s="22">
        <v>0</v>
      </c>
      <c r="AC646" s="22">
        <v>1008</v>
      </c>
      <c r="AD646" s="22">
        <v>0</v>
      </c>
      <c r="AE646" s="22">
        <f t="shared" si="241"/>
        <v>1821</v>
      </c>
      <c r="AF646" s="22">
        <f t="shared" si="242"/>
        <v>1.7398089171974</v>
      </c>
      <c r="AG646" s="22">
        <f t="shared" si="243"/>
        <v>1.93380530973451</v>
      </c>
      <c r="AH646" s="22">
        <v>5424</v>
      </c>
      <c r="AI646" s="22">
        <v>0</v>
      </c>
      <c r="AJ646" s="23">
        <v>0</v>
      </c>
      <c r="AK646" s="23">
        <v>521</v>
      </c>
      <c r="AL646" s="23">
        <v>885</v>
      </c>
      <c r="AM646" s="22">
        <v>1.5</v>
      </c>
      <c r="AN646" s="22">
        <f t="shared" si="244"/>
        <v>1412.5</v>
      </c>
      <c r="AO646" s="23">
        <v>48</v>
      </c>
      <c r="AP646" s="23">
        <v>48</v>
      </c>
      <c r="AQ646" t="s">
        <v>82</v>
      </c>
      <c r="AR646">
        <v>2</v>
      </c>
      <c r="AS646" s="22">
        <v>0.53333333333333</v>
      </c>
      <c r="AT646" t="s">
        <v>83</v>
      </c>
      <c r="AU646" s="23">
        <f t="shared" si="253"/>
        <v>476.5</v>
      </c>
      <c r="AV646" s="23">
        <f t="shared" si="245"/>
        <v>480</v>
      </c>
      <c r="AW646" s="23">
        <f t="shared" si="246"/>
        <v>2.44353982300885</v>
      </c>
      <c r="AX646" s="23">
        <f t="shared" si="247"/>
        <v>1.50371681415929</v>
      </c>
      <c r="AY646" s="23">
        <f t="shared" si="248"/>
        <v>480</v>
      </c>
      <c r="AZ646" s="23">
        <f t="shared" si="249"/>
        <v>480</v>
      </c>
      <c r="BA646" s="1" t="str">
        <f t="shared" si="250"/>
        <v>3</v>
      </c>
      <c r="BB646" s="22">
        <v>240</v>
      </c>
      <c r="BC646" s="22">
        <f t="shared" si="251"/>
        <v>115200</v>
      </c>
      <c r="BD646" s="22" t="e">
        <f t="shared" si="254"/>
        <v>#REF!</v>
      </c>
      <c r="BE646" s="22">
        <v>0.18</v>
      </c>
      <c r="BF646" s="22">
        <f t="shared" si="252"/>
        <v>86.4</v>
      </c>
      <c r="BG646" s="22" t="e">
        <f t="shared" si="255"/>
        <v>#REF!</v>
      </c>
      <c r="BH646" t="str">
        <f>IF(AT646="UDARA","U","N")&amp;LEFT($C$4,2)&amp;MID($C$4,4,2)&amp;LEFT(A646,3)&amp;MID(E646,2,2)&amp;VLOOKUP(E646,Acuan_Reference!C:L,10,0)</f>
        <v>N0109SMD71N2</v>
      </c>
      <c r="BI646" t="s">
        <v>84</v>
      </c>
      <c r="BJ646" t="s">
        <v>85</v>
      </c>
      <c r="BK646" t="s">
        <v>128</v>
      </c>
      <c r="BL646" t="s">
        <v>87</v>
      </c>
    </row>
    <row r="647" spans="1:64">
      <c r="A647" t="s">
        <v>112</v>
      </c>
      <c r="B647" t="s">
        <v>75</v>
      </c>
      <c r="C647" t="s">
        <v>76</v>
      </c>
      <c r="D647" t="s">
        <v>77</v>
      </c>
      <c r="E647" t="s">
        <v>163</v>
      </c>
      <c r="F647" t="s">
        <v>164</v>
      </c>
      <c r="G647" t="s">
        <v>118</v>
      </c>
      <c r="H647" t="s">
        <v>81</v>
      </c>
      <c r="I647" s="22">
        <v>20315</v>
      </c>
      <c r="J647" s="23">
        <v>1339</v>
      </c>
      <c r="K647" s="23">
        <v>1285</v>
      </c>
      <c r="L647" s="23">
        <v>1365</v>
      </c>
      <c r="M647" s="23">
        <v>1392</v>
      </c>
      <c r="N647" s="23">
        <v>1150</v>
      </c>
      <c r="O647" s="23">
        <v>1668</v>
      </c>
      <c r="P647" s="23">
        <v>1494</v>
      </c>
      <c r="Q647" s="23">
        <v>1418</v>
      </c>
      <c r="R647" s="23">
        <v>1278</v>
      </c>
      <c r="S647" s="23">
        <v>1352</v>
      </c>
      <c r="T647" s="23">
        <v>2111</v>
      </c>
      <c r="U647" s="23">
        <v>681</v>
      </c>
      <c r="V647" s="22">
        <v>1381.3333333333</v>
      </c>
      <c r="W647" s="22">
        <f t="shared" si="240"/>
        <v>1392</v>
      </c>
      <c r="X647" s="23">
        <v>0</v>
      </c>
      <c r="Y647" s="23">
        <v>0</v>
      </c>
      <c r="Z647" s="23">
        <v>0</v>
      </c>
      <c r="AA647" s="22">
        <v>1293</v>
      </c>
      <c r="AB647" s="22">
        <v>0</v>
      </c>
      <c r="AC647" s="22">
        <v>192</v>
      </c>
      <c r="AD647" s="22">
        <v>0</v>
      </c>
      <c r="AE647" s="22">
        <f t="shared" si="241"/>
        <v>1485</v>
      </c>
      <c r="AF647" s="22">
        <f t="shared" si="242"/>
        <v>1.07504826254829</v>
      </c>
      <c r="AG647" s="22">
        <f t="shared" si="243"/>
        <v>1.06681034482759</v>
      </c>
      <c r="AH647" s="22">
        <v>5424</v>
      </c>
      <c r="AI647" s="22">
        <v>0</v>
      </c>
      <c r="AJ647" s="23">
        <v>0</v>
      </c>
      <c r="AK647" s="23">
        <v>825</v>
      </c>
      <c r="AL647" s="23">
        <v>1384</v>
      </c>
      <c r="AM647" s="22">
        <v>0.7</v>
      </c>
      <c r="AN647" s="22">
        <f t="shared" si="244"/>
        <v>974.4</v>
      </c>
      <c r="AO647" s="23">
        <v>48</v>
      </c>
      <c r="AP647" s="23">
        <v>48</v>
      </c>
      <c r="AQ647" t="s">
        <v>124</v>
      </c>
      <c r="AR647">
        <v>8</v>
      </c>
      <c r="AS647" s="22">
        <v>0.066666666666667</v>
      </c>
      <c r="AT647" t="s">
        <v>83</v>
      </c>
      <c r="AU647" s="23">
        <f t="shared" si="253"/>
        <v>873.4</v>
      </c>
      <c r="AV647" s="23">
        <f t="shared" si="245"/>
        <v>912</v>
      </c>
      <c r="AW647" s="23">
        <f t="shared" si="246"/>
        <v>1.72198275862069</v>
      </c>
      <c r="AX647" s="23">
        <f t="shared" si="247"/>
        <v>0.727729885057471</v>
      </c>
      <c r="AY647" s="23">
        <f t="shared" si="248"/>
        <v>912</v>
      </c>
      <c r="AZ647" s="23">
        <f t="shared" si="249"/>
        <v>912</v>
      </c>
      <c r="BA647" s="1" t="str">
        <f t="shared" si="250"/>
        <v>3</v>
      </c>
      <c r="BB647" s="22">
        <v>240</v>
      </c>
      <c r="BC647" s="22">
        <f t="shared" si="251"/>
        <v>218880</v>
      </c>
      <c r="BD647" s="22" t="e">
        <f t="shared" si="254"/>
        <v>#REF!</v>
      </c>
      <c r="BE647" s="22">
        <v>0.18</v>
      </c>
      <c r="BF647" s="22">
        <f t="shared" si="252"/>
        <v>164.16</v>
      </c>
      <c r="BG647" s="22" t="e">
        <f t="shared" si="255"/>
        <v>#REF!</v>
      </c>
      <c r="BH647" t="str">
        <f>IF(AT647="UDARA","U","N")&amp;LEFT($C$4,2)&amp;MID($C$4,4,2)&amp;LEFT(A647,3)&amp;MID(E647,2,2)&amp;VLOOKUP(E647,Acuan_Reference!C:L,10,0)</f>
        <v>N0109SMG71N2</v>
      </c>
      <c r="BI647" t="s">
        <v>84</v>
      </c>
      <c r="BJ647" t="s">
        <v>85</v>
      </c>
      <c r="BK647" t="s">
        <v>128</v>
      </c>
      <c r="BL647" t="s">
        <v>87</v>
      </c>
    </row>
    <row r="648" spans="1:64">
      <c r="A648" t="s">
        <v>113</v>
      </c>
      <c r="B648" t="s">
        <v>75</v>
      </c>
      <c r="C648" t="s">
        <v>76</v>
      </c>
      <c r="D648" t="s">
        <v>77</v>
      </c>
      <c r="E648" t="s">
        <v>163</v>
      </c>
      <c r="F648" t="s">
        <v>164</v>
      </c>
      <c r="G648" t="s">
        <v>118</v>
      </c>
      <c r="H648" t="s">
        <v>81</v>
      </c>
      <c r="I648" s="22">
        <v>20315</v>
      </c>
      <c r="J648" s="23">
        <v>4863</v>
      </c>
      <c r="K648" s="23">
        <v>4781</v>
      </c>
      <c r="L648" s="23">
        <v>5409</v>
      </c>
      <c r="M648" s="23">
        <v>4812</v>
      </c>
      <c r="N648" s="23">
        <v>3888</v>
      </c>
      <c r="O648" s="23">
        <v>5402</v>
      </c>
      <c r="P648" s="23">
        <v>5241</v>
      </c>
      <c r="Q648" s="23">
        <v>4558</v>
      </c>
      <c r="R648" s="23">
        <v>6098</v>
      </c>
      <c r="S648" s="23">
        <v>4463</v>
      </c>
      <c r="T648" s="23">
        <v>6006</v>
      </c>
      <c r="U648" s="23">
        <v>5566</v>
      </c>
      <c r="V648" s="22">
        <v>5345</v>
      </c>
      <c r="W648" s="22">
        <f t="shared" si="240"/>
        <v>5468.66666666667</v>
      </c>
      <c r="X648" s="23">
        <v>0</v>
      </c>
      <c r="Y648" s="23">
        <v>0</v>
      </c>
      <c r="Z648" s="23">
        <v>0</v>
      </c>
      <c r="AA648" s="22">
        <v>2777</v>
      </c>
      <c r="AB648" s="22">
        <v>0</v>
      </c>
      <c r="AC648" s="22">
        <v>0</v>
      </c>
      <c r="AD648" s="22">
        <v>960</v>
      </c>
      <c r="AE648" s="22">
        <f t="shared" si="241"/>
        <v>3737</v>
      </c>
      <c r="AF648" s="22">
        <f t="shared" si="242"/>
        <v>0.699158091674462</v>
      </c>
      <c r="AG648" s="22">
        <f t="shared" si="243"/>
        <v>0.507802023649884</v>
      </c>
      <c r="AH648" s="22">
        <v>5424</v>
      </c>
      <c r="AI648" s="22">
        <v>0</v>
      </c>
      <c r="AJ648" s="23">
        <v>0</v>
      </c>
      <c r="AK648" s="23">
        <v>3080</v>
      </c>
      <c r="AL648" s="23">
        <v>4834</v>
      </c>
      <c r="AM648" s="22">
        <v>0.6</v>
      </c>
      <c r="AN648" s="22">
        <f t="shared" si="244"/>
        <v>3281.2</v>
      </c>
      <c r="AO648" s="23">
        <v>48</v>
      </c>
      <c r="AP648" s="23">
        <v>48</v>
      </c>
      <c r="AQ648" t="s">
        <v>124</v>
      </c>
      <c r="AR648">
        <v>12</v>
      </c>
      <c r="AS648" s="22">
        <v>0.033333333333333</v>
      </c>
      <c r="AT648" t="s">
        <v>83</v>
      </c>
      <c r="AU648" s="23">
        <f t="shared" si="253"/>
        <v>4378.2</v>
      </c>
      <c r="AV648" s="23">
        <f t="shared" si="245"/>
        <v>4416</v>
      </c>
      <c r="AW648" s="23">
        <f t="shared" si="246"/>
        <v>1.49085700353529</v>
      </c>
      <c r="AX648" s="23">
        <f t="shared" si="247"/>
        <v>0.606912105327319</v>
      </c>
      <c r="AY648" s="23">
        <f t="shared" si="248"/>
        <v>4416</v>
      </c>
      <c r="AZ648" s="23">
        <f t="shared" si="249"/>
        <v>4416</v>
      </c>
      <c r="BA648" s="1" t="str">
        <f t="shared" si="250"/>
        <v>3</v>
      </c>
      <c r="BB648" s="22">
        <v>240</v>
      </c>
      <c r="BC648" s="22">
        <f t="shared" si="251"/>
        <v>1059840</v>
      </c>
      <c r="BD648" s="22" t="e">
        <f t="shared" si="254"/>
        <v>#REF!</v>
      </c>
      <c r="BE648" s="22">
        <v>0.18</v>
      </c>
      <c r="BF648" s="22">
        <f t="shared" si="252"/>
        <v>794.88</v>
      </c>
      <c r="BG648" s="22" t="e">
        <f t="shared" si="255"/>
        <v>#REF!</v>
      </c>
      <c r="BH648" t="str">
        <f>IF(AT648="UDARA","U","N")&amp;LEFT($C$4,2)&amp;MID($C$4,4,2)&amp;LEFT(A648,3)&amp;MID(E648,2,2)&amp;VLOOKUP(E648,Acuan_Reference!C:L,10,0)</f>
        <v>N0109TGR71N2</v>
      </c>
      <c r="BI648" t="s">
        <v>84</v>
      </c>
      <c r="BJ648" t="s">
        <v>85</v>
      </c>
      <c r="BK648" t="s">
        <v>128</v>
      </c>
      <c r="BL648" t="s">
        <v>87</v>
      </c>
    </row>
    <row r="649" spans="1:64">
      <c r="A649" t="s">
        <v>114</v>
      </c>
      <c r="B649" t="s">
        <v>75</v>
      </c>
      <c r="C649" t="s">
        <v>76</v>
      </c>
      <c r="D649" t="s">
        <v>77</v>
      </c>
      <c r="E649" t="s">
        <v>163</v>
      </c>
      <c r="F649" t="s">
        <v>164</v>
      </c>
      <c r="G649" t="s">
        <v>118</v>
      </c>
      <c r="H649" t="s">
        <v>81</v>
      </c>
      <c r="I649" s="22">
        <v>20315</v>
      </c>
      <c r="J649" s="23">
        <v>517</v>
      </c>
      <c r="K649" s="23">
        <v>581</v>
      </c>
      <c r="L649" s="23">
        <v>455</v>
      </c>
      <c r="M649" s="23">
        <v>721</v>
      </c>
      <c r="N649" s="23">
        <v>608</v>
      </c>
      <c r="O649" s="23">
        <v>550</v>
      </c>
      <c r="P649" s="23">
        <v>358</v>
      </c>
      <c r="Q649" s="23">
        <v>620</v>
      </c>
      <c r="R649" s="23">
        <v>305</v>
      </c>
      <c r="S649" s="23">
        <v>374</v>
      </c>
      <c r="T649" s="23">
        <v>647</v>
      </c>
      <c r="U649" s="23">
        <v>430</v>
      </c>
      <c r="V649" s="22">
        <v>483.66666666667</v>
      </c>
      <c r="W649" s="22">
        <f t="shared" si="240"/>
        <v>488</v>
      </c>
      <c r="X649" s="23">
        <v>0</v>
      </c>
      <c r="Y649" s="23">
        <v>0</v>
      </c>
      <c r="Z649" s="23">
        <v>0</v>
      </c>
      <c r="AA649" s="22">
        <v>394</v>
      </c>
      <c r="AB649" s="22">
        <v>0</v>
      </c>
      <c r="AC649" s="22">
        <v>0</v>
      </c>
      <c r="AD649" s="22">
        <v>0</v>
      </c>
      <c r="AE649" s="22">
        <f t="shared" si="241"/>
        <v>394</v>
      </c>
      <c r="AF649" s="22">
        <f t="shared" si="242"/>
        <v>0.814610613370084</v>
      </c>
      <c r="AG649" s="22">
        <f t="shared" si="243"/>
        <v>0.807377049180328</v>
      </c>
      <c r="AH649" s="22">
        <v>5424</v>
      </c>
      <c r="AI649" s="22">
        <v>0</v>
      </c>
      <c r="AJ649" s="23">
        <v>0</v>
      </c>
      <c r="AK649" s="23">
        <v>265</v>
      </c>
      <c r="AL649" s="23">
        <v>387</v>
      </c>
      <c r="AM649" s="22">
        <v>0.7</v>
      </c>
      <c r="AN649" s="22">
        <f t="shared" si="244"/>
        <v>341.6</v>
      </c>
      <c r="AO649" s="23">
        <v>48</v>
      </c>
      <c r="AP649" s="23">
        <v>48</v>
      </c>
      <c r="AQ649" t="s">
        <v>124</v>
      </c>
      <c r="AR649">
        <v>8</v>
      </c>
      <c r="AS649" s="22">
        <v>0.066666666666667</v>
      </c>
      <c r="AT649" t="s">
        <v>83</v>
      </c>
      <c r="AU649" s="23">
        <f t="shared" si="253"/>
        <v>334.6</v>
      </c>
      <c r="AV649" s="23">
        <f t="shared" si="245"/>
        <v>336</v>
      </c>
      <c r="AW649" s="23">
        <f t="shared" si="246"/>
        <v>1.49590163934426</v>
      </c>
      <c r="AX649" s="23">
        <f t="shared" si="247"/>
        <v>0.702868852459016</v>
      </c>
      <c r="AY649" s="23">
        <f t="shared" si="248"/>
        <v>336</v>
      </c>
      <c r="AZ649" s="23">
        <f t="shared" si="249"/>
        <v>336</v>
      </c>
      <c r="BA649" s="1" t="str">
        <f t="shared" si="250"/>
        <v>3</v>
      </c>
      <c r="BB649" s="22">
        <v>240</v>
      </c>
      <c r="BC649" s="22">
        <f t="shared" si="251"/>
        <v>80640</v>
      </c>
      <c r="BD649" s="22" t="e">
        <f t="shared" si="254"/>
        <v>#REF!</v>
      </c>
      <c r="BE649" s="22">
        <v>0.18</v>
      </c>
      <c r="BF649" s="22">
        <f t="shared" si="252"/>
        <v>60.48</v>
      </c>
      <c r="BG649" s="22" t="e">
        <f t="shared" si="255"/>
        <v>#REF!</v>
      </c>
      <c r="BH649" t="str">
        <f>IF(AT649="UDARA","U","N")&amp;LEFT($C$4,2)&amp;MID($C$4,4,2)&amp;LEFT(A649,3)&amp;MID(E649,2,2)&amp;VLOOKUP(E649,Acuan_Reference!C:L,10,0)</f>
        <v>N0109YGY71N2</v>
      </c>
      <c r="BI649" t="s">
        <v>84</v>
      </c>
      <c r="BJ649" t="s">
        <v>85</v>
      </c>
      <c r="BK649" t="s">
        <v>128</v>
      </c>
      <c r="BL649" t="s">
        <v>87</v>
      </c>
    </row>
    <row r="650" spans="1:64">
      <c r="A650" t="s">
        <v>74</v>
      </c>
      <c r="B650" t="s">
        <v>75</v>
      </c>
      <c r="C650" t="s">
        <v>76</v>
      </c>
      <c r="D650" t="s">
        <v>77</v>
      </c>
      <c r="E650" t="s">
        <v>165</v>
      </c>
      <c r="F650" t="s">
        <v>166</v>
      </c>
      <c r="G650" t="s">
        <v>118</v>
      </c>
      <c r="H650" t="s">
        <v>81</v>
      </c>
      <c r="I650" s="22">
        <v>29155</v>
      </c>
      <c r="J650" s="23">
        <v>710</v>
      </c>
      <c r="K650" s="23">
        <v>946</v>
      </c>
      <c r="L650" s="23">
        <v>1488</v>
      </c>
      <c r="M650" s="23">
        <v>1054</v>
      </c>
      <c r="N650" s="23">
        <v>1153</v>
      </c>
      <c r="O650" s="23">
        <v>1135</v>
      </c>
      <c r="P650" s="23">
        <v>1372</v>
      </c>
      <c r="Q650" s="23">
        <v>587</v>
      </c>
      <c r="R650" s="23">
        <v>751</v>
      </c>
      <c r="S650" s="23">
        <v>938</v>
      </c>
      <c r="T650" s="23">
        <v>1109</v>
      </c>
      <c r="U650" s="23">
        <v>-77</v>
      </c>
      <c r="V650" s="22">
        <v>656.66666666667</v>
      </c>
      <c r="W650" s="22">
        <f t="shared" si="240"/>
        <v>616.333333333333</v>
      </c>
      <c r="X650" s="23">
        <v>0</v>
      </c>
      <c r="Y650" s="23">
        <v>0</v>
      </c>
      <c r="Z650" s="23">
        <v>0</v>
      </c>
      <c r="AA650" s="22">
        <v>1144</v>
      </c>
      <c r="AB650" s="22">
        <v>0</v>
      </c>
      <c r="AC650" s="22">
        <v>0</v>
      </c>
      <c r="AD650" s="22">
        <v>168</v>
      </c>
      <c r="AE650" s="22">
        <f t="shared" si="241"/>
        <v>1312</v>
      </c>
      <c r="AF650" s="22">
        <f t="shared" si="242"/>
        <v>1.9979695431472</v>
      </c>
      <c r="AG650" s="22">
        <f t="shared" si="243"/>
        <v>1.85613845321796</v>
      </c>
      <c r="AH650" s="22">
        <v>6696</v>
      </c>
      <c r="AI650" s="22">
        <v>0</v>
      </c>
      <c r="AJ650" s="23">
        <v>0</v>
      </c>
      <c r="AK650" s="23">
        <v>464</v>
      </c>
      <c r="AL650" s="23">
        <v>817</v>
      </c>
      <c r="AM650" s="22">
        <v>0.7</v>
      </c>
      <c r="AN650" s="22">
        <f t="shared" si="244"/>
        <v>431.433333333333</v>
      </c>
      <c r="AO650" s="23">
        <v>24</v>
      </c>
      <c r="AP650" s="23">
        <v>24</v>
      </c>
      <c r="AQ650" t="s">
        <v>124</v>
      </c>
      <c r="AR650">
        <v>8</v>
      </c>
      <c r="AS650" s="22">
        <v>0.066666666666667</v>
      </c>
      <c r="AT650" t="s">
        <v>83</v>
      </c>
      <c r="AU650" s="23">
        <f t="shared" si="253"/>
        <v>0</v>
      </c>
      <c r="AV650" s="23">
        <f t="shared" si="245"/>
        <v>0</v>
      </c>
      <c r="AW650" s="23">
        <f t="shared" si="246"/>
        <v>2.12871822606814</v>
      </c>
      <c r="AX650" s="23">
        <f t="shared" si="247"/>
        <v>0.803136830719308</v>
      </c>
      <c r="AY650" s="23">
        <f t="shared" si="248"/>
        <v>0</v>
      </c>
      <c r="AZ650" s="23">
        <f t="shared" si="249"/>
        <v>0</v>
      </c>
      <c r="BA650" s="1" t="str">
        <f t="shared" si="250"/>
        <v>3</v>
      </c>
      <c r="BB650" s="22">
        <v>450</v>
      </c>
      <c r="BC650" s="22">
        <f t="shared" si="251"/>
        <v>0</v>
      </c>
      <c r="BD650" s="22" t="e">
        <f t="shared" si="254"/>
        <v>#REF!</v>
      </c>
      <c r="BE650" s="22">
        <v>0.295</v>
      </c>
      <c r="BF650" s="22">
        <f t="shared" si="252"/>
        <v>0</v>
      </c>
      <c r="BG650" s="22" t="e">
        <f t="shared" si="255"/>
        <v>#REF!</v>
      </c>
      <c r="BH650" t="str">
        <f>IF(AT650="UDARA","U","N")&amp;LEFT($C$4,2)&amp;MID($C$4,4,2)&amp;LEFT(A650,3)&amp;MID(E650,2,2)&amp;VLOOKUP(E650,Acuan_Reference!C:L,10,0)</f>
        <v>N0109BDG71N1</v>
      </c>
      <c r="BI650" t="s">
        <v>84</v>
      </c>
      <c r="BJ650" t="s">
        <v>85</v>
      </c>
      <c r="BK650" t="s">
        <v>128</v>
      </c>
      <c r="BL650" t="s">
        <v>87</v>
      </c>
    </row>
    <row r="651" spans="1:64">
      <c r="A651" t="s">
        <v>88</v>
      </c>
      <c r="B651" t="s">
        <v>75</v>
      </c>
      <c r="C651" t="s">
        <v>76</v>
      </c>
      <c r="D651" t="s">
        <v>77</v>
      </c>
      <c r="E651" t="s">
        <v>165</v>
      </c>
      <c r="F651" t="s">
        <v>166</v>
      </c>
      <c r="G651" t="s">
        <v>118</v>
      </c>
      <c r="H651" t="s">
        <v>81</v>
      </c>
      <c r="I651" s="22">
        <v>29155</v>
      </c>
      <c r="J651" s="23">
        <v>336</v>
      </c>
      <c r="K651" s="23">
        <v>339</v>
      </c>
      <c r="L651" s="23">
        <v>673</v>
      </c>
      <c r="M651" s="23">
        <v>434</v>
      </c>
      <c r="N651" s="23">
        <v>508</v>
      </c>
      <c r="O651" s="23">
        <v>431</v>
      </c>
      <c r="P651" s="23">
        <v>467</v>
      </c>
      <c r="Q651" s="23">
        <v>79</v>
      </c>
      <c r="R651" s="23">
        <v>82</v>
      </c>
      <c r="S651" s="23">
        <v>113</v>
      </c>
      <c r="T651" s="23">
        <v>-1602</v>
      </c>
      <c r="U651" s="23">
        <v>2</v>
      </c>
      <c r="V651" s="22">
        <v>-495.66666666667</v>
      </c>
      <c r="W651" s="22">
        <f t="shared" si="240"/>
        <v>-533.333333333333</v>
      </c>
      <c r="X651" s="23">
        <v>0</v>
      </c>
      <c r="Y651" s="23">
        <v>0</v>
      </c>
      <c r="Z651" s="23">
        <v>0</v>
      </c>
      <c r="AA651" s="22">
        <v>524</v>
      </c>
      <c r="AB651" s="22">
        <v>0</v>
      </c>
      <c r="AC651" s="22">
        <v>0</v>
      </c>
      <c r="AD651" s="22">
        <v>0</v>
      </c>
      <c r="AE651" s="22">
        <f t="shared" si="241"/>
        <v>524</v>
      </c>
      <c r="AF651" s="22">
        <f t="shared" si="242"/>
        <v>9999</v>
      </c>
      <c r="AG651" s="22">
        <f t="shared" si="243"/>
        <v>9999</v>
      </c>
      <c r="AH651" s="22">
        <v>6696</v>
      </c>
      <c r="AI651" s="22">
        <v>0</v>
      </c>
      <c r="AJ651" s="23">
        <v>0</v>
      </c>
      <c r="AK651" s="23">
        <v>56</v>
      </c>
      <c r="AL651" s="23">
        <v>0</v>
      </c>
      <c r="AM651" s="22">
        <v>0.6</v>
      </c>
      <c r="AN651" s="22">
        <f t="shared" si="244"/>
        <v>0</v>
      </c>
      <c r="AO651" s="23">
        <v>24</v>
      </c>
      <c r="AP651" s="23">
        <v>24</v>
      </c>
      <c r="AQ651" t="s">
        <v>124</v>
      </c>
      <c r="AR651">
        <v>8</v>
      </c>
      <c r="AS651" s="22">
        <v>0.033333333333333</v>
      </c>
      <c r="AT651" t="s">
        <v>83</v>
      </c>
      <c r="AU651" s="23">
        <f t="shared" si="253"/>
        <v>0</v>
      </c>
      <c r="AV651" s="23">
        <f t="shared" si="245"/>
        <v>0</v>
      </c>
      <c r="AW651" s="23">
        <f t="shared" si="246"/>
        <v>9999</v>
      </c>
      <c r="AX651" s="23">
        <f t="shared" si="247"/>
        <v>9999</v>
      </c>
      <c r="AY651" s="23">
        <f t="shared" si="248"/>
        <v>0</v>
      </c>
      <c r="AZ651" s="23">
        <f t="shared" si="249"/>
        <v>0</v>
      </c>
      <c r="BA651" s="1" t="str">
        <f t="shared" si="250"/>
        <v>Kelipatan Kirim/Master box &gt; 3x FC+index</v>
      </c>
      <c r="BB651" s="22">
        <v>450</v>
      </c>
      <c r="BC651" s="22">
        <f t="shared" si="251"/>
        <v>0</v>
      </c>
      <c r="BD651" s="22" t="e">
        <f t="shared" si="254"/>
        <v>#REF!</v>
      </c>
      <c r="BE651" s="22">
        <v>0.295</v>
      </c>
      <c r="BF651" s="22">
        <f t="shared" si="252"/>
        <v>0</v>
      </c>
      <c r="BG651" s="22" t="e">
        <f t="shared" si="255"/>
        <v>#REF!</v>
      </c>
      <c r="BH651" t="str">
        <f>IF(AT651="UDARA","U","N")&amp;LEFT($C$4,2)&amp;MID($C$4,4,2)&amp;LEFT(A651,3)&amp;MID(E651,2,2)&amp;VLOOKUP(E651,Acuan_Reference!C:L,10,0)</f>
        <v>N0109BGR71N1</v>
      </c>
      <c r="BI651" t="s">
        <v>84</v>
      </c>
      <c r="BJ651" t="s">
        <v>85</v>
      </c>
      <c r="BK651" t="s">
        <v>128</v>
      </c>
      <c r="BL651" t="s">
        <v>87</v>
      </c>
    </row>
    <row r="652" spans="1:64">
      <c r="A652" t="s">
        <v>89</v>
      </c>
      <c r="B652" t="s">
        <v>75</v>
      </c>
      <c r="C652" t="s">
        <v>76</v>
      </c>
      <c r="D652" t="s">
        <v>77</v>
      </c>
      <c r="E652" t="s">
        <v>165</v>
      </c>
      <c r="F652" t="s">
        <v>166</v>
      </c>
      <c r="G652" t="s">
        <v>118</v>
      </c>
      <c r="H652" t="s">
        <v>81</v>
      </c>
      <c r="I652" s="22">
        <v>29155</v>
      </c>
      <c r="J652" s="23">
        <v>162</v>
      </c>
      <c r="K652" s="23">
        <v>193</v>
      </c>
      <c r="L652" s="23">
        <v>521</v>
      </c>
      <c r="M652" s="23">
        <v>188</v>
      </c>
      <c r="N652" s="23">
        <v>142</v>
      </c>
      <c r="O652" s="23">
        <v>484</v>
      </c>
      <c r="P652" s="23">
        <v>288</v>
      </c>
      <c r="Q652" s="23">
        <v>39</v>
      </c>
      <c r="R652" s="23">
        <v>260</v>
      </c>
      <c r="S652" s="23">
        <v>554</v>
      </c>
      <c r="T652" s="23">
        <v>-107</v>
      </c>
      <c r="U652" s="23">
        <v>-60</v>
      </c>
      <c r="V652" s="22">
        <v>129</v>
      </c>
      <c r="W652" s="22">
        <f t="shared" si="240"/>
        <v>13.3333333333333</v>
      </c>
      <c r="X652" s="23">
        <v>0</v>
      </c>
      <c r="Y652" s="23">
        <v>0</v>
      </c>
      <c r="Z652" s="23">
        <v>0</v>
      </c>
      <c r="AA652" s="22">
        <v>474</v>
      </c>
      <c r="AB652" s="22">
        <v>0</v>
      </c>
      <c r="AC652" s="22">
        <v>24</v>
      </c>
      <c r="AD652" s="22">
        <v>0</v>
      </c>
      <c r="AE652" s="22">
        <f t="shared" si="241"/>
        <v>498</v>
      </c>
      <c r="AF652" s="22">
        <f t="shared" si="242"/>
        <v>3.86046511627907</v>
      </c>
      <c r="AG652" s="22">
        <f t="shared" si="243"/>
        <v>37.35</v>
      </c>
      <c r="AH652" s="22">
        <v>6696</v>
      </c>
      <c r="AI652" s="22">
        <v>0</v>
      </c>
      <c r="AJ652" s="23">
        <v>0</v>
      </c>
      <c r="AK652" s="23">
        <v>174</v>
      </c>
      <c r="AL652" s="23">
        <v>207</v>
      </c>
      <c r="AM652" s="22">
        <v>1.3</v>
      </c>
      <c r="AN652" s="22">
        <f t="shared" si="244"/>
        <v>17.3333333333333</v>
      </c>
      <c r="AO652" s="23">
        <v>24</v>
      </c>
      <c r="AP652" s="23">
        <v>24</v>
      </c>
      <c r="AQ652" t="s">
        <v>82</v>
      </c>
      <c r="AR652">
        <v>4</v>
      </c>
      <c r="AS652" s="22">
        <v>0.53333333333333</v>
      </c>
      <c r="AT652" t="s">
        <v>83</v>
      </c>
      <c r="AU652" s="23">
        <f t="shared" si="253"/>
        <v>0</v>
      </c>
      <c r="AV652" s="23">
        <f t="shared" si="245"/>
        <v>0</v>
      </c>
      <c r="AW652" s="23">
        <f t="shared" si="246"/>
        <v>37.35</v>
      </c>
      <c r="AX652" s="23">
        <f t="shared" si="247"/>
        <v>21.825</v>
      </c>
      <c r="AY652" s="23">
        <f t="shared" si="248"/>
        <v>0</v>
      </c>
      <c r="AZ652" s="23">
        <f t="shared" si="249"/>
        <v>0</v>
      </c>
      <c r="BA652" s="1" t="str">
        <f t="shared" si="250"/>
        <v>Kelipatan Kirim/Master box &gt; 3x FC+index</v>
      </c>
      <c r="BB652" s="22">
        <v>450</v>
      </c>
      <c r="BC652" s="22">
        <f t="shared" si="251"/>
        <v>0</v>
      </c>
      <c r="BD652" s="22" t="e">
        <f t="shared" si="254"/>
        <v>#REF!</v>
      </c>
      <c r="BE652" s="22">
        <v>0.295</v>
      </c>
      <c r="BF652" s="22">
        <f t="shared" si="252"/>
        <v>0</v>
      </c>
      <c r="BG652" s="22" t="e">
        <f t="shared" si="255"/>
        <v>#REF!</v>
      </c>
      <c r="BH652" t="str">
        <f>IF(AT652="UDARA","U","N")&amp;LEFT($C$4,2)&amp;MID($C$4,4,2)&amp;LEFT(A652,3)&amp;MID(E652,2,2)&amp;VLOOKUP(E652,Acuan_Reference!C:L,10,0)</f>
        <v>N0109BJM71N1</v>
      </c>
      <c r="BI652" t="s">
        <v>84</v>
      </c>
      <c r="BJ652" t="s">
        <v>85</v>
      </c>
      <c r="BK652" t="s">
        <v>128</v>
      </c>
      <c r="BL652" t="s">
        <v>87</v>
      </c>
    </row>
    <row r="653" spans="1:64">
      <c r="A653" t="s">
        <v>90</v>
      </c>
      <c r="B653" t="s">
        <v>75</v>
      </c>
      <c r="C653" t="s">
        <v>76</v>
      </c>
      <c r="D653" t="s">
        <v>77</v>
      </c>
      <c r="E653" t="s">
        <v>165</v>
      </c>
      <c r="F653" t="s">
        <v>166</v>
      </c>
      <c r="G653" t="s">
        <v>118</v>
      </c>
      <c r="H653" t="s">
        <v>81</v>
      </c>
      <c r="I653" s="22">
        <v>29155</v>
      </c>
      <c r="J653" s="23">
        <v>620</v>
      </c>
      <c r="K653" s="23">
        <v>672</v>
      </c>
      <c r="L653" s="23">
        <v>916</v>
      </c>
      <c r="M653" s="23">
        <v>346</v>
      </c>
      <c r="N653" s="23">
        <v>717</v>
      </c>
      <c r="O653" s="23">
        <v>1033</v>
      </c>
      <c r="P653" s="23">
        <v>704</v>
      </c>
      <c r="Q653" s="23">
        <v>141</v>
      </c>
      <c r="R653" s="23">
        <v>410</v>
      </c>
      <c r="S653" s="23">
        <v>204</v>
      </c>
      <c r="T653" s="23">
        <v>-2601</v>
      </c>
      <c r="U653" s="23">
        <v>209</v>
      </c>
      <c r="V653" s="22">
        <v>-729.33333333333</v>
      </c>
      <c r="W653" s="22">
        <f t="shared" si="240"/>
        <v>-797.333333333333</v>
      </c>
      <c r="X653" s="23">
        <v>0</v>
      </c>
      <c r="Y653" s="23">
        <v>0</v>
      </c>
      <c r="Z653" s="23">
        <v>0</v>
      </c>
      <c r="AA653" s="22">
        <v>612</v>
      </c>
      <c r="AB653" s="22">
        <v>0</v>
      </c>
      <c r="AC653" s="22">
        <v>0</v>
      </c>
      <c r="AD653" s="22">
        <v>0</v>
      </c>
      <c r="AE653" s="22">
        <f t="shared" si="241"/>
        <v>612</v>
      </c>
      <c r="AF653" s="22">
        <f t="shared" si="242"/>
        <v>9999</v>
      </c>
      <c r="AG653" s="22">
        <f t="shared" si="243"/>
        <v>9999</v>
      </c>
      <c r="AH653" s="22">
        <v>6696</v>
      </c>
      <c r="AI653" s="22">
        <v>0</v>
      </c>
      <c r="AJ653" s="23">
        <v>0</v>
      </c>
      <c r="AK653" s="23">
        <v>154</v>
      </c>
      <c r="AL653" s="23">
        <v>0</v>
      </c>
      <c r="AM653" s="22">
        <v>0.6</v>
      </c>
      <c r="AN653" s="22">
        <f t="shared" si="244"/>
        <v>0</v>
      </c>
      <c r="AO653" s="23">
        <v>24</v>
      </c>
      <c r="AP653" s="23">
        <v>24</v>
      </c>
      <c r="AQ653" t="s">
        <v>124</v>
      </c>
      <c r="AR653">
        <v>12</v>
      </c>
      <c r="AS653" s="22">
        <v>0.033333333333333</v>
      </c>
      <c r="AT653" t="s">
        <v>83</v>
      </c>
      <c r="AU653" s="23">
        <f t="shared" si="253"/>
        <v>0</v>
      </c>
      <c r="AV653" s="23">
        <f t="shared" si="245"/>
        <v>0</v>
      </c>
      <c r="AW653" s="23">
        <f t="shared" si="246"/>
        <v>9999</v>
      </c>
      <c r="AX653" s="23">
        <f t="shared" si="247"/>
        <v>9999</v>
      </c>
      <c r="AY653" s="23">
        <f t="shared" si="248"/>
        <v>0</v>
      </c>
      <c r="AZ653" s="23">
        <f t="shared" si="249"/>
        <v>0</v>
      </c>
      <c r="BA653" s="1" t="str">
        <f t="shared" si="250"/>
        <v>Kelipatan Kirim/Master box &gt; 3x FC+index</v>
      </c>
      <c r="BB653" s="22">
        <v>450</v>
      </c>
      <c r="BC653" s="22">
        <f t="shared" si="251"/>
        <v>0</v>
      </c>
      <c r="BD653" s="22" t="e">
        <f t="shared" si="254"/>
        <v>#REF!</v>
      </c>
      <c r="BE653" s="22">
        <v>0.295</v>
      </c>
      <c r="BF653" s="22">
        <f t="shared" si="252"/>
        <v>0</v>
      </c>
      <c r="BG653" s="22" t="e">
        <f t="shared" si="255"/>
        <v>#REF!</v>
      </c>
      <c r="BH653" t="str">
        <f>IF(AT653="UDARA","U","N")&amp;LEFT($C$4,2)&amp;MID($C$4,4,2)&amp;LEFT(A653,3)&amp;MID(E653,2,2)&amp;VLOOKUP(E653,Acuan_Reference!C:L,10,0)</f>
        <v>N0109BKS71N1</v>
      </c>
      <c r="BI653" t="s">
        <v>84</v>
      </c>
      <c r="BJ653" t="s">
        <v>85</v>
      </c>
      <c r="BK653" t="s">
        <v>128</v>
      </c>
      <c r="BL653" t="s">
        <v>87</v>
      </c>
    </row>
    <row r="654" spans="1:64">
      <c r="A654" t="s">
        <v>91</v>
      </c>
      <c r="B654" t="s">
        <v>75</v>
      </c>
      <c r="C654" t="s">
        <v>76</v>
      </c>
      <c r="D654" t="s">
        <v>77</v>
      </c>
      <c r="E654" t="s">
        <v>165</v>
      </c>
      <c r="F654" t="s">
        <v>166</v>
      </c>
      <c r="G654" t="s">
        <v>118</v>
      </c>
      <c r="H654" t="s">
        <v>81</v>
      </c>
      <c r="I654" s="22">
        <v>29155</v>
      </c>
      <c r="J654" s="23">
        <v>308</v>
      </c>
      <c r="K654" s="23">
        <v>349</v>
      </c>
      <c r="L654" s="23">
        <v>356</v>
      </c>
      <c r="M654" s="23">
        <v>207</v>
      </c>
      <c r="N654" s="23">
        <v>431</v>
      </c>
      <c r="O654" s="23">
        <v>633</v>
      </c>
      <c r="P654" s="23">
        <v>154</v>
      </c>
      <c r="Q654" s="23">
        <v>165</v>
      </c>
      <c r="R654" s="23">
        <v>202</v>
      </c>
      <c r="S654" s="23">
        <v>130</v>
      </c>
      <c r="T654" s="23">
        <v>-629</v>
      </c>
      <c r="U654" s="23">
        <v>6</v>
      </c>
      <c r="V654" s="22">
        <v>-164.33333333333</v>
      </c>
      <c r="W654" s="22">
        <f t="shared" si="240"/>
        <v>-207.666666666667</v>
      </c>
      <c r="X654" s="23">
        <v>0</v>
      </c>
      <c r="Y654" s="23">
        <v>0</v>
      </c>
      <c r="Z654" s="23">
        <v>0</v>
      </c>
      <c r="AA654" s="22">
        <v>183</v>
      </c>
      <c r="AB654" s="22">
        <v>0</v>
      </c>
      <c r="AC654" s="22">
        <v>0</v>
      </c>
      <c r="AD654" s="22">
        <v>0</v>
      </c>
      <c r="AE654" s="22">
        <f t="shared" si="241"/>
        <v>183</v>
      </c>
      <c r="AF654" s="22">
        <f t="shared" si="242"/>
        <v>9999</v>
      </c>
      <c r="AG654" s="22">
        <f t="shared" si="243"/>
        <v>9999</v>
      </c>
      <c r="AH654" s="22">
        <v>6696</v>
      </c>
      <c r="AI654" s="22">
        <v>0</v>
      </c>
      <c r="AJ654" s="23">
        <v>0</v>
      </c>
      <c r="AK654" s="23">
        <v>102</v>
      </c>
      <c r="AL654" s="23">
        <v>0</v>
      </c>
      <c r="AM654" s="22">
        <v>0.9</v>
      </c>
      <c r="AN654" s="22">
        <f t="shared" si="244"/>
        <v>0</v>
      </c>
      <c r="AO654" s="23">
        <v>24</v>
      </c>
      <c r="AP654" s="23">
        <v>24</v>
      </c>
      <c r="AQ654" t="s">
        <v>82</v>
      </c>
      <c r="AR654">
        <v>4</v>
      </c>
      <c r="AS654" s="22">
        <v>0.13333333333333</v>
      </c>
      <c r="AT654" t="s">
        <v>83</v>
      </c>
      <c r="AU654" s="23">
        <f t="shared" si="253"/>
        <v>0</v>
      </c>
      <c r="AV654" s="23">
        <f t="shared" si="245"/>
        <v>0</v>
      </c>
      <c r="AW654" s="23">
        <f t="shared" si="246"/>
        <v>9999</v>
      </c>
      <c r="AX654" s="23">
        <f t="shared" si="247"/>
        <v>9999</v>
      </c>
      <c r="AY654" s="23">
        <f t="shared" si="248"/>
        <v>0</v>
      </c>
      <c r="AZ654" s="23">
        <f t="shared" si="249"/>
        <v>0</v>
      </c>
      <c r="BA654" s="1" t="str">
        <f t="shared" si="250"/>
        <v>Kelipatan Kirim/Master box &gt; 3x FC+index</v>
      </c>
      <c r="BB654" s="22">
        <v>450</v>
      </c>
      <c r="BC654" s="22">
        <f t="shared" si="251"/>
        <v>0</v>
      </c>
      <c r="BD654" s="22" t="e">
        <f t="shared" si="254"/>
        <v>#REF!</v>
      </c>
      <c r="BE654" s="22">
        <v>0.295</v>
      </c>
      <c r="BF654" s="22">
        <f t="shared" si="252"/>
        <v>0</v>
      </c>
      <c r="BG654" s="22" t="e">
        <f t="shared" si="255"/>
        <v>#REF!</v>
      </c>
      <c r="BH654" t="str">
        <f>IF(AT654="UDARA","U","N")&amp;LEFT($C$4,2)&amp;MID($C$4,4,2)&amp;LEFT(A654,3)&amp;MID(E654,2,2)&amp;VLOOKUP(E654,Acuan_Reference!C:L,10,0)</f>
        <v>N0109BLP71N1</v>
      </c>
      <c r="BI654" t="s">
        <v>84</v>
      </c>
      <c r="BJ654" t="s">
        <v>85</v>
      </c>
      <c r="BK654" t="s">
        <v>128</v>
      </c>
      <c r="BL654" t="s">
        <v>87</v>
      </c>
    </row>
    <row r="655" spans="1:64">
      <c r="A655" t="s">
        <v>92</v>
      </c>
      <c r="B655" t="s">
        <v>75</v>
      </c>
      <c r="C655" t="s">
        <v>76</v>
      </c>
      <c r="D655" t="s">
        <v>77</v>
      </c>
      <c r="E655" t="s">
        <v>165</v>
      </c>
      <c r="F655" t="s">
        <v>166</v>
      </c>
      <c r="G655" t="s">
        <v>118</v>
      </c>
      <c r="H655" t="s">
        <v>81</v>
      </c>
      <c r="I655" s="22">
        <v>29155</v>
      </c>
      <c r="J655" s="23">
        <v>27</v>
      </c>
      <c r="K655" s="23">
        <v>65</v>
      </c>
      <c r="L655" s="23">
        <v>102</v>
      </c>
      <c r="M655" s="23">
        <v>30</v>
      </c>
      <c r="N655" s="23">
        <v>42</v>
      </c>
      <c r="O655" s="23">
        <v>98</v>
      </c>
      <c r="P655" s="23">
        <v>43</v>
      </c>
      <c r="Q655" s="23">
        <v>5</v>
      </c>
      <c r="R655" s="23">
        <v>16</v>
      </c>
      <c r="S655" s="23">
        <v>12</v>
      </c>
      <c r="T655" s="23">
        <v>-185</v>
      </c>
      <c r="U655" s="23">
        <v>28</v>
      </c>
      <c r="V655" s="22">
        <v>-48.333333333333</v>
      </c>
      <c r="W655" s="22">
        <f t="shared" si="240"/>
        <v>-52.3333333333333</v>
      </c>
      <c r="X655" s="23">
        <v>0</v>
      </c>
      <c r="Y655" s="23">
        <v>0</v>
      </c>
      <c r="Z655" s="23">
        <v>0</v>
      </c>
      <c r="AA655" s="22">
        <v>71</v>
      </c>
      <c r="AB655" s="22">
        <v>0</v>
      </c>
      <c r="AC655" s="22">
        <v>0</v>
      </c>
      <c r="AD655" s="22">
        <v>0</v>
      </c>
      <c r="AE655" s="22">
        <f t="shared" si="241"/>
        <v>71</v>
      </c>
      <c r="AF655" s="22">
        <f t="shared" si="242"/>
        <v>9999</v>
      </c>
      <c r="AG655" s="22">
        <f t="shared" si="243"/>
        <v>9999</v>
      </c>
      <c r="AH655" s="22">
        <v>6696</v>
      </c>
      <c r="AI655" s="22">
        <v>0</v>
      </c>
      <c r="AJ655" s="23">
        <v>0</v>
      </c>
      <c r="AK655" s="23">
        <v>7</v>
      </c>
      <c r="AL655" s="23">
        <v>0</v>
      </c>
      <c r="AM655" s="22">
        <v>1.5</v>
      </c>
      <c r="AN655" s="22">
        <f t="shared" si="244"/>
        <v>0</v>
      </c>
      <c r="AO655" s="23">
        <v>24</v>
      </c>
      <c r="AP655" s="23">
        <v>24</v>
      </c>
      <c r="AQ655" t="s">
        <v>82</v>
      </c>
      <c r="AR655">
        <v>2</v>
      </c>
      <c r="AS655" s="22">
        <v>0.53333333333333</v>
      </c>
      <c r="AT655" t="s">
        <v>83</v>
      </c>
      <c r="AU655" s="23">
        <f t="shared" si="253"/>
        <v>0</v>
      </c>
      <c r="AV655" s="23">
        <f t="shared" si="245"/>
        <v>0</v>
      </c>
      <c r="AW655" s="23">
        <f t="shared" si="246"/>
        <v>9999</v>
      </c>
      <c r="AX655" s="23">
        <f t="shared" si="247"/>
        <v>9999</v>
      </c>
      <c r="AY655" s="23">
        <f t="shared" si="248"/>
        <v>0</v>
      </c>
      <c r="AZ655" s="23">
        <f t="shared" si="249"/>
        <v>0</v>
      </c>
      <c r="BA655" s="1" t="str">
        <f t="shared" si="250"/>
        <v>Kelipatan Kirim/Master box &gt; 3x FC+index</v>
      </c>
      <c r="BB655" s="22">
        <v>450</v>
      </c>
      <c r="BC655" s="22">
        <f t="shared" si="251"/>
        <v>0</v>
      </c>
      <c r="BD655" s="22" t="e">
        <f t="shared" si="254"/>
        <v>#REF!</v>
      </c>
      <c r="BE655" s="22">
        <v>0.295</v>
      </c>
      <c r="BF655" s="22">
        <f t="shared" si="252"/>
        <v>0</v>
      </c>
      <c r="BG655" s="22" t="e">
        <f t="shared" si="255"/>
        <v>#REF!</v>
      </c>
      <c r="BH655" t="str">
        <f>IF(AT655="UDARA","U","N")&amp;LEFT($C$4,2)&amp;MID($C$4,4,2)&amp;LEFT(A655,3)&amp;MID(E655,2,2)&amp;VLOOKUP(E655,Acuan_Reference!C:L,10,0)</f>
        <v>N0109BTM71N1</v>
      </c>
      <c r="BI655" t="s">
        <v>84</v>
      </c>
      <c r="BJ655" t="s">
        <v>85</v>
      </c>
      <c r="BK655" t="s">
        <v>128</v>
      </c>
      <c r="BL655" t="s">
        <v>87</v>
      </c>
    </row>
    <row r="656" spans="1:64">
      <c r="A656" t="s">
        <v>93</v>
      </c>
      <c r="B656" t="s">
        <v>75</v>
      </c>
      <c r="C656" t="s">
        <v>76</v>
      </c>
      <c r="D656" t="s">
        <v>77</v>
      </c>
      <c r="E656" t="s">
        <v>165</v>
      </c>
      <c r="F656" t="s">
        <v>166</v>
      </c>
      <c r="G656" t="s">
        <v>118</v>
      </c>
      <c r="H656" t="s">
        <v>81</v>
      </c>
      <c r="I656" s="22">
        <v>29155</v>
      </c>
      <c r="J656" s="23">
        <v>301</v>
      </c>
      <c r="K656" s="23">
        <v>181</v>
      </c>
      <c r="L656" s="23">
        <v>345</v>
      </c>
      <c r="M656" s="23">
        <v>217</v>
      </c>
      <c r="N656" s="23">
        <v>331</v>
      </c>
      <c r="O656" s="23">
        <v>467</v>
      </c>
      <c r="P656" s="23">
        <v>292</v>
      </c>
      <c r="Q656" s="23">
        <v>91</v>
      </c>
      <c r="R656" s="23">
        <v>85</v>
      </c>
      <c r="S656" s="23">
        <v>345</v>
      </c>
      <c r="T656" s="23">
        <v>-744</v>
      </c>
      <c r="U656" s="23">
        <v>-249</v>
      </c>
      <c r="V656" s="22">
        <v>-216</v>
      </c>
      <c r="W656" s="22">
        <f t="shared" si="240"/>
        <v>-331</v>
      </c>
      <c r="X656" s="23">
        <v>0</v>
      </c>
      <c r="Y656" s="23">
        <v>0</v>
      </c>
      <c r="Z656" s="23">
        <v>0</v>
      </c>
      <c r="AA656" s="22">
        <v>220</v>
      </c>
      <c r="AB656" s="22">
        <v>0</v>
      </c>
      <c r="AC656" s="22">
        <v>0</v>
      </c>
      <c r="AD656" s="22">
        <v>0</v>
      </c>
      <c r="AE656" s="22">
        <f t="shared" si="241"/>
        <v>220</v>
      </c>
      <c r="AF656" s="22">
        <f t="shared" si="242"/>
        <v>9999</v>
      </c>
      <c r="AG656" s="22">
        <f t="shared" si="243"/>
        <v>9999</v>
      </c>
      <c r="AH656" s="22">
        <v>6696</v>
      </c>
      <c r="AI656" s="22">
        <v>0</v>
      </c>
      <c r="AJ656" s="23">
        <v>0</v>
      </c>
      <c r="AK656" s="23">
        <v>107</v>
      </c>
      <c r="AL656" s="23">
        <v>0</v>
      </c>
      <c r="AM656" s="22">
        <v>0.8</v>
      </c>
      <c r="AN656" s="22">
        <f t="shared" si="244"/>
        <v>0</v>
      </c>
      <c r="AO656" s="23">
        <v>24</v>
      </c>
      <c r="AP656" s="23">
        <v>24</v>
      </c>
      <c r="AQ656" t="s">
        <v>124</v>
      </c>
      <c r="AR656">
        <v>4</v>
      </c>
      <c r="AS656" s="22">
        <v>0.066666666666667</v>
      </c>
      <c r="AT656" t="s">
        <v>83</v>
      </c>
      <c r="AU656" s="23">
        <f t="shared" si="253"/>
        <v>0</v>
      </c>
      <c r="AV656" s="23">
        <f t="shared" si="245"/>
        <v>0</v>
      </c>
      <c r="AW656" s="23">
        <f t="shared" si="246"/>
        <v>9999</v>
      </c>
      <c r="AX656" s="23">
        <f t="shared" si="247"/>
        <v>9999</v>
      </c>
      <c r="AY656" s="23">
        <f t="shared" si="248"/>
        <v>0</v>
      </c>
      <c r="AZ656" s="23">
        <f t="shared" si="249"/>
        <v>0</v>
      </c>
      <c r="BA656" s="1" t="str">
        <f t="shared" si="250"/>
        <v>Kelipatan Kirim/Master box &gt; 3x FC+index</v>
      </c>
      <c r="BB656" s="22">
        <v>450</v>
      </c>
      <c r="BC656" s="22">
        <f t="shared" si="251"/>
        <v>0</v>
      </c>
      <c r="BD656" s="22" t="e">
        <f t="shared" si="254"/>
        <v>#REF!</v>
      </c>
      <c r="BE656" s="22">
        <v>0.295</v>
      </c>
      <c r="BF656" s="22">
        <f t="shared" si="252"/>
        <v>0</v>
      </c>
      <c r="BG656" s="22" t="e">
        <f t="shared" si="255"/>
        <v>#REF!</v>
      </c>
      <c r="BH656" t="str">
        <f>IF(AT656="UDARA","U","N")&amp;LEFT($C$4,2)&amp;MID($C$4,4,2)&amp;LEFT(A656,3)&amp;MID(E656,2,2)&amp;VLOOKUP(E656,Acuan_Reference!C:L,10,0)</f>
        <v>N0109CRB71N1</v>
      </c>
      <c r="BI656" t="s">
        <v>84</v>
      </c>
      <c r="BJ656" t="s">
        <v>85</v>
      </c>
      <c r="BK656" t="s">
        <v>128</v>
      </c>
      <c r="BL656" t="s">
        <v>87</v>
      </c>
    </row>
    <row r="657" spans="1:64">
      <c r="A657" t="s">
        <v>94</v>
      </c>
      <c r="B657" t="s">
        <v>75</v>
      </c>
      <c r="C657" t="s">
        <v>76</v>
      </c>
      <c r="D657" t="s">
        <v>77</v>
      </c>
      <c r="E657" t="s">
        <v>165</v>
      </c>
      <c r="F657" t="s">
        <v>166</v>
      </c>
      <c r="G657" t="s">
        <v>118</v>
      </c>
      <c r="H657" t="s">
        <v>81</v>
      </c>
      <c r="I657" s="22">
        <v>29155</v>
      </c>
      <c r="J657" s="23">
        <v>305</v>
      </c>
      <c r="K657" s="23">
        <v>233</v>
      </c>
      <c r="L657" s="23">
        <v>226</v>
      </c>
      <c r="M657" s="23">
        <v>267</v>
      </c>
      <c r="N657" s="23">
        <v>528</v>
      </c>
      <c r="O657" s="23">
        <v>286</v>
      </c>
      <c r="P657" s="23">
        <v>397</v>
      </c>
      <c r="Q657" s="23">
        <v>353</v>
      </c>
      <c r="R657" s="23">
        <v>197</v>
      </c>
      <c r="S657" s="23">
        <v>142</v>
      </c>
      <c r="T657" s="23">
        <v>-167</v>
      </c>
      <c r="U657" s="23">
        <v>-35</v>
      </c>
      <c r="V657" s="22">
        <v>-20</v>
      </c>
      <c r="W657" s="22">
        <f t="shared" si="240"/>
        <v>-50.3333333333333</v>
      </c>
      <c r="X657" s="23">
        <v>0</v>
      </c>
      <c r="Y657" s="23">
        <v>0</v>
      </c>
      <c r="Z657" s="23">
        <v>0</v>
      </c>
      <c r="AA657" s="22">
        <v>434</v>
      </c>
      <c r="AB657" s="22">
        <v>0</v>
      </c>
      <c r="AC657" s="22">
        <v>0</v>
      </c>
      <c r="AD657" s="22">
        <v>0</v>
      </c>
      <c r="AE657" s="22">
        <f t="shared" si="241"/>
        <v>434</v>
      </c>
      <c r="AF657" s="22">
        <f t="shared" si="242"/>
        <v>9999</v>
      </c>
      <c r="AG657" s="22">
        <f t="shared" si="243"/>
        <v>9999</v>
      </c>
      <c r="AH657" s="22">
        <v>6696</v>
      </c>
      <c r="AI657" s="22">
        <v>0</v>
      </c>
      <c r="AJ657" s="23">
        <v>0</v>
      </c>
      <c r="AK657" s="23">
        <v>141</v>
      </c>
      <c r="AL657" s="23">
        <v>51</v>
      </c>
      <c r="AM657" s="22">
        <v>0.8</v>
      </c>
      <c r="AN657" s="22">
        <f t="shared" si="244"/>
        <v>0</v>
      </c>
      <c r="AO657" s="23">
        <v>24</v>
      </c>
      <c r="AP657" s="23">
        <v>24</v>
      </c>
      <c r="AQ657" t="s">
        <v>82</v>
      </c>
      <c r="AR657">
        <v>8</v>
      </c>
      <c r="AS657" s="22">
        <v>0.13333333333333</v>
      </c>
      <c r="AT657" t="s">
        <v>83</v>
      </c>
      <c r="AU657" s="23">
        <f t="shared" si="253"/>
        <v>0</v>
      </c>
      <c r="AV657" s="23">
        <f t="shared" si="245"/>
        <v>0</v>
      </c>
      <c r="AW657" s="23">
        <f t="shared" si="246"/>
        <v>9999</v>
      </c>
      <c r="AX657" s="23">
        <f t="shared" si="247"/>
        <v>9999</v>
      </c>
      <c r="AY657" s="23">
        <f t="shared" si="248"/>
        <v>0</v>
      </c>
      <c r="AZ657" s="23">
        <f t="shared" si="249"/>
        <v>0</v>
      </c>
      <c r="BA657" s="1" t="str">
        <f t="shared" si="250"/>
        <v>Kelipatan Kirim/Master box &gt; 3x FC+index</v>
      </c>
      <c r="BB657" s="22">
        <v>450</v>
      </c>
      <c r="BC657" s="22">
        <f t="shared" si="251"/>
        <v>0</v>
      </c>
      <c r="BD657" s="22" t="e">
        <f t="shared" si="254"/>
        <v>#REF!</v>
      </c>
      <c r="BE657" s="22">
        <v>0.295</v>
      </c>
      <c r="BF657" s="22">
        <f t="shared" si="252"/>
        <v>0</v>
      </c>
      <c r="BG657" s="22" t="e">
        <f t="shared" si="255"/>
        <v>#REF!</v>
      </c>
      <c r="BH657" t="str">
        <f>IF(AT657="UDARA","U","N")&amp;LEFT($C$4,2)&amp;MID($C$4,4,2)&amp;LEFT(A657,3)&amp;MID(E657,2,2)&amp;VLOOKUP(E657,Acuan_Reference!C:L,10,0)</f>
        <v>N0109DPS71N1</v>
      </c>
      <c r="BI657" t="s">
        <v>84</v>
      </c>
      <c r="BJ657" t="s">
        <v>85</v>
      </c>
      <c r="BK657" t="s">
        <v>128</v>
      </c>
      <c r="BL657" t="s">
        <v>87</v>
      </c>
    </row>
    <row r="658" spans="1:64">
      <c r="A658" t="s">
        <v>95</v>
      </c>
      <c r="B658" t="s">
        <v>75</v>
      </c>
      <c r="C658" t="s">
        <v>76</v>
      </c>
      <c r="D658" t="s">
        <v>77</v>
      </c>
      <c r="E658" t="s">
        <v>165</v>
      </c>
      <c r="F658" t="s">
        <v>166</v>
      </c>
      <c r="G658" t="s">
        <v>118</v>
      </c>
      <c r="H658" t="s">
        <v>81</v>
      </c>
      <c r="I658" s="22">
        <v>29155</v>
      </c>
      <c r="J658" s="23">
        <v>0</v>
      </c>
      <c r="K658" s="23">
        <v>0</v>
      </c>
      <c r="L658" s="23">
        <v>0</v>
      </c>
      <c r="M658" s="23">
        <v>162</v>
      </c>
      <c r="N658" s="23">
        <v>106</v>
      </c>
      <c r="O658" s="23">
        <v>291</v>
      </c>
      <c r="P658" s="23">
        <v>437</v>
      </c>
      <c r="Q658" s="23">
        <v>263</v>
      </c>
      <c r="R658" s="23">
        <v>314</v>
      </c>
      <c r="S658" s="23">
        <v>329</v>
      </c>
      <c r="T658" s="23">
        <v>159</v>
      </c>
      <c r="U658" s="23">
        <v>206</v>
      </c>
      <c r="V658" s="22">
        <v>231.33333333333</v>
      </c>
      <c r="W658" s="22">
        <f t="shared" si="240"/>
        <v>199.666666666667</v>
      </c>
      <c r="X658" s="23">
        <v>0</v>
      </c>
      <c r="Y658" s="23">
        <v>0</v>
      </c>
      <c r="Z658" s="23">
        <v>0</v>
      </c>
      <c r="AA658" s="22">
        <v>381</v>
      </c>
      <c r="AB658" s="22">
        <v>0</v>
      </c>
      <c r="AC658" s="22">
        <v>0</v>
      </c>
      <c r="AD658" s="22">
        <v>0</v>
      </c>
      <c r="AE658" s="22">
        <f t="shared" si="241"/>
        <v>381</v>
      </c>
      <c r="AF658" s="22">
        <f t="shared" si="242"/>
        <v>1.6469740634006</v>
      </c>
      <c r="AG658" s="22">
        <f t="shared" si="243"/>
        <v>1.90818030050083</v>
      </c>
      <c r="AH658" s="22">
        <v>6696</v>
      </c>
      <c r="AI658" s="22">
        <v>0</v>
      </c>
      <c r="AJ658" s="23">
        <v>0</v>
      </c>
      <c r="AK658" s="23">
        <v>185</v>
      </c>
      <c r="AL658" s="23">
        <v>234</v>
      </c>
      <c r="AM658" s="22">
        <v>0.5</v>
      </c>
      <c r="AN658" s="22">
        <f t="shared" si="244"/>
        <v>99.8333333333333</v>
      </c>
      <c r="AO658" s="23">
        <v>24</v>
      </c>
      <c r="AP658" s="23">
        <v>24</v>
      </c>
      <c r="AQ658" t="s">
        <v>124</v>
      </c>
      <c r="AR658">
        <v>20</v>
      </c>
      <c r="AS658" s="22">
        <v>0.033333333333333</v>
      </c>
      <c r="AT658" t="s">
        <v>83</v>
      </c>
      <c r="AU658" s="23">
        <f t="shared" si="253"/>
        <v>0</v>
      </c>
      <c r="AV658" s="23">
        <f t="shared" si="245"/>
        <v>0</v>
      </c>
      <c r="AW658" s="23">
        <f t="shared" si="246"/>
        <v>1.90818030050083</v>
      </c>
      <c r="AX658" s="23">
        <f t="shared" si="247"/>
        <v>0.736227045075125</v>
      </c>
      <c r="AY658" s="23">
        <f t="shared" si="248"/>
        <v>0</v>
      </c>
      <c r="AZ658" s="23">
        <f t="shared" si="249"/>
        <v>0</v>
      </c>
      <c r="BA658" s="1" t="str">
        <f t="shared" si="250"/>
        <v>3</v>
      </c>
      <c r="BB658" s="22">
        <v>450</v>
      </c>
      <c r="BC658" s="22">
        <f t="shared" si="251"/>
        <v>0</v>
      </c>
      <c r="BD658" s="22" t="e">
        <f t="shared" si="254"/>
        <v>#REF!</v>
      </c>
      <c r="BE658" s="22">
        <v>0.295</v>
      </c>
      <c r="BF658" s="22">
        <f t="shared" si="252"/>
        <v>0</v>
      </c>
      <c r="BG658" s="22" t="e">
        <f t="shared" si="255"/>
        <v>#REF!</v>
      </c>
      <c r="BH658" t="str">
        <f>IF(AT658="UDARA","U","N")&amp;LEFT($C$4,2)&amp;MID($C$4,4,2)&amp;LEFT(A658,3)&amp;MID(E658,2,2)&amp;VLOOKUP(E658,Acuan_Reference!C:L,10,0)</f>
        <v>N0109JAK71N1</v>
      </c>
      <c r="BI658" t="s">
        <v>84</v>
      </c>
      <c r="BJ658" t="s">
        <v>85</v>
      </c>
      <c r="BK658" t="s">
        <v>128</v>
      </c>
      <c r="BL658" t="s">
        <v>87</v>
      </c>
    </row>
    <row r="659" spans="1:64">
      <c r="A659" t="s">
        <v>96</v>
      </c>
      <c r="B659" t="s">
        <v>75</v>
      </c>
      <c r="C659" t="s">
        <v>76</v>
      </c>
      <c r="D659" t="s">
        <v>77</v>
      </c>
      <c r="E659" t="s">
        <v>165</v>
      </c>
      <c r="F659" t="s">
        <v>166</v>
      </c>
      <c r="G659" t="s">
        <v>118</v>
      </c>
      <c r="H659" t="s">
        <v>81</v>
      </c>
      <c r="I659" s="22">
        <v>29155</v>
      </c>
      <c r="J659" s="23">
        <v>123</v>
      </c>
      <c r="K659" s="23">
        <v>248</v>
      </c>
      <c r="L659" s="23">
        <v>143</v>
      </c>
      <c r="M659" s="23">
        <v>227</v>
      </c>
      <c r="N659" s="23">
        <v>112</v>
      </c>
      <c r="O659" s="23">
        <v>262</v>
      </c>
      <c r="P659" s="23">
        <v>166</v>
      </c>
      <c r="Q659" s="23">
        <v>35</v>
      </c>
      <c r="R659" s="23">
        <v>121</v>
      </c>
      <c r="S659" s="23">
        <v>271</v>
      </c>
      <c r="T659" s="23">
        <v>44</v>
      </c>
      <c r="U659" s="23">
        <v>-149</v>
      </c>
      <c r="V659" s="22">
        <v>55.333333333333</v>
      </c>
      <c r="W659" s="22">
        <f t="shared" si="240"/>
        <v>7.66666666666667</v>
      </c>
      <c r="X659" s="23">
        <v>0</v>
      </c>
      <c r="Y659" s="23">
        <v>0</v>
      </c>
      <c r="Z659" s="23">
        <v>0</v>
      </c>
      <c r="AA659" s="22">
        <v>278</v>
      </c>
      <c r="AB659" s="22">
        <v>0</v>
      </c>
      <c r="AC659" s="22">
        <v>24</v>
      </c>
      <c r="AD659" s="22">
        <v>0</v>
      </c>
      <c r="AE659" s="22">
        <f t="shared" si="241"/>
        <v>302</v>
      </c>
      <c r="AF659" s="22">
        <f t="shared" si="242"/>
        <v>5.45783132530124</v>
      </c>
      <c r="AG659" s="22">
        <f t="shared" si="243"/>
        <v>39.3913043478261</v>
      </c>
      <c r="AH659" s="22">
        <v>6696</v>
      </c>
      <c r="AI659" s="22">
        <v>0</v>
      </c>
      <c r="AJ659" s="23">
        <v>0</v>
      </c>
      <c r="AK659" s="23">
        <v>87</v>
      </c>
      <c r="AL659" s="23">
        <v>128</v>
      </c>
      <c r="AM659" s="22">
        <v>1.2</v>
      </c>
      <c r="AN659" s="22">
        <f t="shared" si="244"/>
        <v>9.2</v>
      </c>
      <c r="AO659" s="23">
        <v>24</v>
      </c>
      <c r="AP659" s="23">
        <v>24</v>
      </c>
      <c r="AQ659" t="s">
        <v>82</v>
      </c>
      <c r="AR659">
        <v>2</v>
      </c>
      <c r="AS659" s="22">
        <v>0.2</v>
      </c>
      <c r="AT659" t="s">
        <v>83</v>
      </c>
      <c r="AU659" s="23">
        <f t="shared" si="253"/>
        <v>0</v>
      </c>
      <c r="AV659" s="23">
        <f t="shared" si="245"/>
        <v>0</v>
      </c>
      <c r="AW659" s="23">
        <f t="shared" si="246"/>
        <v>39.3913043478261</v>
      </c>
      <c r="AX659" s="23">
        <f t="shared" si="247"/>
        <v>22.695652173913</v>
      </c>
      <c r="AY659" s="23">
        <f t="shared" si="248"/>
        <v>0</v>
      </c>
      <c r="AZ659" s="23">
        <f t="shared" si="249"/>
        <v>0</v>
      </c>
      <c r="BA659" s="1" t="str">
        <f t="shared" si="250"/>
        <v>Kelipatan Kirim/Master box &gt; 3x FC+index</v>
      </c>
      <c r="BB659" s="22">
        <v>450</v>
      </c>
      <c r="BC659" s="22">
        <f t="shared" si="251"/>
        <v>0</v>
      </c>
      <c r="BD659" s="22" t="e">
        <f t="shared" si="254"/>
        <v>#REF!</v>
      </c>
      <c r="BE659" s="22">
        <v>0.295</v>
      </c>
      <c r="BF659" s="22">
        <f t="shared" si="252"/>
        <v>0</v>
      </c>
      <c r="BG659" s="22" t="e">
        <f t="shared" si="255"/>
        <v>#REF!</v>
      </c>
      <c r="BH659" t="str">
        <f>IF(AT659="UDARA","U","N")&amp;LEFT($C$4,2)&amp;MID($C$4,4,2)&amp;LEFT(A659,3)&amp;MID(E659,2,2)&amp;VLOOKUP(E659,Acuan_Reference!C:L,10,0)</f>
        <v>N0109JBI71N1</v>
      </c>
      <c r="BI659" t="s">
        <v>84</v>
      </c>
      <c r="BJ659" t="s">
        <v>85</v>
      </c>
      <c r="BK659" t="s">
        <v>128</v>
      </c>
      <c r="BL659" t="s">
        <v>87</v>
      </c>
    </row>
    <row r="660" spans="1:64">
      <c r="A660" t="s">
        <v>97</v>
      </c>
      <c r="B660" t="s">
        <v>75</v>
      </c>
      <c r="C660" t="s">
        <v>76</v>
      </c>
      <c r="D660" t="s">
        <v>77</v>
      </c>
      <c r="E660" t="s">
        <v>165</v>
      </c>
      <c r="F660" t="s">
        <v>166</v>
      </c>
      <c r="G660" t="s">
        <v>118</v>
      </c>
      <c r="H660" t="s">
        <v>81</v>
      </c>
      <c r="I660" s="22">
        <v>29155</v>
      </c>
      <c r="J660" s="23">
        <v>630</v>
      </c>
      <c r="K660" s="23">
        <v>643</v>
      </c>
      <c r="L660" s="23">
        <v>1023</v>
      </c>
      <c r="M660" s="23">
        <v>437</v>
      </c>
      <c r="N660" s="23">
        <v>506</v>
      </c>
      <c r="O660" s="23">
        <v>408</v>
      </c>
      <c r="P660" s="23">
        <v>708</v>
      </c>
      <c r="Q660" s="23">
        <v>273</v>
      </c>
      <c r="R660" s="23">
        <v>682</v>
      </c>
      <c r="S660" s="23">
        <v>272</v>
      </c>
      <c r="T660" s="23">
        <v>442</v>
      </c>
      <c r="U660" s="23">
        <v>490</v>
      </c>
      <c r="V660" s="22">
        <v>401.33333333333</v>
      </c>
      <c r="W660" s="22">
        <f t="shared" si="240"/>
        <v>446.666666666667</v>
      </c>
      <c r="X660" s="23">
        <v>0</v>
      </c>
      <c r="Y660" s="23">
        <v>0</v>
      </c>
      <c r="Z660" s="23">
        <v>0</v>
      </c>
      <c r="AA660" s="22">
        <v>508</v>
      </c>
      <c r="AB660" s="22">
        <v>0</v>
      </c>
      <c r="AC660" s="22">
        <v>48</v>
      </c>
      <c r="AD660" s="22">
        <v>24</v>
      </c>
      <c r="AE660" s="22">
        <f t="shared" si="241"/>
        <v>580</v>
      </c>
      <c r="AF660" s="22">
        <f t="shared" si="242"/>
        <v>1.4451827242525</v>
      </c>
      <c r="AG660" s="22">
        <f t="shared" si="243"/>
        <v>1.24477611940298</v>
      </c>
      <c r="AH660" s="22">
        <v>6696</v>
      </c>
      <c r="AI660" s="22">
        <v>0</v>
      </c>
      <c r="AJ660" s="23">
        <v>0</v>
      </c>
      <c r="AK660" s="23">
        <v>250</v>
      </c>
      <c r="AL660" s="23">
        <v>408</v>
      </c>
      <c r="AM660" s="22">
        <v>0.5</v>
      </c>
      <c r="AN660" s="22">
        <f t="shared" si="244"/>
        <v>223.333333333333</v>
      </c>
      <c r="AO660" s="23">
        <v>24</v>
      </c>
      <c r="AP660" s="23">
        <v>24</v>
      </c>
      <c r="AQ660" t="s">
        <v>124</v>
      </c>
      <c r="AR660">
        <v>20</v>
      </c>
      <c r="AS660" s="22">
        <v>0.033333333333333</v>
      </c>
      <c r="AT660" t="s">
        <v>83</v>
      </c>
      <c r="AU660" s="23">
        <f t="shared" si="253"/>
        <v>51.3333333333334</v>
      </c>
      <c r="AV660" s="23">
        <f t="shared" si="245"/>
        <v>72</v>
      </c>
      <c r="AW660" s="23">
        <f t="shared" si="246"/>
        <v>1.45970149253731</v>
      </c>
      <c r="AX660" s="23">
        <f t="shared" si="247"/>
        <v>0.546268656716418</v>
      </c>
      <c r="AY660" s="23">
        <f t="shared" si="248"/>
        <v>72</v>
      </c>
      <c r="AZ660" s="23">
        <f t="shared" si="249"/>
        <v>72</v>
      </c>
      <c r="BA660" s="1" t="str">
        <f t="shared" si="250"/>
        <v>3</v>
      </c>
      <c r="BB660" s="22">
        <v>450</v>
      </c>
      <c r="BC660" s="22">
        <f t="shared" si="251"/>
        <v>32400</v>
      </c>
      <c r="BD660" s="22" t="e">
        <f t="shared" si="254"/>
        <v>#REF!</v>
      </c>
      <c r="BE660" s="22">
        <v>0.295</v>
      </c>
      <c r="BF660" s="22">
        <f t="shared" si="252"/>
        <v>21.24</v>
      </c>
      <c r="BG660" s="22" t="e">
        <f t="shared" si="255"/>
        <v>#REF!</v>
      </c>
      <c r="BH660" t="str">
        <f>IF(AT660="UDARA","U","N")&amp;LEFT($C$4,2)&amp;MID($C$4,4,2)&amp;LEFT(A660,3)&amp;MID(E660,2,2)&amp;VLOOKUP(E660,Acuan_Reference!C:L,10,0)</f>
        <v>N0109JKT71N1</v>
      </c>
      <c r="BI660" t="s">
        <v>84</v>
      </c>
      <c r="BJ660" t="s">
        <v>85</v>
      </c>
      <c r="BK660" t="s">
        <v>128</v>
      </c>
      <c r="BL660" t="s">
        <v>87</v>
      </c>
    </row>
    <row r="661" spans="1:64">
      <c r="A661" t="s">
        <v>98</v>
      </c>
      <c r="B661" t="s">
        <v>75</v>
      </c>
      <c r="C661" t="s">
        <v>76</v>
      </c>
      <c r="D661" t="s">
        <v>77</v>
      </c>
      <c r="E661" t="s">
        <v>165</v>
      </c>
      <c r="F661" t="s">
        <v>166</v>
      </c>
      <c r="G661" t="s">
        <v>118</v>
      </c>
      <c r="H661" t="s">
        <v>81</v>
      </c>
      <c r="I661" s="22">
        <v>29155</v>
      </c>
      <c r="J661" s="23">
        <v>98</v>
      </c>
      <c r="K661" s="23">
        <v>170</v>
      </c>
      <c r="L661" s="23">
        <v>325</v>
      </c>
      <c r="M661" s="23">
        <v>162</v>
      </c>
      <c r="N661" s="23">
        <v>164</v>
      </c>
      <c r="O661" s="23">
        <v>327</v>
      </c>
      <c r="P661" s="23">
        <v>153</v>
      </c>
      <c r="Q661" s="23">
        <v>146</v>
      </c>
      <c r="R661" s="23">
        <v>264</v>
      </c>
      <c r="S661" s="23">
        <v>138</v>
      </c>
      <c r="T661" s="23">
        <v>86</v>
      </c>
      <c r="U661" s="23">
        <v>-197</v>
      </c>
      <c r="V661" s="22">
        <v>9</v>
      </c>
      <c r="W661" s="22">
        <f t="shared" si="240"/>
        <v>10.6666666666667</v>
      </c>
      <c r="X661" s="23">
        <v>0</v>
      </c>
      <c r="Y661" s="23">
        <v>0</v>
      </c>
      <c r="Z661" s="23">
        <v>0</v>
      </c>
      <c r="AA661" s="22">
        <v>239</v>
      </c>
      <c r="AB661" s="22">
        <v>0</v>
      </c>
      <c r="AC661" s="22">
        <v>0</v>
      </c>
      <c r="AD661" s="22">
        <v>24</v>
      </c>
      <c r="AE661" s="22">
        <f t="shared" si="241"/>
        <v>263</v>
      </c>
      <c r="AF661" s="22">
        <f t="shared" si="242"/>
        <v>29.2222222222222</v>
      </c>
      <c r="AG661" s="22">
        <f t="shared" si="243"/>
        <v>22.40625</v>
      </c>
      <c r="AH661" s="22">
        <v>6696</v>
      </c>
      <c r="AI661" s="22">
        <v>0</v>
      </c>
      <c r="AJ661" s="23">
        <v>0</v>
      </c>
      <c r="AK661" s="23">
        <v>112</v>
      </c>
      <c r="AL661" s="23">
        <v>143</v>
      </c>
      <c r="AM661" s="22">
        <v>0.9</v>
      </c>
      <c r="AN661" s="22">
        <f t="shared" si="244"/>
        <v>9.6</v>
      </c>
      <c r="AO661" s="23">
        <v>24</v>
      </c>
      <c r="AP661" s="23">
        <v>24</v>
      </c>
      <c r="AQ661" t="s">
        <v>124</v>
      </c>
      <c r="AR661">
        <v>4</v>
      </c>
      <c r="AS661" s="22">
        <v>0.1</v>
      </c>
      <c r="AT661" t="s">
        <v>83</v>
      </c>
      <c r="AU661" s="23">
        <f t="shared" si="253"/>
        <v>0</v>
      </c>
      <c r="AV661" s="23">
        <f t="shared" si="245"/>
        <v>0</v>
      </c>
      <c r="AW661" s="23">
        <f t="shared" si="246"/>
        <v>24.65625</v>
      </c>
      <c r="AX661" s="23">
        <f t="shared" si="247"/>
        <v>11.25</v>
      </c>
      <c r="AY661" s="23">
        <f t="shared" si="248"/>
        <v>0</v>
      </c>
      <c r="AZ661" s="23">
        <f t="shared" si="249"/>
        <v>0</v>
      </c>
      <c r="BA661" s="1" t="str">
        <f t="shared" si="250"/>
        <v>Kelipatan Kirim/Master box &gt; 3x FC+index</v>
      </c>
      <c r="BB661" s="22">
        <v>450</v>
      </c>
      <c r="BC661" s="22">
        <f t="shared" si="251"/>
        <v>0</v>
      </c>
      <c r="BD661" s="22" t="e">
        <f t="shared" si="254"/>
        <v>#REF!</v>
      </c>
      <c r="BE661" s="22">
        <v>0.295</v>
      </c>
      <c r="BF661" s="22">
        <f t="shared" si="252"/>
        <v>0</v>
      </c>
      <c r="BG661" s="22" t="e">
        <f t="shared" si="255"/>
        <v>#REF!</v>
      </c>
      <c r="BH661" t="str">
        <f>IF(AT661="UDARA","U","N")&amp;LEFT($C$4,2)&amp;MID($C$4,4,2)&amp;LEFT(A661,3)&amp;MID(E661,2,2)&amp;VLOOKUP(E661,Acuan_Reference!C:L,10,0)</f>
        <v>N0109JMR71N1</v>
      </c>
      <c r="BI661" t="s">
        <v>84</v>
      </c>
      <c r="BJ661" t="s">
        <v>85</v>
      </c>
      <c r="BK661" t="s">
        <v>128</v>
      </c>
      <c r="BL661" t="s">
        <v>87</v>
      </c>
    </row>
    <row r="662" spans="1:64">
      <c r="A662" t="s">
        <v>99</v>
      </c>
      <c r="B662" t="s">
        <v>75</v>
      </c>
      <c r="C662" t="s">
        <v>76</v>
      </c>
      <c r="D662" t="s">
        <v>77</v>
      </c>
      <c r="E662" t="s">
        <v>165</v>
      </c>
      <c r="F662" t="s">
        <v>166</v>
      </c>
      <c r="G662" t="s">
        <v>118</v>
      </c>
      <c r="H662" t="s">
        <v>81</v>
      </c>
      <c r="I662" s="22">
        <v>29155</v>
      </c>
      <c r="J662" s="23">
        <v>160</v>
      </c>
      <c r="K662" s="23">
        <v>198</v>
      </c>
      <c r="L662" s="23">
        <v>259</v>
      </c>
      <c r="M662" s="23">
        <v>403</v>
      </c>
      <c r="N662" s="23">
        <v>197</v>
      </c>
      <c r="O662" s="23">
        <v>213</v>
      </c>
      <c r="P662" s="23">
        <v>305</v>
      </c>
      <c r="Q662" s="23">
        <v>69</v>
      </c>
      <c r="R662" s="23">
        <v>161</v>
      </c>
      <c r="S662" s="23">
        <v>147</v>
      </c>
      <c r="T662" s="23">
        <v>97</v>
      </c>
      <c r="U662" s="23">
        <v>-640</v>
      </c>
      <c r="V662" s="22">
        <v>-132</v>
      </c>
      <c r="W662" s="22">
        <f t="shared" si="240"/>
        <v>-141.333333333333</v>
      </c>
      <c r="X662" s="23">
        <v>0</v>
      </c>
      <c r="Y662" s="23">
        <v>0</v>
      </c>
      <c r="Z662" s="23">
        <v>0</v>
      </c>
      <c r="AA662" s="22">
        <v>168</v>
      </c>
      <c r="AB662" s="22">
        <v>0</v>
      </c>
      <c r="AC662" s="22">
        <v>48</v>
      </c>
      <c r="AD662" s="22">
        <v>0</v>
      </c>
      <c r="AE662" s="22">
        <f t="shared" si="241"/>
        <v>216</v>
      </c>
      <c r="AF662" s="22">
        <f t="shared" si="242"/>
        <v>9999</v>
      </c>
      <c r="AG662" s="22">
        <f t="shared" si="243"/>
        <v>9999</v>
      </c>
      <c r="AH662" s="22">
        <v>6696</v>
      </c>
      <c r="AI662" s="22">
        <v>0</v>
      </c>
      <c r="AJ662" s="23">
        <v>0</v>
      </c>
      <c r="AK662" s="23">
        <v>77</v>
      </c>
      <c r="AL662" s="23">
        <v>119</v>
      </c>
      <c r="AM662" s="22">
        <v>1.1</v>
      </c>
      <c r="AN662" s="22">
        <f t="shared" si="244"/>
        <v>0</v>
      </c>
      <c r="AO662" s="23">
        <v>24</v>
      </c>
      <c r="AP662" s="23">
        <v>24</v>
      </c>
      <c r="AQ662" t="s">
        <v>124</v>
      </c>
      <c r="AR662">
        <v>4</v>
      </c>
      <c r="AS662" s="22">
        <v>0.33333333333333</v>
      </c>
      <c r="AT662" t="s">
        <v>83</v>
      </c>
      <c r="AU662" s="23">
        <f t="shared" si="253"/>
        <v>0</v>
      </c>
      <c r="AV662" s="23">
        <f t="shared" si="245"/>
        <v>0</v>
      </c>
      <c r="AW662" s="23">
        <f t="shared" si="246"/>
        <v>9999</v>
      </c>
      <c r="AX662" s="23">
        <f t="shared" si="247"/>
        <v>9999</v>
      </c>
      <c r="AY662" s="23">
        <f t="shared" si="248"/>
        <v>0</v>
      </c>
      <c r="AZ662" s="23">
        <f t="shared" si="249"/>
        <v>0</v>
      </c>
      <c r="BA662" s="1" t="str">
        <f t="shared" si="250"/>
        <v>Kelipatan Kirim/Master box &gt; 3x FC+index</v>
      </c>
      <c r="BB662" s="22">
        <v>450</v>
      </c>
      <c r="BC662" s="22">
        <f t="shared" si="251"/>
        <v>0</v>
      </c>
      <c r="BD662" s="22" t="e">
        <f t="shared" si="254"/>
        <v>#REF!</v>
      </c>
      <c r="BE662" s="22">
        <v>0.295</v>
      </c>
      <c r="BF662" s="22">
        <f t="shared" si="252"/>
        <v>0</v>
      </c>
      <c r="BG662" s="22" t="e">
        <f t="shared" si="255"/>
        <v>#REF!</v>
      </c>
      <c r="BH662" t="str">
        <f>IF(AT662="UDARA","U","N")&amp;LEFT($C$4,2)&amp;MID($C$4,4,2)&amp;LEFT(A662,3)&amp;MID(E662,2,2)&amp;VLOOKUP(E662,Acuan_Reference!C:L,10,0)</f>
        <v>N0109MDN71N1</v>
      </c>
      <c r="BI662" t="s">
        <v>84</v>
      </c>
      <c r="BJ662" t="s">
        <v>85</v>
      </c>
      <c r="BK662" t="s">
        <v>128</v>
      </c>
      <c r="BL662" t="s">
        <v>87</v>
      </c>
    </row>
    <row r="663" spans="1:64">
      <c r="A663" t="s">
        <v>100</v>
      </c>
      <c r="B663" t="s">
        <v>75</v>
      </c>
      <c r="C663" t="s">
        <v>76</v>
      </c>
      <c r="D663" t="s">
        <v>77</v>
      </c>
      <c r="E663" t="s">
        <v>165</v>
      </c>
      <c r="F663" t="s">
        <v>166</v>
      </c>
      <c r="G663" t="s">
        <v>118</v>
      </c>
      <c r="H663" t="s">
        <v>81</v>
      </c>
      <c r="I663" s="22">
        <v>29155</v>
      </c>
      <c r="J663" s="23">
        <v>215</v>
      </c>
      <c r="K663" s="23">
        <v>538</v>
      </c>
      <c r="L663" s="23">
        <v>228</v>
      </c>
      <c r="M663" s="23">
        <v>476</v>
      </c>
      <c r="N663" s="23">
        <v>241</v>
      </c>
      <c r="O663" s="23">
        <v>636</v>
      </c>
      <c r="P663" s="23">
        <v>547</v>
      </c>
      <c r="Q663" s="23">
        <v>120</v>
      </c>
      <c r="R663" s="23">
        <v>127</v>
      </c>
      <c r="S663" s="23">
        <v>272</v>
      </c>
      <c r="T663" s="23">
        <v>-218</v>
      </c>
      <c r="U663" s="23">
        <v>110</v>
      </c>
      <c r="V663" s="22">
        <v>54.666666666667</v>
      </c>
      <c r="W663" s="22">
        <f t="shared" si="240"/>
        <v>-18.3333333333333</v>
      </c>
      <c r="X663" s="23">
        <v>0</v>
      </c>
      <c r="Y663" s="23">
        <v>0</v>
      </c>
      <c r="Z663" s="23">
        <v>0</v>
      </c>
      <c r="AA663" s="22">
        <v>241</v>
      </c>
      <c r="AB663" s="22">
        <v>0</v>
      </c>
      <c r="AC663" s="22">
        <v>0</v>
      </c>
      <c r="AD663" s="22">
        <v>0</v>
      </c>
      <c r="AE663" s="22">
        <f t="shared" si="241"/>
        <v>241</v>
      </c>
      <c r="AF663" s="22">
        <f t="shared" si="242"/>
        <v>4.40853658536583</v>
      </c>
      <c r="AG663" s="22">
        <f t="shared" si="243"/>
        <v>9999</v>
      </c>
      <c r="AH663" s="22">
        <v>6696</v>
      </c>
      <c r="AI663" s="22">
        <v>0</v>
      </c>
      <c r="AJ663" s="23">
        <v>0</v>
      </c>
      <c r="AK663" s="23">
        <v>106</v>
      </c>
      <c r="AL663" s="23">
        <v>53</v>
      </c>
      <c r="AM663" s="22">
        <v>1.5</v>
      </c>
      <c r="AN663" s="22">
        <f t="shared" si="244"/>
        <v>0</v>
      </c>
      <c r="AO663" s="23">
        <v>24</v>
      </c>
      <c r="AP663" s="23">
        <v>24</v>
      </c>
      <c r="AQ663" t="s">
        <v>82</v>
      </c>
      <c r="AR663">
        <v>2</v>
      </c>
      <c r="AS663" s="22">
        <v>0.76666666666667</v>
      </c>
      <c r="AT663" t="s">
        <v>83</v>
      </c>
      <c r="AU663" s="23">
        <f t="shared" si="253"/>
        <v>0</v>
      </c>
      <c r="AV663" s="23">
        <f t="shared" si="245"/>
        <v>0</v>
      </c>
      <c r="AW663" s="23">
        <f t="shared" si="246"/>
        <v>9999</v>
      </c>
      <c r="AX663" s="23">
        <f t="shared" si="247"/>
        <v>9999</v>
      </c>
      <c r="AY663" s="23">
        <f t="shared" si="248"/>
        <v>0</v>
      </c>
      <c r="AZ663" s="23">
        <f t="shared" si="249"/>
        <v>0</v>
      </c>
      <c r="BA663" s="1" t="str">
        <f t="shared" si="250"/>
        <v>Kelipatan Kirim/Master box &gt; 3x FC+index</v>
      </c>
      <c r="BB663" s="22">
        <v>450</v>
      </c>
      <c r="BC663" s="22">
        <f t="shared" si="251"/>
        <v>0</v>
      </c>
      <c r="BD663" s="22" t="e">
        <f t="shared" si="254"/>
        <v>#REF!</v>
      </c>
      <c r="BE663" s="22">
        <v>0.295</v>
      </c>
      <c r="BF663" s="22">
        <f t="shared" si="252"/>
        <v>0</v>
      </c>
      <c r="BG663" s="22" t="e">
        <f t="shared" si="255"/>
        <v>#REF!</v>
      </c>
      <c r="BH663" t="str">
        <f>IF(AT663="UDARA","U","N")&amp;LEFT($C$4,2)&amp;MID($C$4,4,2)&amp;LEFT(A663,3)&amp;MID(E663,2,2)&amp;VLOOKUP(E663,Acuan_Reference!C:L,10,0)</f>
        <v>N0109MDO71N1</v>
      </c>
      <c r="BI663" t="s">
        <v>84</v>
      </c>
      <c r="BJ663" t="s">
        <v>85</v>
      </c>
      <c r="BK663" t="s">
        <v>128</v>
      </c>
      <c r="BL663" t="s">
        <v>87</v>
      </c>
    </row>
    <row r="664" spans="1:64">
      <c r="A664" t="s">
        <v>101</v>
      </c>
      <c r="B664" t="s">
        <v>75</v>
      </c>
      <c r="C664" t="s">
        <v>76</v>
      </c>
      <c r="D664" t="s">
        <v>77</v>
      </c>
      <c r="E664" t="s">
        <v>165</v>
      </c>
      <c r="F664" t="s">
        <v>166</v>
      </c>
      <c r="G664" t="s">
        <v>118</v>
      </c>
      <c r="H664" t="s">
        <v>81</v>
      </c>
      <c r="I664" s="22">
        <v>29155</v>
      </c>
      <c r="J664" s="23">
        <v>859</v>
      </c>
      <c r="K664" s="23">
        <v>559</v>
      </c>
      <c r="L664" s="23">
        <v>1333</v>
      </c>
      <c r="M664" s="23">
        <v>812</v>
      </c>
      <c r="N664" s="23">
        <v>716</v>
      </c>
      <c r="O664" s="23">
        <v>1417</v>
      </c>
      <c r="P664" s="23">
        <v>1177</v>
      </c>
      <c r="Q664" s="23">
        <v>547</v>
      </c>
      <c r="R664" s="23">
        <v>839</v>
      </c>
      <c r="S664" s="23">
        <v>557</v>
      </c>
      <c r="T664" s="23">
        <v>961</v>
      </c>
      <c r="U664" s="23">
        <v>-34</v>
      </c>
      <c r="V664" s="22">
        <v>494.66666666667</v>
      </c>
      <c r="W664" s="22">
        <f t="shared" si="240"/>
        <v>538.333333333333</v>
      </c>
      <c r="X664" s="23">
        <v>0</v>
      </c>
      <c r="Y664" s="23">
        <v>0</v>
      </c>
      <c r="Z664" s="23">
        <v>0</v>
      </c>
      <c r="AA664" s="22">
        <v>1288</v>
      </c>
      <c r="AB664" s="22">
        <v>0</v>
      </c>
      <c r="AC664" s="22">
        <v>168</v>
      </c>
      <c r="AD664" s="22">
        <v>0</v>
      </c>
      <c r="AE664" s="22">
        <f t="shared" si="241"/>
        <v>1456</v>
      </c>
      <c r="AF664" s="22">
        <f t="shared" si="242"/>
        <v>2.94339622641507</v>
      </c>
      <c r="AG664" s="22">
        <f t="shared" si="243"/>
        <v>2.7046439628483</v>
      </c>
      <c r="AH664" s="22">
        <v>6696</v>
      </c>
      <c r="AI664" s="22">
        <v>0</v>
      </c>
      <c r="AJ664" s="23">
        <v>0</v>
      </c>
      <c r="AK664" s="23">
        <v>396</v>
      </c>
      <c r="AL664" s="23">
        <v>688</v>
      </c>
      <c r="AM664" s="22">
        <v>1.3</v>
      </c>
      <c r="AN664" s="22">
        <f t="shared" si="244"/>
        <v>699.833333333333</v>
      </c>
      <c r="AO664" s="23">
        <v>24</v>
      </c>
      <c r="AP664" s="23">
        <v>24</v>
      </c>
      <c r="AQ664" t="s">
        <v>82</v>
      </c>
      <c r="AR664">
        <v>4</v>
      </c>
      <c r="AS664" s="22">
        <v>0.5</v>
      </c>
      <c r="AT664" t="s">
        <v>83</v>
      </c>
      <c r="AU664" s="23">
        <f t="shared" si="253"/>
        <v>0</v>
      </c>
      <c r="AV664" s="23">
        <f t="shared" si="245"/>
        <v>0</v>
      </c>
      <c r="AW664" s="23">
        <f t="shared" si="246"/>
        <v>2.7046439628483</v>
      </c>
      <c r="AX664" s="23">
        <f t="shared" si="247"/>
        <v>1.4266253869969</v>
      </c>
      <c r="AY664" s="23">
        <f t="shared" si="248"/>
        <v>0</v>
      </c>
      <c r="AZ664" s="23">
        <f t="shared" si="249"/>
        <v>0</v>
      </c>
      <c r="BA664" s="1" t="str">
        <f t="shared" si="250"/>
        <v>3</v>
      </c>
      <c r="BB664" s="22">
        <v>450</v>
      </c>
      <c r="BC664" s="22">
        <f t="shared" si="251"/>
        <v>0</v>
      </c>
      <c r="BD664" s="22" t="e">
        <f t="shared" si="254"/>
        <v>#REF!</v>
      </c>
      <c r="BE664" s="22">
        <v>0.295</v>
      </c>
      <c r="BF664" s="22">
        <f t="shared" si="252"/>
        <v>0</v>
      </c>
      <c r="BG664" s="22" t="e">
        <f t="shared" si="255"/>
        <v>#REF!</v>
      </c>
      <c r="BH664" t="str">
        <f>IF(AT664="UDARA","U","N")&amp;LEFT($C$4,2)&amp;MID($C$4,4,2)&amp;LEFT(A664,3)&amp;MID(E664,2,2)&amp;VLOOKUP(E664,Acuan_Reference!C:L,10,0)</f>
        <v>N0109MKS71N1</v>
      </c>
      <c r="BI664" t="s">
        <v>84</v>
      </c>
      <c r="BJ664" t="s">
        <v>85</v>
      </c>
      <c r="BK664" t="s">
        <v>128</v>
      </c>
      <c r="BL664" t="s">
        <v>87</v>
      </c>
    </row>
    <row r="665" spans="1:64">
      <c r="A665" t="s">
        <v>102</v>
      </c>
      <c r="B665" t="s">
        <v>75</v>
      </c>
      <c r="C665" t="s">
        <v>76</v>
      </c>
      <c r="D665" t="s">
        <v>77</v>
      </c>
      <c r="E665" t="s">
        <v>165</v>
      </c>
      <c r="F665" t="s">
        <v>166</v>
      </c>
      <c r="G665" t="s">
        <v>118</v>
      </c>
      <c r="H665" t="s">
        <v>81</v>
      </c>
      <c r="I665" s="22">
        <v>29155</v>
      </c>
      <c r="J665" s="23">
        <v>342</v>
      </c>
      <c r="K665" s="23">
        <v>560</v>
      </c>
      <c r="L665" s="23">
        <v>645</v>
      </c>
      <c r="M665" s="23">
        <v>361</v>
      </c>
      <c r="N665" s="23">
        <v>261</v>
      </c>
      <c r="O665" s="23">
        <v>559</v>
      </c>
      <c r="P665" s="23">
        <v>296</v>
      </c>
      <c r="Q665" s="23">
        <v>318</v>
      </c>
      <c r="R665" s="23">
        <v>394</v>
      </c>
      <c r="S665" s="23">
        <v>366</v>
      </c>
      <c r="T665" s="23">
        <v>460</v>
      </c>
      <c r="U665" s="23">
        <v>-408</v>
      </c>
      <c r="V665" s="22">
        <v>139.33333333333</v>
      </c>
      <c r="W665" s="22">
        <f t="shared" si="240"/>
        <v>136</v>
      </c>
      <c r="X665" s="23">
        <v>0</v>
      </c>
      <c r="Y665" s="23">
        <v>0</v>
      </c>
      <c r="Z665" s="23">
        <v>0</v>
      </c>
      <c r="AA665" s="22">
        <v>711</v>
      </c>
      <c r="AB665" s="22">
        <v>0</v>
      </c>
      <c r="AC665" s="22">
        <v>0</v>
      </c>
      <c r="AD665" s="22">
        <v>0</v>
      </c>
      <c r="AE665" s="22">
        <f t="shared" si="241"/>
        <v>711</v>
      </c>
      <c r="AF665" s="22">
        <f t="shared" si="242"/>
        <v>5.10287081339725</v>
      </c>
      <c r="AG665" s="22">
        <f t="shared" si="243"/>
        <v>5.22794117647059</v>
      </c>
      <c r="AH665" s="22">
        <v>6696</v>
      </c>
      <c r="AI665" s="22">
        <v>0</v>
      </c>
      <c r="AJ665" s="23">
        <v>0</v>
      </c>
      <c r="AK665" s="23">
        <v>220</v>
      </c>
      <c r="AL665" s="23">
        <v>356</v>
      </c>
      <c r="AM665" s="22">
        <v>0.8</v>
      </c>
      <c r="AN665" s="22">
        <f t="shared" si="244"/>
        <v>108.8</v>
      </c>
      <c r="AO665" s="23">
        <v>24</v>
      </c>
      <c r="AP665" s="23">
        <v>24</v>
      </c>
      <c r="AQ665" t="s">
        <v>124</v>
      </c>
      <c r="AR665">
        <v>8</v>
      </c>
      <c r="AS665" s="22">
        <v>0.1</v>
      </c>
      <c r="AT665" t="s">
        <v>83</v>
      </c>
      <c r="AU665" s="23">
        <f t="shared" si="253"/>
        <v>0</v>
      </c>
      <c r="AV665" s="23">
        <f t="shared" si="245"/>
        <v>0</v>
      </c>
      <c r="AW665" s="23">
        <f t="shared" si="246"/>
        <v>5.22794117647059</v>
      </c>
      <c r="AX665" s="23">
        <f t="shared" si="247"/>
        <v>2.61029411764706</v>
      </c>
      <c r="AY665" s="23">
        <f t="shared" si="248"/>
        <v>0</v>
      </c>
      <c r="AZ665" s="23">
        <f t="shared" si="249"/>
        <v>0</v>
      </c>
      <c r="BA665" s="1" t="str">
        <f t="shared" si="250"/>
        <v>3</v>
      </c>
      <c r="BB665" s="22">
        <v>450</v>
      </c>
      <c r="BC665" s="22">
        <f t="shared" si="251"/>
        <v>0</v>
      </c>
      <c r="BD665" s="22" t="e">
        <f t="shared" si="254"/>
        <v>#REF!</v>
      </c>
      <c r="BE665" s="22">
        <v>0.295</v>
      </c>
      <c r="BF665" s="22">
        <f t="shared" si="252"/>
        <v>0</v>
      </c>
      <c r="BG665" s="22" t="e">
        <f t="shared" si="255"/>
        <v>#REF!</v>
      </c>
      <c r="BH665" t="str">
        <f>IF(AT665="UDARA","U","N")&amp;LEFT($C$4,2)&amp;MID($C$4,4,2)&amp;LEFT(A665,3)&amp;MID(E665,2,2)&amp;VLOOKUP(E665,Acuan_Reference!C:L,10,0)</f>
        <v>N0109MLG71N1</v>
      </c>
      <c r="BI665" t="s">
        <v>84</v>
      </c>
      <c r="BJ665" t="s">
        <v>85</v>
      </c>
      <c r="BK665" t="s">
        <v>128</v>
      </c>
      <c r="BL665" t="s">
        <v>87</v>
      </c>
    </row>
    <row r="666" spans="1:64">
      <c r="A666" t="s">
        <v>103</v>
      </c>
      <c r="B666" t="s">
        <v>75</v>
      </c>
      <c r="C666" t="s">
        <v>76</v>
      </c>
      <c r="D666" t="s">
        <v>77</v>
      </c>
      <c r="E666" t="s">
        <v>165</v>
      </c>
      <c r="F666" t="s">
        <v>166</v>
      </c>
      <c r="G666" t="s">
        <v>118</v>
      </c>
      <c r="H666" t="s">
        <v>81</v>
      </c>
      <c r="I666" s="22">
        <v>29155</v>
      </c>
      <c r="J666" s="23">
        <v>-2</v>
      </c>
      <c r="K666" s="23">
        <v>9</v>
      </c>
      <c r="L666" s="23">
        <v>113</v>
      </c>
      <c r="M666" s="23">
        <v>40</v>
      </c>
      <c r="N666" s="23">
        <v>69</v>
      </c>
      <c r="O666" s="23">
        <v>80</v>
      </c>
      <c r="P666" s="23">
        <v>26</v>
      </c>
      <c r="Q666" s="23">
        <v>27</v>
      </c>
      <c r="R666" s="23">
        <v>82</v>
      </c>
      <c r="S666" s="23">
        <v>54</v>
      </c>
      <c r="T666" s="23">
        <v>45</v>
      </c>
      <c r="U666" s="23">
        <v>41</v>
      </c>
      <c r="V666" s="22">
        <v>46.666666666667</v>
      </c>
      <c r="W666" s="22">
        <f t="shared" si="240"/>
        <v>46.3333333333333</v>
      </c>
      <c r="X666" s="23">
        <v>0</v>
      </c>
      <c r="Y666" s="23">
        <v>0</v>
      </c>
      <c r="Z666" s="23">
        <v>0</v>
      </c>
      <c r="AA666" s="22">
        <v>75</v>
      </c>
      <c r="AB666" s="22">
        <v>0</v>
      </c>
      <c r="AC666" s="22">
        <v>24</v>
      </c>
      <c r="AD666" s="22">
        <v>0</v>
      </c>
      <c r="AE666" s="22">
        <f t="shared" si="241"/>
        <v>99</v>
      </c>
      <c r="AF666" s="22">
        <f t="shared" si="242"/>
        <v>2.12142857142856</v>
      </c>
      <c r="AG666" s="22">
        <f t="shared" si="243"/>
        <v>2.13669064748201</v>
      </c>
      <c r="AH666" s="22">
        <v>6696</v>
      </c>
      <c r="AI666" s="22">
        <v>0</v>
      </c>
      <c r="AJ666" s="23">
        <v>0</v>
      </c>
      <c r="AK666" s="23">
        <v>34</v>
      </c>
      <c r="AL666" s="23">
        <v>53</v>
      </c>
      <c r="AM666" s="22">
        <v>1.3</v>
      </c>
      <c r="AN666" s="22">
        <f t="shared" si="244"/>
        <v>60.2333333333333</v>
      </c>
      <c r="AO666" s="23">
        <v>24</v>
      </c>
      <c r="AP666" s="23">
        <v>24</v>
      </c>
      <c r="AQ666" t="s">
        <v>82</v>
      </c>
      <c r="AR666">
        <v>2</v>
      </c>
      <c r="AS666" s="22">
        <v>0.36666666666667</v>
      </c>
      <c r="AT666" t="s">
        <v>83</v>
      </c>
      <c r="AU666" s="23">
        <f t="shared" si="253"/>
        <v>14.2333333333333</v>
      </c>
      <c r="AV666" s="23">
        <f t="shared" si="245"/>
        <v>24</v>
      </c>
      <c r="AW666" s="23">
        <f t="shared" si="246"/>
        <v>2.65467625899281</v>
      </c>
      <c r="AX666" s="23">
        <f t="shared" si="247"/>
        <v>1.51079136690647</v>
      </c>
      <c r="AY666" s="23">
        <f t="shared" si="248"/>
        <v>24</v>
      </c>
      <c r="AZ666" s="23">
        <f t="shared" si="249"/>
        <v>24</v>
      </c>
      <c r="BA666" s="1" t="str">
        <f t="shared" si="250"/>
        <v>3</v>
      </c>
      <c r="BB666" s="22">
        <v>450</v>
      </c>
      <c r="BC666" s="22">
        <f t="shared" si="251"/>
        <v>10800</v>
      </c>
      <c r="BD666" s="22" t="e">
        <f t="shared" si="254"/>
        <v>#REF!</v>
      </c>
      <c r="BE666" s="22">
        <v>0.295</v>
      </c>
      <c r="BF666" s="22">
        <f t="shared" si="252"/>
        <v>7.08</v>
      </c>
      <c r="BG666" s="22" t="e">
        <f t="shared" si="255"/>
        <v>#REF!</v>
      </c>
      <c r="BH666" t="str">
        <f>IF(AT666="UDARA","U","N")&amp;LEFT($C$4,2)&amp;MID($C$4,4,2)&amp;LEFT(A666,3)&amp;MID(E666,2,2)&amp;VLOOKUP(E666,Acuan_Reference!C:L,10,0)</f>
        <v>N0109NAD71N1</v>
      </c>
      <c r="BI666" t="s">
        <v>84</v>
      </c>
      <c r="BJ666" t="s">
        <v>85</v>
      </c>
      <c r="BK666" t="s">
        <v>128</v>
      </c>
      <c r="BL666" t="s">
        <v>87</v>
      </c>
    </row>
    <row r="667" spans="1:64">
      <c r="A667" t="s">
        <v>104</v>
      </c>
      <c r="B667" t="s">
        <v>75</v>
      </c>
      <c r="C667" t="s">
        <v>76</v>
      </c>
      <c r="D667" t="s">
        <v>77</v>
      </c>
      <c r="E667" t="s">
        <v>165</v>
      </c>
      <c r="F667" t="s">
        <v>166</v>
      </c>
      <c r="G667" t="s">
        <v>118</v>
      </c>
      <c r="H667" t="s">
        <v>81</v>
      </c>
      <c r="I667" s="22">
        <v>29155</v>
      </c>
      <c r="J667" s="23">
        <v>62</v>
      </c>
      <c r="K667" s="23">
        <v>52</v>
      </c>
      <c r="L667" s="23">
        <v>47</v>
      </c>
      <c r="M667" s="23">
        <v>57</v>
      </c>
      <c r="N667" s="23">
        <v>52</v>
      </c>
      <c r="O667" s="23">
        <v>67</v>
      </c>
      <c r="P667" s="23">
        <v>102</v>
      </c>
      <c r="Q667" s="23">
        <v>48</v>
      </c>
      <c r="R667" s="23">
        <v>117</v>
      </c>
      <c r="S667" s="23">
        <v>45</v>
      </c>
      <c r="T667" s="23">
        <v>52</v>
      </c>
      <c r="U667" s="23">
        <v>43</v>
      </c>
      <c r="V667" s="22">
        <v>46.666666666667</v>
      </c>
      <c r="W667" s="22">
        <f t="shared" si="240"/>
        <v>52.6666666666667</v>
      </c>
      <c r="X667" s="23">
        <v>0</v>
      </c>
      <c r="Y667" s="23">
        <v>0</v>
      </c>
      <c r="Z667" s="23">
        <v>0</v>
      </c>
      <c r="AA667" s="22">
        <v>175</v>
      </c>
      <c r="AB667" s="22">
        <v>0</v>
      </c>
      <c r="AC667" s="22">
        <v>0</v>
      </c>
      <c r="AD667" s="22">
        <v>0</v>
      </c>
      <c r="AE667" s="22">
        <f t="shared" si="241"/>
        <v>175</v>
      </c>
      <c r="AF667" s="22">
        <f t="shared" si="242"/>
        <v>3.74999999999997</v>
      </c>
      <c r="AG667" s="22">
        <f t="shared" si="243"/>
        <v>3.32278481012658</v>
      </c>
      <c r="AH667" s="22">
        <v>6696</v>
      </c>
      <c r="AI667" s="22">
        <v>0</v>
      </c>
      <c r="AJ667" s="23">
        <v>0</v>
      </c>
      <c r="AK667" s="23">
        <v>43</v>
      </c>
      <c r="AL667" s="23">
        <v>63</v>
      </c>
      <c r="AM667" s="22">
        <v>1</v>
      </c>
      <c r="AN667" s="22">
        <f t="shared" si="244"/>
        <v>52.6666666666667</v>
      </c>
      <c r="AO667" s="23">
        <v>24</v>
      </c>
      <c r="AP667" s="23">
        <v>24</v>
      </c>
      <c r="AQ667" t="s">
        <v>82</v>
      </c>
      <c r="AR667">
        <v>4</v>
      </c>
      <c r="AS667" s="22">
        <v>0.26666666666667</v>
      </c>
      <c r="AT667" t="s">
        <v>83</v>
      </c>
      <c r="AU667" s="23">
        <f t="shared" si="253"/>
        <v>0</v>
      </c>
      <c r="AV667" s="23">
        <f t="shared" si="245"/>
        <v>0</v>
      </c>
      <c r="AW667" s="23">
        <f t="shared" si="246"/>
        <v>3.32278481012658</v>
      </c>
      <c r="AX667" s="23">
        <f t="shared" si="247"/>
        <v>2.12658227848101</v>
      </c>
      <c r="AY667" s="23">
        <f t="shared" si="248"/>
        <v>0</v>
      </c>
      <c r="AZ667" s="23">
        <f t="shared" si="249"/>
        <v>0</v>
      </c>
      <c r="BA667" s="1" t="str">
        <f t="shared" si="250"/>
        <v>3</v>
      </c>
      <c r="BB667" s="22">
        <v>450</v>
      </c>
      <c r="BC667" s="22">
        <f t="shared" si="251"/>
        <v>0</v>
      </c>
      <c r="BD667" s="22" t="e">
        <f t="shared" si="254"/>
        <v>#REF!</v>
      </c>
      <c r="BE667" s="22">
        <v>0.295</v>
      </c>
      <c r="BF667" s="22">
        <f t="shared" si="252"/>
        <v>0</v>
      </c>
      <c r="BG667" s="22" t="e">
        <f t="shared" si="255"/>
        <v>#REF!</v>
      </c>
      <c r="BH667" t="str">
        <f>IF(AT667="UDARA","U","N")&amp;LEFT($C$4,2)&amp;MID($C$4,4,2)&amp;LEFT(A667,3)&amp;MID(E667,2,2)&amp;VLOOKUP(E667,Acuan_Reference!C:L,10,0)</f>
        <v>N0109PDG71N1</v>
      </c>
      <c r="BI667" t="s">
        <v>84</v>
      </c>
      <c r="BJ667" t="s">
        <v>85</v>
      </c>
      <c r="BK667" t="s">
        <v>128</v>
      </c>
      <c r="BL667" t="s">
        <v>87</v>
      </c>
    </row>
    <row r="668" spans="1:64">
      <c r="A668" t="s">
        <v>105</v>
      </c>
      <c r="B668" t="s">
        <v>75</v>
      </c>
      <c r="C668" t="s">
        <v>76</v>
      </c>
      <c r="D668" t="s">
        <v>77</v>
      </c>
      <c r="E668" t="s">
        <v>165</v>
      </c>
      <c r="F668" t="s">
        <v>166</v>
      </c>
      <c r="G668" t="s">
        <v>118</v>
      </c>
      <c r="H668" t="s">
        <v>81</v>
      </c>
      <c r="I668" s="22">
        <v>29155</v>
      </c>
      <c r="J668" s="23">
        <v>122</v>
      </c>
      <c r="K668" s="23">
        <v>180</v>
      </c>
      <c r="L668" s="23">
        <v>348</v>
      </c>
      <c r="M668" s="23">
        <v>160</v>
      </c>
      <c r="N668" s="23">
        <v>91</v>
      </c>
      <c r="O668" s="23">
        <v>352</v>
      </c>
      <c r="P668" s="23">
        <v>86</v>
      </c>
      <c r="Q668" s="23">
        <v>61</v>
      </c>
      <c r="R668" s="23">
        <v>103</v>
      </c>
      <c r="S668" s="23">
        <v>253</v>
      </c>
      <c r="T668" s="23">
        <v>-388</v>
      </c>
      <c r="U668" s="23">
        <v>-79</v>
      </c>
      <c r="V668" s="22">
        <v>-71.333333333333</v>
      </c>
      <c r="W668" s="22">
        <f t="shared" si="240"/>
        <v>-155.666666666667</v>
      </c>
      <c r="X668" s="23">
        <v>0</v>
      </c>
      <c r="Y668" s="23">
        <v>0</v>
      </c>
      <c r="Z668" s="23">
        <v>0</v>
      </c>
      <c r="AA668" s="22">
        <v>235</v>
      </c>
      <c r="AB668" s="22">
        <v>0</v>
      </c>
      <c r="AC668" s="22">
        <v>0</v>
      </c>
      <c r="AD668" s="22">
        <v>0</v>
      </c>
      <c r="AE668" s="22">
        <f t="shared" si="241"/>
        <v>235</v>
      </c>
      <c r="AF668" s="22">
        <f t="shared" si="242"/>
        <v>9999</v>
      </c>
      <c r="AG668" s="22">
        <f t="shared" si="243"/>
        <v>9999</v>
      </c>
      <c r="AH668" s="22">
        <v>6696</v>
      </c>
      <c r="AI668" s="22">
        <v>0</v>
      </c>
      <c r="AJ668" s="23">
        <v>0</v>
      </c>
      <c r="AK668" s="23">
        <v>85</v>
      </c>
      <c r="AL668" s="23">
        <v>0</v>
      </c>
      <c r="AM668" s="22">
        <v>1</v>
      </c>
      <c r="AN668" s="22">
        <f t="shared" si="244"/>
        <v>0</v>
      </c>
      <c r="AO668" s="23">
        <v>24</v>
      </c>
      <c r="AP668" s="23">
        <v>24</v>
      </c>
      <c r="AQ668" t="s">
        <v>82</v>
      </c>
      <c r="AR668">
        <v>4</v>
      </c>
      <c r="AS668" s="22">
        <v>0.26666666666667</v>
      </c>
      <c r="AT668" t="s">
        <v>83</v>
      </c>
      <c r="AU668" s="23">
        <f t="shared" si="253"/>
        <v>0</v>
      </c>
      <c r="AV668" s="23">
        <f t="shared" si="245"/>
        <v>0</v>
      </c>
      <c r="AW668" s="23">
        <f t="shared" si="246"/>
        <v>9999</v>
      </c>
      <c r="AX668" s="23">
        <f t="shared" si="247"/>
        <v>9999</v>
      </c>
      <c r="AY668" s="23">
        <f t="shared" si="248"/>
        <v>0</v>
      </c>
      <c r="AZ668" s="23">
        <f t="shared" si="249"/>
        <v>0</v>
      </c>
      <c r="BA668" s="1" t="str">
        <f t="shared" si="250"/>
        <v>Kelipatan Kirim/Master box &gt; 3x FC+index</v>
      </c>
      <c r="BB668" s="22">
        <v>450</v>
      </c>
      <c r="BC668" s="22">
        <f t="shared" si="251"/>
        <v>0</v>
      </c>
      <c r="BD668" s="22" t="e">
        <f t="shared" si="254"/>
        <v>#REF!</v>
      </c>
      <c r="BE668" s="22">
        <v>0.295</v>
      </c>
      <c r="BF668" s="22">
        <f t="shared" si="252"/>
        <v>0</v>
      </c>
      <c r="BG668" s="22" t="e">
        <f t="shared" si="255"/>
        <v>#REF!</v>
      </c>
      <c r="BH668" t="str">
        <f>IF(AT668="UDARA","U","N")&amp;LEFT($C$4,2)&amp;MID($C$4,4,2)&amp;LEFT(A668,3)&amp;MID(E668,2,2)&amp;VLOOKUP(E668,Acuan_Reference!C:L,10,0)</f>
        <v>N0109PKB71N1</v>
      </c>
      <c r="BI668" t="s">
        <v>84</v>
      </c>
      <c r="BJ668" t="s">
        <v>85</v>
      </c>
      <c r="BK668" t="s">
        <v>128</v>
      </c>
      <c r="BL668" t="s">
        <v>87</v>
      </c>
    </row>
    <row r="669" spans="1:64">
      <c r="A669" t="s">
        <v>106</v>
      </c>
      <c r="B669" t="s">
        <v>75</v>
      </c>
      <c r="C669" t="s">
        <v>76</v>
      </c>
      <c r="D669" t="s">
        <v>77</v>
      </c>
      <c r="E669" t="s">
        <v>165</v>
      </c>
      <c r="F669" t="s">
        <v>166</v>
      </c>
      <c r="G669" t="s">
        <v>118</v>
      </c>
      <c r="H669" t="s">
        <v>81</v>
      </c>
      <c r="I669" s="22">
        <v>29155</v>
      </c>
      <c r="J669" s="23">
        <v>196</v>
      </c>
      <c r="K669" s="23">
        <v>297</v>
      </c>
      <c r="L669" s="23">
        <v>1174</v>
      </c>
      <c r="M669" s="23">
        <v>373</v>
      </c>
      <c r="N669" s="23">
        <v>605</v>
      </c>
      <c r="O669" s="23">
        <v>594</v>
      </c>
      <c r="P669" s="23">
        <v>618</v>
      </c>
      <c r="Q669" s="23">
        <v>50</v>
      </c>
      <c r="R669" s="23">
        <v>217</v>
      </c>
      <c r="S669" s="23">
        <v>338</v>
      </c>
      <c r="T669" s="23">
        <v>-866</v>
      </c>
      <c r="U669" s="23">
        <v>158</v>
      </c>
      <c r="V669" s="22">
        <v>-123.33333333333</v>
      </c>
      <c r="W669" s="22">
        <f t="shared" si="240"/>
        <v>-236</v>
      </c>
      <c r="X669" s="23">
        <v>0</v>
      </c>
      <c r="Y669" s="23">
        <v>0</v>
      </c>
      <c r="Z669" s="23">
        <v>0</v>
      </c>
      <c r="AA669" s="22">
        <v>450</v>
      </c>
      <c r="AB669" s="22">
        <v>0</v>
      </c>
      <c r="AC669" s="22">
        <v>0</v>
      </c>
      <c r="AD669" s="22">
        <v>0</v>
      </c>
      <c r="AE669" s="22">
        <f t="shared" si="241"/>
        <v>450</v>
      </c>
      <c r="AF669" s="22">
        <f t="shared" si="242"/>
        <v>9999</v>
      </c>
      <c r="AG669" s="22">
        <f t="shared" si="243"/>
        <v>9999</v>
      </c>
      <c r="AH669" s="22">
        <v>6696</v>
      </c>
      <c r="AI669" s="22">
        <v>0</v>
      </c>
      <c r="AJ669" s="23">
        <v>0</v>
      </c>
      <c r="AK669" s="23">
        <v>124</v>
      </c>
      <c r="AL669" s="23">
        <v>0</v>
      </c>
      <c r="AM669" s="22">
        <v>0.9</v>
      </c>
      <c r="AN669" s="22">
        <f t="shared" si="244"/>
        <v>0</v>
      </c>
      <c r="AO669" s="23">
        <v>24</v>
      </c>
      <c r="AP669" s="23">
        <v>24</v>
      </c>
      <c r="AQ669" t="s">
        <v>82</v>
      </c>
      <c r="AR669">
        <v>4</v>
      </c>
      <c r="AS669" s="22">
        <v>0.16666666666667</v>
      </c>
      <c r="AT669" t="s">
        <v>83</v>
      </c>
      <c r="AU669" s="23">
        <f t="shared" si="253"/>
        <v>0</v>
      </c>
      <c r="AV669" s="23">
        <f t="shared" si="245"/>
        <v>0</v>
      </c>
      <c r="AW669" s="23">
        <f t="shared" si="246"/>
        <v>9999</v>
      </c>
      <c r="AX669" s="23">
        <f t="shared" si="247"/>
        <v>9999</v>
      </c>
      <c r="AY669" s="23">
        <f t="shared" si="248"/>
        <v>0</v>
      </c>
      <c r="AZ669" s="23">
        <f t="shared" si="249"/>
        <v>0</v>
      </c>
      <c r="BA669" s="1" t="str">
        <f t="shared" si="250"/>
        <v>Kelipatan Kirim/Master box &gt; 3x FC+index</v>
      </c>
      <c r="BB669" s="22">
        <v>450</v>
      </c>
      <c r="BC669" s="22">
        <f t="shared" si="251"/>
        <v>0</v>
      </c>
      <c r="BD669" s="22" t="e">
        <f t="shared" si="254"/>
        <v>#REF!</v>
      </c>
      <c r="BE669" s="22">
        <v>0.295</v>
      </c>
      <c r="BF669" s="22">
        <f t="shared" si="252"/>
        <v>0</v>
      </c>
      <c r="BG669" s="22" t="e">
        <f t="shared" si="255"/>
        <v>#REF!</v>
      </c>
      <c r="BH669" t="str">
        <f>IF(AT669="UDARA","U","N")&amp;LEFT($C$4,2)&amp;MID($C$4,4,2)&amp;LEFT(A669,3)&amp;MID(E669,2,2)&amp;VLOOKUP(E669,Acuan_Reference!C:L,10,0)</f>
        <v>N0109PLB71N1</v>
      </c>
      <c r="BI669" t="s">
        <v>84</v>
      </c>
      <c r="BJ669" t="s">
        <v>85</v>
      </c>
      <c r="BK669" t="s">
        <v>128</v>
      </c>
      <c r="BL669" t="s">
        <v>87</v>
      </c>
    </row>
    <row r="670" spans="1:64">
      <c r="A670" t="s">
        <v>107</v>
      </c>
      <c r="B670" t="s">
        <v>75</v>
      </c>
      <c r="C670" t="s">
        <v>76</v>
      </c>
      <c r="D670" t="s">
        <v>77</v>
      </c>
      <c r="E670" t="s">
        <v>165</v>
      </c>
      <c r="F670" t="s">
        <v>166</v>
      </c>
      <c r="G670" t="s">
        <v>118</v>
      </c>
      <c r="H670" t="s">
        <v>81</v>
      </c>
      <c r="I670" s="22">
        <v>29155</v>
      </c>
      <c r="J670" s="23">
        <v>143</v>
      </c>
      <c r="K670" s="23">
        <v>116</v>
      </c>
      <c r="L670" s="23">
        <v>105</v>
      </c>
      <c r="M670" s="23">
        <v>252</v>
      </c>
      <c r="N670" s="23">
        <v>145</v>
      </c>
      <c r="O670" s="23">
        <v>215</v>
      </c>
      <c r="P670" s="23">
        <v>246</v>
      </c>
      <c r="Q670" s="23">
        <v>6</v>
      </c>
      <c r="R670" s="23">
        <v>56</v>
      </c>
      <c r="S670" s="23">
        <v>-29</v>
      </c>
      <c r="T670" s="23">
        <v>45</v>
      </c>
      <c r="U670" s="23">
        <v>-199</v>
      </c>
      <c r="V670" s="22">
        <v>-61</v>
      </c>
      <c r="W670" s="22">
        <f t="shared" si="240"/>
        <v>-44</v>
      </c>
      <c r="X670" s="23">
        <v>0</v>
      </c>
      <c r="Y670" s="23">
        <v>0</v>
      </c>
      <c r="Z670" s="23">
        <v>0</v>
      </c>
      <c r="AA670" s="22">
        <v>289</v>
      </c>
      <c r="AB670" s="22">
        <v>0</v>
      </c>
      <c r="AC670" s="22">
        <v>0</v>
      </c>
      <c r="AD670" s="22">
        <v>0</v>
      </c>
      <c r="AE670" s="22">
        <f t="shared" si="241"/>
        <v>289</v>
      </c>
      <c r="AF670" s="22">
        <f t="shared" si="242"/>
        <v>9999</v>
      </c>
      <c r="AG670" s="22">
        <f t="shared" si="243"/>
        <v>9999</v>
      </c>
      <c r="AH670" s="22">
        <v>6696</v>
      </c>
      <c r="AI670" s="22">
        <v>0</v>
      </c>
      <c r="AJ670" s="23">
        <v>0</v>
      </c>
      <c r="AK670" s="23">
        <v>7</v>
      </c>
      <c r="AL670" s="23">
        <v>22</v>
      </c>
      <c r="AM670" s="22">
        <v>1.3</v>
      </c>
      <c r="AN670" s="22">
        <f t="shared" si="244"/>
        <v>0</v>
      </c>
      <c r="AO670" s="23">
        <v>24</v>
      </c>
      <c r="AP670" s="23">
        <v>24</v>
      </c>
      <c r="AQ670" t="s">
        <v>82</v>
      </c>
      <c r="AR670">
        <v>2</v>
      </c>
      <c r="AS670" s="22">
        <v>0.43333333333333</v>
      </c>
      <c r="AT670" t="s">
        <v>83</v>
      </c>
      <c r="AU670" s="23">
        <f t="shared" si="253"/>
        <v>0</v>
      </c>
      <c r="AV670" s="23">
        <f t="shared" si="245"/>
        <v>0</v>
      </c>
      <c r="AW670" s="23">
        <f t="shared" si="246"/>
        <v>9999</v>
      </c>
      <c r="AX670" s="23">
        <f t="shared" si="247"/>
        <v>9999</v>
      </c>
      <c r="AY670" s="23">
        <f t="shared" si="248"/>
        <v>0</v>
      </c>
      <c r="AZ670" s="23">
        <f t="shared" si="249"/>
        <v>0</v>
      </c>
      <c r="BA670" s="1" t="str">
        <f t="shared" si="250"/>
        <v>Kelipatan Kirim/Master box &gt; 3x FC+index</v>
      </c>
      <c r="BB670" s="22">
        <v>450</v>
      </c>
      <c r="BC670" s="22">
        <f t="shared" si="251"/>
        <v>0</v>
      </c>
      <c r="BD670" s="22" t="e">
        <f t="shared" si="254"/>
        <v>#REF!</v>
      </c>
      <c r="BE670" s="22">
        <v>0.295</v>
      </c>
      <c r="BF670" s="22">
        <f t="shared" si="252"/>
        <v>0</v>
      </c>
      <c r="BG670" s="22" t="e">
        <f t="shared" si="255"/>
        <v>#REF!</v>
      </c>
      <c r="BH670" t="str">
        <f>IF(AT670="UDARA","U","N")&amp;LEFT($C$4,2)&amp;MID($C$4,4,2)&amp;LEFT(A670,3)&amp;MID(E670,2,2)&amp;VLOOKUP(E670,Acuan_Reference!C:L,10,0)</f>
        <v>N0109PTK71N1</v>
      </c>
      <c r="BI670" t="s">
        <v>84</v>
      </c>
      <c r="BJ670" t="s">
        <v>85</v>
      </c>
      <c r="BK670" t="s">
        <v>128</v>
      </c>
      <c r="BL670" t="s">
        <v>87</v>
      </c>
    </row>
    <row r="671" spans="1:64">
      <c r="A671" t="s">
        <v>108</v>
      </c>
      <c r="B671" t="s">
        <v>75</v>
      </c>
      <c r="C671" t="s">
        <v>76</v>
      </c>
      <c r="D671" t="s">
        <v>77</v>
      </c>
      <c r="E671" t="s">
        <v>165</v>
      </c>
      <c r="F671" t="s">
        <v>166</v>
      </c>
      <c r="G671" t="s">
        <v>118</v>
      </c>
      <c r="H671" t="s">
        <v>81</v>
      </c>
      <c r="I671" s="22">
        <v>29155</v>
      </c>
      <c r="J671" s="23">
        <v>301</v>
      </c>
      <c r="K671" s="23">
        <v>252</v>
      </c>
      <c r="L671" s="23">
        <v>371</v>
      </c>
      <c r="M671" s="23">
        <v>274</v>
      </c>
      <c r="N671" s="23">
        <v>201</v>
      </c>
      <c r="O671" s="23">
        <v>291</v>
      </c>
      <c r="P671" s="23">
        <v>296</v>
      </c>
      <c r="Q671" s="23">
        <v>299</v>
      </c>
      <c r="R671" s="23">
        <v>222</v>
      </c>
      <c r="S671" s="23">
        <v>339</v>
      </c>
      <c r="T671" s="23">
        <v>-413</v>
      </c>
      <c r="U671" s="23">
        <v>142</v>
      </c>
      <c r="V671" s="22">
        <v>22.666666666667</v>
      </c>
      <c r="W671" s="22">
        <f t="shared" si="240"/>
        <v>-75.6666666666667</v>
      </c>
      <c r="X671" s="23">
        <v>0</v>
      </c>
      <c r="Y671" s="23">
        <v>0</v>
      </c>
      <c r="Z671" s="23">
        <v>0</v>
      </c>
      <c r="AA671" s="22">
        <v>423</v>
      </c>
      <c r="AB671" s="22">
        <v>0</v>
      </c>
      <c r="AC671" s="22">
        <v>0</v>
      </c>
      <c r="AD671" s="22">
        <v>0</v>
      </c>
      <c r="AE671" s="22">
        <f t="shared" si="241"/>
        <v>423</v>
      </c>
      <c r="AF671" s="22">
        <f t="shared" si="242"/>
        <v>18.6617647058821</v>
      </c>
      <c r="AG671" s="22">
        <f t="shared" si="243"/>
        <v>9999</v>
      </c>
      <c r="AH671" s="22">
        <v>6696</v>
      </c>
      <c r="AI671" s="22">
        <v>0</v>
      </c>
      <c r="AJ671" s="23">
        <v>0</v>
      </c>
      <c r="AK671" s="23">
        <v>176</v>
      </c>
      <c r="AL671" s="23">
        <v>44</v>
      </c>
      <c r="AM671" s="22">
        <v>0.8</v>
      </c>
      <c r="AN671" s="22">
        <f t="shared" si="244"/>
        <v>0</v>
      </c>
      <c r="AO671" s="23">
        <v>24</v>
      </c>
      <c r="AP671" s="23">
        <v>24</v>
      </c>
      <c r="AQ671" t="s">
        <v>124</v>
      </c>
      <c r="AR671">
        <v>4</v>
      </c>
      <c r="AS671" s="22">
        <v>0.066666666666667</v>
      </c>
      <c r="AT671" t="s">
        <v>83</v>
      </c>
      <c r="AU671" s="23">
        <f t="shared" si="253"/>
        <v>0</v>
      </c>
      <c r="AV671" s="23">
        <f t="shared" si="245"/>
        <v>0</v>
      </c>
      <c r="AW671" s="23">
        <f t="shared" si="246"/>
        <v>9999</v>
      </c>
      <c r="AX671" s="23">
        <f t="shared" si="247"/>
        <v>9999</v>
      </c>
      <c r="AY671" s="23">
        <f t="shared" si="248"/>
        <v>0</v>
      </c>
      <c r="AZ671" s="23">
        <f t="shared" si="249"/>
        <v>0</v>
      </c>
      <c r="BA671" s="1" t="str">
        <f t="shared" si="250"/>
        <v>Kelipatan Kirim/Master box &gt; 3x FC+index</v>
      </c>
      <c r="BB671" s="22">
        <v>450</v>
      </c>
      <c r="BC671" s="22">
        <f t="shared" si="251"/>
        <v>0</v>
      </c>
      <c r="BD671" s="22" t="e">
        <f t="shared" si="254"/>
        <v>#REF!</v>
      </c>
      <c r="BE671" s="22">
        <v>0.295</v>
      </c>
      <c r="BF671" s="22">
        <f t="shared" si="252"/>
        <v>0</v>
      </c>
      <c r="BG671" s="22" t="e">
        <f t="shared" si="255"/>
        <v>#REF!</v>
      </c>
      <c r="BH671" t="str">
        <f>IF(AT671="UDARA","U","N")&amp;LEFT($C$4,2)&amp;MID($C$4,4,2)&amp;LEFT(A671,3)&amp;MID(E671,2,2)&amp;VLOOKUP(E671,Acuan_Reference!C:L,10,0)</f>
        <v>N0109PWT71N1</v>
      </c>
      <c r="BI671" t="s">
        <v>84</v>
      </c>
      <c r="BJ671" t="s">
        <v>85</v>
      </c>
      <c r="BK671" t="s">
        <v>128</v>
      </c>
      <c r="BL671" t="s">
        <v>87</v>
      </c>
    </row>
    <row r="672" spans="1:64">
      <c r="A672" t="s">
        <v>109</v>
      </c>
      <c r="B672" t="s">
        <v>75</v>
      </c>
      <c r="C672" t="s">
        <v>76</v>
      </c>
      <c r="D672" t="s">
        <v>77</v>
      </c>
      <c r="E672" t="s">
        <v>165</v>
      </c>
      <c r="F672" t="s">
        <v>166</v>
      </c>
      <c r="G672" t="s">
        <v>118</v>
      </c>
      <c r="H672" t="s">
        <v>81</v>
      </c>
      <c r="I672" s="22">
        <v>29155</v>
      </c>
      <c r="J672" s="23">
        <v>255</v>
      </c>
      <c r="K672" s="23">
        <v>257</v>
      </c>
      <c r="L672" s="23">
        <v>606</v>
      </c>
      <c r="M672" s="23">
        <v>420</v>
      </c>
      <c r="N672" s="23">
        <v>532</v>
      </c>
      <c r="O672" s="23">
        <v>503</v>
      </c>
      <c r="P672" s="23">
        <v>436</v>
      </c>
      <c r="Q672" s="23">
        <v>342</v>
      </c>
      <c r="R672" s="23">
        <v>578</v>
      </c>
      <c r="S672" s="23">
        <v>248</v>
      </c>
      <c r="T672" s="23">
        <v>81</v>
      </c>
      <c r="U672" s="23">
        <v>139</v>
      </c>
      <c r="V672" s="22">
        <v>156</v>
      </c>
      <c r="W672" s="22">
        <f t="shared" si="240"/>
        <v>161.666666666667</v>
      </c>
      <c r="X672" s="23">
        <v>0</v>
      </c>
      <c r="Y672" s="23">
        <v>0</v>
      </c>
      <c r="Z672" s="23">
        <v>0</v>
      </c>
      <c r="AA672" s="22">
        <v>441</v>
      </c>
      <c r="AB672" s="22">
        <v>0</v>
      </c>
      <c r="AC672" s="22">
        <v>0</v>
      </c>
      <c r="AD672" s="22">
        <v>0</v>
      </c>
      <c r="AE672" s="22">
        <f t="shared" si="241"/>
        <v>441</v>
      </c>
      <c r="AF672" s="22">
        <f t="shared" si="242"/>
        <v>2.82692307692308</v>
      </c>
      <c r="AG672" s="22">
        <f t="shared" si="243"/>
        <v>2.72783505154639</v>
      </c>
      <c r="AH672" s="22">
        <v>6696</v>
      </c>
      <c r="AI672" s="22">
        <v>0</v>
      </c>
      <c r="AJ672" s="23">
        <v>0</v>
      </c>
      <c r="AK672" s="23">
        <v>238</v>
      </c>
      <c r="AL672" s="23">
        <v>265</v>
      </c>
      <c r="AM672" s="22">
        <v>0.6</v>
      </c>
      <c r="AN672" s="22">
        <f t="shared" si="244"/>
        <v>97</v>
      </c>
      <c r="AO672" s="23">
        <v>24</v>
      </c>
      <c r="AP672" s="23">
        <v>24</v>
      </c>
      <c r="AQ672" t="s">
        <v>124</v>
      </c>
      <c r="AR672">
        <v>8</v>
      </c>
      <c r="AS672" s="22">
        <v>0.1</v>
      </c>
      <c r="AT672" t="s">
        <v>83</v>
      </c>
      <c r="AU672" s="23">
        <f t="shared" si="253"/>
        <v>0</v>
      </c>
      <c r="AV672" s="23">
        <f t="shared" si="245"/>
        <v>0</v>
      </c>
      <c r="AW672" s="23">
        <f t="shared" si="246"/>
        <v>2.72783505154639</v>
      </c>
      <c r="AX672" s="23">
        <f t="shared" si="247"/>
        <v>1.08865979381443</v>
      </c>
      <c r="AY672" s="23">
        <f t="shared" si="248"/>
        <v>0</v>
      </c>
      <c r="AZ672" s="23">
        <f t="shared" si="249"/>
        <v>0</v>
      </c>
      <c r="BA672" s="1" t="str">
        <f t="shared" si="250"/>
        <v>3</v>
      </c>
      <c r="BB672" s="22">
        <v>450</v>
      </c>
      <c r="BC672" s="22">
        <f t="shared" si="251"/>
        <v>0</v>
      </c>
      <c r="BD672" s="22" t="e">
        <f t="shared" si="254"/>
        <v>#REF!</v>
      </c>
      <c r="BE672" s="22">
        <v>0.295</v>
      </c>
      <c r="BF672" s="22">
        <f t="shared" si="252"/>
        <v>0</v>
      </c>
      <c r="BG672" s="22" t="e">
        <f t="shared" si="255"/>
        <v>#REF!</v>
      </c>
      <c r="BH672" t="str">
        <f>IF(AT672="UDARA","U","N")&amp;LEFT($C$4,2)&amp;MID($C$4,4,2)&amp;LEFT(A672,3)&amp;MID(E672,2,2)&amp;VLOOKUP(E672,Acuan_Reference!C:L,10,0)</f>
        <v>N0109SBY71N1</v>
      </c>
      <c r="BI672" t="s">
        <v>84</v>
      </c>
      <c r="BJ672" t="s">
        <v>85</v>
      </c>
      <c r="BK672" t="s">
        <v>128</v>
      </c>
      <c r="BL672" t="s">
        <v>87</v>
      </c>
    </row>
    <row r="673" spans="1:64">
      <c r="A673" t="s">
        <v>110</v>
      </c>
      <c r="B673" t="s">
        <v>75</v>
      </c>
      <c r="C673" t="s">
        <v>76</v>
      </c>
      <c r="D673" t="s">
        <v>77</v>
      </c>
      <c r="E673" t="s">
        <v>165</v>
      </c>
      <c r="F673" t="s">
        <v>166</v>
      </c>
      <c r="G673" t="s">
        <v>118</v>
      </c>
      <c r="H673" t="s">
        <v>81</v>
      </c>
      <c r="I673" s="22">
        <v>29155</v>
      </c>
      <c r="J673" s="23">
        <v>490</v>
      </c>
      <c r="K673" s="23">
        <v>482</v>
      </c>
      <c r="L673" s="23">
        <v>406</v>
      </c>
      <c r="M673" s="23">
        <v>544</v>
      </c>
      <c r="N673" s="23">
        <v>504</v>
      </c>
      <c r="O673" s="23">
        <v>418</v>
      </c>
      <c r="P673" s="23">
        <v>219</v>
      </c>
      <c r="Q673" s="23">
        <v>320</v>
      </c>
      <c r="R673" s="23">
        <v>521</v>
      </c>
      <c r="S673" s="23">
        <v>121</v>
      </c>
      <c r="T673" s="23">
        <v>-715</v>
      </c>
      <c r="U673" s="23">
        <v>17</v>
      </c>
      <c r="V673" s="22">
        <v>-192.33333333333</v>
      </c>
      <c r="W673" s="22">
        <f t="shared" si="240"/>
        <v>-232.666666666667</v>
      </c>
      <c r="X673" s="23">
        <v>0</v>
      </c>
      <c r="Y673" s="23">
        <v>0</v>
      </c>
      <c r="Z673" s="23">
        <v>0</v>
      </c>
      <c r="AA673" s="22">
        <v>245</v>
      </c>
      <c r="AB673" s="22">
        <v>0</v>
      </c>
      <c r="AC673" s="22">
        <v>0</v>
      </c>
      <c r="AD673" s="22">
        <v>0</v>
      </c>
      <c r="AE673" s="22">
        <f t="shared" si="241"/>
        <v>245</v>
      </c>
      <c r="AF673" s="22">
        <f t="shared" si="242"/>
        <v>9999</v>
      </c>
      <c r="AG673" s="22">
        <f t="shared" si="243"/>
        <v>9999</v>
      </c>
      <c r="AH673" s="22">
        <v>6696</v>
      </c>
      <c r="AI673" s="22">
        <v>0</v>
      </c>
      <c r="AJ673" s="23">
        <v>0</v>
      </c>
      <c r="AK673" s="23">
        <v>196</v>
      </c>
      <c r="AL673" s="23">
        <v>0</v>
      </c>
      <c r="AM673" s="22">
        <v>0.7</v>
      </c>
      <c r="AN673" s="22">
        <f t="shared" si="244"/>
        <v>0</v>
      </c>
      <c r="AO673" s="23">
        <v>24</v>
      </c>
      <c r="AP673" s="23">
        <v>24</v>
      </c>
      <c r="AQ673" t="s">
        <v>124</v>
      </c>
      <c r="AR673">
        <v>8</v>
      </c>
      <c r="AS673" s="22">
        <v>0.066666666666667</v>
      </c>
      <c r="AT673" t="s">
        <v>83</v>
      </c>
      <c r="AU673" s="23">
        <f t="shared" si="253"/>
        <v>0</v>
      </c>
      <c r="AV673" s="23">
        <f t="shared" si="245"/>
        <v>0</v>
      </c>
      <c r="AW673" s="23">
        <f t="shared" si="246"/>
        <v>9999</v>
      </c>
      <c r="AX673" s="23">
        <f t="shared" si="247"/>
        <v>9999</v>
      </c>
      <c r="AY673" s="23">
        <f t="shared" si="248"/>
        <v>0</v>
      </c>
      <c r="AZ673" s="23">
        <f t="shared" si="249"/>
        <v>0</v>
      </c>
      <c r="BA673" s="1" t="str">
        <f t="shared" si="250"/>
        <v>Kelipatan Kirim/Master box &gt; 3x FC+index</v>
      </c>
      <c r="BB673" s="22">
        <v>450</v>
      </c>
      <c r="BC673" s="22">
        <f t="shared" si="251"/>
        <v>0</v>
      </c>
      <c r="BD673" s="22" t="e">
        <f t="shared" si="254"/>
        <v>#REF!</v>
      </c>
      <c r="BE673" s="22">
        <v>0.295</v>
      </c>
      <c r="BF673" s="22">
        <f t="shared" si="252"/>
        <v>0</v>
      </c>
      <c r="BG673" s="22" t="e">
        <f t="shared" si="255"/>
        <v>#REF!</v>
      </c>
      <c r="BH673" t="str">
        <f>IF(AT673="UDARA","U","N")&amp;LEFT($C$4,2)&amp;MID($C$4,4,2)&amp;LEFT(A673,3)&amp;MID(E673,2,2)&amp;VLOOKUP(E673,Acuan_Reference!C:L,10,0)</f>
        <v>N0109SLO71N1</v>
      </c>
      <c r="BI673" t="s">
        <v>84</v>
      </c>
      <c r="BJ673" t="s">
        <v>85</v>
      </c>
      <c r="BK673" t="s">
        <v>128</v>
      </c>
      <c r="BL673" t="s">
        <v>87</v>
      </c>
    </row>
    <row r="674" spans="1:64">
      <c r="A674" t="s">
        <v>111</v>
      </c>
      <c r="B674" t="s">
        <v>75</v>
      </c>
      <c r="C674" t="s">
        <v>76</v>
      </c>
      <c r="D674" t="s">
        <v>77</v>
      </c>
      <c r="E674" t="s">
        <v>165</v>
      </c>
      <c r="F674" t="s">
        <v>166</v>
      </c>
      <c r="G674" t="s">
        <v>118</v>
      </c>
      <c r="H674" t="s">
        <v>81</v>
      </c>
      <c r="I674" s="22">
        <v>29155</v>
      </c>
      <c r="J674" s="23">
        <v>83</v>
      </c>
      <c r="K674" s="23">
        <v>75</v>
      </c>
      <c r="L674" s="23">
        <v>366</v>
      </c>
      <c r="M674" s="23">
        <v>142</v>
      </c>
      <c r="N674" s="23">
        <v>56</v>
      </c>
      <c r="O674" s="23">
        <v>380</v>
      </c>
      <c r="P674" s="23">
        <v>80</v>
      </c>
      <c r="Q674" s="23">
        <v>66</v>
      </c>
      <c r="R674" s="23">
        <v>101</v>
      </c>
      <c r="S674" s="23">
        <v>66</v>
      </c>
      <c r="T674" s="23">
        <v>112</v>
      </c>
      <c r="U674" s="23">
        <v>76</v>
      </c>
      <c r="V674" s="22">
        <v>84.666666666667</v>
      </c>
      <c r="W674" s="22">
        <f t="shared" si="240"/>
        <v>90</v>
      </c>
      <c r="X674" s="23">
        <v>0</v>
      </c>
      <c r="Y674" s="23">
        <v>0</v>
      </c>
      <c r="Z674" s="23">
        <v>0</v>
      </c>
      <c r="AA674" s="22">
        <v>195</v>
      </c>
      <c r="AB674" s="22">
        <v>0</v>
      </c>
      <c r="AC674" s="22">
        <v>0</v>
      </c>
      <c r="AD674" s="22">
        <v>0</v>
      </c>
      <c r="AE674" s="22">
        <f t="shared" si="241"/>
        <v>195</v>
      </c>
      <c r="AF674" s="22">
        <f t="shared" si="242"/>
        <v>2.3031496062992</v>
      </c>
      <c r="AG674" s="22">
        <f t="shared" si="243"/>
        <v>2.16666666666667</v>
      </c>
      <c r="AH674" s="22">
        <v>6696</v>
      </c>
      <c r="AI674" s="22">
        <v>0</v>
      </c>
      <c r="AJ674" s="23">
        <v>0</v>
      </c>
      <c r="AK674" s="23">
        <v>48</v>
      </c>
      <c r="AL674" s="23">
        <v>82</v>
      </c>
      <c r="AM674" s="22">
        <v>1.5</v>
      </c>
      <c r="AN674" s="22">
        <f t="shared" si="244"/>
        <v>135</v>
      </c>
      <c r="AO674" s="23">
        <v>24</v>
      </c>
      <c r="AP674" s="23">
        <v>24</v>
      </c>
      <c r="AQ674" t="s">
        <v>82</v>
      </c>
      <c r="AR674">
        <v>2</v>
      </c>
      <c r="AS674" s="22">
        <v>0.53333333333333</v>
      </c>
      <c r="AT674" t="s">
        <v>83</v>
      </c>
      <c r="AU674" s="23">
        <f t="shared" si="253"/>
        <v>22</v>
      </c>
      <c r="AV674" s="23">
        <f t="shared" si="245"/>
        <v>24</v>
      </c>
      <c r="AW674" s="23">
        <f t="shared" si="246"/>
        <v>2.43333333333333</v>
      </c>
      <c r="AX674" s="23">
        <f t="shared" si="247"/>
        <v>1.52222222222222</v>
      </c>
      <c r="AY674" s="23">
        <f t="shared" si="248"/>
        <v>24</v>
      </c>
      <c r="AZ674" s="23">
        <f t="shared" si="249"/>
        <v>24</v>
      </c>
      <c r="BA674" s="1" t="str">
        <f t="shared" si="250"/>
        <v>3</v>
      </c>
      <c r="BB674" s="22">
        <v>450</v>
      </c>
      <c r="BC674" s="22">
        <f t="shared" si="251"/>
        <v>10800</v>
      </c>
      <c r="BD674" s="22" t="e">
        <f t="shared" si="254"/>
        <v>#REF!</v>
      </c>
      <c r="BE674" s="22">
        <v>0.295</v>
      </c>
      <c r="BF674" s="22">
        <f t="shared" si="252"/>
        <v>7.08</v>
      </c>
      <c r="BG674" s="22" t="e">
        <f t="shared" si="255"/>
        <v>#REF!</v>
      </c>
      <c r="BH674" t="str">
        <f>IF(AT674="UDARA","U","N")&amp;LEFT($C$4,2)&amp;MID($C$4,4,2)&amp;LEFT(A674,3)&amp;MID(E674,2,2)&amp;VLOOKUP(E674,Acuan_Reference!C:L,10,0)</f>
        <v>N0109SMD71N1</v>
      </c>
      <c r="BI674" t="s">
        <v>84</v>
      </c>
      <c r="BJ674" t="s">
        <v>85</v>
      </c>
      <c r="BK674" t="s">
        <v>128</v>
      </c>
      <c r="BL674" t="s">
        <v>87</v>
      </c>
    </row>
    <row r="675" spans="1:64">
      <c r="A675" t="s">
        <v>112</v>
      </c>
      <c r="B675" t="s">
        <v>75</v>
      </c>
      <c r="C675" t="s">
        <v>76</v>
      </c>
      <c r="D675" t="s">
        <v>77</v>
      </c>
      <c r="E675" t="s">
        <v>165</v>
      </c>
      <c r="F675" t="s">
        <v>166</v>
      </c>
      <c r="G675" t="s">
        <v>118</v>
      </c>
      <c r="H675" t="s">
        <v>81</v>
      </c>
      <c r="I675" s="22">
        <v>29155</v>
      </c>
      <c r="J675" s="23">
        <v>265</v>
      </c>
      <c r="K675" s="23">
        <v>454</v>
      </c>
      <c r="L675" s="23">
        <v>876</v>
      </c>
      <c r="M675" s="23">
        <v>274</v>
      </c>
      <c r="N675" s="23">
        <v>304</v>
      </c>
      <c r="O675" s="23">
        <v>682</v>
      </c>
      <c r="P675" s="23">
        <v>756</v>
      </c>
      <c r="Q675" s="23">
        <v>120</v>
      </c>
      <c r="R675" s="23">
        <v>498</v>
      </c>
      <c r="S675" s="23">
        <v>286</v>
      </c>
      <c r="T675" s="23">
        <v>277</v>
      </c>
      <c r="U675" s="23">
        <v>-534</v>
      </c>
      <c r="V675" s="22">
        <v>9.6666666666667</v>
      </c>
      <c r="W675" s="22">
        <f t="shared" ref="W675:W738" si="256">AVERAGE(T675,U675,AL675)</f>
        <v>17.6666666666667</v>
      </c>
      <c r="X675" s="23">
        <v>0</v>
      </c>
      <c r="Y675" s="23">
        <v>0</v>
      </c>
      <c r="Z675" s="23">
        <v>0</v>
      </c>
      <c r="AA675" s="22">
        <v>288</v>
      </c>
      <c r="AB675" s="22">
        <v>0</v>
      </c>
      <c r="AC675" s="22">
        <v>48</v>
      </c>
      <c r="AD675" s="22">
        <v>0</v>
      </c>
      <c r="AE675" s="22">
        <f t="shared" ref="AE675:AE738" si="257">Z675+AA675+AC675+AD675</f>
        <v>336</v>
      </c>
      <c r="AF675" s="22">
        <f t="shared" ref="AF675:AF738" si="258">IFERROR(IF(V675&lt;0,9999,AE675/V675),9999)</f>
        <v>34.7586206896551</v>
      </c>
      <c r="AG675" s="22">
        <f t="shared" ref="AG675:AG738" si="259">IFERROR(IF(W675&lt;0,9999,(Z675+AA675+AC675)/W675),9999)</f>
        <v>19.0188679245283</v>
      </c>
      <c r="AH675" s="22">
        <v>6696</v>
      </c>
      <c r="AI675" s="22">
        <v>0</v>
      </c>
      <c r="AJ675" s="23">
        <v>0</v>
      </c>
      <c r="AK675" s="23">
        <v>185</v>
      </c>
      <c r="AL675" s="23">
        <v>310</v>
      </c>
      <c r="AM675" s="22">
        <v>0.7</v>
      </c>
      <c r="AN675" s="22">
        <f t="shared" ref="AN675:AN738" si="260">IF(AM675*W675&lt;0,0,AM675*W675)</f>
        <v>12.3666666666667</v>
      </c>
      <c r="AO675" s="23">
        <v>24</v>
      </c>
      <c r="AP675" s="23">
        <v>24</v>
      </c>
      <c r="AQ675" t="s">
        <v>124</v>
      </c>
      <c r="AR675">
        <v>8</v>
      </c>
      <c r="AS675" s="22">
        <v>0.066666666666667</v>
      </c>
      <c r="AT675" t="s">
        <v>83</v>
      </c>
      <c r="AU675" s="23">
        <f t="shared" si="253"/>
        <v>0</v>
      </c>
      <c r="AV675" s="23">
        <f t="shared" ref="AV675:AV738" si="261">IFERROR(ROUNDUP(AU675/AO675,0)*AO675,9999)</f>
        <v>0</v>
      </c>
      <c r="AW675" s="23">
        <f t="shared" ref="AW675:AW738" si="262">IFERROR(IF(W675&lt;0,9999,((ROUNDUP(AU675/AO675,0)*AO675)+AE675)/W675),9999)</f>
        <v>19.0188679245283</v>
      </c>
      <c r="AX675" s="23">
        <f t="shared" ref="AX675:AX738" si="263">IFERROR(IF(W675&lt;0,9999,((ROUNDUP(AU675/AP675,0)*AP675)+AE675-AL675)/W675),9999)</f>
        <v>1.47169811320755</v>
      </c>
      <c r="AY675" s="23">
        <f t="shared" ref="AY675:AY738" si="264">IF(H675="DROPPING",IF(AND(AW675&gt;3,AX675&gt;3),0,IF(AND(AW675&lt;=3,AX675&lt;=3),ROUNDUP(AU675/AO675,0)*AO675,ROUNDUP(AU675/AP675,0)*AP675)),0)</f>
        <v>0</v>
      </c>
      <c r="AZ675" s="23">
        <f t="shared" ref="AZ675:AZ738" si="265">IF(AH675&lt;=0,0,IF(H675="DROPPING",IF(AND(AW675&gt;3,AX675&gt;3),0,IF(AND(AW675&lt;=3,AX675&lt;=3),ROUNDUP(AU675/AO675,0)*AO675,ROUNDUP(AU675/AP675,0)*AP675)),0))</f>
        <v>0</v>
      </c>
      <c r="BA675" s="1" t="str">
        <f t="shared" ref="BA675:BA738" si="266">IF(AND(AW675&gt;3,AX675&gt;3),"Kelipatan Kirim/Master box &gt; 3x FC+index",IF(AF675&lt;=AS675,"1",IF(AND(AF675&gt;AS675,AF675&lt;=AM675),"2","3")))</f>
        <v>3</v>
      </c>
      <c r="BB675" s="22">
        <v>450</v>
      </c>
      <c r="BC675" s="22">
        <f t="shared" ref="BC675:BC738" si="267">BB675*AZ675</f>
        <v>0</v>
      </c>
      <c r="BD675" s="22" t="e">
        <f t="shared" si="254"/>
        <v>#REF!</v>
      </c>
      <c r="BE675" s="22">
        <v>0.295</v>
      </c>
      <c r="BF675" s="22">
        <f t="shared" ref="BF675:BF738" si="268">BE675*AZ675</f>
        <v>0</v>
      </c>
      <c r="BG675" s="22" t="e">
        <f t="shared" si="255"/>
        <v>#REF!</v>
      </c>
      <c r="BH675" t="str">
        <f>IF(AT675="UDARA","U","N")&amp;LEFT($C$4,2)&amp;MID($C$4,4,2)&amp;LEFT(A675,3)&amp;MID(E675,2,2)&amp;VLOOKUP(E675,Acuan_Reference!C:L,10,0)</f>
        <v>N0109SMG71N1</v>
      </c>
      <c r="BI675" t="s">
        <v>84</v>
      </c>
      <c r="BJ675" t="s">
        <v>85</v>
      </c>
      <c r="BK675" t="s">
        <v>128</v>
      </c>
      <c r="BL675" t="s">
        <v>87</v>
      </c>
    </row>
    <row r="676" spans="1:64">
      <c r="A676" t="s">
        <v>113</v>
      </c>
      <c r="B676" t="s">
        <v>75</v>
      </c>
      <c r="C676" t="s">
        <v>76</v>
      </c>
      <c r="D676" t="s">
        <v>77</v>
      </c>
      <c r="E676" t="s">
        <v>165</v>
      </c>
      <c r="F676" t="s">
        <v>166</v>
      </c>
      <c r="G676" t="s">
        <v>118</v>
      </c>
      <c r="H676" t="s">
        <v>81</v>
      </c>
      <c r="I676" s="22">
        <v>29155</v>
      </c>
      <c r="J676" s="23">
        <v>792</v>
      </c>
      <c r="K676" s="23">
        <v>719</v>
      </c>
      <c r="L676" s="23">
        <v>1003</v>
      </c>
      <c r="M676" s="23">
        <v>959</v>
      </c>
      <c r="N676" s="23">
        <v>730</v>
      </c>
      <c r="O676" s="23">
        <v>1247</v>
      </c>
      <c r="P676" s="23">
        <v>431</v>
      </c>
      <c r="Q676" s="23">
        <v>200</v>
      </c>
      <c r="R676" s="23">
        <v>740</v>
      </c>
      <c r="S676" s="23">
        <v>626</v>
      </c>
      <c r="T676" s="23">
        <v>627</v>
      </c>
      <c r="U676" s="23">
        <v>-920</v>
      </c>
      <c r="V676" s="22">
        <v>111</v>
      </c>
      <c r="W676" s="22">
        <f t="shared" si="256"/>
        <v>96.3333333333333</v>
      </c>
      <c r="X676" s="23">
        <v>0</v>
      </c>
      <c r="Y676" s="23">
        <v>0</v>
      </c>
      <c r="Z676" s="23">
        <v>0</v>
      </c>
      <c r="AA676" s="22">
        <v>322</v>
      </c>
      <c r="AB676" s="22">
        <v>0</v>
      </c>
      <c r="AC676" s="22">
        <v>0</v>
      </c>
      <c r="AD676" s="22">
        <v>288</v>
      </c>
      <c r="AE676" s="22">
        <f t="shared" si="257"/>
        <v>610</v>
      </c>
      <c r="AF676" s="22">
        <f t="shared" si="258"/>
        <v>5.4954954954955</v>
      </c>
      <c r="AG676" s="22">
        <f t="shared" si="259"/>
        <v>3.34256055363322</v>
      </c>
      <c r="AH676" s="22">
        <v>6696</v>
      </c>
      <c r="AI676" s="22">
        <v>0</v>
      </c>
      <c r="AJ676" s="23">
        <v>0</v>
      </c>
      <c r="AK676" s="23">
        <v>319</v>
      </c>
      <c r="AL676" s="23">
        <v>582</v>
      </c>
      <c r="AM676" s="22">
        <v>0.6</v>
      </c>
      <c r="AN676" s="22">
        <f t="shared" si="260"/>
        <v>57.8</v>
      </c>
      <c r="AO676" s="23">
        <v>24</v>
      </c>
      <c r="AP676" s="23">
        <v>24</v>
      </c>
      <c r="AQ676" t="s">
        <v>124</v>
      </c>
      <c r="AR676">
        <v>12</v>
      </c>
      <c r="AS676" s="22">
        <v>0.033333333333333</v>
      </c>
      <c r="AT676" t="s">
        <v>83</v>
      </c>
      <c r="AU676" s="23">
        <f t="shared" si="253"/>
        <v>29.8</v>
      </c>
      <c r="AV676" s="23">
        <f t="shared" si="261"/>
        <v>48</v>
      </c>
      <c r="AW676" s="23">
        <f t="shared" si="262"/>
        <v>6.83044982698962</v>
      </c>
      <c r="AX676" s="23">
        <f t="shared" si="263"/>
        <v>0.788927335640138</v>
      </c>
      <c r="AY676" s="23">
        <f t="shared" si="264"/>
        <v>48</v>
      </c>
      <c r="AZ676" s="23">
        <f t="shared" si="265"/>
        <v>48</v>
      </c>
      <c r="BA676" s="1" t="str">
        <f t="shared" si="266"/>
        <v>3</v>
      </c>
      <c r="BB676" s="22">
        <v>450</v>
      </c>
      <c r="BC676" s="22">
        <f t="shared" si="267"/>
        <v>21600</v>
      </c>
      <c r="BD676" s="22" t="e">
        <f t="shared" ref="BD676:BD739" si="269">BD675+BC676</f>
        <v>#REF!</v>
      </c>
      <c r="BE676" s="22">
        <v>0.295</v>
      </c>
      <c r="BF676" s="22">
        <f t="shared" si="268"/>
        <v>14.16</v>
      </c>
      <c r="BG676" s="22" t="e">
        <f t="shared" ref="BG676:BG739" si="270">BG675+BF676</f>
        <v>#REF!</v>
      </c>
      <c r="BH676" t="str">
        <f>IF(AT676="UDARA","U","N")&amp;LEFT($C$4,2)&amp;MID($C$4,4,2)&amp;LEFT(A676,3)&amp;MID(E676,2,2)&amp;VLOOKUP(E676,Acuan_Reference!C:L,10,0)</f>
        <v>N0109TGR71N1</v>
      </c>
      <c r="BI676" t="s">
        <v>84</v>
      </c>
      <c r="BJ676" t="s">
        <v>85</v>
      </c>
      <c r="BK676" t="s">
        <v>128</v>
      </c>
      <c r="BL676" t="s">
        <v>87</v>
      </c>
    </row>
    <row r="677" spans="1:64">
      <c r="A677" t="s">
        <v>114</v>
      </c>
      <c r="B677" t="s">
        <v>75</v>
      </c>
      <c r="C677" t="s">
        <v>76</v>
      </c>
      <c r="D677" t="s">
        <v>77</v>
      </c>
      <c r="E677" t="s">
        <v>165</v>
      </c>
      <c r="F677" t="s">
        <v>166</v>
      </c>
      <c r="G677" t="s">
        <v>118</v>
      </c>
      <c r="H677" t="s">
        <v>81</v>
      </c>
      <c r="I677" s="22">
        <v>29155</v>
      </c>
      <c r="J677" s="23">
        <v>209</v>
      </c>
      <c r="K677" s="23">
        <v>119</v>
      </c>
      <c r="L677" s="23">
        <v>100</v>
      </c>
      <c r="M677" s="23">
        <v>318</v>
      </c>
      <c r="N677" s="23">
        <v>138</v>
      </c>
      <c r="O677" s="23">
        <v>204</v>
      </c>
      <c r="P677" s="23">
        <v>326</v>
      </c>
      <c r="Q677" s="23">
        <v>164</v>
      </c>
      <c r="R677" s="23">
        <v>283</v>
      </c>
      <c r="S677" s="23">
        <v>180</v>
      </c>
      <c r="T677" s="23">
        <v>180</v>
      </c>
      <c r="U677" s="23">
        <v>117</v>
      </c>
      <c r="V677" s="22">
        <v>159</v>
      </c>
      <c r="W677" s="22">
        <f t="shared" si="256"/>
        <v>161.666666666667</v>
      </c>
      <c r="X677" s="23">
        <v>0</v>
      </c>
      <c r="Y677" s="23">
        <v>0</v>
      </c>
      <c r="Z677" s="23">
        <v>0</v>
      </c>
      <c r="AA677" s="22">
        <v>240</v>
      </c>
      <c r="AB677" s="22">
        <v>0</v>
      </c>
      <c r="AC677" s="22">
        <v>0</v>
      </c>
      <c r="AD677" s="22">
        <v>0</v>
      </c>
      <c r="AE677" s="22">
        <f t="shared" si="257"/>
        <v>240</v>
      </c>
      <c r="AF677" s="22">
        <f t="shared" si="258"/>
        <v>1.50943396226415</v>
      </c>
      <c r="AG677" s="22">
        <f t="shared" si="259"/>
        <v>1.48453608247423</v>
      </c>
      <c r="AH677" s="22">
        <v>6696</v>
      </c>
      <c r="AI677" s="22">
        <v>0</v>
      </c>
      <c r="AJ677" s="23">
        <v>0</v>
      </c>
      <c r="AK677" s="23">
        <v>128</v>
      </c>
      <c r="AL677" s="23">
        <v>188</v>
      </c>
      <c r="AM677" s="22">
        <v>0.7</v>
      </c>
      <c r="AN677" s="22">
        <f t="shared" si="260"/>
        <v>113.166666666667</v>
      </c>
      <c r="AO677" s="23">
        <v>24</v>
      </c>
      <c r="AP677" s="23">
        <v>24</v>
      </c>
      <c r="AQ677" t="s">
        <v>124</v>
      </c>
      <c r="AR677">
        <v>8</v>
      </c>
      <c r="AS677" s="22">
        <v>0.066666666666667</v>
      </c>
      <c r="AT677" t="s">
        <v>83</v>
      </c>
      <c r="AU677" s="23">
        <f t="shared" si="253"/>
        <v>61.1666666666666</v>
      </c>
      <c r="AV677" s="23">
        <f t="shared" si="261"/>
        <v>72</v>
      </c>
      <c r="AW677" s="23">
        <f t="shared" si="262"/>
        <v>1.92989690721649</v>
      </c>
      <c r="AX677" s="23">
        <f t="shared" si="263"/>
        <v>0.767010309278351</v>
      </c>
      <c r="AY677" s="23">
        <f t="shared" si="264"/>
        <v>72</v>
      </c>
      <c r="AZ677" s="23">
        <f t="shared" si="265"/>
        <v>72</v>
      </c>
      <c r="BA677" s="1" t="str">
        <f t="shared" si="266"/>
        <v>3</v>
      </c>
      <c r="BB677" s="22">
        <v>450</v>
      </c>
      <c r="BC677" s="22">
        <f t="shared" si="267"/>
        <v>32400</v>
      </c>
      <c r="BD677" s="22" t="e">
        <f t="shared" si="269"/>
        <v>#REF!</v>
      </c>
      <c r="BE677" s="22">
        <v>0.295</v>
      </c>
      <c r="BF677" s="22">
        <f t="shared" si="268"/>
        <v>21.24</v>
      </c>
      <c r="BG677" s="22" t="e">
        <f t="shared" si="270"/>
        <v>#REF!</v>
      </c>
      <c r="BH677" t="str">
        <f>IF(AT677="UDARA","U","N")&amp;LEFT($C$4,2)&amp;MID($C$4,4,2)&amp;LEFT(A677,3)&amp;MID(E677,2,2)&amp;VLOOKUP(E677,Acuan_Reference!C:L,10,0)</f>
        <v>N0109YGY71N1</v>
      </c>
      <c r="BI677" t="s">
        <v>84</v>
      </c>
      <c r="BJ677" t="s">
        <v>85</v>
      </c>
      <c r="BK677" t="s">
        <v>128</v>
      </c>
      <c r="BL677" t="s">
        <v>87</v>
      </c>
    </row>
    <row r="678" spans="1:64">
      <c r="A678" t="s">
        <v>74</v>
      </c>
      <c r="B678" t="s">
        <v>75</v>
      </c>
      <c r="C678" t="s">
        <v>76</v>
      </c>
      <c r="D678" t="s">
        <v>77</v>
      </c>
      <c r="E678" t="s">
        <v>167</v>
      </c>
      <c r="F678" t="s">
        <v>168</v>
      </c>
      <c r="G678" t="s">
        <v>80</v>
      </c>
      <c r="H678" t="s">
        <v>81</v>
      </c>
      <c r="I678" s="22">
        <v>51850</v>
      </c>
      <c r="J678" s="23">
        <v>91</v>
      </c>
      <c r="K678" s="23">
        <v>201</v>
      </c>
      <c r="L678" s="23">
        <v>80</v>
      </c>
      <c r="M678" s="23">
        <v>-6</v>
      </c>
      <c r="N678" s="23">
        <v>152</v>
      </c>
      <c r="O678" s="23">
        <v>207</v>
      </c>
      <c r="P678" s="23">
        <v>175</v>
      </c>
      <c r="Q678" s="23">
        <v>91</v>
      </c>
      <c r="R678" s="23">
        <v>163</v>
      </c>
      <c r="S678" s="23">
        <v>146</v>
      </c>
      <c r="T678" s="23">
        <v>160</v>
      </c>
      <c r="U678" s="23">
        <v>135</v>
      </c>
      <c r="V678" s="22">
        <v>147</v>
      </c>
      <c r="W678" s="22">
        <f t="shared" si="256"/>
        <v>144</v>
      </c>
      <c r="X678" s="23">
        <v>0</v>
      </c>
      <c r="Y678" s="23">
        <v>0</v>
      </c>
      <c r="Z678" s="23">
        <v>0</v>
      </c>
      <c r="AA678" s="22">
        <v>173</v>
      </c>
      <c r="AB678" s="22">
        <v>0</v>
      </c>
      <c r="AC678" s="22">
        <v>0</v>
      </c>
      <c r="AD678" s="22">
        <v>0</v>
      </c>
      <c r="AE678" s="22">
        <f t="shared" si="257"/>
        <v>173</v>
      </c>
      <c r="AF678" s="22">
        <f t="shared" si="258"/>
        <v>1.17687074829932</v>
      </c>
      <c r="AG678" s="22">
        <f t="shared" si="259"/>
        <v>1.20138888888889</v>
      </c>
      <c r="AH678" s="22">
        <v>72</v>
      </c>
      <c r="AI678" s="22">
        <v>0</v>
      </c>
      <c r="AJ678" s="23">
        <v>0</v>
      </c>
      <c r="AK678" s="23">
        <v>82</v>
      </c>
      <c r="AL678" s="23">
        <v>137</v>
      </c>
      <c r="AM678" s="22">
        <v>0.7</v>
      </c>
      <c r="AN678" s="22">
        <f t="shared" si="260"/>
        <v>100.8</v>
      </c>
      <c r="AO678" s="23">
        <v>12</v>
      </c>
      <c r="AP678" s="23">
        <v>12</v>
      </c>
      <c r="AQ678" t="s">
        <v>124</v>
      </c>
      <c r="AR678">
        <v>8</v>
      </c>
      <c r="AS678" s="22">
        <v>0.066666666666667</v>
      </c>
      <c r="AT678" t="s">
        <v>83</v>
      </c>
      <c r="AU678" s="23">
        <f t="shared" si="253"/>
        <v>64.8</v>
      </c>
      <c r="AV678" s="23">
        <f t="shared" si="261"/>
        <v>72</v>
      </c>
      <c r="AW678" s="23">
        <f t="shared" si="262"/>
        <v>1.70138888888889</v>
      </c>
      <c r="AX678" s="23">
        <f t="shared" si="263"/>
        <v>0.75</v>
      </c>
      <c r="AY678" s="23">
        <f t="shared" si="264"/>
        <v>72</v>
      </c>
      <c r="AZ678" s="23">
        <f t="shared" si="265"/>
        <v>72</v>
      </c>
      <c r="BA678" s="1" t="str">
        <f t="shared" si="266"/>
        <v>3</v>
      </c>
      <c r="BB678" s="22">
        <v>675</v>
      </c>
      <c r="BC678" s="22">
        <f t="shared" si="267"/>
        <v>48600</v>
      </c>
      <c r="BD678" s="22" t="e">
        <f t="shared" si="269"/>
        <v>#REF!</v>
      </c>
      <c r="BE678" s="22">
        <v>0.529</v>
      </c>
      <c r="BF678" s="22">
        <f t="shared" si="268"/>
        <v>38.088</v>
      </c>
      <c r="BG678" s="22" t="e">
        <f t="shared" si="270"/>
        <v>#REF!</v>
      </c>
      <c r="BH678" t="str">
        <f>IF(AT678="UDARA","U","N")&amp;LEFT($C$4,2)&amp;MID($C$4,4,2)&amp;LEFT(A678,3)&amp;MID(E678,2,2)&amp;VLOOKUP(E678,Acuan_Reference!C:L,10,0)</f>
        <v>N0109BDG71S3</v>
      </c>
      <c r="BI678" t="s">
        <v>84</v>
      </c>
      <c r="BJ678" t="s">
        <v>85</v>
      </c>
      <c r="BK678" t="s">
        <v>128</v>
      </c>
      <c r="BL678" t="s">
        <v>87</v>
      </c>
    </row>
    <row r="679" spans="1:64">
      <c r="A679" t="s">
        <v>88</v>
      </c>
      <c r="B679" t="s">
        <v>75</v>
      </c>
      <c r="C679" t="s">
        <v>76</v>
      </c>
      <c r="D679" t="s">
        <v>77</v>
      </c>
      <c r="E679" t="s">
        <v>167</v>
      </c>
      <c r="F679" t="s">
        <v>168</v>
      </c>
      <c r="G679" t="s">
        <v>80</v>
      </c>
      <c r="H679" t="s">
        <v>81</v>
      </c>
      <c r="I679" s="22">
        <v>51850</v>
      </c>
      <c r="J679" s="23">
        <v>12</v>
      </c>
      <c r="K679" s="23">
        <v>9</v>
      </c>
      <c r="L679" s="23">
        <v>0</v>
      </c>
      <c r="M679" s="23">
        <v>20</v>
      </c>
      <c r="N679" s="23">
        <v>-2</v>
      </c>
      <c r="O679" s="23">
        <v>9</v>
      </c>
      <c r="P679" s="23">
        <v>3</v>
      </c>
      <c r="Q679" s="23">
        <v>12</v>
      </c>
      <c r="R679" s="23">
        <v>12</v>
      </c>
      <c r="S679" s="23">
        <v>3</v>
      </c>
      <c r="T679" s="23">
        <v>0</v>
      </c>
      <c r="U679" s="23">
        <v>6</v>
      </c>
      <c r="V679" s="22">
        <v>3</v>
      </c>
      <c r="W679" s="22">
        <f t="shared" si="256"/>
        <v>3.66666666666667</v>
      </c>
      <c r="X679" s="23">
        <v>0</v>
      </c>
      <c r="Y679" s="23">
        <v>0</v>
      </c>
      <c r="Z679" s="23">
        <v>0</v>
      </c>
      <c r="AA679" s="22">
        <v>15</v>
      </c>
      <c r="AB679" s="22">
        <v>0</v>
      </c>
      <c r="AC679" s="22">
        <v>0</v>
      </c>
      <c r="AD679" s="22">
        <v>0</v>
      </c>
      <c r="AE679" s="22">
        <f t="shared" si="257"/>
        <v>15</v>
      </c>
      <c r="AF679" s="22">
        <f t="shared" si="258"/>
        <v>5</v>
      </c>
      <c r="AG679" s="22">
        <f t="shared" si="259"/>
        <v>4.09090909090909</v>
      </c>
      <c r="AH679" s="22">
        <v>72</v>
      </c>
      <c r="AI679" s="22">
        <v>0</v>
      </c>
      <c r="AJ679" s="23">
        <v>0</v>
      </c>
      <c r="AK679" s="23">
        <v>6</v>
      </c>
      <c r="AL679" s="23">
        <v>5</v>
      </c>
      <c r="AM679" s="22">
        <v>0.6</v>
      </c>
      <c r="AN679" s="22">
        <f t="shared" si="260"/>
        <v>2.2</v>
      </c>
      <c r="AO679" s="23">
        <v>12</v>
      </c>
      <c r="AP679" s="23">
        <v>12</v>
      </c>
      <c r="AQ679" t="s">
        <v>124</v>
      </c>
      <c r="AR679">
        <v>8</v>
      </c>
      <c r="AS679" s="22">
        <v>0.033333333333333</v>
      </c>
      <c r="AT679" t="s">
        <v>83</v>
      </c>
      <c r="AU679" s="23">
        <f t="shared" si="253"/>
        <v>0</v>
      </c>
      <c r="AV679" s="23">
        <f t="shared" si="261"/>
        <v>0</v>
      </c>
      <c r="AW679" s="23">
        <f t="shared" si="262"/>
        <v>4.09090909090909</v>
      </c>
      <c r="AX679" s="23">
        <f t="shared" si="263"/>
        <v>2.72727272727273</v>
      </c>
      <c r="AY679" s="23">
        <f t="shared" si="264"/>
        <v>0</v>
      </c>
      <c r="AZ679" s="23">
        <f t="shared" si="265"/>
        <v>0</v>
      </c>
      <c r="BA679" s="1" t="str">
        <f t="shared" si="266"/>
        <v>3</v>
      </c>
      <c r="BB679" s="22">
        <v>675</v>
      </c>
      <c r="BC679" s="22">
        <f t="shared" si="267"/>
        <v>0</v>
      </c>
      <c r="BD679" s="22" t="e">
        <f t="shared" si="269"/>
        <v>#REF!</v>
      </c>
      <c r="BE679" s="22">
        <v>0.529</v>
      </c>
      <c r="BF679" s="22">
        <f t="shared" si="268"/>
        <v>0</v>
      </c>
      <c r="BG679" s="22" t="e">
        <f t="shared" si="270"/>
        <v>#REF!</v>
      </c>
      <c r="BH679" t="str">
        <f>IF(AT679="UDARA","U","N")&amp;LEFT($C$4,2)&amp;MID($C$4,4,2)&amp;LEFT(A679,3)&amp;MID(E679,2,2)&amp;VLOOKUP(E679,Acuan_Reference!C:L,10,0)</f>
        <v>N0109BGR71S3</v>
      </c>
      <c r="BI679" t="s">
        <v>84</v>
      </c>
      <c r="BJ679" t="s">
        <v>85</v>
      </c>
      <c r="BK679" t="s">
        <v>128</v>
      </c>
      <c r="BL679" t="s">
        <v>87</v>
      </c>
    </row>
    <row r="680" spans="1:64">
      <c r="A680" t="s">
        <v>89</v>
      </c>
      <c r="B680" t="s">
        <v>75</v>
      </c>
      <c r="C680" t="s">
        <v>76</v>
      </c>
      <c r="D680" t="s">
        <v>77</v>
      </c>
      <c r="E680" t="s">
        <v>167</v>
      </c>
      <c r="F680" t="s">
        <v>168</v>
      </c>
      <c r="G680" t="s">
        <v>80</v>
      </c>
      <c r="H680" t="s">
        <v>81</v>
      </c>
      <c r="I680" s="22">
        <v>51850</v>
      </c>
      <c r="J680" s="23">
        <v>-10</v>
      </c>
      <c r="K680" s="23">
        <v>63</v>
      </c>
      <c r="L680" s="23">
        <v>45</v>
      </c>
      <c r="M680" s="23">
        <v>0</v>
      </c>
      <c r="N680" s="23">
        <v>50</v>
      </c>
      <c r="O680" s="23">
        <v>73</v>
      </c>
      <c r="P680" s="23">
        <v>4</v>
      </c>
      <c r="Q680" s="23">
        <v>77</v>
      </c>
      <c r="R680" s="23">
        <v>93</v>
      </c>
      <c r="S680" s="23">
        <v>17</v>
      </c>
      <c r="T680" s="23">
        <v>168</v>
      </c>
      <c r="U680" s="23">
        <v>42</v>
      </c>
      <c r="V680" s="22">
        <v>75.666666666667</v>
      </c>
      <c r="W680" s="22">
        <f t="shared" si="256"/>
        <v>97.3333333333333</v>
      </c>
      <c r="X680" s="23">
        <v>0</v>
      </c>
      <c r="Y680" s="23">
        <v>0</v>
      </c>
      <c r="Z680" s="23">
        <v>0</v>
      </c>
      <c r="AA680" s="22">
        <v>102</v>
      </c>
      <c r="AB680" s="22">
        <v>0</v>
      </c>
      <c r="AC680" s="22">
        <v>48</v>
      </c>
      <c r="AD680" s="22">
        <v>0</v>
      </c>
      <c r="AE680" s="22">
        <f t="shared" si="257"/>
        <v>150</v>
      </c>
      <c r="AF680" s="22">
        <f t="shared" si="258"/>
        <v>1.98237885462554</v>
      </c>
      <c r="AG680" s="22">
        <f t="shared" si="259"/>
        <v>1.54109589041096</v>
      </c>
      <c r="AH680" s="22">
        <v>72</v>
      </c>
      <c r="AI680" s="22">
        <v>0</v>
      </c>
      <c r="AJ680" s="23">
        <v>0</v>
      </c>
      <c r="AK680" s="23">
        <v>39</v>
      </c>
      <c r="AL680" s="23">
        <v>82</v>
      </c>
      <c r="AM680" s="22">
        <v>1.3</v>
      </c>
      <c r="AN680" s="22">
        <f t="shared" si="260"/>
        <v>126.533333333333</v>
      </c>
      <c r="AO680" s="23">
        <v>12</v>
      </c>
      <c r="AP680" s="23">
        <v>12</v>
      </c>
      <c r="AQ680" t="s">
        <v>82</v>
      </c>
      <c r="AR680">
        <v>4</v>
      </c>
      <c r="AS680" s="22">
        <v>0.53333333333333</v>
      </c>
      <c r="AT680" t="s">
        <v>83</v>
      </c>
      <c r="AU680" s="23">
        <f t="shared" si="253"/>
        <v>58.5333333333333</v>
      </c>
      <c r="AV680" s="23">
        <f t="shared" si="261"/>
        <v>60</v>
      </c>
      <c r="AW680" s="23">
        <f t="shared" si="262"/>
        <v>2.15753424657534</v>
      </c>
      <c r="AX680" s="23">
        <f t="shared" si="263"/>
        <v>1.31506849315069</v>
      </c>
      <c r="AY680" s="23">
        <f t="shared" si="264"/>
        <v>60</v>
      </c>
      <c r="AZ680" s="23">
        <f t="shared" si="265"/>
        <v>60</v>
      </c>
      <c r="BA680" s="1" t="str">
        <f t="shared" si="266"/>
        <v>3</v>
      </c>
      <c r="BB680" s="22">
        <v>675</v>
      </c>
      <c r="BC680" s="22">
        <f t="shared" si="267"/>
        <v>40500</v>
      </c>
      <c r="BD680" s="22" t="e">
        <f t="shared" si="269"/>
        <v>#REF!</v>
      </c>
      <c r="BE680" s="22">
        <v>0.529</v>
      </c>
      <c r="BF680" s="22">
        <f t="shared" si="268"/>
        <v>31.74</v>
      </c>
      <c r="BG680" s="22" t="e">
        <f t="shared" si="270"/>
        <v>#REF!</v>
      </c>
      <c r="BH680" t="str">
        <f>IF(AT680="UDARA","U","N")&amp;LEFT($C$4,2)&amp;MID($C$4,4,2)&amp;LEFT(A680,3)&amp;MID(E680,2,2)&amp;VLOOKUP(E680,Acuan_Reference!C:L,10,0)</f>
        <v>N0109BJM71S3</v>
      </c>
      <c r="BI680" t="s">
        <v>84</v>
      </c>
      <c r="BJ680" t="s">
        <v>85</v>
      </c>
      <c r="BK680" t="s">
        <v>128</v>
      </c>
      <c r="BL680" t="s">
        <v>87</v>
      </c>
    </row>
    <row r="681" spans="1:64">
      <c r="A681" t="s">
        <v>90</v>
      </c>
      <c r="B681" t="s">
        <v>75</v>
      </c>
      <c r="C681" t="s">
        <v>76</v>
      </c>
      <c r="D681" t="s">
        <v>77</v>
      </c>
      <c r="E681" t="s">
        <v>167</v>
      </c>
      <c r="F681" t="s">
        <v>168</v>
      </c>
      <c r="G681" t="s">
        <v>80</v>
      </c>
      <c r="H681" t="s">
        <v>81</v>
      </c>
      <c r="I681" s="22">
        <v>51850</v>
      </c>
      <c r="J681" s="23">
        <v>-3</v>
      </c>
      <c r="K681" s="23">
        <v>98</v>
      </c>
      <c r="L681" s="23">
        <v>59</v>
      </c>
      <c r="M681" s="23">
        <v>59</v>
      </c>
      <c r="N681" s="23">
        <v>16</v>
      </c>
      <c r="O681" s="23">
        <v>35</v>
      </c>
      <c r="P681" s="23">
        <v>77</v>
      </c>
      <c r="Q681" s="23">
        <v>18</v>
      </c>
      <c r="R681" s="23">
        <v>44</v>
      </c>
      <c r="S681" s="23">
        <v>33</v>
      </c>
      <c r="T681" s="23">
        <v>8</v>
      </c>
      <c r="U681" s="23">
        <v>53</v>
      </c>
      <c r="V681" s="22">
        <v>31.333333333333</v>
      </c>
      <c r="W681" s="22">
        <f t="shared" si="256"/>
        <v>28.6666666666667</v>
      </c>
      <c r="X681" s="23">
        <v>0</v>
      </c>
      <c r="Y681" s="23">
        <v>0</v>
      </c>
      <c r="Z681" s="23">
        <v>0</v>
      </c>
      <c r="AA681" s="22">
        <v>37</v>
      </c>
      <c r="AB681" s="22">
        <v>0</v>
      </c>
      <c r="AC681" s="22">
        <v>0</v>
      </c>
      <c r="AD681" s="22">
        <v>0</v>
      </c>
      <c r="AE681" s="22">
        <f t="shared" si="257"/>
        <v>37</v>
      </c>
      <c r="AF681" s="22">
        <f t="shared" si="258"/>
        <v>1.1808510638298</v>
      </c>
      <c r="AG681" s="22">
        <f t="shared" si="259"/>
        <v>1.2906976744186</v>
      </c>
      <c r="AH681" s="22">
        <v>72</v>
      </c>
      <c r="AI681" s="22">
        <v>0</v>
      </c>
      <c r="AJ681" s="23">
        <v>0</v>
      </c>
      <c r="AK681" s="23">
        <v>20</v>
      </c>
      <c r="AL681" s="23">
        <v>25</v>
      </c>
      <c r="AM681" s="22">
        <v>0.6</v>
      </c>
      <c r="AN681" s="22">
        <f t="shared" si="260"/>
        <v>17.2</v>
      </c>
      <c r="AO681" s="23">
        <v>12</v>
      </c>
      <c r="AP681" s="23">
        <v>12</v>
      </c>
      <c r="AQ681" t="s">
        <v>124</v>
      </c>
      <c r="AR681">
        <v>12</v>
      </c>
      <c r="AS681" s="22">
        <v>0.033333333333333</v>
      </c>
      <c r="AT681" t="s">
        <v>83</v>
      </c>
      <c r="AU681" s="23">
        <f t="shared" si="253"/>
        <v>5.2</v>
      </c>
      <c r="AV681" s="23">
        <f t="shared" si="261"/>
        <v>12</v>
      </c>
      <c r="AW681" s="23">
        <f t="shared" si="262"/>
        <v>1.7093023255814</v>
      </c>
      <c r="AX681" s="23">
        <f t="shared" si="263"/>
        <v>0.837209302325581</v>
      </c>
      <c r="AY681" s="23">
        <f t="shared" si="264"/>
        <v>12</v>
      </c>
      <c r="AZ681" s="23">
        <f t="shared" si="265"/>
        <v>12</v>
      </c>
      <c r="BA681" s="1" t="str">
        <f t="shared" si="266"/>
        <v>3</v>
      </c>
      <c r="BB681" s="22">
        <v>675</v>
      </c>
      <c r="BC681" s="22">
        <f t="shared" si="267"/>
        <v>8100</v>
      </c>
      <c r="BD681" s="22" t="e">
        <f t="shared" si="269"/>
        <v>#REF!</v>
      </c>
      <c r="BE681" s="22">
        <v>0.529</v>
      </c>
      <c r="BF681" s="22">
        <f t="shared" si="268"/>
        <v>6.348</v>
      </c>
      <c r="BG681" s="22" t="e">
        <f t="shared" si="270"/>
        <v>#REF!</v>
      </c>
      <c r="BH681" t="str">
        <f>IF(AT681="UDARA","U","N")&amp;LEFT($C$4,2)&amp;MID($C$4,4,2)&amp;LEFT(A681,3)&amp;MID(E681,2,2)&amp;VLOOKUP(E681,Acuan_Reference!C:L,10,0)</f>
        <v>N0109BKS71S3</v>
      </c>
      <c r="BI681" t="s">
        <v>84</v>
      </c>
      <c r="BJ681" t="s">
        <v>85</v>
      </c>
      <c r="BK681" t="s">
        <v>128</v>
      </c>
      <c r="BL681" t="s">
        <v>87</v>
      </c>
    </row>
    <row r="682" spans="1:64">
      <c r="A682" t="s">
        <v>91</v>
      </c>
      <c r="B682" t="s">
        <v>75</v>
      </c>
      <c r="C682" t="s">
        <v>76</v>
      </c>
      <c r="D682" t="s">
        <v>77</v>
      </c>
      <c r="E682" t="s">
        <v>167</v>
      </c>
      <c r="F682" t="s">
        <v>168</v>
      </c>
      <c r="G682" t="s">
        <v>80</v>
      </c>
      <c r="H682" t="s">
        <v>81</v>
      </c>
      <c r="I682" s="22">
        <v>51850</v>
      </c>
      <c r="J682" s="23">
        <v>0</v>
      </c>
      <c r="K682" s="23">
        <v>6</v>
      </c>
      <c r="L682" s="23">
        <v>7</v>
      </c>
      <c r="M682" s="23">
        <v>6</v>
      </c>
      <c r="N682" s="23">
        <v>3</v>
      </c>
      <c r="O682" s="23">
        <v>7</v>
      </c>
      <c r="P682" s="23">
        <v>3</v>
      </c>
      <c r="Q682" s="23">
        <v>0</v>
      </c>
      <c r="R682" s="23">
        <v>0</v>
      </c>
      <c r="S682" s="23">
        <v>0</v>
      </c>
      <c r="T682" s="23">
        <v>0</v>
      </c>
      <c r="U682" s="23">
        <v>1</v>
      </c>
      <c r="V682" s="22">
        <v>0.33333333333333</v>
      </c>
      <c r="W682" s="22">
        <f t="shared" si="256"/>
        <v>0.333333333333333</v>
      </c>
      <c r="X682" s="23">
        <v>0</v>
      </c>
      <c r="Y682" s="23">
        <v>0</v>
      </c>
      <c r="Z682" s="23">
        <v>0</v>
      </c>
      <c r="AA682" s="22">
        <v>0</v>
      </c>
      <c r="AB682" s="22">
        <v>1</v>
      </c>
      <c r="AC682" s="22">
        <v>0</v>
      </c>
      <c r="AD682" s="22">
        <v>0</v>
      </c>
      <c r="AE682" s="22">
        <f t="shared" si="257"/>
        <v>0</v>
      </c>
      <c r="AF682" s="22">
        <f t="shared" si="258"/>
        <v>0</v>
      </c>
      <c r="AG682" s="22">
        <f t="shared" si="259"/>
        <v>0</v>
      </c>
      <c r="AH682" s="22">
        <v>72</v>
      </c>
      <c r="AI682" s="22">
        <v>0</v>
      </c>
      <c r="AJ682" s="23">
        <v>0</v>
      </c>
      <c r="AK682" s="23">
        <v>0</v>
      </c>
      <c r="AL682" s="23">
        <v>0</v>
      </c>
      <c r="AM682" s="22">
        <v>0.9</v>
      </c>
      <c r="AN682" s="22">
        <f t="shared" si="260"/>
        <v>0.3</v>
      </c>
      <c r="AO682" s="23">
        <v>12</v>
      </c>
      <c r="AP682" s="23">
        <v>12</v>
      </c>
      <c r="AQ682" t="s">
        <v>82</v>
      </c>
      <c r="AR682">
        <v>4</v>
      </c>
      <c r="AS682" s="22">
        <v>0.13333333333333</v>
      </c>
      <c r="AT682" t="s">
        <v>83</v>
      </c>
      <c r="AU682" s="23">
        <f t="shared" si="253"/>
        <v>0.3</v>
      </c>
      <c r="AV682" s="23">
        <f t="shared" si="261"/>
        <v>12</v>
      </c>
      <c r="AW682" s="23">
        <f t="shared" si="262"/>
        <v>36</v>
      </c>
      <c r="AX682" s="23">
        <f t="shared" si="263"/>
        <v>36</v>
      </c>
      <c r="AY682" s="23">
        <f t="shared" si="264"/>
        <v>0</v>
      </c>
      <c r="AZ682" s="23">
        <f t="shared" si="265"/>
        <v>0</v>
      </c>
      <c r="BA682" s="1" t="str">
        <f t="shared" si="266"/>
        <v>Kelipatan Kirim/Master box &gt; 3x FC+index</v>
      </c>
      <c r="BB682" s="22">
        <v>675</v>
      </c>
      <c r="BC682" s="22">
        <f t="shared" si="267"/>
        <v>0</v>
      </c>
      <c r="BD682" s="22" t="e">
        <f t="shared" si="269"/>
        <v>#REF!</v>
      </c>
      <c r="BE682" s="22">
        <v>0.529</v>
      </c>
      <c r="BF682" s="22">
        <f t="shared" si="268"/>
        <v>0</v>
      </c>
      <c r="BG682" s="22" t="e">
        <f t="shared" si="270"/>
        <v>#REF!</v>
      </c>
      <c r="BH682" t="str">
        <f>IF(AT682="UDARA","U","N")&amp;LEFT($C$4,2)&amp;MID($C$4,4,2)&amp;LEFT(A682,3)&amp;MID(E682,2,2)&amp;VLOOKUP(E682,Acuan_Reference!C:L,10,0)</f>
        <v>N0109BLP71S3</v>
      </c>
      <c r="BI682" t="s">
        <v>84</v>
      </c>
      <c r="BJ682" t="s">
        <v>85</v>
      </c>
      <c r="BK682" t="s">
        <v>128</v>
      </c>
      <c r="BL682" t="s">
        <v>87</v>
      </c>
    </row>
    <row r="683" spans="1:64">
      <c r="A683" t="s">
        <v>92</v>
      </c>
      <c r="B683" t="s">
        <v>75</v>
      </c>
      <c r="C683" t="s">
        <v>76</v>
      </c>
      <c r="D683" t="s">
        <v>77</v>
      </c>
      <c r="E683" t="s">
        <v>167</v>
      </c>
      <c r="F683" t="s">
        <v>168</v>
      </c>
      <c r="G683" t="s">
        <v>80</v>
      </c>
      <c r="H683" t="s">
        <v>81</v>
      </c>
      <c r="I683" s="22">
        <v>51850</v>
      </c>
      <c r="J683" s="23">
        <v>8</v>
      </c>
      <c r="K683" s="23">
        <v>2</v>
      </c>
      <c r="L683" s="23">
        <v>2</v>
      </c>
      <c r="M683" s="23">
        <v>0</v>
      </c>
      <c r="N683" s="23">
        <v>21</v>
      </c>
      <c r="O683" s="23">
        <v>6</v>
      </c>
      <c r="P683" s="23">
        <v>6</v>
      </c>
      <c r="Q683" s="23">
        <v>23</v>
      </c>
      <c r="R683" s="23">
        <v>63</v>
      </c>
      <c r="S683" s="23">
        <v>3</v>
      </c>
      <c r="T683" s="23">
        <v>15</v>
      </c>
      <c r="U683" s="23">
        <v>9</v>
      </c>
      <c r="V683" s="22">
        <v>9</v>
      </c>
      <c r="W683" s="22">
        <f t="shared" si="256"/>
        <v>16</v>
      </c>
      <c r="X683" s="23">
        <v>0</v>
      </c>
      <c r="Y683" s="23">
        <v>0</v>
      </c>
      <c r="Z683" s="23">
        <v>0</v>
      </c>
      <c r="AA683" s="22">
        <v>63</v>
      </c>
      <c r="AB683" s="22">
        <v>0</v>
      </c>
      <c r="AC683" s="22">
        <v>0</v>
      </c>
      <c r="AD683" s="22">
        <v>0</v>
      </c>
      <c r="AE683" s="22">
        <f t="shared" si="257"/>
        <v>63</v>
      </c>
      <c r="AF683" s="22">
        <f t="shared" si="258"/>
        <v>7</v>
      </c>
      <c r="AG683" s="22">
        <f t="shared" si="259"/>
        <v>3.9375</v>
      </c>
      <c r="AH683" s="22">
        <v>72</v>
      </c>
      <c r="AI683" s="22">
        <v>0</v>
      </c>
      <c r="AJ683" s="23">
        <v>0</v>
      </c>
      <c r="AK683" s="23">
        <v>19</v>
      </c>
      <c r="AL683" s="23">
        <v>24</v>
      </c>
      <c r="AM683" s="22">
        <v>1.5</v>
      </c>
      <c r="AN683" s="22">
        <f t="shared" si="260"/>
        <v>24</v>
      </c>
      <c r="AO683" s="23">
        <v>12</v>
      </c>
      <c r="AP683" s="23">
        <v>12</v>
      </c>
      <c r="AQ683" t="s">
        <v>82</v>
      </c>
      <c r="AR683">
        <v>2</v>
      </c>
      <c r="AS683" s="22">
        <v>0.53333333333333</v>
      </c>
      <c r="AT683" t="s">
        <v>83</v>
      </c>
      <c r="AU683" s="23">
        <f t="shared" si="253"/>
        <v>0</v>
      </c>
      <c r="AV683" s="23">
        <f t="shared" si="261"/>
        <v>0</v>
      </c>
      <c r="AW683" s="23">
        <f t="shared" si="262"/>
        <v>3.9375</v>
      </c>
      <c r="AX683" s="23">
        <f t="shared" si="263"/>
        <v>2.4375</v>
      </c>
      <c r="AY683" s="23">
        <f t="shared" si="264"/>
        <v>0</v>
      </c>
      <c r="AZ683" s="23">
        <f t="shared" si="265"/>
        <v>0</v>
      </c>
      <c r="BA683" s="1" t="str">
        <f t="shared" si="266"/>
        <v>3</v>
      </c>
      <c r="BB683" s="22">
        <v>675</v>
      </c>
      <c r="BC683" s="22">
        <f t="shared" si="267"/>
        <v>0</v>
      </c>
      <c r="BD683" s="22" t="e">
        <f t="shared" si="269"/>
        <v>#REF!</v>
      </c>
      <c r="BE683" s="22">
        <v>0.529</v>
      </c>
      <c r="BF683" s="22">
        <f t="shared" si="268"/>
        <v>0</v>
      </c>
      <c r="BG683" s="22" t="e">
        <f t="shared" si="270"/>
        <v>#REF!</v>
      </c>
      <c r="BH683" t="str">
        <f>IF(AT683="UDARA","U","N")&amp;LEFT($C$4,2)&amp;MID($C$4,4,2)&amp;LEFT(A683,3)&amp;MID(E683,2,2)&amp;VLOOKUP(E683,Acuan_Reference!C:L,10,0)</f>
        <v>N0109BTM71S3</v>
      </c>
      <c r="BI683" t="s">
        <v>84</v>
      </c>
      <c r="BJ683" t="s">
        <v>85</v>
      </c>
      <c r="BK683" t="s">
        <v>128</v>
      </c>
      <c r="BL683" t="s">
        <v>87</v>
      </c>
    </row>
    <row r="684" spans="1:64">
      <c r="A684" t="s">
        <v>93</v>
      </c>
      <c r="B684" t="s">
        <v>75</v>
      </c>
      <c r="C684" t="s">
        <v>76</v>
      </c>
      <c r="D684" t="s">
        <v>77</v>
      </c>
      <c r="E684" t="s">
        <v>167</v>
      </c>
      <c r="F684" t="s">
        <v>168</v>
      </c>
      <c r="G684" t="s">
        <v>80</v>
      </c>
      <c r="H684" t="s">
        <v>81</v>
      </c>
      <c r="I684" s="22">
        <v>51850</v>
      </c>
      <c r="J684" s="23">
        <v>0</v>
      </c>
      <c r="K684" s="23">
        <v>0</v>
      </c>
      <c r="L684" s="23">
        <v>0</v>
      </c>
      <c r="M684" s="23">
        <v>0</v>
      </c>
      <c r="N684" s="23">
        <v>0</v>
      </c>
      <c r="O684" s="23">
        <v>0</v>
      </c>
      <c r="P684" s="23">
        <v>0</v>
      </c>
      <c r="Q684" s="23">
        <v>0</v>
      </c>
      <c r="R684" s="23">
        <v>0</v>
      </c>
      <c r="S684" s="23">
        <v>0</v>
      </c>
      <c r="T684" s="23">
        <v>0</v>
      </c>
      <c r="U684" s="23">
        <v>0</v>
      </c>
      <c r="V684" s="22">
        <v>0</v>
      </c>
      <c r="W684" s="22">
        <f t="shared" si="256"/>
        <v>0</v>
      </c>
      <c r="X684" s="23">
        <v>0</v>
      </c>
      <c r="Y684" s="23">
        <v>0</v>
      </c>
      <c r="Z684" s="23">
        <v>0</v>
      </c>
      <c r="AA684" s="22">
        <v>0</v>
      </c>
      <c r="AB684" s="22">
        <v>0</v>
      </c>
      <c r="AC684" s="22">
        <v>0</v>
      </c>
      <c r="AD684" s="22">
        <v>0</v>
      </c>
      <c r="AE684" s="22">
        <f t="shared" si="257"/>
        <v>0</v>
      </c>
      <c r="AF684" s="22">
        <f t="shared" si="258"/>
        <v>9999</v>
      </c>
      <c r="AG684" s="22">
        <f t="shared" si="259"/>
        <v>9999</v>
      </c>
      <c r="AH684" s="22">
        <v>72</v>
      </c>
      <c r="AI684" s="22">
        <v>0</v>
      </c>
      <c r="AJ684" s="23">
        <v>0</v>
      </c>
      <c r="AK684" s="23">
        <v>0</v>
      </c>
      <c r="AL684" s="23">
        <v>0</v>
      </c>
      <c r="AM684" s="22">
        <v>0.8</v>
      </c>
      <c r="AN684" s="22">
        <f t="shared" si="260"/>
        <v>0</v>
      </c>
      <c r="AO684" s="23">
        <v>12</v>
      </c>
      <c r="AP684" s="23">
        <v>12</v>
      </c>
      <c r="AQ684" t="s">
        <v>124</v>
      </c>
      <c r="AR684">
        <v>4</v>
      </c>
      <c r="AS684" s="22">
        <v>0.066666666666667</v>
      </c>
      <c r="AT684" t="s">
        <v>83</v>
      </c>
      <c r="AU684" s="23">
        <f t="shared" si="253"/>
        <v>0</v>
      </c>
      <c r="AV684" s="23">
        <f t="shared" si="261"/>
        <v>0</v>
      </c>
      <c r="AW684" s="23">
        <f t="shared" si="262"/>
        <v>9999</v>
      </c>
      <c r="AX684" s="23">
        <f t="shared" si="263"/>
        <v>9999</v>
      </c>
      <c r="AY684" s="23">
        <f t="shared" si="264"/>
        <v>0</v>
      </c>
      <c r="AZ684" s="23">
        <f t="shared" si="265"/>
        <v>0</v>
      </c>
      <c r="BA684" s="1" t="str">
        <f t="shared" si="266"/>
        <v>Kelipatan Kirim/Master box &gt; 3x FC+index</v>
      </c>
      <c r="BB684" s="22">
        <v>675</v>
      </c>
      <c r="BC684" s="22">
        <f t="shared" si="267"/>
        <v>0</v>
      </c>
      <c r="BD684" s="22" t="e">
        <f t="shared" si="269"/>
        <v>#REF!</v>
      </c>
      <c r="BE684" s="22">
        <v>0.529</v>
      </c>
      <c r="BF684" s="22">
        <f t="shared" si="268"/>
        <v>0</v>
      </c>
      <c r="BG684" s="22" t="e">
        <f t="shared" si="270"/>
        <v>#REF!</v>
      </c>
      <c r="BH684" t="str">
        <f>IF(AT684="UDARA","U","N")&amp;LEFT($C$4,2)&amp;MID($C$4,4,2)&amp;LEFT(A684,3)&amp;MID(E684,2,2)&amp;VLOOKUP(E684,Acuan_Reference!C:L,10,0)</f>
        <v>N0109CRB71S3</v>
      </c>
      <c r="BI684" t="s">
        <v>84</v>
      </c>
      <c r="BJ684" t="s">
        <v>85</v>
      </c>
      <c r="BK684" t="s">
        <v>128</v>
      </c>
      <c r="BL684" t="s">
        <v>87</v>
      </c>
    </row>
    <row r="685" spans="1:64">
      <c r="A685" t="s">
        <v>94</v>
      </c>
      <c r="B685" t="s">
        <v>75</v>
      </c>
      <c r="C685" t="s">
        <v>76</v>
      </c>
      <c r="D685" t="s">
        <v>77</v>
      </c>
      <c r="E685" t="s">
        <v>167</v>
      </c>
      <c r="F685" t="s">
        <v>168</v>
      </c>
      <c r="G685" t="s">
        <v>80</v>
      </c>
      <c r="H685" t="s">
        <v>81</v>
      </c>
      <c r="I685" s="22">
        <v>51850</v>
      </c>
      <c r="J685" s="23">
        <v>0</v>
      </c>
      <c r="K685" s="23">
        <v>0</v>
      </c>
      <c r="L685" s="23">
        <v>0</v>
      </c>
      <c r="M685" s="23">
        <v>0</v>
      </c>
      <c r="N685" s="23">
        <v>0</v>
      </c>
      <c r="O685" s="23">
        <v>0</v>
      </c>
      <c r="P685" s="23">
        <v>0</v>
      </c>
      <c r="Q685" s="23">
        <v>0</v>
      </c>
      <c r="R685" s="23">
        <v>0</v>
      </c>
      <c r="S685" s="23">
        <v>0</v>
      </c>
      <c r="T685" s="23">
        <v>0</v>
      </c>
      <c r="U685" s="23">
        <v>0</v>
      </c>
      <c r="V685" s="22">
        <v>0</v>
      </c>
      <c r="W685" s="22">
        <f t="shared" si="256"/>
        <v>0</v>
      </c>
      <c r="X685" s="23">
        <v>0</v>
      </c>
      <c r="Y685" s="23">
        <v>0</v>
      </c>
      <c r="Z685" s="23">
        <v>0</v>
      </c>
      <c r="AA685" s="22">
        <v>0</v>
      </c>
      <c r="AB685" s="22">
        <v>0</v>
      </c>
      <c r="AC685" s="22">
        <v>0</v>
      </c>
      <c r="AD685" s="22">
        <v>0</v>
      </c>
      <c r="AE685" s="22">
        <f t="shared" si="257"/>
        <v>0</v>
      </c>
      <c r="AF685" s="22">
        <f t="shared" si="258"/>
        <v>9999</v>
      </c>
      <c r="AG685" s="22">
        <f t="shared" si="259"/>
        <v>9999</v>
      </c>
      <c r="AH685" s="22">
        <v>72</v>
      </c>
      <c r="AI685" s="22">
        <v>0</v>
      </c>
      <c r="AJ685" s="23">
        <v>0</v>
      </c>
      <c r="AK685" s="23">
        <v>0</v>
      </c>
      <c r="AL685" s="23">
        <v>0</v>
      </c>
      <c r="AM685" s="22">
        <v>0.8</v>
      </c>
      <c r="AN685" s="22">
        <f t="shared" si="260"/>
        <v>0</v>
      </c>
      <c r="AO685" s="23">
        <v>12</v>
      </c>
      <c r="AP685" s="23">
        <v>12</v>
      </c>
      <c r="AQ685" t="s">
        <v>82</v>
      </c>
      <c r="AR685">
        <v>8</v>
      </c>
      <c r="AS685" s="22">
        <v>0.13333333333333</v>
      </c>
      <c r="AT685" t="s">
        <v>83</v>
      </c>
      <c r="AU685" s="23">
        <f t="shared" si="253"/>
        <v>0</v>
      </c>
      <c r="AV685" s="23">
        <f t="shared" si="261"/>
        <v>0</v>
      </c>
      <c r="AW685" s="23">
        <f t="shared" si="262"/>
        <v>9999</v>
      </c>
      <c r="AX685" s="23">
        <f t="shared" si="263"/>
        <v>9999</v>
      </c>
      <c r="AY685" s="23">
        <f t="shared" si="264"/>
        <v>0</v>
      </c>
      <c r="AZ685" s="23">
        <f t="shared" si="265"/>
        <v>0</v>
      </c>
      <c r="BA685" s="1" t="str">
        <f t="shared" si="266"/>
        <v>Kelipatan Kirim/Master box &gt; 3x FC+index</v>
      </c>
      <c r="BB685" s="22">
        <v>675</v>
      </c>
      <c r="BC685" s="22">
        <f t="shared" si="267"/>
        <v>0</v>
      </c>
      <c r="BD685" s="22" t="e">
        <f t="shared" si="269"/>
        <v>#REF!</v>
      </c>
      <c r="BE685" s="22">
        <v>0.529</v>
      </c>
      <c r="BF685" s="22">
        <f t="shared" si="268"/>
        <v>0</v>
      </c>
      <c r="BG685" s="22" t="e">
        <f t="shared" si="270"/>
        <v>#REF!</v>
      </c>
      <c r="BH685" t="str">
        <f>IF(AT685="UDARA","U","N")&amp;LEFT($C$4,2)&amp;MID($C$4,4,2)&amp;LEFT(A685,3)&amp;MID(E685,2,2)&amp;VLOOKUP(E685,Acuan_Reference!C:L,10,0)</f>
        <v>N0109DPS71S3</v>
      </c>
      <c r="BI685" t="s">
        <v>84</v>
      </c>
      <c r="BJ685" t="s">
        <v>85</v>
      </c>
      <c r="BK685" t="s">
        <v>128</v>
      </c>
      <c r="BL685" t="s">
        <v>87</v>
      </c>
    </row>
    <row r="686" spans="1:64">
      <c r="A686" t="s">
        <v>95</v>
      </c>
      <c r="B686" t="s">
        <v>75</v>
      </c>
      <c r="C686" t="s">
        <v>76</v>
      </c>
      <c r="D686" t="s">
        <v>77</v>
      </c>
      <c r="E686" t="s">
        <v>167</v>
      </c>
      <c r="F686" t="s">
        <v>168</v>
      </c>
      <c r="G686" t="s">
        <v>80</v>
      </c>
      <c r="H686" t="s">
        <v>81</v>
      </c>
      <c r="I686" s="22">
        <v>51850</v>
      </c>
      <c r="J686" s="23">
        <v>0</v>
      </c>
      <c r="K686" s="23">
        <v>0</v>
      </c>
      <c r="L686" s="23">
        <v>0</v>
      </c>
      <c r="M686" s="23">
        <v>12</v>
      </c>
      <c r="N686" s="23">
        <v>33</v>
      </c>
      <c r="O686" s="23">
        <v>38</v>
      </c>
      <c r="P686" s="23">
        <v>0</v>
      </c>
      <c r="Q686" s="23">
        <v>0</v>
      </c>
      <c r="R686" s="23">
        <v>78</v>
      </c>
      <c r="S686" s="23">
        <v>29</v>
      </c>
      <c r="T686" s="23">
        <v>14</v>
      </c>
      <c r="U686" s="23">
        <v>18</v>
      </c>
      <c r="V686" s="22">
        <v>20.333333333333</v>
      </c>
      <c r="W686" s="22">
        <f t="shared" si="256"/>
        <v>22.6666666666667</v>
      </c>
      <c r="X686" s="23">
        <v>0</v>
      </c>
      <c r="Y686" s="23">
        <v>0</v>
      </c>
      <c r="Z686" s="23">
        <v>0</v>
      </c>
      <c r="AA686" s="22">
        <v>220</v>
      </c>
      <c r="AB686" s="22">
        <v>0</v>
      </c>
      <c r="AC686" s="22">
        <v>0</v>
      </c>
      <c r="AD686" s="22">
        <v>0</v>
      </c>
      <c r="AE686" s="22">
        <f t="shared" si="257"/>
        <v>220</v>
      </c>
      <c r="AF686" s="22">
        <f t="shared" si="258"/>
        <v>10.8196721311477</v>
      </c>
      <c r="AG686" s="22">
        <f t="shared" si="259"/>
        <v>9.70588235294118</v>
      </c>
      <c r="AH686" s="22">
        <v>72</v>
      </c>
      <c r="AI686" s="22">
        <v>0</v>
      </c>
      <c r="AJ686" s="23">
        <v>0</v>
      </c>
      <c r="AK686" s="23">
        <v>22</v>
      </c>
      <c r="AL686" s="23">
        <v>36</v>
      </c>
      <c r="AM686" s="22">
        <v>0.5</v>
      </c>
      <c r="AN686" s="22">
        <f t="shared" si="260"/>
        <v>11.3333333333333</v>
      </c>
      <c r="AO686" s="23">
        <v>12</v>
      </c>
      <c r="AP686" s="23">
        <v>12</v>
      </c>
      <c r="AQ686" t="s">
        <v>124</v>
      </c>
      <c r="AR686">
        <v>20</v>
      </c>
      <c r="AS686" s="22">
        <v>0.033333333333333</v>
      </c>
      <c r="AT686" t="s">
        <v>83</v>
      </c>
      <c r="AU686" s="23">
        <f t="shared" si="253"/>
        <v>0</v>
      </c>
      <c r="AV686" s="23">
        <f t="shared" si="261"/>
        <v>0</v>
      </c>
      <c r="AW686" s="23">
        <f t="shared" si="262"/>
        <v>9.70588235294118</v>
      </c>
      <c r="AX686" s="23">
        <f t="shared" si="263"/>
        <v>8.11764705882353</v>
      </c>
      <c r="AY686" s="23">
        <f t="shared" si="264"/>
        <v>0</v>
      </c>
      <c r="AZ686" s="23">
        <f t="shared" si="265"/>
        <v>0</v>
      </c>
      <c r="BA686" s="1" t="str">
        <f t="shared" si="266"/>
        <v>Kelipatan Kirim/Master box &gt; 3x FC+index</v>
      </c>
      <c r="BB686" s="22">
        <v>675</v>
      </c>
      <c r="BC686" s="22">
        <f t="shared" si="267"/>
        <v>0</v>
      </c>
      <c r="BD686" s="22" t="e">
        <f t="shared" si="269"/>
        <v>#REF!</v>
      </c>
      <c r="BE686" s="22">
        <v>0.529</v>
      </c>
      <c r="BF686" s="22">
        <f t="shared" si="268"/>
        <v>0</v>
      </c>
      <c r="BG686" s="22" t="e">
        <f t="shared" si="270"/>
        <v>#REF!</v>
      </c>
      <c r="BH686" t="str">
        <f>IF(AT686="UDARA","U","N")&amp;LEFT($C$4,2)&amp;MID($C$4,4,2)&amp;LEFT(A686,3)&amp;MID(E686,2,2)&amp;VLOOKUP(E686,Acuan_Reference!C:L,10,0)</f>
        <v>N0109JAK71S3</v>
      </c>
      <c r="BI686" t="s">
        <v>84</v>
      </c>
      <c r="BJ686" t="s">
        <v>85</v>
      </c>
      <c r="BK686" t="s">
        <v>128</v>
      </c>
      <c r="BL686" t="s">
        <v>87</v>
      </c>
    </row>
    <row r="687" spans="1:64">
      <c r="A687" t="s">
        <v>96</v>
      </c>
      <c r="B687" t="s">
        <v>75</v>
      </c>
      <c r="C687" t="s">
        <v>76</v>
      </c>
      <c r="D687" t="s">
        <v>77</v>
      </c>
      <c r="E687" t="s">
        <v>167</v>
      </c>
      <c r="F687" t="s">
        <v>168</v>
      </c>
      <c r="G687" t="s">
        <v>80</v>
      </c>
      <c r="H687" t="s">
        <v>81</v>
      </c>
      <c r="I687" s="22">
        <v>51850</v>
      </c>
      <c r="J687" s="23">
        <v>18</v>
      </c>
      <c r="K687" s="23">
        <v>48</v>
      </c>
      <c r="L687" s="23">
        <v>-2</v>
      </c>
      <c r="M687" s="23">
        <v>0</v>
      </c>
      <c r="N687" s="23">
        <v>12</v>
      </c>
      <c r="O687" s="23">
        <v>45</v>
      </c>
      <c r="P687" s="23">
        <v>1</v>
      </c>
      <c r="Q687" s="23">
        <v>3</v>
      </c>
      <c r="R687" s="23">
        <v>25</v>
      </c>
      <c r="S687" s="23">
        <v>19</v>
      </c>
      <c r="T687" s="23">
        <v>16</v>
      </c>
      <c r="U687" s="23">
        <v>20</v>
      </c>
      <c r="V687" s="22">
        <v>18.333333333333</v>
      </c>
      <c r="W687" s="22">
        <f t="shared" si="256"/>
        <v>18</v>
      </c>
      <c r="X687" s="23">
        <v>0</v>
      </c>
      <c r="Y687" s="23">
        <v>0</v>
      </c>
      <c r="Z687" s="23">
        <v>0</v>
      </c>
      <c r="AA687" s="22">
        <v>33</v>
      </c>
      <c r="AB687" s="22">
        <v>0</v>
      </c>
      <c r="AC687" s="22">
        <v>0</v>
      </c>
      <c r="AD687" s="22">
        <v>0</v>
      </c>
      <c r="AE687" s="22">
        <f t="shared" si="257"/>
        <v>33</v>
      </c>
      <c r="AF687" s="22">
        <f t="shared" si="258"/>
        <v>1.80000000000003</v>
      </c>
      <c r="AG687" s="22">
        <f t="shared" si="259"/>
        <v>1.83333333333333</v>
      </c>
      <c r="AH687" s="22">
        <v>72</v>
      </c>
      <c r="AI687" s="22">
        <v>0</v>
      </c>
      <c r="AJ687" s="23">
        <v>0</v>
      </c>
      <c r="AK687" s="23">
        <v>10</v>
      </c>
      <c r="AL687" s="23">
        <v>18</v>
      </c>
      <c r="AM687" s="22">
        <v>1.2</v>
      </c>
      <c r="AN687" s="22">
        <f t="shared" si="260"/>
        <v>21.6</v>
      </c>
      <c r="AO687" s="23">
        <v>12</v>
      </c>
      <c r="AP687" s="23">
        <v>12</v>
      </c>
      <c r="AQ687" t="s">
        <v>82</v>
      </c>
      <c r="AR687">
        <v>2</v>
      </c>
      <c r="AS687" s="22">
        <v>0.2</v>
      </c>
      <c r="AT687" t="s">
        <v>83</v>
      </c>
      <c r="AU687" s="23">
        <f t="shared" ref="AU687:AU750" si="271">IF(OR(H687="PINDAH DISTRIBUTOR",H687="PESTA NO BUFFER",H687="PESTA"),0,IF(AL687+AN687&lt;AE687,0,IF((1*((AL687+AN687)-AE687))&lt;0,0,1*((AL687+AN687)-AE687))))</f>
        <v>6.59999999999999</v>
      </c>
      <c r="AV687" s="23">
        <f t="shared" si="261"/>
        <v>12</v>
      </c>
      <c r="AW687" s="23">
        <f t="shared" si="262"/>
        <v>2.5</v>
      </c>
      <c r="AX687" s="23">
        <f t="shared" si="263"/>
        <v>1.5</v>
      </c>
      <c r="AY687" s="23">
        <f t="shared" si="264"/>
        <v>12</v>
      </c>
      <c r="AZ687" s="23">
        <f t="shared" si="265"/>
        <v>12</v>
      </c>
      <c r="BA687" s="1" t="str">
        <f t="shared" si="266"/>
        <v>3</v>
      </c>
      <c r="BB687" s="22">
        <v>675</v>
      </c>
      <c r="BC687" s="22">
        <f t="shared" si="267"/>
        <v>8100</v>
      </c>
      <c r="BD687" s="22" t="e">
        <f t="shared" si="269"/>
        <v>#REF!</v>
      </c>
      <c r="BE687" s="22">
        <v>0.529</v>
      </c>
      <c r="BF687" s="22">
        <f t="shared" si="268"/>
        <v>6.348</v>
      </c>
      <c r="BG687" s="22" t="e">
        <f t="shared" si="270"/>
        <v>#REF!</v>
      </c>
      <c r="BH687" t="str">
        <f>IF(AT687="UDARA","U","N")&amp;LEFT($C$4,2)&amp;MID($C$4,4,2)&amp;LEFT(A687,3)&amp;MID(E687,2,2)&amp;VLOOKUP(E687,Acuan_Reference!C:L,10,0)</f>
        <v>N0109JBI71S3</v>
      </c>
      <c r="BI687" t="s">
        <v>84</v>
      </c>
      <c r="BJ687" t="s">
        <v>85</v>
      </c>
      <c r="BK687" t="s">
        <v>128</v>
      </c>
      <c r="BL687" t="s">
        <v>87</v>
      </c>
    </row>
    <row r="688" spans="1:64">
      <c r="A688" t="s">
        <v>97</v>
      </c>
      <c r="B688" t="s">
        <v>75</v>
      </c>
      <c r="C688" t="s">
        <v>76</v>
      </c>
      <c r="D688" t="s">
        <v>77</v>
      </c>
      <c r="E688" t="s">
        <v>167</v>
      </c>
      <c r="F688" t="s">
        <v>168</v>
      </c>
      <c r="G688" t="s">
        <v>80</v>
      </c>
      <c r="H688" t="s">
        <v>81</v>
      </c>
      <c r="I688" s="22">
        <v>51850</v>
      </c>
      <c r="J688" s="23">
        <v>89</v>
      </c>
      <c r="K688" s="23">
        <v>78</v>
      </c>
      <c r="L688" s="23">
        <v>48</v>
      </c>
      <c r="M688" s="23">
        <v>0</v>
      </c>
      <c r="N688" s="23">
        <v>13</v>
      </c>
      <c r="O688" s="23">
        <v>19</v>
      </c>
      <c r="P688" s="23">
        <v>9</v>
      </c>
      <c r="Q688" s="23">
        <v>0</v>
      </c>
      <c r="R688" s="23">
        <v>9</v>
      </c>
      <c r="S688" s="23">
        <v>-2</v>
      </c>
      <c r="T688" s="23">
        <v>10</v>
      </c>
      <c r="U688" s="23">
        <v>7</v>
      </c>
      <c r="V688" s="22">
        <v>5</v>
      </c>
      <c r="W688" s="22">
        <f t="shared" si="256"/>
        <v>7.33333333333333</v>
      </c>
      <c r="X688" s="23">
        <v>0</v>
      </c>
      <c r="Y688" s="23">
        <v>0</v>
      </c>
      <c r="Z688" s="23">
        <v>0</v>
      </c>
      <c r="AA688" s="22">
        <v>121</v>
      </c>
      <c r="AB688" s="22">
        <v>0</v>
      </c>
      <c r="AC688" s="22">
        <v>0</v>
      </c>
      <c r="AD688" s="22">
        <v>0</v>
      </c>
      <c r="AE688" s="22">
        <f t="shared" si="257"/>
        <v>121</v>
      </c>
      <c r="AF688" s="22">
        <f t="shared" si="258"/>
        <v>24.2</v>
      </c>
      <c r="AG688" s="22">
        <f t="shared" si="259"/>
        <v>16.5</v>
      </c>
      <c r="AH688" s="22">
        <v>72</v>
      </c>
      <c r="AI688" s="22">
        <v>0</v>
      </c>
      <c r="AJ688" s="23">
        <v>0</v>
      </c>
      <c r="AK688" s="23">
        <v>2</v>
      </c>
      <c r="AL688" s="23">
        <v>5</v>
      </c>
      <c r="AM688" s="22">
        <v>0.5</v>
      </c>
      <c r="AN688" s="22">
        <f t="shared" si="260"/>
        <v>3.66666666666667</v>
      </c>
      <c r="AO688" s="23">
        <v>12</v>
      </c>
      <c r="AP688" s="23">
        <v>12</v>
      </c>
      <c r="AQ688" t="s">
        <v>124</v>
      </c>
      <c r="AR688">
        <v>20</v>
      </c>
      <c r="AS688" s="22">
        <v>0.033333333333333</v>
      </c>
      <c r="AT688" t="s">
        <v>83</v>
      </c>
      <c r="AU688" s="23">
        <f t="shared" si="271"/>
        <v>0</v>
      </c>
      <c r="AV688" s="23">
        <f t="shared" si="261"/>
        <v>0</v>
      </c>
      <c r="AW688" s="23">
        <f t="shared" si="262"/>
        <v>16.5</v>
      </c>
      <c r="AX688" s="23">
        <f t="shared" si="263"/>
        <v>15.8181818181818</v>
      </c>
      <c r="AY688" s="23">
        <f t="shared" si="264"/>
        <v>0</v>
      </c>
      <c r="AZ688" s="23">
        <f t="shared" si="265"/>
        <v>0</v>
      </c>
      <c r="BA688" s="1" t="str">
        <f t="shared" si="266"/>
        <v>Kelipatan Kirim/Master box &gt; 3x FC+index</v>
      </c>
      <c r="BB688" s="22">
        <v>675</v>
      </c>
      <c r="BC688" s="22">
        <f t="shared" si="267"/>
        <v>0</v>
      </c>
      <c r="BD688" s="22" t="e">
        <f t="shared" si="269"/>
        <v>#REF!</v>
      </c>
      <c r="BE688" s="22">
        <v>0.529</v>
      </c>
      <c r="BF688" s="22">
        <f t="shared" si="268"/>
        <v>0</v>
      </c>
      <c r="BG688" s="22" t="e">
        <f t="shared" si="270"/>
        <v>#REF!</v>
      </c>
      <c r="BH688" t="str">
        <f>IF(AT688="UDARA","U","N")&amp;LEFT($C$4,2)&amp;MID($C$4,4,2)&amp;LEFT(A688,3)&amp;MID(E688,2,2)&amp;VLOOKUP(E688,Acuan_Reference!C:L,10,0)</f>
        <v>N0109JKT71S3</v>
      </c>
      <c r="BI688" t="s">
        <v>84</v>
      </c>
      <c r="BJ688" t="s">
        <v>85</v>
      </c>
      <c r="BK688" t="s">
        <v>128</v>
      </c>
      <c r="BL688" t="s">
        <v>87</v>
      </c>
    </row>
    <row r="689" spans="1:64">
      <c r="A689" t="s">
        <v>98</v>
      </c>
      <c r="B689" t="s">
        <v>75</v>
      </c>
      <c r="C689" t="s">
        <v>76</v>
      </c>
      <c r="D689" t="s">
        <v>77</v>
      </c>
      <c r="E689" t="s">
        <v>167</v>
      </c>
      <c r="F689" t="s">
        <v>168</v>
      </c>
      <c r="G689" t="s">
        <v>80</v>
      </c>
      <c r="H689" t="s">
        <v>81</v>
      </c>
      <c r="I689" s="22">
        <v>51850</v>
      </c>
      <c r="J689" s="23">
        <v>20</v>
      </c>
      <c r="K689" s="23">
        <v>91</v>
      </c>
      <c r="L689" s="23">
        <v>9</v>
      </c>
      <c r="M689" s="23">
        <v>0</v>
      </c>
      <c r="N689" s="23">
        <v>108</v>
      </c>
      <c r="O689" s="23">
        <v>37</v>
      </c>
      <c r="P689" s="23">
        <v>85</v>
      </c>
      <c r="Q689" s="23">
        <v>47</v>
      </c>
      <c r="R689" s="23">
        <v>71</v>
      </c>
      <c r="S689" s="23">
        <v>41</v>
      </c>
      <c r="T689" s="23">
        <v>89</v>
      </c>
      <c r="U689" s="23">
        <v>56</v>
      </c>
      <c r="V689" s="22">
        <v>62</v>
      </c>
      <c r="W689" s="22">
        <f t="shared" si="256"/>
        <v>68</v>
      </c>
      <c r="X689" s="23">
        <v>0</v>
      </c>
      <c r="Y689" s="23">
        <v>0</v>
      </c>
      <c r="Z689" s="23">
        <v>0</v>
      </c>
      <c r="AA689" s="22">
        <v>47</v>
      </c>
      <c r="AB689" s="22">
        <v>0</v>
      </c>
      <c r="AC689" s="22">
        <v>0</v>
      </c>
      <c r="AD689" s="22">
        <v>0</v>
      </c>
      <c r="AE689" s="22">
        <f t="shared" si="257"/>
        <v>47</v>
      </c>
      <c r="AF689" s="22">
        <f t="shared" si="258"/>
        <v>0.758064516129032</v>
      </c>
      <c r="AG689" s="22">
        <f t="shared" si="259"/>
        <v>0.691176470588235</v>
      </c>
      <c r="AH689" s="22">
        <v>72</v>
      </c>
      <c r="AI689" s="22">
        <v>0</v>
      </c>
      <c r="AJ689" s="23">
        <v>0</v>
      </c>
      <c r="AK689" s="23">
        <v>33</v>
      </c>
      <c r="AL689" s="23">
        <v>59</v>
      </c>
      <c r="AM689" s="22">
        <v>0.9</v>
      </c>
      <c r="AN689" s="22">
        <f t="shared" si="260"/>
        <v>61.2</v>
      </c>
      <c r="AO689" s="23">
        <v>12</v>
      </c>
      <c r="AP689" s="23">
        <v>12</v>
      </c>
      <c r="AQ689" t="s">
        <v>124</v>
      </c>
      <c r="AR689">
        <v>4</v>
      </c>
      <c r="AS689" s="22">
        <v>0.1</v>
      </c>
      <c r="AT689" t="s">
        <v>83</v>
      </c>
      <c r="AU689" s="23">
        <f t="shared" si="271"/>
        <v>73.2</v>
      </c>
      <c r="AV689" s="23">
        <f t="shared" si="261"/>
        <v>84</v>
      </c>
      <c r="AW689" s="23">
        <f t="shared" si="262"/>
        <v>1.92647058823529</v>
      </c>
      <c r="AX689" s="23">
        <f t="shared" si="263"/>
        <v>1.05882352941176</v>
      </c>
      <c r="AY689" s="23">
        <f t="shared" si="264"/>
        <v>84</v>
      </c>
      <c r="AZ689" s="23">
        <f t="shared" si="265"/>
        <v>84</v>
      </c>
      <c r="BA689" s="1" t="str">
        <f t="shared" si="266"/>
        <v>2</v>
      </c>
      <c r="BB689" s="22">
        <v>675</v>
      </c>
      <c r="BC689" s="22">
        <f t="shared" si="267"/>
        <v>56700</v>
      </c>
      <c r="BD689" s="22" t="e">
        <f t="shared" si="269"/>
        <v>#REF!</v>
      </c>
      <c r="BE689" s="22">
        <v>0.529</v>
      </c>
      <c r="BF689" s="22">
        <f t="shared" si="268"/>
        <v>44.436</v>
      </c>
      <c r="BG689" s="22" t="e">
        <f t="shared" si="270"/>
        <v>#REF!</v>
      </c>
      <c r="BH689" t="str">
        <f>IF(AT689="UDARA","U","N")&amp;LEFT($C$4,2)&amp;MID($C$4,4,2)&amp;LEFT(A689,3)&amp;MID(E689,2,2)&amp;VLOOKUP(E689,Acuan_Reference!C:L,10,0)</f>
        <v>N0109JMR71S3</v>
      </c>
      <c r="BI689" t="s">
        <v>84</v>
      </c>
      <c r="BJ689" t="s">
        <v>85</v>
      </c>
      <c r="BK689" t="s">
        <v>128</v>
      </c>
      <c r="BL689" t="s">
        <v>87</v>
      </c>
    </row>
    <row r="690" spans="1:64">
      <c r="A690" t="s">
        <v>99</v>
      </c>
      <c r="B690" t="s">
        <v>75</v>
      </c>
      <c r="C690" t="s">
        <v>76</v>
      </c>
      <c r="D690" t="s">
        <v>77</v>
      </c>
      <c r="E690" t="s">
        <v>167</v>
      </c>
      <c r="F690" t="s">
        <v>168</v>
      </c>
      <c r="G690" t="s">
        <v>80</v>
      </c>
      <c r="H690" t="s">
        <v>81</v>
      </c>
      <c r="I690" s="22">
        <v>51850</v>
      </c>
      <c r="J690" s="23">
        <v>24</v>
      </c>
      <c r="K690" s="23">
        <v>92</v>
      </c>
      <c r="L690" s="23">
        <v>-12</v>
      </c>
      <c r="M690" s="23">
        <v>0</v>
      </c>
      <c r="N690" s="23">
        <v>101</v>
      </c>
      <c r="O690" s="23">
        <v>67</v>
      </c>
      <c r="P690" s="23">
        <v>86</v>
      </c>
      <c r="Q690" s="23">
        <v>112</v>
      </c>
      <c r="R690" s="23">
        <v>168</v>
      </c>
      <c r="S690" s="23">
        <v>55</v>
      </c>
      <c r="T690" s="23">
        <v>100</v>
      </c>
      <c r="U690" s="23">
        <v>129</v>
      </c>
      <c r="V690" s="22">
        <v>94.666666666667</v>
      </c>
      <c r="W690" s="22">
        <f t="shared" si="256"/>
        <v>108</v>
      </c>
      <c r="X690" s="23">
        <v>0</v>
      </c>
      <c r="Y690" s="23">
        <v>0</v>
      </c>
      <c r="Z690" s="23">
        <v>0</v>
      </c>
      <c r="AA690" s="22">
        <v>80</v>
      </c>
      <c r="AB690" s="22">
        <v>0</v>
      </c>
      <c r="AC690" s="22">
        <v>48</v>
      </c>
      <c r="AD690" s="22">
        <v>0</v>
      </c>
      <c r="AE690" s="22">
        <f t="shared" si="257"/>
        <v>128</v>
      </c>
      <c r="AF690" s="22">
        <f t="shared" si="258"/>
        <v>1.35211267605633</v>
      </c>
      <c r="AG690" s="22">
        <f t="shared" si="259"/>
        <v>1.18518518518519</v>
      </c>
      <c r="AH690" s="22">
        <v>72</v>
      </c>
      <c r="AI690" s="22">
        <v>0</v>
      </c>
      <c r="AJ690" s="23">
        <v>0</v>
      </c>
      <c r="AK690" s="23">
        <v>69</v>
      </c>
      <c r="AL690" s="23">
        <v>95</v>
      </c>
      <c r="AM690" s="22">
        <v>1.1</v>
      </c>
      <c r="AN690" s="22">
        <f t="shared" si="260"/>
        <v>118.8</v>
      </c>
      <c r="AO690" s="23">
        <v>12</v>
      </c>
      <c r="AP690" s="23">
        <v>12</v>
      </c>
      <c r="AQ690" t="s">
        <v>124</v>
      </c>
      <c r="AR690">
        <v>4</v>
      </c>
      <c r="AS690" s="22">
        <v>0.33333333333333</v>
      </c>
      <c r="AT690" t="s">
        <v>83</v>
      </c>
      <c r="AU690" s="23">
        <f t="shared" si="271"/>
        <v>85.8</v>
      </c>
      <c r="AV690" s="23">
        <f t="shared" si="261"/>
        <v>96</v>
      </c>
      <c r="AW690" s="23">
        <f t="shared" si="262"/>
        <v>2.07407407407407</v>
      </c>
      <c r="AX690" s="23">
        <f t="shared" si="263"/>
        <v>1.19444444444444</v>
      </c>
      <c r="AY690" s="23">
        <f t="shared" si="264"/>
        <v>96</v>
      </c>
      <c r="AZ690" s="23">
        <f t="shared" si="265"/>
        <v>96</v>
      </c>
      <c r="BA690" s="1" t="str">
        <f t="shared" si="266"/>
        <v>3</v>
      </c>
      <c r="BB690" s="22">
        <v>675</v>
      </c>
      <c r="BC690" s="22">
        <f t="shared" si="267"/>
        <v>64800</v>
      </c>
      <c r="BD690" s="22" t="e">
        <f t="shared" si="269"/>
        <v>#REF!</v>
      </c>
      <c r="BE690" s="22">
        <v>0.529</v>
      </c>
      <c r="BF690" s="22">
        <f t="shared" si="268"/>
        <v>50.784</v>
      </c>
      <c r="BG690" s="22" t="e">
        <f t="shared" si="270"/>
        <v>#REF!</v>
      </c>
      <c r="BH690" t="str">
        <f>IF(AT690="UDARA","U","N")&amp;LEFT($C$4,2)&amp;MID($C$4,4,2)&amp;LEFT(A690,3)&amp;MID(E690,2,2)&amp;VLOOKUP(E690,Acuan_Reference!C:L,10,0)</f>
        <v>N0109MDN71S3</v>
      </c>
      <c r="BI690" t="s">
        <v>84</v>
      </c>
      <c r="BJ690" t="s">
        <v>85</v>
      </c>
      <c r="BK690" t="s">
        <v>128</v>
      </c>
      <c r="BL690" t="s">
        <v>87</v>
      </c>
    </row>
    <row r="691" spans="1:64">
      <c r="A691" t="s">
        <v>100</v>
      </c>
      <c r="B691" t="s">
        <v>75</v>
      </c>
      <c r="C691" t="s">
        <v>76</v>
      </c>
      <c r="D691" t="s">
        <v>77</v>
      </c>
      <c r="E691" t="s">
        <v>167</v>
      </c>
      <c r="F691" t="s">
        <v>168</v>
      </c>
      <c r="G691" t="s">
        <v>80</v>
      </c>
      <c r="H691" t="s">
        <v>81</v>
      </c>
      <c r="I691" s="22">
        <v>51850</v>
      </c>
      <c r="J691" s="23">
        <v>-1</v>
      </c>
      <c r="K691" s="23">
        <v>81</v>
      </c>
      <c r="L691" s="23">
        <v>95</v>
      </c>
      <c r="M691" s="23">
        <v>6</v>
      </c>
      <c r="N691" s="23">
        <v>39</v>
      </c>
      <c r="O691" s="23">
        <v>105</v>
      </c>
      <c r="P691" s="23">
        <v>91</v>
      </c>
      <c r="Q691" s="23">
        <v>52</v>
      </c>
      <c r="R691" s="23">
        <v>96</v>
      </c>
      <c r="S691" s="23">
        <v>74</v>
      </c>
      <c r="T691" s="23">
        <v>56</v>
      </c>
      <c r="U691" s="23">
        <v>89</v>
      </c>
      <c r="V691" s="22">
        <v>73</v>
      </c>
      <c r="W691" s="22">
        <f t="shared" si="256"/>
        <v>70.3333333333333</v>
      </c>
      <c r="X691" s="23">
        <v>0</v>
      </c>
      <c r="Y691" s="23">
        <v>0</v>
      </c>
      <c r="Z691" s="23">
        <v>0</v>
      </c>
      <c r="AA691" s="22">
        <v>67</v>
      </c>
      <c r="AB691" s="22">
        <v>0</v>
      </c>
      <c r="AC691" s="22">
        <v>24</v>
      </c>
      <c r="AD691" s="22">
        <v>0</v>
      </c>
      <c r="AE691" s="22">
        <f t="shared" si="257"/>
        <v>91</v>
      </c>
      <c r="AF691" s="22">
        <f t="shared" si="258"/>
        <v>1.24657534246575</v>
      </c>
      <c r="AG691" s="22">
        <f t="shared" si="259"/>
        <v>1.29383886255924</v>
      </c>
      <c r="AH691" s="22">
        <v>72</v>
      </c>
      <c r="AI691" s="22">
        <v>0</v>
      </c>
      <c r="AJ691" s="23">
        <v>0</v>
      </c>
      <c r="AK691" s="23">
        <v>46</v>
      </c>
      <c r="AL691" s="23">
        <v>66</v>
      </c>
      <c r="AM691" s="22">
        <v>1.5</v>
      </c>
      <c r="AN691" s="22">
        <f t="shared" si="260"/>
        <v>105.5</v>
      </c>
      <c r="AO691" s="23">
        <v>12</v>
      </c>
      <c r="AP691" s="23">
        <v>12</v>
      </c>
      <c r="AQ691" t="s">
        <v>82</v>
      </c>
      <c r="AR691">
        <v>2</v>
      </c>
      <c r="AS691" s="22">
        <v>0.76666666666667</v>
      </c>
      <c r="AT691" t="s">
        <v>83</v>
      </c>
      <c r="AU691" s="23">
        <f t="shared" si="271"/>
        <v>80.5</v>
      </c>
      <c r="AV691" s="23">
        <f t="shared" si="261"/>
        <v>84</v>
      </c>
      <c r="AW691" s="23">
        <f t="shared" si="262"/>
        <v>2.48815165876777</v>
      </c>
      <c r="AX691" s="23">
        <f t="shared" si="263"/>
        <v>1.54976303317536</v>
      </c>
      <c r="AY691" s="23">
        <f t="shared" si="264"/>
        <v>84</v>
      </c>
      <c r="AZ691" s="23">
        <f t="shared" si="265"/>
        <v>84</v>
      </c>
      <c r="BA691" s="1" t="str">
        <f t="shared" si="266"/>
        <v>2</v>
      </c>
      <c r="BB691" s="22">
        <v>675</v>
      </c>
      <c r="BC691" s="22">
        <f t="shared" si="267"/>
        <v>56700</v>
      </c>
      <c r="BD691" s="22" t="e">
        <f t="shared" si="269"/>
        <v>#REF!</v>
      </c>
      <c r="BE691" s="22">
        <v>0.529</v>
      </c>
      <c r="BF691" s="22">
        <f t="shared" si="268"/>
        <v>44.436</v>
      </c>
      <c r="BG691" s="22" t="e">
        <f t="shared" si="270"/>
        <v>#REF!</v>
      </c>
      <c r="BH691" t="str">
        <f>IF(AT691="UDARA","U","N")&amp;LEFT($C$4,2)&amp;MID($C$4,4,2)&amp;LEFT(A691,3)&amp;MID(E691,2,2)&amp;VLOOKUP(E691,Acuan_Reference!C:L,10,0)</f>
        <v>N0109MDO71S3</v>
      </c>
      <c r="BI691" t="s">
        <v>84</v>
      </c>
      <c r="BJ691" t="s">
        <v>85</v>
      </c>
      <c r="BK691" t="s">
        <v>128</v>
      </c>
      <c r="BL691" t="s">
        <v>87</v>
      </c>
    </row>
    <row r="692" spans="1:64">
      <c r="A692" t="s">
        <v>101</v>
      </c>
      <c r="B692" t="s">
        <v>75</v>
      </c>
      <c r="C692" t="s">
        <v>76</v>
      </c>
      <c r="D692" t="s">
        <v>77</v>
      </c>
      <c r="E692" t="s">
        <v>167</v>
      </c>
      <c r="F692" t="s">
        <v>168</v>
      </c>
      <c r="G692" t="s">
        <v>80</v>
      </c>
      <c r="H692" t="s">
        <v>81</v>
      </c>
      <c r="I692" s="22">
        <v>51850</v>
      </c>
      <c r="J692" s="23">
        <v>114</v>
      </c>
      <c r="K692" s="23">
        <v>132</v>
      </c>
      <c r="L692" s="23">
        <v>58</v>
      </c>
      <c r="M692" s="23">
        <v>0</v>
      </c>
      <c r="N692" s="23">
        <v>192</v>
      </c>
      <c r="O692" s="23">
        <v>120</v>
      </c>
      <c r="P692" s="23">
        <v>205</v>
      </c>
      <c r="Q692" s="23">
        <v>154</v>
      </c>
      <c r="R692" s="23">
        <v>179</v>
      </c>
      <c r="S692" s="23">
        <v>218</v>
      </c>
      <c r="T692" s="23">
        <v>199</v>
      </c>
      <c r="U692" s="23">
        <v>273</v>
      </c>
      <c r="V692" s="22">
        <v>230</v>
      </c>
      <c r="W692" s="22">
        <f t="shared" si="256"/>
        <v>215.333333333333</v>
      </c>
      <c r="X692" s="23">
        <v>0</v>
      </c>
      <c r="Y692" s="23">
        <v>0</v>
      </c>
      <c r="Z692" s="23">
        <v>0</v>
      </c>
      <c r="AA692" s="22">
        <v>83</v>
      </c>
      <c r="AB692" s="22">
        <v>0</v>
      </c>
      <c r="AC692" s="22">
        <v>48</v>
      </c>
      <c r="AD692" s="22">
        <v>0</v>
      </c>
      <c r="AE692" s="22">
        <f t="shared" si="257"/>
        <v>131</v>
      </c>
      <c r="AF692" s="22">
        <f t="shared" si="258"/>
        <v>0.569565217391304</v>
      </c>
      <c r="AG692" s="22">
        <f t="shared" si="259"/>
        <v>0.608359133126935</v>
      </c>
      <c r="AH692" s="22">
        <v>72</v>
      </c>
      <c r="AI692" s="22">
        <v>0</v>
      </c>
      <c r="AJ692" s="23">
        <v>0</v>
      </c>
      <c r="AK692" s="23">
        <v>113</v>
      </c>
      <c r="AL692" s="23">
        <v>174</v>
      </c>
      <c r="AM692" s="22">
        <v>1.3</v>
      </c>
      <c r="AN692" s="22">
        <f t="shared" si="260"/>
        <v>279.933333333333</v>
      </c>
      <c r="AO692" s="23">
        <v>12</v>
      </c>
      <c r="AP692" s="23">
        <v>12</v>
      </c>
      <c r="AQ692" t="s">
        <v>82</v>
      </c>
      <c r="AR692">
        <v>4</v>
      </c>
      <c r="AS692" s="22">
        <v>0.5</v>
      </c>
      <c r="AT692" t="s">
        <v>83</v>
      </c>
      <c r="AU692" s="23">
        <f t="shared" si="271"/>
        <v>322.933333333333</v>
      </c>
      <c r="AV692" s="23">
        <f t="shared" si="261"/>
        <v>324</v>
      </c>
      <c r="AW692" s="23">
        <f t="shared" si="262"/>
        <v>2.11300309597523</v>
      </c>
      <c r="AX692" s="23">
        <f t="shared" si="263"/>
        <v>1.30495356037152</v>
      </c>
      <c r="AY692" s="23">
        <f t="shared" si="264"/>
        <v>324</v>
      </c>
      <c r="AZ692" s="23">
        <f t="shared" si="265"/>
        <v>324</v>
      </c>
      <c r="BA692" s="1" t="str">
        <f t="shared" si="266"/>
        <v>2</v>
      </c>
      <c r="BB692" s="22">
        <v>675</v>
      </c>
      <c r="BC692" s="22">
        <f t="shared" si="267"/>
        <v>218700</v>
      </c>
      <c r="BD692" s="22" t="e">
        <f t="shared" si="269"/>
        <v>#REF!</v>
      </c>
      <c r="BE692" s="22">
        <v>0.529</v>
      </c>
      <c r="BF692" s="22">
        <f t="shared" si="268"/>
        <v>171.396</v>
      </c>
      <c r="BG692" s="22" t="e">
        <f t="shared" si="270"/>
        <v>#REF!</v>
      </c>
      <c r="BH692" t="str">
        <f>IF(AT692="UDARA","U","N")&amp;LEFT($C$4,2)&amp;MID($C$4,4,2)&amp;LEFT(A692,3)&amp;MID(E692,2,2)&amp;VLOOKUP(E692,Acuan_Reference!C:L,10,0)</f>
        <v>N0109MKS71S3</v>
      </c>
      <c r="BI692" t="s">
        <v>84</v>
      </c>
      <c r="BJ692" t="s">
        <v>85</v>
      </c>
      <c r="BK692" t="s">
        <v>128</v>
      </c>
      <c r="BL692" t="s">
        <v>87</v>
      </c>
    </row>
    <row r="693" spans="1:64">
      <c r="A693" t="s">
        <v>102</v>
      </c>
      <c r="B693" t="s">
        <v>75</v>
      </c>
      <c r="C693" t="s">
        <v>76</v>
      </c>
      <c r="D693" t="s">
        <v>77</v>
      </c>
      <c r="E693" t="s">
        <v>167</v>
      </c>
      <c r="F693" t="s">
        <v>168</v>
      </c>
      <c r="G693" t="s">
        <v>80</v>
      </c>
      <c r="H693" t="s">
        <v>81</v>
      </c>
      <c r="I693" s="22">
        <v>51850</v>
      </c>
      <c r="J693" s="23">
        <v>9</v>
      </c>
      <c r="K693" s="23">
        <v>79</v>
      </c>
      <c r="L693" s="23">
        <v>49</v>
      </c>
      <c r="M693" s="23">
        <v>2</v>
      </c>
      <c r="N693" s="23">
        <v>35</v>
      </c>
      <c r="O693" s="23">
        <v>76</v>
      </c>
      <c r="P693" s="23">
        <v>60</v>
      </c>
      <c r="Q693" s="23">
        <v>30</v>
      </c>
      <c r="R693" s="23">
        <v>74</v>
      </c>
      <c r="S693" s="23">
        <v>8</v>
      </c>
      <c r="T693" s="23">
        <v>81</v>
      </c>
      <c r="U693" s="23">
        <v>70</v>
      </c>
      <c r="V693" s="22">
        <v>53</v>
      </c>
      <c r="W693" s="22">
        <f t="shared" si="256"/>
        <v>66.3333333333333</v>
      </c>
      <c r="X693" s="23">
        <v>0</v>
      </c>
      <c r="Y693" s="23">
        <v>0</v>
      </c>
      <c r="Z693" s="23">
        <v>0</v>
      </c>
      <c r="AA693" s="22">
        <v>19</v>
      </c>
      <c r="AB693" s="22">
        <v>0</v>
      </c>
      <c r="AC693" s="22">
        <v>24</v>
      </c>
      <c r="AD693" s="22">
        <v>0</v>
      </c>
      <c r="AE693" s="22">
        <f t="shared" si="257"/>
        <v>43</v>
      </c>
      <c r="AF693" s="22">
        <f t="shared" si="258"/>
        <v>0.811320754716981</v>
      </c>
      <c r="AG693" s="22">
        <f t="shared" si="259"/>
        <v>0.648241206030151</v>
      </c>
      <c r="AH693" s="22">
        <v>72</v>
      </c>
      <c r="AI693" s="22">
        <v>0</v>
      </c>
      <c r="AJ693" s="23">
        <v>0</v>
      </c>
      <c r="AK693" s="23">
        <v>23</v>
      </c>
      <c r="AL693" s="23">
        <v>48</v>
      </c>
      <c r="AM693" s="22">
        <v>0.8</v>
      </c>
      <c r="AN693" s="22">
        <f t="shared" si="260"/>
        <v>53.0666666666667</v>
      </c>
      <c r="AO693" s="23">
        <v>12</v>
      </c>
      <c r="AP693" s="23">
        <v>12</v>
      </c>
      <c r="AQ693" t="s">
        <v>124</v>
      </c>
      <c r="AR693">
        <v>8</v>
      </c>
      <c r="AS693" s="22">
        <v>0.1</v>
      </c>
      <c r="AT693" t="s">
        <v>83</v>
      </c>
      <c r="AU693" s="23">
        <f t="shared" si="271"/>
        <v>58.0666666666667</v>
      </c>
      <c r="AV693" s="23">
        <f t="shared" si="261"/>
        <v>60</v>
      </c>
      <c r="AW693" s="23">
        <f t="shared" si="262"/>
        <v>1.55276381909548</v>
      </c>
      <c r="AX693" s="23">
        <f t="shared" si="263"/>
        <v>0.829145728643216</v>
      </c>
      <c r="AY693" s="23">
        <f t="shared" si="264"/>
        <v>60</v>
      </c>
      <c r="AZ693" s="23">
        <f t="shared" si="265"/>
        <v>60</v>
      </c>
      <c r="BA693" s="1" t="str">
        <f t="shared" si="266"/>
        <v>3</v>
      </c>
      <c r="BB693" s="22">
        <v>675</v>
      </c>
      <c r="BC693" s="22">
        <f t="shared" si="267"/>
        <v>40500</v>
      </c>
      <c r="BD693" s="22" t="e">
        <f t="shared" si="269"/>
        <v>#REF!</v>
      </c>
      <c r="BE693" s="22">
        <v>0.529</v>
      </c>
      <c r="BF693" s="22">
        <f t="shared" si="268"/>
        <v>31.74</v>
      </c>
      <c r="BG693" s="22" t="e">
        <f t="shared" si="270"/>
        <v>#REF!</v>
      </c>
      <c r="BH693" t="str">
        <f>IF(AT693="UDARA","U","N")&amp;LEFT($C$4,2)&amp;MID($C$4,4,2)&amp;LEFT(A693,3)&amp;MID(E693,2,2)&amp;VLOOKUP(E693,Acuan_Reference!C:L,10,0)</f>
        <v>N0109MLG71S3</v>
      </c>
      <c r="BI693" t="s">
        <v>84</v>
      </c>
      <c r="BJ693" t="s">
        <v>85</v>
      </c>
      <c r="BK693" t="s">
        <v>128</v>
      </c>
      <c r="BL693" t="s">
        <v>87</v>
      </c>
    </row>
    <row r="694" spans="1:64">
      <c r="A694" t="s">
        <v>103</v>
      </c>
      <c r="B694" t="s">
        <v>75</v>
      </c>
      <c r="C694" t="s">
        <v>76</v>
      </c>
      <c r="D694" t="s">
        <v>77</v>
      </c>
      <c r="E694" t="s">
        <v>167</v>
      </c>
      <c r="F694" t="s">
        <v>168</v>
      </c>
      <c r="G694" t="s">
        <v>80</v>
      </c>
      <c r="H694" t="s">
        <v>81</v>
      </c>
      <c r="I694" s="22">
        <v>51850</v>
      </c>
      <c r="J694" s="23">
        <v>70</v>
      </c>
      <c r="K694" s="23">
        <v>12</v>
      </c>
      <c r="L694" s="23">
        <v>23</v>
      </c>
      <c r="M694" s="23">
        <v>-1</v>
      </c>
      <c r="N694" s="23">
        <v>106</v>
      </c>
      <c r="O694" s="23">
        <v>60</v>
      </c>
      <c r="P694" s="23">
        <v>14</v>
      </c>
      <c r="Q694" s="23">
        <v>62</v>
      </c>
      <c r="R694" s="23">
        <v>76</v>
      </c>
      <c r="S694" s="23">
        <v>45</v>
      </c>
      <c r="T694" s="23">
        <v>54</v>
      </c>
      <c r="U694" s="23">
        <v>53</v>
      </c>
      <c r="V694" s="22">
        <v>50.666666666667</v>
      </c>
      <c r="W694" s="22">
        <f t="shared" si="256"/>
        <v>53</v>
      </c>
      <c r="X694" s="23">
        <v>0</v>
      </c>
      <c r="Y694" s="23">
        <v>0</v>
      </c>
      <c r="Z694" s="23">
        <v>0</v>
      </c>
      <c r="AA694" s="22">
        <v>46</v>
      </c>
      <c r="AB694" s="22">
        <v>0</v>
      </c>
      <c r="AC694" s="22">
        <v>48</v>
      </c>
      <c r="AD694" s="22">
        <v>0</v>
      </c>
      <c r="AE694" s="22">
        <f t="shared" si="257"/>
        <v>94</v>
      </c>
      <c r="AF694" s="22">
        <f t="shared" si="258"/>
        <v>1.85526315789472</v>
      </c>
      <c r="AG694" s="22">
        <f t="shared" si="259"/>
        <v>1.77358490566038</v>
      </c>
      <c r="AH694" s="22">
        <v>72</v>
      </c>
      <c r="AI694" s="22">
        <v>0</v>
      </c>
      <c r="AJ694" s="23">
        <v>0</v>
      </c>
      <c r="AK694" s="23">
        <v>38</v>
      </c>
      <c r="AL694" s="23">
        <v>52</v>
      </c>
      <c r="AM694" s="22">
        <v>1.3</v>
      </c>
      <c r="AN694" s="22">
        <f t="shared" si="260"/>
        <v>68.9</v>
      </c>
      <c r="AO694" s="23">
        <v>12</v>
      </c>
      <c r="AP694" s="23">
        <v>12</v>
      </c>
      <c r="AQ694" t="s">
        <v>82</v>
      </c>
      <c r="AR694">
        <v>2</v>
      </c>
      <c r="AS694" s="22">
        <v>0.36666666666667</v>
      </c>
      <c r="AT694" t="s">
        <v>83</v>
      </c>
      <c r="AU694" s="23">
        <f t="shared" si="271"/>
        <v>26.9</v>
      </c>
      <c r="AV694" s="23">
        <f t="shared" si="261"/>
        <v>36</v>
      </c>
      <c r="AW694" s="23">
        <f t="shared" si="262"/>
        <v>2.45283018867925</v>
      </c>
      <c r="AX694" s="23">
        <f t="shared" si="263"/>
        <v>1.47169811320755</v>
      </c>
      <c r="AY694" s="23">
        <f t="shared" si="264"/>
        <v>36</v>
      </c>
      <c r="AZ694" s="23">
        <f t="shared" si="265"/>
        <v>36</v>
      </c>
      <c r="BA694" s="1" t="str">
        <f t="shared" si="266"/>
        <v>3</v>
      </c>
      <c r="BB694" s="22">
        <v>675</v>
      </c>
      <c r="BC694" s="22">
        <f t="shared" si="267"/>
        <v>24300</v>
      </c>
      <c r="BD694" s="22" t="e">
        <f t="shared" si="269"/>
        <v>#REF!</v>
      </c>
      <c r="BE694" s="22">
        <v>0.529</v>
      </c>
      <c r="BF694" s="22">
        <f t="shared" si="268"/>
        <v>19.044</v>
      </c>
      <c r="BG694" s="22" t="e">
        <f t="shared" si="270"/>
        <v>#REF!</v>
      </c>
      <c r="BH694" t="str">
        <f>IF(AT694="UDARA","U","N")&amp;LEFT($C$4,2)&amp;MID($C$4,4,2)&amp;LEFT(A694,3)&amp;MID(E694,2,2)&amp;VLOOKUP(E694,Acuan_Reference!C:L,10,0)</f>
        <v>N0109NAD71S3</v>
      </c>
      <c r="BI694" t="s">
        <v>84</v>
      </c>
      <c r="BJ694" t="s">
        <v>85</v>
      </c>
      <c r="BK694" t="s">
        <v>128</v>
      </c>
      <c r="BL694" t="s">
        <v>87</v>
      </c>
    </row>
    <row r="695" spans="1:64">
      <c r="A695" t="s">
        <v>104</v>
      </c>
      <c r="B695" t="s">
        <v>75</v>
      </c>
      <c r="C695" t="s">
        <v>76</v>
      </c>
      <c r="D695" t="s">
        <v>77</v>
      </c>
      <c r="E695" t="s">
        <v>167</v>
      </c>
      <c r="F695" t="s">
        <v>168</v>
      </c>
      <c r="G695" t="s">
        <v>80</v>
      </c>
      <c r="H695" t="s">
        <v>81</v>
      </c>
      <c r="I695" s="22">
        <v>51850</v>
      </c>
      <c r="J695" s="23">
        <v>60</v>
      </c>
      <c r="K695" s="23">
        <v>13</v>
      </c>
      <c r="L695" s="23">
        <v>40</v>
      </c>
      <c r="M695" s="23">
        <v>0</v>
      </c>
      <c r="N695" s="23">
        <v>81</v>
      </c>
      <c r="O695" s="23">
        <v>49</v>
      </c>
      <c r="P695" s="23">
        <v>57</v>
      </c>
      <c r="Q695" s="23">
        <v>66</v>
      </c>
      <c r="R695" s="23">
        <v>115</v>
      </c>
      <c r="S695" s="23">
        <v>57</v>
      </c>
      <c r="T695" s="23">
        <v>104</v>
      </c>
      <c r="U695" s="23">
        <v>161</v>
      </c>
      <c r="V695" s="22">
        <v>107.33333333333</v>
      </c>
      <c r="W695" s="22">
        <f t="shared" si="256"/>
        <v>115.333333333333</v>
      </c>
      <c r="X695" s="23">
        <v>0</v>
      </c>
      <c r="Y695" s="23">
        <v>0</v>
      </c>
      <c r="Z695" s="23">
        <v>0</v>
      </c>
      <c r="AA695" s="22">
        <v>48</v>
      </c>
      <c r="AB695" s="22">
        <v>0</v>
      </c>
      <c r="AC695" s="22">
        <v>48</v>
      </c>
      <c r="AD695" s="22">
        <v>0</v>
      </c>
      <c r="AE695" s="22">
        <f t="shared" si="257"/>
        <v>96</v>
      </c>
      <c r="AF695" s="22">
        <f t="shared" si="258"/>
        <v>0.894409937888227</v>
      </c>
      <c r="AG695" s="22">
        <f t="shared" si="259"/>
        <v>0.832369942196532</v>
      </c>
      <c r="AH695" s="22">
        <v>72</v>
      </c>
      <c r="AI695" s="22">
        <v>0</v>
      </c>
      <c r="AJ695" s="23">
        <v>0</v>
      </c>
      <c r="AK695" s="23">
        <v>49</v>
      </c>
      <c r="AL695" s="23">
        <v>81</v>
      </c>
      <c r="AM695" s="22">
        <v>1</v>
      </c>
      <c r="AN695" s="22">
        <f t="shared" si="260"/>
        <v>115.333333333333</v>
      </c>
      <c r="AO695" s="23">
        <v>12</v>
      </c>
      <c r="AP695" s="23">
        <v>12</v>
      </c>
      <c r="AQ695" t="s">
        <v>82</v>
      </c>
      <c r="AR695">
        <v>4</v>
      </c>
      <c r="AS695" s="22">
        <v>0.26666666666667</v>
      </c>
      <c r="AT695" t="s">
        <v>83</v>
      </c>
      <c r="AU695" s="23">
        <f t="shared" si="271"/>
        <v>100.333333333333</v>
      </c>
      <c r="AV695" s="23">
        <f t="shared" si="261"/>
        <v>108</v>
      </c>
      <c r="AW695" s="23">
        <f t="shared" si="262"/>
        <v>1.76878612716763</v>
      </c>
      <c r="AX695" s="23">
        <f t="shared" si="263"/>
        <v>1.06647398843931</v>
      </c>
      <c r="AY695" s="23">
        <f t="shared" si="264"/>
        <v>108</v>
      </c>
      <c r="AZ695" s="23">
        <f t="shared" si="265"/>
        <v>108</v>
      </c>
      <c r="BA695" s="1" t="str">
        <f t="shared" si="266"/>
        <v>2</v>
      </c>
      <c r="BB695" s="22">
        <v>675</v>
      </c>
      <c r="BC695" s="22">
        <f t="shared" si="267"/>
        <v>72900</v>
      </c>
      <c r="BD695" s="22" t="e">
        <f t="shared" si="269"/>
        <v>#REF!</v>
      </c>
      <c r="BE695" s="22">
        <v>0.529</v>
      </c>
      <c r="BF695" s="22">
        <f t="shared" si="268"/>
        <v>57.132</v>
      </c>
      <c r="BG695" s="22" t="e">
        <f t="shared" si="270"/>
        <v>#REF!</v>
      </c>
      <c r="BH695" t="str">
        <f>IF(AT695="UDARA","U","N")&amp;LEFT($C$4,2)&amp;MID($C$4,4,2)&amp;LEFT(A695,3)&amp;MID(E695,2,2)&amp;VLOOKUP(E695,Acuan_Reference!C:L,10,0)</f>
        <v>N0109PDG71S3</v>
      </c>
      <c r="BI695" t="s">
        <v>84</v>
      </c>
      <c r="BJ695" t="s">
        <v>85</v>
      </c>
      <c r="BK695" t="s">
        <v>128</v>
      </c>
      <c r="BL695" t="s">
        <v>87</v>
      </c>
    </row>
    <row r="696" spans="1:64">
      <c r="A696" t="s">
        <v>105</v>
      </c>
      <c r="B696" t="s">
        <v>75</v>
      </c>
      <c r="C696" t="s">
        <v>76</v>
      </c>
      <c r="D696" t="s">
        <v>77</v>
      </c>
      <c r="E696" t="s">
        <v>167</v>
      </c>
      <c r="F696" t="s">
        <v>168</v>
      </c>
      <c r="G696" t="s">
        <v>80</v>
      </c>
      <c r="H696" t="s">
        <v>81</v>
      </c>
      <c r="I696" s="22">
        <v>51850</v>
      </c>
      <c r="J696" s="23">
        <v>-28</v>
      </c>
      <c r="K696" s="23">
        <v>0</v>
      </c>
      <c r="L696" s="23">
        <v>-15</v>
      </c>
      <c r="M696" s="23">
        <v>-8</v>
      </c>
      <c r="N696" s="23">
        <v>-6</v>
      </c>
      <c r="O696" s="23">
        <v>0</v>
      </c>
      <c r="P696" s="23">
        <v>0</v>
      </c>
      <c r="Q696" s="23">
        <v>-1</v>
      </c>
      <c r="R696" s="23">
        <v>5</v>
      </c>
      <c r="S696" s="23">
        <v>78</v>
      </c>
      <c r="T696" s="23">
        <v>23</v>
      </c>
      <c r="U696" s="23">
        <v>38</v>
      </c>
      <c r="V696" s="22">
        <v>46.333333333333</v>
      </c>
      <c r="W696" s="22">
        <f t="shared" si="256"/>
        <v>30.6666666666667</v>
      </c>
      <c r="X696" s="23">
        <v>0</v>
      </c>
      <c r="Y696" s="23">
        <v>0</v>
      </c>
      <c r="Z696" s="23">
        <v>0</v>
      </c>
      <c r="AA696" s="22">
        <v>39</v>
      </c>
      <c r="AB696" s="22">
        <v>0</v>
      </c>
      <c r="AC696" s="22">
        <v>12</v>
      </c>
      <c r="AD696" s="22">
        <v>0</v>
      </c>
      <c r="AE696" s="22">
        <f t="shared" si="257"/>
        <v>51</v>
      </c>
      <c r="AF696" s="22">
        <f t="shared" si="258"/>
        <v>1.10071942446044</v>
      </c>
      <c r="AG696" s="22">
        <f t="shared" si="259"/>
        <v>1.66304347826087</v>
      </c>
      <c r="AH696" s="22">
        <v>72</v>
      </c>
      <c r="AI696" s="22">
        <v>0</v>
      </c>
      <c r="AJ696" s="23">
        <v>0</v>
      </c>
      <c r="AK696" s="23">
        <v>17</v>
      </c>
      <c r="AL696" s="23">
        <v>31</v>
      </c>
      <c r="AM696" s="22">
        <v>1</v>
      </c>
      <c r="AN696" s="22">
        <f t="shared" si="260"/>
        <v>30.6666666666667</v>
      </c>
      <c r="AO696" s="23">
        <v>12</v>
      </c>
      <c r="AP696" s="23">
        <v>12</v>
      </c>
      <c r="AQ696" t="s">
        <v>82</v>
      </c>
      <c r="AR696">
        <v>4</v>
      </c>
      <c r="AS696" s="22">
        <v>0.26666666666667</v>
      </c>
      <c r="AT696" t="s">
        <v>83</v>
      </c>
      <c r="AU696" s="23">
        <f t="shared" si="271"/>
        <v>10.6666666666667</v>
      </c>
      <c r="AV696" s="23">
        <f t="shared" si="261"/>
        <v>12</v>
      </c>
      <c r="AW696" s="23">
        <f t="shared" si="262"/>
        <v>2.05434782608696</v>
      </c>
      <c r="AX696" s="23">
        <f t="shared" si="263"/>
        <v>1.04347826086957</v>
      </c>
      <c r="AY696" s="23">
        <f t="shared" si="264"/>
        <v>12</v>
      </c>
      <c r="AZ696" s="23">
        <f t="shared" si="265"/>
        <v>12</v>
      </c>
      <c r="BA696" s="1" t="str">
        <f t="shared" si="266"/>
        <v>3</v>
      </c>
      <c r="BB696" s="22">
        <v>675</v>
      </c>
      <c r="BC696" s="22">
        <f t="shared" si="267"/>
        <v>8100</v>
      </c>
      <c r="BD696" s="22" t="e">
        <f t="shared" si="269"/>
        <v>#REF!</v>
      </c>
      <c r="BE696" s="22">
        <v>0.529</v>
      </c>
      <c r="BF696" s="22">
        <f t="shared" si="268"/>
        <v>6.348</v>
      </c>
      <c r="BG696" s="22" t="e">
        <f t="shared" si="270"/>
        <v>#REF!</v>
      </c>
      <c r="BH696" t="str">
        <f>IF(AT696="UDARA","U","N")&amp;LEFT($C$4,2)&amp;MID($C$4,4,2)&amp;LEFT(A696,3)&amp;MID(E696,2,2)&amp;VLOOKUP(E696,Acuan_Reference!C:L,10,0)</f>
        <v>N0109PKB71S3</v>
      </c>
      <c r="BI696" t="s">
        <v>84</v>
      </c>
      <c r="BJ696" t="s">
        <v>85</v>
      </c>
      <c r="BK696" t="s">
        <v>128</v>
      </c>
      <c r="BL696" t="s">
        <v>87</v>
      </c>
    </row>
    <row r="697" spans="1:64">
      <c r="A697" t="s">
        <v>106</v>
      </c>
      <c r="B697" t="s">
        <v>75</v>
      </c>
      <c r="C697" t="s">
        <v>76</v>
      </c>
      <c r="D697" t="s">
        <v>77</v>
      </c>
      <c r="E697" t="s">
        <v>167</v>
      </c>
      <c r="F697" t="s">
        <v>168</v>
      </c>
      <c r="G697" t="s">
        <v>80</v>
      </c>
      <c r="H697" t="s">
        <v>81</v>
      </c>
      <c r="I697" s="22">
        <v>51850</v>
      </c>
      <c r="J697" s="23">
        <v>3</v>
      </c>
      <c r="K697" s="23">
        <v>7</v>
      </c>
      <c r="L697" s="23">
        <v>9</v>
      </c>
      <c r="M697" s="23">
        <v>-1</v>
      </c>
      <c r="N697" s="23">
        <v>9</v>
      </c>
      <c r="O697" s="23">
        <v>15</v>
      </c>
      <c r="P697" s="23">
        <v>8</v>
      </c>
      <c r="Q697" s="23">
        <v>16</v>
      </c>
      <c r="R697" s="23">
        <v>30</v>
      </c>
      <c r="S697" s="23">
        <v>16</v>
      </c>
      <c r="T697" s="23">
        <v>27</v>
      </c>
      <c r="U697" s="23">
        <v>9</v>
      </c>
      <c r="V697" s="22">
        <v>17.333333333333</v>
      </c>
      <c r="W697" s="22">
        <f t="shared" si="256"/>
        <v>19.3333333333333</v>
      </c>
      <c r="X697" s="23">
        <v>0</v>
      </c>
      <c r="Y697" s="23">
        <v>0</v>
      </c>
      <c r="Z697" s="23">
        <v>0</v>
      </c>
      <c r="AA697" s="22">
        <v>21</v>
      </c>
      <c r="AB697" s="22">
        <v>0</v>
      </c>
      <c r="AC697" s="22">
        <v>0</v>
      </c>
      <c r="AD697" s="22">
        <v>0</v>
      </c>
      <c r="AE697" s="22">
        <f t="shared" si="257"/>
        <v>21</v>
      </c>
      <c r="AF697" s="22">
        <f t="shared" si="258"/>
        <v>1.21153846153848</v>
      </c>
      <c r="AG697" s="22">
        <f t="shared" si="259"/>
        <v>1.08620689655172</v>
      </c>
      <c r="AH697" s="22">
        <v>72</v>
      </c>
      <c r="AI697" s="22">
        <v>0</v>
      </c>
      <c r="AJ697" s="23">
        <v>0</v>
      </c>
      <c r="AK697" s="23">
        <v>13</v>
      </c>
      <c r="AL697" s="23">
        <v>22</v>
      </c>
      <c r="AM697" s="22">
        <v>0.9</v>
      </c>
      <c r="AN697" s="22">
        <f t="shared" si="260"/>
        <v>17.4</v>
      </c>
      <c r="AO697" s="23">
        <v>12</v>
      </c>
      <c r="AP697" s="23">
        <v>12</v>
      </c>
      <c r="AQ697" t="s">
        <v>82</v>
      </c>
      <c r="AR697">
        <v>4</v>
      </c>
      <c r="AS697" s="22">
        <v>0.16666666666667</v>
      </c>
      <c r="AT697" t="s">
        <v>83</v>
      </c>
      <c r="AU697" s="23">
        <f t="shared" si="271"/>
        <v>18.4</v>
      </c>
      <c r="AV697" s="23">
        <f t="shared" si="261"/>
        <v>24</v>
      </c>
      <c r="AW697" s="23">
        <f t="shared" si="262"/>
        <v>2.32758620689655</v>
      </c>
      <c r="AX697" s="23">
        <f t="shared" si="263"/>
        <v>1.18965517241379</v>
      </c>
      <c r="AY697" s="23">
        <f t="shared" si="264"/>
        <v>24</v>
      </c>
      <c r="AZ697" s="23">
        <f t="shared" si="265"/>
        <v>24</v>
      </c>
      <c r="BA697" s="1" t="str">
        <f t="shared" si="266"/>
        <v>3</v>
      </c>
      <c r="BB697" s="22">
        <v>675</v>
      </c>
      <c r="BC697" s="22">
        <f t="shared" si="267"/>
        <v>16200</v>
      </c>
      <c r="BD697" s="22" t="e">
        <f t="shared" si="269"/>
        <v>#REF!</v>
      </c>
      <c r="BE697" s="22">
        <v>0.529</v>
      </c>
      <c r="BF697" s="22">
        <f t="shared" si="268"/>
        <v>12.696</v>
      </c>
      <c r="BG697" s="22" t="e">
        <f t="shared" si="270"/>
        <v>#REF!</v>
      </c>
      <c r="BH697" t="str">
        <f>IF(AT697="UDARA","U","N")&amp;LEFT($C$4,2)&amp;MID($C$4,4,2)&amp;LEFT(A697,3)&amp;MID(E697,2,2)&amp;VLOOKUP(E697,Acuan_Reference!C:L,10,0)</f>
        <v>N0109PLB71S3</v>
      </c>
      <c r="BI697" t="s">
        <v>84</v>
      </c>
      <c r="BJ697" t="s">
        <v>85</v>
      </c>
      <c r="BK697" t="s">
        <v>128</v>
      </c>
      <c r="BL697" t="s">
        <v>87</v>
      </c>
    </row>
    <row r="698" spans="1:64">
      <c r="A698" t="s">
        <v>107</v>
      </c>
      <c r="B698" t="s">
        <v>75</v>
      </c>
      <c r="C698" t="s">
        <v>76</v>
      </c>
      <c r="D698" t="s">
        <v>77</v>
      </c>
      <c r="E698" t="s">
        <v>167</v>
      </c>
      <c r="F698" t="s">
        <v>168</v>
      </c>
      <c r="G698" t="s">
        <v>80</v>
      </c>
      <c r="H698" t="s">
        <v>81</v>
      </c>
      <c r="I698" s="22">
        <v>51850</v>
      </c>
      <c r="J698" s="23">
        <v>1</v>
      </c>
      <c r="K698" s="23">
        <v>-22</v>
      </c>
      <c r="L698" s="23">
        <v>29</v>
      </c>
      <c r="M698" s="23">
        <v>18</v>
      </c>
      <c r="N698" s="23">
        <v>21</v>
      </c>
      <c r="O698" s="23">
        <v>46</v>
      </c>
      <c r="P698" s="23">
        <v>33</v>
      </c>
      <c r="Q698" s="23">
        <v>26</v>
      </c>
      <c r="R698" s="23">
        <v>36</v>
      </c>
      <c r="S698" s="23">
        <v>31</v>
      </c>
      <c r="T698" s="23">
        <v>33</v>
      </c>
      <c r="U698" s="23">
        <v>39</v>
      </c>
      <c r="V698" s="22">
        <v>34.333333333333</v>
      </c>
      <c r="W698" s="22">
        <f t="shared" si="256"/>
        <v>34</v>
      </c>
      <c r="X698" s="23">
        <v>0</v>
      </c>
      <c r="Y698" s="23">
        <v>0</v>
      </c>
      <c r="Z698" s="23">
        <v>0</v>
      </c>
      <c r="AA698" s="22">
        <v>32</v>
      </c>
      <c r="AB698" s="22">
        <v>0</v>
      </c>
      <c r="AC698" s="22">
        <v>12</v>
      </c>
      <c r="AD698" s="22">
        <v>0</v>
      </c>
      <c r="AE698" s="22">
        <f t="shared" si="257"/>
        <v>44</v>
      </c>
      <c r="AF698" s="22">
        <f t="shared" si="258"/>
        <v>1.28155339805826</v>
      </c>
      <c r="AG698" s="22">
        <f t="shared" si="259"/>
        <v>1.29411764705882</v>
      </c>
      <c r="AH698" s="22">
        <v>72</v>
      </c>
      <c r="AI698" s="22">
        <v>0</v>
      </c>
      <c r="AJ698" s="23">
        <v>0</v>
      </c>
      <c r="AK698" s="23">
        <v>19</v>
      </c>
      <c r="AL698" s="23">
        <v>30</v>
      </c>
      <c r="AM698" s="22">
        <v>1.3</v>
      </c>
      <c r="AN698" s="22">
        <f t="shared" si="260"/>
        <v>44.2</v>
      </c>
      <c r="AO698" s="23">
        <v>12</v>
      </c>
      <c r="AP698" s="23">
        <v>12</v>
      </c>
      <c r="AQ698" t="s">
        <v>82</v>
      </c>
      <c r="AR698">
        <v>2</v>
      </c>
      <c r="AS698" s="22">
        <v>0.43333333333333</v>
      </c>
      <c r="AT698" t="s">
        <v>83</v>
      </c>
      <c r="AU698" s="23">
        <f t="shared" si="271"/>
        <v>30.2</v>
      </c>
      <c r="AV698" s="23">
        <f t="shared" si="261"/>
        <v>36</v>
      </c>
      <c r="AW698" s="23">
        <f t="shared" si="262"/>
        <v>2.35294117647059</v>
      </c>
      <c r="AX698" s="23">
        <f t="shared" si="263"/>
        <v>1.47058823529412</v>
      </c>
      <c r="AY698" s="23">
        <f t="shared" si="264"/>
        <v>36</v>
      </c>
      <c r="AZ698" s="23">
        <f t="shared" si="265"/>
        <v>36</v>
      </c>
      <c r="BA698" s="1" t="str">
        <f t="shared" si="266"/>
        <v>2</v>
      </c>
      <c r="BB698" s="22">
        <v>675</v>
      </c>
      <c r="BC698" s="22">
        <f t="shared" si="267"/>
        <v>24300</v>
      </c>
      <c r="BD698" s="22" t="e">
        <f t="shared" si="269"/>
        <v>#REF!</v>
      </c>
      <c r="BE698" s="22">
        <v>0.529</v>
      </c>
      <c r="BF698" s="22">
        <f t="shared" si="268"/>
        <v>19.044</v>
      </c>
      <c r="BG698" s="22" t="e">
        <f t="shared" si="270"/>
        <v>#REF!</v>
      </c>
      <c r="BH698" t="str">
        <f>IF(AT698="UDARA","U","N")&amp;LEFT($C$4,2)&amp;MID($C$4,4,2)&amp;LEFT(A698,3)&amp;MID(E698,2,2)&amp;VLOOKUP(E698,Acuan_Reference!C:L,10,0)</f>
        <v>N0109PTK71S3</v>
      </c>
      <c r="BI698" t="s">
        <v>84</v>
      </c>
      <c r="BJ698" t="s">
        <v>85</v>
      </c>
      <c r="BK698" t="s">
        <v>128</v>
      </c>
      <c r="BL698" t="s">
        <v>87</v>
      </c>
    </row>
    <row r="699" spans="1:64">
      <c r="A699" t="s">
        <v>108</v>
      </c>
      <c r="B699" t="s">
        <v>75</v>
      </c>
      <c r="C699" t="s">
        <v>76</v>
      </c>
      <c r="D699" t="s">
        <v>77</v>
      </c>
      <c r="E699" t="s">
        <v>167</v>
      </c>
      <c r="F699" t="s">
        <v>168</v>
      </c>
      <c r="G699" t="s">
        <v>80</v>
      </c>
      <c r="H699" t="s">
        <v>81</v>
      </c>
      <c r="I699" s="22">
        <v>51850</v>
      </c>
      <c r="J699" s="23">
        <v>1</v>
      </c>
      <c r="K699" s="23">
        <v>38</v>
      </c>
      <c r="L699" s="23">
        <v>0</v>
      </c>
      <c r="M699" s="23">
        <v>0</v>
      </c>
      <c r="N699" s="23">
        <v>21</v>
      </c>
      <c r="O699" s="23">
        <v>21</v>
      </c>
      <c r="P699" s="23">
        <v>18</v>
      </c>
      <c r="Q699" s="23">
        <v>36</v>
      </c>
      <c r="R699" s="23">
        <v>39</v>
      </c>
      <c r="S699" s="23">
        <v>3</v>
      </c>
      <c r="T699" s="23">
        <v>34</v>
      </c>
      <c r="U699" s="23">
        <v>21</v>
      </c>
      <c r="V699" s="22">
        <v>19.333333333333</v>
      </c>
      <c r="W699" s="22">
        <f t="shared" si="256"/>
        <v>26</v>
      </c>
      <c r="X699" s="23">
        <v>0</v>
      </c>
      <c r="Y699" s="23">
        <v>0</v>
      </c>
      <c r="Z699" s="23">
        <v>0</v>
      </c>
      <c r="AA699" s="22">
        <v>39</v>
      </c>
      <c r="AB699" s="22">
        <v>0</v>
      </c>
      <c r="AC699" s="22">
        <v>0</v>
      </c>
      <c r="AD699" s="22">
        <v>0</v>
      </c>
      <c r="AE699" s="22">
        <f t="shared" si="257"/>
        <v>39</v>
      </c>
      <c r="AF699" s="22">
        <f t="shared" si="258"/>
        <v>2.01724137931038</v>
      </c>
      <c r="AG699" s="22">
        <f t="shared" si="259"/>
        <v>1.5</v>
      </c>
      <c r="AH699" s="22">
        <v>72</v>
      </c>
      <c r="AI699" s="22">
        <v>0</v>
      </c>
      <c r="AJ699" s="23">
        <v>0</v>
      </c>
      <c r="AK699" s="23">
        <v>16</v>
      </c>
      <c r="AL699" s="23">
        <v>23</v>
      </c>
      <c r="AM699" s="22">
        <v>0.8</v>
      </c>
      <c r="AN699" s="22">
        <f t="shared" si="260"/>
        <v>20.8</v>
      </c>
      <c r="AO699" s="23">
        <v>12</v>
      </c>
      <c r="AP699" s="23">
        <v>12</v>
      </c>
      <c r="AQ699" t="s">
        <v>124</v>
      </c>
      <c r="AR699">
        <v>4</v>
      </c>
      <c r="AS699" s="22">
        <v>0.066666666666667</v>
      </c>
      <c r="AT699" t="s">
        <v>83</v>
      </c>
      <c r="AU699" s="23">
        <f t="shared" si="271"/>
        <v>4.8</v>
      </c>
      <c r="AV699" s="23">
        <f t="shared" si="261"/>
        <v>12</v>
      </c>
      <c r="AW699" s="23">
        <f t="shared" si="262"/>
        <v>1.96153846153846</v>
      </c>
      <c r="AX699" s="23">
        <f t="shared" si="263"/>
        <v>1.07692307692308</v>
      </c>
      <c r="AY699" s="23">
        <f t="shared" si="264"/>
        <v>12</v>
      </c>
      <c r="AZ699" s="23">
        <f t="shared" si="265"/>
        <v>12</v>
      </c>
      <c r="BA699" s="1" t="str">
        <f t="shared" si="266"/>
        <v>3</v>
      </c>
      <c r="BB699" s="22">
        <v>675</v>
      </c>
      <c r="BC699" s="22">
        <f t="shared" si="267"/>
        <v>8100</v>
      </c>
      <c r="BD699" s="22" t="e">
        <f t="shared" si="269"/>
        <v>#REF!</v>
      </c>
      <c r="BE699" s="22">
        <v>0.529</v>
      </c>
      <c r="BF699" s="22">
        <f t="shared" si="268"/>
        <v>6.348</v>
      </c>
      <c r="BG699" s="22" t="e">
        <f t="shared" si="270"/>
        <v>#REF!</v>
      </c>
      <c r="BH699" t="str">
        <f>IF(AT699="UDARA","U","N")&amp;LEFT($C$4,2)&amp;MID($C$4,4,2)&amp;LEFT(A699,3)&amp;MID(E699,2,2)&amp;VLOOKUP(E699,Acuan_Reference!C:L,10,0)</f>
        <v>N0109PWT71S3</v>
      </c>
      <c r="BI699" t="s">
        <v>84</v>
      </c>
      <c r="BJ699" t="s">
        <v>85</v>
      </c>
      <c r="BK699" t="s">
        <v>128</v>
      </c>
      <c r="BL699" t="s">
        <v>87</v>
      </c>
    </row>
    <row r="700" spans="1:64">
      <c r="A700" t="s">
        <v>109</v>
      </c>
      <c r="B700" t="s">
        <v>75</v>
      </c>
      <c r="C700" t="s">
        <v>76</v>
      </c>
      <c r="D700" t="s">
        <v>77</v>
      </c>
      <c r="E700" t="s">
        <v>167</v>
      </c>
      <c r="F700" t="s">
        <v>168</v>
      </c>
      <c r="G700" t="s">
        <v>80</v>
      </c>
      <c r="H700" t="s">
        <v>81</v>
      </c>
      <c r="I700" s="22">
        <v>51850</v>
      </c>
      <c r="J700" s="23">
        <v>9</v>
      </c>
      <c r="K700" s="23">
        <v>45</v>
      </c>
      <c r="L700" s="23">
        <v>8</v>
      </c>
      <c r="M700" s="23">
        <v>0</v>
      </c>
      <c r="N700" s="23">
        <v>35</v>
      </c>
      <c r="O700" s="23">
        <v>17</v>
      </c>
      <c r="P700" s="23">
        <v>30</v>
      </c>
      <c r="Q700" s="23">
        <v>22</v>
      </c>
      <c r="R700" s="23">
        <v>25</v>
      </c>
      <c r="S700" s="23">
        <v>32</v>
      </c>
      <c r="T700" s="23">
        <v>22</v>
      </c>
      <c r="U700" s="23">
        <v>35</v>
      </c>
      <c r="V700" s="22">
        <v>29.666666666667</v>
      </c>
      <c r="W700" s="22">
        <f t="shared" si="256"/>
        <v>27</v>
      </c>
      <c r="X700" s="23">
        <v>0</v>
      </c>
      <c r="Y700" s="23">
        <v>0</v>
      </c>
      <c r="Z700" s="23">
        <v>0</v>
      </c>
      <c r="AA700" s="22">
        <v>38</v>
      </c>
      <c r="AB700" s="22">
        <v>0</v>
      </c>
      <c r="AC700" s="22">
        <v>0</v>
      </c>
      <c r="AD700" s="22">
        <v>0</v>
      </c>
      <c r="AE700" s="22">
        <f t="shared" si="257"/>
        <v>38</v>
      </c>
      <c r="AF700" s="22">
        <f t="shared" si="258"/>
        <v>1.28089887640448</v>
      </c>
      <c r="AG700" s="22">
        <f t="shared" si="259"/>
        <v>1.40740740740741</v>
      </c>
      <c r="AH700" s="22">
        <v>72</v>
      </c>
      <c r="AI700" s="22">
        <v>0</v>
      </c>
      <c r="AJ700" s="23">
        <v>0</v>
      </c>
      <c r="AK700" s="23">
        <v>17</v>
      </c>
      <c r="AL700" s="23">
        <v>24</v>
      </c>
      <c r="AM700" s="22">
        <v>0.6</v>
      </c>
      <c r="AN700" s="22">
        <f t="shared" si="260"/>
        <v>16.2</v>
      </c>
      <c r="AO700" s="23">
        <v>12</v>
      </c>
      <c r="AP700" s="23">
        <v>12</v>
      </c>
      <c r="AQ700" t="s">
        <v>124</v>
      </c>
      <c r="AR700">
        <v>8</v>
      </c>
      <c r="AS700" s="22">
        <v>0.1</v>
      </c>
      <c r="AT700" t="s">
        <v>83</v>
      </c>
      <c r="AU700" s="23">
        <f t="shared" si="271"/>
        <v>2.2</v>
      </c>
      <c r="AV700" s="23">
        <f t="shared" si="261"/>
        <v>12</v>
      </c>
      <c r="AW700" s="23">
        <f t="shared" si="262"/>
        <v>1.85185185185185</v>
      </c>
      <c r="AX700" s="23">
        <f t="shared" si="263"/>
        <v>0.962962962962963</v>
      </c>
      <c r="AY700" s="23">
        <f t="shared" si="264"/>
        <v>12</v>
      </c>
      <c r="AZ700" s="23">
        <f t="shared" si="265"/>
        <v>12</v>
      </c>
      <c r="BA700" s="1" t="str">
        <f t="shared" si="266"/>
        <v>3</v>
      </c>
      <c r="BB700" s="22">
        <v>675</v>
      </c>
      <c r="BC700" s="22">
        <f t="shared" si="267"/>
        <v>8100</v>
      </c>
      <c r="BD700" s="22" t="e">
        <f t="shared" si="269"/>
        <v>#REF!</v>
      </c>
      <c r="BE700" s="22">
        <v>0.529</v>
      </c>
      <c r="BF700" s="22">
        <f t="shared" si="268"/>
        <v>6.348</v>
      </c>
      <c r="BG700" s="22" t="e">
        <f t="shared" si="270"/>
        <v>#REF!</v>
      </c>
      <c r="BH700" t="str">
        <f>IF(AT700="UDARA","U","N")&amp;LEFT($C$4,2)&amp;MID($C$4,4,2)&amp;LEFT(A700,3)&amp;MID(E700,2,2)&amp;VLOOKUP(E700,Acuan_Reference!C:L,10,0)</f>
        <v>N0109SBY71S3</v>
      </c>
      <c r="BI700" t="s">
        <v>84</v>
      </c>
      <c r="BJ700" t="s">
        <v>85</v>
      </c>
      <c r="BK700" t="s">
        <v>128</v>
      </c>
      <c r="BL700" t="s">
        <v>87</v>
      </c>
    </row>
    <row r="701" spans="1:64">
      <c r="A701" t="s">
        <v>110</v>
      </c>
      <c r="B701" t="s">
        <v>75</v>
      </c>
      <c r="C701" t="s">
        <v>76</v>
      </c>
      <c r="D701" t="s">
        <v>77</v>
      </c>
      <c r="E701" t="s">
        <v>167</v>
      </c>
      <c r="F701" t="s">
        <v>168</v>
      </c>
      <c r="G701" t="s">
        <v>80</v>
      </c>
      <c r="H701" t="s">
        <v>81</v>
      </c>
      <c r="I701" s="22">
        <v>51850</v>
      </c>
      <c r="J701" s="23">
        <v>1</v>
      </c>
      <c r="K701" s="23">
        <v>82</v>
      </c>
      <c r="L701" s="23">
        <v>38</v>
      </c>
      <c r="M701" s="23">
        <v>0</v>
      </c>
      <c r="N701" s="23">
        <v>78</v>
      </c>
      <c r="O701" s="23">
        <v>53</v>
      </c>
      <c r="P701" s="23">
        <v>38</v>
      </c>
      <c r="Q701" s="23">
        <v>105</v>
      </c>
      <c r="R701" s="23">
        <v>94</v>
      </c>
      <c r="S701" s="23">
        <v>38</v>
      </c>
      <c r="T701" s="23">
        <v>75</v>
      </c>
      <c r="U701" s="23">
        <v>103</v>
      </c>
      <c r="V701" s="22">
        <v>72</v>
      </c>
      <c r="W701" s="22">
        <f t="shared" si="256"/>
        <v>79.6666666666667</v>
      </c>
      <c r="X701" s="23">
        <v>0</v>
      </c>
      <c r="Y701" s="23">
        <v>0</v>
      </c>
      <c r="Z701" s="23">
        <v>0</v>
      </c>
      <c r="AA701" s="22">
        <v>50</v>
      </c>
      <c r="AB701" s="22">
        <v>0</v>
      </c>
      <c r="AC701" s="22">
        <v>48</v>
      </c>
      <c r="AD701" s="22">
        <v>0</v>
      </c>
      <c r="AE701" s="22">
        <f t="shared" si="257"/>
        <v>98</v>
      </c>
      <c r="AF701" s="22">
        <f t="shared" si="258"/>
        <v>1.36111111111111</v>
      </c>
      <c r="AG701" s="22">
        <f t="shared" si="259"/>
        <v>1.23012552301255</v>
      </c>
      <c r="AH701" s="22">
        <v>72</v>
      </c>
      <c r="AI701" s="22">
        <v>0</v>
      </c>
      <c r="AJ701" s="23">
        <v>0</v>
      </c>
      <c r="AK701" s="23">
        <v>49</v>
      </c>
      <c r="AL701" s="23">
        <v>61</v>
      </c>
      <c r="AM701" s="22">
        <v>0.7</v>
      </c>
      <c r="AN701" s="22">
        <f t="shared" si="260"/>
        <v>55.7666666666667</v>
      </c>
      <c r="AO701" s="23">
        <v>12</v>
      </c>
      <c r="AP701" s="23">
        <v>12</v>
      </c>
      <c r="AQ701" t="s">
        <v>124</v>
      </c>
      <c r="AR701">
        <v>8</v>
      </c>
      <c r="AS701" s="22">
        <v>0.066666666666667</v>
      </c>
      <c r="AT701" t="s">
        <v>83</v>
      </c>
      <c r="AU701" s="23">
        <f t="shared" si="271"/>
        <v>18.7666666666667</v>
      </c>
      <c r="AV701" s="23">
        <f t="shared" si="261"/>
        <v>24</v>
      </c>
      <c r="AW701" s="23">
        <f t="shared" si="262"/>
        <v>1.53138075313808</v>
      </c>
      <c r="AX701" s="23">
        <f t="shared" si="263"/>
        <v>0.765690376569038</v>
      </c>
      <c r="AY701" s="23">
        <f t="shared" si="264"/>
        <v>24</v>
      </c>
      <c r="AZ701" s="23">
        <f t="shared" si="265"/>
        <v>24</v>
      </c>
      <c r="BA701" s="1" t="str">
        <f t="shared" si="266"/>
        <v>3</v>
      </c>
      <c r="BB701" s="22">
        <v>675</v>
      </c>
      <c r="BC701" s="22">
        <f t="shared" si="267"/>
        <v>16200</v>
      </c>
      <c r="BD701" s="22" t="e">
        <f t="shared" si="269"/>
        <v>#REF!</v>
      </c>
      <c r="BE701" s="22">
        <v>0.529</v>
      </c>
      <c r="BF701" s="22">
        <f t="shared" si="268"/>
        <v>12.696</v>
      </c>
      <c r="BG701" s="22" t="e">
        <f t="shared" si="270"/>
        <v>#REF!</v>
      </c>
      <c r="BH701" t="str">
        <f>IF(AT701="UDARA","U","N")&amp;LEFT($C$4,2)&amp;MID($C$4,4,2)&amp;LEFT(A701,3)&amp;MID(E701,2,2)&amp;VLOOKUP(E701,Acuan_Reference!C:L,10,0)</f>
        <v>N0109SLO71S3</v>
      </c>
      <c r="BI701" t="s">
        <v>84</v>
      </c>
      <c r="BJ701" t="s">
        <v>85</v>
      </c>
      <c r="BK701" t="s">
        <v>128</v>
      </c>
      <c r="BL701" t="s">
        <v>87</v>
      </c>
    </row>
    <row r="702" spans="1:64">
      <c r="A702" t="s">
        <v>111</v>
      </c>
      <c r="B702" t="s">
        <v>75</v>
      </c>
      <c r="C702" t="s">
        <v>76</v>
      </c>
      <c r="D702" t="s">
        <v>77</v>
      </c>
      <c r="E702" t="s">
        <v>167</v>
      </c>
      <c r="F702" t="s">
        <v>168</v>
      </c>
      <c r="G702" t="s">
        <v>80</v>
      </c>
      <c r="H702" t="s">
        <v>81</v>
      </c>
      <c r="I702" s="22">
        <v>51850</v>
      </c>
      <c r="J702" s="23">
        <v>-10</v>
      </c>
      <c r="K702" s="23">
        <v>104</v>
      </c>
      <c r="L702" s="23">
        <v>22</v>
      </c>
      <c r="M702" s="23">
        <v>0</v>
      </c>
      <c r="N702" s="23">
        <v>132</v>
      </c>
      <c r="O702" s="23">
        <v>113</v>
      </c>
      <c r="P702" s="23">
        <v>2</v>
      </c>
      <c r="Q702" s="23">
        <v>147</v>
      </c>
      <c r="R702" s="23">
        <v>102</v>
      </c>
      <c r="S702" s="23">
        <v>120</v>
      </c>
      <c r="T702" s="23">
        <v>137</v>
      </c>
      <c r="U702" s="23">
        <v>98</v>
      </c>
      <c r="V702" s="22">
        <v>118.33333333333</v>
      </c>
      <c r="W702" s="22">
        <f t="shared" si="256"/>
        <v>113.333333333333</v>
      </c>
      <c r="X702" s="23">
        <v>0</v>
      </c>
      <c r="Y702" s="23">
        <v>0</v>
      </c>
      <c r="Z702" s="23">
        <v>0</v>
      </c>
      <c r="AA702" s="22">
        <v>124</v>
      </c>
      <c r="AB702" s="22">
        <v>0</v>
      </c>
      <c r="AC702" s="22">
        <v>84</v>
      </c>
      <c r="AD702" s="22">
        <v>0</v>
      </c>
      <c r="AE702" s="22">
        <f t="shared" si="257"/>
        <v>208</v>
      </c>
      <c r="AF702" s="22">
        <f t="shared" si="258"/>
        <v>1.75774647887329</v>
      </c>
      <c r="AG702" s="22">
        <f t="shared" si="259"/>
        <v>1.83529411764706</v>
      </c>
      <c r="AH702" s="22">
        <v>72</v>
      </c>
      <c r="AI702" s="22">
        <v>0</v>
      </c>
      <c r="AJ702" s="23">
        <v>0</v>
      </c>
      <c r="AK702" s="23">
        <v>76</v>
      </c>
      <c r="AL702" s="23">
        <v>105</v>
      </c>
      <c r="AM702" s="22">
        <v>1.5</v>
      </c>
      <c r="AN702" s="22">
        <f t="shared" si="260"/>
        <v>170</v>
      </c>
      <c r="AO702" s="23">
        <v>12</v>
      </c>
      <c r="AP702" s="23">
        <v>12</v>
      </c>
      <c r="AQ702" t="s">
        <v>82</v>
      </c>
      <c r="AR702">
        <v>2</v>
      </c>
      <c r="AS702" s="22">
        <v>0.53333333333333</v>
      </c>
      <c r="AT702" t="s">
        <v>83</v>
      </c>
      <c r="AU702" s="23">
        <f t="shared" si="271"/>
        <v>67</v>
      </c>
      <c r="AV702" s="23">
        <f t="shared" si="261"/>
        <v>72</v>
      </c>
      <c r="AW702" s="23">
        <f t="shared" si="262"/>
        <v>2.47058823529412</v>
      </c>
      <c r="AX702" s="23">
        <f t="shared" si="263"/>
        <v>1.54411764705882</v>
      </c>
      <c r="AY702" s="23">
        <f t="shared" si="264"/>
        <v>72</v>
      </c>
      <c r="AZ702" s="23">
        <f t="shared" si="265"/>
        <v>72</v>
      </c>
      <c r="BA702" s="1" t="str">
        <f t="shared" si="266"/>
        <v>3</v>
      </c>
      <c r="BB702" s="22">
        <v>675</v>
      </c>
      <c r="BC702" s="22">
        <f t="shared" si="267"/>
        <v>48600</v>
      </c>
      <c r="BD702" s="22" t="e">
        <f t="shared" si="269"/>
        <v>#REF!</v>
      </c>
      <c r="BE702" s="22">
        <v>0.529</v>
      </c>
      <c r="BF702" s="22">
        <f t="shared" si="268"/>
        <v>38.088</v>
      </c>
      <c r="BG702" s="22" t="e">
        <f t="shared" si="270"/>
        <v>#REF!</v>
      </c>
      <c r="BH702" t="str">
        <f>IF(AT702="UDARA","U","N")&amp;LEFT($C$4,2)&amp;MID($C$4,4,2)&amp;LEFT(A702,3)&amp;MID(E702,2,2)&amp;VLOOKUP(E702,Acuan_Reference!C:L,10,0)</f>
        <v>N0109SMD71S3</v>
      </c>
      <c r="BI702" t="s">
        <v>84</v>
      </c>
      <c r="BJ702" t="s">
        <v>85</v>
      </c>
      <c r="BK702" t="s">
        <v>128</v>
      </c>
      <c r="BL702" t="s">
        <v>87</v>
      </c>
    </row>
    <row r="703" spans="1:64">
      <c r="A703" t="s">
        <v>112</v>
      </c>
      <c r="B703" t="s">
        <v>75</v>
      </c>
      <c r="C703" t="s">
        <v>76</v>
      </c>
      <c r="D703" t="s">
        <v>77</v>
      </c>
      <c r="E703" t="s">
        <v>167</v>
      </c>
      <c r="F703" t="s">
        <v>168</v>
      </c>
      <c r="G703" t="s">
        <v>80</v>
      </c>
      <c r="H703" t="s">
        <v>81</v>
      </c>
      <c r="I703" s="22">
        <v>51850</v>
      </c>
      <c r="J703" s="23">
        <v>-11</v>
      </c>
      <c r="K703" s="23">
        <v>-1</v>
      </c>
      <c r="L703" s="23">
        <v>0</v>
      </c>
      <c r="M703" s="23">
        <v>0</v>
      </c>
      <c r="N703" s="23">
        <v>228</v>
      </c>
      <c r="O703" s="23">
        <v>46</v>
      </c>
      <c r="P703" s="23">
        <v>32</v>
      </c>
      <c r="Q703" s="23">
        <v>18</v>
      </c>
      <c r="R703" s="23">
        <v>122</v>
      </c>
      <c r="S703" s="23">
        <v>4</v>
      </c>
      <c r="T703" s="23">
        <v>20</v>
      </c>
      <c r="U703" s="23">
        <v>15</v>
      </c>
      <c r="V703" s="22">
        <v>13</v>
      </c>
      <c r="W703" s="22">
        <f t="shared" si="256"/>
        <v>26</v>
      </c>
      <c r="X703" s="23">
        <v>0</v>
      </c>
      <c r="Y703" s="23">
        <v>0</v>
      </c>
      <c r="Z703" s="23">
        <v>0</v>
      </c>
      <c r="AA703" s="22">
        <v>159</v>
      </c>
      <c r="AB703" s="22">
        <v>0</v>
      </c>
      <c r="AC703" s="22">
        <v>0</v>
      </c>
      <c r="AD703" s="22">
        <v>0</v>
      </c>
      <c r="AE703" s="22">
        <f t="shared" si="257"/>
        <v>159</v>
      </c>
      <c r="AF703" s="22">
        <f t="shared" si="258"/>
        <v>12.2307692307692</v>
      </c>
      <c r="AG703" s="22">
        <f t="shared" si="259"/>
        <v>6.11538461538461</v>
      </c>
      <c r="AH703" s="22">
        <v>72</v>
      </c>
      <c r="AI703" s="22">
        <v>0</v>
      </c>
      <c r="AJ703" s="23">
        <v>0</v>
      </c>
      <c r="AK703" s="23">
        <v>30</v>
      </c>
      <c r="AL703" s="23">
        <v>43</v>
      </c>
      <c r="AM703" s="22">
        <v>0.7</v>
      </c>
      <c r="AN703" s="22">
        <f t="shared" si="260"/>
        <v>18.2</v>
      </c>
      <c r="AO703" s="23">
        <v>12</v>
      </c>
      <c r="AP703" s="23">
        <v>12</v>
      </c>
      <c r="AQ703" t="s">
        <v>124</v>
      </c>
      <c r="AR703">
        <v>8</v>
      </c>
      <c r="AS703" s="22">
        <v>0.066666666666667</v>
      </c>
      <c r="AT703" t="s">
        <v>83</v>
      </c>
      <c r="AU703" s="23">
        <f t="shared" si="271"/>
        <v>0</v>
      </c>
      <c r="AV703" s="23">
        <f t="shared" si="261"/>
        <v>0</v>
      </c>
      <c r="AW703" s="23">
        <f t="shared" si="262"/>
        <v>6.11538461538461</v>
      </c>
      <c r="AX703" s="23">
        <f t="shared" si="263"/>
        <v>4.46153846153846</v>
      </c>
      <c r="AY703" s="23">
        <f t="shared" si="264"/>
        <v>0</v>
      </c>
      <c r="AZ703" s="23">
        <f t="shared" si="265"/>
        <v>0</v>
      </c>
      <c r="BA703" s="1" t="str">
        <f t="shared" si="266"/>
        <v>Kelipatan Kirim/Master box &gt; 3x FC+index</v>
      </c>
      <c r="BB703" s="22">
        <v>675</v>
      </c>
      <c r="BC703" s="22">
        <f t="shared" si="267"/>
        <v>0</v>
      </c>
      <c r="BD703" s="22" t="e">
        <f t="shared" si="269"/>
        <v>#REF!</v>
      </c>
      <c r="BE703" s="22">
        <v>0.529</v>
      </c>
      <c r="BF703" s="22">
        <f t="shared" si="268"/>
        <v>0</v>
      </c>
      <c r="BG703" s="22" t="e">
        <f t="shared" si="270"/>
        <v>#REF!</v>
      </c>
      <c r="BH703" t="str">
        <f>IF(AT703="UDARA","U","N")&amp;LEFT($C$4,2)&amp;MID($C$4,4,2)&amp;LEFT(A703,3)&amp;MID(E703,2,2)&amp;VLOOKUP(E703,Acuan_Reference!C:L,10,0)</f>
        <v>N0109SMG71S3</v>
      </c>
      <c r="BI703" t="s">
        <v>84</v>
      </c>
      <c r="BJ703" t="s">
        <v>85</v>
      </c>
      <c r="BK703" t="s">
        <v>128</v>
      </c>
      <c r="BL703" t="s">
        <v>87</v>
      </c>
    </row>
    <row r="704" spans="1:64">
      <c r="A704" t="s">
        <v>113</v>
      </c>
      <c r="B704" t="s">
        <v>75</v>
      </c>
      <c r="C704" t="s">
        <v>76</v>
      </c>
      <c r="D704" t="s">
        <v>77</v>
      </c>
      <c r="E704" t="s">
        <v>167</v>
      </c>
      <c r="F704" t="s">
        <v>168</v>
      </c>
      <c r="G704" t="s">
        <v>80</v>
      </c>
      <c r="H704" t="s">
        <v>81</v>
      </c>
      <c r="I704" s="22">
        <v>51850</v>
      </c>
      <c r="J704" s="23">
        <v>18</v>
      </c>
      <c r="K704" s="23">
        <v>108</v>
      </c>
      <c r="L704" s="23">
        <v>12</v>
      </c>
      <c r="M704" s="23">
        <v>12</v>
      </c>
      <c r="N704" s="23">
        <v>36</v>
      </c>
      <c r="O704" s="23">
        <v>30</v>
      </c>
      <c r="P704" s="23">
        <v>22</v>
      </c>
      <c r="Q704" s="23">
        <v>19</v>
      </c>
      <c r="R704" s="23">
        <v>21</v>
      </c>
      <c r="S704" s="23">
        <v>24</v>
      </c>
      <c r="T704" s="23">
        <v>47</v>
      </c>
      <c r="U704" s="23">
        <v>25</v>
      </c>
      <c r="V704" s="22">
        <v>32</v>
      </c>
      <c r="W704" s="22">
        <f t="shared" si="256"/>
        <v>33</v>
      </c>
      <c r="X704" s="23">
        <v>0</v>
      </c>
      <c r="Y704" s="23">
        <v>0</v>
      </c>
      <c r="Z704" s="23">
        <v>0</v>
      </c>
      <c r="AA704" s="22">
        <v>33</v>
      </c>
      <c r="AB704" s="22">
        <v>0</v>
      </c>
      <c r="AC704" s="22">
        <v>0</v>
      </c>
      <c r="AD704" s="22">
        <v>0</v>
      </c>
      <c r="AE704" s="22">
        <f t="shared" si="257"/>
        <v>33</v>
      </c>
      <c r="AF704" s="22">
        <f t="shared" si="258"/>
        <v>1.03125</v>
      </c>
      <c r="AG704" s="22">
        <f t="shared" si="259"/>
        <v>1</v>
      </c>
      <c r="AH704" s="22">
        <v>72</v>
      </c>
      <c r="AI704" s="22">
        <v>0</v>
      </c>
      <c r="AJ704" s="23">
        <v>0</v>
      </c>
      <c r="AK704" s="23">
        <v>14</v>
      </c>
      <c r="AL704" s="23">
        <v>27</v>
      </c>
      <c r="AM704" s="22">
        <v>0.6</v>
      </c>
      <c r="AN704" s="22">
        <f t="shared" si="260"/>
        <v>19.8</v>
      </c>
      <c r="AO704" s="23">
        <v>12</v>
      </c>
      <c r="AP704" s="23">
        <v>12</v>
      </c>
      <c r="AQ704" t="s">
        <v>124</v>
      </c>
      <c r="AR704">
        <v>12</v>
      </c>
      <c r="AS704" s="22">
        <v>0.033333333333333</v>
      </c>
      <c r="AT704" t="s">
        <v>83</v>
      </c>
      <c r="AU704" s="23">
        <f t="shared" si="271"/>
        <v>13.8</v>
      </c>
      <c r="AV704" s="23">
        <f t="shared" si="261"/>
        <v>24</v>
      </c>
      <c r="AW704" s="23">
        <f t="shared" si="262"/>
        <v>1.72727272727273</v>
      </c>
      <c r="AX704" s="23">
        <f t="shared" si="263"/>
        <v>0.909090909090909</v>
      </c>
      <c r="AY704" s="23">
        <f t="shared" si="264"/>
        <v>24</v>
      </c>
      <c r="AZ704" s="23">
        <f t="shared" si="265"/>
        <v>24</v>
      </c>
      <c r="BA704" s="1" t="str">
        <f t="shared" si="266"/>
        <v>3</v>
      </c>
      <c r="BB704" s="22">
        <v>675</v>
      </c>
      <c r="BC704" s="22">
        <f t="shared" si="267"/>
        <v>16200</v>
      </c>
      <c r="BD704" s="22" t="e">
        <f t="shared" si="269"/>
        <v>#REF!</v>
      </c>
      <c r="BE704" s="22">
        <v>0.529</v>
      </c>
      <c r="BF704" s="22">
        <f t="shared" si="268"/>
        <v>12.696</v>
      </c>
      <c r="BG704" s="22" t="e">
        <f t="shared" si="270"/>
        <v>#REF!</v>
      </c>
      <c r="BH704" t="str">
        <f>IF(AT704="UDARA","U","N")&amp;LEFT($C$4,2)&amp;MID($C$4,4,2)&amp;LEFT(A704,3)&amp;MID(E704,2,2)&amp;VLOOKUP(E704,Acuan_Reference!C:L,10,0)</f>
        <v>N0109TGR71S3</v>
      </c>
      <c r="BI704" t="s">
        <v>84</v>
      </c>
      <c r="BJ704" t="s">
        <v>85</v>
      </c>
      <c r="BK704" t="s">
        <v>128</v>
      </c>
      <c r="BL704" t="s">
        <v>87</v>
      </c>
    </row>
    <row r="705" spans="1:64">
      <c r="A705" t="s">
        <v>114</v>
      </c>
      <c r="B705" t="s">
        <v>75</v>
      </c>
      <c r="C705" t="s">
        <v>76</v>
      </c>
      <c r="D705" t="s">
        <v>77</v>
      </c>
      <c r="E705" t="s">
        <v>167</v>
      </c>
      <c r="F705" t="s">
        <v>168</v>
      </c>
      <c r="G705" t="s">
        <v>80</v>
      </c>
      <c r="H705" t="s">
        <v>81</v>
      </c>
      <c r="I705" s="22">
        <v>51850</v>
      </c>
      <c r="J705" s="23">
        <v>-8</v>
      </c>
      <c r="K705" s="23">
        <v>24</v>
      </c>
      <c r="L705" s="23">
        <v>6</v>
      </c>
      <c r="M705" s="23">
        <v>0</v>
      </c>
      <c r="N705" s="23">
        <v>12</v>
      </c>
      <c r="O705" s="23">
        <v>23</v>
      </c>
      <c r="P705" s="23">
        <v>9</v>
      </c>
      <c r="Q705" s="23">
        <v>21</v>
      </c>
      <c r="R705" s="23">
        <v>15</v>
      </c>
      <c r="S705" s="23">
        <v>25</v>
      </c>
      <c r="T705" s="23">
        <v>12</v>
      </c>
      <c r="U705" s="23">
        <v>22</v>
      </c>
      <c r="V705" s="22">
        <v>19.666666666667</v>
      </c>
      <c r="W705" s="22">
        <f t="shared" si="256"/>
        <v>16.6666666666667</v>
      </c>
      <c r="X705" s="23">
        <v>0</v>
      </c>
      <c r="Y705" s="23">
        <v>0</v>
      </c>
      <c r="Z705" s="23">
        <v>0</v>
      </c>
      <c r="AA705" s="22">
        <v>30</v>
      </c>
      <c r="AB705" s="22">
        <v>0</v>
      </c>
      <c r="AC705" s="22">
        <v>0</v>
      </c>
      <c r="AD705" s="22">
        <v>0</v>
      </c>
      <c r="AE705" s="22">
        <f t="shared" si="257"/>
        <v>30</v>
      </c>
      <c r="AF705" s="22">
        <f t="shared" si="258"/>
        <v>1.52542372881353</v>
      </c>
      <c r="AG705" s="22">
        <f t="shared" si="259"/>
        <v>1.8</v>
      </c>
      <c r="AH705" s="22">
        <v>72</v>
      </c>
      <c r="AI705" s="22">
        <v>0</v>
      </c>
      <c r="AJ705" s="23">
        <v>0</v>
      </c>
      <c r="AK705" s="23">
        <v>13</v>
      </c>
      <c r="AL705" s="23">
        <v>16</v>
      </c>
      <c r="AM705" s="22">
        <v>0.7</v>
      </c>
      <c r="AN705" s="22">
        <f t="shared" si="260"/>
        <v>11.6666666666667</v>
      </c>
      <c r="AO705" s="23">
        <v>12</v>
      </c>
      <c r="AP705" s="23">
        <v>12</v>
      </c>
      <c r="AQ705" t="s">
        <v>124</v>
      </c>
      <c r="AR705">
        <v>8</v>
      </c>
      <c r="AS705" s="22">
        <v>0.066666666666667</v>
      </c>
      <c r="AT705" t="s">
        <v>83</v>
      </c>
      <c r="AU705" s="23">
        <f t="shared" si="271"/>
        <v>0</v>
      </c>
      <c r="AV705" s="23">
        <f t="shared" si="261"/>
        <v>0</v>
      </c>
      <c r="AW705" s="23">
        <f t="shared" si="262"/>
        <v>1.8</v>
      </c>
      <c r="AX705" s="23">
        <f t="shared" si="263"/>
        <v>0.84</v>
      </c>
      <c r="AY705" s="23">
        <f t="shared" si="264"/>
        <v>0</v>
      </c>
      <c r="AZ705" s="23">
        <f t="shared" si="265"/>
        <v>0</v>
      </c>
      <c r="BA705" s="1" t="str">
        <f t="shared" si="266"/>
        <v>3</v>
      </c>
      <c r="BB705" s="22">
        <v>675</v>
      </c>
      <c r="BC705" s="22">
        <f t="shared" si="267"/>
        <v>0</v>
      </c>
      <c r="BD705" s="22" t="e">
        <f t="shared" si="269"/>
        <v>#REF!</v>
      </c>
      <c r="BE705" s="22">
        <v>0.529</v>
      </c>
      <c r="BF705" s="22">
        <f t="shared" si="268"/>
        <v>0</v>
      </c>
      <c r="BG705" s="22" t="e">
        <f t="shared" si="270"/>
        <v>#REF!</v>
      </c>
      <c r="BH705" t="str">
        <f>IF(AT705="UDARA","U","N")&amp;LEFT($C$4,2)&amp;MID($C$4,4,2)&amp;LEFT(A705,3)&amp;MID(E705,2,2)&amp;VLOOKUP(E705,Acuan_Reference!C:L,10,0)</f>
        <v>N0109YGY71S3</v>
      </c>
      <c r="BI705" t="s">
        <v>84</v>
      </c>
      <c r="BJ705" t="s">
        <v>85</v>
      </c>
      <c r="BK705" t="s">
        <v>128</v>
      </c>
      <c r="BL705" t="s">
        <v>87</v>
      </c>
    </row>
    <row r="706" spans="1:64">
      <c r="A706" t="s">
        <v>74</v>
      </c>
      <c r="B706" t="s">
        <v>75</v>
      </c>
      <c r="C706" t="s">
        <v>76</v>
      </c>
      <c r="D706" t="s">
        <v>77</v>
      </c>
      <c r="E706" t="s">
        <v>169</v>
      </c>
      <c r="F706" t="s">
        <v>170</v>
      </c>
      <c r="G706" t="s">
        <v>118</v>
      </c>
      <c r="H706" t="s">
        <v>81</v>
      </c>
      <c r="I706" s="22">
        <v>19465</v>
      </c>
      <c r="J706" s="23">
        <v>1619</v>
      </c>
      <c r="K706" s="23">
        <v>1793</v>
      </c>
      <c r="L706" s="23">
        <v>1650</v>
      </c>
      <c r="M706" s="23">
        <v>1928</v>
      </c>
      <c r="N706" s="23">
        <v>1458</v>
      </c>
      <c r="O706" s="23">
        <v>2064</v>
      </c>
      <c r="P706" s="23">
        <v>2251</v>
      </c>
      <c r="Q706" s="23">
        <v>1820</v>
      </c>
      <c r="R706" s="23">
        <v>1740</v>
      </c>
      <c r="S706" s="23">
        <v>1285</v>
      </c>
      <c r="T706" s="23">
        <v>1900</v>
      </c>
      <c r="U706" s="23">
        <v>1488</v>
      </c>
      <c r="V706" s="22">
        <v>1557.6666666667</v>
      </c>
      <c r="W706" s="22">
        <f t="shared" si="256"/>
        <v>1608.33333333333</v>
      </c>
      <c r="X706" s="23">
        <v>0</v>
      </c>
      <c r="Y706" s="23">
        <v>0</v>
      </c>
      <c r="Z706" s="23">
        <v>0</v>
      </c>
      <c r="AA706" s="22">
        <v>1751</v>
      </c>
      <c r="AB706" s="22">
        <v>0</v>
      </c>
      <c r="AC706" s="22">
        <v>0</v>
      </c>
      <c r="AD706" s="22">
        <v>336</v>
      </c>
      <c r="AE706" s="22">
        <f t="shared" si="257"/>
        <v>2087</v>
      </c>
      <c r="AF706" s="22">
        <f t="shared" si="258"/>
        <v>1.33982452386045</v>
      </c>
      <c r="AG706" s="22">
        <f t="shared" si="259"/>
        <v>1.08870466321244</v>
      </c>
      <c r="AH706" s="22">
        <v>3792</v>
      </c>
      <c r="AI706" s="22">
        <v>0</v>
      </c>
      <c r="AJ706" s="23">
        <v>0</v>
      </c>
      <c r="AK706" s="23">
        <v>987</v>
      </c>
      <c r="AL706" s="23">
        <v>1437</v>
      </c>
      <c r="AM706" s="22">
        <v>0.7</v>
      </c>
      <c r="AN706" s="22">
        <f t="shared" si="260"/>
        <v>1125.83333333333</v>
      </c>
      <c r="AO706" s="23">
        <v>48</v>
      </c>
      <c r="AP706" s="23">
        <v>48</v>
      </c>
      <c r="AQ706" t="s">
        <v>124</v>
      </c>
      <c r="AR706">
        <v>8</v>
      </c>
      <c r="AS706" s="22">
        <v>0.066666666666667</v>
      </c>
      <c r="AT706" t="s">
        <v>83</v>
      </c>
      <c r="AU706" s="23">
        <f t="shared" si="271"/>
        <v>475.833333333333</v>
      </c>
      <c r="AV706" s="23">
        <f t="shared" si="261"/>
        <v>480</v>
      </c>
      <c r="AW706" s="23">
        <f t="shared" si="262"/>
        <v>1.5960621761658</v>
      </c>
      <c r="AX706" s="23">
        <f t="shared" si="263"/>
        <v>0.70259067357513</v>
      </c>
      <c r="AY706" s="23">
        <f t="shared" si="264"/>
        <v>480</v>
      </c>
      <c r="AZ706" s="23">
        <f t="shared" si="265"/>
        <v>480</v>
      </c>
      <c r="BA706" s="1" t="str">
        <f t="shared" si="266"/>
        <v>3</v>
      </c>
      <c r="BB706" s="22">
        <v>244.8</v>
      </c>
      <c r="BC706" s="22">
        <f t="shared" si="267"/>
        <v>117504</v>
      </c>
      <c r="BD706" s="22" t="e">
        <f t="shared" si="269"/>
        <v>#REF!</v>
      </c>
      <c r="BE706" s="22">
        <v>0.18</v>
      </c>
      <c r="BF706" s="22">
        <f t="shared" si="268"/>
        <v>86.4</v>
      </c>
      <c r="BG706" s="22" t="e">
        <f t="shared" si="270"/>
        <v>#REF!</v>
      </c>
      <c r="BH706" t="str">
        <f>IF(AT706="UDARA","U","N")&amp;LEFT($C$4,2)&amp;MID($C$4,4,2)&amp;LEFT(A706,3)&amp;MID(E706,2,2)&amp;VLOOKUP(E706,Acuan_Reference!C:L,10,0)</f>
        <v>N0109BDG71N2</v>
      </c>
      <c r="BI706" t="s">
        <v>84</v>
      </c>
      <c r="BJ706" t="s">
        <v>85</v>
      </c>
      <c r="BK706" t="s">
        <v>128</v>
      </c>
      <c r="BL706" t="s">
        <v>87</v>
      </c>
    </row>
    <row r="707" spans="1:64">
      <c r="A707" t="s">
        <v>88</v>
      </c>
      <c r="B707" t="s">
        <v>75</v>
      </c>
      <c r="C707" t="s">
        <v>76</v>
      </c>
      <c r="D707" t="s">
        <v>77</v>
      </c>
      <c r="E707" t="s">
        <v>169</v>
      </c>
      <c r="F707" t="s">
        <v>170</v>
      </c>
      <c r="G707" t="s">
        <v>118</v>
      </c>
      <c r="H707" t="s">
        <v>81</v>
      </c>
      <c r="I707" s="22">
        <v>19465</v>
      </c>
      <c r="J707" s="23">
        <v>1179</v>
      </c>
      <c r="K707" s="23">
        <v>842</v>
      </c>
      <c r="L707" s="23">
        <v>1292</v>
      </c>
      <c r="M707" s="23">
        <v>909</v>
      </c>
      <c r="N707" s="23">
        <v>1082</v>
      </c>
      <c r="O707" s="23">
        <v>953</v>
      </c>
      <c r="P707" s="23">
        <v>1028</v>
      </c>
      <c r="Q707" s="23">
        <v>1067</v>
      </c>
      <c r="R707" s="23">
        <v>1130</v>
      </c>
      <c r="S707" s="23">
        <v>529</v>
      </c>
      <c r="T707" s="23">
        <v>1222</v>
      </c>
      <c r="U707" s="23">
        <v>790</v>
      </c>
      <c r="V707" s="22">
        <v>847</v>
      </c>
      <c r="W707" s="22">
        <f t="shared" si="256"/>
        <v>951</v>
      </c>
      <c r="X707" s="23">
        <v>0</v>
      </c>
      <c r="Y707" s="23">
        <v>0</v>
      </c>
      <c r="Z707" s="23">
        <v>0</v>
      </c>
      <c r="AA707" s="22">
        <v>659</v>
      </c>
      <c r="AB707" s="22">
        <v>0</v>
      </c>
      <c r="AC707" s="22">
        <v>240</v>
      </c>
      <c r="AD707" s="22">
        <v>192</v>
      </c>
      <c r="AE707" s="22">
        <f t="shared" si="257"/>
        <v>1091</v>
      </c>
      <c r="AF707" s="22">
        <f t="shared" si="258"/>
        <v>1.28807556080283</v>
      </c>
      <c r="AG707" s="22">
        <f t="shared" si="259"/>
        <v>0.945320715036803</v>
      </c>
      <c r="AH707" s="22">
        <v>3792</v>
      </c>
      <c r="AI707" s="22">
        <v>0</v>
      </c>
      <c r="AJ707" s="23">
        <v>0</v>
      </c>
      <c r="AK707" s="23">
        <v>556</v>
      </c>
      <c r="AL707" s="23">
        <v>841</v>
      </c>
      <c r="AM707" s="22">
        <v>0.6</v>
      </c>
      <c r="AN707" s="22">
        <f t="shared" si="260"/>
        <v>570.6</v>
      </c>
      <c r="AO707" s="23">
        <v>48</v>
      </c>
      <c r="AP707" s="23">
        <v>48</v>
      </c>
      <c r="AQ707" t="s">
        <v>124</v>
      </c>
      <c r="AR707">
        <v>8</v>
      </c>
      <c r="AS707" s="22">
        <v>0.033333333333333</v>
      </c>
      <c r="AT707" t="s">
        <v>83</v>
      </c>
      <c r="AU707" s="23">
        <f t="shared" si="271"/>
        <v>320.6</v>
      </c>
      <c r="AV707" s="23">
        <f t="shared" si="261"/>
        <v>336</v>
      </c>
      <c r="AW707" s="23">
        <f t="shared" si="262"/>
        <v>1.50052576235542</v>
      </c>
      <c r="AX707" s="23">
        <f t="shared" si="263"/>
        <v>0.616193480546793</v>
      </c>
      <c r="AY707" s="23">
        <f t="shared" si="264"/>
        <v>336</v>
      </c>
      <c r="AZ707" s="23">
        <f t="shared" si="265"/>
        <v>336</v>
      </c>
      <c r="BA707" s="1" t="str">
        <f t="shared" si="266"/>
        <v>3</v>
      </c>
      <c r="BB707" s="22">
        <v>244.8</v>
      </c>
      <c r="BC707" s="22">
        <f t="shared" si="267"/>
        <v>82252.8</v>
      </c>
      <c r="BD707" s="22" t="e">
        <f t="shared" si="269"/>
        <v>#REF!</v>
      </c>
      <c r="BE707" s="22">
        <v>0.18</v>
      </c>
      <c r="BF707" s="22">
        <f t="shared" si="268"/>
        <v>60.48</v>
      </c>
      <c r="BG707" s="22" t="e">
        <f t="shared" si="270"/>
        <v>#REF!</v>
      </c>
      <c r="BH707" t="str">
        <f>IF(AT707="UDARA","U","N")&amp;LEFT($C$4,2)&amp;MID($C$4,4,2)&amp;LEFT(A707,3)&amp;MID(E707,2,2)&amp;VLOOKUP(E707,Acuan_Reference!C:L,10,0)</f>
        <v>N0109BGR71N2</v>
      </c>
      <c r="BI707" t="s">
        <v>84</v>
      </c>
      <c r="BJ707" t="s">
        <v>85</v>
      </c>
      <c r="BK707" t="s">
        <v>128</v>
      </c>
      <c r="BL707" t="s">
        <v>87</v>
      </c>
    </row>
    <row r="708" spans="1:64">
      <c r="A708" t="s">
        <v>89</v>
      </c>
      <c r="B708" t="s">
        <v>75</v>
      </c>
      <c r="C708" t="s">
        <v>76</v>
      </c>
      <c r="D708" t="s">
        <v>77</v>
      </c>
      <c r="E708" t="s">
        <v>169</v>
      </c>
      <c r="F708" t="s">
        <v>170</v>
      </c>
      <c r="G708" t="s">
        <v>118</v>
      </c>
      <c r="H708" t="s">
        <v>81</v>
      </c>
      <c r="I708" s="22">
        <v>19465</v>
      </c>
      <c r="J708" s="23">
        <v>431</v>
      </c>
      <c r="K708" s="23">
        <v>493</v>
      </c>
      <c r="L708" s="23">
        <v>468</v>
      </c>
      <c r="M708" s="23">
        <v>652</v>
      </c>
      <c r="N708" s="23">
        <v>372</v>
      </c>
      <c r="O708" s="23">
        <v>791</v>
      </c>
      <c r="P708" s="23">
        <v>717</v>
      </c>
      <c r="Q708" s="23">
        <v>402</v>
      </c>
      <c r="R708" s="23">
        <v>736</v>
      </c>
      <c r="S708" s="23">
        <v>538</v>
      </c>
      <c r="T708" s="23">
        <v>839</v>
      </c>
      <c r="U708" s="23">
        <v>345</v>
      </c>
      <c r="V708" s="22">
        <v>574</v>
      </c>
      <c r="W708" s="22">
        <f t="shared" si="256"/>
        <v>600.333333333333</v>
      </c>
      <c r="X708" s="23">
        <v>0</v>
      </c>
      <c r="Y708" s="23">
        <v>0</v>
      </c>
      <c r="Z708" s="23">
        <v>0</v>
      </c>
      <c r="AA708" s="22">
        <v>1112</v>
      </c>
      <c r="AB708" s="22">
        <v>0</v>
      </c>
      <c r="AC708" s="22">
        <v>192</v>
      </c>
      <c r="AD708" s="22">
        <v>0</v>
      </c>
      <c r="AE708" s="22">
        <f t="shared" si="257"/>
        <v>1304</v>
      </c>
      <c r="AF708" s="22">
        <f t="shared" si="258"/>
        <v>2.27177700348432</v>
      </c>
      <c r="AG708" s="22">
        <f t="shared" si="259"/>
        <v>2.17212659633537</v>
      </c>
      <c r="AH708" s="22">
        <v>3792</v>
      </c>
      <c r="AI708" s="22">
        <v>0</v>
      </c>
      <c r="AJ708" s="23">
        <v>0</v>
      </c>
      <c r="AK708" s="23">
        <v>342</v>
      </c>
      <c r="AL708" s="23">
        <v>617</v>
      </c>
      <c r="AM708" s="22">
        <v>1.3</v>
      </c>
      <c r="AN708" s="22">
        <f t="shared" si="260"/>
        <v>780.433333333333</v>
      </c>
      <c r="AO708" s="23">
        <v>48</v>
      </c>
      <c r="AP708" s="23">
        <v>48</v>
      </c>
      <c r="AQ708" t="s">
        <v>82</v>
      </c>
      <c r="AR708">
        <v>4</v>
      </c>
      <c r="AS708" s="22">
        <v>0.53333333333333</v>
      </c>
      <c r="AT708" t="s">
        <v>83</v>
      </c>
      <c r="AU708" s="23">
        <f t="shared" si="271"/>
        <v>93.4333333333334</v>
      </c>
      <c r="AV708" s="23">
        <f t="shared" si="261"/>
        <v>96</v>
      </c>
      <c r="AW708" s="23">
        <f t="shared" si="262"/>
        <v>2.33203775680178</v>
      </c>
      <c r="AX708" s="23">
        <f t="shared" si="263"/>
        <v>1.30427540255414</v>
      </c>
      <c r="AY708" s="23">
        <f t="shared" si="264"/>
        <v>96</v>
      </c>
      <c r="AZ708" s="23">
        <f t="shared" si="265"/>
        <v>96</v>
      </c>
      <c r="BA708" s="1" t="str">
        <f t="shared" si="266"/>
        <v>3</v>
      </c>
      <c r="BB708" s="22">
        <v>244.8</v>
      </c>
      <c r="BC708" s="22">
        <f t="shared" si="267"/>
        <v>23500.8</v>
      </c>
      <c r="BD708" s="22" t="e">
        <f t="shared" si="269"/>
        <v>#REF!</v>
      </c>
      <c r="BE708" s="22">
        <v>0.18</v>
      </c>
      <c r="BF708" s="22">
        <f t="shared" si="268"/>
        <v>17.28</v>
      </c>
      <c r="BG708" s="22" t="e">
        <f t="shared" si="270"/>
        <v>#REF!</v>
      </c>
      <c r="BH708" t="str">
        <f>IF(AT708="UDARA","U","N")&amp;LEFT($C$4,2)&amp;MID($C$4,4,2)&amp;LEFT(A708,3)&amp;MID(E708,2,2)&amp;VLOOKUP(E708,Acuan_Reference!C:L,10,0)</f>
        <v>N0109BJM71N2</v>
      </c>
      <c r="BI708" t="s">
        <v>84</v>
      </c>
      <c r="BJ708" t="s">
        <v>85</v>
      </c>
      <c r="BK708" t="s">
        <v>128</v>
      </c>
      <c r="BL708" t="s">
        <v>87</v>
      </c>
    </row>
    <row r="709" spans="1:64">
      <c r="A709" t="s">
        <v>90</v>
      </c>
      <c r="B709" t="s">
        <v>75</v>
      </c>
      <c r="C709" t="s">
        <v>76</v>
      </c>
      <c r="D709" t="s">
        <v>77</v>
      </c>
      <c r="E709" t="s">
        <v>169</v>
      </c>
      <c r="F709" t="s">
        <v>170</v>
      </c>
      <c r="G709" t="s">
        <v>118</v>
      </c>
      <c r="H709" t="s">
        <v>81</v>
      </c>
      <c r="I709" s="22">
        <v>19465</v>
      </c>
      <c r="J709" s="23">
        <v>1471</v>
      </c>
      <c r="K709" s="23">
        <v>1658</v>
      </c>
      <c r="L709" s="23">
        <v>2373</v>
      </c>
      <c r="M709" s="23">
        <v>1805</v>
      </c>
      <c r="N709" s="23">
        <v>1316</v>
      </c>
      <c r="O709" s="23">
        <v>2172</v>
      </c>
      <c r="P709" s="23">
        <v>1849</v>
      </c>
      <c r="Q709" s="23">
        <v>1961</v>
      </c>
      <c r="R709" s="23">
        <v>2129</v>
      </c>
      <c r="S709" s="23">
        <v>1710</v>
      </c>
      <c r="T709" s="23">
        <v>2042</v>
      </c>
      <c r="U709" s="23">
        <v>1336</v>
      </c>
      <c r="V709" s="22">
        <v>1696</v>
      </c>
      <c r="W709" s="22">
        <f t="shared" si="256"/>
        <v>1698</v>
      </c>
      <c r="X709" s="23">
        <v>0</v>
      </c>
      <c r="Y709" s="23">
        <v>0</v>
      </c>
      <c r="Z709" s="23">
        <v>0</v>
      </c>
      <c r="AA709" s="22">
        <v>1604</v>
      </c>
      <c r="AB709" s="22">
        <v>0</v>
      </c>
      <c r="AC709" s="22">
        <v>432</v>
      </c>
      <c r="AD709" s="22">
        <v>240</v>
      </c>
      <c r="AE709" s="22">
        <f t="shared" si="257"/>
        <v>2276</v>
      </c>
      <c r="AF709" s="22">
        <f t="shared" si="258"/>
        <v>1.34198113207547</v>
      </c>
      <c r="AG709" s="22">
        <f t="shared" si="259"/>
        <v>1.19905771495878</v>
      </c>
      <c r="AH709" s="22">
        <v>3792</v>
      </c>
      <c r="AI709" s="22">
        <v>0</v>
      </c>
      <c r="AJ709" s="23">
        <v>0</v>
      </c>
      <c r="AK709" s="23">
        <v>1182</v>
      </c>
      <c r="AL709" s="23">
        <v>1716</v>
      </c>
      <c r="AM709" s="22">
        <v>0.6</v>
      </c>
      <c r="AN709" s="22">
        <f t="shared" si="260"/>
        <v>1018.8</v>
      </c>
      <c r="AO709" s="23">
        <v>48</v>
      </c>
      <c r="AP709" s="23">
        <v>48</v>
      </c>
      <c r="AQ709" t="s">
        <v>124</v>
      </c>
      <c r="AR709">
        <v>12</v>
      </c>
      <c r="AS709" s="22">
        <v>0.033333333333333</v>
      </c>
      <c r="AT709" t="s">
        <v>83</v>
      </c>
      <c r="AU709" s="23">
        <f t="shared" si="271"/>
        <v>458.8</v>
      </c>
      <c r="AV709" s="23">
        <f t="shared" si="261"/>
        <v>480</v>
      </c>
      <c r="AW709" s="23">
        <f t="shared" si="262"/>
        <v>1.62308598351001</v>
      </c>
      <c r="AX709" s="23">
        <f t="shared" si="263"/>
        <v>0.612485276796231</v>
      </c>
      <c r="AY709" s="23">
        <f t="shared" si="264"/>
        <v>480</v>
      </c>
      <c r="AZ709" s="23">
        <f t="shared" si="265"/>
        <v>480</v>
      </c>
      <c r="BA709" s="1" t="str">
        <f t="shared" si="266"/>
        <v>3</v>
      </c>
      <c r="BB709" s="22">
        <v>244.8</v>
      </c>
      <c r="BC709" s="22">
        <f t="shared" si="267"/>
        <v>117504</v>
      </c>
      <c r="BD709" s="22" t="e">
        <f t="shared" si="269"/>
        <v>#REF!</v>
      </c>
      <c r="BE709" s="22">
        <v>0.18</v>
      </c>
      <c r="BF709" s="22">
        <f t="shared" si="268"/>
        <v>86.4</v>
      </c>
      <c r="BG709" s="22" t="e">
        <f t="shared" si="270"/>
        <v>#REF!</v>
      </c>
      <c r="BH709" t="str">
        <f>IF(AT709="UDARA","U","N")&amp;LEFT($C$4,2)&amp;MID($C$4,4,2)&amp;LEFT(A709,3)&amp;MID(E709,2,2)&amp;VLOOKUP(E709,Acuan_Reference!C:L,10,0)</f>
        <v>N0109BKS71N2</v>
      </c>
      <c r="BI709" t="s">
        <v>84</v>
      </c>
      <c r="BJ709" t="s">
        <v>85</v>
      </c>
      <c r="BK709" t="s">
        <v>128</v>
      </c>
      <c r="BL709" t="s">
        <v>87</v>
      </c>
    </row>
    <row r="710" spans="1:64">
      <c r="A710" t="s">
        <v>91</v>
      </c>
      <c r="B710" t="s">
        <v>75</v>
      </c>
      <c r="C710" t="s">
        <v>76</v>
      </c>
      <c r="D710" t="s">
        <v>77</v>
      </c>
      <c r="E710" t="s">
        <v>169</v>
      </c>
      <c r="F710" t="s">
        <v>170</v>
      </c>
      <c r="G710" t="s">
        <v>118</v>
      </c>
      <c r="H710" t="s">
        <v>81</v>
      </c>
      <c r="I710" s="22">
        <v>19465</v>
      </c>
      <c r="J710" s="23">
        <v>464</v>
      </c>
      <c r="K710" s="23">
        <v>817</v>
      </c>
      <c r="L710" s="23">
        <v>480</v>
      </c>
      <c r="M710" s="23">
        <v>395</v>
      </c>
      <c r="N710" s="23">
        <v>647</v>
      </c>
      <c r="O710" s="23">
        <v>358</v>
      </c>
      <c r="P710" s="23">
        <v>524</v>
      </c>
      <c r="Q710" s="23">
        <v>494</v>
      </c>
      <c r="R710" s="23">
        <v>314</v>
      </c>
      <c r="S710" s="23">
        <v>380</v>
      </c>
      <c r="T710" s="23">
        <v>666</v>
      </c>
      <c r="U710" s="23">
        <v>293</v>
      </c>
      <c r="V710" s="22">
        <v>446.33333333333</v>
      </c>
      <c r="W710" s="22">
        <f t="shared" si="256"/>
        <v>452</v>
      </c>
      <c r="X710" s="23">
        <v>0</v>
      </c>
      <c r="Y710" s="23">
        <v>0</v>
      </c>
      <c r="Z710" s="23">
        <v>0</v>
      </c>
      <c r="AA710" s="22">
        <v>502</v>
      </c>
      <c r="AB710" s="22">
        <v>0</v>
      </c>
      <c r="AC710" s="22">
        <v>0</v>
      </c>
      <c r="AD710" s="22">
        <v>0</v>
      </c>
      <c r="AE710" s="22">
        <f t="shared" si="257"/>
        <v>502</v>
      </c>
      <c r="AF710" s="22">
        <f t="shared" si="258"/>
        <v>1.12471994025393</v>
      </c>
      <c r="AG710" s="22">
        <f t="shared" si="259"/>
        <v>1.11061946902655</v>
      </c>
      <c r="AH710" s="22">
        <v>3792</v>
      </c>
      <c r="AI710" s="22">
        <v>0</v>
      </c>
      <c r="AJ710" s="23">
        <v>0</v>
      </c>
      <c r="AK710" s="23">
        <v>242</v>
      </c>
      <c r="AL710" s="23">
        <v>397</v>
      </c>
      <c r="AM710" s="22">
        <v>0.9</v>
      </c>
      <c r="AN710" s="22">
        <f t="shared" si="260"/>
        <v>406.8</v>
      </c>
      <c r="AO710" s="23">
        <v>48</v>
      </c>
      <c r="AP710" s="23">
        <v>48</v>
      </c>
      <c r="AQ710" t="s">
        <v>82</v>
      </c>
      <c r="AR710">
        <v>4</v>
      </c>
      <c r="AS710" s="22">
        <v>0.13333333333333</v>
      </c>
      <c r="AT710" t="s">
        <v>83</v>
      </c>
      <c r="AU710" s="23">
        <f t="shared" si="271"/>
        <v>301.8</v>
      </c>
      <c r="AV710" s="23">
        <f t="shared" si="261"/>
        <v>336</v>
      </c>
      <c r="AW710" s="23">
        <f t="shared" si="262"/>
        <v>1.85398230088496</v>
      </c>
      <c r="AX710" s="23">
        <f t="shared" si="263"/>
        <v>0.975663716814159</v>
      </c>
      <c r="AY710" s="23">
        <f t="shared" si="264"/>
        <v>336</v>
      </c>
      <c r="AZ710" s="23">
        <f t="shared" si="265"/>
        <v>336</v>
      </c>
      <c r="BA710" s="1" t="str">
        <f t="shared" si="266"/>
        <v>3</v>
      </c>
      <c r="BB710" s="22">
        <v>244.8</v>
      </c>
      <c r="BC710" s="22">
        <f t="shared" si="267"/>
        <v>82252.8</v>
      </c>
      <c r="BD710" s="22" t="e">
        <f t="shared" si="269"/>
        <v>#REF!</v>
      </c>
      <c r="BE710" s="22">
        <v>0.18</v>
      </c>
      <c r="BF710" s="22">
        <f t="shared" si="268"/>
        <v>60.48</v>
      </c>
      <c r="BG710" s="22" t="e">
        <f t="shared" si="270"/>
        <v>#REF!</v>
      </c>
      <c r="BH710" t="str">
        <f>IF(AT710="UDARA","U","N")&amp;LEFT($C$4,2)&amp;MID($C$4,4,2)&amp;LEFT(A710,3)&amp;MID(E710,2,2)&amp;VLOOKUP(E710,Acuan_Reference!C:L,10,0)</f>
        <v>N0109BLP71N2</v>
      </c>
      <c r="BI710" t="s">
        <v>84</v>
      </c>
      <c r="BJ710" t="s">
        <v>85</v>
      </c>
      <c r="BK710" t="s">
        <v>128</v>
      </c>
      <c r="BL710" t="s">
        <v>87</v>
      </c>
    </row>
    <row r="711" spans="1:64">
      <c r="A711" t="s">
        <v>92</v>
      </c>
      <c r="B711" t="s">
        <v>75</v>
      </c>
      <c r="C711" t="s">
        <v>76</v>
      </c>
      <c r="D711" t="s">
        <v>77</v>
      </c>
      <c r="E711" t="s">
        <v>169</v>
      </c>
      <c r="F711" t="s">
        <v>170</v>
      </c>
      <c r="G711" t="s">
        <v>118</v>
      </c>
      <c r="H711" t="s">
        <v>81</v>
      </c>
      <c r="I711" s="22">
        <v>19465</v>
      </c>
      <c r="J711" s="23">
        <v>140</v>
      </c>
      <c r="K711" s="23">
        <v>200</v>
      </c>
      <c r="L711" s="23">
        <v>246</v>
      </c>
      <c r="M711" s="23">
        <v>442</v>
      </c>
      <c r="N711" s="23">
        <v>135</v>
      </c>
      <c r="O711" s="23">
        <v>363</v>
      </c>
      <c r="P711" s="23">
        <v>278</v>
      </c>
      <c r="Q711" s="23">
        <v>393</v>
      </c>
      <c r="R711" s="23">
        <v>430</v>
      </c>
      <c r="S711" s="23">
        <v>67</v>
      </c>
      <c r="T711" s="23">
        <v>192</v>
      </c>
      <c r="U711" s="23">
        <v>182</v>
      </c>
      <c r="V711" s="22">
        <v>147</v>
      </c>
      <c r="W711" s="22">
        <f t="shared" si="256"/>
        <v>192</v>
      </c>
      <c r="X711" s="23">
        <v>0</v>
      </c>
      <c r="Y711" s="23">
        <v>0</v>
      </c>
      <c r="Z711" s="23">
        <v>0</v>
      </c>
      <c r="AA711" s="22">
        <v>858</v>
      </c>
      <c r="AB711" s="22">
        <v>0</v>
      </c>
      <c r="AC711" s="22">
        <v>0</v>
      </c>
      <c r="AD711" s="22">
        <v>0</v>
      </c>
      <c r="AE711" s="22">
        <f t="shared" si="257"/>
        <v>858</v>
      </c>
      <c r="AF711" s="22">
        <f t="shared" si="258"/>
        <v>5.83673469387755</v>
      </c>
      <c r="AG711" s="22">
        <f t="shared" si="259"/>
        <v>4.46875</v>
      </c>
      <c r="AH711" s="22">
        <v>3792</v>
      </c>
      <c r="AI711" s="22">
        <v>0</v>
      </c>
      <c r="AJ711" s="23">
        <v>0</v>
      </c>
      <c r="AK711" s="23">
        <v>182</v>
      </c>
      <c r="AL711" s="23">
        <v>202</v>
      </c>
      <c r="AM711" s="22">
        <v>1.5</v>
      </c>
      <c r="AN711" s="22">
        <f t="shared" si="260"/>
        <v>288</v>
      </c>
      <c r="AO711" s="23">
        <v>48</v>
      </c>
      <c r="AP711" s="23">
        <v>48</v>
      </c>
      <c r="AQ711" t="s">
        <v>82</v>
      </c>
      <c r="AR711">
        <v>2</v>
      </c>
      <c r="AS711" s="22">
        <v>0.53333333333333</v>
      </c>
      <c r="AT711" t="s">
        <v>83</v>
      </c>
      <c r="AU711" s="23">
        <f t="shared" si="271"/>
        <v>0</v>
      </c>
      <c r="AV711" s="23">
        <f t="shared" si="261"/>
        <v>0</v>
      </c>
      <c r="AW711" s="23">
        <f t="shared" si="262"/>
        <v>4.46875</v>
      </c>
      <c r="AX711" s="23">
        <f t="shared" si="263"/>
        <v>3.41666666666667</v>
      </c>
      <c r="AY711" s="23">
        <f t="shared" si="264"/>
        <v>0</v>
      </c>
      <c r="AZ711" s="23">
        <f t="shared" si="265"/>
        <v>0</v>
      </c>
      <c r="BA711" s="1" t="str">
        <f t="shared" si="266"/>
        <v>Kelipatan Kirim/Master box &gt; 3x FC+index</v>
      </c>
      <c r="BB711" s="22">
        <v>244.8</v>
      </c>
      <c r="BC711" s="22">
        <f t="shared" si="267"/>
        <v>0</v>
      </c>
      <c r="BD711" s="22" t="e">
        <f t="shared" si="269"/>
        <v>#REF!</v>
      </c>
      <c r="BE711" s="22">
        <v>0.18</v>
      </c>
      <c r="BF711" s="22">
        <f t="shared" si="268"/>
        <v>0</v>
      </c>
      <c r="BG711" s="22" t="e">
        <f t="shared" si="270"/>
        <v>#REF!</v>
      </c>
      <c r="BH711" t="str">
        <f>IF(AT711="UDARA","U","N")&amp;LEFT($C$4,2)&amp;MID($C$4,4,2)&amp;LEFT(A711,3)&amp;MID(E711,2,2)&amp;VLOOKUP(E711,Acuan_Reference!C:L,10,0)</f>
        <v>N0109BTM71N2</v>
      </c>
      <c r="BI711" t="s">
        <v>84</v>
      </c>
      <c r="BJ711" t="s">
        <v>85</v>
      </c>
      <c r="BK711" t="s">
        <v>128</v>
      </c>
      <c r="BL711" t="s">
        <v>87</v>
      </c>
    </row>
    <row r="712" spans="1:64">
      <c r="A712" t="s">
        <v>93</v>
      </c>
      <c r="B712" t="s">
        <v>75</v>
      </c>
      <c r="C712" t="s">
        <v>76</v>
      </c>
      <c r="D712" t="s">
        <v>77</v>
      </c>
      <c r="E712" t="s">
        <v>169</v>
      </c>
      <c r="F712" t="s">
        <v>170</v>
      </c>
      <c r="G712" t="s">
        <v>118</v>
      </c>
      <c r="H712" t="s">
        <v>81</v>
      </c>
      <c r="I712" s="22">
        <v>19465</v>
      </c>
      <c r="J712" s="23">
        <v>583</v>
      </c>
      <c r="K712" s="23">
        <v>886</v>
      </c>
      <c r="L712" s="23">
        <v>925</v>
      </c>
      <c r="M712" s="23">
        <v>586</v>
      </c>
      <c r="N712" s="23">
        <v>910</v>
      </c>
      <c r="O712" s="23">
        <v>1029</v>
      </c>
      <c r="P712" s="23">
        <v>986</v>
      </c>
      <c r="Q712" s="23">
        <v>734</v>
      </c>
      <c r="R712" s="23">
        <v>794</v>
      </c>
      <c r="S712" s="23">
        <v>415</v>
      </c>
      <c r="T712" s="23">
        <v>1169</v>
      </c>
      <c r="U712" s="23">
        <v>629</v>
      </c>
      <c r="V712" s="22">
        <v>737.66666666667</v>
      </c>
      <c r="W712" s="22">
        <f t="shared" si="256"/>
        <v>830.666666666667</v>
      </c>
      <c r="X712" s="23">
        <v>0</v>
      </c>
      <c r="Y712" s="23">
        <v>0</v>
      </c>
      <c r="Z712" s="23">
        <v>0</v>
      </c>
      <c r="AA712" s="22">
        <v>617</v>
      </c>
      <c r="AB712" s="22">
        <v>0</v>
      </c>
      <c r="AC712" s="22">
        <v>0</v>
      </c>
      <c r="AD712" s="22">
        <v>336</v>
      </c>
      <c r="AE712" s="22">
        <f t="shared" si="257"/>
        <v>953</v>
      </c>
      <c r="AF712" s="22">
        <f t="shared" si="258"/>
        <v>1.29191143244464</v>
      </c>
      <c r="AG712" s="22">
        <f t="shared" si="259"/>
        <v>0.742776886035313</v>
      </c>
      <c r="AH712" s="22">
        <v>3792</v>
      </c>
      <c r="AI712" s="22">
        <v>0</v>
      </c>
      <c r="AJ712" s="23">
        <v>0</v>
      </c>
      <c r="AK712" s="23">
        <v>396</v>
      </c>
      <c r="AL712" s="23">
        <v>694</v>
      </c>
      <c r="AM712" s="22">
        <v>0.8</v>
      </c>
      <c r="AN712" s="22">
        <f t="shared" si="260"/>
        <v>664.533333333333</v>
      </c>
      <c r="AO712" s="23">
        <v>48</v>
      </c>
      <c r="AP712" s="23">
        <v>48</v>
      </c>
      <c r="AQ712" t="s">
        <v>124</v>
      </c>
      <c r="AR712">
        <v>4</v>
      </c>
      <c r="AS712" s="22">
        <v>0.066666666666667</v>
      </c>
      <c r="AT712" t="s">
        <v>83</v>
      </c>
      <c r="AU712" s="23">
        <f t="shared" si="271"/>
        <v>405.533333333333</v>
      </c>
      <c r="AV712" s="23">
        <f t="shared" si="261"/>
        <v>432</v>
      </c>
      <c r="AW712" s="23">
        <f t="shared" si="262"/>
        <v>1.66733547351525</v>
      </c>
      <c r="AX712" s="23">
        <f t="shared" si="263"/>
        <v>0.831861958266453</v>
      </c>
      <c r="AY712" s="23">
        <f t="shared" si="264"/>
        <v>432</v>
      </c>
      <c r="AZ712" s="23">
        <f t="shared" si="265"/>
        <v>432</v>
      </c>
      <c r="BA712" s="1" t="str">
        <f t="shared" si="266"/>
        <v>3</v>
      </c>
      <c r="BB712" s="22">
        <v>244.8</v>
      </c>
      <c r="BC712" s="22">
        <f t="shared" si="267"/>
        <v>105753.6</v>
      </c>
      <c r="BD712" s="22" t="e">
        <f t="shared" si="269"/>
        <v>#REF!</v>
      </c>
      <c r="BE712" s="22">
        <v>0.18</v>
      </c>
      <c r="BF712" s="22">
        <f t="shared" si="268"/>
        <v>77.76</v>
      </c>
      <c r="BG712" s="22" t="e">
        <f t="shared" si="270"/>
        <v>#REF!</v>
      </c>
      <c r="BH712" t="str">
        <f>IF(AT712="UDARA","U","N")&amp;LEFT($C$4,2)&amp;MID($C$4,4,2)&amp;LEFT(A712,3)&amp;MID(E712,2,2)&amp;VLOOKUP(E712,Acuan_Reference!C:L,10,0)</f>
        <v>N0109CRB71N2</v>
      </c>
      <c r="BI712" t="s">
        <v>84</v>
      </c>
      <c r="BJ712" t="s">
        <v>85</v>
      </c>
      <c r="BK712" t="s">
        <v>128</v>
      </c>
      <c r="BL712" t="s">
        <v>87</v>
      </c>
    </row>
    <row r="713" spans="1:64">
      <c r="A713" t="s">
        <v>94</v>
      </c>
      <c r="B713" t="s">
        <v>75</v>
      </c>
      <c r="C713" t="s">
        <v>76</v>
      </c>
      <c r="D713" t="s">
        <v>77</v>
      </c>
      <c r="E713" t="s">
        <v>169</v>
      </c>
      <c r="F713" t="s">
        <v>170</v>
      </c>
      <c r="G713" t="s">
        <v>118</v>
      </c>
      <c r="H713" t="s">
        <v>81</v>
      </c>
      <c r="I713" s="22">
        <v>19465</v>
      </c>
      <c r="J713" s="23">
        <v>638</v>
      </c>
      <c r="K713" s="23">
        <v>1244</v>
      </c>
      <c r="L713" s="23">
        <v>1289</v>
      </c>
      <c r="M713" s="23">
        <v>645</v>
      </c>
      <c r="N713" s="23">
        <v>1159</v>
      </c>
      <c r="O713" s="23">
        <v>689</v>
      </c>
      <c r="P713" s="23">
        <v>673</v>
      </c>
      <c r="Q713" s="23">
        <v>852</v>
      </c>
      <c r="R713" s="23">
        <v>733</v>
      </c>
      <c r="S713" s="23">
        <v>597</v>
      </c>
      <c r="T713" s="23">
        <v>1326</v>
      </c>
      <c r="U713" s="23">
        <v>840</v>
      </c>
      <c r="V713" s="22">
        <v>921</v>
      </c>
      <c r="W713" s="22">
        <f t="shared" si="256"/>
        <v>980.333333333333</v>
      </c>
      <c r="X713" s="23">
        <v>0</v>
      </c>
      <c r="Y713" s="23">
        <v>0</v>
      </c>
      <c r="Z713" s="23">
        <v>0</v>
      </c>
      <c r="AA713" s="22">
        <v>532</v>
      </c>
      <c r="AB713" s="22">
        <v>0</v>
      </c>
      <c r="AC713" s="22">
        <v>432</v>
      </c>
      <c r="AD713" s="22">
        <v>0</v>
      </c>
      <c r="AE713" s="22">
        <f t="shared" si="257"/>
        <v>964</v>
      </c>
      <c r="AF713" s="22">
        <f t="shared" si="258"/>
        <v>1.04668838219327</v>
      </c>
      <c r="AG713" s="22">
        <f t="shared" si="259"/>
        <v>0.98333900034002</v>
      </c>
      <c r="AH713" s="22">
        <v>3792</v>
      </c>
      <c r="AI713" s="22">
        <v>0</v>
      </c>
      <c r="AJ713" s="23">
        <v>0</v>
      </c>
      <c r="AK713" s="23">
        <v>445</v>
      </c>
      <c r="AL713" s="23">
        <v>775</v>
      </c>
      <c r="AM713" s="22">
        <v>0.8</v>
      </c>
      <c r="AN713" s="22">
        <f t="shared" si="260"/>
        <v>784.266666666667</v>
      </c>
      <c r="AO713" s="23">
        <v>48</v>
      </c>
      <c r="AP713" s="23">
        <v>48</v>
      </c>
      <c r="AQ713" t="s">
        <v>82</v>
      </c>
      <c r="AR713">
        <v>8</v>
      </c>
      <c r="AS713" s="22">
        <v>0.13333333333333</v>
      </c>
      <c r="AT713" t="s">
        <v>83</v>
      </c>
      <c r="AU713" s="23">
        <f t="shared" si="271"/>
        <v>595.266666666667</v>
      </c>
      <c r="AV713" s="23">
        <f t="shared" si="261"/>
        <v>624</v>
      </c>
      <c r="AW713" s="23">
        <f t="shared" si="262"/>
        <v>1.61985719143149</v>
      </c>
      <c r="AX713" s="23">
        <f t="shared" si="263"/>
        <v>0.829309758585515</v>
      </c>
      <c r="AY713" s="23">
        <f t="shared" si="264"/>
        <v>624</v>
      </c>
      <c r="AZ713" s="23">
        <f t="shared" si="265"/>
        <v>624</v>
      </c>
      <c r="BA713" s="1" t="str">
        <f t="shared" si="266"/>
        <v>3</v>
      </c>
      <c r="BB713" s="22">
        <v>244.8</v>
      </c>
      <c r="BC713" s="22">
        <f t="shared" si="267"/>
        <v>152755.2</v>
      </c>
      <c r="BD713" s="22" t="e">
        <f t="shared" si="269"/>
        <v>#REF!</v>
      </c>
      <c r="BE713" s="22">
        <v>0.18</v>
      </c>
      <c r="BF713" s="22">
        <f t="shared" si="268"/>
        <v>112.32</v>
      </c>
      <c r="BG713" s="22" t="e">
        <f t="shared" si="270"/>
        <v>#REF!</v>
      </c>
      <c r="BH713" t="str">
        <f>IF(AT713="UDARA","U","N")&amp;LEFT($C$4,2)&amp;MID($C$4,4,2)&amp;LEFT(A713,3)&amp;MID(E713,2,2)&amp;VLOOKUP(E713,Acuan_Reference!C:L,10,0)</f>
        <v>N0109DPS71N2</v>
      </c>
      <c r="BI713" t="s">
        <v>84</v>
      </c>
      <c r="BJ713" t="s">
        <v>85</v>
      </c>
      <c r="BK713" t="s">
        <v>128</v>
      </c>
      <c r="BL713" t="s">
        <v>87</v>
      </c>
    </row>
    <row r="714" spans="1:64">
      <c r="A714" t="s">
        <v>95</v>
      </c>
      <c r="B714" t="s">
        <v>75</v>
      </c>
      <c r="C714" t="s">
        <v>76</v>
      </c>
      <c r="D714" t="s">
        <v>77</v>
      </c>
      <c r="E714" t="s">
        <v>169</v>
      </c>
      <c r="F714" t="s">
        <v>170</v>
      </c>
      <c r="G714" t="s">
        <v>118</v>
      </c>
      <c r="H714" t="s">
        <v>81</v>
      </c>
      <c r="I714" s="22">
        <v>19465</v>
      </c>
      <c r="J714" s="23">
        <v>0</v>
      </c>
      <c r="K714" s="23">
        <v>0</v>
      </c>
      <c r="L714" s="23">
        <v>0</v>
      </c>
      <c r="M714" s="23">
        <v>361</v>
      </c>
      <c r="N714" s="23">
        <v>37</v>
      </c>
      <c r="O714" s="23">
        <v>133</v>
      </c>
      <c r="P714" s="23">
        <v>234</v>
      </c>
      <c r="Q714" s="23">
        <v>209</v>
      </c>
      <c r="R714" s="23">
        <v>148</v>
      </c>
      <c r="S714" s="23">
        <v>390</v>
      </c>
      <c r="T714" s="23">
        <v>235</v>
      </c>
      <c r="U714" s="23">
        <v>226</v>
      </c>
      <c r="V714" s="22">
        <v>283.66666666667</v>
      </c>
      <c r="W714" s="22">
        <f t="shared" si="256"/>
        <v>229</v>
      </c>
      <c r="X714" s="23">
        <v>0</v>
      </c>
      <c r="Y714" s="23">
        <v>0</v>
      </c>
      <c r="Z714" s="23">
        <v>0</v>
      </c>
      <c r="AA714" s="22">
        <v>279</v>
      </c>
      <c r="AB714" s="22">
        <v>0</v>
      </c>
      <c r="AC714" s="22">
        <v>48</v>
      </c>
      <c r="AD714" s="22">
        <v>48</v>
      </c>
      <c r="AE714" s="22">
        <f t="shared" si="257"/>
        <v>375</v>
      </c>
      <c r="AF714" s="22">
        <f t="shared" si="258"/>
        <v>1.32197414806109</v>
      </c>
      <c r="AG714" s="22">
        <f t="shared" si="259"/>
        <v>1.42794759825328</v>
      </c>
      <c r="AH714" s="22">
        <v>3792</v>
      </c>
      <c r="AI714" s="22">
        <v>0</v>
      </c>
      <c r="AJ714" s="23">
        <v>0</v>
      </c>
      <c r="AK714" s="23">
        <v>153</v>
      </c>
      <c r="AL714" s="23">
        <v>226</v>
      </c>
      <c r="AM714" s="22">
        <v>0.5</v>
      </c>
      <c r="AN714" s="22">
        <f t="shared" si="260"/>
        <v>114.5</v>
      </c>
      <c r="AO714" s="23">
        <v>48</v>
      </c>
      <c r="AP714" s="23">
        <v>48</v>
      </c>
      <c r="AQ714" t="s">
        <v>124</v>
      </c>
      <c r="AR714">
        <v>20</v>
      </c>
      <c r="AS714" s="22">
        <v>0.033333333333333</v>
      </c>
      <c r="AT714" t="s">
        <v>83</v>
      </c>
      <c r="AU714" s="23">
        <f t="shared" si="271"/>
        <v>0</v>
      </c>
      <c r="AV714" s="23">
        <f t="shared" si="261"/>
        <v>0</v>
      </c>
      <c r="AW714" s="23">
        <f t="shared" si="262"/>
        <v>1.63755458515284</v>
      </c>
      <c r="AX714" s="23">
        <f t="shared" si="263"/>
        <v>0.650655021834061</v>
      </c>
      <c r="AY714" s="23">
        <f t="shared" si="264"/>
        <v>0</v>
      </c>
      <c r="AZ714" s="23">
        <f t="shared" si="265"/>
        <v>0</v>
      </c>
      <c r="BA714" s="1" t="str">
        <f t="shared" si="266"/>
        <v>3</v>
      </c>
      <c r="BB714" s="22">
        <v>244.8</v>
      </c>
      <c r="BC714" s="22">
        <f t="shared" si="267"/>
        <v>0</v>
      </c>
      <c r="BD714" s="22" t="e">
        <f t="shared" si="269"/>
        <v>#REF!</v>
      </c>
      <c r="BE714" s="22">
        <v>0.18</v>
      </c>
      <c r="BF714" s="22">
        <f t="shared" si="268"/>
        <v>0</v>
      </c>
      <c r="BG714" s="22" t="e">
        <f t="shared" si="270"/>
        <v>#REF!</v>
      </c>
      <c r="BH714" t="str">
        <f>IF(AT714="UDARA","U","N")&amp;LEFT($C$4,2)&amp;MID($C$4,4,2)&amp;LEFT(A714,3)&amp;MID(E714,2,2)&amp;VLOOKUP(E714,Acuan_Reference!C:L,10,0)</f>
        <v>N0109JAK71N2</v>
      </c>
      <c r="BI714" t="s">
        <v>84</v>
      </c>
      <c r="BJ714" t="s">
        <v>85</v>
      </c>
      <c r="BK714" t="s">
        <v>128</v>
      </c>
      <c r="BL714" t="s">
        <v>87</v>
      </c>
    </row>
    <row r="715" spans="1:64">
      <c r="A715" t="s">
        <v>96</v>
      </c>
      <c r="B715" t="s">
        <v>75</v>
      </c>
      <c r="C715" t="s">
        <v>76</v>
      </c>
      <c r="D715" t="s">
        <v>77</v>
      </c>
      <c r="E715" t="s">
        <v>169</v>
      </c>
      <c r="F715" t="s">
        <v>170</v>
      </c>
      <c r="G715" t="s">
        <v>118</v>
      </c>
      <c r="H715" t="s">
        <v>81</v>
      </c>
      <c r="I715" s="22">
        <v>19465</v>
      </c>
      <c r="J715" s="23">
        <v>210</v>
      </c>
      <c r="K715" s="23">
        <v>281</v>
      </c>
      <c r="L715" s="23">
        <v>429</v>
      </c>
      <c r="M715" s="23">
        <v>372</v>
      </c>
      <c r="N715" s="23">
        <v>276</v>
      </c>
      <c r="O715" s="23">
        <v>365</v>
      </c>
      <c r="P715" s="23">
        <v>264</v>
      </c>
      <c r="Q715" s="23">
        <v>274</v>
      </c>
      <c r="R715" s="23">
        <v>484</v>
      </c>
      <c r="S715" s="23">
        <v>233</v>
      </c>
      <c r="T715" s="23">
        <v>317</v>
      </c>
      <c r="U715" s="23">
        <v>136</v>
      </c>
      <c r="V715" s="22">
        <v>228.66666666667</v>
      </c>
      <c r="W715" s="22">
        <f t="shared" si="256"/>
        <v>251.666666666667</v>
      </c>
      <c r="X715" s="23">
        <v>0</v>
      </c>
      <c r="Y715" s="23">
        <v>0</v>
      </c>
      <c r="Z715" s="23">
        <v>0</v>
      </c>
      <c r="AA715" s="22">
        <v>756</v>
      </c>
      <c r="AB715" s="22">
        <v>0</v>
      </c>
      <c r="AC715" s="22">
        <v>0</v>
      </c>
      <c r="AD715" s="22">
        <v>0</v>
      </c>
      <c r="AE715" s="22">
        <f t="shared" si="257"/>
        <v>756</v>
      </c>
      <c r="AF715" s="22">
        <f t="shared" si="258"/>
        <v>3.30612244897954</v>
      </c>
      <c r="AG715" s="22">
        <f t="shared" si="259"/>
        <v>3.00397350993377</v>
      </c>
      <c r="AH715" s="22">
        <v>3792</v>
      </c>
      <c r="AI715" s="22">
        <v>0</v>
      </c>
      <c r="AJ715" s="23">
        <v>0</v>
      </c>
      <c r="AK715" s="23">
        <v>202</v>
      </c>
      <c r="AL715" s="23">
        <v>302</v>
      </c>
      <c r="AM715" s="22">
        <v>1.2</v>
      </c>
      <c r="AN715" s="22">
        <f t="shared" si="260"/>
        <v>302</v>
      </c>
      <c r="AO715" s="23">
        <v>48</v>
      </c>
      <c r="AP715" s="23">
        <v>48</v>
      </c>
      <c r="AQ715" t="s">
        <v>82</v>
      </c>
      <c r="AR715">
        <v>2</v>
      </c>
      <c r="AS715" s="22">
        <v>0.2</v>
      </c>
      <c r="AT715" t="s">
        <v>83</v>
      </c>
      <c r="AU715" s="23">
        <f t="shared" si="271"/>
        <v>0</v>
      </c>
      <c r="AV715" s="23">
        <f t="shared" si="261"/>
        <v>0</v>
      </c>
      <c r="AW715" s="23">
        <f t="shared" si="262"/>
        <v>3.00397350993377</v>
      </c>
      <c r="AX715" s="23">
        <f t="shared" si="263"/>
        <v>1.80397350993377</v>
      </c>
      <c r="AY715" s="23">
        <f t="shared" si="264"/>
        <v>0</v>
      </c>
      <c r="AZ715" s="23">
        <f t="shared" si="265"/>
        <v>0</v>
      </c>
      <c r="BA715" s="1" t="str">
        <f t="shared" si="266"/>
        <v>3</v>
      </c>
      <c r="BB715" s="22">
        <v>244.8</v>
      </c>
      <c r="BC715" s="22">
        <f t="shared" si="267"/>
        <v>0</v>
      </c>
      <c r="BD715" s="22" t="e">
        <f t="shared" si="269"/>
        <v>#REF!</v>
      </c>
      <c r="BE715" s="22">
        <v>0.18</v>
      </c>
      <c r="BF715" s="22">
        <f t="shared" si="268"/>
        <v>0</v>
      </c>
      <c r="BG715" s="22" t="e">
        <f t="shared" si="270"/>
        <v>#REF!</v>
      </c>
      <c r="BH715" t="str">
        <f>IF(AT715="UDARA","U","N")&amp;LEFT($C$4,2)&amp;MID($C$4,4,2)&amp;LEFT(A715,3)&amp;MID(E715,2,2)&amp;VLOOKUP(E715,Acuan_Reference!C:L,10,0)</f>
        <v>N0109JBI71N2</v>
      </c>
      <c r="BI715" t="s">
        <v>84</v>
      </c>
      <c r="BJ715" t="s">
        <v>85</v>
      </c>
      <c r="BK715" t="s">
        <v>128</v>
      </c>
      <c r="BL715" t="s">
        <v>87</v>
      </c>
    </row>
    <row r="716" spans="1:64">
      <c r="A716" t="s">
        <v>97</v>
      </c>
      <c r="B716" t="s">
        <v>75</v>
      </c>
      <c r="C716" t="s">
        <v>76</v>
      </c>
      <c r="D716" t="s">
        <v>77</v>
      </c>
      <c r="E716" t="s">
        <v>169</v>
      </c>
      <c r="F716" t="s">
        <v>170</v>
      </c>
      <c r="G716" t="s">
        <v>118</v>
      </c>
      <c r="H716" t="s">
        <v>81</v>
      </c>
      <c r="I716" s="22">
        <v>19465</v>
      </c>
      <c r="J716" s="23">
        <v>534</v>
      </c>
      <c r="K716" s="23">
        <v>269</v>
      </c>
      <c r="L716" s="23">
        <v>961</v>
      </c>
      <c r="M716" s="23">
        <v>486</v>
      </c>
      <c r="N716" s="23">
        <v>287</v>
      </c>
      <c r="O716" s="23">
        <v>544</v>
      </c>
      <c r="P716" s="23">
        <v>469</v>
      </c>
      <c r="Q716" s="23">
        <v>183</v>
      </c>
      <c r="R716" s="23">
        <v>154</v>
      </c>
      <c r="S716" s="23">
        <v>276</v>
      </c>
      <c r="T716" s="23">
        <v>588</v>
      </c>
      <c r="U716" s="23">
        <v>118</v>
      </c>
      <c r="V716" s="22">
        <v>327.33333333333</v>
      </c>
      <c r="W716" s="22">
        <f t="shared" si="256"/>
        <v>334.333333333333</v>
      </c>
      <c r="X716" s="23">
        <v>0</v>
      </c>
      <c r="Y716" s="23">
        <v>0</v>
      </c>
      <c r="Z716" s="23">
        <v>0</v>
      </c>
      <c r="AA716" s="22">
        <v>391</v>
      </c>
      <c r="AB716" s="22">
        <v>0</v>
      </c>
      <c r="AC716" s="22">
        <v>0</v>
      </c>
      <c r="AD716" s="22">
        <v>48</v>
      </c>
      <c r="AE716" s="22">
        <f t="shared" si="257"/>
        <v>439</v>
      </c>
      <c r="AF716" s="22">
        <f t="shared" si="258"/>
        <v>1.34114052953158</v>
      </c>
      <c r="AG716" s="22">
        <f t="shared" si="259"/>
        <v>1.16949152542373</v>
      </c>
      <c r="AH716" s="22">
        <v>3792</v>
      </c>
      <c r="AI716" s="22">
        <v>0</v>
      </c>
      <c r="AJ716" s="23">
        <v>0</v>
      </c>
      <c r="AK716" s="23">
        <v>125</v>
      </c>
      <c r="AL716" s="23">
        <v>297</v>
      </c>
      <c r="AM716" s="22">
        <v>0.5</v>
      </c>
      <c r="AN716" s="22">
        <f t="shared" si="260"/>
        <v>167.166666666667</v>
      </c>
      <c r="AO716" s="23">
        <v>48</v>
      </c>
      <c r="AP716" s="23">
        <v>48</v>
      </c>
      <c r="AQ716" t="s">
        <v>124</v>
      </c>
      <c r="AR716">
        <v>20</v>
      </c>
      <c r="AS716" s="22">
        <v>0.033333333333333</v>
      </c>
      <c r="AT716" t="s">
        <v>83</v>
      </c>
      <c r="AU716" s="23">
        <f t="shared" si="271"/>
        <v>25.1666666666666</v>
      </c>
      <c r="AV716" s="23">
        <f t="shared" si="261"/>
        <v>48</v>
      </c>
      <c r="AW716" s="23">
        <f t="shared" si="262"/>
        <v>1.45663010967099</v>
      </c>
      <c r="AX716" s="23">
        <f t="shared" si="263"/>
        <v>0.568295114656032</v>
      </c>
      <c r="AY716" s="23">
        <f t="shared" si="264"/>
        <v>48</v>
      </c>
      <c r="AZ716" s="23">
        <f t="shared" si="265"/>
        <v>48</v>
      </c>
      <c r="BA716" s="1" t="str">
        <f t="shared" si="266"/>
        <v>3</v>
      </c>
      <c r="BB716" s="22">
        <v>244.8</v>
      </c>
      <c r="BC716" s="22">
        <f t="shared" si="267"/>
        <v>11750.4</v>
      </c>
      <c r="BD716" s="22" t="e">
        <f t="shared" si="269"/>
        <v>#REF!</v>
      </c>
      <c r="BE716" s="22">
        <v>0.18</v>
      </c>
      <c r="BF716" s="22">
        <f t="shared" si="268"/>
        <v>8.64</v>
      </c>
      <c r="BG716" s="22" t="e">
        <f t="shared" si="270"/>
        <v>#REF!</v>
      </c>
      <c r="BH716" t="str">
        <f>IF(AT716="UDARA","U","N")&amp;LEFT($C$4,2)&amp;MID($C$4,4,2)&amp;LEFT(A716,3)&amp;MID(E716,2,2)&amp;VLOOKUP(E716,Acuan_Reference!C:L,10,0)</f>
        <v>N0109JKT71N2</v>
      </c>
      <c r="BI716" t="s">
        <v>84</v>
      </c>
      <c r="BJ716" t="s">
        <v>85</v>
      </c>
      <c r="BK716" t="s">
        <v>128</v>
      </c>
      <c r="BL716" t="s">
        <v>87</v>
      </c>
    </row>
    <row r="717" spans="1:64">
      <c r="A717" t="s">
        <v>98</v>
      </c>
      <c r="B717" t="s">
        <v>75</v>
      </c>
      <c r="C717" t="s">
        <v>76</v>
      </c>
      <c r="D717" t="s">
        <v>77</v>
      </c>
      <c r="E717" t="s">
        <v>169</v>
      </c>
      <c r="F717" t="s">
        <v>170</v>
      </c>
      <c r="G717" t="s">
        <v>118</v>
      </c>
      <c r="H717" t="s">
        <v>81</v>
      </c>
      <c r="I717" s="22">
        <v>19465</v>
      </c>
      <c r="J717" s="23">
        <v>338</v>
      </c>
      <c r="K717" s="23">
        <v>796</v>
      </c>
      <c r="L717" s="23">
        <v>665</v>
      </c>
      <c r="M717" s="23">
        <v>430</v>
      </c>
      <c r="N717" s="23">
        <v>320</v>
      </c>
      <c r="O717" s="23">
        <v>360</v>
      </c>
      <c r="P717" s="23">
        <v>446</v>
      </c>
      <c r="Q717" s="23">
        <v>330</v>
      </c>
      <c r="R717" s="23">
        <v>458</v>
      </c>
      <c r="S717" s="23">
        <v>352</v>
      </c>
      <c r="T717" s="23">
        <v>359</v>
      </c>
      <c r="U717" s="23">
        <v>376</v>
      </c>
      <c r="V717" s="22">
        <v>362.33333333333</v>
      </c>
      <c r="W717" s="22">
        <f t="shared" si="256"/>
        <v>359</v>
      </c>
      <c r="X717" s="23">
        <v>0</v>
      </c>
      <c r="Y717" s="23">
        <v>0</v>
      </c>
      <c r="Z717" s="23">
        <v>0</v>
      </c>
      <c r="AA717" s="22">
        <v>515</v>
      </c>
      <c r="AB717" s="22">
        <v>0</v>
      </c>
      <c r="AC717" s="22">
        <v>0</v>
      </c>
      <c r="AD717" s="22">
        <v>96</v>
      </c>
      <c r="AE717" s="22">
        <f t="shared" si="257"/>
        <v>611</v>
      </c>
      <c r="AF717" s="22">
        <f t="shared" si="258"/>
        <v>1.68629254829808</v>
      </c>
      <c r="AG717" s="22">
        <f t="shared" si="259"/>
        <v>1.43454038997214</v>
      </c>
      <c r="AH717" s="22">
        <v>3792</v>
      </c>
      <c r="AI717" s="22">
        <v>0</v>
      </c>
      <c r="AJ717" s="23">
        <v>0</v>
      </c>
      <c r="AK717" s="23">
        <v>233</v>
      </c>
      <c r="AL717" s="23">
        <v>342</v>
      </c>
      <c r="AM717" s="22">
        <v>0.9</v>
      </c>
      <c r="AN717" s="22">
        <f t="shared" si="260"/>
        <v>323.1</v>
      </c>
      <c r="AO717" s="23">
        <v>48</v>
      </c>
      <c r="AP717" s="23">
        <v>48</v>
      </c>
      <c r="AQ717" t="s">
        <v>124</v>
      </c>
      <c r="AR717">
        <v>4</v>
      </c>
      <c r="AS717" s="22">
        <v>0.1</v>
      </c>
      <c r="AT717" t="s">
        <v>83</v>
      </c>
      <c r="AU717" s="23">
        <f t="shared" si="271"/>
        <v>54.1</v>
      </c>
      <c r="AV717" s="23">
        <f t="shared" si="261"/>
        <v>96</v>
      </c>
      <c r="AW717" s="23">
        <f t="shared" si="262"/>
        <v>1.96935933147632</v>
      </c>
      <c r="AX717" s="23">
        <f t="shared" si="263"/>
        <v>1.01671309192201</v>
      </c>
      <c r="AY717" s="23">
        <f t="shared" si="264"/>
        <v>96</v>
      </c>
      <c r="AZ717" s="23">
        <f t="shared" si="265"/>
        <v>96</v>
      </c>
      <c r="BA717" s="1" t="str">
        <f t="shared" si="266"/>
        <v>3</v>
      </c>
      <c r="BB717" s="22">
        <v>244.8</v>
      </c>
      <c r="BC717" s="22">
        <f t="shared" si="267"/>
        <v>23500.8</v>
      </c>
      <c r="BD717" s="22" t="e">
        <f t="shared" si="269"/>
        <v>#REF!</v>
      </c>
      <c r="BE717" s="22">
        <v>0.18</v>
      </c>
      <c r="BF717" s="22">
        <f t="shared" si="268"/>
        <v>17.28</v>
      </c>
      <c r="BG717" s="22" t="e">
        <f t="shared" si="270"/>
        <v>#REF!</v>
      </c>
      <c r="BH717" t="str">
        <f>IF(AT717="UDARA","U","N")&amp;LEFT($C$4,2)&amp;MID($C$4,4,2)&amp;LEFT(A717,3)&amp;MID(E717,2,2)&amp;VLOOKUP(E717,Acuan_Reference!C:L,10,0)</f>
        <v>N0109JMR71N2</v>
      </c>
      <c r="BI717" t="s">
        <v>84</v>
      </c>
      <c r="BJ717" t="s">
        <v>85</v>
      </c>
      <c r="BK717" t="s">
        <v>128</v>
      </c>
      <c r="BL717" t="s">
        <v>87</v>
      </c>
    </row>
    <row r="718" spans="1:64">
      <c r="A718" t="s">
        <v>99</v>
      </c>
      <c r="B718" t="s">
        <v>75</v>
      </c>
      <c r="C718" t="s">
        <v>76</v>
      </c>
      <c r="D718" t="s">
        <v>77</v>
      </c>
      <c r="E718" t="s">
        <v>169</v>
      </c>
      <c r="F718" t="s">
        <v>170</v>
      </c>
      <c r="G718" t="s">
        <v>118</v>
      </c>
      <c r="H718" t="s">
        <v>81</v>
      </c>
      <c r="I718" s="22">
        <v>19465</v>
      </c>
      <c r="J718" s="23">
        <v>718</v>
      </c>
      <c r="K718" s="23">
        <v>1099</v>
      </c>
      <c r="L718" s="23">
        <v>1905</v>
      </c>
      <c r="M718" s="23">
        <v>1185</v>
      </c>
      <c r="N718" s="23">
        <v>1113</v>
      </c>
      <c r="O718" s="23">
        <v>1083</v>
      </c>
      <c r="P718" s="23">
        <v>1390</v>
      </c>
      <c r="Q718" s="23">
        <v>1027</v>
      </c>
      <c r="R718" s="23">
        <v>995</v>
      </c>
      <c r="S718" s="23">
        <v>576</v>
      </c>
      <c r="T718" s="23">
        <v>986</v>
      </c>
      <c r="U718" s="23">
        <v>763</v>
      </c>
      <c r="V718" s="22">
        <v>775</v>
      </c>
      <c r="W718" s="22">
        <f t="shared" si="256"/>
        <v>831.666666666667</v>
      </c>
      <c r="X718" s="23">
        <v>0</v>
      </c>
      <c r="Y718" s="23">
        <v>0</v>
      </c>
      <c r="Z718" s="23">
        <v>0</v>
      </c>
      <c r="AA718" s="22">
        <v>1298</v>
      </c>
      <c r="AB718" s="22">
        <v>0</v>
      </c>
      <c r="AC718" s="22">
        <v>48</v>
      </c>
      <c r="AD718" s="22">
        <v>0</v>
      </c>
      <c r="AE718" s="22">
        <f t="shared" si="257"/>
        <v>1346</v>
      </c>
      <c r="AF718" s="22">
        <f t="shared" si="258"/>
        <v>1.73677419354839</v>
      </c>
      <c r="AG718" s="22">
        <f t="shared" si="259"/>
        <v>1.6184368737475</v>
      </c>
      <c r="AH718" s="22">
        <v>3792</v>
      </c>
      <c r="AI718" s="22">
        <v>0</v>
      </c>
      <c r="AJ718" s="23">
        <v>0</v>
      </c>
      <c r="AK718" s="23">
        <v>530</v>
      </c>
      <c r="AL718" s="23">
        <v>746</v>
      </c>
      <c r="AM718" s="22">
        <v>1.1</v>
      </c>
      <c r="AN718" s="22">
        <f t="shared" si="260"/>
        <v>914.833333333333</v>
      </c>
      <c r="AO718" s="23">
        <v>48</v>
      </c>
      <c r="AP718" s="23">
        <v>48</v>
      </c>
      <c r="AQ718" t="s">
        <v>124</v>
      </c>
      <c r="AR718">
        <v>4</v>
      </c>
      <c r="AS718" s="22">
        <v>0.33333333333333</v>
      </c>
      <c r="AT718" t="s">
        <v>83</v>
      </c>
      <c r="AU718" s="23">
        <f t="shared" si="271"/>
        <v>314.833333333333</v>
      </c>
      <c r="AV718" s="23">
        <f t="shared" si="261"/>
        <v>336</v>
      </c>
      <c r="AW718" s="23">
        <f t="shared" si="262"/>
        <v>2.02244488977956</v>
      </c>
      <c r="AX718" s="23">
        <f t="shared" si="263"/>
        <v>1.12545090180361</v>
      </c>
      <c r="AY718" s="23">
        <f t="shared" si="264"/>
        <v>336</v>
      </c>
      <c r="AZ718" s="23">
        <f t="shared" si="265"/>
        <v>336</v>
      </c>
      <c r="BA718" s="1" t="str">
        <f t="shared" si="266"/>
        <v>3</v>
      </c>
      <c r="BB718" s="22">
        <v>244.8</v>
      </c>
      <c r="BC718" s="22">
        <f t="shared" si="267"/>
        <v>82252.8</v>
      </c>
      <c r="BD718" s="22" t="e">
        <f t="shared" si="269"/>
        <v>#REF!</v>
      </c>
      <c r="BE718" s="22">
        <v>0.18</v>
      </c>
      <c r="BF718" s="22">
        <f t="shared" si="268"/>
        <v>60.48</v>
      </c>
      <c r="BG718" s="22" t="e">
        <f t="shared" si="270"/>
        <v>#REF!</v>
      </c>
      <c r="BH718" t="str">
        <f>IF(AT718="UDARA","U","N")&amp;LEFT($C$4,2)&amp;MID($C$4,4,2)&amp;LEFT(A718,3)&amp;MID(E718,2,2)&amp;VLOOKUP(E718,Acuan_Reference!C:L,10,0)</f>
        <v>N0109MDN71N2</v>
      </c>
      <c r="BI718" t="s">
        <v>84</v>
      </c>
      <c r="BJ718" t="s">
        <v>85</v>
      </c>
      <c r="BK718" t="s">
        <v>128</v>
      </c>
      <c r="BL718" t="s">
        <v>87</v>
      </c>
    </row>
    <row r="719" spans="1:64">
      <c r="A719" t="s">
        <v>100</v>
      </c>
      <c r="B719" t="s">
        <v>75</v>
      </c>
      <c r="C719" t="s">
        <v>76</v>
      </c>
      <c r="D719" t="s">
        <v>77</v>
      </c>
      <c r="E719" t="s">
        <v>169</v>
      </c>
      <c r="F719" t="s">
        <v>170</v>
      </c>
      <c r="G719" t="s">
        <v>118</v>
      </c>
      <c r="H719" t="s">
        <v>81</v>
      </c>
      <c r="I719" s="22">
        <v>19465</v>
      </c>
      <c r="J719" s="23">
        <v>1599</v>
      </c>
      <c r="K719" s="23">
        <v>2128</v>
      </c>
      <c r="L719" s="23">
        <v>2097</v>
      </c>
      <c r="M719" s="23">
        <v>2784</v>
      </c>
      <c r="N719" s="23">
        <v>1008</v>
      </c>
      <c r="O719" s="23">
        <v>1878</v>
      </c>
      <c r="P719" s="23">
        <v>2378</v>
      </c>
      <c r="Q719" s="23">
        <v>1341</v>
      </c>
      <c r="R719" s="23">
        <v>2687</v>
      </c>
      <c r="S719" s="23">
        <v>2399</v>
      </c>
      <c r="T719" s="23">
        <v>2317</v>
      </c>
      <c r="U719" s="23">
        <v>2277</v>
      </c>
      <c r="V719" s="22">
        <v>2331</v>
      </c>
      <c r="W719" s="22">
        <f t="shared" si="256"/>
        <v>2251.33333333333</v>
      </c>
      <c r="X719" s="23">
        <v>0</v>
      </c>
      <c r="Y719" s="23">
        <v>0</v>
      </c>
      <c r="Z719" s="23">
        <v>0</v>
      </c>
      <c r="AA719" s="22">
        <v>3191</v>
      </c>
      <c r="AB719" s="22">
        <v>0</v>
      </c>
      <c r="AC719" s="22">
        <v>864</v>
      </c>
      <c r="AD719" s="22">
        <v>0</v>
      </c>
      <c r="AE719" s="22">
        <f t="shared" si="257"/>
        <v>4055</v>
      </c>
      <c r="AF719" s="22">
        <f t="shared" si="258"/>
        <v>1.73959673959674</v>
      </c>
      <c r="AG719" s="22">
        <f t="shared" si="259"/>
        <v>1.80115487118744</v>
      </c>
      <c r="AH719" s="22">
        <v>3792</v>
      </c>
      <c r="AI719" s="22">
        <v>0</v>
      </c>
      <c r="AJ719" s="23">
        <v>0</v>
      </c>
      <c r="AK719" s="23">
        <v>1310</v>
      </c>
      <c r="AL719" s="23">
        <v>2160</v>
      </c>
      <c r="AM719" s="22">
        <v>1.5</v>
      </c>
      <c r="AN719" s="22">
        <f t="shared" si="260"/>
        <v>3377</v>
      </c>
      <c r="AO719" s="23">
        <v>48</v>
      </c>
      <c r="AP719" s="23">
        <v>48</v>
      </c>
      <c r="AQ719" t="s">
        <v>82</v>
      </c>
      <c r="AR719">
        <v>2</v>
      </c>
      <c r="AS719" s="22">
        <v>0.76666666666667</v>
      </c>
      <c r="AT719" t="s">
        <v>83</v>
      </c>
      <c r="AU719" s="23">
        <f t="shared" si="271"/>
        <v>1482</v>
      </c>
      <c r="AV719" s="23">
        <f t="shared" si="261"/>
        <v>1488</v>
      </c>
      <c r="AW719" s="23">
        <f t="shared" si="262"/>
        <v>2.46209653538644</v>
      </c>
      <c r="AX719" s="23">
        <f t="shared" si="263"/>
        <v>1.50266508735564</v>
      </c>
      <c r="AY719" s="23">
        <f t="shared" si="264"/>
        <v>1488</v>
      </c>
      <c r="AZ719" s="23">
        <f t="shared" si="265"/>
        <v>1488</v>
      </c>
      <c r="BA719" s="1" t="str">
        <f t="shared" si="266"/>
        <v>3</v>
      </c>
      <c r="BB719" s="22">
        <v>244.8</v>
      </c>
      <c r="BC719" s="22">
        <f t="shared" si="267"/>
        <v>364262.4</v>
      </c>
      <c r="BD719" s="22" t="e">
        <f t="shared" si="269"/>
        <v>#REF!</v>
      </c>
      <c r="BE719" s="22">
        <v>0.18</v>
      </c>
      <c r="BF719" s="22">
        <f t="shared" si="268"/>
        <v>267.84</v>
      </c>
      <c r="BG719" s="22" t="e">
        <f t="shared" si="270"/>
        <v>#REF!</v>
      </c>
      <c r="BH719" t="str">
        <f>IF(AT719="UDARA","U","N")&amp;LEFT($C$4,2)&amp;MID($C$4,4,2)&amp;LEFT(A719,3)&amp;MID(E719,2,2)&amp;VLOOKUP(E719,Acuan_Reference!C:L,10,0)</f>
        <v>N0109MDO71N2</v>
      </c>
      <c r="BI719" t="s">
        <v>84</v>
      </c>
      <c r="BJ719" t="s">
        <v>85</v>
      </c>
      <c r="BK719" t="s">
        <v>128</v>
      </c>
      <c r="BL719" t="s">
        <v>87</v>
      </c>
    </row>
    <row r="720" spans="1:64">
      <c r="A720" t="s">
        <v>101</v>
      </c>
      <c r="B720" t="s">
        <v>75</v>
      </c>
      <c r="C720" t="s">
        <v>76</v>
      </c>
      <c r="D720" t="s">
        <v>77</v>
      </c>
      <c r="E720" t="s">
        <v>169</v>
      </c>
      <c r="F720" t="s">
        <v>170</v>
      </c>
      <c r="G720" t="s">
        <v>118</v>
      </c>
      <c r="H720" t="s">
        <v>81</v>
      </c>
      <c r="I720" s="22">
        <v>19465</v>
      </c>
      <c r="J720" s="23">
        <v>2123</v>
      </c>
      <c r="K720" s="23">
        <v>2328</v>
      </c>
      <c r="L720" s="23">
        <v>3046</v>
      </c>
      <c r="M720" s="23">
        <v>3025</v>
      </c>
      <c r="N720" s="23">
        <v>1578</v>
      </c>
      <c r="O720" s="23">
        <v>3131</v>
      </c>
      <c r="P720" s="23">
        <v>2633</v>
      </c>
      <c r="Q720" s="23">
        <v>1860</v>
      </c>
      <c r="R720" s="23">
        <v>4086</v>
      </c>
      <c r="S720" s="23">
        <v>2407</v>
      </c>
      <c r="T720" s="23">
        <v>4127</v>
      </c>
      <c r="U720" s="23">
        <v>2119</v>
      </c>
      <c r="V720" s="22">
        <v>2884.3333333333</v>
      </c>
      <c r="W720" s="22">
        <f t="shared" si="256"/>
        <v>3115</v>
      </c>
      <c r="X720" s="23">
        <v>0</v>
      </c>
      <c r="Y720" s="23">
        <v>0</v>
      </c>
      <c r="Z720" s="23">
        <v>0</v>
      </c>
      <c r="AA720" s="22">
        <v>4055</v>
      </c>
      <c r="AB720" s="22">
        <v>0</v>
      </c>
      <c r="AC720" s="22">
        <v>0</v>
      </c>
      <c r="AD720" s="22">
        <v>1200</v>
      </c>
      <c r="AE720" s="22">
        <f t="shared" si="257"/>
        <v>5255</v>
      </c>
      <c r="AF720" s="22">
        <f t="shared" si="258"/>
        <v>1.82191147578876</v>
      </c>
      <c r="AG720" s="22">
        <f t="shared" si="259"/>
        <v>1.30176565008026</v>
      </c>
      <c r="AH720" s="22">
        <v>3792</v>
      </c>
      <c r="AI720" s="22">
        <v>0</v>
      </c>
      <c r="AJ720" s="23">
        <v>0</v>
      </c>
      <c r="AK720" s="23">
        <v>1702</v>
      </c>
      <c r="AL720" s="23">
        <v>3099</v>
      </c>
      <c r="AM720" s="22">
        <v>1.3</v>
      </c>
      <c r="AN720" s="22">
        <f t="shared" si="260"/>
        <v>4049.5</v>
      </c>
      <c r="AO720" s="23">
        <v>48</v>
      </c>
      <c r="AP720" s="23">
        <v>48</v>
      </c>
      <c r="AQ720" t="s">
        <v>82</v>
      </c>
      <c r="AR720">
        <v>4</v>
      </c>
      <c r="AS720" s="22">
        <v>0.5</v>
      </c>
      <c r="AT720" t="s">
        <v>83</v>
      </c>
      <c r="AU720" s="23">
        <f t="shared" si="271"/>
        <v>1893.5</v>
      </c>
      <c r="AV720" s="23">
        <f t="shared" si="261"/>
        <v>1920</v>
      </c>
      <c r="AW720" s="23">
        <f t="shared" si="262"/>
        <v>2.30337078651685</v>
      </c>
      <c r="AX720" s="23">
        <f t="shared" si="263"/>
        <v>1.30850722311396</v>
      </c>
      <c r="AY720" s="23">
        <f t="shared" si="264"/>
        <v>1920</v>
      </c>
      <c r="AZ720" s="23">
        <f t="shared" si="265"/>
        <v>1920</v>
      </c>
      <c r="BA720" s="1" t="str">
        <f t="shared" si="266"/>
        <v>3</v>
      </c>
      <c r="BB720" s="22">
        <v>244.8</v>
      </c>
      <c r="BC720" s="22">
        <f t="shared" si="267"/>
        <v>470016</v>
      </c>
      <c r="BD720" s="22" t="e">
        <f t="shared" si="269"/>
        <v>#REF!</v>
      </c>
      <c r="BE720" s="22">
        <v>0.18</v>
      </c>
      <c r="BF720" s="22">
        <f t="shared" si="268"/>
        <v>345.6</v>
      </c>
      <c r="BG720" s="22" t="e">
        <f t="shared" si="270"/>
        <v>#REF!</v>
      </c>
      <c r="BH720" t="str">
        <f>IF(AT720="UDARA","U","N")&amp;LEFT($C$4,2)&amp;MID($C$4,4,2)&amp;LEFT(A720,3)&amp;MID(E720,2,2)&amp;VLOOKUP(E720,Acuan_Reference!C:L,10,0)</f>
        <v>N0109MKS71N2</v>
      </c>
      <c r="BI720" t="s">
        <v>84</v>
      </c>
      <c r="BJ720" t="s">
        <v>85</v>
      </c>
      <c r="BK720" t="s">
        <v>128</v>
      </c>
      <c r="BL720" t="s">
        <v>87</v>
      </c>
    </row>
    <row r="721" spans="1:64">
      <c r="A721" t="s">
        <v>102</v>
      </c>
      <c r="B721" t="s">
        <v>75</v>
      </c>
      <c r="C721" t="s">
        <v>76</v>
      </c>
      <c r="D721" t="s">
        <v>77</v>
      </c>
      <c r="E721" t="s">
        <v>169</v>
      </c>
      <c r="F721" t="s">
        <v>170</v>
      </c>
      <c r="G721" t="s">
        <v>118</v>
      </c>
      <c r="H721" t="s">
        <v>81</v>
      </c>
      <c r="I721" s="22">
        <v>19465</v>
      </c>
      <c r="J721" s="23">
        <v>365</v>
      </c>
      <c r="K721" s="23">
        <v>676</v>
      </c>
      <c r="L721" s="23">
        <v>773</v>
      </c>
      <c r="M721" s="23">
        <v>757</v>
      </c>
      <c r="N721" s="23">
        <v>541</v>
      </c>
      <c r="O721" s="23">
        <v>516</v>
      </c>
      <c r="P721" s="23">
        <v>637</v>
      </c>
      <c r="Q721" s="23">
        <v>660</v>
      </c>
      <c r="R721" s="23">
        <v>645</v>
      </c>
      <c r="S721" s="23">
        <v>559</v>
      </c>
      <c r="T721" s="23">
        <v>852</v>
      </c>
      <c r="U721" s="23">
        <v>381</v>
      </c>
      <c r="V721" s="22">
        <v>597.33333333333</v>
      </c>
      <c r="W721" s="22">
        <f t="shared" si="256"/>
        <v>611</v>
      </c>
      <c r="X721" s="23">
        <v>0</v>
      </c>
      <c r="Y721" s="23">
        <v>0</v>
      </c>
      <c r="Z721" s="23">
        <v>0</v>
      </c>
      <c r="AA721" s="22">
        <v>943</v>
      </c>
      <c r="AB721" s="22">
        <v>0</v>
      </c>
      <c r="AC721" s="22">
        <v>48</v>
      </c>
      <c r="AD721" s="22">
        <v>96</v>
      </c>
      <c r="AE721" s="22">
        <f t="shared" si="257"/>
        <v>1087</v>
      </c>
      <c r="AF721" s="22">
        <f t="shared" si="258"/>
        <v>1.81975446428572</v>
      </c>
      <c r="AG721" s="22">
        <f t="shared" si="259"/>
        <v>1.62193126022913</v>
      </c>
      <c r="AH721" s="22">
        <v>3792</v>
      </c>
      <c r="AI721" s="22">
        <v>0</v>
      </c>
      <c r="AJ721" s="23">
        <v>0</v>
      </c>
      <c r="AK721" s="23">
        <v>380</v>
      </c>
      <c r="AL721" s="23">
        <v>600</v>
      </c>
      <c r="AM721" s="22">
        <v>0.8</v>
      </c>
      <c r="AN721" s="22">
        <f t="shared" si="260"/>
        <v>488.8</v>
      </c>
      <c r="AO721" s="23">
        <v>48</v>
      </c>
      <c r="AP721" s="23">
        <v>48</v>
      </c>
      <c r="AQ721" t="s">
        <v>124</v>
      </c>
      <c r="AR721">
        <v>8</v>
      </c>
      <c r="AS721" s="22">
        <v>0.1</v>
      </c>
      <c r="AT721" t="s">
        <v>83</v>
      </c>
      <c r="AU721" s="23">
        <f t="shared" si="271"/>
        <v>1.79999999999995</v>
      </c>
      <c r="AV721" s="23">
        <f t="shared" si="261"/>
        <v>48</v>
      </c>
      <c r="AW721" s="23">
        <f t="shared" si="262"/>
        <v>1.85761047463175</v>
      </c>
      <c r="AX721" s="23">
        <f t="shared" si="263"/>
        <v>0.875613747954173</v>
      </c>
      <c r="AY721" s="23">
        <f t="shared" si="264"/>
        <v>48</v>
      </c>
      <c r="AZ721" s="23">
        <f t="shared" si="265"/>
        <v>48</v>
      </c>
      <c r="BA721" s="1" t="str">
        <f t="shared" si="266"/>
        <v>3</v>
      </c>
      <c r="BB721" s="22">
        <v>244.8</v>
      </c>
      <c r="BC721" s="22">
        <f t="shared" si="267"/>
        <v>11750.4</v>
      </c>
      <c r="BD721" s="22" t="e">
        <f t="shared" si="269"/>
        <v>#REF!</v>
      </c>
      <c r="BE721" s="22">
        <v>0.18</v>
      </c>
      <c r="BF721" s="22">
        <f t="shared" si="268"/>
        <v>8.64</v>
      </c>
      <c r="BG721" s="22" t="e">
        <f t="shared" si="270"/>
        <v>#REF!</v>
      </c>
      <c r="BH721" t="str">
        <f>IF(AT721="UDARA","U","N")&amp;LEFT($C$4,2)&amp;MID($C$4,4,2)&amp;LEFT(A721,3)&amp;MID(E721,2,2)&amp;VLOOKUP(E721,Acuan_Reference!C:L,10,0)</f>
        <v>N0109MLG71N2</v>
      </c>
      <c r="BI721" t="s">
        <v>84</v>
      </c>
      <c r="BJ721" t="s">
        <v>85</v>
      </c>
      <c r="BK721" t="s">
        <v>128</v>
      </c>
      <c r="BL721" t="s">
        <v>87</v>
      </c>
    </row>
    <row r="722" spans="1:64">
      <c r="A722" t="s">
        <v>103</v>
      </c>
      <c r="B722" t="s">
        <v>75</v>
      </c>
      <c r="C722" t="s">
        <v>76</v>
      </c>
      <c r="D722" t="s">
        <v>77</v>
      </c>
      <c r="E722" t="s">
        <v>169</v>
      </c>
      <c r="F722" t="s">
        <v>170</v>
      </c>
      <c r="G722" t="s">
        <v>118</v>
      </c>
      <c r="H722" t="s">
        <v>81</v>
      </c>
      <c r="I722" s="22">
        <v>19465</v>
      </c>
      <c r="J722" s="23">
        <v>269</v>
      </c>
      <c r="K722" s="23">
        <v>213</v>
      </c>
      <c r="L722" s="23">
        <v>351</v>
      </c>
      <c r="M722" s="23">
        <v>250</v>
      </c>
      <c r="N722" s="23">
        <v>202</v>
      </c>
      <c r="O722" s="23">
        <v>471</v>
      </c>
      <c r="P722" s="23">
        <v>152</v>
      </c>
      <c r="Q722" s="23">
        <v>147</v>
      </c>
      <c r="R722" s="23">
        <v>188</v>
      </c>
      <c r="S722" s="23">
        <v>169</v>
      </c>
      <c r="T722" s="23">
        <v>237</v>
      </c>
      <c r="U722" s="23">
        <v>279</v>
      </c>
      <c r="V722" s="22">
        <v>228.33333333333</v>
      </c>
      <c r="W722" s="22">
        <f t="shared" si="256"/>
        <v>230</v>
      </c>
      <c r="X722" s="23">
        <v>0</v>
      </c>
      <c r="Y722" s="23">
        <v>0</v>
      </c>
      <c r="Z722" s="23">
        <v>0</v>
      </c>
      <c r="AA722" s="22">
        <v>124</v>
      </c>
      <c r="AB722" s="22">
        <v>0</v>
      </c>
      <c r="AC722" s="22">
        <v>144</v>
      </c>
      <c r="AD722" s="22">
        <v>0</v>
      </c>
      <c r="AE722" s="22">
        <f t="shared" si="257"/>
        <v>268</v>
      </c>
      <c r="AF722" s="22">
        <f t="shared" si="258"/>
        <v>1.17372262773724</v>
      </c>
      <c r="AG722" s="22">
        <f t="shared" si="259"/>
        <v>1.16521739130435</v>
      </c>
      <c r="AH722" s="22">
        <v>3792</v>
      </c>
      <c r="AI722" s="22">
        <v>0</v>
      </c>
      <c r="AJ722" s="23">
        <v>0</v>
      </c>
      <c r="AK722" s="23">
        <v>103</v>
      </c>
      <c r="AL722" s="23">
        <v>174</v>
      </c>
      <c r="AM722" s="22">
        <v>1.3</v>
      </c>
      <c r="AN722" s="22">
        <f t="shared" si="260"/>
        <v>299</v>
      </c>
      <c r="AO722" s="23">
        <v>48</v>
      </c>
      <c r="AP722" s="23">
        <v>48</v>
      </c>
      <c r="AQ722" t="s">
        <v>82</v>
      </c>
      <c r="AR722">
        <v>2</v>
      </c>
      <c r="AS722" s="22">
        <v>0.36666666666667</v>
      </c>
      <c r="AT722" t="s">
        <v>83</v>
      </c>
      <c r="AU722" s="23">
        <f t="shared" si="271"/>
        <v>205</v>
      </c>
      <c r="AV722" s="23">
        <f t="shared" si="261"/>
        <v>240</v>
      </c>
      <c r="AW722" s="23">
        <f t="shared" si="262"/>
        <v>2.20869565217391</v>
      </c>
      <c r="AX722" s="23">
        <f t="shared" si="263"/>
        <v>1.45217391304348</v>
      </c>
      <c r="AY722" s="23">
        <f t="shared" si="264"/>
        <v>240</v>
      </c>
      <c r="AZ722" s="23">
        <f t="shared" si="265"/>
        <v>240</v>
      </c>
      <c r="BA722" s="1" t="str">
        <f t="shared" si="266"/>
        <v>2</v>
      </c>
      <c r="BB722" s="22">
        <v>244.8</v>
      </c>
      <c r="BC722" s="22">
        <f t="shared" si="267"/>
        <v>58752</v>
      </c>
      <c r="BD722" s="22" t="e">
        <f t="shared" si="269"/>
        <v>#REF!</v>
      </c>
      <c r="BE722" s="22">
        <v>0.18</v>
      </c>
      <c r="BF722" s="22">
        <f t="shared" si="268"/>
        <v>43.2</v>
      </c>
      <c r="BG722" s="22" t="e">
        <f t="shared" si="270"/>
        <v>#REF!</v>
      </c>
      <c r="BH722" t="str">
        <f>IF(AT722="UDARA","U","N")&amp;LEFT($C$4,2)&amp;MID($C$4,4,2)&amp;LEFT(A722,3)&amp;MID(E722,2,2)&amp;VLOOKUP(E722,Acuan_Reference!C:L,10,0)</f>
        <v>N0109NAD71N2</v>
      </c>
      <c r="BI722" t="s">
        <v>84</v>
      </c>
      <c r="BJ722" t="s">
        <v>85</v>
      </c>
      <c r="BK722" t="s">
        <v>128</v>
      </c>
      <c r="BL722" t="s">
        <v>87</v>
      </c>
    </row>
    <row r="723" spans="1:64">
      <c r="A723" t="s">
        <v>104</v>
      </c>
      <c r="B723" t="s">
        <v>75</v>
      </c>
      <c r="C723" t="s">
        <v>76</v>
      </c>
      <c r="D723" t="s">
        <v>77</v>
      </c>
      <c r="E723" t="s">
        <v>169</v>
      </c>
      <c r="F723" t="s">
        <v>170</v>
      </c>
      <c r="G723" t="s">
        <v>118</v>
      </c>
      <c r="H723" t="s">
        <v>81</v>
      </c>
      <c r="I723" s="22">
        <v>19465</v>
      </c>
      <c r="J723" s="23">
        <v>322</v>
      </c>
      <c r="K723" s="23">
        <v>420</v>
      </c>
      <c r="L723" s="23">
        <v>373</v>
      </c>
      <c r="M723" s="23">
        <v>352</v>
      </c>
      <c r="N723" s="23">
        <v>316</v>
      </c>
      <c r="O723" s="23">
        <v>452</v>
      </c>
      <c r="P723" s="23">
        <v>499</v>
      </c>
      <c r="Q723" s="23">
        <v>219</v>
      </c>
      <c r="R723" s="23">
        <v>322</v>
      </c>
      <c r="S723" s="23">
        <v>312</v>
      </c>
      <c r="T723" s="23">
        <v>338</v>
      </c>
      <c r="U723" s="23">
        <v>377</v>
      </c>
      <c r="V723" s="22">
        <v>342.33333333333</v>
      </c>
      <c r="W723" s="22">
        <f t="shared" si="256"/>
        <v>333</v>
      </c>
      <c r="X723" s="23">
        <v>0</v>
      </c>
      <c r="Y723" s="23">
        <v>0</v>
      </c>
      <c r="Z723" s="23">
        <v>0</v>
      </c>
      <c r="AA723" s="22">
        <v>342</v>
      </c>
      <c r="AB723" s="22">
        <v>0</v>
      </c>
      <c r="AC723" s="22">
        <v>96</v>
      </c>
      <c r="AD723" s="22">
        <v>0</v>
      </c>
      <c r="AE723" s="22">
        <f t="shared" si="257"/>
        <v>438</v>
      </c>
      <c r="AF723" s="22">
        <f t="shared" si="258"/>
        <v>1.27945472249271</v>
      </c>
      <c r="AG723" s="22">
        <f t="shared" si="259"/>
        <v>1.31531531531532</v>
      </c>
      <c r="AH723" s="22">
        <v>3792</v>
      </c>
      <c r="AI723" s="22">
        <v>0</v>
      </c>
      <c r="AJ723" s="23">
        <v>0</v>
      </c>
      <c r="AK723" s="23">
        <v>174</v>
      </c>
      <c r="AL723" s="23">
        <v>284</v>
      </c>
      <c r="AM723" s="22">
        <v>1</v>
      </c>
      <c r="AN723" s="22">
        <f t="shared" si="260"/>
        <v>333</v>
      </c>
      <c r="AO723" s="23">
        <v>48</v>
      </c>
      <c r="AP723" s="23">
        <v>48</v>
      </c>
      <c r="AQ723" t="s">
        <v>82</v>
      </c>
      <c r="AR723">
        <v>4</v>
      </c>
      <c r="AS723" s="22">
        <v>0.26666666666667</v>
      </c>
      <c r="AT723" t="s">
        <v>83</v>
      </c>
      <c r="AU723" s="23">
        <f t="shared" si="271"/>
        <v>179</v>
      </c>
      <c r="AV723" s="23">
        <f t="shared" si="261"/>
        <v>192</v>
      </c>
      <c r="AW723" s="23">
        <f t="shared" si="262"/>
        <v>1.89189189189189</v>
      </c>
      <c r="AX723" s="23">
        <f t="shared" si="263"/>
        <v>1.03903903903904</v>
      </c>
      <c r="AY723" s="23">
        <f t="shared" si="264"/>
        <v>192</v>
      </c>
      <c r="AZ723" s="23">
        <f t="shared" si="265"/>
        <v>192</v>
      </c>
      <c r="BA723" s="1" t="str">
        <f t="shared" si="266"/>
        <v>3</v>
      </c>
      <c r="BB723" s="22">
        <v>244.8</v>
      </c>
      <c r="BC723" s="22">
        <f t="shared" si="267"/>
        <v>47001.6</v>
      </c>
      <c r="BD723" s="22" t="e">
        <f t="shared" si="269"/>
        <v>#REF!</v>
      </c>
      <c r="BE723" s="22">
        <v>0.18</v>
      </c>
      <c r="BF723" s="22">
        <f t="shared" si="268"/>
        <v>34.56</v>
      </c>
      <c r="BG723" s="22" t="e">
        <f t="shared" si="270"/>
        <v>#REF!</v>
      </c>
      <c r="BH723" t="str">
        <f>IF(AT723="UDARA","U","N")&amp;LEFT($C$4,2)&amp;MID($C$4,4,2)&amp;LEFT(A723,3)&amp;MID(E723,2,2)&amp;VLOOKUP(E723,Acuan_Reference!C:L,10,0)</f>
        <v>N0109PDG71N2</v>
      </c>
      <c r="BI723" t="s">
        <v>84</v>
      </c>
      <c r="BJ723" t="s">
        <v>85</v>
      </c>
      <c r="BK723" t="s">
        <v>128</v>
      </c>
      <c r="BL723" t="s">
        <v>87</v>
      </c>
    </row>
    <row r="724" spans="1:64">
      <c r="A724" t="s">
        <v>105</v>
      </c>
      <c r="B724" t="s">
        <v>75</v>
      </c>
      <c r="C724" t="s">
        <v>76</v>
      </c>
      <c r="D724" t="s">
        <v>77</v>
      </c>
      <c r="E724" t="s">
        <v>169</v>
      </c>
      <c r="F724" t="s">
        <v>170</v>
      </c>
      <c r="G724" t="s">
        <v>118</v>
      </c>
      <c r="H724" t="s">
        <v>81</v>
      </c>
      <c r="I724" s="22">
        <v>19465</v>
      </c>
      <c r="J724" s="23">
        <v>495</v>
      </c>
      <c r="K724" s="23">
        <v>586</v>
      </c>
      <c r="L724" s="23">
        <v>829</v>
      </c>
      <c r="M724" s="23">
        <v>725</v>
      </c>
      <c r="N724" s="23">
        <v>495</v>
      </c>
      <c r="O724" s="23">
        <v>545</v>
      </c>
      <c r="P724" s="23">
        <v>690</v>
      </c>
      <c r="Q724" s="23">
        <v>677</v>
      </c>
      <c r="R724" s="23">
        <v>733</v>
      </c>
      <c r="S724" s="23">
        <v>671</v>
      </c>
      <c r="T724" s="23">
        <v>463</v>
      </c>
      <c r="U724" s="23">
        <v>334</v>
      </c>
      <c r="V724" s="22">
        <v>489.33333333333</v>
      </c>
      <c r="W724" s="22">
        <f t="shared" si="256"/>
        <v>447.333333333333</v>
      </c>
      <c r="X724" s="23">
        <v>0</v>
      </c>
      <c r="Y724" s="23">
        <v>0</v>
      </c>
      <c r="Z724" s="23">
        <v>0</v>
      </c>
      <c r="AA724" s="22">
        <v>1214</v>
      </c>
      <c r="AB724" s="22">
        <v>0</v>
      </c>
      <c r="AC724" s="22">
        <v>0</v>
      </c>
      <c r="AD724" s="22">
        <v>0</v>
      </c>
      <c r="AE724" s="22">
        <f t="shared" si="257"/>
        <v>1214</v>
      </c>
      <c r="AF724" s="22">
        <f t="shared" si="258"/>
        <v>2.48092643051773</v>
      </c>
      <c r="AG724" s="22">
        <f t="shared" si="259"/>
        <v>2.71385991058122</v>
      </c>
      <c r="AH724" s="22">
        <v>3792</v>
      </c>
      <c r="AI724" s="22">
        <v>0</v>
      </c>
      <c r="AJ724" s="23">
        <v>0</v>
      </c>
      <c r="AK724" s="23">
        <v>424</v>
      </c>
      <c r="AL724" s="23">
        <v>545</v>
      </c>
      <c r="AM724" s="22">
        <v>1</v>
      </c>
      <c r="AN724" s="22">
        <f t="shared" si="260"/>
        <v>447.333333333333</v>
      </c>
      <c r="AO724" s="23">
        <v>48</v>
      </c>
      <c r="AP724" s="23">
        <v>48</v>
      </c>
      <c r="AQ724" t="s">
        <v>82</v>
      </c>
      <c r="AR724">
        <v>4</v>
      </c>
      <c r="AS724" s="22">
        <v>0.26666666666667</v>
      </c>
      <c r="AT724" t="s">
        <v>83</v>
      </c>
      <c r="AU724" s="23">
        <f t="shared" si="271"/>
        <v>0</v>
      </c>
      <c r="AV724" s="23">
        <f t="shared" si="261"/>
        <v>0</v>
      </c>
      <c r="AW724" s="23">
        <f t="shared" si="262"/>
        <v>2.71385991058122</v>
      </c>
      <c r="AX724" s="23">
        <f t="shared" si="263"/>
        <v>1.49552906110283</v>
      </c>
      <c r="AY724" s="23">
        <f t="shared" si="264"/>
        <v>0</v>
      </c>
      <c r="AZ724" s="23">
        <f t="shared" si="265"/>
        <v>0</v>
      </c>
      <c r="BA724" s="1" t="str">
        <f t="shared" si="266"/>
        <v>3</v>
      </c>
      <c r="BB724" s="22">
        <v>244.8</v>
      </c>
      <c r="BC724" s="22">
        <f t="shared" si="267"/>
        <v>0</v>
      </c>
      <c r="BD724" s="22" t="e">
        <f t="shared" si="269"/>
        <v>#REF!</v>
      </c>
      <c r="BE724" s="22">
        <v>0.18</v>
      </c>
      <c r="BF724" s="22">
        <f t="shared" si="268"/>
        <v>0</v>
      </c>
      <c r="BG724" s="22" t="e">
        <f t="shared" si="270"/>
        <v>#REF!</v>
      </c>
      <c r="BH724" t="str">
        <f>IF(AT724="UDARA","U","N")&amp;LEFT($C$4,2)&amp;MID($C$4,4,2)&amp;LEFT(A724,3)&amp;MID(E724,2,2)&amp;VLOOKUP(E724,Acuan_Reference!C:L,10,0)</f>
        <v>N0109PKB71N2</v>
      </c>
      <c r="BI724" t="s">
        <v>84</v>
      </c>
      <c r="BJ724" t="s">
        <v>85</v>
      </c>
      <c r="BK724" t="s">
        <v>128</v>
      </c>
      <c r="BL724" t="s">
        <v>87</v>
      </c>
    </row>
    <row r="725" spans="1:64">
      <c r="A725" t="s">
        <v>106</v>
      </c>
      <c r="B725" t="s">
        <v>75</v>
      </c>
      <c r="C725" t="s">
        <v>76</v>
      </c>
      <c r="D725" t="s">
        <v>77</v>
      </c>
      <c r="E725" t="s">
        <v>169</v>
      </c>
      <c r="F725" t="s">
        <v>170</v>
      </c>
      <c r="G725" t="s">
        <v>118</v>
      </c>
      <c r="H725" t="s">
        <v>81</v>
      </c>
      <c r="I725" s="22">
        <v>19465</v>
      </c>
      <c r="J725" s="23">
        <v>457</v>
      </c>
      <c r="K725" s="23">
        <v>700</v>
      </c>
      <c r="L725" s="23">
        <v>1018</v>
      </c>
      <c r="M725" s="23">
        <v>511</v>
      </c>
      <c r="N725" s="23">
        <v>745</v>
      </c>
      <c r="O725" s="23">
        <v>384</v>
      </c>
      <c r="P725" s="23">
        <v>1015</v>
      </c>
      <c r="Q725" s="23">
        <v>840</v>
      </c>
      <c r="R725" s="23">
        <v>576</v>
      </c>
      <c r="S725" s="23">
        <v>286</v>
      </c>
      <c r="T725" s="23">
        <v>743</v>
      </c>
      <c r="U725" s="23">
        <v>1008</v>
      </c>
      <c r="V725" s="22">
        <v>679</v>
      </c>
      <c r="W725" s="22">
        <f t="shared" si="256"/>
        <v>740</v>
      </c>
      <c r="X725" s="23">
        <v>0</v>
      </c>
      <c r="Y725" s="23">
        <v>0</v>
      </c>
      <c r="Z725" s="23">
        <v>0</v>
      </c>
      <c r="AA725" s="22">
        <v>531</v>
      </c>
      <c r="AB725" s="22">
        <v>0</v>
      </c>
      <c r="AC725" s="22">
        <v>0</v>
      </c>
      <c r="AD725" s="22">
        <v>48</v>
      </c>
      <c r="AE725" s="22">
        <f t="shared" si="257"/>
        <v>579</v>
      </c>
      <c r="AF725" s="22">
        <f t="shared" si="258"/>
        <v>0.852724594992636</v>
      </c>
      <c r="AG725" s="22">
        <f t="shared" si="259"/>
        <v>0.717567567567568</v>
      </c>
      <c r="AH725" s="22">
        <v>3792</v>
      </c>
      <c r="AI725" s="22">
        <v>0</v>
      </c>
      <c r="AJ725" s="23">
        <v>0</v>
      </c>
      <c r="AK725" s="23">
        <v>347</v>
      </c>
      <c r="AL725" s="23">
        <v>469</v>
      </c>
      <c r="AM725" s="22">
        <v>0.9</v>
      </c>
      <c r="AN725" s="22">
        <f t="shared" si="260"/>
        <v>666</v>
      </c>
      <c r="AO725" s="23">
        <v>48</v>
      </c>
      <c r="AP725" s="23">
        <v>48</v>
      </c>
      <c r="AQ725" t="s">
        <v>82</v>
      </c>
      <c r="AR725">
        <v>4</v>
      </c>
      <c r="AS725" s="22">
        <v>0.16666666666667</v>
      </c>
      <c r="AT725" t="s">
        <v>83</v>
      </c>
      <c r="AU725" s="23">
        <f t="shared" si="271"/>
        <v>556</v>
      </c>
      <c r="AV725" s="23">
        <f t="shared" si="261"/>
        <v>576</v>
      </c>
      <c r="AW725" s="23">
        <f t="shared" si="262"/>
        <v>1.56081081081081</v>
      </c>
      <c r="AX725" s="23">
        <f t="shared" si="263"/>
        <v>0.927027027027027</v>
      </c>
      <c r="AY725" s="23">
        <f t="shared" si="264"/>
        <v>576</v>
      </c>
      <c r="AZ725" s="23">
        <f t="shared" si="265"/>
        <v>576</v>
      </c>
      <c r="BA725" s="1" t="str">
        <f t="shared" si="266"/>
        <v>2</v>
      </c>
      <c r="BB725" s="22">
        <v>244.8</v>
      </c>
      <c r="BC725" s="22">
        <f t="shared" si="267"/>
        <v>141004.8</v>
      </c>
      <c r="BD725" s="22" t="e">
        <f t="shared" si="269"/>
        <v>#REF!</v>
      </c>
      <c r="BE725" s="22">
        <v>0.18</v>
      </c>
      <c r="BF725" s="22">
        <f t="shared" si="268"/>
        <v>103.68</v>
      </c>
      <c r="BG725" s="22" t="e">
        <f t="shared" si="270"/>
        <v>#REF!</v>
      </c>
      <c r="BH725" t="str">
        <f>IF(AT725="UDARA","U","N")&amp;LEFT($C$4,2)&amp;MID($C$4,4,2)&amp;LEFT(A725,3)&amp;MID(E725,2,2)&amp;VLOOKUP(E725,Acuan_Reference!C:L,10,0)</f>
        <v>N0109PLB71N2</v>
      </c>
      <c r="BI725" t="s">
        <v>84</v>
      </c>
      <c r="BJ725" t="s">
        <v>85</v>
      </c>
      <c r="BK725" t="s">
        <v>128</v>
      </c>
      <c r="BL725" t="s">
        <v>87</v>
      </c>
    </row>
    <row r="726" spans="1:64">
      <c r="A726" t="s">
        <v>107</v>
      </c>
      <c r="B726" t="s">
        <v>75</v>
      </c>
      <c r="C726" t="s">
        <v>76</v>
      </c>
      <c r="D726" t="s">
        <v>77</v>
      </c>
      <c r="E726" t="s">
        <v>169</v>
      </c>
      <c r="F726" t="s">
        <v>170</v>
      </c>
      <c r="G726" t="s">
        <v>118</v>
      </c>
      <c r="H726" t="s">
        <v>81</v>
      </c>
      <c r="I726" s="22">
        <v>19465</v>
      </c>
      <c r="J726" s="23">
        <v>547</v>
      </c>
      <c r="K726" s="23">
        <v>202</v>
      </c>
      <c r="L726" s="23">
        <v>368</v>
      </c>
      <c r="M726" s="23">
        <v>690</v>
      </c>
      <c r="N726" s="23">
        <v>332</v>
      </c>
      <c r="O726" s="23">
        <v>590</v>
      </c>
      <c r="P726" s="23">
        <v>441</v>
      </c>
      <c r="Q726" s="23">
        <v>325</v>
      </c>
      <c r="R726" s="23">
        <v>605</v>
      </c>
      <c r="S726" s="23">
        <v>175</v>
      </c>
      <c r="T726" s="23">
        <v>649</v>
      </c>
      <c r="U726" s="23">
        <v>242</v>
      </c>
      <c r="V726" s="22">
        <v>355.33333333333</v>
      </c>
      <c r="W726" s="22">
        <f t="shared" si="256"/>
        <v>436</v>
      </c>
      <c r="X726" s="23">
        <v>0</v>
      </c>
      <c r="Y726" s="23">
        <v>0</v>
      </c>
      <c r="Z726" s="23">
        <v>0</v>
      </c>
      <c r="AA726" s="22">
        <v>680</v>
      </c>
      <c r="AB726" s="22">
        <v>0</v>
      </c>
      <c r="AC726" s="22">
        <v>0</v>
      </c>
      <c r="AD726" s="22">
        <v>0</v>
      </c>
      <c r="AE726" s="22">
        <f t="shared" si="257"/>
        <v>680</v>
      </c>
      <c r="AF726" s="22">
        <f t="shared" si="258"/>
        <v>1.91369606003754</v>
      </c>
      <c r="AG726" s="22">
        <f t="shared" si="259"/>
        <v>1.55963302752294</v>
      </c>
      <c r="AH726" s="22">
        <v>3792</v>
      </c>
      <c r="AI726" s="22">
        <v>0</v>
      </c>
      <c r="AJ726" s="23">
        <v>0</v>
      </c>
      <c r="AK726" s="23">
        <v>226</v>
      </c>
      <c r="AL726" s="23">
        <v>417</v>
      </c>
      <c r="AM726" s="22">
        <v>1.3</v>
      </c>
      <c r="AN726" s="22">
        <f t="shared" si="260"/>
        <v>566.8</v>
      </c>
      <c r="AO726" s="23">
        <v>48</v>
      </c>
      <c r="AP726" s="23">
        <v>48</v>
      </c>
      <c r="AQ726" t="s">
        <v>82</v>
      </c>
      <c r="AR726">
        <v>2</v>
      </c>
      <c r="AS726" s="22">
        <v>0.43333333333333</v>
      </c>
      <c r="AT726" t="s">
        <v>83</v>
      </c>
      <c r="AU726" s="23">
        <f t="shared" si="271"/>
        <v>303.8</v>
      </c>
      <c r="AV726" s="23">
        <f t="shared" si="261"/>
        <v>336</v>
      </c>
      <c r="AW726" s="23">
        <f t="shared" si="262"/>
        <v>2.3302752293578</v>
      </c>
      <c r="AX726" s="23">
        <f t="shared" si="263"/>
        <v>1.37385321100917</v>
      </c>
      <c r="AY726" s="23">
        <f t="shared" si="264"/>
        <v>336</v>
      </c>
      <c r="AZ726" s="23">
        <f t="shared" si="265"/>
        <v>336</v>
      </c>
      <c r="BA726" s="1" t="str">
        <f t="shared" si="266"/>
        <v>3</v>
      </c>
      <c r="BB726" s="22">
        <v>244.8</v>
      </c>
      <c r="BC726" s="22">
        <f t="shared" si="267"/>
        <v>82252.8</v>
      </c>
      <c r="BD726" s="22" t="e">
        <f t="shared" si="269"/>
        <v>#REF!</v>
      </c>
      <c r="BE726" s="22">
        <v>0.18</v>
      </c>
      <c r="BF726" s="22">
        <f t="shared" si="268"/>
        <v>60.48</v>
      </c>
      <c r="BG726" s="22" t="e">
        <f t="shared" si="270"/>
        <v>#REF!</v>
      </c>
      <c r="BH726" t="str">
        <f>IF(AT726="UDARA","U","N")&amp;LEFT($C$4,2)&amp;MID($C$4,4,2)&amp;LEFT(A726,3)&amp;MID(E726,2,2)&amp;VLOOKUP(E726,Acuan_Reference!C:L,10,0)</f>
        <v>N0109PTK71N2</v>
      </c>
      <c r="BI726" t="s">
        <v>84</v>
      </c>
      <c r="BJ726" t="s">
        <v>85</v>
      </c>
      <c r="BK726" t="s">
        <v>128</v>
      </c>
      <c r="BL726" t="s">
        <v>87</v>
      </c>
    </row>
    <row r="727" spans="1:64">
      <c r="A727" t="s">
        <v>108</v>
      </c>
      <c r="B727" t="s">
        <v>75</v>
      </c>
      <c r="C727" t="s">
        <v>76</v>
      </c>
      <c r="D727" t="s">
        <v>77</v>
      </c>
      <c r="E727" t="s">
        <v>169</v>
      </c>
      <c r="F727" t="s">
        <v>170</v>
      </c>
      <c r="G727" t="s">
        <v>118</v>
      </c>
      <c r="H727" t="s">
        <v>81</v>
      </c>
      <c r="I727" s="22">
        <v>19465</v>
      </c>
      <c r="J727" s="23">
        <v>424</v>
      </c>
      <c r="K727" s="23">
        <v>627</v>
      </c>
      <c r="L727" s="23">
        <v>786</v>
      </c>
      <c r="M727" s="23">
        <v>576</v>
      </c>
      <c r="N727" s="23">
        <v>401</v>
      </c>
      <c r="O727" s="23">
        <v>722</v>
      </c>
      <c r="P727" s="23">
        <v>467</v>
      </c>
      <c r="Q727" s="23">
        <v>593</v>
      </c>
      <c r="R727" s="23">
        <v>426</v>
      </c>
      <c r="S727" s="23">
        <v>430</v>
      </c>
      <c r="T727" s="23">
        <v>609</v>
      </c>
      <c r="U727" s="23">
        <v>375</v>
      </c>
      <c r="V727" s="22">
        <v>471.33333333333</v>
      </c>
      <c r="W727" s="22">
        <f t="shared" si="256"/>
        <v>470.666666666667</v>
      </c>
      <c r="X727" s="23">
        <v>0</v>
      </c>
      <c r="Y727" s="23">
        <v>0</v>
      </c>
      <c r="Z727" s="23">
        <v>0</v>
      </c>
      <c r="AA727" s="22">
        <v>610</v>
      </c>
      <c r="AB727" s="22">
        <v>0</v>
      </c>
      <c r="AC727" s="22">
        <v>0</v>
      </c>
      <c r="AD727" s="22">
        <v>96</v>
      </c>
      <c r="AE727" s="22">
        <f t="shared" si="257"/>
        <v>706</v>
      </c>
      <c r="AF727" s="22">
        <f t="shared" si="258"/>
        <v>1.49787835926451</v>
      </c>
      <c r="AG727" s="22">
        <f t="shared" si="259"/>
        <v>1.29603399433428</v>
      </c>
      <c r="AH727" s="22">
        <v>3792</v>
      </c>
      <c r="AI727" s="22">
        <v>0</v>
      </c>
      <c r="AJ727" s="23">
        <v>0</v>
      </c>
      <c r="AK727" s="23">
        <v>296</v>
      </c>
      <c r="AL727" s="23">
        <v>428</v>
      </c>
      <c r="AM727" s="22">
        <v>0.8</v>
      </c>
      <c r="AN727" s="22">
        <f t="shared" si="260"/>
        <v>376.533333333333</v>
      </c>
      <c r="AO727" s="23">
        <v>48</v>
      </c>
      <c r="AP727" s="23">
        <v>48</v>
      </c>
      <c r="AQ727" t="s">
        <v>124</v>
      </c>
      <c r="AR727">
        <v>4</v>
      </c>
      <c r="AS727" s="22">
        <v>0.066666666666667</v>
      </c>
      <c r="AT727" t="s">
        <v>83</v>
      </c>
      <c r="AU727" s="23">
        <f t="shared" si="271"/>
        <v>98.5333333333333</v>
      </c>
      <c r="AV727" s="23">
        <f t="shared" si="261"/>
        <v>144</v>
      </c>
      <c r="AW727" s="23">
        <f t="shared" si="262"/>
        <v>1.80594900849858</v>
      </c>
      <c r="AX727" s="23">
        <f t="shared" si="263"/>
        <v>0.896600566572238</v>
      </c>
      <c r="AY727" s="23">
        <f t="shared" si="264"/>
        <v>144</v>
      </c>
      <c r="AZ727" s="23">
        <f t="shared" si="265"/>
        <v>144</v>
      </c>
      <c r="BA727" s="1" t="str">
        <f t="shared" si="266"/>
        <v>3</v>
      </c>
      <c r="BB727" s="22">
        <v>244.8</v>
      </c>
      <c r="BC727" s="22">
        <f t="shared" si="267"/>
        <v>35251.2</v>
      </c>
      <c r="BD727" s="22" t="e">
        <f t="shared" si="269"/>
        <v>#REF!</v>
      </c>
      <c r="BE727" s="22">
        <v>0.18</v>
      </c>
      <c r="BF727" s="22">
        <f t="shared" si="268"/>
        <v>25.92</v>
      </c>
      <c r="BG727" s="22" t="e">
        <f t="shared" si="270"/>
        <v>#REF!</v>
      </c>
      <c r="BH727" t="str">
        <f>IF(AT727="UDARA","U","N")&amp;LEFT($C$4,2)&amp;MID($C$4,4,2)&amp;LEFT(A727,3)&amp;MID(E727,2,2)&amp;VLOOKUP(E727,Acuan_Reference!C:L,10,0)</f>
        <v>N0109PWT71N2</v>
      </c>
      <c r="BI727" t="s">
        <v>84</v>
      </c>
      <c r="BJ727" t="s">
        <v>85</v>
      </c>
      <c r="BK727" t="s">
        <v>128</v>
      </c>
      <c r="BL727" t="s">
        <v>87</v>
      </c>
    </row>
    <row r="728" spans="1:64">
      <c r="A728" t="s">
        <v>109</v>
      </c>
      <c r="B728" t="s">
        <v>75</v>
      </c>
      <c r="C728" t="s">
        <v>76</v>
      </c>
      <c r="D728" t="s">
        <v>77</v>
      </c>
      <c r="E728" t="s">
        <v>169</v>
      </c>
      <c r="F728" t="s">
        <v>170</v>
      </c>
      <c r="G728" t="s">
        <v>118</v>
      </c>
      <c r="H728" t="s">
        <v>81</v>
      </c>
      <c r="I728" s="22">
        <v>19465</v>
      </c>
      <c r="J728" s="23">
        <v>706</v>
      </c>
      <c r="K728" s="23">
        <v>1799</v>
      </c>
      <c r="L728" s="23">
        <v>1082</v>
      </c>
      <c r="M728" s="23">
        <v>1084</v>
      </c>
      <c r="N728" s="23">
        <v>1056</v>
      </c>
      <c r="O728" s="23">
        <v>1494</v>
      </c>
      <c r="P728" s="23">
        <v>1155</v>
      </c>
      <c r="Q728" s="23">
        <v>608</v>
      </c>
      <c r="R728" s="23">
        <v>1270</v>
      </c>
      <c r="S728" s="23">
        <v>917</v>
      </c>
      <c r="T728" s="23">
        <v>2463</v>
      </c>
      <c r="U728" s="23">
        <v>709</v>
      </c>
      <c r="V728" s="22">
        <v>1363</v>
      </c>
      <c r="W728" s="22">
        <f t="shared" si="256"/>
        <v>1509.66666666667</v>
      </c>
      <c r="X728" s="23">
        <v>0</v>
      </c>
      <c r="Y728" s="23">
        <v>0</v>
      </c>
      <c r="Z728" s="23">
        <v>0</v>
      </c>
      <c r="AA728" s="22">
        <v>890</v>
      </c>
      <c r="AB728" s="22">
        <v>0</v>
      </c>
      <c r="AC728" s="22">
        <v>672</v>
      </c>
      <c r="AD728" s="22">
        <v>384</v>
      </c>
      <c r="AE728" s="22">
        <f t="shared" si="257"/>
        <v>1946</v>
      </c>
      <c r="AF728" s="22">
        <f t="shared" si="258"/>
        <v>1.42773294203962</v>
      </c>
      <c r="AG728" s="22">
        <f t="shared" si="259"/>
        <v>1.03466548907043</v>
      </c>
      <c r="AH728" s="22">
        <v>3792</v>
      </c>
      <c r="AI728" s="22">
        <v>0</v>
      </c>
      <c r="AJ728" s="23">
        <v>0</v>
      </c>
      <c r="AK728" s="23">
        <v>570</v>
      </c>
      <c r="AL728" s="23">
        <v>1357</v>
      </c>
      <c r="AM728" s="22">
        <v>0.6</v>
      </c>
      <c r="AN728" s="22">
        <f t="shared" si="260"/>
        <v>905.8</v>
      </c>
      <c r="AO728" s="23">
        <v>48</v>
      </c>
      <c r="AP728" s="23">
        <v>48</v>
      </c>
      <c r="AQ728" t="s">
        <v>124</v>
      </c>
      <c r="AR728">
        <v>8</v>
      </c>
      <c r="AS728" s="22">
        <v>0.1</v>
      </c>
      <c r="AT728" t="s">
        <v>83</v>
      </c>
      <c r="AU728" s="23">
        <f t="shared" si="271"/>
        <v>316.8</v>
      </c>
      <c r="AV728" s="23">
        <f t="shared" si="261"/>
        <v>336</v>
      </c>
      <c r="AW728" s="23">
        <f t="shared" si="262"/>
        <v>1.51159196290572</v>
      </c>
      <c r="AX728" s="23">
        <f t="shared" si="263"/>
        <v>0.612718039302274</v>
      </c>
      <c r="AY728" s="23">
        <f t="shared" si="264"/>
        <v>336</v>
      </c>
      <c r="AZ728" s="23">
        <f t="shared" si="265"/>
        <v>336</v>
      </c>
      <c r="BA728" s="1" t="str">
        <f t="shared" si="266"/>
        <v>3</v>
      </c>
      <c r="BB728" s="22">
        <v>244.8</v>
      </c>
      <c r="BC728" s="22">
        <f t="shared" si="267"/>
        <v>82252.8</v>
      </c>
      <c r="BD728" s="22" t="e">
        <f t="shared" si="269"/>
        <v>#REF!</v>
      </c>
      <c r="BE728" s="22">
        <v>0.18</v>
      </c>
      <c r="BF728" s="22">
        <f t="shared" si="268"/>
        <v>60.48</v>
      </c>
      <c r="BG728" s="22" t="e">
        <f t="shared" si="270"/>
        <v>#REF!</v>
      </c>
      <c r="BH728" t="str">
        <f>IF(AT728="UDARA","U","N")&amp;LEFT($C$4,2)&amp;MID($C$4,4,2)&amp;LEFT(A728,3)&amp;MID(E728,2,2)&amp;VLOOKUP(E728,Acuan_Reference!C:L,10,0)</f>
        <v>N0109SBY71N2</v>
      </c>
      <c r="BI728" t="s">
        <v>84</v>
      </c>
      <c r="BJ728" t="s">
        <v>85</v>
      </c>
      <c r="BK728" t="s">
        <v>128</v>
      </c>
      <c r="BL728" t="s">
        <v>87</v>
      </c>
    </row>
    <row r="729" spans="1:64">
      <c r="A729" t="s">
        <v>110</v>
      </c>
      <c r="B729" t="s">
        <v>75</v>
      </c>
      <c r="C729" t="s">
        <v>76</v>
      </c>
      <c r="D729" t="s">
        <v>77</v>
      </c>
      <c r="E729" t="s">
        <v>169</v>
      </c>
      <c r="F729" t="s">
        <v>170</v>
      </c>
      <c r="G729" t="s">
        <v>118</v>
      </c>
      <c r="H729" t="s">
        <v>81</v>
      </c>
      <c r="I729" s="22">
        <v>19465</v>
      </c>
      <c r="J729" s="23">
        <v>765</v>
      </c>
      <c r="K729" s="23">
        <v>758</v>
      </c>
      <c r="L729" s="23">
        <v>748</v>
      </c>
      <c r="M729" s="23">
        <v>878</v>
      </c>
      <c r="N729" s="23">
        <v>928</v>
      </c>
      <c r="O729" s="23">
        <v>694</v>
      </c>
      <c r="P729" s="23">
        <v>926</v>
      </c>
      <c r="Q729" s="23">
        <v>1352</v>
      </c>
      <c r="R729" s="23">
        <v>1367</v>
      </c>
      <c r="S729" s="23">
        <v>346</v>
      </c>
      <c r="T729" s="23">
        <v>1343</v>
      </c>
      <c r="U729" s="23">
        <v>799</v>
      </c>
      <c r="V729" s="22">
        <v>829.33333333333</v>
      </c>
      <c r="W729" s="22">
        <f t="shared" si="256"/>
        <v>1011.33333333333</v>
      </c>
      <c r="X729" s="23">
        <v>0</v>
      </c>
      <c r="Y729" s="23">
        <v>0</v>
      </c>
      <c r="Z729" s="23">
        <v>0</v>
      </c>
      <c r="AA729" s="22">
        <v>970</v>
      </c>
      <c r="AB729" s="22">
        <v>0</v>
      </c>
      <c r="AC729" s="22">
        <v>0</v>
      </c>
      <c r="AD729" s="22">
        <v>240</v>
      </c>
      <c r="AE729" s="22">
        <f t="shared" si="257"/>
        <v>1210</v>
      </c>
      <c r="AF729" s="22">
        <f t="shared" si="258"/>
        <v>1.45900321543409</v>
      </c>
      <c r="AG729" s="22">
        <f t="shared" si="259"/>
        <v>0.959129861568886</v>
      </c>
      <c r="AH729" s="22">
        <v>3792</v>
      </c>
      <c r="AI729" s="22">
        <v>0</v>
      </c>
      <c r="AJ729" s="23">
        <v>0</v>
      </c>
      <c r="AK729" s="23">
        <v>625</v>
      </c>
      <c r="AL729" s="23">
        <v>892</v>
      </c>
      <c r="AM729" s="22">
        <v>0.7</v>
      </c>
      <c r="AN729" s="22">
        <f t="shared" si="260"/>
        <v>707.933333333333</v>
      </c>
      <c r="AO729" s="23">
        <v>48</v>
      </c>
      <c r="AP729" s="23">
        <v>48</v>
      </c>
      <c r="AQ729" t="s">
        <v>124</v>
      </c>
      <c r="AR729">
        <v>8</v>
      </c>
      <c r="AS729" s="22">
        <v>0.066666666666667</v>
      </c>
      <c r="AT729" t="s">
        <v>83</v>
      </c>
      <c r="AU729" s="23">
        <f t="shared" si="271"/>
        <v>389.933333333333</v>
      </c>
      <c r="AV729" s="23">
        <f t="shared" si="261"/>
        <v>432</v>
      </c>
      <c r="AW729" s="23">
        <f t="shared" si="262"/>
        <v>1.62359920896506</v>
      </c>
      <c r="AX729" s="23">
        <f t="shared" si="263"/>
        <v>0.741595253790376</v>
      </c>
      <c r="AY729" s="23">
        <f t="shared" si="264"/>
        <v>432</v>
      </c>
      <c r="AZ729" s="23">
        <f t="shared" si="265"/>
        <v>432</v>
      </c>
      <c r="BA729" s="1" t="str">
        <f t="shared" si="266"/>
        <v>3</v>
      </c>
      <c r="BB729" s="22">
        <v>244.8</v>
      </c>
      <c r="BC729" s="22">
        <f t="shared" si="267"/>
        <v>105753.6</v>
      </c>
      <c r="BD729" s="22" t="e">
        <f t="shared" si="269"/>
        <v>#REF!</v>
      </c>
      <c r="BE729" s="22">
        <v>0.18</v>
      </c>
      <c r="BF729" s="22">
        <f t="shared" si="268"/>
        <v>77.76</v>
      </c>
      <c r="BG729" s="22" t="e">
        <f t="shared" si="270"/>
        <v>#REF!</v>
      </c>
      <c r="BH729" t="str">
        <f>IF(AT729="UDARA","U","N")&amp;LEFT($C$4,2)&amp;MID($C$4,4,2)&amp;LEFT(A729,3)&amp;MID(E729,2,2)&amp;VLOOKUP(E729,Acuan_Reference!C:L,10,0)</f>
        <v>N0109SLO71N2</v>
      </c>
      <c r="BI729" t="s">
        <v>84</v>
      </c>
      <c r="BJ729" t="s">
        <v>85</v>
      </c>
      <c r="BK729" t="s">
        <v>128</v>
      </c>
      <c r="BL729" t="s">
        <v>87</v>
      </c>
    </row>
    <row r="730" spans="1:64">
      <c r="A730" t="s">
        <v>111</v>
      </c>
      <c r="B730" t="s">
        <v>75</v>
      </c>
      <c r="C730" t="s">
        <v>76</v>
      </c>
      <c r="D730" t="s">
        <v>77</v>
      </c>
      <c r="E730" t="s">
        <v>169</v>
      </c>
      <c r="F730" t="s">
        <v>170</v>
      </c>
      <c r="G730" t="s">
        <v>118</v>
      </c>
      <c r="H730" t="s">
        <v>81</v>
      </c>
      <c r="I730" s="22">
        <v>19465</v>
      </c>
      <c r="J730" s="23">
        <v>771</v>
      </c>
      <c r="K730" s="23">
        <v>651</v>
      </c>
      <c r="L730" s="23">
        <v>1282</v>
      </c>
      <c r="M730" s="23">
        <v>942</v>
      </c>
      <c r="N730" s="23">
        <v>627</v>
      </c>
      <c r="O730" s="23">
        <v>759</v>
      </c>
      <c r="P730" s="23">
        <v>698</v>
      </c>
      <c r="Q730" s="23">
        <v>419</v>
      </c>
      <c r="R730" s="23">
        <v>836</v>
      </c>
      <c r="S730" s="23">
        <v>969</v>
      </c>
      <c r="T730" s="23">
        <v>923</v>
      </c>
      <c r="U730" s="23">
        <v>547</v>
      </c>
      <c r="V730" s="22">
        <v>813</v>
      </c>
      <c r="W730" s="22">
        <f t="shared" si="256"/>
        <v>755.333333333333</v>
      </c>
      <c r="X730" s="23">
        <v>0</v>
      </c>
      <c r="Y730" s="23">
        <v>72</v>
      </c>
      <c r="Z730" s="23">
        <v>0</v>
      </c>
      <c r="AA730" s="22">
        <v>1019</v>
      </c>
      <c r="AB730" s="22">
        <v>0</v>
      </c>
      <c r="AC730" s="22">
        <v>624</v>
      </c>
      <c r="AD730" s="22">
        <v>0</v>
      </c>
      <c r="AE730" s="22">
        <f t="shared" si="257"/>
        <v>1643</v>
      </c>
      <c r="AF730" s="22">
        <f t="shared" si="258"/>
        <v>2.02091020910209</v>
      </c>
      <c r="AG730" s="22">
        <f t="shared" si="259"/>
        <v>2.17519858781995</v>
      </c>
      <c r="AH730" s="22">
        <v>3792</v>
      </c>
      <c r="AI730" s="22">
        <v>0</v>
      </c>
      <c r="AJ730" s="23">
        <v>0</v>
      </c>
      <c r="AK730" s="23">
        <v>454</v>
      </c>
      <c r="AL730" s="23">
        <v>796</v>
      </c>
      <c r="AM730" s="22">
        <v>1.5</v>
      </c>
      <c r="AN730" s="22">
        <f t="shared" si="260"/>
        <v>1133</v>
      </c>
      <c r="AO730" s="23">
        <v>48</v>
      </c>
      <c r="AP730" s="23">
        <v>48</v>
      </c>
      <c r="AQ730" t="s">
        <v>82</v>
      </c>
      <c r="AR730">
        <v>2</v>
      </c>
      <c r="AS730" s="22">
        <v>0.53333333333333</v>
      </c>
      <c r="AT730" t="s">
        <v>83</v>
      </c>
      <c r="AU730" s="23">
        <f t="shared" si="271"/>
        <v>286</v>
      </c>
      <c r="AV730" s="23">
        <f t="shared" si="261"/>
        <v>288</v>
      </c>
      <c r="AW730" s="23">
        <f t="shared" si="262"/>
        <v>2.55648720211827</v>
      </c>
      <c r="AX730" s="23">
        <f t="shared" si="263"/>
        <v>1.50264783759929</v>
      </c>
      <c r="AY730" s="23">
        <f t="shared" si="264"/>
        <v>288</v>
      </c>
      <c r="AZ730" s="23">
        <f t="shared" si="265"/>
        <v>288</v>
      </c>
      <c r="BA730" s="1" t="str">
        <f t="shared" si="266"/>
        <v>3</v>
      </c>
      <c r="BB730" s="22">
        <v>244.8</v>
      </c>
      <c r="BC730" s="22">
        <f t="shared" si="267"/>
        <v>70502.4</v>
      </c>
      <c r="BD730" s="22" t="e">
        <f t="shared" si="269"/>
        <v>#REF!</v>
      </c>
      <c r="BE730" s="22">
        <v>0.18</v>
      </c>
      <c r="BF730" s="22">
        <f t="shared" si="268"/>
        <v>51.84</v>
      </c>
      <c r="BG730" s="22" t="e">
        <f t="shared" si="270"/>
        <v>#REF!</v>
      </c>
      <c r="BH730" t="str">
        <f>IF(AT730="UDARA","U","N")&amp;LEFT($C$4,2)&amp;MID($C$4,4,2)&amp;LEFT(A730,3)&amp;MID(E730,2,2)&amp;VLOOKUP(E730,Acuan_Reference!C:L,10,0)</f>
        <v>N0109SMD71N2</v>
      </c>
      <c r="BI730" t="s">
        <v>84</v>
      </c>
      <c r="BJ730" t="s">
        <v>85</v>
      </c>
      <c r="BK730" t="s">
        <v>128</v>
      </c>
      <c r="BL730" t="s">
        <v>87</v>
      </c>
    </row>
    <row r="731" spans="1:64">
      <c r="A731" t="s">
        <v>112</v>
      </c>
      <c r="B731" t="s">
        <v>75</v>
      </c>
      <c r="C731" t="s">
        <v>76</v>
      </c>
      <c r="D731" t="s">
        <v>77</v>
      </c>
      <c r="E731" t="s">
        <v>169</v>
      </c>
      <c r="F731" t="s">
        <v>170</v>
      </c>
      <c r="G731" t="s">
        <v>118</v>
      </c>
      <c r="H731" t="s">
        <v>81</v>
      </c>
      <c r="I731" s="22">
        <v>19465</v>
      </c>
      <c r="J731" s="23">
        <v>584</v>
      </c>
      <c r="K731" s="23">
        <v>540</v>
      </c>
      <c r="L731" s="23">
        <v>981</v>
      </c>
      <c r="M731" s="23">
        <v>544</v>
      </c>
      <c r="N731" s="23">
        <v>1274</v>
      </c>
      <c r="O731" s="23">
        <v>975</v>
      </c>
      <c r="P731" s="23">
        <v>1342</v>
      </c>
      <c r="Q731" s="23">
        <v>545</v>
      </c>
      <c r="R731" s="23">
        <v>857</v>
      </c>
      <c r="S731" s="23">
        <v>283</v>
      </c>
      <c r="T731" s="23">
        <v>592</v>
      </c>
      <c r="U731" s="23">
        <v>273</v>
      </c>
      <c r="V731" s="22">
        <v>382.66666666667</v>
      </c>
      <c r="W731" s="22">
        <f t="shared" si="256"/>
        <v>457</v>
      </c>
      <c r="X731" s="23">
        <v>0</v>
      </c>
      <c r="Y731" s="23">
        <v>0</v>
      </c>
      <c r="Z731" s="23">
        <v>0</v>
      </c>
      <c r="AA731" s="22">
        <v>1087</v>
      </c>
      <c r="AB731" s="22">
        <v>0</v>
      </c>
      <c r="AC731" s="22">
        <v>0</v>
      </c>
      <c r="AD731" s="22">
        <v>0</v>
      </c>
      <c r="AE731" s="22">
        <f t="shared" si="257"/>
        <v>1087</v>
      </c>
      <c r="AF731" s="22">
        <f t="shared" si="258"/>
        <v>2.84059233449475</v>
      </c>
      <c r="AG731" s="22">
        <f t="shared" si="259"/>
        <v>2.37855579868709</v>
      </c>
      <c r="AH731" s="22">
        <v>3792</v>
      </c>
      <c r="AI731" s="22">
        <v>0</v>
      </c>
      <c r="AJ731" s="23">
        <v>0</v>
      </c>
      <c r="AK731" s="23">
        <v>344</v>
      </c>
      <c r="AL731" s="23">
        <v>506</v>
      </c>
      <c r="AM731" s="22">
        <v>0.7</v>
      </c>
      <c r="AN731" s="22">
        <f t="shared" si="260"/>
        <v>319.9</v>
      </c>
      <c r="AO731" s="23">
        <v>48</v>
      </c>
      <c r="AP731" s="23">
        <v>48</v>
      </c>
      <c r="AQ731" t="s">
        <v>124</v>
      </c>
      <c r="AR731">
        <v>8</v>
      </c>
      <c r="AS731" s="22">
        <v>0.066666666666667</v>
      </c>
      <c r="AT731" t="s">
        <v>83</v>
      </c>
      <c r="AU731" s="23">
        <f t="shared" si="271"/>
        <v>0</v>
      </c>
      <c r="AV731" s="23">
        <f t="shared" si="261"/>
        <v>0</v>
      </c>
      <c r="AW731" s="23">
        <f t="shared" si="262"/>
        <v>2.37855579868709</v>
      </c>
      <c r="AX731" s="23">
        <f t="shared" si="263"/>
        <v>1.27133479212254</v>
      </c>
      <c r="AY731" s="23">
        <f t="shared" si="264"/>
        <v>0</v>
      </c>
      <c r="AZ731" s="23">
        <f t="shared" si="265"/>
        <v>0</v>
      </c>
      <c r="BA731" s="1" t="str">
        <f t="shared" si="266"/>
        <v>3</v>
      </c>
      <c r="BB731" s="22">
        <v>244.8</v>
      </c>
      <c r="BC731" s="22">
        <f t="shared" si="267"/>
        <v>0</v>
      </c>
      <c r="BD731" s="22" t="e">
        <f t="shared" si="269"/>
        <v>#REF!</v>
      </c>
      <c r="BE731" s="22">
        <v>0.18</v>
      </c>
      <c r="BF731" s="22">
        <f t="shared" si="268"/>
        <v>0</v>
      </c>
      <c r="BG731" s="22" t="e">
        <f t="shared" si="270"/>
        <v>#REF!</v>
      </c>
      <c r="BH731" t="str">
        <f>IF(AT731="UDARA","U","N")&amp;LEFT($C$4,2)&amp;MID($C$4,4,2)&amp;LEFT(A731,3)&amp;MID(E731,2,2)&amp;VLOOKUP(E731,Acuan_Reference!C:L,10,0)</f>
        <v>N0109SMG71N2</v>
      </c>
      <c r="BI731" t="s">
        <v>84</v>
      </c>
      <c r="BJ731" t="s">
        <v>85</v>
      </c>
      <c r="BK731" t="s">
        <v>128</v>
      </c>
      <c r="BL731" t="s">
        <v>87</v>
      </c>
    </row>
    <row r="732" spans="1:64">
      <c r="A732" t="s">
        <v>113</v>
      </c>
      <c r="B732" t="s">
        <v>75</v>
      </c>
      <c r="C732" t="s">
        <v>76</v>
      </c>
      <c r="D732" t="s">
        <v>77</v>
      </c>
      <c r="E732" t="s">
        <v>169</v>
      </c>
      <c r="F732" t="s">
        <v>170</v>
      </c>
      <c r="G732" t="s">
        <v>118</v>
      </c>
      <c r="H732" t="s">
        <v>81</v>
      </c>
      <c r="I732" s="22">
        <v>19465</v>
      </c>
      <c r="J732" s="23">
        <v>1920</v>
      </c>
      <c r="K732" s="23">
        <v>1462</v>
      </c>
      <c r="L732" s="23">
        <v>1984</v>
      </c>
      <c r="M732" s="23">
        <v>1757</v>
      </c>
      <c r="N732" s="23">
        <v>1305</v>
      </c>
      <c r="O732" s="23">
        <v>1821</v>
      </c>
      <c r="P732" s="23">
        <v>1857</v>
      </c>
      <c r="Q732" s="23">
        <v>1746</v>
      </c>
      <c r="R732" s="23">
        <v>1930</v>
      </c>
      <c r="S732" s="23">
        <v>911</v>
      </c>
      <c r="T732" s="23">
        <v>1779</v>
      </c>
      <c r="U732" s="23">
        <v>1315</v>
      </c>
      <c r="V732" s="22">
        <v>1335</v>
      </c>
      <c r="W732" s="22">
        <f t="shared" si="256"/>
        <v>1480.66666666667</v>
      </c>
      <c r="X732" s="23">
        <v>0</v>
      </c>
      <c r="Y732" s="23">
        <v>0</v>
      </c>
      <c r="Z732" s="23">
        <v>0</v>
      </c>
      <c r="AA732" s="22">
        <v>959</v>
      </c>
      <c r="AB732" s="22">
        <v>0</v>
      </c>
      <c r="AC732" s="22">
        <v>0</v>
      </c>
      <c r="AD732" s="22">
        <v>0</v>
      </c>
      <c r="AE732" s="22">
        <f t="shared" si="257"/>
        <v>959</v>
      </c>
      <c r="AF732" s="22">
        <f t="shared" si="258"/>
        <v>0.718352059925094</v>
      </c>
      <c r="AG732" s="22">
        <f t="shared" si="259"/>
        <v>0.64768122467357</v>
      </c>
      <c r="AH732" s="22">
        <v>3792</v>
      </c>
      <c r="AI732" s="22">
        <v>0</v>
      </c>
      <c r="AJ732" s="23">
        <v>0</v>
      </c>
      <c r="AK732" s="23">
        <v>935</v>
      </c>
      <c r="AL732" s="23">
        <v>1348</v>
      </c>
      <c r="AM732" s="22">
        <v>0.6</v>
      </c>
      <c r="AN732" s="22">
        <f t="shared" si="260"/>
        <v>888.4</v>
      </c>
      <c r="AO732" s="23">
        <v>48</v>
      </c>
      <c r="AP732" s="23">
        <v>48</v>
      </c>
      <c r="AQ732" t="s">
        <v>124</v>
      </c>
      <c r="AR732">
        <v>12</v>
      </c>
      <c r="AS732" s="22">
        <v>0.033333333333333</v>
      </c>
      <c r="AT732" t="s">
        <v>83</v>
      </c>
      <c r="AU732" s="23">
        <f t="shared" si="271"/>
        <v>1277.4</v>
      </c>
      <c r="AV732" s="23">
        <f t="shared" si="261"/>
        <v>1296</v>
      </c>
      <c r="AW732" s="23">
        <f t="shared" si="262"/>
        <v>1.5229626294462</v>
      </c>
      <c r="AX732" s="23">
        <f t="shared" si="263"/>
        <v>0.612561909049977</v>
      </c>
      <c r="AY732" s="23">
        <f t="shared" si="264"/>
        <v>1296</v>
      </c>
      <c r="AZ732" s="23">
        <f t="shared" si="265"/>
        <v>1296</v>
      </c>
      <c r="BA732" s="1" t="str">
        <f t="shared" si="266"/>
        <v>3</v>
      </c>
      <c r="BB732" s="22">
        <v>244.8</v>
      </c>
      <c r="BC732" s="22">
        <f t="shared" si="267"/>
        <v>317260.8</v>
      </c>
      <c r="BD732" s="22" t="e">
        <f t="shared" si="269"/>
        <v>#REF!</v>
      </c>
      <c r="BE732" s="22">
        <v>0.18</v>
      </c>
      <c r="BF732" s="22">
        <f t="shared" si="268"/>
        <v>233.28</v>
      </c>
      <c r="BG732" s="22" t="e">
        <f t="shared" si="270"/>
        <v>#REF!</v>
      </c>
      <c r="BH732" t="str">
        <f>IF(AT732="UDARA","U","N")&amp;LEFT($C$4,2)&amp;MID($C$4,4,2)&amp;LEFT(A732,3)&amp;MID(E732,2,2)&amp;VLOOKUP(E732,Acuan_Reference!C:L,10,0)</f>
        <v>N0109TGR71N2</v>
      </c>
      <c r="BI732" t="s">
        <v>84</v>
      </c>
      <c r="BJ732" t="s">
        <v>85</v>
      </c>
      <c r="BK732" t="s">
        <v>128</v>
      </c>
      <c r="BL732" t="s">
        <v>87</v>
      </c>
    </row>
    <row r="733" spans="1:64">
      <c r="A733" t="s">
        <v>114</v>
      </c>
      <c r="B733" t="s">
        <v>75</v>
      </c>
      <c r="C733" t="s">
        <v>76</v>
      </c>
      <c r="D733" t="s">
        <v>77</v>
      </c>
      <c r="E733" t="s">
        <v>169</v>
      </c>
      <c r="F733" t="s">
        <v>170</v>
      </c>
      <c r="G733" t="s">
        <v>118</v>
      </c>
      <c r="H733" t="s">
        <v>81</v>
      </c>
      <c r="I733" s="22">
        <v>19465</v>
      </c>
      <c r="J733" s="23">
        <v>306</v>
      </c>
      <c r="K733" s="23">
        <v>381</v>
      </c>
      <c r="L733" s="23">
        <v>389</v>
      </c>
      <c r="M733" s="23">
        <v>313</v>
      </c>
      <c r="N733" s="23">
        <v>380</v>
      </c>
      <c r="O733" s="23">
        <v>326</v>
      </c>
      <c r="P733" s="23">
        <v>306</v>
      </c>
      <c r="Q733" s="23">
        <v>277</v>
      </c>
      <c r="R733" s="23">
        <v>532</v>
      </c>
      <c r="S733" s="23">
        <v>261</v>
      </c>
      <c r="T733" s="23">
        <v>237</v>
      </c>
      <c r="U733" s="23">
        <v>302</v>
      </c>
      <c r="V733" s="22">
        <v>266.66666666667</v>
      </c>
      <c r="W733" s="22">
        <f t="shared" si="256"/>
        <v>280</v>
      </c>
      <c r="X733" s="23">
        <v>0</v>
      </c>
      <c r="Y733" s="23">
        <v>0</v>
      </c>
      <c r="Z733" s="23">
        <v>0</v>
      </c>
      <c r="AA733" s="22">
        <v>386</v>
      </c>
      <c r="AB733" s="22">
        <v>0</v>
      </c>
      <c r="AC733" s="22">
        <v>0</v>
      </c>
      <c r="AD733" s="22">
        <v>0</v>
      </c>
      <c r="AE733" s="22">
        <f t="shared" si="257"/>
        <v>386</v>
      </c>
      <c r="AF733" s="22">
        <f t="shared" si="258"/>
        <v>1.44749999999998</v>
      </c>
      <c r="AG733" s="22">
        <f t="shared" si="259"/>
        <v>1.37857142857143</v>
      </c>
      <c r="AH733" s="22">
        <v>3792</v>
      </c>
      <c r="AI733" s="22">
        <v>0</v>
      </c>
      <c r="AJ733" s="23">
        <v>0</v>
      </c>
      <c r="AK733" s="23">
        <v>218</v>
      </c>
      <c r="AL733" s="23">
        <v>301</v>
      </c>
      <c r="AM733" s="22">
        <v>0.7</v>
      </c>
      <c r="AN733" s="22">
        <f t="shared" si="260"/>
        <v>196</v>
      </c>
      <c r="AO733" s="23">
        <v>48</v>
      </c>
      <c r="AP733" s="23">
        <v>48</v>
      </c>
      <c r="AQ733" t="s">
        <v>124</v>
      </c>
      <c r="AR733">
        <v>8</v>
      </c>
      <c r="AS733" s="22">
        <v>0.066666666666667</v>
      </c>
      <c r="AT733" t="s">
        <v>83</v>
      </c>
      <c r="AU733" s="23">
        <f t="shared" si="271"/>
        <v>111</v>
      </c>
      <c r="AV733" s="23">
        <f t="shared" si="261"/>
        <v>144</v>
      </c>
      <c r="AW733" s="23">
        <f t="shared" si="262"/>
        <v>1.89285714285714</v>
      </c>
      <c r="AX733" s="23">
        <f t="shared" si="263"/>
        <v>0.817857142857143</v>
      </c>
      <c r="AY733" s="23">
        <f t="shared" si="264"/>
        <v>144</v>
      </c>
      <c r="AZ733" s="23">
        <f t="shared" si="265"/>
        <v>144</v>
      </c>
      <c r="BA733" s="1" t="str">
        <f t="shared" si="266"/>
        <v>3</v>
      </c>
      <c r="BB733" s="22">
        <v>244.8</v>
      </c>
      <c r="BC733" s="22">
        <f t="shared" si="267"/>
        <v>35251.2</v>
      </c>
      <c r="BD733" s="22" t="e">
        <f t="shared" si="269"/>
        <v>#REF!</v>
      </c>
      <c r="BE733" s="22">
        <v>0.18</v>
      </c>
      <c r="BF733" s="22">
        <f t="shared" si="268"/>
        <v>25.92</v>
      </c>
      <c r="BG733" s="22" t="e">
        <f t="shared" si="270"/>
        <v>#REF!</v>
      </c>
      <c r="BH733" t="str">
        <f>IF(AT733="UDARA","U","N")&amp;LEFT($C$4,2)&amp;MID($C$4,4,2)&amp;LEFT(A733,3)&amp;MID(E733,2,2)&amp;VLOOKUP(E733,Acuan_Reference!C:L,10,0)</f>
        <v>N0109YGY71N2</v>
      </c>
      <c r="BI733" t="s">
        <v>84</v>
      </c>
      <c r="BJ733" t="s">
        <v>85</v>
      </c>
      <c r="BK733" t="s">
        <v>128</v>
      </c>
      <c r="BL733" t="s">
        <v>87</v>
      </c>
    </row>
    <row r="734" spans="1:64">
      <c r="A734" t="s">
        <v>74</v>
      </c>
      <c r="B734" t="s">
        <v>75</v>
      </c>
      <c r="C734" t="s">
        <v>76</v>
      </c>
      <c r="D734" t="s">
        <v>77</v>
      </c>
      <c r="E734" t="s">
        <v>171</v>
      </c>
      <c r="F734" t="s">
        <v>172</v>
      </c>
      <c r="G734" t="s">
        <v>80</v>
      </c>
      <c r="H734" t="s">
        <v>81</v>
      </c>
      <c r="I734" s="22">
        <v>29240</v>
      </c>
      <c r="J734" s="23">
        <v>204</v>
      </c>
      <c r="K734" s="23">
        <v>261</v>
      </c>
      <c r="L734" s="23">
        <v>293</v>
      </c>
      <c r="M734" s="23">
        <v>338</v>
      </c>
      <c r="N734" s="23">
        <v>368</v>
      </c>
      <c r="O734" s="23">
        <v>309</v>
      </c>
      <c r="P734" s="23">
        <v>356</v>
      </c>
      <c r="Q734" s="23">
        <v>317</v>
      </c>
      <c r="R734" s="23">
        <v>246</v>
      </c>
      <c r="S734" s="23">
        <v>368</v>
      </c>
      <c r="T734" s="23">
        <v>224</v>
      </c>
      <c r="U734" s="23">
        <v>173</v>
      </c>
      <c r="V734" s="22">
        <v>255</v>
      </c>
      <c r="W734" s="22">
        <f t="shared" si="256"/>
        <v>214</v>
      </c>
      <c r="X734" s="23">
        <v>0</v>
      </c>
      <c r="Y734" s="23">
        <v>0</v>
      </c>
      <c r="Z734" s="23">
        <v>0</v>
      </c>
      <c r="AA734" s="22">
        <v>483</v>
      </c>
      <c r="AB734" s="22">
        <v>0</v>
      </c>
      <c r="AC734" s="22">
        <v>0</v>
      </c>
      <c r="AD734" s="22">
        <v>0</v>
      </c>
      <c r="AE734" s="22">
        <f t="shared" si="257"/>
        <v>483</v>
      </c>
      <c r="AF734" s="22">
        <f t="shared" si="258"/>
        <v>1.89411764705882</v>
      </c>
      <c r="AG734" s="22">
        <f t="shared" si="259"/>
        <v>2.25700934579439</v>
      </c>
      <c r="AH734" s="22">
        <v>2472</v>
      </c>
      <c r="AI734" s="22">
        <v>0</v>
      </c>
      <c r="AJ734" s="23">
        <v>0</v>
      </c>
      <c r="AK734" s="23">
        <v>190</v>
      </c>
      <c r="AL734" s="23">
        <v>245</v>
      </c>
      <c r="AM734" s="22">
        <v>0.7</v>
      </c>
      <c r="AN734" s="22">
        <f t="shared" si="260"/>
        <v>149.8</v>
      </c>
      <c r="AO734" s="23">
        <v>24</v>
      </c>
      <c r="AP734" s="23">
        <v>24</v>
      </c>
      <c r="AQ734" t="s">
        <v>124</v>
      </c>
      <c r="AR734">
        <v>8</v>
      </c>
      <c r="AS734" s="22">
        <v>0.066666666666667</v>
      </c>
      <c r="AT734" t="s">
        <v>83</v>
      </c>
      <c r="AU734" s="23">
        <f t="shared" si="271"/>
        <v>0</v>
      </c>
      <c r="AV734" s="23">
        <f t="shared" si="261"/>
        <v>0</v>
      </c>
      <c r="AW734" s="23">
        <f t="shared" si="262"/>
        <v>2.25700934579439</v>
      </c>
      <c r="AX734" s="23">
        <f t="shared" si="263"/>
        <v>1.11214953271028</v>
      </c>
      <c r="AY734" s="23">
        <f t="shared" si="264"/>
        <v>0</v>
      </c>
      <c r="AZ734" s="23">
        <f t="shared" si="265"/>
        <v>0</v>
      </c>
      <c r="BA734" s="1" t="str">
        <f t="shared" si="266"/>
        <v>3</v>
      </c>
      <c r="BB734" s="22">
        <v>360</v>
      </c>
      <c r="BC734" s="22">
        <f t="shared" si="267"/>
        <v>0</v>
      </c>
      <c r="BD734" s="22" t="e">
        <f t="shared" si="269"/>
        <v>#REF!</v>
      </c>
      <c r="BE734" s="22">
        <v>0.277</v>
      </c>
      <c r="BF734" s="22">
        <f t="shared" si="268"/>
        <v>0</v>
      </c>
      <c r="BG734" s="22" t="e">
        <f t="shared" si="270"/>
        <v>#REF!</v>
      </c>
      <c r="BH734" t="str">
        <f>IF(AT734="UDARA","U","N")&amp;LEFT($C$4,2)&amp;MID($C$4,4,2)&amp;LEFT(A734,3)&amp;MID(E734,2,2)&amp;VLOOKUP(E734,Acuan_Reference!C:L,10,0)</f>
        <v>N0109BDG71N1</v>
      </c>
      <c r="BI734" t="s">
        <v>84</v>
      </c>
      <c r="BJ734" t="s">
        <v>85</v>
      </c>
      <c r="BK734" t="s">
        <v>128</v>
      </c>
      <c r="BL734" t="s">
        <v>87</v>
      </c>
    </row>
    <row r="735" spans="1:64">
      <c r="A735" t="s">
        <v>88</v>
      </c>
      <c r="B735" t="s">
        <v>75</v>
      </c>
      <c r="C735" t="s">
        <v>76</v>
      </c>
      <c r="D735" t="s">
        <v>77</v>
      </c>
      <c r="E735" t="s">
        <v>171</v>
      </c>
      <c r="F735" t="s">
        <v>172</v>
      </c>
      <c r="G735" t="s">
        <v>80</v>
      </c>
      <c r="H735" t="s">
        <v>81</v>
      </c>
      <c r="I735" s="22">
        <v>29240</v>
      </c>
      <c r="J735" s="23">
        <v>61</v>
      </c>
      <c r="K735" s="23">
        <v>13</v>
      </c>
      <c r="L735" s="23">
        <v>61</v>
      </c>
      <c r="M735" s="23">
        <v>11</v>
      </c>
      <c r="N735" s="23">
        <v>36</v>
      </c>
      <c r="O735" s="23">
        <v>32</v>
      </c>
      <c r="P735" s="23">
        <v>59</v>
      </c>
      <c r="Q735" s="23">
        <v>31</v>
      </c>
      <c r="R735" s="23">
        <v>5</v>
      </c>
      <c r="S735" s="23">
        <v>30</v>
      </c>
      <c r="T735" s="23">
        <v>48</v>
      </c>
      <c r="U735" s="23">
        <v>43</v>
      </c>
      <c r="V735" s="22">
        <v>40.333333333333</v>
      </c>
      <c r="W735" s="22">
        <f t="shared" si="256"/>
        <v>38.6666666666667</v>
      </c>
      <c r="X735" s="23">
        <v>0</v>
      </c>
      <c r="Y735" s="23">
        <v>0</v>
      </c>
      <c r="Z735" s="23">
        <v>0</v>
      </c>
      <c r="AA735" s="22">
        <v>34</v>
      </c>
      <c r="AB735" s="22">
        <v>0</v>
      </c>
      <c r="AC735" s="22">
        <v>24</v>
      </c>
      <c r="AD735" s="22">
        <v>0</v>
      </c>
      <c r="AE735" s="22">
        <f t="shared" si="257"/>
        <v>58</v>
      </c>
      <c r="AF735" s="22">
        <f t="shared" si="258"/>
        <v>1.43801652892563</v>
      </c>
      <c r="AG735" s="22">
        <f t="shared" si="259"/>
        <v>1.5</v>
      </c>
      <c r="AH735" s="22">
        <v>2472</v>
      </c>
      <c r="AI735" s="22">
        <v>0</v>
      </c>
      <c r="AJ735" s="23">
        <v>0</v>
      </c>
      <c r="AK735" s="23">
        <v>14</v>
      </c>
      <c r="AL735" s="23">
        <v>25</v>
      </c>
      <c r="AM735" s="22">
        <v>0.6</v>
      </c>
      <c r="AN735" s="22">
        <f t="shared" si="260"/>
        <v>23.2</v>
      </c>
      <c r="AO735" s="23">
        <v>24</v>
      </c>
      <c r="AP735" s="23">
        <v>24</v>
      </c>
      <c r="AQ735" t="s">
        <v>124</v>
      </c>
      <c r="AR735">
        <v>8</v>
      </c>
      <c r="AS735" s="22">
        <v>0.033333333333333</v>
      </c>
      <c r="AT735" t="s">
        <v>83</v>
      </c>
      <c r="AU735" s="23">
        <f t="shared" si="271"/>
        <v>0</v>
      </c>
      <c r="AV735" s="23">
        <f t="shared" si="261"/>
        <v>0</v>
      </c>
      <c r="AW735" s="23">
        <f t="shared" si="262"/>
        <v>1.5</v>
      </c>
      <c r="AX735" s="23">
        <f t="shared" si="263"/>
        <v>0.853448275862069</v>
      </c>
      <c r="AY735" s="23">
        <f t="shared" si="264"/>
        <v>0</v>
      </c>
      <c r="AZ735" s="23">
        <f t="shared" si="265"/>
        <v>0</v>
      </c>
      <c r="BA735" s="1" t="str">
        <f t="shared" si="266"/>
        <v>3</v>
      </c>
      <c r="BB735" s="22">
        <v>360</v>
      </c>
      <c r="BC735" s="22">
        <f t="shared" si="267"/>
        <v>0</v>
      </c>
      <c r="BD735" s="22" t="e">
        <f t="shared" si="269"/>
        <v>#REF!</v>
      </c>
      <c r="BE735" s="22">
        <v>0.277</v>
      </c>
      <c r="BF735" s="22">
        <f t="shared" si="268"/>
        <v>0</v>
      </c>
      <c r="BG735" s="22" t="e">
        <f t="shared" si="270"/>
        <v>#REF!</v>
      </c>
      <c r="BH735" t="str">
        <f>IF(AT735="UDARA","U","N")&amp;LEFT($C$4,2)&amp;MID($C$4,4,2)&amp;LEFT(A735,3)&amp;MID(E735,2,2)&amp;VLOOKUP(E735,Acuan_Reference!C:L,10,0)</f>
        <v>N0109BGR71N1</v>
      </c>
      <c r="BI735" t="s">
        <v>84</v>
      </c>
      <c r="BJ735" t="s">
        <v>85</v>
      </c>
      <c r="BK735" t="s">
        <v>128</v>
      </c>
      <c r="BL735" t="s">
        <v>87</v>
      </c>
    </row>
    <row r="736" spans="1:64">
      <c r="A736" t="s">
        <v>89</v>
      </c>
      <c r="B736" t="s">
        <v>75</v>
      </c>
      <c r="C736" t="s">
        <v>76</v>
      </c>
      <c r="D736" t="s">
        <v>77</v>
      </c>
      <c r="E736" t="s">
        <v>171</v>
      </c>
      <c r="F736" t="s">
        <v>172</v>
      </c>
      <c r="G736" t="s">
        <v>80</v>
      </c>
      <c r="H736" t="s">
        <v>81</v>
      </c>
      <c r="I736" s="22">
        <v>29240</v>
      </c>
      <c r="J736" s="23">
        <v>12</v>
      </c>
      <c r="K736" s="23">
        <v>162</v>
      </c>
      <c r="L736" s="23">
        <v>380</v>
      </c>
      <c r="M736" s="23">
        <v>83</v>
      </c>
      <c r="N736" s="23">
        <v>60</v>
      </c>
      <c r="O736" s="23">
        <v>381</v>
      </c>
      <c r="P736" s="23">
        <v>238</v>
      </c>
      <c r="Q736" s="23">
        <v>65</v>
      </c>
      <c r="R736" s="23">
        <v>262</v>
      </c>
      <c r="S736" s="23">
        <v>180</v>
      </c>
      <c r="T736" s="23">
        <v>169</v>
      </c>
      <c r="U736" s="23">
        <v>63</v>
      </c>
      <c r="V736" s="22">
        <v>137.33333333333</v>
      </c>
      <c r="W736" s="22">
        <f t="shared" si="256"/>
        <v>137</v>
      </c>
      <c r="X736" s="23">
        <v>0</v>
      </c>
      <c r="Y736" s="23">
        <v>0</v>
      </c>
      <c r="Z736" s="23">
        <v>0</v>
      </c>
      <c r="AA736" s="22">
        <v>410</v>
      </c>
      <c r="AB736" s="22">
        <v>0</v>
      </c>
      <c r="AC736" s="22">
        <v>0</v>
      </c>
      <c r="AD736" s="22">
        <v>0</v>
      </c>
      <c r="AE736" s="22">
        <f t="shared" si="257"/>
        <v>410</v>
      </c>
      <c r="AF736" s="22">
        <f t="shared" si="258"/>
        <v>2.98543689320396</v>
      </c>
      <c r="AG736" s="22">
        <f t="shared" si="259"/>
        <v>2.99270072992701</v>
      </c>
      <c r="AH736" s="22">
        <v>2472</v>
      </c>
      <c r="AI736" s="22">
        <v>0</v>
      </c>
      <c r="AJ736" s="23">
        <v>0</v>
      </c>
      <c r="AK736" s="23">
        <v>104</v>
      </c>
      <c r="AL736" s="23">
        <v>179</v>
      </c>
      <c r="AM736" s="22">
        <v>1.3</v>
      </c>
      <c r="AN736" s="22">
        <f t="shared" si="260"/>
        <v>178.1</v>
      </c>
      <c r="AO736" s="23">
        <v>24</v>
      </c>
      <c r="AP736" s="23">
        <v>24</v>
      </c>
      <c r="AQ736" t="s">
        <v>82</v>
      </c>
      <c r="AR736">
        <v>4</v>
      </c>
      <c r="AS736" s="22">
        <v>0.53333333333333</v>
      </c>
      <c r="AT736" t="s">
        <v>83</v>
      </c>
      <c r="AU736" s="23">
        <f t="shared" si="271"/>
        <v>0</v>
      </c>
      <c r="AV736" s="23">
        <f t="shared" si="261"/>
        <v>0</v>
      </c>
      <c r="AW736" s="23">
        <f t="shared" si="262"/>
        <v>2.99270072992701</v>
      </c>
      <c r="AX736" s="23">
        <f t="shared" si="263"/>
        <v>1.68613138686131</v>
      </c>
      <c r="AY736" s="23">
        <f t="shared" si="264"/>
        <v>0</v>
      </c>
      <c r="AZ736" s="23">
        <f t="shared" si="265"/>
        <v>0</v>
      </c>
      <c r="BA736" s="1" t="str">
        <f t="shared" si="266"/>
        <v>3</v>
      </c>
      <c r="BB736" s="22">
        <v>360</v>
      </c>
      <c r="BC736" s="22">
        <f t="shared" si="267"/>
        <v>0</v>
      </c>
      <c r="BD736" s="22" t="e">
        <f t="shared" si="269"/>
        <v>#REF!</v>
      </c>
      <c r="BE736" s="22">
        <v>0.277</v>
      </c>
      <c r="BF736" s="22">
        <f t="shared" si="268"/>
        <v>0</v>
      </c>
      <c r="BG736" s="22" t="e">
        <f t="shared" si="270"/>
        <v>#REF!</v>
      </c>
      <c r="BH736" t="str">
        <f>IF(AT736="UDARA","U","N")&amp;LEFT($C$4,2)&amp;MID($C$4,4,2)&amp;LEFT(A736,3)&amp;MID(E736,2,2)&amp;VLOOKUP(E736,Acuan_Reference!C:L,10,0)</f>
        <v>N0109BJM71N1</v>
      </c>
      <c r="BI736" t="s">
        <v>84</v>
      </c>
      <c r="BJ736" t="s">
        <v>85</v>
      </c>
      <c r="BK736" t="s">
        <v>128</v>
      </c>
      <c r="BL736" t="s">
        <v>87</v>
      </c>
    </row>
    <row r="737" spans="1:64">
      <c r="A737" t="s">
        <v>90</v>
      </c>
      <c r="B737" t="s">
        <v>75</v>
      </c>
      <c r="C737" t="s">
        <v>76</v>
      </c>
      <c r="D737" t="s">
        <v>77</v>
      </c>
      <c r="E737" t="s">
        <v>171</v>
      </c>
      <c r="F737" t="s">
        <v>172</v>
      </c>
      <c r="G737" t="s">
        <v>80</v>
      </c>
      <c r="H737" t="s">
        <v>81</v>
      </c>
      <c r="I737" s="22">
        <v>29240</v>
      </c>
      <c r="J737" s="23">
        <v>156</v>
      </c>
      <c r="K737" s="23">
        <v>190</v>
      </c>
      <c r="L737" s="23">
        <v>64</v>
      </c>
      <c r="M737" s="23">
        <v>174</v>
      </c>
      <c r="N737" s="23">
        <v>105</v>
      </c>
      <c r="O737" s="23">
        <v>142</v>
      </c>
      <c r="P737" s="23">
        <v>176</v>
      </c>
      <c r="Q737" s="23">
        <v>54</v>
      </c>
      <c r="R737" s="23">
        <v>259</v>
      </c>
      <c r="S737" s="23">
        <v>209</v>
      </c>
      <c r="T737" s="23">
        <v>131</v>
      </c>
      <c r="U737" s="23">
        <v>213</v>
      </c>
      <c r="V737" s="22">
        <v>184.33333333333</v>
      </c>
      <c r="W737" s="22">
        <f t="shared" si="256"/>
        <v>173</v>
      </c>
      <c r="X737" s="23">
        <v>0</v>
      </c>
      <c r="Y737" s="23">
        <v>0</v>
      </c>
      <c r="Z737" s="23">
        <v>0</v>
      </c>
      <c r="AA737" s="22">
        <v>143</v>
      </c>
      <c r="AB737" s="22">
        <v>0</v>
      </c>
      <c r="AC737" s="22">
        <v>72</v>
      </c>
      <c r="AD737" s="22">
        <v>48</v>
      </c>
      <c r="AE737" s="22">
        <f t="shared" si="257"/>
        <v>263</v>
      </c>
      <c r="AF737" s="22">
        <f t="shared" si="258"/>
        <v>1.42676311030744</v>
      </c>
      <c r="AG737" s="22">
        <f t="shared" si="259"/>
        <v>1.24277456647399</v>
      </c>
      <c r="AH737" s="22">
        <v>2472</v>
      </c>
      <c r="AI737" s="22">
        <v>0</v>
      </c>
      <c r="AJ737" s="23">
        <v>0</v>
      </c>
      <c r="AK737" s="23">
        <v>107</v>
      </c>
      <c r="AL737" s="23">
        <v>175</v>
      </c>
      <c r="AM737" s="22">
        <v>0.6</v>
      </c>
      <c r="AN737" s="22">
        <f t="shared" si="260"/>
        <v>103.8</v>
      </c>
      <c r="AO737" s="23">
        <v>24</v>
      </c>
      <c r="AP737" s="23">
        <v>24</v>
      </c>
      <c r="AQ737" t="s">
        <v>124</v>
      </c>
      <c r="AR737">
        <v>12</v>
      </c>
      <c r="AS737" s="22">
        <v>0.033333333333333</v>
      </c>
      <c r="AT737" t="s">
        <v>83</v>
      </c>
      <c r="AU737" s="23">
        <f t="shared" si="271"/>
        <v>15.8</v>
      </c>
      <c r="AV737" s="23">
        <f t="shared" si="261"/>
        <v>24</v>
      </c>
      <c r="AW737" s="23">
        <f t="shared" si="262"/>
        <v>1.65895953757225</v>
      </c>
      <c r="AX737" s="23">
        <f t="shared" si="263"/>
        <v>0.647398843930636</v>
      </c>
      <c r="AY737" s="23">
        <f t="shared" si="264"/>
        <v>24</v>
      </c>
      <c r="AZ737" s="23">
        <f t="shared" si="265"/>
        <v>24</v>
      </c>
      <c r="BA737" s="1" t="str">
        <f t="shared" si="266"/>
        <v>3</v>
      </c>
      <c r="BB737" s="22">
        <v>360</v>
      </c>
      <c r="BC737" s="22">
        <f t="shared" si="267"/>
        <v>8640</v>
      </c>
      <c r="BD737" s="22" t="e">
        <f t="shared" si="269"/>
        <v>#REF!</v>
      </c>
      <c r="BE737" s="22">
        <v>0.277</v>
      </c>
      <c r="BF737" s="22">
        <f t="shared" si="268"/>
        <v>6.648</v>
      </c>
      <c r="BG737" s="22" t="e">
        <f t="shared" si="270"/>
        <v>#REF!</v>
      </c>
      <c r="BH737" t="str">
        <f>IF(AT737="UDARA","U","N")&amp;LEFT($C$4,2)&amp;MID($C$4,4,2)&amp;LEFT(A737,3)&amp;MID(E737,2,2)&amp;VLOOKUP(E737,Acuan_Reference!C:L,10,0)</f>
        <v>N0109BKS71N1</v>
      </c>
      <c r="BI737" t="s">
        <v>84</v>
      </c>
      <c r="BJ737" t="s">
        <v>85</v>
      </c>
      <c r="BK737" t="s">
        <v>128</v>
      </c>
      <c r="BL737" t="s">
        <v>87</v>
      </c>
    </row>
    <row r="738" spans="1:64">
      <c r="A738" t="s">
        <v>91</v>
      </c>
      <c r="B738" t="s">
        <v>75</v>
      </c>
      <c r="C738" t="s">
        <v>76</v>
      </c>
      <c r="D738" t="s">
        <v>77</v>
      </c>
      <c r="E738" t="s">
        <v>171</v>
      </c>
      <c r="F738" t="s">
        <v>172</v>
      </c>
      <c r="G738" t="s">
        <v>80</v>
      </c>
      <c r="H738" t="s">
        <v>81</v>
      </c>
      <c r="I738" s="22">
        <v>29240</v>
      </c>
      <c r="J738" s="23">
        <v>102</v>
      </c>
      <c r="K738" s="23">
        <v>86</v>
      </c>
      <c r="L738" s="23">
        <v>28</v>
      </c>
      <c r="M738" s="23">
        <v>38</v>
      </c>
      <c r="N738" s="23">
        <v>141</v>
      </c>
      <c r="O738" s="23">
        <v>49</v>
      </c>
      <c r="P738" s="23">
        <v>10</v>
      </c>
      <c r="Q738" s="23">
        <v>79</v>
      </c>
      <c r="R738" s="23">
        <v>7</v>
      </c>
      <c r="S738" s="23">
        <v>32</v>
      </c>
      <c r="T738" s="23">
        <v>0</v>
      </c>
      <c r="U738" s="23">
        <v>24</v>
      </c>
      <c r="V738" s="22">
        <v>18.666666666667</v>
      </c>
      <c r="W738" s="22">
        <f t="shared" si="256"/>
        <v>12</v>
      </c>
      <c r="X738" s="23">
        <v>0</v>
      </c>
      <c r="Y738" s="23">
        <v>0</v>
      </c>
      <c r="Z738" s="23">
        <v>0</v>
      </c>
      <c r="AA738" s="22">
        <v>51</v>
      </c>
      <c r="AB738" s="22">
        <v>0</v>
      </c>
      <c r="AC738" s="22">
        <v>0</v>
      </c>
      <c r="AD738" s="22">
        <v>0</v>
      </c>
      <c r="AE738" s="22">
        <f t="shared" si="257"/>
        <v>51</v>
      </c>
      <c r="AF738" s="22">
        <f t="shared" si="258"/>
        <v>2.73214285714281</v>
      </c>
      <c r="AG738" s="22">
        <f t="shared" si="259"/>
        <v>4.25</v>
      </c>
      <c r="AH738" s="22">
        <v>2472</v>
      </c>
      <c r="AI738" s="22">
        <v>0</v>
      </c>
      <c r="AJ738" s="23">
        <v>0</v>
      </c>
      <c r="AK738" s="23">
        <v>25</v>
      </c>
      <c r="AL738" s="23">
        <v>12</v>
      </c>
      <c r="AM738" s="22">
        <v>0.9</v>
      </c>
      <c r="AN738" s="22">
        <f t="shared" si="260"/>
        <v>10.8</v>
      </c>
      <c r="AO738" s="23">
        <v>24</v>
      </c>
      <c r="AP738" s="23">
        <v>24</v>
      </c>
      <c r="AQ738" t="s">
        <v>82</v>
      </c>
      <c r="AR738">
        <v>4</v>
      </c>
      <c r="AS738" s="22">
        <v>0.13333333333333</v>
      </c>
      <c r="AT738" t="s">
        <v>83</v>
      </c>
      <c r="AU738" s="23">
        <f t="shared" si="271"/>
        <v>0</v>
      </c>
      <c r="AV738" s="23">
        <f t="shared" si="261"/>
        <v>0</v>
      </c>
      <c r="AW738" s="23">
        <f t="shared" si="262"/>
        <v>4.25</v>
      </c>
      <c r="AX738" s="23">
        <f t="shared" si="263"/>
        <v>3.25</v>
      </c>
      <c r="AY738" s="23">
        <f t="shared" si="264"/>
        <v>0</v>
      </c>
      <c r="AZ738" s="23">
        <f t="shared" si="265"/>
        <v>0</v>
      </c>
      <c r="BA738" s="1" t="str">
        <f t="shared" si="266"/>
        <v>Kelipatan Kirim/Master box &gt; 3x FC+index</v>
      </c>
      <c r="BB738" s="22">
        <v>360</v>
      </c>
      <c r="BC738" s="22">
        <f t="shared" si="267"/>
        <v>0</v>
      </c>
      <c r="BD738" s="22" t="e">
        <f t="shared" si="269"/>
        <v>#REF!</v>
      </c>
      <c r="BE738" s="22">
        <v>0.277</v>
      </c>
      <c r="BF738" s="22">
        <f t="shared" si="268"/>
        <v>0</v>
      </c>
      <c r="BG738" s="22" t="e">
        <f t="shared" si="270"/>
        <v>#REF!</v>
      </c>
      <c r="BH738" t="str">
        <f>IF(AT738="UDARA","U","N")&amp;LEFT($C$4,2)&amp;MID($C$4,4,2)&amp;LEFT(A738,3)&amp;MID(E738,2,2)&amp;VLOOKUP(E738,Acuan_Reference!C:L,10,0)</f>
        <v>N0109BLP71N1</v>
      </c>
      <c r="BI738" t="s">
        <v>84</v>
      </c>
      <c r="BJ738" t="s">
        <v>85</v>
      </c>
      <c r="BK738" t="s">
        <v>128</v>
      </c>
      <c r="BL738" t="s">
        <v>87</v>
      </c>
    </row>
    <row r="739" spans="1:64">
      <c r="A739" t="s">
        <v>92</v>
      </c>
      <c r="B739" t="s">
        <v>75</v>
      </c>
      <c r="C739" t="s">
        <v>76</v>
      </c>
      <c r="D739" t="s">
        <v>77</v>
      </c>
      <c r="E739" t="s">
        <v>171</v>
      </c>
      <c r="F739" t="s">
        <v>172</v>
      </c>
      <c r="G739" t="s">
        <v>80</v>
      </c>
      <c r="H739" t="s">
        <v>81</v>
      </c>
      <c r="I739" s="22">
        <v>29240</v>
      </c>
      <c r="J739" s="23">
        <v>145</v>
      </c>
      <c r="K739" s="23">
        <v>34</v>
      </c>
      <c r="L739" s="23">
        <v>38</v>
      </c>
      <c r="M739" s="23">
        <v>174</v>
      </c>
      <c r="N739" s="23">
        <v>64</v>
      </c>
      <c r="O739" s="23">
        <v>117</v>
      </c>
      <c r="P739" s="23">
        <v>91</v>
      </c>
      <c r="Q739" s="23">
        <v>134</v>
      </c>
      <c r="R739" s="23">
        <v>33</v>
      </c>
      <c r="S739" s="23">
        <v>20</v>
      </c>
      <c r="T739" s="23">
        <v>40</v>
      </c>
      <c r="U739" s="23">
        <v>89</v>
      </c>
      <c r="V739" s="22">
        <v>49.666666666667</v>
      </c>
      <c r="W739" s="22">
        <f t="shared" ref="W739:W761" si="272">AVERAGE(T739,U739,AL739)</f>
        <v>52.3333333333333</v>
      </c>
      <c r="X739" s="23">
        <v>0</v>
      </c>
      <c r="Y739" s="23">
        <v>0</v>
      </c>
      <c r="Z739" s="23">
        <v>0</v>
      </c>
      <c r="AA739" s="22">
        <v>162</v>
      </c>
      <c r="AB739" s="22">
        <v>0</v>
      </c>
      <c r="AC739" s="22">
        <v>0</v>
      </c>
      <c r="AD739" s="22">
        <v>0</v>
      </c>
      <c r="AE739" s="22">
        <f t="shared" ref="AE739:AE761" si="273">Z739+AA739+AC739+AD739</f>
        <v>162</v>
      </c>
      <c r="AF739" s="22">
        <f t="shared" ref="AF739:AF761" si="274">IFERROR(IF(V739&lt;0,9999,AE739/V739),9999)</f>
        <v>3.26174496644293</v>
      </c>
      <c r="AG739" s="22">
        <f t="shared" ref="AG739:AG761" si="275">IFERROR(IF(W739&lt;0,9999,(Z739+AA739+AC739)/W739),9999)</f>
        <v>3.09554140127388</v>
      </c>
      <c r="AH739" s="22">
        <v>2472</v>
      </c>
      <c r="AI739" s="22">
        <v>0</v>
      </c>
      <c r="AJ739" s="23">
        <v>0</v>
      </c>
      <c r="AK739" s="23">
        <v>39</v>
      </c>
      <c r="AL739" s="23">
        <v>28</v>
      </c>
      <c r="AM739" s="22">
        <v>1.5</v>
      </c>
      <c r="AN739" s="22">
        <f t="shared" ref="AN739:AN761" si="276">IF(AM739*W739&lt;0,0,AM739*W739)</f>
        <v>78.5</v>
      </c>
      <c r="AO739" s="23">
        <v>24</v>
      </c>
      <c r="AP739" s="23">
        <v>24</v>
      </c>
      <c r="AQ739" t="s">
        <v>82</v>
      </c>
      <c r="AR739">
        <v>2</v>
      </c>
      <c r="AS739" s="22">
        <v>0.53333333333333</v>
      </c>
      <c r="AT739" t="s">
        <v>83</v>
      </c>
      <c r="AU739" s="23">
        <f t="shared" si="271"/>
        <v>0</v>
      </c>
      <c r="AV739" s="23">
        <f t="shared" ref="AV739:AV761" si="277">IFERROR(ROUNDUP(AU739/AO739,0)*AO739,9999)</f>
        <v>0</v>
      </c>
      <c r="AW739" s="23">
        <f t="shared" ref="AW739:AW761" si="278">IFERROR(IF(W739&lt;0,9999,((ROUNDUP(AU739/AO739,0)*AO739)+AE739)/W739),9999)</f>
        <v>3.09554140127388</v>
      </c>
      <c r="AX739" s="23">
        <f t="shared" ref="AX739:AX761" si="279">IFERROR(IF(W739&lt;0,9999,((ROUNDUP(AU739/AP739,0)*AP739)+AE739-AL739)/W739),9999)</f>
        <v>2.56050955414013</v>
      </c>
      <c r="AY739" s="23">
        <f t="shared" ref="AY739:AY761" si="280">IF(H739="DROPPING",IF(AND(AW739&gt;3,AX739&gt;3),0,IF(AND(AW739&lt;=3,AX739&lt;=3),ROUNDUP(AU739/AO739,0)*AO739,ROUNDUP(AU739/AP739,0)*AP739)),0)</f>
        <v>0</v>
      </c>
      <c r="AZ739" s="23">
        <f t="shared" ref="AZ739:AZ761" si="281">IF(AH739&lt;=0,0,IF(H739="DROPPING",IF(AND(AW739&gt;3,AX739&gt;3),0,IF(AND(AW739&lt;=3,AX739&lt;=3),ROUNDUP(AU739/AO739,0)*AO739,ROUNDUP(AU739/AP739,0)*AP739)),0))</f>
        <v>0</v>
      </c>
      <c r="BA739" s="1" t="str">
        <f t="shared" ref="BA739:BA761" si="282">IF(AND(AW739&gt;3,AX739&gt;3),"Kelipatan Kirim/Master box &gt; 3x FC+index",IF(AF739&lt;=AS739,"1",IF(AND(AF739&gt;AS739,AF739&lt;=AM739),"2","3")))</f>
        <v>3</v>
      </c>
      <c r="BB739" s="22">
        <v>360</v>
      </c>
      <c r="BC739" s="22">
        <f t="shared" ref="BC739:BC761" si="283">BB739*AZ739</f>
        <v>0</v>
      </c>
      <c r="BD739" s="22" t="e">
        <f t="shared" si="269"/>
        <v>#REF!</v>
      </c>
      <c r="BE739" s="22">
        <v>0.277</v>
      </c>
      <c r="BF739" s="22">
        <f t="shared" ref="BF739:BF761" si="284">BE739*AZ739</f>
        <v>0</v>
      </c>
      <c r="BG739" s="22" t="e">
        <f t="shared" si="270"/>
        <v>#REF!</v>
      </c>
      <c r="BH739" t="str">
        <f>IF(AT739="UDARA","U","N")&amp;LEFT($C$4,2)&amp;MID($C$4,4,2)&amp;LEFT(A739,3)&amp;MID(E739,2,2)&amp;VLOOKUP(E739,Acuan_Reference!C:L,10,0)</f>
        <v>N0109BTM71N1</v>
      </c>
      <c r="BI739" t="s">
        <v>84</v>
      </c>
      <c r="BJ739" t="s">
        <v>85</v>
      </c>
      <c r="BK739" t="s">
        <v>128</v>
      </c>
      <c r="BL739" t="s">
        <v>87</v>
      </c>
    </row>
    <row r="740" spans="1:64">
      <c r="A740" t="s">
        <v>93</v>
      </c>
      <c r="B740" t="s">
        <v>75</v>
      </c>
      <c r="C740" t="s">
        <v>76</v>
      </c>
      <c r="D740" t="s">
        <v>77</v>
      </c>
      <c r="E740" t="s">
        <v>171</v>
      </c>
      <c r="F740" t="s">
        <v>172</v>
      </c>
      <c r="G740" t="s">
        <v>80</v>
      </c>
      <c r="H740" t="s">
        <v>81</v>
      </c>
      <c r="I740" s="22">
        <v>29240</v>
      </c>
      <c r="J740" s="23">
        <v>171</v>
      </c>
      <c r="K740" s="23">
        <v>72</v>
      </c>
      <c r="L740" s="23">
        <v>41</v>
      </c>
      <c r="M740" s="23">
        <v>87</v>
      </c>
      <c r="N740" s="23">
        <v>84</v>
      </c>
      <c r="O740" s="23">
        <v>102</v>
      </c>
      <c r="P740" s="23">
        <v>72</v>
      </c>
      <c r="Q740" s="23">
        <v>69</v>
      </c>
      <c r="R740" s="23">
        <v>30</v>
      </c>
      <c r="S740" s="23">
        <v>40</v>
      </c>
      <c r="T740" s="23">
        <v>70</v>
      </c>
      <c r="U740" s="23">
        <v>34</v>
      </c>
      <c r="V740" s="22">
        <v>48</v>
      </c>
      <c r="W740" s="22">
        <f t="shared" si="272"/>
        <v>48.3333333333333</v>
      </c>
      <c r="X740" s="23">
        <v>0</v>
      </c>
      <c r="Y740" s="23">
        <v>0</v>
      </c>
      <c r="Z740" s="23">
        <v>0</v>
      </c>
      <c r="AA740" s="22">
        <v>80</v>
      </c>
      <c r="AB740" s="22">
        <v>0</v>
      </c>
      <c r="AC740" s="22">
        <v>0</v>
      </c>
      <c r="AD740" s="22">
        <v>24</v>
      </c>
      <c r="AE740" s="22">
        <f t="shared" si="273"/>
        <v>104</v>
      </c>
      <c r="AF740" s="22">
        <f t="shared" si="274"/>
        <v>2.16666666666667</v>
      </c>
      <c r="AG740" s="22">
        <f t="shared" si="275"/>
        <v>1.6551724137931</v>
      </c>
      <c r="AH740" s="22">
        <v>2472</v>
      </c>
      <c r="AI740" s="22">
        <v>0</v>
      </c>
      <c r="AJ740" s="23">
        <v>0</v>
      </c>
      <c r="AK740" s="23">
        <v>29</v>
      </c>
      <c r="AL740" s="23">
        <v>41</v>
      </c>
      <c r="AM740" s="22">
        <v>0.8</v>
      </c>
      <c r="AN740" s="22">
        <f t="shared" si="276"/>
        <v>38.6666666666667</v>
      </c>
      <c r="AO740" s="23">
        <v>24</v>
      </c>
      <c r="AP740" s="23">
        <v>24</v>
      </c>
      <c r="AQ740" t="s">
        <v>124</v>
      </c>
      <c r="AR740">
        <v>4</v>
      </c>
      <c r="AS740" s="22">
        <v>0.066666666666667</v>
      </c>
      <c r="AT740" t="s">
        <v>83</v>
      </c>
      <c r="AU740" s="23">
        <f t="shared" si="271"/>
        <v>0</v>
      </c>
      <c r="AV740" s="23">
        <f t="shared" si="277"/>
        <v>0</v>
      </c>
      <c r="AW740" s="23">
        <f t="shared" si="278"/>
        <v>2.15172413793103</v>
      </c>
      <c r="AX740" s="23">
        <f t="shared" si="279"/>
        <v>1.30344827586207</v>
      </c>
      <c r="AY740" s="23">
        <f t="shared" si="280"/>
        <v>0</v>
      </c>
      <c r="AZ740" s="23">
        <f t="shared" si="281"/>
        <v>0</v>
      </c>
      <c r="BA740" s="1" t="str">
        <f t="shared" si="282"/>
        <v>3</v>
      </c>
      <c r="BB740" s="22">
        <v>360</v>
      </c>
      <c r="BC740" s="22">
        <f t="shared" si="283"/>
        <v>0</v>
      </c>
      <c r="BD740" s="22" t="e">
        <f t="shared" ref="BD740:BD761" si="285">BD739+BC740</f>
        <v>#REF!</v>
      </c>
      <c r="BE740" s="22">
        <v>0.277</v>
      </c>
      <c r="BF740" s="22">
        <f t="shared" si="284"/>
        <v>0</v>
      </c>
      <c r="BG740" s="22" t="e">
        <f t="shared" ref="BG740:BG761" si="286">BG739+BF740</f>
        <v>#REF!</v>
      </c>
      <c r="BH740" t="str">
        <f>IF(AT740="UDARA","U","N")&amp;LEFT($C$4,2)&amp;MID($C$4,4,2)&amp;LEFT(A740,3)&amp;MID(E740,2,2)&amp;VLOOKUP(E740,Acuan_Reference!C:L,10,0)</f>
        <v>N0109CRB71N1</v>
      </c>
      <c r="BI740" t="s">
        <v>84</v>
      </c>
      <c r="BJ740" t="s">
        <v>85</v>
      </c>
      <c r="BK740" t="s">
        <v>128</v>
      </c>
      <c r="BL740" t="s">
        <v>87</v>
      </c>
    </row>
    <row r="741" spans="1:64">
      <c r="A741" t="s">
        <v>94</v>
      </c>
      <c r="B741" t="s">
        <v>75</v>
      </c>
      <c r="C741" t="s">
        <v>76</v>
      </c>
      <c r="D741" t="s">
        <v>77</v>
      </c>
      <c r="E741" t="s">
        <v>171</v>
      </c>
      <c r="F741" t="s">
        <v>172</v>
      </c>
      <c r="G741" t="s">
        <v>80</v>
      </c>
      <c r="H741" t="s">
        <v>81</v>
      </c>
      <c r="I741" s="22">
        <v>29240</v>
      </c>
      <c r="J741" s="23">
        <v>286</v>
      </c>
      <c r="K741" s="23">
        <v>149</v>
      </c>
      <c r="L741" s="23">
        <v>187</v>
      </c>
      <c r="M741" s="23">
        <v>141</v>
      </c>
      <c r="N741" s="23">
        <v>76</v>
      </c>
      <c r="O741" s="23">
        <v>192</v>
      </c>
      <c r="P741" s="23">
        <v>269</v>
      </c>
      <c r="Q741" s="23">
        <v>172</v>
      </c>
      <c r="R741" s="23">
        <v>169</v>
      </c>
      <c r="S741" s="23">
        <v>81</v>
      </c>
      <c r="T741" s="23">
        <v>135</v>
      </c>
      <c r="U741" s="23">
        <v>170</v>
      </c>
      <c r="V741" s="22">
        <v>128.66666666667</v>
      </c>
      <c r="W741" s="22">
        <f t="shared" si="272"/>
        <v>139.333333333333</v>
      </c>
      <c r="X741" s="23">
        <v>0</v>
      </c>
      <c r="Y741" s="23">
        <v>0</v>
      </c>
      <c r="Z741" s="23">
        <v>0</v>
      </c>
      <c r="AA741" s="22">
        <v>183</v>
      </c>
      <c r="AB741" s="22">
        <v>0</v>
      </c>
      <c r="AC741" s="22">
        <v>0</v>
      </c>
      <c r="AD741" s="22">
        <v>0</v>
      </c>
      <c r="AE741" s="22">
        <f t="shared" si="273"/>
        <v>183</v>
      </c>
      <c r="AF741" s="22">
        <f t="shared" si="274"/>
        <v>1.42227979274608</v>
      </c>
      <c r="AG741" s="22">
        <f t="shared" si="275"/>
        <v>1.3133971291866</v>
      </c>
      <c r="AH741" s="22">
        <v>2472</v>
      </c>
      <c r="AI741" s="22">
        <v>0</v>
      </c>
      <c r="AJ741" s="23">
        <v>0</v>
      </c>
      <c r="AK741" s="23">
        <v>86</v>
      </c>
      <c r="AL741" s="23">
        <v>113</v>
      </c>
      <c r="AM741" s="22">
        <v>0.8</v>
      </c>
      <c r="AN741" s="22">
        <f t="shared" si="276"/>
        <v>111.466666666667</v>
      </c>
      <c r="AO741" s="23">
        <v>24</v>
      </c>
      <c r="AP741" s="23">
        <v>24</v>
      </c>
      <c r="AQ741" t="s">
        <v>82</v>
      </c>
      <c r="AR741">
        <v>8</v>
      </c>
      <c r="AS741" s="22">
        <v>0.13333333333333</v>
      </c>
      <c r="AT741" t="s">
        <v>83</v>
      </c>
      <c r="AU741" s="23">
        <f t="shared" si="271"/>
        <v>41.4666666666667</v>
      </c>
      <c r="AV741" s="23">
        <f t="shared" si="277"/>
        <v>48</v>
      </c>
      <c r="AW741" s="23">
        <f t="shared" si="278"/>
        <v>1.65789473684211</v>
      </c>
      <c r="AX741" s="23">
        <f t="shared" si="279"/>
        <v>0.84688995215311</v>
      </c>
      <c r="AY741" s="23">
        <f t="shared" si="280"/>
        <v>48</v>
      </c>
      <c r="AZ741" s="23">
        <f t="shared" si="281"/>
        <v>48</v>
      </c>
      <c r="BA741" s="1" t="str">
        <f t="shared" si="282"/>
        <v>3</v>
      </c>
      <c r="BB741" s="22">
        <v>360</v>
      </c>
      <c r="BC741" s="22">
        <f t="shared" si="283"/>
        <v>17280</v>
      </c>
      <c r="BD741" s="22" t="e">
        <f t="shared" si="285"/>
        <v>#REF!</v>
      </c>
      <c r="BE741" s="22">
        <v>0.277</v>
      </c>
      <c r="BF741" s="22">
        <f t="shared" si="284"/>
        <v>13.296</v>
      </c>
      <c r="BG741" s="22" t="e">
        <f t="shared" si="286"/>
        <v>#REF!</v>
      </c>
      <c r="BH741" t="str">
        <f>IF(AT741="UDARA","U","N")&amp;LEFT($C$4,2)&amp;MID($C$4,4,2)&amp;LEFT(A741,3)&amp;MID(E741,2,2)&amp;VLOOKUP(E741,Acuan_Reference!C:L,10,0)</f>
        <v>N0109DPS71N1</v>
      </c>
      <c r="BI741" t="s">
        <v>84</v>
      </c>
      <c r="BJ741" t="s">
        <v>85</v>
      </c>
      <c r="BK741" t="s">
        <v>128</v>
      </c>
      <c r="BL741" t="s">
        <v>87</v>
      </c>
    </row>
    <row r="742" spans="1:64">
      <c r="A742" t="s">
        <v>95</v>
      </c>
      <c r="B742" t="s">
        <v>75</v>
      </c>
      <c r="C742" t="s">
        <v>76</v>
      </c>
      <c r="D742" t="s">
        <v>77</v>
      </c>
      <c r="E742" t="s">
        <v>171</v>
      </c>
      <c r="F742" t="s">
        <v>172</v>
      </c>
      <c r="G742" t="s">
        <v>80</v>
      </c>
      <c r="H742" t="s">
        <v>81</v>
      </c>
      <c r="I742" s="22">
        <v>29240</v>
      </c>
      <c r="J742" s="23">
        <v>0</v>
      </c>
      <c r="K742" s="23">
        <v>0</v>
      </c>
      <c r="L742" s="23">
        <v>0</v>
      </c>
      <c r="M742" s="23">
        <v>69</v>
      </c>
      <c r="N742" s="23">
        <v>50</v>
      </c>
      <c r="O742" s="23">
        <v>96</v>
      </c>
      <c r="P742" s="23">
        <v>126</v>
      </c>
      <c r="Q742" s="23">
        <v>60</v>
      </c>
      <c r="R742" s="23">
        <v>116</v>
      </c>
      <c r="S742" s="23">
        <v>68</v>
      </c>
      <c r="T742" s="23">
        <v>67</v>
      </c>
      <c r="U742" s="23">
        <v>104</v>
      </c>
      <c r="V742" s="22">
        <v>79.666666666667</v>
      </c>
      <c r="W742" s="22">
        <f t="shared" si="272"/>
        <v>81.6666666666667</v>
      </c>
      <c r="X742" s="23">
        <v>0</v>
      </c>
      <c r="Y742" s="23">
        <v>0</v>
      </c>
      <c r="Z742" s="23">
        <v>0</v>
      </c>
      <c r="AA742" s="22">
        <v>83</v>
      </c>
      <c r="AB742" s="22">
        <v>0</v>
      </c>
      <c r="AC742" s="22">
        <v>24</v>
      </c>
      <c r="AD742" s="22">
        <v>0</v>
      </c>
      <c r="AE742" s="22">
        <f t="shared" si="273"/>
        <v>107</v>
      </c>
      <c r="AF742" s="22">
        <f t="shared" si="274"/>
        <v>1.34309623430962</v>
      </c>
      <c r="AG742" s="22">
        <f t="shared" si="275"/>
        <v>1.31020408163265</v>
      </c>
      <c r="AH742" s="22">
        <v>2472</v>
      </c>
      <c r="AI742" s="22">
        <v>0</v>
      </c>
      <c r="AJ742" s="23">
        <v>0</v>
      </c>
      <c r="AK742" s="23">
        <v>50</v>
      </c>
      <c r="AL742" s="23">
        <v>74</v>
      </c>
      <c r="AM742" s="22">
        <v>0.5</v>
      </c>
      <c r="AN742" s="22">
        <f t="shared" si="276"/>
        <v>40.8333333333333</v>
      </c>
      <c r="AO742" s="23">
        <v>24</v>
      </c>
      <c r="AP742" s="23">
        <v>24</v>
      </c>
      <c r="AQ742" t="s">
        <v>124</v>
      </c>
      <c r="AR742">
        <v>20</v>
      </c>
      <c r="AS742" s="22">
        <v>0.033333333333333</v>
      </c>
      <c r="AT742" t="s">
        <v>83</v>
      </c>
      <c r="AU742" s="23">
        <f t="shared" si="271"/>
        <v>7.83333333333334</v>
      </c>
      <c r="AV742" s="23">
        <f t="shared" si="277"/>
        <v>24</v>
      </c>
      <c r="AW742" s="23">
        <f t="shared" si="278"/>
        <v>1.60408163265306</v>
      </c>
      <c r="AX742" s="23">
        <f t="shared" si="279"/>
        <v>0.697959183673469</v>
      </c>
      <c r="AY742" s="23">
        <f t="shared" si="280"/>
        <v>24</v>
      </c>
      <c r="AZ742" s="23">
        <f t="shared" si="281"/>
        <v>24</v>
      </c>
      <c r="BA742" s="1" t="str">
        <f t="shared" si="282"/>
        <v>3</v>
      </c>
      <c r="BB742" s="22">
        <v>360</v>
      </c>
      <c r="BC742" s="22">
        <f t="shared" si="283"/>
        <v>8640</v>
      </c>
      <c r="BD742" s="22" t="e">
        <f t="shared" si="285"/>
        <v>#REF!</v>
      </c>
      <c r="BE742" s="22">
        <v>0.277</v>
      </c>
      <c r="BF742" s="22">
        <f t="shared" si="284"/>
        <v>6.648</v>
      </c>
      <c r="BG742" s="22" t="e">
        <f t="shared" si="286"/>
        <v>#REF!</v>
      </c>
      <c r="BH742" t="str">
        <f>IF(AT742="UDARA","U","N")&amp;LEFT($C$4,2)&amp;MID($C$4,4,2)&amp;LEFT(A742,3)&amp;MID(E742,2,2)&amp;VLOOKUP(E742,Acuan_Reference!C:L,10,0)</f>
        <v>N0109JAK71N1</v>
      </c>
      <c r="BI742" t="s">
        <v>84</v>
      </c>
      <c r="BJ742" t="s">
        <v>85</v>
      </c>
      <c r="BK742" t="s">
        <v>128</v>
      </c>
      <c r="BL742" t="s">
        <v>87</v>
      </c>
    </row>
    <row r="743" spans="1:64">
      <c r="A743" t="s">
        <v>96</v>
      </c>
      <c r="B743" t="s">
        <v>75</v>
      </c>
      <c r="C743" t="s">
        <v>76</v>
      </c>
      <c r="D743" t="s">
        <v>77</v>
      </c>
      <c r="E743" t="s">
        <v>171</v>
      </c>
      <c r="F743" t="s">
        <v>172</v>
      </c>
      <c r="G743" t="s">
        <v>80</v>
      </c>
      <c r="H743" t="s">
        <v>81</v>
      </c>
      <c r="I743" s="22">
        <v>29240</v>
      </c>
      <c r="J743" s="23">
        <v>22</v>
      </c>
      <c r="K743" s="23">
        <v>59</v>
      </c>
      <c r="L743" s="23">
        <v>42</v>
      </c>
      <c r="M743" s="23">
        <v>57</v>
      </c>
      <c r="N743" s="23">
        <v>43</v>
      </c>
      <c r="O743" s="23">
        <v>108</v>
      </c>
      <c r="P743" s="23">
        <v>31</v>
      </c>
      <c r="Q743" s="23">
        <v>52</v>
      </c>
      <c r="R743" s="23">
        <v>68</v>
      </c>
      <c r="S743" s="23">
        <v>62</v>
      </c>
      <c r="T743" s="23">
        <v>88</v>
      </c>
      <c r="U743" s="23">
        <v>31</v>
      </c>
      <c r="V743" s="22">
        <v>60.333333333333</v>
      </c>
      <c r="W743" s="22">
        <f t="shared" si="272"/>
        <v>61</v>
      </c>
      <c r="X743" s="23">
        <v>0</v>
      </c>
      <c r="Y743" s="23">
        <v>0</v>
      </c>
      <c r="Z743" s="23">
        <v>0</v>
      </c>
      <c r="AA743" s="22">
        <v>126</v>
      </c>
      <c r="AB743" s="22">
        <v>0</v>
      </c>
      <c r="AC743" s="22">
        <v>24</v>
      </c>
      <c r="AD743" s="22">
        <v>0</v>
      </c>
      <c r="AE743" s="22">
        <f t="shared" si="273"/>
        <v>150</v>
      </c>
      <c r="AF743" s="22">
        <f t="shared" si="274"/>
        <v>2.48618784530388</v>
      </c>
      <c r="AG743" s="22">
        <f t="shared" si="275"/>
        <v>2.45901639344262</v>
      </c>
      <c r="AH743" s="22">
        <v>2472</v>
      </c>
      <c r="AI743" s="22">
        <v>0</v>
      </c>
      <c r="AJ743" s="23">
        <v>0</v>
      </c>
      <c r="AK743" s="23">
        <v>38</v>
      </c>
      <c r="AL743" s="23">
        <v>64</v>
      </c>
      <c r="AM743" s="22">
        <v>1.2</v>
      </c>
      <c r="AN743" s="22">
        <f t="shared" si="276"/>
        <v>73.2</v>
      </c>
      <c r="AO743" s="23">
        <v>24</v>
      </c>
      <c r="AP743" s="23">
        <v>24</v>
      </c>
      <c r="AQ743" t="s">
        <v>82</v>
      </c>
      <c r="AR743">
        <v>2</v>
      </c>
      <c r="AS743" s="22">
        <v>0.2</v>
      </c>
      <c r="AT743" t="s">
        <v>83</v>
      </c>
      <c r="AU743" s="23">
        <f t="shared" si="271"/>
        <v>0</v>
      </c>
      <c r="AV743" s="23">
        <f t="shared" si="277"/>
        <v>0</v>
      </c>
      <c r="AW743" s="23">
        <f t="shared" si="278"/>
        <v>2.45901639344262</v>
      </c>
      <c r="AX743" s="23">
        <f t="shared" si="279"/>
        <v>1.40983606557377</v>
      </c>
      <c r="AY743" s="23">
        <f t="shared" si="280"/>
        <v>0</v>
      </c>
      <c r="AZ743" s="23">
        <f t="shared" si="281"/>
        <v>0</v>
      </c>
      <c r="BA743" s="1" t="str">
        <f t="shared" si="282"/>
        <v>3</v>
      </c>
      <c r="BB743" s="22">
        <v>360</v>
      </c>
      <c r="BC743" s="22">
        <f t="shared" si="283"/>
        <v>0</v>
      </c>
      <c r="BD743" s="22" t="e">
        <f t="shared" si="285"/>
        <v>#REF!</v>
      </c>
      <c r="BE743" s="22">
        <v>0.277</v>
      </c>
      <c r="BF743" s="22">
        <f t="shared" si="284"/>
        <v>0</v>
      </c>
      <c r="BG743" s="22" t="e">
        <f t="shared" si="286"/>
        <v>#REF!</v>
      </c>
      <c r="BH743" t="str">
        <f>IF(AT743="UDARA","U","N")&amp;LEFT($C$4,2)&amp;MID($C$4,4,2)&amp;LEFT(A743,3)&amp;MID(E743,2,2)&amp;VLOOKUP(E743,Acuan_Reference!C:L,10,0)</f>
        <v>N0109JBI71N1</v>
      </c>
      <c r="BI743" t="s">
        <v>84</v>
      </c>
      <c r="BJ743" t="s">
        <v>85</v>
      </c>
      <c r="BK743" t="s">
        <v>128</v>
      </c>
      <c r="BL743" t="s">
        <v>87</v>
      </c>
    </row>
    <row r="744" spans="1:64">
      <c r="A744" t="s">
        <v>97</v>
      </c>
      <c r="B744" t="s">
        <v>75</v>
      </c>
      <c r="C744" t="s">
        <v>76</v>
      </c>
      <c r="D744" t="s">
        <v>77</v>
      </c>
      <c r="E744" t="s">
        <v>171</v>
      </c>
      <c r="F744" t="s">
        <v>172</v>
      </c>
      <c r="G744" t="s">
        <v>80</v>
      </c>
      <c r="H744" t="s">
        <v>81</v>
      </c>
      <c r="I744" s="22">
        <v>29240</v>
      </c>
      <c r="J744" s="23">
        <v>276</v>
      </c>
      <c r="K744" s="23">
        <v>266</v>
      </c>
      <c r="L744" s="23">
        <v>322</v>
      </c>
      <c r="M744" s="23">
        <v>136</v>
      </c>
      <c r="N744" s="23">
        <v>93</v>
      </c>
      <c r="O744" s="23">
        <v>171</v>
      </c>
      <c r="P744" s="23">
        <v>191</v>
      </c>
      <c r="Q744" s="23">
        <v>35</v>
      </c>
      <c r="R744" s="23">
        <v>109</v>
      </c>
      <c r="S744" s="23">
        <v>143</v>
      </c>
      <c r="T744" s="23">
        <v>65</v>
      </c>
      <c r="U744" s="23">
        <v>68</v>
      </c>
      <c r="V744" s="22">
        <v>92</v>
      </c>
      <c r="W744" s="22">
        <f t="shared" si="272"/>
        <v>75.3333333333333</v>
      </c>
      <c r="X744" s="23">
        <v>0</v>
      </c>
      <c r="Y744" s="23">
        <v>0</v>
      </c>
      <c r="Z744" s="23">
        <v>0</v>
      </c>
      <c r="AA744" s="22">
        <v>155</v>
      </c>
      <c r="AB744" s="22">
        <v>0</v>
      </c>
      <c r="AC744" s="22">
        <v>0</v>
      </c>
      <c r="AD744" s="22">
        <v>0</v>
      </c>
      <c r="AE744" s="22">
        <f t="shared" si="273"/>
        <v>155</v>
      </c>
      <c r="AF744" s="22">
        <f t="shared" si="274"/>
        <v>1.68478260869565</v>
      </c>
      <c r="AG744" s="22">
        <f t="shared" si="275"/>
        <v>2.05752212389381</v>
      </c>
      <c r="AH744" s="22">
        <v>2472</v>
      </c>
      <c r="AI744" s="22">
        <v>0</v>
      </c>
      <c r="AJ744" s="23">
        <v>0</v>
      </c>
      <c r="AK744" s="23">
        <v>59</v>
      </c>
      <c r="AL744" s="23">
        <v>93</v>
      </c>
      <c r="AM744" s="22">
        <v>0.5</v>
      </c>
      <c r="AN744" s="22">
        <f t="shared" si="276"/>
        <v>37.6666666666667</v>
      </c>
      <c r="AO744" s="23">
        <v>24</v>
      </c>
      <c r="AP744" s="23">
        <v>24</v>
      </c>
      <c r="AQ744" t="s">
        <v>124</v>
      </c>
      <c r="AR744">
        <v>20</v>
      </c>
      <c r="AS744" s="22">
        <v>0.033333333333333</v>
      </c>
      <c r="AT744" t="s">
        <v>83</v>
      </c>
      <c r="AU744" s="23">
        <f t="shared" si="271"/>
        <v>0</v>
      </c>
      <c r="AV744" s="23">
        <f t="shared" si="277"/>
        <v>0</v>
      </c>
      <c r="AW744" s="23">
        <f t="shared" si="278"/>
        <v>2.05752212389381</v>
      </c>
      <c r="AX744" s="23">
        <f t="shared" si="279"/>
        <v>0.823008849557522</v>
      </c>
      <c r="AY744" s="23">
        <f t="shared" si="280"/>
        <v>0</v>
      </c>
      <c r="AZ744" s="23">
        <f t="shared" si="281"/>
        <v>0</v>
      </c>
      <c r="BA744" s="1" t="str">
        <f t="shared" si="282"/>
        <v>3</v>
      </c>
      <c r="BB744" s="22">
        <v>360</v>
      </c>
      <c r="BC744" s="22">
        <f t="shared" si="283"/>
        <v>0</v>
      </c>
      <c r="BD744" s="22" t="e">
        <f t="shared" si="285"/>
        <v>#REF!</v>
      </c>
      <c r="BE744" s="22">
        <v>0.277</v>
      </c>
      <c r="BF744" s="22">
        <f t="shared" si="284"/>
        <v>0</v>
      </c>
      <c r="BG744" s="22" t="e">
        <f t="shared" si="286"/>
        <v>#REF!</v>
      </c>
      <c r="BH744" t="str">
        <f>IF(AT744="UDARA","U","N")&amp;LEFT($C$4,2)&amp;MID($C$4,4,2)&amp;LEFT(A744,3)&amp;MID(E744,2,2)&amp;VLOOKUP(E744,Acuan_Reference!C:L,10,0)</f>
        <v>N0109JKT71N1</v>
      </c>
      <c r="BI744" t="s">
        <v>84</v>
      </c>
      <c r="BJ744" t="s">
        <v>85</v>
      </c>
      <c r="BK744" t="s">
        <v>128</v>
      </c>
      <c r="BL744" t="s">
        <v>87</v>
      </c>
    </row>
    <row r="745" spans="1:64">
      <c r="A745" t="s">
        <v>98</v>
      </c>
      <c r="B745" t="s">
        <v>75</v>
      </c>
      <c r="C745" t="s">
        <v>76</v>
      </c>
      <c r="D745" t="s">
        <v>77</v>
      </c>
      <c r="E745" t="s">
        <v>171</v>
      </c>
      <c r="F745" t="s">
        <v>172</v>
      </c>
      <c r="G745" t="s">
        <v>80</v>
      </c>
      <c r="H745" t="s">
        <v>81</v>
      </c>
      <c r="I745" s="22">
        <v>29240</v>
      </c>
      <c r="J745" s="23">
        <v>115</v>
      </c>
      <c r="K745" s="23">
        <v>151</v>
      </c>
      <c r="L745" s="23">
        <v>59</v>
      </c>
      <c r="M745" s="23">
        <v>177</v>
      </c>
      <c r="N745" s="23">
        <v>139</v>
      </c>
      <c r="O745" s="23">
        <v>143</v>
      </c>
      <c r="P745" s="23">
        <v>178</v>
      </c>
      <c r="Q745" s="23">
        <v>72</v>
      </c>
      <c r="R745" s="23">
        <v>131</v>
      </c>
      <c r="S745" s="23">
        <v>117</v>
      </c>
      <c r="T745" s="23">
        <v>99</v>
      </c>
      <c r="U745" s="23">
        <v>111</v>
      </c>
      <c r="V745" s="22">
        <v>109</v>
      </c>
      <c r="W745" s="22">
        <f t="shared" si="272"/>
        <v>104</v>
      </c>
      <c r="X745" s="23">
        <v>0</v>
      </c>
      <c r="Y745" s="23">
        <v>0</v>
      </c>
      <c r="Z745" s="23">
        <v>0</v>
      </c>
      <c r="AA745" s="22">
        <v>171</v>
      </c>
      <c r="AB745" s="22">
        <v>0</v>
      </c>
      <c r="AC745" s="22">
        <v>0</v>
      </c>
      <c r="AD745" s="22">
        <v>24</v>
      </c>
      <c r="AE745" s="22">
        <f t="shared" si="273"/>
        <v>195</v>
      </c>
      <c r="AF745" s="22">
        <f t="shared" si="274"/>
        <v>1.78899082568807</v>
      </c>
      <c r="AG745" s="22">
        <f t="shared" si="275"/>
        <v>1.64423076923077</v>
      </c>
      <c r="AH745" s="22">
        <v>2472</v>
      </c>
      <c r="AI745" s="22">
        <v>0</v>
      </c>
      <c r="AJ745" s="23">
        <v>0</v>
      </c>
      <c r="AK745" s="23">
        <v>66</v>
      </c>
      <c r="AL745" s="23">
        <v>102</v>
      </c>
      <c r="AM745" s="22">
        <v>0.9</v>
      </c>
      <c r="AN745" s="22">
        <f t="shared" si="276"/>
        <v>93.6</v>
      </c>
      <c r="AO745" s="23">
        <v>24</v>
      </c>
      <c r="AP745" s="23">
        <v>24</v>
      </c>
      <c r="AQ745" t="s">
        <v>124</v>
      </c>
      <c r="AR745">
        <v>4</v>
      </c>
      <c r="AS745" s="22">
        <v>0.1</v>
      </c>
      <c r="AT745" t="s">
        <v>83</v>
      </c>
      <c r="AU745" s="23">
        <f t="shared" si="271"/>
        <v>0.600000000000023</v>
      </c>
      <c r="AV745" s="23">
        <f t="shared" si="277"/>
        <v>24</v>
      </c>
      <c r="AW745" s="23">
        <f t="shared" si="278"/>
        <v>2.10576923076923</v>
      </c>
      <c r="AX745" s="23">
        <f t="shared" si="279"/>
        <v>1.125</v>
      </c>
      <c r="AY745" s="23">
        <f t="shared" si="280"/>
        <v>24</v>
      </c>
      <c r="AZ745" s="23">
        <f t="shared" si="281"/>
        <v>24</v>
      </c>
      <c r="BA745" s="1" t="str">
        <f t="shared" si="282"/>
        <v>3</v>
      </c>
      <c r="BB745" s="22">
        <v>360</v>
      </c>
      <c r="BC745" s="22">
        <f t="shared" si="283"/>
        <v>8640</v>
      </c>
      <c r="BD745" s="22" t="e">
        <f t="shared" si="285"/>
        <v>#REF!</v>
      </c>
      <c r="BE745" s="22">
        <v>0.277</v>
      </c>
      <c r="BF745" s="22">
        <f t="shared" si="284"/>
        <v>6.648</v>
      </c>
      <c r="BG745" s="22" t="e">
        <f t="shared" si="286"/>
        <v>#REF!</v>
      </c>
      <c r="BH745" t="str">
        <f>IF(AT745="UDARA","U","N")&amp;LEFT($C$4,2)&amp;MID($C$4,4,2)&amp;LEFT(A745,3)&amp;MID(E745,2,2)&amp;VLOOKUP(E745,Acuan_Reference!C:L,10,0)</f>
        <v>N0109JMR71N1</v>
      </c>
      <c r="BI745" t="s">
        <v>84</v>
      </c>
      <c r="BJ745" t="s">
        <v>85</v>
      </c>
      <c r="BK745" t="s">
        <v>128</v>
      </c>
      <c r="BL745" t="s">
        <v>87</v>
      </c>
    </row>
    <row r="746" spans="1:64">
      <c r="A746" t="s">
        <v>99</v>
      </c>
      <c r="B746" t="s">
        <v>75</v>
      </c>
      <c r="C746" t="s">
        <v>76</v>
      </c>
      <c r="D746" t="s">
        <v>77</v>
      </c>
      <c r="E746" t="s">
        <v>171</v>
      </c>
      <c r="F746" t="s">
        <v>172</v>
      </c>
      <c r="G746" t="s">
        <v>80</v>
      </c>
      <c r="H746" t="s">
        <v>81</v>
      </c>
      <c r="I746" s="22">
        <v>29240</v>
      </c>
      <c r="J746" s="23">
        <v>126</v>
      </c>
      <c r="K746" s="23">
        <v>185</v>
      </c>
      <c r="L746" s="23">
        <v>127</v>
      </c>
      <c r="M746" s="23">
        <v>147</v>
      </c>
      <c r="N746" s="23">
        <v>186</v>
      </c>
      <c r="O746" s="23">
        <v>124</v>
      </c>
      <c r="P746" s="23">
        <v>165</v>
      </c>
      <c r="Q746" s="23">
        <v>139</v>
      </c>
      <c r="R746" s="23">
        <v>165</v>
      </c>
      <c r="S746" s="23">
        <v>100</v>
      </c>
      <c r="T746" s="23">
        <v>126</v>
      </c>
      <c r="U746" s="23">
        <v>154</v>
      </c>
      <c r="V746" s="22">
        <v>126.66666666667</v>
      </c>
      <c r="W746" s="22">
        <f t="shared" si="272"/>
        <v>131.666666666667</v>
      </c>
      <c r="X746" s="23">
        <v>0</v>
      </c>
      <c r="Y746" s="23">
        <v>0</v>
      </c>
      <c r="Z746" s="23">
        <v>0</v>
      </c>
      <c r="AA746" s="22">
        <v>132</v>
      </c>
      <c r="AB746" s="22">
        <v>0</v>
      </c>
      <c r="AC746" s="22">
        <v>48</v>
      </c>
      <c r="AD746" s="22">
        <v>0</v>
      </c>
      <c r="AE746" s="22">
        <f t="shared" si="273"/>
        <v>180</v>
      </c>
      <c r="AF746" s="22">
        <f t="shared" si="274"/>
        <v>1.42105263157891</v>
      </c>
      <c r="AG746" s="22">
        <f t="shared" si="275"/>
        <v>1.36708860759494</v>
      </c>
      <c r="AH746" s="22">
        <v>2472</v>
      </c>
      <c r="AI746" s="22">
        <v>0</v>
      </c>
      <c r="AJ746" s="23">
        <v>0</v>
      </c>
      <c r="AK746" s="23">
        <v>83</v>
      </c>
      <c r="AL746" s="23">
        <v>115</v>
      </c>
      <c r="AM746" s="22">
        <v>1.1</v>
      </c>
      <c r="AN746" s="22">
        <f t="shared" si="276"/>
        <v>144.833333333333</v>
      </c>
      <c r="AO746" s="23">
        <v>24</v>
      </c>
      <c r="AP746" s="23">
        <v>24</v>
      </c>
      <c r="AQ746" t="s">
        <v>124</v>
      </c>
      <c r="AR746">
        <v>4</v>
      </c>
      <c r="AS746" s="22">
        <v>0.33333333333333</v>
      </c>
      <c r="AT746" t="s">
        <v>83</v>
      </c>
      <c r="AU746" s="23">
        <f t="shared" si="271"/>
        <v>79.8333333333334</v>
      </c>
      <c r="AV746" s="23">
        <f t="shared" si="277"/>
        <v>96</v>
      </c>
      <c r="AW746" s="23">
        <f t="shared" si="278"/>
        <v>2.09620253164557</v>
      </c>
      <c r="AX746" s="23">
        <f t="shared" si="279"/>
        <v>1.22278481012658</v>
      </c>
      <c r="AY746" s="23">
        <f t="shared" si="280"/>
        <v>96</v>
      </c>
      <c r="AZ746" s="23">
        <f t="shared" si="281"/>
        <v>96</v>
      </c>
      <c r="BA746" s="1" t="str">
        <f t="shared" si="282"/>
        <v>3</v>
      </c>
      <c r="BB746" s="22">
        <v>360</v>
      </c>
      <c r="BC746" s="22">
        <f t="shared" si="283"/>
        <v>34560</v>
      </c>
      <c r="BD746" s="22" t="e">
        <f t="shared" si="285"/>
        <v>#REF!</v>
      </c>
      <c r="BE746" s="22">
        <v>0.277</v>
      </c>
      <c r="BF746" s="22">
        <f t="shared" si="284"/>
        <v>26.592</v>
      </c>
      <c r="BG746" s="22" t="e">
        <f t="shared" si="286"/>
        <v>#REF!</v>
      </c>
      <c r="BH746" t="str">
        <f>IF(AT746="UDARA","U","N")&amp;LEFT($C$4,2)&amp;MID($C$4,4,2)&amp;LEFT(A746,3)&amp;MID(E746,2,2)&amp;VLOOKUP(E746,Acuan_Reference!C:L,10,0)</f>
        <v>N0109MDN71N1</v>
      </c>
      <c r="BI746" t="s">
        <v>84</v>
      </c>
      <c r="BJ746" t="s">
        <v>85</v>
      </c>
      <c r="BK746" t="s">
        <v>128</v>
      </c>
      <c r="BL746" t="s">
        <v>87</v>
      </c>
    </row>
    <row r="747" spans="1:64">
      <c r="A747" t="s">
        <v>100</v>
      </c>
      <c r="B747" t="s">
        <v>75</v>
      </c>
      <c r="C747" t="s">
        <v>76</v>
      </c>
      <c r="D747" t="s">
        <v>77</v>
      </c>
      <c r="E747" t="s">
        <v>171</v>
      </c>
      <c r="F747" t="s">
        <v>172</v>
      </c>
      <c r="G747" t="s">
        <v>80</v>
      </c>
      <c r="H747" t="s">
        <v>81</v>
      </c>
      <c r="I747" s="22">
        <v>29240</v>
      </c>
      <c r="J747" s="23">
        <v>115</v>
      </c>
      <c r="K747" s="23">
        <v>289</v>
      </c>
      <c r="L747" s="23">
        <v>172</v>
      </c>
      <c r="M747" s="23">
        <v>244</v>
      </c>
      <c r="N747" s="23">
        <v>270</v>
      </c>
      <c r="O747" s="23">
        <v>407</v>
      </c>
      <c r="P747" s="23">
        <v>195</v>
      </c>
      <c r="Q747" s="23">
        <v>206</v>
      </c>
      <c r="R747" s="23">
        <v>201</v>
      </c>
      <c r="S747" s="23">
        <v>401</v>
      </c>
      <c r="T747" s="23">
        <v>352</v>
      </c>
      <c r="U747" s="23">
        <v>128</v>
      </c>
      <c r="V747" s="22">
        <v>293.66666666667</v>
      </c>
      <c r="W747" s="22">
        <f t="shared" si="272"/>
        <v>253</v>
      </c>
      <c r="X747" s="23">
        <v>0</v>
      </c>
      <c r="Y747" s="23">
        <v>0</v>
      </c>
      <c r="Z747" s="23">
        <v>0</v>
      </c>
      <c r="AA747" s="22">
        <v>473</v>
      </c>
      <c r="AB747" s="22">
        <v>0</v>
      </c>
      <c r="AC747" s="22">
        <v>72</v>
      </c>
      <c r="AD747" s="22">
        <v>0</v>
      </c>
      <c r="AE747" s="22">
        <f t="shared" si="273"/>
        <v>545</v>
      </c>
      <c r="AF747" s="22">
        <f t="shared" si="274"/>
        <v>1.85584562996593</v>
      </c>
      <c r="AG747" s="22">
        <f t="shared" si="275"/>
        <v>2.15415019762846</v>
      </c>
      <c r="AH747" s="22">
        <v>2472</v>
      </c>
      <c r="AI747" s="22">
        <v>0</v>
      </c>
      <c r="AJ747" s="23">
        <v>0</v>
      </c>
      <c r="AK747" s="23">
        <v>165</v>
      </c>
      <c r="AL747" s="23">
        <v>279</v>
      </c>
      <c r="AM747" s="22">
        <v>1.5</v>
      </c>
      <c r="AN747" s="22">
        <f t="shared" si="276"/>
        <v>379.5</v>
      </c>
      <c r="AO747" s="23">
        <v>24</v>
      </c>
      <c r="AP747" s="23">
        <v>24</v>
      </c>
      <c r="AQ747" t="s">
        <v>82</v>
      </c>
      <c r="AR747">
        <v>2</v>
      </c>
      <c r="AS747" s="22">
        <v>0.76666666666667</v>
      </c>
      <c r="AT747" t="s">
        <v>83</v>
      </c>
      <c r="AU747" s="23">
        <f t="shared" si="271"/>
        <v>113.5</v>
      </c>
      <c r="AV747" s="23">
        <f t="shared" si="277"/>
        <v>120</v>
      </c>
      <c r="AW747" s="23">
        <f t="shared" si="278"/>
        <v>2.62845849802372</v>
      </c>
      <c r="AX747" s="23">
        <f t="shared" si="279"/>
        <v>1.52569169960474</v>
      </c>
      <c r="AY747" s="23">
        <f t="shared" si="280"/>
        <v>120</v>
      </c>
      <c r="AZ747" s="23">
        <f t="shared" si="281"/>
        <v>120</v>
      </c>
      <c r="BA747" s="1" t="str">
        <f t="shared" si="282"/>
        <v>3</v>
      </c>
      <c r="BB747" s="22">
        <v>360</v>
      </c>
      <c r="BC747" s="22">
        <f t="shared" si="283"/>
        <v>43200</v>
      </c>
      <c r="BD747" s="22" t="e">
        <f t="shared" si="285"/>
        <v>#REF!</v>
      </c>
      <c r="BE747" s="22">
        <v>0.277</v>
      </c>
      <c r="BF747" s="22">
        <f t="shared" si="284"/>
        <v>33.24</v>
      </c>
      <c r="BG747" s="22" t="e">
        <f t="shared" si="286"/>
        <v>#REF!</v>
      </c>
      <c r="BH747" t="str">
        <f>IF(AT747="UDARA","U","N")&amp;LEFT($C$4,2)&amp;MID($C$4,4,2)&amp;LEFT(A747,3)&amp;MID(E747,2,2)&amp;VLOOKUP(E747,Acuan_Reference!C:L,10,0)</f>
        <v>N0109MDO71N1</v>
      </c>
      <c r="BI747" t="s">
        <v>84</v>
      </c>
      <c r="BJ747" t="s">
        <v>85</v>
      </c>
      <c r="BK747" t="s">
        <v>128</v>
      </c>
      <c r="BL747" t="s">
        <v>87</v>
      </c>
    </row>
    <row r="748" spans="1:64">
      <c r="A748" t="s">
        <v>101</v>
      </c>
      <c r="B748" t="s">
        <v>75</v>
      </c>
      <c r="C748" t="s">
        <v>76</v>
      </c>
      <c r="D748" t="s">
        <v>77</v>
      </c>
      <c r="E748" t="s">
        <v>171</v>
      </c>
      <c r="F748" t="s">
        <v>172</v>
      </c>
      <c r="G748" t="s">
        <v>80</v>
      </c>
      <c r="H748" t="s">
        <v>81</v>
      </c>
      <c r="I748" s="22">
        <v>29240</v>
      </c>
      <c r="J748" s="23">
        <v>900</v>
      </c>
      <c r="K748" s="23">
        <v>390</v>
      </c>
      <c r="L748" s="23">
        <v>904</v>
      </c>
      <c r="M748" s="23">
        <v>758</v>
      </c>
      <c r="N748" s="23">
        <v>559</v>
      </c>
      <c r="O748" s="23">
        <v>769</v>
      </c>
      <c r="P748" s="23">
        <v>997</v>
      </c>
      <c r="Q748" s="23">
        <v>429</v>
      </c>
      <c r="R748" s="23">
        <v>1244</v>
      </c>
      <c r="S748" s="23">
        <v>932</v>
      </c>
      <c r="T748" s="23">
        <v>918</v>
      </c>
      <c r="U748" s="23">
        <v>533</v>
      </c>
      <c r="V748" s="22">
        <v>794.33333333333</v>
      </c>
      <c r="W748" s="22">
        <f t="shared" si="272"/>
        <v>784.666666666667</v>
      </c>
      <c r="X748" s="23">
        <v>0</v>
      </c>
      <c r="Y748" s="23">
        <v>0</v>
      </c>
      <c r="Z748" s="23">
        <v>0</v>
      </c>
      <c r="AA748" s="22">
        <v>1882</v>
      </c>
      <c r="AB748" s="22">
        <v>0</v>
      </c>
      <c r="AC748" s="22">
        <v>0</v>
      </c>
      <c r="AD748" s="22">
        <v>0</v>
      </c>
      <c r="AE748" s="22">
        <f t="shared" si="273"/>
        <v>1882</v>
      </c>
      <c r="AF748" s="22">
        <f t="shared" si="274"/>
        <v>2.36928241712129</v>
      </c>
      <c r="AG748" s="22">
        <f t="shared" si="275"/>
        <v>2.39847068819031</v>
      </c>
      <c r="AH748" s="22">
        <v>2472</v>
      </c>
      <c r="AI748" s="22">
        <v>0</v>
      </c>
      <c r="AJ748" s="23">
        <v>0</v>
      </c>
      <c r="AK748" s="23">
        <v>531</v>
      </c>
      <c r="AL748" s="23">
        <v>903</v>
      </c>
      <c r="AM748" s="22">
        <v>1.3</v>
      </c>
      <c r="AN748" s="22">
        <f t="shared" si="276"/>
        <v>1020.06666666667</v>
      </c>
      <c r="AO748" s="23">
        <v>24</v>
      </c>
      <c r="AP748" s="23">
        <v>24</v>
      </c>
      <c r="AQ748" t="s">
        <v>82</v>
      </c>
      <c r="AR748">
        <v>4</v>
      </c>
      <c r="AS748" s="22">
        <v>0.5</v>
      </c>
      <c r="AT748" t="s">
        <v>83</v>
      </c>
      <c r="AU748" s="23">
        <f t="shared" si="271"/>
        <v>41.0666666666666</v>
      </c>
      <c r="AV748" s="23">
        <f t="shared" si="277"/>
        <v>48</v>
      </c>
      <c r="AW748" s="23">
        <f t="shared" si="278"/>
        <v>2.45964316057774</v>
      </c>
      <c r="AX748" s="23">
        <f t="shared" si="279"/>
        <v>1.30883602378929</v>
      </c>
      <c r="AY748" s="23">
        <f t="shared" si="280"/>
        <v>48</v>
      </c>
      <c r="AZ748" s="23">
        <f t="shared" si="281"/>
        <v>48</v>
      </c>
      <c r="BA748" s="1" t="str">
        <f t="shared" si="282"/>
        <v>3</v>
      </c>
      <c r="BB748" s="22">
        <v>360</v>
      </c>
      <c r="BC748" s="22">
        <f t="shared" si="283"/>
        <v>17280</v>
      </c>
      <c r="BD748" s="22" t="e">
        <f t="shared" si="285"/>
        <v>#REF!</v>
      </c>
      <c r="BE748" s="22">
        <v>0.277</v>
      </c>
      <c r="BF748" s="22">
        <f t="shared" si="284"/>
        <v>13.296</v>
      </c>
      <c r="BG748" s="22" t="e">
        <f t="shared" si="286"/>
        <v>#REF!</v>
      </c>
      <c r="BH748" t="str">
        <f>IF(AT748="UDARA","U","N")&amp;LEFT($C$4,2)&amp;MID($C$4,4,2)&amp;LEFT(A748,3)&amp;MID(E748,2,2)&amp;VLOOKUP(E748,Acuan_Reference!C:L,10,0)</f>
        <v>N0109MKS71N1</v>
      </c>
      <c r="BI748" t="s">
        <v>84</v>
      </c>
      <c r="BJ748" t="s">
        <v>85</v>
      </c>
      <c r="BK748" t="s">
        <v>128</v>
      </c>
      <c r="BL748" t="s">
        <v>87</v>
      </c>
    </row>
    <row r="749" spans="1:64">
      <c r="A749" t="s">
        <v>102</v>
      </c>
      <c r="B749" t="s">
        <v>75</v>
      </c>
      <c r="C749" t="s">
        <v>76</v>
      </c>
      <c r="D749" t="s">
        <v>77</v>
      </c>
      <c r="E749" t="s">
        <v>171</v>
      </c>
      <c r="F749" t="s">
        <v>172</v>
      </c>
      <c r="G749" t="s">
        <v>80</v>
      </c>
      <c r="H749" t="s">
        <v>81</v>
      </c>
      <c r="I749" s="22">
        <v>29240</v>
      </c>
      <c r="J749" s="23">
        <v>74</v>
      </c>
      <c r="K749" s="23">
        <v>93</v>
      </c>
      <c r="L749" s="23">
        <v>144</v>
      </c>
      <c r="M749" s="23">
        <v>89</v>
      </c>
      <c r="N749" s="23">
        <v>83</v>
      </c>
      <c r="O749" s="23">
        <v>146</v>
      </c>
      <c r="P749" s="23">
        <v>119</v>
      </c>
      <c r="Q749" s="23">
        <v>71</v>
      </c>
      <c r="R749" s="23">
        <v>107</v>
      </c>
      <c r="S749" s="23">
        <v>107</v>
      </c>
      <c r="T749" s="23">
        <v>129</v>
      </c>
      <c r="U749" s="23">
        <v>111</v>
      </c>
      <c r="V749" s="22">
        <v>115.66666666667</v>
      </c>
      <c r="W749" s="22">
        <f t="shared" si="272"/>
        <v>113.666666666667</v>
      </c>
      <c r="X749" s="23">
        <v>0</v>
      </c>
      <c r="Y749" s="23">
        <v>0</v>
      </c>
      <c r="Z749" s="23">
        <v>0</v>
      </c>
      <c r="AA749" s="22">
        <v>113</v>
      </c>
      <c r="AB749" s="22">
        <v>0</v>
      </c>
      <c r="AC749" s="22">
        <v>24</v>
      </c>
      <c r="AD749" s="22">
        <v>24</v>
      </c>
      <c r="AE749" s="22">
        <f t="shared" si="273"/>
        <v>161</v>
      </c>
      <c r="AF749" s="22">
        <f t="shared" si="274"/>
        <v>1.39193083573483</v>
      </c>
      <c r="AG749" s="22">
        <f t="shared" si="275"/>
        <v>1.20527859237537</v>
      </c>
      <c r="AH749" s="22">
        <v>2472</v>
      </c>
      <c r="AI749" s="22">
        <v>0</v>
      </c>
      <c r="AJ749" s="23">
        <v>0</v>
      </c>
      <c r="AK749" s="23">
        <v>59</v>
      </c>
      <c r="AL749" s="23">
        <v>101</v>
      </c>
      <c r="AM749" s="22">
        <v>0.8</v>
      </c>
      <c r="AN749" s="22">
        <f t="shared" si="276"/>
        <v>90.9333333333333</v>
      </c>
      <c r="AO749" s="23">
        <v>24</v>
      </c>
      <c r="AP749" s="23">
        <v>24</v>
      </c>
      <c r="AQ749" t="s">
        <v>124</v>
      </c>
      <c r="AR749">
        <v>8</v>
      </c>
      <c r="AS749" s="22">
        <v>0.1</v>
      </c>
      <c r="AT749" t="s">
        <v>83</v>
      </c>
      <c r="AU749" s="23">
        <f t="shared" si="271"/>
        <v>30.9333333333333</v>
      </c>
      <c r="AV749" s="23">
        <f t="shared" si="277"/>
        <v>48</v>
      </c>
      <c r="AW749" s="23">
        <f t="shared" si="278"/>
        <v>1.83870967741935</v>
      </c>
      <c r="AX749" s="23">
        <f t="shared" si="279"/>
        <v>0.950146627565982</v>
      </c>
      <c r="AY749" s="23">
        <f t="shared" si="280"/>
        <v>48</v>
      </c>
      <c r="AZ749" s="23">
        <f t="shared" si="281"/>
        <v>48</v>
      </c>
      <c r="BA749" s="1" t="str">
        <f t="shared" si="282"/>
        <v>3</v>
      </c>
      <c r="BB749" s="22">
        <v>360</v>
      </c>
      <c r="BC749" s="22">
        <f t="shared" si="283"/>
        <v>17280</v>
      </c>
      <c r="BD749" s="22" t="e">
        <f t="shared" si="285"/>
        <v>#REF!</v>
      </c>
      <c r="BE749" s="22">
        <v>0.277</v>
      </c>
      <c r="BF749" s="22">
        <f t="shared" si="284"/>
        <v>13.296</v>
      </c>
      <c r="BG749" s="22" t="e">
        <f t="shared" si="286"/>
        <v>#REF!</v>
      </c>
      <c r="BH749" t="str">
        <f>IF(AT749="UDARA","U","N")&amp;LEFT($C$4,2)&amp;MID($C$4,4,2)&amp;LEFT(A749,3)&amp;MID(E749,2,2)&amp;VLOOKUP(E749,Acuan_Reference!C:L,10,0)</f>
        <v>N0109MLG71N1</v>
      </c>
      <c r="BI749" t="s">
        <v>84</v>
      </c>
      <c r="BJ749" t="s">
        <v>85</v>
      </c>
      <c r="BK749" t="s">
        <v>128</v>
      </c>
      <c r="BL749" t="s">
        <v>87</v>
      </c>
    </row>
    <row r="750" spans="1:64">
      <c r="A750" t="s">
        <v>103</v>
      </c>
      <c r="B750" t="s">
        <v>75</v>
      </c>
      <c r="C750" t="s">
        <v>76</v>
      </c>
      <c r="D750" t="s">
        <v>77</v>
      </c>
      <c r="E750" t="s">
        <v>171</v>
      </c>
      <c r="F750" t="s">
        <v>172</v>
      </c>
      <c r="G750" t="s">
        <v>80</v>
      </c>
      <c r="H750" t="s">
        <v>81</v>
      </c>
      <c r="I750" s="22">
        <v>29240</v>
      </c>
      <c r="J750" s="23">
        <v>68</v>
      </c>
      <c r="K750" s="23">
        <v>53</v>
      </c>
      <c r="L750" s="23">
        <v>88</v>
      </c>
      <c r="M750" s="23">
        <v>24</v>
      </c>
      <c r="N750" s="23">
        <v>51</v>
      </c>
      <c r="O750" s="23">
        <v>88</v>
      </c>
      <c r="P750" s="23">
        <v>9</v>
      </c>
      <c r="Q750" s="23">
        <v>70</v>
      </c>
      <c r="R750" s="23">
        <v>65</v>
      </c>
      <c r="S750" s="23">
        <v>61</v>
      </c>
      <c r="T750" s="23">
        <v>79</v>
      </c>
      <c r="U750" s="23">
        <v>132</v>
      </c>
      <c r="V750" s="22">
        <v>90.666666666667</v>
      </c>
      <c r="W750" s="22">
        <f t="shared" si="272"/>
        <v>90.3333333333333</v>
      </c>
      <c r="X750" s="23">
        <v>0</v>
      </c>
      <c r="Y750" s="23">
        <v>0</v>
      </c>
      <c r="Z750" s="23">
        <v>0</v>
      </c>
      <c r="AA750" s="22">
        <v>0</v>
      </c>
      <c r="AB750" s="22">
        <v>0</v>
      </c>
      <c r="AC750" s="22">
        <v>96</v>
      </c>
      <c r="AD750" s="22">
        <v>0</v>
      </c>
      <c r="AE750" s="22">
        <f t="shared" si="273"/>
        <v>96</v>
      </c>
      <c r="AF750" s="22">
        <f t="shared" si="274"/>
        <v>1.05882352941176</v>
      </c>
      <c r="AG750" s="22">
        <f t="shared" si="275"/>
        <v>1.06273062730627</v>
      </c>
      <c r="AH750" s="22">
        <v>2472</v>
      </c>
      <c r="AI750" s="22">
        <v>0</v>
      </c>
      <c r="AJ750" s="23">
        <v>0</v>
      </c>
      <c r="AK750" s="23">
        <v>40</v>
      </c>
      <c r="AL750" s="23">
        <v>60</v>
      </c>
      <c r="AM750" s="22">
        <v>1.3</v>
      </c>
      <c r="AN750" s="22">
        <f t="shared" si="276"/>
        <v>117.433333333333</v>
      </c>
      <c r="AO750" s="23">
        <v>24</v>
      </c>
      <c r="AP750" s="23">
        <v>24</v>
      </c>
      <c r="AQ750" t="s">
        <v>82</v>
      </c>
      <c r="AR750">
        <v>2</v>
      </c>
      <c r="AS750" s="22">
        <v>0.36666666666667</v>
      </c>
      <c r="AT750" t="s">
        <v>83</v>
      </c>
      <c r="AU750" s="23">
        <f t="shared" si="271"/>
        <v>81.4333333333333</v>
      </c>
      <c r="AV750" s="23">
        <f t="shared" si="277"/>
        <v>96</v>
      </c>
      <c r="AW750" s="23">
        <f t="shared" si="278"/>
        <v>2.12546125461255</v>
      </c>
      <c r="AX750" s="23">
        <f t="shared" si="279"/>
        <v>1.46125461254613</v>
      </c>
      <c r="AY750" s="23">
        <f t="shared" si="280"/>
        <v>96</v>
      </c>
      <c r="AZ750" s="23">
        <f t="shared" si="281"/>
        <v>96</v>
      </c>
      <c r="BA750" s="1" t="str">
        <f t="shared" si="282"/>
        <v>2</v>
      </c>
      <c r="BB750" s="22">
        <v>360</v>
      </c>
      <c r="BC750" s="22">
        <f t="shared" si="283"/>
        <v>34560</v>
      </c>
      <c r="BD750" s="22" t="e">
        <f t="shared" si="285"/>
        <v>#REF!</v>
      </c>
      <c r="BE750" s="22">
        <v>0.277</v>
      </c>
      <c r="BF750" s="22">
        <f t="shared" si="284"/>
        <v>26.592</v>
      </c>
      <c r="BG750" s="22" t="e">
        <f t="shared" si="286"/>
        <v>#REF!</v>
      </c>
      <c r="BH750" t="str">
        <f>IF(AT750="UDARA","U","N")&amp;LEFT($C$4,2)&amp;MID($C$4,4,2)&amp;LEFT(A750,3)&amp;MID(E750,2,2)&amp;VLOOKUP(E750,Acuan_Reference!C:L,10,0)</f>
        <v>N0109NAD71N1</v>
      </c>
      <c r="BI750" t="s">
        <v>84</v>
      </c>
      <c r="BJ750" t="s">
        <v>85</v>
      </c>
      <c r="BK750" t="s">
        <v>128</v>
      </c>
      <c r="BL750" t="s">
        <v>87</v>
      </c>
    </row>
    <row r="751" spans="1:64">
      <c r="A751" t="s">
        <v>104</v>
      </c>
      <c r="B751" t="s">
        <v>75</v>
      </c>
      <c r="C751" t="s">
        <v>76</v>
      </c>
      <c r="D751" t="s">
        <v>77</v>
      </c>
      <c r="E751" t="s">
        <v>171</v>
      </c>
      <c r="F751" t="s">
        <v>172</v>
      </c>
      <c r="G751" t="s">
        <v>80</v>
      </c>
      <c r="H751" t="s">
        <v>81</v>
      </c>
      <c r="I751" s="22">
        <v>29240</v>
      </c>
      <c r="J751" s="23">
        <v>189</v>
      </c>
      <c r="K751" s="23">
        <v>186</v>
      </c>
      <c r="L751" s="23">
        <v>152</v>
      </c>
      <c r="M751" s="23">
        <v>161</v>
      </c>
      <c r="N751" s="23">
        <v>206</v>
      </c>
      <c r="O751" s="23">
        <v>221</v>
      </c>
      <c r="P751" s="23">
        <v>329</v>
      </c>
      <c r="Q751" s="23">
        <v>170</v>
      </c>
      <c r="R751" s="23">
        <v>180</v>
      </c>
      <c r="S751" s="23">
        <v>179</v>
      </c>
      <c r="T751" s="23">
        <v>231</v>
      </c>
      <c r="U751" s="23">
        <v>142</v>
      </c>
      <c r="V751" s="22">
        <v>184</v>
      </c>
      <c r="W751" s="22">
        <f t="shared" si="272"/>
        <v>182</v>
      </c>
      <c r="X751" s="23">
        <v>0</v>
      </c>
      <c r="Y751" s="23">
        <v>0</v>
      </c>
      <c r="Z751" s="23">
        <v>0</v>
      </c>
      <c r="AA751" s="22">
        <v>247</v>
      </c>
      <c r="AB751" s="22">
        <v>0</v>
      </c>
      <c r="AC751" s="22">
        <v>48</v>
      </c>
      <c r="AD751" s="22">
        <v>0</v>
      </c>
      <c r="AE751" s="22">
        <f t="shared" si="273"/>
        <v>295</v>
      </c>
      <c r="AF751" s="22">
        <f t="shared" si="274"/>
        <v>1.60326086956522</v>
      </c>
      <c r="AG751" s="22">
        <f t="shared" si="275"/>
        <v>1.62087912087912</v>
      </c>
      <c r="AH751" s="22">
        <v>2472</v>
      </c>
      <c r="AI751" s="22">
        <v>0</v>
      </c>
      <c r="AJ751" s="23">
        <v>0</v>
      </c>
      <c r="AK751" s="23">
        <v>108</v>
      </c>
      <c r="AL751" s="23">
        <v>173</v>
      </c>
      <c r="AM751" s="22">
        <v>1</v>
      </c>
      <c r="AN751" s="22">
        <f t="shared" si="276"/>
        <v>182</v>
      </c>
      <c r="AO751" s="23">
        <v>24</v>
      </c>
      <c r="AP751" s="23">
        <v>24</v>
      </c>
      <c r="AQ751" t="s">
        <v>82</v>
      </c>
      <c r="AR751">
        <v>4</v>
      </c>
      <c r="AS751" s="22">
        <v>0.26666666666667</v>
      </c>
      <c r="AT751" t="s">
        <v>83</v>
      </c>
      <c r="AU751" s="23">
        <f t="shared" ref="AU751:AU761" si="287">IF(OR(H751="PINDAH DISTRIBUTOR",H751="PESTA NO BUFFER",H751="PESTA"),0,IF(AL751+AN751&lt;AE751,0,IF((1*((AL751+AN751)-AE751))&lt;0,0,1*((AL751+AN751)-AE751))))</f>
        <v>60</v>
      </c>
      <c r="AV751" s="23">
        <f t="shared" si="277"/>
        <v>72</v>
      </c>
      <c r="AW751" s="23">
        <f t="shared" si="278"/>
        <v>2.01648351648352</v>
      </c>
      <c r="AX751" s="23">
        <f t="shared" si="279"/>
        <v>1.06593406593407</v>
      </c>
      <c r="AY751" s="23">
        <f t="shared" si="280"/>
        <v>72</v>
      </c>
      <c r="AZ751" s="23">
        <f t="shared" si="281"/>
        <v>72</v>
      </c>
      <c r="BA751" s="1" t="str">
        <f t="shared" si="282"/>
        <v>3</v>
      </c>
      <c r="BB751" s="22">
        <v>360</v>
      </c>
      <c r="BC751" s="22">
        <f t="shared" si="283"/>
        <v>25920</v>
      </c>
      <c r="BD751" s="22" t="e">
        <f t="shared" si="285"/>
        <v>#REF!</v>
      </c>
      <c r="BE751" s="22">
        <v>0.277</v>
      </c>
      <c r="BF751" s="22">
        <f t="shared" si="284"/>
        <v>19.944</v>
      </c>
      <c r="BG751" s="22" t="e">
        <f t="shared" si="286"/>
        <v>#REF!</v>
      </c>
      <c r="BH751" t="str">
        <f>IF(AT751="UDARA","U","N")&amp;LEFT($C$4,2)&amp;MID($C$4,4,2)&amp;LEFT(A751,3)&amp;MID(E751,2,2)&amp;VLOOKUP(E751,Acuan_Reference!C:L,10,0)</f>
        <v>N0109PDG71N1</v>
      </c>
      <c r="BI751" t="s">
        <v>84</v>
      </c>
      <c r="BJ751" t="s">
        <v>85</v>
      </c>
      <c r="BK751" t="s">
        <v>128</v>
      </c>
      <c r="BL751" t="s">
        <v>87</v>
      </c>
    </row>
    <row r="752" spans="1:64">
      <c r="A752" t="s">
        <v>105</v>
      </c>
      <c r="B752" t="s">
        <v>75</v>
      </c>
      <c r="C752" t="s">
        <v>76</v>
      </c>
      <c r="D752" t="s">
        <v>77</v>
      </c>
      <c r="E752" t="s">
        <v>171</v>
      </c>
      <c r="F752" t="s">
        <v>172</v>
      </c>
      <c r="G752" t="s">
        <v>80</v>
      </c>
      <c r="H752" t="s">
        <v>81</v>
      </c>
      <c r="I752" s="22">
        <v>29240</v>
      </c>
      <c r="J752" s="23">
        <v>46</v>
      </c>
      <c r="K752" s="23">
        <v>65</v>
      </c>
      <c r="L752" s="23">
        <v>58</v>
      </c>
      <c r="M752" s="23">
        <v>47</v>
      </c>
      <c r="N752" s="23">
        <v>48</v>
      </c>
      <c r="O752" s="23">
        <v>159</v>
      </c>
      <c r="P752" s="23">
        <v>100</v>
      </c>
      <c r="Q752" s="23">
        <v>152</v>
      </c>
      <c r="R752" s="23">
        <v>111</v>
      </c>
      <c r="S752" s="23">
        <v>301</v>
      </c>
      <c r="T752" s="23">
        <v>35</v>
      </c>
      <c r="U752" s="23">
        <v>30</v>
      </c>
      <c r="V752" s="22">
        <v>122</v>
      </c>
      <c r="W752" s="22">
        <f t="shared" si="272"/>
        <v>65.3333333333333</v>
      </c>
      <c r="X752" s="23">
        <v>0</v>
      </c>
      <c r="Y752" s="23">
        <v>0</v>
      </c>
      <c r="Z752" s="23">
        <v>0</v>
      </c>
      <c r="AA752" s="22">
        <v>323</v>
      </c>
      <c r="AB752" s="22">
        <v>0</v>
      </c>
      <c r="AC752" s="22">
        <v>0</v>
      </c>
      <c r="AD752" s="22">
        <v>0</v>
      </c>
      <c r="AE752" s="22">
        <f t="shared" si="273"/>
        <v>323</v>
      </c>
      <c r="AF752" s="22">
        <f t="shared" si="274"/>
        <v>2.64754098360656</v>
      </c>
      <c r="AG752" s="22">
        <f t="shared" si="275"/>
        <v>4.94387755102041</v>
      </c>
      <c r="AH752" s="22">
        <v>2472</v>
      </c>
      <c r="AI752" s="22">
        <v>0</v>
      </c>
      <c r="AJ752" s="23">
        <v>0</v>
      </c>
      <c r="AK752" s="23">
        <v>115</v>
      </c>
      <c r="AL752" s="23">
        <v>131</v>
      </c>
      <c r="AM752" s="22">
        <v>1</v>
      </c>
      <c r="AN752" s="22">
        <f t="shared" si="276"/>
        <v>65.3333333333333</v>
      </c>
      <c r="AO752" s="23">
        <v>24</v>
      </c>
      <c r="AP752" s="23">
        <v>24</v>
      </c>
      <c r="AQ752" t="s">
        <v>82</v>
      </c>
      <c r="AR752">
        <v>4</v>
      </c>
      <c r="AS752" s="22">
        <v>0.26666666666667</v>
      </c>
      <c r="AT752" t="s">
        <v>83</v>
      </c>
      <c r="AU752" s="23">
        <f t="shared" si="287"/>
        <v>0</v>
      </c>
      <c r="AV752" s="23">
        <f t="shared" si="277"/>
        <v>0</v>
      </c>
      <c r="AW752" s="23">
        <f t="shared" si="278"/>
        <v>4.94387755102041</v>
      </c>
      <c r="AX752" s="23">
        <f t="shared" si="279"/>
        <v>2.93877551020408</v>
      </c>
      <c r="AY752" s="23">
        <f t="shared" si="280"/>
        <v>0</v>
      </c>
      <c r="AZ752" s="23">
        <f t="shared" si="281"/>
        <v>0</v>
      </c>
      <c r="BA752" s="1" t="str">
        <f t="shared" si="282"/>
        <v>3</v>
      </c>
      <c r="BB752" s="22">
        <v>360</v>
      </c>
      <c r="BC752" s="22">
        <f t="shared" si="283"/>
        <v>0</v>
      </c>
      <c r="BD752" s="22" t="e">
        <f t="shared" si="285"/>
        <v>#REF!</v>
      </c>
      <c r="BE752" s="22">
        <v>0.277</v>
      </c>
      <c r="BF752" s="22">
        <f t="shared" si="284"/>
        <v>0</v>
      </c>
      <c r="BG752" s="22" t="e">
        <f t="shared" si="286"/>
        <v>#REF!</v>
      </c>
      <c r="BH752" t="str">
        <f>IF(AT752="UDARA","U","N")&amp;LEFT($C$4,2)&amp;MID($C$4,4,2)&amp;LEFT(A752,3)&amp;MID(E752,2,2)&amp;VLOOKUP(E752,Acuan_Reference!C:L,10,0)</f>
        <v>N0109PKB71N1</v>
      </c>
      <c r="BI752" t="s">
        <v>84</v>
      </c>
      <c r="BJ752" t="s">
        <v>85</v>
      </c>
      <c r="BK752" t="s">
        <v>128</v>
      </c>
      <c r="BL752" t="s">
        <v>87</v>
      </c>
    </row>
    <row r="753" spans="1:64">
      <c r="A753" t="s">
        <v>106</v>
      </c>
      <c r="B753" t="s">
        <v>75</v>
      </c>
      <c r="C753" t="s">
        <v>76</v>
      </c>
      <c r="D753" t="s">
        <v>77</v>
      </c>
      <c r="E753" t="s">
        <v>171</v>
      </c>
      <c r="F753" t="s">
        <v>172</v>
      </c>
      <c r="G753" t="s">
        <v>80</v>
      </c>
      <c r="H753" t="s">
        <v>81</v>
      </c>
      <c r="I753" s="22">
        <v>29240</v>
      </c>
      <c r="J753" s="23">
        <v>138</v>
      </c>
      <c r="K753" s="23">
        <v>54</v>
      </c>
      <c r="L753" s="23">
        <v>97</v>
      </c>
      <c r="M753" s="23">
        <v>150</v>
      </c>
      <c r="N753" s="23">
        <v>16</v>
      </c>
      <c r="O753" s="23">
        <v>77</v>
      </c>
      <c r="P753" s="23">
        <v>170</v>
      </c>
      <c r="Q753" s="23">
        <v>35</v>
      </c>
      <c r="R753" s="23">
        <v>51</v>
      </c>
      <c r="S753" s="23">
        <v>54</v>
      </c>
      <c r="T753" s="23">
        <v>27</v>
      </c>
      <c r="U753" s="23">
        <v>108</v>
      </c>
      <c r="V753" s="22">
        <v>63</v>
      </c>
      <c r="W753" s="22">
        <f t="shared" si="272"/>
        <v>58</v>
      </c>
      <c r="X753" s="23">
        <v>0</v>
      </c>
      <c r="Y753" s="23">
        <v>0</v>
      </c>
      <c r="Z753" s="23">
        <v>0</v>
      </c>
      <c r="AA753" s="22">
        <v>71</v>
      </c>
      <c r="AB753" s="22">
        <v>0</v>
      </c>
      <c r="AC753" s="22">
        <v>0</v>
      </c>
      <c r="AD753" s="22">
        <v>0</v>
      </c>
      <c r="AE753" s="22">
        <f t="shared" si="273"/>
        <v>71</v>
      </c>
      <c r="AF753" s="22">
        <f t="shared" si="274"/>
        <v>1.12698412698413</v>
      </c>
      <c r="AG753" s="22">
        <f t="shared" si="275"/>
        <v>1.22413793103448</v>
      </c>
      <c r="AH753" s="22">
        <v>2472</v>
      </c>
      <c r="AI753" s="22">
        <v>0</v>
      </c>
      <c r="AJ753" s="23">
        <v>0</v>
      </c>
      <c r="AK753" s="23">
        <v>29</v>
      </c>
      <c r="AL753" s="23">
        <v>39</v>
      </c>
      <c r="AM753" s="22">
        <v>0.9</v>
      </c>
      <c r="AN753" s="22">
        <f t="shared" si="276"/>
        <v>52.2</v>
      </c>
      <c r="AO753" s="23">
        <v>24</v>
      </c>
      <c r="AP753" s="23">
        <v>24</v>
      </c>
      <c r="AQ753" t="s">
        <v>82</v>
      </c>
      <c r="AR753">
        <v>4</v>
      </c>
      <c r="AS753" s="22">
        <v>0.16666666666667</v>
      </c>
      <c r="AT753" t="s">
        <v>83</v>
      </c>
      <c r="AU753" s="23">
        <f t="shared" si="287"/>
        <v>20.2</v>
      </c>
      <c r="AV753" s="23">
        <f t="shared" si="277"/>
        <v>24</v>
      </c>
      <c r="AW753" s="23">
        <f t="shared" si="278"/>
        <v>1.63793103448276</v>
      </c>
      <c r="AX753" s="23">
        <f t="shared" si="279"/>
        <v>0.96551724137931</v>
      </c>
      <c r="AY753" s="23">
        <f t="shared" si="280"/>
        <v>24</v>
      </c>
      <c r="AZ753" s="23">
        <f t="shared" si="281"/>
        <v>24</v>
      </c>
      <c r="BA753" s="1" t="str">
        <f t="shared" si="282"/>
        <v>3</v>
      </c>
      <c r="BB753" s="22">
        <v>360</v>
      </c>
      <c r="BC753" s="22">
        <f t="shared" si="283"/>
        <v>8640</v>
      </c>
      <c r="BD753" s="22" t="e">
        <f t="shared" si="285"/>
        <v>#REF!</v>
      </c>
      <c r="BE753" s="22">
        <v>0.277</v>
      </c>
      <c r="BF753" s="22">
        <f t="shared" si="284"/>
        <v>6.648</v>
      </c>
      <c r="BG753" s="22" t="e">
        <f t="shared" si="286"/>
        <v>#REF!</v>
      </c>
      <c r="BH753" t="str">
        <f>IF(AT753="UDARA","U","N")&amp;LEFT($C$4,2)&amp;MID($C$4,4,2)&amp;LEFT(A753,3)&amp;MID(E753,2,2)&amp;VLOOKUP(E753,Acuan_Reference!C:L,10,0)</f>
        <v>N0109PLB71N1</v>
      </c>
      <c r="BI753" t="s">
        <v>84</v>
      </c>
      <c r="BJ753" t="s">
        <v>85</v>
      </c>
      <c r="BK753" t="s">
        <v>128</v>
      </c>
      <c r="BL753" t="s">
        <v>87</v>
      </c>
    </row>
    <row r="754" spans="1:64">
      <c r="A754" t="s">
        <v>107</v>
      </c>
      <c r="B754" t="s">
        <v>75</v>
      </c>
      <c r="C754" t="s">
        <v>76</v>
      </c>
      <c r="D754" t="s">
        <v>77</v>
      </c>
      <c r="E754" t="s">
        <v>171</v>
      </c>
      <c r="F754" t="s">
        <v>172</v>
      </c>
      <c r="G754" t="s">
        <v>80</v>
      </c>
      <c r="H754" t="s">
        <v>81</v>
      </c>
      <c r="I754" s="22">
        <v>29240</v>
      </c>
      <c r="J754" s="23">
        <v>-28</v>
      </c>
      <c r="K754" s="23">
        <v>50</v>
      </c>
      <c r="L754" s="23">
        <v>75</v>
      </c>
      <c r="M754" s="23">
        <v>55</v>
      </c>
      <c r="N754" s="23">
        <v>140</v>
      </c>
      <c r="O754" s="23">
        <v>36</v>
      </c>
      <c r="P754" s="23">
        <v>138</v>
      </c>
      <c r="Q754" s="23">
        <v>63</v>
      </c>
      <c r="R754" s="23">
        <v>111</v>
      </c>
      <c r="S754" s="23">
        <v>147</v>
      </c>
      <c r="T754" s="23">
        <v>89</v>
      </c>
      <c r="U754" s="23">
        <v>54</v>
      </c>
      <c r="V754" s="22">
        <v>96.666666666667</v>
      </c>
      <c r="W754" s="22">
        <f t="shared" si="272"/>
        <v>81.6666666666667</v>
      </c>
      <c r="X754" s="23">
        <v>0</v>
      </c>
      <c r="Y754" s="23">
        <v>0</v>
      </c>
      <c r="Z754" s="23">
        <v>0</v>
      </c>
      <c r="AA754" s="22">
        <v>246</v>
      </c>
      <c r="AB754" s="22">
        <v>0</v>
      </c>
      <c r="AC754" s="22">
        <v>0</v>
      </c>
      <c r="AD754" s="22">
        <v>0</v>
      </c>
      <c r="AE754" s="22">
        <f t="shared" si="273"/>
        <v>246</v>
      </c>
      <c r="AF754" s="22">
        <f t="shared" si="274"/>
        <v>2.54482758620689</v>
      </c>
      <c r="AG754" s="22">
        <f t="shared" si="275"/>
        <v>3.01224489795918</v>
      </c>
      <c r="AH754" s="22">
        <v>2472</v>
      </c>
      <c r="AI754" s="22">
        <v>0</v>
      </c>
      <c r="AJ754" s="23">
        <v>0</v>
      </c>
      <c r="AK754" s="23">
        <v>66</v>
      </c>
      <c r="AL754" s="23">
        <v>102</v>
      </c>
      <c r="AM754" s="22">
        <v>1.3</v>
      </c>
      <c r="AN754" s="22">
        <f t="shared" si="276"/>
        <v>106.166666666667</v>
      </c>
      <c r="AO754" s="23">
        <v>24</v>
      </c>
      <c r="AP754" s="23">
        <v>24</v>
      </c>
      <c r="AQ754" t="s">
        <v>82</v>
      </c>
      <c r="AR754">
        <v>2</v>
      </c>
      <c r="AS754" s="22">
        <v>0.43333333333333</v>
      </c>
      <c r="AT754" t="s">
        <v>83</v>
      </c>
      <c r="AU754" s="23">
        <f t="shared" si="287"/>
        <v>0</v>
      </c>
      <c r="AV754" s="23">
        <f t="shared" si="277"/>
        <v>0</v>
      </c>
      <c r="AW754" s="23">
        <f t="shared" si="278"/>
        <v>3.01224489795918</v>
      </c>
      <c r="AX754" s="23">
        <f t="shared" si="279"/>
        <v>1.76326530612245</v>
      </c>
      <c r="AY754" s="23">
        <f t="shared" si="280"/>
        <v>0</v>
      </c>
      <c r="AZ754" s="23">
        <f t="shared" si="281"/>
        <v>0</v>
      </c>
      <c r="BA754" s="1" t="str">
        <f t="shared" si="282"/>
        <v>3</v>
      </c>
      <c r="BB754" s="22">
        <v>360</v>
      </c>
      <c r="BC754" s="22">
        <f t="shared" si="283"/>
        <v>0</v>
      </c>
      <c r="BD754" s="22" t="e">
        <f t="shared" si="285"/>
        <v>#REF!</v>
      </c>
      <c r="BE754" s="22">
        <v>0.277</v>
      </c>
      <c r="BF754" s="22">
        <f t="shared" si="284"/>
        <v>0</v>
      </c>
      <c r="BG754" s="22" t="e">
        <f t="shared" si="286"/>
        <v>#REF!</v>
      </c>
      <c r="BH754" t="str">
        <f>IF(AT754="UDARA","U","N")&amp;LEFT($C$4,2)&amp;MID($C$4,4,2)&amp;LEFT(A754,3)&amp;MID(E754,2,2)&amp;VLOOKUP(E754,Acuan_Reference!C:L,10,0)</f>
        <v>N0109PTK71N1</v>
      </c>
      <c r="BI754" t="s">
        <v>84</v>
      </c>
      <c r="BJ754" t="s">
        <v>85</v>
      </c>
      <c r="BK754" t="s">
        <v>128</v>
      </c>
      <c r="BL754" t="s">
        <v>87</v>
      </c>
    </row>
    <row r="755" spans="1:64">
      <c r="A755" t="s">
        <v>108</v>
      </c>
      <c r="B755" t="s">
        <v>75</v>
      </c>
      <c r="C755" t="s">
        <v>76</v>
      </c>
      <c r="D755" t="s">
        <v>77</v>
      </c>
      <c r="E755" t="s">
        <v>171</v>
      </c>
      <c r="F755" t="s">
        <v>172</v>
      </c>
      <c r="G755" t="s">
        <v>80</v>
      </c>
      <c r="H755" t="s">
        <v>81</v>
      </c>
      <c r="I755" s="22">
        <v>29240</v>
      </c>
      <c r="J755" s="23">
        <v>117</v>
      </c>
      <c r="K755" s="23">
        <v>140</v>
      </c>
      <c r="L755" s="23">
        <v>161</v>
      </c>
      <c r="M755" s="23">
        <v>236</v>
      </c>
      <c r="N755" s="23">
        <v>130</v>
      </c>
      <c r="O755" s="23">
        <v>191</v>
      </c>
      <c r="P755" s="23">
        <v>139</v>
      </c>
      <c r="Q755" s="23">
        <v>100</v>
      </c>
      <c r="R755" s="23">
        <v>168</v>
      </c>
      <c r="S755" s="23">
        <v>83</v>
      </c>
      <c r="T755" s="23">
        <v>205</v>
      </c>
      <c r="U755" s="23">
        <v>41</v>
      </c>
      <c r="V755" s="22">
        <v>109.66666666667</v>
      </c>
      <c r="W755" s="22">
        <f t="shared" si="272"/>
        <v>126.666666666667</v>
      </c>
      <c r="X755" s="23">
        <v>0</v>
      </c>
      <c r="Y755" s="23">
        <v>0</v>
      </c>
      <c r="Z755" s="23">
        <v>0</v>
      </c>
      <c r="AA755" s="22">
        <v>183</v>
      </c>
      <c r="AB755" s="22">
        <v>0</v>
      </c>
      <c r="AC755" s="22">
        <v>0</v>
      </c>
      <c r="AD755" s="22">
        <v>48</v>
      </c>
      <c r="AE755" s="22">
        <f t="shared" si="273"/>
        <v>231</v>
      </c>
      <c r="AF755" s="22">
        <f t="shared" si="274"/>
        <v>2.10638297872334</v>
      </c>
      <c r="AG755" s="22">
        <f t="shared" si="275"/>
        <v>1.44473684210526</v>
      </c>
      <c r="AH755" s="22">
        <v>2472</v>
      </c>
      <c r="AI755" s="22">
        <v>0</v>
      </c>
      <c r="AJ755" s="23">
        <v>0</v>
      </c>
      <c r="AK755" s="23">
        <v>72</v>
      </c>
      <c r="AL755" s="23">
        <v>134</v>
      </c>
      <c r="AM755" s="22">
        <v>0.8</v>
      </c>
      <c r="AN755" s="22">
        <f t="shared" si="276"/>
        <v>101.333333333333</v>
      </c>
      <c r="AO755" s="23">
        <v>24</v>
      </c>
      <c r="AP755" s="23">
        <v>24</v>
      </c>
      <c r="AQ755" t="s">
        <v>124</v>
      </c>
      <c r="AR755">
        <v>4</v>
      </c>
      <c r="AS755" s="22">
        <v>0.066666666666667</v>
      </c>
      <c r="AT755" t="s">
        <v>83</v>
      </c>
      <c r="AU755" s="23">
        <f t="shared" si="287"/>
        <v>4.33333333333334</v>
      </c>
      <c r="AV755" s="23">
        <f t="shared" si="277"/>
        <v>24</v>
      </c>
      <c r="AW755" s="23">
        <f t="shared" si="278"/>
        <v>2.01315789473684</v>
      </c>
      <c r="AX755" s="23">
        <f t="shared" si="279"/>
        <v>0.955263157894737</v>
      </c>
      <c r="AY755" s="23">
        <f t="shared" si="280"/>
        <v>24</v>
      </c>
      <c r="AZ755" s="23">
        <f t="shared" si="281"/>
        <v>24</v>
      </c>
      <c r="BA755" s="1" t="str">
        <f t="shared" si="282"/>
        <v>3</v>
      </c>
      <c r="BB755" s="22">
        <v>360</v>
      </c>
      <c r="BC755" s="22">
        <f t="shared" si="283"/>
        <v>8640</v>
      </c>
      <c r="BD755" s="22" t="e">
        <f t="shared" si="285"/>
        <v>#REF!</v>
      </c>
      <c r="BE755" s="22">
        <v>0.277</v>
      </c>
      <c r="BF755" s="22">
        <f t="shared" si="284"/>
        <v>6.648</v>
      </c>
      <c r="BG755" s="22" t="e">
        <f t="shared" si="286"/>
        <v>#REF!</v>
      </c>
      <c r="BH755" t="str">
        <f>IF(AT755="UDARA","U","N")&amp;LEFT($C$4,2)&amp;MID($C$4,4,2)&amp;LEFT(A755,3)&amp;MID(E755,2,2)&amp;VLOOKUP(E755,Acuan_Reference!C:L,10,0)</f>
        <v>N0109PWT71N1</v>
      </c>
      <c r="BI755" t="s">
        <v>84</v>
      </c>
      <c r="BJ755" t="s">
        <v>85</v>
      </c>
      <c r="BK755" t="s">
        <v>128</v>
      </c>
      <c r="BL755" t="s">
        <v>87</v>
      </c>
    </row>
    <row r="756" spans="1:64">
      <c r="A756" t="s">
        <v>109</v>
      </c>
      <c r="B756" t="s">
        <v>75</v>
      </c>
      <c r="C756" t="s">
        <v>76</v>
      </c>
      <c r="D756" t="s">
        <v>77</v>
      </c>
      <c r="E756" t="s">
        <v>171</v>
      </c>
      <c r="F756" t="s">
        <v>172</v>
      </c>
      <c r="G756" t="s">
        <v>80</v>
      </c>
      <c r="H756" t="s">
        <v>81</v>
      </c>
      <c r="I756" s="22">
        <v>29240</v>
      </c>
      <c r="J756" s="23">
        <v>28</v>
      </c>
      <c r="K756" s="23">
        <v>554</v>
      </c>
      <c r="L756" s="23">
        <v>430</v>
      </c>
      <c r="M756" s="23">
        <v>227</v>
      </c>
      <c r="N756" s="23">
        <v>334</v>
      </c>
      <c r="O756" s="23">
        <v>391</v>
      </c>
      <c r="P756" s="23">
        <v>302</v>
      </c>
      <c r="Q756" s="23">
        <v>444</v>
      </c>
      <c r="R756" s="23">
        <v>542</v>
      </c>
      <c r="S756" s="23">
        <v>180</v>
      </c>
      <c r="T756" s="23">
        <v>700</v>
      </c>
      <c r="U756" s="23">
        <v>171</v>
      </c>
      <c r="V756" s="22">
        <v>350.33333333333</v>
      </c>
      <c r="W756" s="22">
        <f t="shared" si="272"/>
        <v>428.666666666667</v>
      </c>
      <c r="X756" s="23">
        <v>0</v>
      </c>
      <c r="Y756" s="23">
        <v>0</v>
      </c>
      <c r="Z756" s="23">
        <v>0</v>
      </c>
      <c r="AA756" s="22">
        <v>618</v>
      </c>
      <c r="AB756" s="22">
        <v>0</v>
      </c>
      <c r="AC756" s="22">
        <v>24</v>
      </c>
      <c r="AD756" s="22">
        <v>24</v>
      </c>
      <c r="AE756" s="22">
        <f t="shared" si="273"/>
        <v>666</v>
      </c>
      <c r="AF756" s="22">
        <f t="shared" si="274"/>
        <v>1.90104662226453</v>
      </c>
      <c r="AG756" s="22">
        <f t="shared" si="275"/>
        <v>1.49766718506998</v>
      </c>
      <c r="AH756" s="22">
        <v>2472</v>
      </c>
      <c r="AI756" s="22">
        <v>0</v>
      </c>
      <c r="AJ756" s="23">
        <v>0</v>
      </c>
      <c r="AK756" s="23">
        <v>238</v>
      </c>
      <c r="AL756" s="23">
        <v>415</v>
      </c>
      <c r="AM756" s="22">
        <v>0.6</v>
      </c>
      <c r="AN756" s="22">
        <f t="shared" si="276"/>
        <v>257.2</v>
      </c>
      <c r="AO756" s="23">
        <v>24</v>
      </c>
      <c r="AP756" s="23">
        <v>24</v>
      </c>
      <c r="AQ756" t="s">
        <v>124</v>
      </c>
      <c r="AR756">
        <v>8</v>
      </c>
      <c r="AS756" s="22">
        <v>0.1</v>
      </c>
      <c r="AT756" t="s">
        <v>83</v>
      </c>
      <c r="AU756" s="23">
        <f t="shared" si="287"/>
        <v>6.20000000000005</v>
      </c>
      <c r="AV756" s="23">
        <f t="shared" si="277"/>
        <v>24</v>
      </c>
      <c r="AW756" s="23">
        <f t="shared" si="278"/>
        <v>1.60964230171073</v>
      </c>
      <c r="AX756" s="23">
        <f t="shared" si="279"/>
        <v>0.641524105754277</v>
      </c>
      <c r="AY756" s="23">
        <f t="shared" si="280"/>
        <v>24</v>
      </c>
      <c r="AZ756" s="23">
        <f t="shared" si="281"/>
        <v>24</v>
      </c>
      <c r="BA756" s="1" t="str">
        <f t="shared" si="282"/>
        <v>3</v>
      </c>
      <c r="BB756" s="22">
        <v>360</v>
      </c>
      <c r="BC756" s="22">
        <f t="shared" si="283"/>
        <v>8640</v>
      </c>
      <c r="BD756" s="22" t="e">
        <f t="shared" si="285"/>
        <v>#REF!</v>
      </c>
      <c r="BE756" s="22">
        <v>0.277</v>
      </c>
      <c r="BF756" s="22">
        <f t="shared" si="284"/>
        <v>6.648</v>
      </c>
      <c r="BG756" s="22" t="e">
        <f t="shared" si="286"/>
        <v>#REF!</v>
      </c>
      <c r="BH756" t="str">
        <f>IF(AT756="UDARA","U","N")&amp;LEFT($C$4,2)&amp;MID($C$4,4,2)&amp;LEFT(A756,3)&amp;MID(E756,2,2)&amp;VLOOKUP(E756,Acuan_Reference!C:L,10,0)</f>
        <v>N0109SBY71N1</v>
      </c>
      <c r="BI756" t="s">
        <v>84</v>
      </c>
      <c r="BJ756" t="s">
        <v>85</v>
      </c>
      <c r="BK756" t="s">
        <v>128</v>
      </c>
      <c r="BL756" t="s">
        <v>87</v>
      </c>
    </row>
    <row r="757" spans="1:64">
      <c r="A757" t="s">
        <v>110</v>
      </c>
      <c r="B757" t="s">
        <v>75</v>
      </c>
      <c r="C757" t="s">
        <v>76</v>
      </c>
      <c r="D757" t="s">
        <v>77</v>
      </c>
      <c r="E757" t="s">
        <v>171</v>
      </c>
      <c r="F757" t="s">
        <v>172</v>
      </c>
      <c r="G757" t="s">
        <v>80</v>
      </c>
      <c r="H757" t="s">
        <v>81</v>
      </c>
      <c r="I757" s="22">
        <v>29240</v>
      </c>
      <c r="J757" s="23">
        <v>212</v>
      </c>
      <c r="K757" s="23">
        <v>163</v>
      </c>
      <c r="L757" s="23">
        <v>114</v>
      </c>
      <c r="M757" s="23">
        <v>112</v>
      </c>
      <c r="N757" s="23">
        <v>144</v>
      </c>
      <c r="O757" s="23">
        <v>184</v>
      </c>
      <c r="P757" s="23">
        <v>187</v>
      </c>
      <c r="Q757" s="23">
        <v>342</v>
      </c>
      <c r="R757" s="23">
        <v>144</v>
      </c>
      <c r="S757" s="23">
        <v>96</v>
      </c>
      <c r="T757" s="23">
        <v>185</v>
      </c>
      <c r="U757" s="23">
        <v>94</v>
      </c>
      <c r="V757" s="22">
        <v>125</v>
      </c>
      <c r="W757" s="22">
        <f t="shared" si="272"/>
        <v>134.333333333333</v>
      </c>
      <c r="X757" s="23">
        <v>0</v>
      </c>
      <c r="Y757" s="23">
        <v>0</v>
      </c>
      <c r="Z757" s="23">
        <v>0</v>
      </c>
      <c r="AA757" s="22">
        <v>264</v>
      </c>
      <c r="AB757" s="22">
        <v>0</v>
      </c>
      <c r="AC757" s="22">
        <v>0</v>
      </c>
      <c r="AD757" s="22">
        <v>0</v>
      </c>
      <c r="AE757" s="22">
        <f t="shared" si="273"/>
        <v>264</v>
      </c>
      <c r="AF757" s="22">
        <f t="shared" si="274"/>
        <v>2.112</v>
      </c>
      <c r="AG757" s="22">
        <f t="shared" si="275"/>
        <v>1.96526054590571</v>
      </c>
      <c r="AH757" s="22">
        <v>2472</v>
      </c>
      <c r="AI757" s="22">
        <v>0</v>
      </c>
      <c r="AJ757" s="23">
        <v>0</v>
      </c>
      <c r="AK757" s="23">
        <v>119</v>
      </c>
      <c r="AL757" s="23">
        <v>124</v>
      </c>
      <c r="AM757" s="22">
        <v>0.7</v>
      </c>
      <c r="AN757" s="22">
        <f t="shared" si="276"/>
        <v>94.0333333333333</v>
      </c>
      <c r="AO757" s="23">
        <v>24</v>
      </c>
      <c r="AP757" s="23">
        <v>24</v>
      </c>
      <c r="AQ757" t="s">
        <v>124</v>
      </c>
      <c r="AR757">
        <v>8</v>
      </c>
      <c r="AS757" s="22">
        <v>0.066666666666667</v>
      </c>
      <c r="AT757" t="s">
        <v>83</v>
      </c>
      <c r="AU757" s="23">
        <f t="shared" si="287"/>
        <v>0</v>
      </c>
      <c r="AV757" s="23">
        <f t="shared" si="277"/>
        <v>0</v>
      </c>
      <c r="AW757" s="23">
        <f t="shared" si="278"/>
        <v>1.96526054590571</v>
      </c>
      <c r="AX757" s="23">
        <f t="shared" si="279"/>
        <v>1.04218362282878</v>
      </c>
      <c r="AY757" s="23">
        <f t="shared" si="280"/>
        <v>0</v>
      </c>
      <c r="AZ757" s="23">
        <f t="shared" si="281"/>
        <v>0</v>
      </c>
      <c r="BA757" s="1" t="str">
        <f t="shared" si="282"/>
        <v>3</v>
      </c>
      <c r="BB757" s="22">
        <v>360</v>
      </c>
      <c r="BC757" s="22">
        <f t="shared" si="283"/>
        <v>0</v>
      </c>
      <c r="BD757" s="22" t="e">
        <f t="shared" si="285"/>
        <v>#REF!</v>
      </c>
      <c r="BE757" s="22">
        <v>0.277</v>
      </c>
      <c r="BF757" s="22">
        <f t="shared" si="284"/>
        <v>0</v>
      </c>
      <c r="BG757" s="22" t="e">
        <f t="shared" si="286"/>
        <v>#REF!</v>
      </c>
      <c r="BH757" t="str">
        <f>IF(AT757="UDARA","U","N")&amp;LEFT($C$4,2)&amp;MID($C$4,4,2)&amp;LEFT(A757,3)&amp;MID(E757,2,2)&amp;VLOOKUP(E757,Acuan_Reference!C:L,10,0)</f>
        <v>N0109SLO71N1</v>
      </c>
      <c r="BI757" t="s">
        <v>84</v>
      </c>
      <c r="BJ757" t="s">
        <v>85</v>
      </c>
      <c r="BK757" t="s">
        <v>128</v>
      </c>
      <c r="BL757" t="s">
        <v>87</v>
      </c>
    </row>
    <row r="758" spans="1:64">
      <c r="A758" t="s">
        <v>111</v>
      </c>
      <c r="B758" t="s">
        <v>75</v>
      </c>
      <c r="C758" t="s">
        <v>76</v>
      </c>
      <c r="D758" t="s">
        <v>77</v>
      </c>
      <c r="E758" t="s">
        <v>171</v>
      </c>
      <c r="F758" t="s">
        <v>172</v>
      </c>
      <c r="G758" t="s">
        <v>80</v>
      </c>
      <c r="H758" t="s">
        <v>81</v>
      </c>
      <c r="I758" s="22">
        <v>29240</v>
      </c>
      <c r="J758" s="23">
        <v>162</v>
      </c>
      <c r="K758" s="23">
        <v>236</v>
      </c>
      <c r="L758" s="23">
        <v>555</v>
      </c>
      <c r="M758" s="23">
        <v>259</v>
      </c>
      <c r="N758" s="23">
        <v>290</v>
      </c>
      <c r="O758" s="23">
        <v>384</v>
      </c>
      <c r="P758" s="23">
        <v>192</v>
      </c>
      <c r="Q758" s="23">
        <v>194</v>
      </c>
      <c r="R758" s="23">
        <v>432</v>
      </c>
      <c r="S758" s="23">
        <v>304</v>
      </c>
      <c r="T758" s="23">
        <v>445</v>
      </c>
      <c r="U758" s="23">
        <v>187</v>
      </c>
      <c r="V758" s="22">
        <v>312</v>
      </c>
      <c r="W758" s="22">
        <f t="shared" si="272"/>
        <v>325.666666666667</v>
      </c>
      <c r="X758" s="23">
        <v>0</v>
      </c>
      <c r="Y758" s="23">
        <v>0</v>
      </c>
      <c r="Z758" s="23">
        <v>0</v>
      </c>
      <c r="AA758" s="22">
        <v>480</v>
      </c>
      <c r="AB758" s="22">
        <v>0</v>
      </c>
      <c r="AC758" s="22">
        <v>216</v>
      </c>
      <c r="AD758" s="22">
        <v>0</v>
      </c>
      <c r="AE758" s="22">
        <f t="shared" si="273"/>
        <v>696</v>
      </c>
      <c r="AF758" s="22">
        <f t="shared" si="274"/>
        <v>2.23076923076923</v>
      </c>
      <c r="AG758" s="22">
        <f t="shared" si="275"/>
        <v>2.13715455475947</v>
      </c>
      <c r="AH758" s="22">
        <v>2472</v>
      </c>
      <c r="AI758" s="22">
        <v>0</v>
      </c>
      <c r="AJ758" s="23">
        <v>0</v>
      </c>
      <c r="AK758" s="23">
        <v>190</v>
      </c>
      <c r="AL758" s="23">
        <v>345</v>
      </c>
      <c r="AM758" s="22">
        <v>1.5</v>
      </c>
      <c r="AN758" s="22">
        <f t="shared" si="276"/>
        <v>488.5</v>
      </c>
      <c r="AO758" s="23">
        <v>24</v>
      </c>
      <c r="AP758" s="23">
        <v>24</v>
      </c>
      <c r="AQ758" t="s">
        <v>82</v>
      </c>
      <c r="AR758">
        <v>2</v>
      </c>
      <c r="AS758" s="22">
        <v>0.53333333333333</v>
      </c>
      <c r="AT758" t="s">
        <v>83</v>
      </c>
      <c r="AU758" s="23">
        <f t="shared" si="287"/>
        <v>137.5</v>
      </c>
      <c r="AV758" s="23">
        <f t="shared" si="277"/>
        <v>144</v>
      </c>
      <c r="AW758" s="23">
        <f t="shared" si="278"/>
        <v>2.57932446264074</v>
      </c>
      <c r="AX758" s="23">
        <f t="shared" si="279"/>
        <v>1.51995905834186</v>
      </c>
      <c r="AY758" s="23">
        <f t="shared" si="280"/>
        <v>144</v>
      </c>
      <c r="AZ758" s="23">
        <f t="shared" si="281"/>
        <v>144</v>
      </c>
      <c r="BA758" s="1" t="str">
        <f t="shared" si="282"/>
        <v>3</v>
      </c>
      <c r="BB758" s="22">
        <v>360</v>
      </c>
      <c r="BC758" s="22">
        <f t="shared" si="283"/>
        <v>51840</v>
      </c>
      <c r="BD758" s="22" t="e">
        <f t="shared" si="285"/>
        <v>#REF!</v>
      </c>
      <c r="BE758" s="22">
        <v>0.277</v>
      </c>
      <c r="BF758" s="22">
        <f t="shared" si="284"/>
        <v>39.888</v>
      </c>
      <c r="BG758" s="22" t="e">
        <f t="shared" si="286"/>
        <v>#REF!</v>
      </c>
      <c r="BH758" t="str">
        <f>IF(AT758="UDARA","U","N")&amp;LEFT($C$4,2)&amp;MID($C$4,4,2)&amp;LEFT(A758,3)&amp;MID(E758,2,2)&amp;VLOOKUP(E758,Acuan_Reference!C:L,10,0)</f>
        <v>N0109SMD71N1</v>
      </c>
      <c r="BI758" t="s">
        <v>84</v>
      </c>
      <c r="BJ758" t="s">
        <v>85</v>
      </c>
      <c r="BK758" t="s">
        <v>128</v>
      </c>
      <c r="BL758" t="s">
        <v>87</v>
      </c>
    </row>
    <row r="759" spans="1:64">
      <c r="A759" t="s">
        <v>112</v>
      </c>
      <c r="B759" t="s">
        <v>75</v>
      </c>
      <c r="C759" t="s">
        <v>76</v>
      </c>
      <c r="D759" t="s">
        <v>77</v>
      </c>
      <c r="E759" t="s">
        <v>171</v>
      </c>
      <c r="F759" t="s">
        <v>172</v>
      </c>
      <c r="G759" t="s">
        <v>80</v>
      </c>
      <c r="H759" t="s">
        <v>81</v>
      </c>
      <c r="I759" s="22">
        <v>29240</v>
      </c>
      <c r="J759" s="23">
        <v>186</v>
      </c>
      <c r="K759" s="23">
        <v>142</v>
      </c>
      <c r="L759" s="23">
        <v>88</v>
      </c>
      <c r="M759" s="23">
        <v>165</v>
      </c>
      <c r="N759" s="23">
        <v>569</v>
      </c>
      <c r="O759" s="23">
        <v>540</v>
      </c>
      <c r="P759" s="23">
        <v>219</v>
      </c>
      <c r="Q759" s="23">
        <v>79</v>
      </c>
      <c r="R759" s="23">
        <v>184</v>
      </c>
      <c r="S759" s="23">
        <v>87</v>
      </c>
      <c r="T759" s="23">
        <v>94</v>
      </c>
      <c r="U759" s="23">
        <v>78</v>
      </c>
      <c r="V759" s="22">
        <v>86.333333333333</v>
      </c>
      <c r="W759" s="22">
        <f t="shared" si="272"/>
        <v>93</v>
      </c>
      <c r="X759" s="23">
        <v>0</v>
      </c>
      <c r="Y759" s="23">
        <v>0</v>
      </c>
      <c r="Z759" s="23">
        <v>0</v>
      </c>
      <c r="AA759" s="22">
        <v>265</v>
      </c>
      <c r="AB759" s="22">
        <v>0</v>
      </c>
      <c r="AC759" s="22">
        <v>0</v>
      </c>
      <c r="AD759" s="22">
        <v>0</v>
      </c>
      <c r="AE759" s="22">
        <f t="shared" si="273"/>
        <v>265</v>
      </c>
      <c r="AF759" s="22">
        <f t="shared" si="274"/>
        <v>3.06949806949808</v>
      </c>
      <c r="AG759" s="22">
        <f t="shared" si="275"/>
        <v>2.8494623655914</v>
      </c>
      <c r="AH759" s="22">
        <v>2472</v>
      </c>
      <c r="AI759" s="22">
        <v>0</v>
      </c>
      <c r="AJ759" s="23">
        <v>0</v>
      </c>
      <c r="AK759" s="23">
        <v>72</v>
      </c>
      <c r="AL759" s="23">
        <v>107</v>
      </c>
      <c r="AM759" s="22">
        <v>0.7</v>
      </c>
      <c r="AN759" s="22">
        <f t="shared" si="276"/>
        <v>65.1</v>
      </c>
      <c r="AO759" s="23">
        <v>24</v>
      </c>
      <c r="AP759" s="23">
        <v>24</v>
      </c>
      <c r="AQ759" t="s">
        <v>124</v>
      </c>
      <c r="AR759">
        <v>8</v>
      </c>
      <c r="AS759" s="22">
        <v>0.066666666666667</v>
      </c>
      <c r="AT759" t="s">
        <v>83</v>
      </c>
      <c r="AU759" s="23">
        <f t="shared" si="287"/>
        <v>0</v>
      </c>
      <c r="AV759" s="23">
        <f t="shared" si="277"/>
        <v>0</v>
      </c>
      <c r="AW759" s="23">
        <f t="shared" si="278"/>
        <v>2.8494623655914</v>
      </c>
      <c r="AX759" s="23">
        <f t="shared" si="279"/>
        <v>1.6989247311828</v>
      </c>
      <c r="AY759" s="23">
        <f t="shared" si="280"/>
        <v>0</v>
      </c>
      <c r="AZ759" s="23">
        <f t="shared" si="281"/>
        <v>0</v>
      </c>
      <c r="BA759" s="1" t="str">
        <f t="shared" si="282"/>
        <v>3</v>
      </c>
      <c r="BB759" s="22">
        <v>360</v>
      </c>
      <c r="BC759" s="22">
        <f t="shared" si="283"/>
        <v>0</v>
      </c>
      <c r="BD759" s="22" t="e">
        <f t="shared" si="285"/>
        <v>#REF!</v>
      </c>
      <c r="BE759" s="22">
        <v>0.277</v>
      </c>
      <c r="BF759" s="22">
        <f t="shared" si="284"/>
        <v>0</v>
      </c>
      <c r="BG759" s="22" t="e">
        <f t="shared" si="286"/>
        <v>#REF!</v>
      </c>
      <c r="BH759" t="str">
        <f>IF(AT759="UDARA","U","N")&amp;LEFT($C$4,2)&amp;MID($C$4,4,2)&amp;LEFT(A759,3)&amp;MID(E759,2,2)&amp;VLOOKUP(E759,Acuan_Reference!C:L,10,0)</f>
        <v>N0109SMG71N1</v>
      </c>
      <c r="BI759" t="s">
        <v>84</v>
      </c>
      <c r="BJ759" t="s">
        <v>85</v>
      </c>
      <c r="BK759" t="s">
        <v>128</v>
      </c>
      <c r="BL759" t="s">
        <v>87</v>
      </c>
    </row>
    <row r="760" spans="1:64">
      <c r="A760" t="s">
        <v>113</v>
      </c>
      <c r="B760" t="s">
        <v>75</v>
      </c>
      <c r="C760" t="s">
        <v>76</v>
      </c>
      <c r="D760" t="s">
        <v>77</v>
      </c>
      <c r="E760" t="s">
        <v>171</v>
      </c>
      <c r="F760" t="s">
        <v>172</v>
      </c>
      <c r="G760" t="s">
        <v>80</v>
      </c>
      <c r="H760" t="s">
        <v>81</v>
      </c>
      <c r="I760" s="22">
        <v>29240</v>
      </c>
      <c r="J760" s="23">
        <v>339</v>
      </c>
      <c r="K760" s="23">
        <v>212</v>
      </c>
      <c r="L760" s="23">
        <v>82</v>
      </c>
      <c r="M760" s="23">
        <v>83</v>
      </c>
      <c r="N760" s="23">
        <v>146</v>
      </c>
      <c r="O760" s="23">
        <v>152</v>
      </c>
      <c r="P760" s="23">
        <v>170</v>
      </c>
      <c r="Q760" s="23">
        <v>107</v>
      </c>
      <c r="R760" s="23">
        <v>189</v>
      </c>
      <c r="S760" s="23">
        <v>263</v>
      </c>
      <c r="T760" s="23">
        <v>223</v>
      </c>
      <c r="U760" s="23">
        <v>348</v>
      </c>
      <c r="V760" s="22">
        <v>278</v>
      </c>
      <c r="W760" s="22">
        <f t="shared" si="272"/>
        <v>256</v>
      </c>
      <c r="X760" s="23">
        <v>0</v>
      </c>
      <c r="Y760" s="23">
        <v>0</v>
      </c>
      <c r="Z760" s="23">
        <v>0</v>
      </c>
      <c r="AA760" s="22">
        <v>115</v>
      </c>
      <c r="AB760" s="22">
        <v>0</v>
      </c>
      <c r="AC760" s="22">
        <v>0</v>
      </c>
      <c r="AD760" s="22">
        <v>0</v>
      </c>
      <c r="AE760" s="22">
        <f t="shared" si="273"/>
        <v>115</v>
      </c>
      <c r="AF760" s="22">
        <f t="shared" si="274"/>
        <v>0.413669064748201</v>
      </c>
      <c r="AG760" s="22">
        <f t="shared" si="275"/>
        <v>0.44921875</v>
      </c>
      <c r="AH760" s="22">
        <v>2472</v>
      </c>
      <c r="AI760" s="22">
        <v>0</v>
      </c>
      <c r="AJ760" s="23">
        <v>0</v>
      </c>
      <c r="AK760" s="23">
        <v>114</v>
      </c>
      <c r="AL760" s="23">
        <v>197</v>
      </c>
      <c r="AM760" s="22">
        <v>0.6</v>
      </c>
      <c r="AN760" s="22">
        <f t="shared" si="276"/>
        <v>153.6</v>
      </c>
      <c r="AO760" s="23">
        <v>24</v>
      </c>
      <c r="AP760" s="23">
        <v>24</v>
      </c>
      <c r="AQ760" t="s">
        <v>124</v>
      </c>
      <c r="AR760">
        <v>12</v>
      </c>
      <c r="AS760" s="22">
        <v>0.033333333333333</v>
      </c>
      <c r="AT760" t="s">
        <v>83</v>
      </c>
      <c r="AU760" s="23">
        <f t="shared" si="287"/>
        <v>235.6</v>
      </c>
      <c r="AV760" s="23">
        <f t="shared" si="277"/>
        <v>240</v>
      </c>
      <c r="AW760" s="23">
        <f t="shared" si="278"/>
        <v>1.38671875</v>
      </c>
      <c r="AX760" s="23">
        <f t="shared" si="279"/>
        <v>0.6171875</v>
      </c>
      <c r="AY760" s="23">
        <f t="shared" si="280"/>
        <v>240</v>
      </c>
      <c r="AZ760" s="23">
        <f t="shared" si="281"/>
        <v>240</v>
      </c>
      <c r="BA760" s="1" t="str">
        <f t="shared" si="282"/>
        <v>2</v>
      </c>
      <c r="BB760" s="22">
        <v>360</v>
      </c>
      <c r="BC760" s="22">
        <f t="shared" si="283"/>
        <v>86400</v>
      </c>
      <c r="BD760" s="22" t="e">
        <f t="shared" si="285"/>
        <v>#REF!</v>
      </c>
      <c r="BE760" s="22">
        <v>0.277</v>
      </c>
      <c r="BF760" s="22">
        <f t="shared" si="284"/>
        <v>66.48</v>
      </c>
      <c r="BG760" s="22" t="e">
        <f t="shared" si="286"/>
        <v>#REF!</v>
      </c>
      <c r="BH760" t="str">
        <f>IF(AT760="UDARA","U","N")&amp;LEFT($C$4,2)&amp;MID($C$4,4,2)&amp;LEFT(A760,3)&amp;MID(E760,2,2)&amp;VLOOKUP(E760,Acuan_Reference!C:L,10,0)</f>
        <v>N0109TGR71N1</v>
      </c>
      <c r="BI760" t="s">
        <v>84</v>
      </c>
      <c r="BJ760" t="s">
        <v>85</v>
      </c>
      <c r="BK760" t="s">
        <v>128</v>
      </c>
      <c r="BL760" t="s">
        <v>87</v>
      </c>
    </row>
    <row r="761" spans="1:64">
      <c r="A761" t="s">
        <v>114</v>
      </c>
      <c r="B761" t="s">
        <v>75</v>
      </c>
      <c r="C761" t="s">
        <v>76</v>
      </c>
      <c r="D761" t="s">
        <v>77</v>
      </c>
      <c r="E761" t="s">
        <v>171</v>
      </c>
      <c r="F761" t="s">
        <v>172</v>
      </c>
      <c r="G761" t="s">
        <v>80</v>
      </c>
      <c r="H761" t="s">
        <v>81</v>
      </c>
      <c r="I761" s="22">
        <v>29240</v>
      </c>
      <c r="J761" s="23">
        <v>176</v>
      </c>
      <c r="K761" s="23">
        <v>123</v>
      </c>
      <c r="L761" s="23">
        <v>153</v>
      </c>
      <c r="M761" s="23">
        <v>115</v>
      </c>
      <c r="N761" s="23">
        <v>92</v>
      </c>
      <c r="O761" s="23">
        <v>140</v>
      </c>
      <c r="P761" s="23">
        <v>118</v>
      </c>
      <c r="Q761" s="23">
        <v>106</v>
      </c>
      <c r="R761" s="23">
        <v>176</v>
      </c>
      <c r="S761" s="23">
        <v>66</v>
      </c>
      <c r="T761" s="23">
        <v>75</v>
      </c>
      <c r="U761" s="23">
        <v>139</v>
      </c>
      <c r="V761" s="22">
        <v>93.333333333333</v>
      </c>
      <c r="W761" s="22">
        <f t="shared" si="272"/>
        <v>102.333333333333</v>
      </c>
      <c r="X761" s="23">
        <v>0</v>
      </c>
      <c r="Y761" s="23">
        <v>0</v>
      </c>
      <c r="Z761" s="23">
        <v>0</v>
      </c>
      <c r="AA761" s="22">
        <v>106</v>
      </c>
      <c r="AB761" s="22">
        <v>0</v>
      </c>
      <c r="AC761" s="22">
        <v>0</v>
      </c>
      <c r="AD761" s="22">
        <v>0</v>
      </c>
      <c r="AE761" s="22">
        <f t="shared" si="273"/>
        <v>106</v>
      </c>
      <c r="AF761" s="22">
        <f t="shared" si="274"/>
        <v>1.13571428571429</v>
      </c>
      <c r="AG761" s="22">
        <f t="shared" si="275"/>
        <v>1.03583061889251</v>
      </c>
      <c r="AH761" s="22">
        <v>2472</v>
      </c>
      <c r="AI761" s="22">
        <v>0</v>
      </c>
      <c r="AJ761" s="23">
        <v>0</v>
      </c>
      <c r="AK761" s="23">
        <v>71</v>
      </c>
      <c r="AL761" s="23">
        <v>93</v>
      </c>
      <c r="AM761" s="22">
        <v>0.7</v>
      </c>
      <c r="AN761" s="22">
        <f t="shared" si="276"/>
        <v>71.6333333333333</v>
      </c>
      <c r="AO761" s="23">
        <v>24</v>
      </c>
      <c r="AP761" s="23">
        <v>24</v>
      </c>
      <c r="AQ761" t="s">
        <v>124</v>
      </c>
      <c r="AR761">
        <v>8</v>
      </c>
      <c r="AS761" s="22">
        <v>0.066666666666667</v>
      </c>
      <c r="AT761" t="s">
        <v>83</v>
      </c>
      <c r="AU761" s="23">
        <f t="shared" si="287"/>
        <v>58.6333333333333</v>
      </c>
      <c r="AV761" s="23">
        <f t="shared" si="277"/>
        <v>72</v>
      </c>
      <c r="AW761" s="23">
        <f t="shared" si="278"/>
        <v>1.73941368078176</v>
      </c>
      <c r="AX761" s="23">
        <f t="shared" si="279"/>
        <v>0.830618892508143</v>
      </c>
      <c r="AY761" s="23">
        <f t="shared" si="280"/>
        <v>72</v>
      </c>
      <c r="AZ761" s="23">
        <f t="shared" si="281"/>
        <v>72</v>
      </c>
      <c r="BA761" s="1" t="str">
        <f t="shared" si="282"/>
        <v>3</v>
      </c>
      <c r="BB761" s="22">
        <v>360</v>
      </c>
      <c r="BC761" s="22">
        <f t="shared" si="283"/>
        <v>25920</v>
      </c>
      <c r="BD761" s="22" t="e">
        <f t="shared" si="285"/>
        <v>#REF!</v>
      </c>
      <c r="BE761" s="22">
        <v>0.277</v>
      </c>
      <c r="BF761" s="22">
        <f t="shared" si="284"/>
        <v>19.944</v>
      </c>
      <c r="BG761" s="22" t="e">
        <f t="shared" si="286"/>
        <v>#REF!</v>
      </c>
      <c r="BH761" t="str">
        <f>IF(AT761="UDARA","U","N")&amp;LEFT($C$4,2)&amp;MID($C$4,4,2)&amp;LEFT(A761,3)&amp;MID(E761,2,2)&amp;VLOOKUP(E761,Acuan_Reference!C:L,10,0)</f>
        <v>N0109YGY71N1</v>
      </c>
      <c r="BI761" t="s">
        <v>84</v>
      </c>
      <c r="BJ761" t="s">
        <v>85</v>
      </c>
      <c r="BK761" t="s">
        <v>128</v>
      </c>
      <c r="BL761" t="s">
        <v>87</v>
      </c>
    </row>
    <row r="762" spans="1:64">
      <c r="A762" t="s">
        <v>74</v>
      </c>
      <c r="B762" t="s">
        <v>75</v>
      </c>
      <c r="C762" t="s">
        <v>76</v>
      </c>
      <c r="D762" t="s">
        <v>77</v>
      </c>
      <c r="E762" t="s">
        <v>173</v>
      </c>
      <c r="F762" t="s">
        <v>174</v>
      </c>
      <c r="G762" t="s">
        <v>118</v>
      </c>
      <c r="H762" t="s">
        <v>81</v>
      </c>
      <c r="I762" s="22">
        <v>26350</v>
      </c>
      <c r="J762" s="23">
        <v>592</v>
      </c>
      <c r="K762" s="23">
        <v>473</v>
      </c>
      <c r="L762" s="23">
        <v>657</v>
      </c>
      <c r="M762" s="23">
        <v>791</v>
      </c>
      <c r="N762" s="23">
        <v>570</v>
      </c>
      <c r="O762" s="23">
        <v>688</v>
      </c>
      <c r="P762" s="23">
        <v>945</v>
      </c>
      <c r="Q762" s="23">
        <v>906</v>
      </c>
      <c r="R762" s="23">
        <v>657</v>
      </c>
      <c r="S762" s="23">
        <v>733</v>
      </c>
      <c r="T762" s="23">
        <v>728</v>
      </c>
      <c r="U762" s="23">
        <v>298</v>
      </c>
      <c r="V762" s="22">
        <v>586.33333333333</v>
      </c>
      <c r="W762" s="22">
        <f t="shared" ref="W762:W782" si="288">AVERAGE(T762,U762,AL762)</f>
        <v>548</v>
      </c>
      <c r="X762" s="23">
        <v>0</v>
      </c>
      <c r="Y762" s="23">
        <v>0</v>
      </c>
      <c r="Z762" s="23">
        <v>0</v>
      </c>
      <c r="AA762" s="22">
        <v>2046</v>
      </c>
      <c r="AB762" s="22">
        <v>0</v>
      </c>
      <c r="AC762" s="22">
        <v>0</v>
      </c>
      <c r="AD762" s="22">
        <v>0</v>
      </c>
      <c r="AE762" s="22">
        <f t="shared" ref="AE762:AE782" si="289">Z762+AA762+AC762+AD762</f>
        <v>2046</v>
      </c>
      <c r="AF762" s="22">
        <f t="shared" ref="AF762:AF782" si="290">IFERROR(IF(V762&lt;0,9999,AE762/V762),9999)</f>
        <v>3.48948266060263</v>
      </c>
      <c r="AG762" s="22">
        <f t="shared" ref="AG762:AG782" si="291">IFERROR(IF(W762&lt;0,9999,(Z762+AA762+AC762)/W762),9999)</f>
        <v>3.73357664233577</v>
      </c>
      <c r="AH762" s="22">
        <v>7680</v>
      </c>
      <c r="AI762" s="22">
        <v>0</v>
      </c>
      <c r="AJ762" s="23">
        <v>0</v>
      </c>
      <c r="AK762" s="23">
        <v>468</v>
      </c>
      <c r="AL762" s="23">
        <v>618</v>
      </c>
      <c r="AM762" s="22">
        <v>0.7</v>
      </c>
      <c r="AN762" s="22">
        <f t="shared" ref="AN762:AN782" si="292">IF(AM762*W762&lt;0,0,AM762*W762)</f>
        <v>383.6</v>
      </c>
      <c r="AO762" s="23">
        <v>24</v>
      </c>
      <c r="AP762" s="23">
        <v>24</v>
      </c>
      <c r="AQ762" t="s">
        <v>124</v>
      </c>
      <c r="AR762">
        <v>8</v>
      </c>
      <c r="AS762" s="22">
        <v>0.066666666666667</v>
      </c>
      <c r="AT762" t="s">
        <v>83</v>
      </c>
      <c r="AU762" s="23">
        <f t="shared" ref="AU762:AU794" si="293">IF(OR(H762="PINDAH DISTRIBUTOR",H762="PESTA NO BUFFER",H762="PESTA"),0,IF(AL762+AN762&lt;AE762,0,IF((1*((AL762+AN762)-AE762))&lt;0,0,1*((AL762+AN762)-AE762))))</f>
        <v>0</v>
      </c>
      <c r="AV762" s="23">
        <f t="shared" ref="AV762:AV782" si="294">IFERROR(ROUNDUP(AU762/AO762,0)*AO762,9999)</f>
        <v>0</v>
      </c>
      <c r="AW762" s="23">
        <f t="shared" ref="AW762:AW782" si="295">IFERROR(IF(W762&lt;0,9999,((ROUNDUP(AU762/AO762,0)*AO762)+AE762)/W762),9999)</f>
        <v>3.73357664233577</v>
      </c>
      <c r="AX762" s="23">
        <f t="shared" ref="AX762:AX782" si="296">IFERROR(IF(W762&lt;0,9999,((ROUNDUP(AU762/AP762,0)*AP762)+AE762-AL762)/W762),9999)</f>
        <v>2.60583941605839</v>
      </c>
      <c r="AY762" s="23">
        <f t="shared" ref="AY762:AY782" si="297">IF(H762="DROPPING",IF(AND(AW762&gt;3,AX762&gt;3),0,IF(AND(AW762&lt;=3,AX762&lt;=3),ROUNDUP(AU762/AO762,0)*AO762,ROUNDUP(AU762/AP762,0)*AP762)),0)</f>
        <v>0</v>
      </c>
      <c r="AZ762" s="23">
        <f t="shared" ref="AZ762:AZ782" si="298">IF(AH762&lt;=0,0,IF(H762="DROPPING",IF(AND(AW762&gt;3,AX762&gt;3),0,IF(AND(AW762&lt;=3,AX762&lt;=3),ROUNDUP(AU762/AO762,0)*AO762,ROUNDUP(AU762/AP762,0)*AP762)),0))</f>
        <v>0</v>
      </c>
      <c r="BA762" s="1" t="str">
        <f t="shared" ref="BA762:BA782" si="299">IF(AND(AW762&gt;3,AX762&gt;3),"Kelipatan Kirim/Master box &gt; 3x FC+index",IF(AF762&lt;=AS762,"1",IF(AND(AF762&gt;AS762,AF762&lt;=AM762),"2","3")))</f>
        <v>3</v>
      </c>
      <c r="BB762" s="22">
        <v>360</v>
      </c>
      <c r="BC762" s="22">
        <f t="shared" ref="BC762:BC782" si="300">BB762*AZ762</f>
        <v>0</v>
      </c>
      <c r="BD762" s="22" t="e">
        <f>#REF!+BC762</f>
        <v>#REF!</v>
      </c>
      <c r="BE762" s="22">
        <v>0.29167</v>
      </c>
      <c r="BF762" s="22">
        <f t="shared" ref="BF762:BF782" si="301">BE762*AZ762</f>
        <v>0</v>
      </c>
      <c r="BG762" s="22" t="e">
        <f>#REF!+BF762</f>
        <v>#REF!</v>
      </c>
      <c r="BH762" t="str">
        <f>IF(AT762="UDARA","U","N")&amp;LEFT($C$4,2)&amp;MID($C$4,4,2)&amp;LEFT(A762,3)&amp;MID(E762,2,2)&amp;VLOOKUP(E762,Acuan_Reference!C:L,10,0)</f>
        <v>N0109BDG71N1</v>
      </c>
      <c r="BI762" t="s">
        <v>84</v>
      </c>
      <c r="BJ762" t="s">
        <v>85</v>
      </c>
      <c r="BK762" t="s">
        <v>128</v>
      </c>
      <c r="BL762" t="s">
        <v>87</v>
      </c>
    </row>
    <row r="763" spans="1:64">
      <c r="A763" t="s">
        <v>88</v>
      </c>
      <c r="B763" t="s">
        <v>75</v>
      </c>
      <c r="C763" t="s">
        <v>76</v>
      </c>
      <c r="D763" t="s">
        <v>77</v>
      </c>
      <c r="E763" t="s">
        <v>173</v>
      </c>
      <c r="F763" t="s">
        <v>174</v>
      </c>
      <c r="G763" t="s">
        <v>118</v>
      </c>
      <c r="H763" t="s">
        <v>81</v>
      </c>
      <c r="I763" s="22">
        <v>26350</v>
      </c>
      <c r="J763" s="23">
        <v>88</v>
      </c>
      <c r="K763" s="23">
        <v>65</v>
      </c>
      <c r="L763" s="23">
        <v>55</v>
      </c>
      <c r="M763" s="23">
        <v>92</v>
      </c>
      <c r="N763" s="23">
        <v>64</v>
      </c>
      <c r="O763" s="23">
        <v>142</v>
      </c>
      <c r="P763" s="23">
        <v>127</v>
      </c>
      <c r="Q763" s="23">
        <v>57</v>
      </c>
      <c r="R763" s="23">
        <v>65</v>
      </c>
      <c r="S763" s="23">
        <v>60</v>
      </c>
      <c r="T763" s="23">
        <v>57</v>
      </c>
      <c r="U763" s="23">
        <v>104</v>
      </c>
      <c r="V763" s="22">
        <v>73.666666666667</v>
      </c>
      <c r="W763" s="22">
        <f t="shared" si="288"/>
        <v>71.6666666666667</v>
      </c>
      <c r="X763" s="23">
        <v>0</v>
      </c>
      <c r="Y763" s="23">
        <v>0</v>
      </c>
      <c r="Z763" s="23">
        <v>0</v>
      </c>
      <c r="AA763" s="22">
        <v>56</v>
      </c>
      <c r="AB763" s="22">
        <v>0</v>
      </c>
      <c r="AC763" s="22">
        <v>24</v>
      </c>
      <c r="AD763" s="22">
        <v>24</v>
      </c>
      <c r="AE763" s="22">
        <f t="shared" si="289"/>
        <v>104</v>
      </c>
      <c r="AF763" s="22">
        <f t="shared" si="290"/>
        <v>1.41176470588235</v>
      </c>
      <c r="AG763" s="22">
        <f t="shared" si="291"/>
        <v>1.11627906976744</v>
      </c>
      <c r="AH763" s="22">
        <v>7680</v>
      </c>
      <c r="AI763" s="22">
        <v>0</v>
      </c>
      <c r="AJ763" s="23">
        <v>0</v>
      </c>
      <c r="AK763" s="23">
        <v>38</v>
      </c>
      <c r="AL763" s="23">
        <v>54</v>
      </c>
      <c r="AM763" s="22">
        <v>0.6</v>
      </c>
      <c r="AN763" s="22">
        <f t="shared" si="292"/>
        <v>43</v>
      </c>
      <c r="AO763" s="23">
        <v>24</v>
      </c>
      <c r="AP763" s="23">
        <v>24</v>
      </c>
      <c r="AQ763" t="s">
        <v>124</v>
      </c>
      <c r="AR763">
        <v>8</v>
      </c>
      <c r="AS763" s="22">
        <v>0.033333333333333</v>
      </c>
      <c r="AT763" t="s">
        <v>83</v>
      </c>
      <c r="AU763" s="23">
        <f t="shared" si="293"/>
        <v>0</v>
      </c>
      <c r="AV763" s="23">
        <f t="shared" si="294"/>
        <v>0</v>
      </c>
      <c r="AW763" s="23">
        <f t="shared" si="295"/>
        <v>1.45116279069767</v>
      </c>
      <c r="AX763" s="23">
        <f t="shared" si="296"/>
        <v>0.697674418604651</v>
      </c>
      <c r="AY763" s="23">
        <f t="shared" si="297"/>
        <v>0</v>
      </c>
      <c r="AZ763" s="23">
        <f t="shared" si="298"/>
        <v>0</v>
      </c>
      <c r="BA763" s="1" t="str">
        <f t="shared" si="299"/>
        <v>3</v>
      </c>
      <c r="BB763" s="22">
        <v>360</v>
      </c>
      <c r="BC763" s="22">
        <f t="shared" si="300"/>
        <v>0</v>
      </c>
      <c r="BD763" s="22" t="e">
        <f t="shared" ref="BD762:BD783" si="302">BD762+BC763</f>
        <v>#REF!</v>
      </c>
      <c r="BE763" s="22">
        <v>0.29167</v>
      </c>
      <c r="BF763" s="22">
        <f t="shared" si="301"/>
        <v>0</v>
      </c>
      <c r="BG763" s="22" t="e">
        <f t="shared" ref="BG762:BG783" si="303">BG762+BF763</f>
        <v>#REF!</v>
      </c>
      <c r="BH763" t="str">
        <f>IF(AT763="UDARA","U","N")&amp;LEFT($C$4,2)&amp;MID($C$4,4,2)&amp;LEFT(A763,3)&amp;MID(E763,2,2)&amp;VLOOKUP(E763,Acuan_Reference!C:L,10,0)</f>
        <v>N0109BGR71N1</v>
      </c>
      <c r="BI763" t="s">
        <v>84</v>
      </c>
      <c r="BJ763" t="s">
        <v>85</v>
      </c>
      <c r="BK763" t="s">
        <v>128</v>
      </c>
      <c r="BL763" t="s">
        <v>87</v>
      </c>
    </row>
    <row r="764" spans="1:64">
      <c r="A764" t="s">
        <v>89</v>
      </c>
      <c r="B764" t="s">
        <v>75</v>
      </c>
      <c r="C764" t="s">
        <v>76</v>
      </c>
      <c r="D764" t="s">
        <v>77</v>
      </c>
      <c r="E764" t="s">
        <v>173</v>
      </c>
      <c r="F764" t="s">
        <v>174</v>
      </c>
      <c r="G764" t="s">
        <v>118</v>
      </c>
      <c r="H764" t="s">
        <v>81</v>
      </c>
      <c r="I764" s="22">
        <v>26350</v>
      </c>
      <c r="J764" s="23">
        <v>123</v>
      </c>
      <c r="K764" s="23">
        <v>63</v>
      </c>
      <c r="L764" s="23">
        <v>265</v>
      </c>
      <c r="M764" s="23">
        <v>289</v>
      </c>
      <c r="N764" s="23">
        <v>317</v>
      </c>
      <c r="O764" s="23">
        <v>403</v>
      </c>
      <c r="P764" s="23">
        <v>273</v>
      </c>
      <c r="Q764" s="23">
        <v>46</v>
      </c>
      <c r="R764" s="23">
        <v>432</v>
      </c>
      <c r="S764" s="23">
        <v>152</v>
      </c>
      <c r="T764" s="23">
        <v>306</v>
      </c>
      <c r="U764" s="23">
        <v>94</v>
      </c>
      <c r="V764" s="22">
        <v>184</v>
      </c>
      <c r="W764" s="22">
        <f t="shared" si="288"/>
        <v>220</v>
      </c>
      <c r="X764" s="23">
        <v>0</v>
      </c>
      <c r="Y764" s="23">
        <v>0</v>
      </c>
      <c r="Z764" s="23">
        <v>0</v>
      </c>
      <c r="AA764" s="22">
        <v>405</v>
      </c>
      <c r="AB764" s="22">
        <v>0</v>
      </c>
      <c r="AC764" s="22">
        <v>96</v>
      </c>
      <c r="AD764" s="22">
        <v>0</v>
      </c>
      <c r="AE764" s="22">
        <f t="shared" si="289"/>
        <v>501</v>
      </c>
      <c r="AF764" s="22">
        <f t="shared" si="290"/>
        <v>2.72282608695652</v>
      </c>
      <c r="AG764" s="22">
        <f t="shared" si="291"/>
        <v>2.27727272727273</v>
      </c>
      <c r="AH764" s="22">
        <v>7680</v>
      </c>
      <c r="AI764" s="22">
        <v>0</v>
      </c>
      <c r="AJ764" s="23">
        <v>0</v>
      </c>
      <c r="AK764" s="23">
        <v>129</v>
      </c>
      <c r="AL764" s="23">
        <v>260</v>
      </c>
      <c r="AM764" s="22">
        <v>1.3</v>
      </c>
      <c r="AN764" s="22">
        <f t="shared" si="292"/>
        <v>286</v>
      </c>
      <c r="AO764" s="23">
        <v>24</v>
      </c>
      <c r="AP764" s="23">
        <v>24</v>
      </c>
      <c r="AQ764" t="s">
        <v>82</v>
      </c>
      <c r="AR764">
        <v>4</v>
      </c>
      <c r="AS764" s="22">
        <v>0.53333333333333</v>
      </c>
      <c r="AT764" t="s">
        <v>83</v>
      </c>
      <c r="AU764" s="23">
        <f t="shared" si="293"/>
        <v>45</v>
      </c>
      <c r="AV764" s="23">
        <f t="shared" si="294"/>
        <v>48</v>
      </c>
      <c r="AW764" s="23">
        <f t="shared" si="295"/>
        <v>2.49545454545455</v>
      </c>
      <c r="AX764" s="23">
        <f t="shared" si="296"/>
        <v>1.31363636363636</v>
      </c>
      <c r="AY764" s="23">
        <f t="shared" si="297"/>
        <v>48</v>
      </c>
      <c r="AZ764" s="23">
        <f t="shared" si="298"/>
        <v>48</v>
      </c>
      <c r="BA764" s="1" t="str">
        <f t="shared" si="299"/>
        <v>3</v>
      </c>
      <c r="BB764" s="22">
        <v>360</v>
      </c>
      <c r="BC764" s="22">
        <f t="shared" si="300"/>
        <v>17280</v>
      </c>
      <c r="BD764" s="22" t="e">
        <f t="shared" si="302"/>
        <v>#REF!</v>
      </c>
      <c r="BE764" s="22">
        <v>0.29167</v>
      </c>
      <c r="BF764" s="22">
        <f t="shared" si="301"/>
        <v>14.00016</v>
      </c>
      <c r="BG764" s="22" t="e">
        <f t="shared" si="303"/>
        <v>#REF!</v>
      </c>
      <c r="BH764" t="str">
        <f>IF(AT764="UDARA","U","N")&amp;LEFT($C$4,2)&amp;MID($C$4,4,2)&amp;LEFT(A764,3)&amp;MID(E764,2,2)&amp;VLOOKUP(E764,Acuan_Reference!C:L,10,0)</f>
        <v>N0109BJM71N1</v>
      </c>
      <c r="BI764" t="s">
        <v>84</v>
      </c>
      <c r="BJ764" t="s">
        <v>85</v>
      </c>
      <c r="BK764" t="s">
        <v>128</v>
      </c>
      <c r="BL764" t="s">
        <v>87</v>
      </c>
    </row>
    <row r="765" spans="1:64">
      <c r="A765" t="s">
        <v>90</v>
      </c>
      <c r="B765" t="s">
        <v>75</v>
      </c>
      <c r="C765" t="s">
        <v>76</v>
      </c>
      <c r="D765" t="s">
        <v>77</v>
      </c>
      <c r="E765" t="s">
        <v>173</v>
      </c>
      <c r="F765" t="s">
        <v>174</v>
      </c>
      <c r="G765" t="s">
        <v>118</v>
      </c>
      <c r="H765" t="s">
        <v>81</v>
      </c>
      <c r="I765" s="22">
        <v>26350</v>
      </c>
      <c r="J765" s="23">
        <v>295</v>
      </c>
      <c r="K765" s="23">
        <v>486</v>
      </c>
      <c r="L765" s="23">
        <v>256</v>
      </c>
      <c r="M765" s="23">
        <v>200</v>
      </c>
      <c r="N765" s="23">
        <v>358</v>
      </c>
      <c r="O765" s="23">
        <v>553</v>
      </c>
      <c r="P765" s="23">
        <v>570</v>
      </c>
      <c r="Q765" s="23">
        <v>156</v>
      </c>
      <c r="R765" s="23">
        <v>280</v>
      </c>
      <c r="S765" s="23">
        <v>532</v>
      </c>
      <c r="T765" s="23">
        <v>324</v>
      </c>
      <c r="U765" s="23">
        <v>430</v>
      </c>
      <c r="V765" s="22">
        <v>428.66666666667</v>
      </c>
      <c r="W765" s="22">
        <f t="shared" si="288"/>
        <v>362</v>
      </c>
      <c r="X765" s="23">
        <v>0</v>
      </c>
      <c r="Y765" s="23">
        <v>0</v>
      </c>
      <c r="Z765" s="23">
        <v>0</v>
      </c>
      <c r="AA765" s="22">
        <v>351</v>
      </c>
      <c r="AB765" s="22">
        <v>0</v>
      </c>
      <c r="AC765" s="22">
        <v>120</v>
      </c>
      <c r="AD765" s="22">
        <v>48</v>
      </c>
      <c r="AE765" s="22">
        <f t="shared" si="289"/>
        <v>519</v>
      </c>
      <c r="AF765" s="22">
        <f t="shared" si="290"/>
        <v>1.21073094867806</v>
      </c>
      <c r="AG765" s="22">
        <f t="shared" si="291"/>
        <v>1.30110497237569</v>
      </c>
      <c r="AH765" s="22">
        <v>7680</v>
      </c>
      <c r="AI765" s="22">
        <v>0</v>
      </c>
      <c r="AJ765" s="23">
        <v>0</v>
      </c>
      <c r="AK765" s="23">
        <v>198</v>
      </c>
      <c r="AL765" s="23">
        <v>332</v>
      </c>
      <c r="AM765" s="22">
        <v>0.6</v>
      </c>
      <c r="AN765" s="22">
        <f t="shared" si="292"/>
        <v>217.2</v>
      </c>
      <c r="AO765" s="23">
        <v>24</v>
      </c>
      <c r="AP765" s="23">
        <v>24</v>
      </c>
      <c r="AQ765" t="s">
        <v>124</v>
      </c>
      <c r="AR765">
        <v>12</v>
      </c>
      <c r="AS765" s="22">
        <v>0.033333333333333</v>
      </c>
      <c r="AT765" t="s">
        <v>83</v>
      </c>
      <c r="AU765" s="23">
        <f t="shared" si="293"/>
        <v>30.2</v>
      </c>
      <c r="AV765" s="23">
        <f t="shared" si="294"/>
        <v>48</v>
      </c>
      <c r="AW765" s="23">
        <f t="shared" si="295"/>
        <v>1.56629834254144</v>
      </c>
      <c r="AX765" s="23">
        <f t="shared" si="296"/>
        <v>0.649171270718232</v>
      </c>
      <c r="AY765" s="23">
        <f t="shared" si="297"/>
        <v>48</v>
      </c>
      <c r="AZ765" s="23">
        <f t="shared" si="298"/>
        <v>48</v>
      </c>
      <c r="BA765" s="1" t="str">
        <f t="shared" si="299"/>
        <v>3</v>
      </c>
      <c r="BB765" s="22">
        <v>360</v>
      </c>
      <c r="BC765" s="22">
        <f t="shared" si="300"/>
        <v>17280</v>
      </c>
      <c r="BD765" s="22" t="e">
        <f t="shared" si="302"/>
        <v>#REF!</v>
      </c>
      <c r="BE765" s="22">
        <v>0.29167</v>
      </c>
      <c r="BF765" s="22">
        <f t="shared" si="301"/>
        <v>14.00016</v>
      </c>
      <c r="BG765" s="22" t="e">
        <f t="shared" si="303"/>
        <v>#REF!</v>
      </c>
      <c r="BH765" t="str">
        <f>IF(AT765="UDARA","U","N")&amp;LEFT($C$4,2)&amp;MID($C$4,4,2)&amp;LEFT(A765,3)&amp;MID(E765,2,2)&amp;VLOOKUP(E765,Acuan_Reference!C:L,10,0)</f>
        <v>N0109BKS71N1</v>
      </c>
      <c r="BI765" t="s">
        <v>84</v>
      </c>
      <c r="BJ765" t="s">
        <v>85</v>
      </c>
      <c r="BK765" t="s">
        <v>128</v>
      </c>
      <c r="BL765" t="s">
        <v>87</v>
      </c>
    </row>
    <row r="766" spans="1:64">
      <c r="A766" t="s">
        <v>91</v>
      </c>
      <c r="B766" t="s">
        <v>75</v>
      </c>
      <c r="C766" t="s">
        <v>76</v>
      </c>
      <c r="D766" t="s">
        <v>77</v>
      </c>
      <c r="E766" t="s">
        <v>173</v>
      </c>
      <c r="F766" t="s">
        <v>174</v>
      </c>
      <c r="G766" t="s">
        <v>118</v>
      </c>
      <c r="H766" t="s">
        <v>81</v>
      </c>
      <c r="I766" s="22">
        <v>26350</v>
      </c>
      <c r="J766" s="23">
        <v>303</v>
      </c>
      <c r="K766" s="23">
        <v>163</v>
      </c>
      <c r="L766" s="23">
        <v>413</v>
      </c>
      <c r="M766" s="23">
        <v>94</v>
      </c>
      <c r="N766" s="23">
        <v>522</v>
      </c>
      <c r="O766" s="23">
        <v>96</v>
      </c>
      <c r="P766" s="23">
        <v>130</v>
      </c>
      <c r="Q766" s="23">
        <v>149</v>
      </c>
      <c r="R766" s="23">
        <v>174</v>
      </c>
      <c r="S766" s="23">
        <v>143</v>
      </c>
      <c r="T766" s="23">
        <v>79</v>
      </c>
      <c r="U766" s="23">
        <v>291</v>
      </c>
      <c r="V766" s="22">
        <v>171</v>
      </c>
      <c r="W766" s="22">
        <f t="shared" si="288"/>
        <v>162</v>
      </c>
      <c r="X766" s="23">
        <v>0</v>
      </c>
      <c r="Y766" s="23">
        <v>0</v>
      </c>
      <c r="Z766" s="23">
        <v>0</v>
      </c>
      <c r="AA766" s="22">
        <v>121</v>
      </c>
      <c r="AB766" s="22">
        <v>0</v>
      </c>
      <c r="AC766" s="22">
        <v>0</v>
      </c>
      <c r="AD766" s="22">
        <v>0</v>
      </c>
      <c r="AE766" s="22">
        <f t="shared" si="289"/>
        <v>121</v>
      </c>
      <c r="AF766" s="22">
        <f t="shared" si="290"/>
        <v>0.707602339181287</v>
      </c>
      <c r="AG766" s="22">
        <f t="shared" si="291"/>
        <v>0.746913580246914</v>
      </c>
      <c r="AH766" s="22">
        <v>7680</v>
      </c>
      <c r="AI766" s="22">
        <v>0</v>
      </c>
      <c r="AJ766" s="23">
        <v>0</v>
      </c>
      <c r="AK766" s="23">
        <v>95</v>
      </c>
      <c r="AL766" s="23">
        <v>116</v>
      </c>
      <c r="AM766" s="22">
        <v>0.9</v>
      </c>
      <c r="AN766" s="22">
        <f t="shared" si="292"/>
        <v>145.8</v>
      </c>
      <c r="AO766" s="23">
        <v>24</v>
      </c>
      <c r="AP766" s="23">
        <v>24</v>
      </c>
      <c r="AQ766" t="s">
        <v>82</v>
      </c>
      <c r="AR766">
        <v>4</v>
      </c>
      <c r="AS766" s="22">
        <v>0.13333333333333</v>
      </c>
      <c r="AT766" t="s">
        <v>83</v>
      </c>
      <c r="AU766" s="23">
        <f t="shared" si="293"/>
        <v>140.8</v>
      </c>
      <c r="AV766" s="23">
        <f t="shared" si="294"/>
        <v>144</v>
      </c>
      <c r="AW766" s="23">
        <f t="shared" si="295"/>
        <v>1.6358024691358</v>
      </c>
      <c r="AX766" s="23">
        <f t="shared" si="296"/>
        <v>0.919753086419753</v>
      </c>
      <c r="AY766" s="23">
        <f t="shared" si="297"/>
        <v>144</v>
      </c>
      <c r="AZ766" s="23">
        <f t="shared" si="298"/>
        <v>144</v>
      </c>
      <c r="BA766" s="1" t="str">
        <f t="shared" si="299"/>
        <v>2</v>
      </c>
      <c r="BB766" s="22">
        <v>360</v>
      </c>
      <c r="BC766" s="22">
        <f t="shared" si="300"/>
        <v>51840</v>
      </c>
      <c r="BD766" s="22" t="e">
        <f t="shared" si="302"/>
        <v>#REF!</v>
      </c>
      <c r="BE766" s="22">
        <v>0.29167</v>
      </c>
      <c r="BF766" s="22">
        <f t="shared" si="301"/>
        <v>42.00048</v>
      </c>
      <c r="BG766" s="22" t="e">
        <f t="shared" si="303"/>
        <v>#REF!</v>
      </c>
      <c r="BH766" t="str">
        <f>IF(AT766="UDARA","U","N")&amp;LEFT($C$4,2)&amp;MID($C$4,4,2)&amp;LEFT(A766,3)&amp;MID(E766,2,2)&amp;VLOOKUP(E766,Acuan_Reference!C:L,10,0)</f>
        <v>N0109BLP71N1</v>
      </c>
      <c r="BI766" t="s">
        <v>84</v>
      </c>
      <c r="BJ766" t="s">
        <v>85</v>
      </c>
      <c r="BK766" t="s">
        <v>128</v>
      </c>
      <c r="BL766" t="s">
        <v>87</v>
      </c>
    </row>
    <row r="767" spans="1:64">
      <c r="A767" t="s">
        <v>92</v>
      </c>
      <c r="B767" t="s">
        <v>75</v>
      </c>
      <c r="C767" t="s">
        <v>76</v>
      </c>
      <c r="D767" t="s">
        <v>77</v>
      </c>
      <c r="E767" t="s">
        <v>173</v>
      </c>
      <c r="F767" t="s">
        <v>174</v>
      </c>
      <c r="G767" t="s">
        <v>118</v>
      </c>
      <c r="H767" t="s">
        <v>81</v>
      </c>
      <c r="I767" s="22">
        <v>26350</v>
      </c>
      <c r="J767" s="23">
        <v>86</v>
      </c>
      <c r="K767" s="23">
        <v>15</v>
      </c>
      <c r="L767" s="23">
        <v>158</v>
      </c>
      <c r="M767" s="23">
        <v>44</v>
      </c>
      <c r="N767" s="23">
        <v>145</v>
      </c>
      <c r="O767" s="23">
        <v>112</v>
      </c>
      <c r="P767" s="23">
        <v>50</v>
      </c>
      <c r="Q767" s="23">
        <v>38</v>
      </c>
      <c r="R767" s="23">
        <v>63</v>
      </c>
      <c r="S767" s="23">
        <v>142</v>
      </c>
      <c r="T767" s="23">
        <v>44</v>
      </c>
      <c r="U767" s="23">
        <v>9</v>
      </c>
      <c r="V767" s="22">
        <v>65</v>
      </c>
      <c r="W767" s="22">
        <f t="shared" si="288"/>
        <v>42</v>
      </c>
      <c r="X767" s="23">
        <v>0</v>
      </c>
      <c r="Y767" s="23">
        <v>0</v>
      </c>
      <c r="Z767" s="23">
        <v>0</v>
      </c>
      <c r="AA767" s="22">
        <v>182</v>
      </c>
      <c r="AB767" s="22">
        <v>0</v>
      </c>
      <c r="AC767" s="22">
        <v>0</v>
      </c>
      <c r="AD767" s="22">
        <v>24</v>
      </c>
      <c r="AE767" s="22">
        <f t="shared" si="289"/>
        <v>206</v>
      </c>
      <c r="AF767" s="22">
        <f t="shared" si="290"/>
        <v>3.16923076923077</v>
      </c>
      <c r="AG767" s="22">
        <f t="shared" si="291"/>
        <v>4.33333333333333</v>
      </c>
      <c r="AH767" s="22">
        <v>7680</v>
      </c>
      <c r="AI767" s="22">
        <v>0</v>
      </c>
      <c r="AJ767" s="23">
        <v>0</v>
      </c>
      <c r="AK767" s="23">
        <v>50</v>
      </c>
      <c r="AL767" s="23">
        <v>73</v>
      </c>
      <c r="AM767" s="22">
        <v>1.5</v>
      </c>
      <c r="AN767" s="22">
        <f t="shared" si="292"/>
        <v>63</v>
      </c>
      <c r="AO767" s="23">
        <v>24</v>
      </c>
      <c r="AP767" s="23">
        <v>24</v>
      </c>
      <c r="AQ767" t="s">
        <v>82</v>
      </c>
      <c r="AR767">
        <v>2</v>
      </c>
      <c r="AS767" s="22">
        <v>0.53333333333333</v>
      </c>
      <c r="AT767" t="s">
        <v>83</v>
      </c>
      <c r="AU767" s="23">
        <f t="shared" si="293"/>
        <v>0</v>
      </c>
      <c r="AV767" s="23">
        <f t="shared" si="294"/>
        <v>0</v>
      </c>
      <c r="AW767" s="23">
        <f t="shared" si="295"/>
        <v>4.90476190476191</v>
      </c>
      <c r="AX767" s="23">
        <f t="shared" si="296"/>
        <v>3.16666666666667</v>
      </c>
      <c r="AY767" s="23">
        <f t="shared" si="297"/>
        <v>0</v>
      </c>
      <c r="AZ767" s="23">
        <f t="shared" si="298"/>
        <v>0</v>
      </c>
      <c r="BA767" s="1" t="str">
        <f t="shared" si="299"/>
        <v>Kelipatan Kirim/Master box &gt; 3x FC+index</v>
      </c>
      <c r="BB767" s="22">
        <v>360</v>
      </c>
      <c r="BC767" s="22">
        <f t="shared" si="300"/>
        <v>0</v>
      </c>
      <c r="BD767" s="22" t="e">
        <f t="shared" si="302"/>
        <v>#REF!</v>
      </c>
      <c r="BE767" s="22">
        <v>0.29167</v>
      </c>
      <c r="BF767" s="22">
        <f t="shared" si="301"/>
        <v>0</v>
      </c>
      <c r="BG767" s="22" t="e">
        <f t="shared" si="303"/>
        <v>#REF!</v>
      </c>
      <c r="BH767" t="str">
        <f>IF(AT767="UDARA","U","N")&amp;LEFT($C$4,2)&amp;MID($C$4,4,2)&amp;LEFT(A767,3)&amp;MID(E767,2,2)&amp;VLOOKUP(E767,Acuan_Reference!C:L,10,0)</f>
        <v>N0109BTM71N1</v>
      </c>
      <c r="BI767" t="s">
        <v>84</v>
      </c>
      <c r="BJ767" t="s">
        <v>85</v>
      </c>
      <c r="BK767" t="s">
        <v>128</v>
      </c>
      <c r="BL767" t="s">
        <v>87</v>
      </c>
    </row>
    <row r="768" spans="1:64">
      <c r="A768" t="s">
        <v>93</v>
      </c>
      <c r="B768" t="s">
        <v>75</v>
      </c>
      <c r="C768" t="s">
        <v>76</v>
      </c>
      <c r="D768" t="s">
        <v>77</v>
      </c>
      <c r="E768" t="s">
        <v>173</v>
      </c>
      <c r="F768" t="s">
        <v>174</v>
      </c>
      <c r="G768" t="s">
        <v>118</v>
      </c>
      <c r="H768" t="s">
        <v>81</v>
      </c>
      <c r="I768" s="22">
        <v>26350</v>
      </c>
      <c r="J768" s="23">
        <v>207</v>
      </c>
      <c r="K768" s="23">
        <v>187</v>
      </c>
      <c r="L768" s="23">
        <v>433</v>
      </c>
      <c r="M768" s="23">
        <v>270</v>
      </c>
      <c r="N768" s="23">
        <v>162</v>
      </c>
      <c r="O768" s="23">
        <v>475</v>
      </c>
      <c r="P768" s="23">
        <v>463</v>
      </c>
      <c r="Q768" s="23">
        <v>201</v>
      </c>
      <c r="R768" s="23">
        <v>373</v>
      </c>
      <c r="S768" s="23">
        <v>347</v>
      </c>
      <c r="T768" s="23">
        <v>224</v>
      </c>
      <c r="U768" s="23">
        <v>138</v>
      </c>
      <c r="V768" s="22">
        <v>236.33333333333</v>
      </c>
      <c r="W768" s="22">
        <f t="shared" si="288"/>
        <v>212.666666666667</v>
      </c>
      <c r="X768" s="23">
        <v>0</v>
      </c>
      <c r="Y768" s="23">
        <v>0</v>
      </c>
      <c r="Z768" s="23">
        <v>0</v>
      </c>
      <c r="AA768" s="22">
        <v>565</v>
      </c>
      <c r="AB768" s="22">
        <v>0</v>
      </c>
      <c r="AC768" s="22">
        <v>0</v>
      </c>
      <c r="AD768" s="22">
        <v>0</v>
      </c>
      <c r="AE768" s="22">
        <f t="shared" si="289"/>
        <v>565</v>
      </c>
      <c r="AF768" s="22">
        <f t="shared" si="290"/>
        <v>2.39069111424545</v>
      </c>
      <c r="AG768" s="22">
        <f t="shared" si="291"/>
        <v>2.65673981191223</v>
      </c>
      <c r="AH768" s="22">
        <v>7680</v>
      </c>
      <c r="AI768" s="22">
        <v>0</v>
      </c>
      <c r="AJ768" s="23">
        <v>0</v>
      </c>
      <c r="AK768" s="23">
        <v>188</v>
      </c>
      <c r="AL768" s="23">
        <v>276</v>
      </c>
      <c r="AM768" s="22">
        <v>0.8</v>
      </c>
      <c r="AN768" s="22">
        <f t="shared" si="292"/>
        <v>170.133333333333</v>
      </c>
      <c r="AO768" s="23">
        <v>24</v>
      </c>
      <c r="AP768" s="23">
        <v>24</v>
      </c>
      <c r="AQ768" t="s">
        <v>124</v>
      </c>
      <c r="AR768">
        <v>4</v>
      </c>
      <c r="AS768" s="22">
        <v>0.066666666666667</v>
      </c>
      <c r="AT768" t="s">
        <v>83</v>
      </c>
      <c r="AU768" s="23">
        <f t="shared" si="293"/>
        <v>0</v>
      </c>
      <c r="AV768" s="23">
        <f t="shared" si="294"/>
        <v>0</v>
      </c>
      <c r="AW768" s="23">
        <f t="shared" si="295"/>
        <v>2.65673981191223</v>
      </c>
      <c r="AX768" s="23">
        <f t="shared" si="296"/>
        <v>1.358934169279</v>
      </c>
      <c r="AY768" s="23">
        <f t="shared" si="297"/>
        <v>0</v>
      </c>
      <c r="AZ768" s="23">
        <f t="shared" si="298"/>
        <v>0</v>
      </c>
      <c r="BA768" s="1" t="str">
        <f t="shared" si="299"/>
        <v>3</v>
      </c>
      <c r="BB768" s="22">
        <v>360</v>
      </c>
      <c r="BC768" s="22">
        <f t="shared" si="300"/>
        <v>0</v>
      </c>
      <c r="BD768" s="22" t="e">
        <f t="shared" si="302"/>
        <v>#REF!</v>
      </c>
      <c r="BE768" s="22">
        <v>0.29167</v>
      </c>
      <c r="BF768" s="22">
        <f t="shared" si="301"/>
        <v>0</v>
      </c>
      <c r="BG768" s="22" t="e">
        <f t="shared" si="303"/>
        <v>#REF!</v>
      </c>
      <c r="BH768" t="str">
        <f>IF(AT768="UDARA","U","N")&amp;LEFT($C$4,2)&amp;MID($C$4,4,2)&amp;LEFT(A768,3)&amp;MID(E768,2,2)&amp;VLOOKUP(E768,Acuan_Reference!C:L,10,0)</f>
        <v>N0109CRB71N1</v>
      </c>
      <c r="BI768" t="s">
        <v>84</v>
      </c>
      <c r="BJ768" t="s">
        <v>85</v>
      </c>
      <c r="BK768" t="s">
        <v>128</v>
      </c>
      <c r="BL768" t="s">
        <v>87</v>
      </c>
    </row>
    <row r="769" spans="1:64">
      <c r="A769" t="s">
        <v>94</v>
      </c>
      <c r="B769" t="s">
        <v>75</v>
      </c>
      <c r="C769" t="s">
        <v>76</v>
      </c>
      <c r="D769" t="s">
        <v>77</v>
      </c>
      <c r="E769" t="s">
        <v>173</v>
      </c>
      <c r="F769" t="s">
        <v>174</v>
      </c>
      <c r="G769" t="s">
        <v>118</v>
      </c>
      <c r="H769" t="s">
        <v>81</v>
      </c>
      <c r="I769" s="22">
        <v>26350</v>
      </c>
      <c r="J769" s="23">
        <v>282</v>
      </c>
      <c r="K769" s="23">
        <v>440</v>
      </c>
      <c r="L769" s="23">
        <v>247</v>
      </c>
      <c r="M769" s="23">
        <v>342</v>
      </c>
      <c r="N769" s="23">
        <v>179</v>
      </c>
      <c r="O769" s="23">
        <v>545</v>
      </c>
      <c r="P769" s="23">
        <v>217</v>
      </c>
      <c r="Q769" s="23">
        <v>347</v>
      </c>
      <c r="R769" s="23">
        <v>380</v>
      </c>
      <c r="S769" s="23">
        <v>179</v>
      </c>
      <c r="T769" s="23">
        <v>452</v>
      </c>
      <c r="U769" s="23">
        <v>187</v>
      </c>
      <c r="V769" s="22">
        <v>272.66666666667</v>
      </c>
      <c r="W769" s="22">
        <f t="shared" si="288"/>
        <v>311.333333333333</v>
      </c>
      <c r="X769" s="23">
        <v>0</v>
      </c>
      <c r="Y769" s="23">
        <v>0</v>
      </c>
      <c r="Z769" s="23">
        <v>0</v>
      </c>
      <c r="AA769" s="22">
        <v>276</v>
      </c>
      <c r="AB769" s="22">
        <v>0</v>
      </c>
      <c r="AC769" s="22">
        <v>120</v>
      </c>
      <c r="AD769" s="22">
        <v>0</v>
      </c>
      <c r="AE769" s="22">
        <f t="shared" si="289"/>
        <v>396</v>
      </c>
      <c r="AF769" s="22">
        <f t="shared" si="290"/>
        <v>1.45232273838629</v>
      </c>
      <c r="AG769" s="22">
        <f t="shared" si="291"/>
        <v>1.27194860813705</v>
      </c>
      <c r="AH769" s="22">
        <v>7680</v>
      </c>
      <c r="AI769" s="22">
        <v>0</v>
      </c>
      <c r="AJ769" s="23">
        <v>0</v>
      </c>
      <c r="AK769" s="23">
        <v>185</v>
      </c>
      <c r="AL769" s="23">
        <v>295</v>
      </c>
      <c r="AM769" s="22">
        <v>0.8</v>
      </c>
      <c r="AN769" s="22">
        <f t="shared" si="292"/>
        <v>249.066666666667</v>
      </c>
      <c r="AO769" s="23">
        <v>24</v>
      </c>
      <c r="AP769" s="23">
        <v>24</v>
      </c>
      <c r="AQ769" t="s">
        <v>82</v>
      </c>
      <c r="AR769">
        <v>8</v>
      </c>
      <c r="AS769" s="22">
        <v>0.13333333333333</v>
      </c>
      <c r="AT769" t="s">
        <v>83</v>
      </c>
      <c r="AU769" s="23">
        <f t="shared" si="293"/>
        <v>148.066666666667</v>
      </c>
      <c r="AV769" s="23">
        <f t="shared" si="294"/>
        <v>168</v>
      </c>
      <c r="AW769" s="23">
        <f t="shared" si="295"/>
        <v>1.81156316916488</v>
      </c>
      <c r="AX769" s="23">
        <f t="shared" si="296"/>
        <v>0.864025695931478</v>
      </c>
      <c r="AY769" s="23">
        <f t="shared" si="297"/>
        <v>168</v>
      </c>
      <c r="AZ769" s="23">
        <f t="shared" si="298"/>
        <v>168</v>
      </c>
      <c r="BA769" s="1" t="str">
        <f t="shared" si="299"/>
        <v>3</v>
      </c>
      <c r="BB769" s="22">
        <v>360</v>
      </c>
      <c r="BC769" s="22">
        <f t="shared" si="300"/>
        <v>60480</v>
      </c>
      <c r="BD769" s="22" t="e">
        <f t="shared" si="302"/>
        <v>#REF!</v>
      </c>
      <c r="BE769" s="22">
        <v>0.29167</v>
      </c>
      <c r="BF769" s="22">
        <f t="shared" si="301"/>
        <v>49.00056</v>
      </c>
      <c r="BG769" s="22" t="e">
        <f t="shared" si="303"/>
        <v>#REF!</v>
      </c>
      <c r="BH769" t="str">
        <f>IF(AT769="UDARA","U","N")&amp;LEFT($C$4,2)&amp;MID($C$4,4,2)&amp;LEFT(A769,3)&amp;MID(E769,2,2)&amp;VLOOKUP(E769,Acuan_Reference!C:L,10,0)</f>
        <v>N0109DPS71N1</v>
      </c>
      <c r="BI769" t="s">
        <v>84</v>
      </c>
      <c r="BJ769" t="s">
        <v>85</v>
      </c>
      <c r="BK769" t="s">
        <v>128</v>
      </c>
      <c r="BL769" t="s">
        <v>87</v>
      </c>
    </row>
    <row r="770" spans="1:64">
      <c r="A770" t="s">
        <v>95</v>
      </c>
      <c r="B770" t="s">
        <v>75</v>
      </c>
      <c r="C770" t="s">
        <v>76</v>
      </c>
      <c r="D770" t="s">
        <v>77</v>
      </c>
      <c r="E770" t="s">
        <v>173</v>
      </c>
      <c r="F770" t="s">
        <v>174</v>
      </c>
      <c r="G770" t="s">
        <v>118</v>
      </c>
      <c r="H770" t="s">
        <v>81</v>
      </c>
      <c r="I770" s="22">
        <v>26350</v>
      </c>
      <c r="J770" s="23">
        <v>0</v>
      </c>
      <c r="K770" s="23">
        <v>0</v>
      </c>
      <c r="L770" s="23">
        <v>0</v>
      </c>
      <c r="M770" s="23">
        <v>529</v>
      </c>
      <c r="N770" s="23">
        <v>304</v>
      </c>
      <c r="O770" s="23">
        <v>328</v>
      </c>
      <c r="P770" s="23">
        <v>523</v>
      </c>
      <c r="Q770" s="23">
        <v>193</v>
      </c>
      <c r="R770" s="23">
        <v>125</v>
      </c>
      <c r="S770" s="23">
        <v>242</v>
      </c>
      <c r="T770" s="23">
        <v>236</v>
      </c>
      <c r="U770" s="23">
        <v>347</v>
      </c>
      <c r="V770" s="22">
        <v>275</v>
      </c>
      <c r="W770" s="22">
        <f t="shared" si="288"/>
        <v>253</v>
      </c>
      <c r="X770" s="23">
        <v>0</v>
      </c>
      <c r="Y770" s="23">
        <v>0</v>
      </c>
      <c r="Z770" s="23">
        <v>0</v>
      </c>
      <c r="AA770" s="22">
        <v>14</v>
      </c>
      <c r="AB770" s="22">
        <v>0</v>
      </c>
      <c r="AC770" s="22">
        <v>288</v>
      </c>
      <c r="AD770" s="22">
        <v>0</v>
      </c>
      <c r="AE770" s="22">
        <f t="shared" si="289"/>
        <v>302</v>
      </c>
      <c r="AF770" s="22">
        <f t="shared" si="290"/>
        <v>1.09818181818182</v>
      </c>
      <c r="AG770" s="22">
        <f t="shared" si="291"/>
        <v>1.19367588932806</v>
      </c>
      <c r="AH770" s="22">
        <v>7680</v>
      </c>
      <c r="AI770" s="22">
        <v>0</v>
      </c>
      <c r="AJ770" s="23">
        <v>0</v>
      </c>
      <c r="AK770" s="23">
        <v>115</v>
      </c>
      <c r="AL770" s="23">
        <v>176</v>
      </c>
      <c r="AM770" s="22">
        <v>0.5</v>
      </c>
      <c r="AN770" s="22">
        <f t="shared" si="292"/>
        <v>126.5</v>
      </c>
      <c r="AO770" s="23">
        <v>24</v>
      </c>
      <c r="AP770" s="23">
        <v>24</v>
      </c>
      <c r="AQ770" t="s">
        <v>124</v>
      </c>
      <c r="AR770">
        <v>20</v>
      </c>
      <c r="AS770" s="22">
        <v>0.033333333333333</v>
      </c>
      <c r="AT770" t="s">
        <v>83</v>
      </c>
      <c r="AU770" s="23">
        <f t="shared" si="293"/>
        <v>0.5</v>
      </c>
      <c r="AV770" s="23">
        <f t="shared" si="294"/>
        <v>24</v>
      </c>
      <c r="AW770" s="23">
        <f t="shared" si="295"/>
        <v>1.28853754940711</v>
      </c>
      <c r="AX770" s="23">
        <f t="shared" si="296"/>
        <v>0.592885375494071</v>
      </c>
      <c r="AY770" s="23">
        <f t="shared" si="297"/>
        <v>24</v>
      </c>
      <c r="AZ770" s="23">
        <f t="shared" si="298"/>
        <v>24</v>
      </c>
      <c r="BA770" s="1" t="str">
        <f t="shared" si="299"/>
        <v>3</v>
      </c>
      <c r="BB770" s="22">
        <v>360</v>
      </c>
      <c r="BC770" s="22">
        <f t="shared" si="300"/>
        <v>8640</v>
      </c>
      <c r="BD770" s="22" t="e">
        <f t="shared" si="302"/>
        <v>#REF!</v>
      </c>
      <c r="BE770" s="22">
        <v>0.29167</v>
      </c>
      <c r="BF770" s="22">
        <f t="shared" si="301"/>
        <v>7.00008</v>
      </c>
      <c r="BG770" s="22" t="e">
        <f t="shared" si="303"/>
        <v>#REF!</v>
      </c>
      <c r="BH770" t="str">
        <f>IF(AT770="UDARA","U","N")&amp;LEFT($C$4,2)&amp;MID($C$4,4,2)&amp;LEFT(A770,3)&amp;MID(E770,2,2)&amp;VLOOKUP(E770,Acuan_Reference!C:L,10,0)</f>
        <v>N0109JAK71N1</v>
      </c>
      <c r="BI770" t="s">
        <v>84</v>
      </c>
      <c r="BJ770" t="s">
        <v>85</v>
      </c>
      <c r="BK770" t="s">
        <v>128</v>
      </c>
      <c r="BL770" t="s">
        <v>87</v>
      </c>
    </row>
    <row r="771" spans="1:64">
      <c r="A771" t="s">
        <v>96</v>
      </c>
      <c r="B771" t="s">
        <v>75</v>
      </c>
      <c r="C771" t="s">
        <v>76</v>
      </c>
      <c r="D771" t="s">
        <v>77</v>
      </c>
      <c r="E771" t="s">
        <v>173</v>
      </c>
      <c r="F771" t="s">
        <v>174</v>
      </c>
      <c r="G771" t="s">
        <v>118</v>
      </c>
      <c r="H771" t="s">
        <v>81</v>
      </c>
      <c r="I771" s="22">
        <v>26350</v>
      </c>
      <c r="J771" s="23">
        <v>56</v>
      </c>
      <c r="K771" s="23">
        <v>27</v>
      </c>
      <c r="L771" s="23">
        <v>141</v>
      </c>
      <c r="M771" s="23">
        <v>13</v>
      </c>
      <c r="N771" s="23">
        <v>33</v>
      </c>
      <c r="O771" s="23">
        <v>89</v>
      </c>
      <c r="P771" s="23">
        <v>54</v>
      </c>
      <c r="Q771" s="23">
        <v>69</v>
      </c>
      <c r="R771" s="23">
        <v>98</v>
      </c>
      <c r="S771" s="23">
        <v>225</v>
      </c>
      <c r="T771" s="23">
        <v>149</v>
      </c>
      <c r="U771" s="23">
        <v>17</v>
      </c>
      <c r="V771" s="22">
        <v>130.33333333333</v>
      </c>
      <c r="W771" s="22">
        <f t="shared" si="288"/>
        <v>101.333333333333</v>
      </c>
      <c r="X771" s="23">
        <v>0</v>
      </c>
      <c r="Y771" s="23">
        <v>0</v>
      </c>
      <c r="Z771" s="23">
        <v>0</v>
      </c>
      <c r="AA771" s="22">
        <v>260</v>
      </c>
      <c r="AB771" s="22">
        <v>0</v>
      </c>
      <c r="AC771" s="22">
        <v>48</v>
      </c>
      <c r="AD771" s="22">
        <v>0</v>
      </c>
      <c r="AE771" s="22">
        <f t="shared" si="289"/>
        <v>308</v>
      </c>
      <c r="AF771" s="22">
        <f t="shared" si="290"/>
        <v>2.36317135549878</v>
      </c>
      <c r="AG771" s="22">
        <f t="shared" si="291"/>
        <v>3.03947368421053</v>
      </c>
      <c r="AH771" s="22">
        <v>7680</v>
      </c>
      <c r="AI771" s="22">
        <v>0</v>
      </c>
      <c r="AJ771" s="23">
        <v>0</v>
      </c>
      <c r="AK771" s="23">
        <v>80</v>
      </c>
      <c r="AL771" s="23">
        <v>138</v>
      </c>
      <c r="AM771" s="22">
        <v>1.2</v>
      </c>
      <c r="AN771" s="22">
        <f t="shared" si="292"/>
        <v>121.6</v>
      </c>
      <c r="AO771" s="23">
        <v>24</v>
      </c>
      <c r="AP771" s="23">
        <v>24</v>
      </c>
      <c r="AQ771" t="s">
        <v>82</v>
      </c>
      <c r="AR771">
        <v>2</v>
      </c>
      <c r="AS771" s="22">
        <v>0.2</v>
      </c>
      <c r="AT771" t="s">
        <v>83</v>
      </c>
      <c r="AU771" s="23">
        <f t="shared" si="293"/>
        <v>0</v>
      </c>
      <c r="AV771" s="23">
        <f t="shared" si="294"/>
        <v>0</v>
      </c>
      <c r="AW771" s="23">
        <f t="shared" si="295"/>
        <v>3.03947368421053</v>
      </c>
      <c r="AX771" s="23">
        <f t="shared" si="296"/>
        <v>1.67763157894737</v>
      </c>
      <c r="AY771" s="23">
        <f t="shared" si="297"/>
        <v>0</v>
      </c>
      <c r="AZ771" s="23">
        <f t="shared" si="298"/>
        <v>0</v>
      </c>
      <c r="BA771" s="1" t="str">
        <f t="shared" si="299"/>
        <v>3</v>
      </c>
      <c r="BB771" s="22">
        <v>360</v>
      </c>
      <c r="BC771" s="22">
        <f t="shared" si="300"/>
        <v>0</v>
      </c>
      <c r="BD771" s="22" t="e">
        <f t="shared" si="302"/>
        <v>#REF!</v>
      </c>
      <c r="BE771" s="22">
        <v>0.29167</v>
      </c>
      <c r="BF771" s="22">
        <f t="shared" si="301"/>
        <v>0</v>
      </c>
      <c r="BG771" s="22" t="e">
        <f t="shared" si="303"/>
        <v>#REF!</v>
      </c>
      <c r="BH771" t="str">
        <f>IF(AT771="UDARA","U","N")&amp;LEFT($C$4,2)&amp;MID($C$4,4,2)&amp;LEFT(A771,3)&amp;MID(E771,2,2)&amp;VLOOKUP(E771,Acuan_Reference!C:L,10,0)</f>
        <v>N0109JBI71N1</v>
      </c>
      <c r="BI771" t="s">
        <v>84</v>
      </c>
      <c r="BJ771" t="s">
        <v>85</v>
      </c>
      <c r="BK771" t="s">
        <v>128</v>
      </c>
      <c r="BL771" t="s">
        <v>87</v>
      </c>
    </row>
    <row r="772" spans="1:64">
      <c r="A772" t="s">
        <v>97</v>
      </c>
      <c r="B772" t="s">
        <v>75</v>
      </c>
      <c r="C772" t="s">
        <v>76</v>
      </c>
      <c r="D772" t="s">
        <v>77</v>
      </c>
      <c r="E772" t="s">
        <v>173</v>
      </c>
      <c r="F772" t="s">
        <v>174</v>
      </c>
      <c r="G772" t="s">
        <v>118</v>
      </c>
      <c r="H772" t="s">
        <v>81</v>
      </c>
      <c r="I772" s="22">
        <v>26350</v>
      </c>
      <c r="J772" s="23">
        <v>579</v>
      </c>
      <c r="K772" s="23">
        <v>839</v>
      </c>
      <c r="L772" s="23">
        <v>823</v>
      </c>
      <c r="M772" s="23">
        <v>152</v>
      </c>
      <c r="N772" s="23">
        <v>277</v>
      </c>
      <c r="O772" s="23">
        <v>598</v>
      </c>
      <c r="P772" s="23">
        <v>672</v>
      </c>
      <c r="Q772" s="23">
        <v>244</v>
      </c>
      <c r="R772" s="23">
        <v>228</v>
      </c>
      <c r="S772" s="23">
        <v>193</v>
      </c>
      <c r="T772" s="23">
        <v>303</v>
      </c>
      <c r="U772" s="23">
        <v>205</v>
      </c>
      <c r="V772" s="22">
        <v>233.66666666667</v>
      </c>
      <c r="W772" s="22">
        <f t="shared" si="288"/>
        <v>240</v>
      </c>
      <c r="X772" s="23">
        <v>0</v>
      </c>
      <c r="Y772" s="23">
        <v>0</v>
      </c>
      <c r="Z772" s="23">
        <v>6</v>
      </c>
      <c r="AA772" s="22">
        <v>385</v>
      </c>
      <c r="AB772" s="22">
        <v>0</v>
      </c>
      <c r="AC772" s="22">
        <v>0</v>
      </c>
      <c r="AD772" s="22">
        <v>0</v>
      </c>
      <c r="AE772" s="22">
        <f t="shared" si="289"/>
        <v>391</v>
      </c>
      <c r="AF772" s="22">
        <f t="shared" si="290"/>
        <v>1.67332382310982</v>
      </c>
      <c r="AG772" s="22">
        <f t="shared" si="291"/>
        <v>1.62916666666667</v>
      </c>
      <c r="AH772" s="22">
        <v>7680</v>
      </c>
      <c r="AI772" s="22">
        <v>0</v>
      </c>
      <c r="AJ772" s="23">
        <v>0</v>
      </c>
      <c r="AK772" s="23">
        <v>136</v>
      </c>
      <c r="AL772" s="23">
        <v>212</v>
      </c>
      <c r="AM772" s="22">
        <v>0.5</v>
      </c>
      <c r="AN772" s="22">
        <f t="shared" si="292"/>
        <v>120</v>
      </c>
      <c r="AO772" s="23">
        <v>24</v>
      </c>
      <c r="AP772" s="23">
        <v>24</v>
      </c>
      <c r="AQ772" t="s">
        <v>124</v>
      </c>
      <c r="AR772">
        <v>20</v>
      </c>
      <c r="AS772" s="22">
        <v>0.033333333333333</v>
      </c>
      <c r="AT772" t="s">
        <v>83</v>
      </c>
      <c r="AU772" s="23">
        <f t="shared" si="293"/>
        <v>0</v>
      </c>
      <c r="AV772" s="23">
        <f t="shared" si="294"/>
        <v>0</v>
      </c>
      <c r="AW772" s="23">
        <f t="shared" si="295"/>
        <v>1.62916666666667</v>
      </c>
      <c r="AX772" s="23">
        <f t="shared" si="296"/>
        <v>0.745833333333333</v>
      </c>
      <c r="AY772" s="23">
        <f t="shared" si="297"/>
        <v>0</v>
      </c>
      <c r="AZ772" s="23">
        <f t="shared" si="298"/>
        <v>0</v>
      </c>
      <c r="BA772" s="1" t="str">
        <f t="shared" si="299"/>
        <v>3</v>
      </c>
      <c r="BB772" s="22">
        <v>360</v>
      </c>
      <c r="BC772" s="22">
        <f t="shared" si="300"/>
        <v>0</v>
      </c>
      <c r="BD772" s="22" t="e">
        <f t="shared" si="302"/>
        <v>#REF!</v>
      </c>
      <c r="BE772" s="22">
        <v>0.29167</v>
      </c>
      <c r="BF772" s="22">
        <f t="shared" si="301"/>
        <v>0</v>
      </c>
      <c r="BG772" s="22" t="e">
        <f t="shared" si="303"/>
        <v>#REF!</v>
      </c>
      <c r="BH772" t="str">
        <f>IF(AT772="UDARA","U","N")&amp;LEFT($C$4,2)&amp;MID($C$4,4,2)&amp;LEFT(A772,3)&amp;MID(E772,2,2)&amp;VLOOKUP(E772,Acuan_Reference!C:L,10,0)</f>
        <v>N0109JKT71N1</v>
      </c>
      <c r="BI772" t="s">
        <v>84</v>
      </c>
      <c r="BJ772" t="s">
        <v>85</v>
      </c>
      <c r="BK772" t="s">
        <v>128</v>
      </c>
      <c r="BL772" t="s">
        <v>87</v>
      </c>
    </row>
    <row r="773" spans="1:64">
      <c r="A773" t="s">
        <v>98</v>
      </c>
      <c r="B773" t="s">
        <v>75</v>
      </c>
      <c r="C773" t="s">
        <v>76</v>
      </c>
      <c r="D773" t="s">
        <v>77</v>
      </c>
      <c r="E773" t="s">
        <v>173</v>
      </c>
      <c r="F773" t="s">
        <v>174</v>
      </c>
      <c r="G773" t="s">
        <v>118</v>
      </c>
      <c r="H773" t="s">
        <v>81</v>
      </c>
      <c r="I773" s="22">
        <v>26350</v>
      </c>
      <c r="J773" s="23">
        <v>123</v>
      </c>
      <c r="K773" s="23">
        <v>195</v>
      </c>
      <c r="L773" s="23">
        <v>148</v>
      </c>
      <c r="M773" s="23">
        <v>199</v>
      </c>
      <c r="N773" s="23">
        <v>196</v>
      </c>
      <c r="O773" s="23">
        <v>252</v>
      </c>
      <c r="P773" s="23">
        <v>212</v>
      </c>
      <c r="Q773" s="23">
        <v>188</v>
      </c>
      <c r="R773" s="23">
        <v>125</v>
      </c>
      <c r="S773" s="23">
        <v>215</v>
      </c>
      <c r="T773" s="23">
        <v>123</v>
      </c>
      <c r="U773" s="23">
        <v>95</v>
      </c>
      <c r="V773" s="22">
        <v>144.33333333333</v>
      </c>
      <c r="W773" s="22">
        <f t="shared" si="288"/>
        <v>118</v>
      </c>
      <c r="X773" s="23">
        <v>0</v>
      </c>
      <c r="Y773" s="23">
        <v>0</v>
      </c>
      <c r="Z773" s="23">
        <v>0</v>
      </c>
      <c r="AA773" s="22">
        <v>312</v>
      </c>
      <c r="AB773" s="22">
        <v>0</v>
      </c>
      <c r="AC773" s="22">
        <v>0</v>
      </c>
      <c r="AD773" s="22">
        <v>0</v>
      </c>
      <c r="AE773" s="22">
        <f t="shared" si="289"/>
        <v>312</v>
      </c>
      <c r="AF773" s="22">
        <f t="shared" si="290"/>
        <v>2.16166281755201</v>
      </c>
      <c r="AG773" s="22">
        <f t="shared" si="291"/>
        <v>2.64406779661017</v>
      </c>
      <c r="AH773" s="22">
        <v>7680</v>
      </c>
      <c r="AI773" s="22">
        <v>0</v>
      </c>
      <c r="AJ773" s="23">
        <v>0</v>
      </c>
      <c r="AK773" s="23">
        <v>108</v>
      </c>
      <c r="AL773" s="23">
        <v>136</v>
      </c>
      <c r="AM773" s="22">
        <v>0.9</v>
      </c>
      <c r="AN773" s="22">
        <f t="shared" si="292"/>
        <v>106.2</v>
      </c>
      <c r="AO773" s="23">
        <v>24</v>
      </c>
      <c r="AP773" s="23">
        <v>24</v>
      </c>
      <c r="AQ773" t="s">
        <v>124</v>
      </c>
      <c r="AR773">
        <v>4</v>
      </c>
      <c r="AS773" s="22">
        <v>0.1</v>
      </c>
      <c r="AT773" t="s">
        <v>83</v>
      </c>
      <c r="AU773" s="23">
        <f t="shared" si="293"/>
        <v>0</v>
      </c>
      <c r="AV773" s="23">
        <f t="shared" si="294"/>
        <v>0</v>
      </c>
      <c r="AW773" s="23">
        <f t="shared" si="295"/>
        <v>2.64406779661017</v>
      </c>
      <c r="AX773" s="23">
        <f t="shared" si="296"/>
        <v>1.49152542372881</v>
      </c>
      <c r="AY773" s="23">
        <f t="shared" si="297"/>
        <v>0</v>
      </c>
      <c r="AZ773" s="23">
        <f t="shared" si="298"/>
        <v>0</v>
      </c>
      <c r="BA773" s="1" t="str">
        <f t="shared" si="299"/>
        <v>3</v>
      </c>
      <c r="BB773" s="22">
        <v>360</v>
      </c>
      <c r="BC773" s="22">
        <f t="shared" si="300"/>
        <v>0</v>
      </c>
      <c r="BD773" s="22" t="e">
        <f t="shared" si="302"/>
        <v>#REF!</v>
      </c>
      <c r="BE773" s="22">
        <v>0.29167</v>
      </c>
      <c r="BF773" s="22">
        <f t="shared" si="301"/>
        <v>0</v>
      </c>
      <c r="BG773" s="22" t="e">
        <f t="shared" si="303"/>
        <v>#REF!</v>
      </c>
      <c r="BH773" t="str">
        <f>IF(AT773="UDARA","U","N")&amp;LEFT($C$4,2)&amp;MID($C$4,4,2)&amp;LEFT(A773,3)&amp;MID(E773,2,2)&amp;VLOOKUP(E773,Acuan_Reference!C:L,10,0)</f>
        <v>N0109JMR71N1</v>
      </c>
      <c r="BI773" t="s">
        <v>84</v>
      </c>
      <c r="BJ773" t="s">
        <v>85</v>
      </c>
      <c r="BK773" t="s">
        <v>128</v>
      </c>
      <c r="BL773" t="s">
        <v>87</v>
      </c>
    </row>
    <row r="774" spans="1:64">
      <c r="A774" t="s">
        <v>99</v>
      </c>
      <c r="B774" t="s">
        <v>75</v>
      </c>
      <c r="C774" t="s">
        <v>76</v>
      </c>
      <c r="D774" t="s">
        <v>77</v>
      </c>
      <c r="E774" t="s">
        <v>173</v>
      </c>
      <c r="F774" t="s">
        <v>174</v>
      </c>
      <c r="G774" t="s">
        <v>118</v>
      </c>
      <c r="H774" t="s">
        <v>81</v>
      </c>
      <c r="I774" s="22">
        <v>26350</v>
      </c>
      <c r="J774" s="23">
        <v>158</v>
      </c>
      <c r="K774" s="23">
        <v>253</v>
      </c>
      <c r="L774" s="23">
        <v>172</v>
      </c>
      <c r="M774" s="23">
        <v>218</v>
      </c>
      <c r="N774" s="23">
        <v>173</v>
      </c>
      <c r="O774" s="23">
        <v>286</v>
      </c>
      <c r="P774" s="23">
        <v>434</v>
      </c>
      <c r="Q774" s="23">
        <v>141</v>
      </c>
      <c r="R774" s="23">
        <v>244</v>
      </c>
      <c r="S774" s="23">
        <v>358</v>
      </c>
      <c r="T774" s="23">
        <v>138</v>
      </c>
      <c r="U774" s="23">
        <v>216</v>
      </c>
      <c r="V774" s="22">
        <v>237.33333333333</v>
      </c>
      <c r="W774" s="22">
        <f t="shared" si="288"/>
        <v>190</v>
      </c>
      <c r="X774" s="23">
        <v>0</v>
      </c>
      <c r="Y774" s="23">
        <v>0</v>
      </c>
      <c r="Z774" s="23">
        <v>0</v>
      </c>
      <c r="AA774" s="22">
        <v>493</v>
      </c>
      <c r="AB774" s="22">
        <v>0</v>
      </c>
      <c r="AC774" s="22">
        <v>0</v>
      </c>
      <c r="AD774" s="22">
        <v>0</v>
      </c>
      <c r="AE774" s="22">
        <f t="shared" si="289"/>
        <v>493</v>
      </c>
      <c r="AF774" s="22">
        <f t="shared" si="290"/>
        <v>2.07724719101127</v>
      </c>
      <c r="AG774" s="22">
        <f t="shared" si="291"/>
        <v>2.59473684210526</v>
      </c>
      <c r="AH774" s="22">
        <v>7680</v>
      </c>
      <c r="AI774" s="22">
        <v>0</v>
      </c>
      <c r="AJ774" s="23">
        <v>0</v>
      </c>
      <c r="AK774" s="23">
        <v>152</v>
      </c>
      <c r="AL774" s="23">
        <v>216</v>
      </c>
      <c r="AM774" s="22">
        <v>1.1</v>
      </c>
      <c r="AN774" s="22">
        <f t="shared" si="292"/>
        <v>209</v>
      </c>
      <c r="AO774" s="23">
        <v>24</v>
      </c>
      <c r="AP774" s="23">
        <v>24</v>
      </c>
      <c r="AQ774" t="s">
        <v>124</v>
      </c>
      <c r="AR774">
        <v>4</v>
      </c>
      <c r="AS774" s="22">
        <v>0.33333333333333</v>
      </c>
      <c r="AT774" t="s">
        <v>83</v>
      </c>
      <c r="AU774" s="23">
        <f t="shared" si="293"/>
        <v>0</v>
      </c>
      <c r="AV774" s="23">
        <f t="shared" si="294"/>
        <v>0</v>
      </c>
      <c r="AW774" s="23">
        <f t="shared" si="295"/>
        <v>2.59473684210526</v>
      </c>
      <c r="AX774" s="23">
        <f t="shared" si="296"/>
        <v>1.45789473684211</v>
      </c>
      <c r="AY774" s="23">
        <f t="shared" si="297"/>
        <v>0</v>
      </c>
      <c r="AZ774" s="23">
        <f t="shared" si="298"/>
        <v>0</v>
      </c>
      <c r="BA774" s="1" t="str">
        <f t="shared" si="299"/>
        <v>3</v>
      </c>
      <c r="BB774" s="22">
        <v>360</v>
      </c>
      <c r="BC774" s="22">
        <f t="shared" si="300"/>
        <v>0</v>
      </c>
      <c r="BD774" s="22" t="e">
        <f t="shared" si="302"/>
        <v>#REF!</v>
      </c>
      <c r="BE774" s="22">
        <v>0.29167</v>
      </c>
      <c r="BF774" s="22">
        <f t="shared" si="301"/>
        <v>0</v>
      </c>
      <c r="BG774" s="22" t="e">
        <f t="shared" si="303"/>
        <v>#REF!</v>
      </c>
      <c r="BH774" t="str">
        <f>IF(AT774="UDARA","U","N")&amp;LEFT($C$4,2)&amp;MID($C$4,4,2)&amp;LEFT(A774,3)&amp;MID(E774,2,2)&amp;VLOOKUP(E774,Acuan_Reference!C:L,10,0)</f>
        <v>N0109MDN71N1</v>
      </c>
      <c r="BI774" t="s">
        <v>84</v>
      </c>
      <c r="BJ774" t="s">
        <v>85</v>
      </c>
      <c r="BK774" t="s">
        <v>128</v>
      </c>
      <c r="BL774" t="s">
        <v>87</v>
      </c>
    </row>
    <row r="775" spans="1:64">
      <c r="A775" t="s">
        <v>100</v>
      </c>
      <c r="B775" t="s">
        <v>75</v>
      </c>
      <c r="C775" t="s">
        <v>76</v>
      </c>
      <c r="D775" t="s">
        <v>77</v>
      </c>
      <c r="E775" t="s">
        <v>173</v>
      </c>
      <c r="F775" t="s">
        <v>174</v>
      </c>
      <c r="G775" t="s">
        <v>118</v>
      </c>
      <c r="H775" t="s">
        <v>81</v>
      </c>
      <c r="I775" s="22">
        <v>26350</v>
      </c>
      <c r="J775" s="23">
        <v>437</v>
      </c>
      <c r="K775" s="23">
        <v>345</v>
      </c>
      <c r="L775" s="23">
        <v>471</v>
      </c>
      <c r="M775" s="23">
        <v>196</v>
      </c>
      <c r="N775" s="23">
        <v>558</v>
      </c>
      <c r="O775" s="23">
        <v>566</v>
      </c>
      <c r="P775" s="23">
        <v>177</v>
      </c>
      <c r="Q775" s="23">
        <v>114</v>
      </c>
      <c r="R775" s="23">
        <v>490</v>
      </c>
      <c r="S775" s="23">
        <v>364</v>
      </c>
      <c r="T775" s="23">
        <v>343</v>
      </c>
      <c r="U775" s="23">
        <v>184</v>
      </c>
      <c r="V775" s="22">
        <v>297</v>
      </c>
      <c r="W775" s="22">
        <f t="shared" si="288"/>
        <v>292.333333333333</v>
      </c>
      <c r="X775" s="23">
        <v>0</v>
      </c>
      <c r="Y775" s="23">
        <v>0</v>
      </c>
      <c r="Z775" s="23">
        <v>0</v>
      </c>
      <c r="AA775" s="22">
        <v>582</v>
      </c>
      <c r="AB775" s="22">
        <v>0</v>
      </c>
      <c r="AC775" s="22">
        <v>0</v>
      </c>
      <c r="AD775" s="22">
        <v>0</v>
      </c>
      <c r="AE775" s="22">
        <f t="shared" si="289"/>
        <v>582</v>
      </c>
      <c r="AF775" s="22">
        <f t="shared" si="290"/>
        <v>1.95959595959596</v>
      </c>
      <c r="AG775" s="22">
        <f t="shared" si="291"/>
        <v>1.9908779931585</v>
      </c>
      <c r="AH775" s="22">
        <v>7680</v>
      </c>
      <c r="AI775" s="22">
        <v>0</v>
      </c>
      <c r="AJ775" s="23">
        <v>0</v>
      </c>
      <c r="AK775" s="23">
        <v>198</v>
      </c>
      <c r="AL775" s="23">
        <v>350</v>
      </c>
      <c r="AM775" s="22">
        <v>1.5</v>
      </c>
      <c r="AN775" s="22">
        <f t="shared" si="292"/>
        <v>438.5</v>
      </c>
      <c r="AO775" s="23">
        <v>24</v>
      </c>
      <c r="AP775" s="23">
        <v>24</v>
      </c>
      <c r="AQ775" t="s">
        <v>82</v>
      </c>
      <c r="AR775">
        <v>2</v>
      </c>
      <c r="AS775" s="22">
        <v>0.76666666666667</v>
      </c>
      <c r="AT775" t="s">
        <v>83</v>
      </c>
      <c r="AU775" s="23">
        <f t="shared" si="293"/>
        <v>206.5</v>
      </c>
      <c r="AV775" s="23">
        <f t="shared" si="294"/>
        <v>216</v>
      </c>
      <c r="AW775" s="23">
        <f t="shared" si="295"/>
        <v>2.72976054732041</v>
      </c>
      <c r="AX775" s="23">
        <f t="shared" si="296"/>
        <v>1.53249714937286</v>
      </c>
      <c r="AY775" s="23">
        <f t="shared" si="297"/>
        <v>216</v>
      </c>
      <c r="AZ775" s="23">
        <f t="shared" si="298"/>
        <v>216</v>
      </c>
      <c r="BA775" s="1" t="str">
        <f t="shared" si="299"/>
        <v>3</v>
      </c>
      <c r="BB775" s="22">
        <v>360</v>
      </c>
      <c r="BC775" s="22">
        <f t="shared" si="300"/>
        <v>77760</v>
      </c>
      <c r="BD775" s="22" t="e">
        <f t="shared" si="302"/>
        <v>#REF!</v>
      </c>
      <c r="BE775" s="22">
        <v>0.29167</v>
      </c>
      <c r="BF775" s="22">
        <f t="shared" si="301"/>
        <v>63.00072</v>
      </c>
      <c r="BG775" s="22" t="e">
        <f t="shared" si="303"/>
        <v>#REF!</v>
      </c>
      <c r="BH775" t="str">
        <f>IF(AT775="UDARA","U","N")&amp;LEFT($C$4,2)&amp;MID($C$4,4,2)&amp;LEFT(A775,3)&amp;MID(E775,2,2)&amp;VLOOKUP(E775,Acuan_Reference!C:L,10,0)</f>
        <v>N0109MDO71N1</v>
      </c>
      <c r="BI775" t="s">
        <v>84</v>
      </c>
      <c r="BJ775" t="s">
        <v>85</v>
      </c>
      <c r="BK775" t="s">
        <v>128</v>
      </c>
      <c r="BL775" t="s">
        <v>87</v>
      </c>
    </row>
    <row r="776" spans="1:64">
      <c r="A776" t="s">
        <v>101</v>
      </c>
      <c r="B776" t="s">
        <v>75</v>
      </c>
      <c r="C776" t="s">
        <v>76</v>
      </c>
      <c r="D776" t="s">
        <v>77</v>
      </c>
      <c r="E776" t="s">
        <v>173</v>
      </c>
      <c r="F776" t="s">
        <v>174</v>
      </c>
      <c r="G776" t="s">
        <v>118</v>
      </c>
      <c r="H776" t="s">
        <v>81</v>
      </c>
      <c r="I776" s="22">
        <v>26350</v>
      </c>
      <c r="J776" s="23">
        <v>536</v>
      </c>
      <c r="K776" s="23">
        <v>962</v>
      </c>
      <c r="L776" s="23">
        <v>2143</v>
      </c>
      <c r="M776" s="23">
        <v>2260</v>
      </c>
      <c r="N776" s="23">
        <v>778</v>
      </c>
      <c r="O776" s="23">
        <v>1982</v>
      </c>
      <c r="P776" s="23">
        <v>1453</v>
      </c>
      <c r="Q776" s="23">
        <v>841</v>
      </c>
      <c r="R776" s="23">
        <v>1207</v>
      </c>
      <c r="S776" s="23">
        <v>1374</v>
      </c>
      <c r="T776" s="23">
        <v>1364</v>
      </c>
      <c r="U776" s="23">
        <v>801</v>
      </c>
      <c r="V776" s="22">
        <v>1179.6666666667</v>
      </c>
      <c r="W776" s="22">
        <f t="shared" si="288"/>
        <v>1105.33333333333</v>
      </c>
      <c r="X776" s="23">
        <v>0</v>
      </c>
      <c r="Y776" s="23">
        <v>0</v>
      </c>
      <c r="Z776" s="23">
        <v>0</v>
      </c>
      <c r="AA776" s="22">
        <v>6917</v>
      </c>
      <c r="AB776" s="22">
        <v>0</v>
      </c>
      <c r="AC776" s="22">
        <v>0</v>
      </c>
      <c r="AD776" s="22">
        <v>0</v>
      </c>
      <c r="AE776" s="22">
        <f t="shared" si="289"/>
        <v>6917</v>
      </c>
      <c r="AF776" s="22">
        <f t="shared" si="290"/>
        <v>5.86352076857853</v>
      </c>
      <c r="AG776" s="22">
        <f t="shared" si="291"/>
        <v>6.25784077201448</v>
      </c>
      <c r="AH776" s="22">
        <v>7680</v>
      </c>
      <c r="AI776" s="22">
        <v>0</v>
      </c>
      <c r="AJ776" s="23">
        <v>0</v>
      </c>
      <c r="AK776" s="23">
        <v>698</v>
      </c>
      <c r="AL776" s="23">
        <v>1151</v>
      </c>
      <c r="AM776" s="22">
        <v>1.3</v>
      </c>
      <c r="AN776" s="22">
        <f t="shared" si="292"/>
        <v>1436.93333333333</v>
      </c>
      <c r="AO776" s="23">
        <v>24</v>
      </c>
      <c r="AP776" s="23">
        <v>24</v>
      </c>
      <c r="AQ776" t="s">
        <v>82</v>
      </c>
      <c r="AR776">
        <v>4</v>
      </c>
      <c r="AS776" s="22">
        <v>0.5</v>
      </c>
      <c r="AT776" t="s">
        <v>83</v>
      </c>
      <c r="AU776" s="23">
        <f t="shared" si="293"/>
        <v>0</v>
      </c>
      <c r="AV776" s="23">
        <f t="shared" si="294"/>
        <v>0</v>
      </c>
      <c r="AW776" s="23">
        <f t="shared" si="295"/>
        <v>6.25784077201448</v>
      </c>
      <c r="AX776" s="23">
        <f t="shared" si="296"/>
        <v>5.21652593486128</v>
      </c>
      <c r="AY776" s="23">
        <f t="shared" si="297"/>
        <v>0</v>
      </c>
      <c r="AZ776" s="23">
        <f t="shared" si="298"/>
        <v>0</v>
      </c>
      <c r="BA776" s="1" t="str">
        <f t="shared" si="299"/>
        <v>Kelipatan Kirim/Master box &gt; 3x FC+index</v>
      </c>
      <c r="BB776" s="22">
        <v>360</v>
      </c>
      <c r="BC776" s="22">
        <f t="shared" si="300"/>
        <v>0</v>
      </c>
      <c r="BD776" s="22" t="e">
        <f t="shared" si="302"/>
        <v>#REF!</v>
      </c>
      <c r="BE776" s="22">
        <v>0.29167</v>
      </c>
      <c r="BF776" s="22">
        <f t="shared" si="301"/>
        <v>0</v>
      </c>
      <c r="BG776" s="22" t="e">
        <f t="shared" si="303"/>
        <v>#REF!</v>
      </c>
      <c r="BH776" t="str">
        <f>IF(AT776="UDARA","U","N")&amp;LEFT($C$4,2)&amp;MID($C$4,4,2)&amp;LEFT(A776,3)&amp;MID(E776,2,2)&amp;VLOOKUP(E776,Acuan_Reference!C:L,10,0)</f>
        <v>N0109MKS71N1</v>
      </c>
      <c r="BI776" t="s">
        <v>84</v>
      </c>
      <c r="BJ776" t="s">
        <v>85</v>
      </c>
      <c r="BK776" t="s">
        <v>128</v>
      </c>
      <c r="BL776" t="s">
        <v>87</v>
      </c>
    </row>
    <row r="777" spans="1:64">
      <c r="A777" t="s">
        <v>102</v>
      </c>
      <c r="B777" t="s">
        <v>75</v>
      </c>
      <c r="C777" t="s">
        <v>76</v>
      </c>
      <c r="D777" t="s">
        <v>77</v>
      </c>
      <c r="E777" t="s">
        <v>173</v>
      </c>
      <c r="F777" t="s">
        <v>174</v>
      </c>
      <c r="G777" t="s">
        <v>118</v>
      </c>
      <c r="H777" t="s">
        <v>81</v>
      </c>
      <c r="I777" s="22">
        <v>26350</v>
      </c>
      <c r="J777" s="23">
        <v>239</v>
      </c>
      <c r="K777" s="23">
        <v>346</v>
      </c>
      <c r="L777" s="23">
        <v>853</v>
      </c>
      <c r="M777" s="23">
        <v>500</v>
      </c>
      <c r="N777" s="23">
        <v>294</v>
      </c>
      <c r="O777" s="23">
        <v>540</v>
      </c>
      <c r="P777" s="23">
        <v>440</v>
      </c>
      <c r="Q777" s="23">
        <v>213</v>
      </c>
      <c r="R777" s="23">
        <v>533</v>
      </c>
      <c r="S777" s="23">
        <v>531</v>
      </c>
      <c r="T777" s="23">
        <v>464</v>
      </c>
      <c r="U777" s="23">
        <v>214</v>
      </c>
      <c r="V777" s="22">
        <v>403</v>
      </c>
      <c r="W777" s="22">
        <f t="shared" si="288"/>
        <v>374.666666666667</v>
      </c>
      <c r="X777" s="23">
        <v>0</v>
      </c>
      <c r="Y777" s="23">
        <v>0</v>
      </c>
      <c r="Z777" s="23">
        <v>0</v>
      </c>
      <c r="AA777" s="22">
        <v>724</v>
      </c>
      <c r="AB777" s="22">
        <v>0</v>
      </c>
      <c r="AC777" s="22">
        <v>48</v>
      </c>
      <c r="AD777" s="22">
        <v>24</v>
      </c>
      <c r="AE777" s="22">
        <f t="shared" si="289"/>
        <v>796</v>
      </c>
      <c r="AF777" s="22">
        <f t="shared" si="290"/>
        <v>1.97518610421836</v>
      </c>
      <c r="AG777" s="22">
        <f t="shared" si="291"/>
        <v>2.06049822064057</v>
      </c>
      <c r="AH777" s="22">
        <v>7680</v>
      </c>
      <c r="AI777" s="22">
        <v>0</v>
      </c>
      <c r="AJ777" s="23">
        <v>0</v>
      </c>
      <c r="AK777" s="23">
        <v>261</v>
      </c>
      <c r="AL777" s="23">
        <v>446</v>
      </c>
      <c r="AM777" s="22">
        <v>0.8</v>
      </c>
      <c r="AN777" s="22">
        <f t="shared" si="292"/>
        <v>299.733333333333</v>
      </c>
      <c r="AO777" s="23">
        <v>24</v>
      </c>
      <c r="AP777" s="23">
        <v>24</v>
      </c>
      <c r="AQ777" t="s">
        <v>124</v>
      </c>
      <c r="AR777">
        <v>8</v>
      </c>
      <c r="AS777" s="22">
        <v>0.1</v>
      </c>
      <c r="AT777" t="s">
        <v>83</v>
      </c>
      <c r="AU777" s="23">
        <f t="shared" si="293"/>
        <v>0</v>
      </c>
      <c r="AV777" s="23">
        <f t="shared" si="294"/>
        <v>0</v>
      </c>
      <c r="AW777" s="23">
        <f t="shared" si="295"/>
        <v>2.12455516014235</v>
      </c>
      <c r="AX777" s="23">
        <f t="shared" si="296"/>
        <v>0.934163701067616</v>
      </c>
      <c r="AY777" s="23">
        <f t="shared" si="297"/>
        <v>0</v>
      </c>
      <c r="AZ777" s="23">
        <f t="shared" si="298"/>
        <v>0</v>
      </c>
      <c r="BA777" s="1" t="str">
        <f t="shared" si="299"/>
        <v>3</v>
      </c>
      <c r="BB777" s="22">
        <v>360</v>
      </c>
      <c r="BC777" s="22">
        <f t="shared" si="300"/>
        <v>0</v>
      </c>
      <c r="BD777" s="22" t="e">
        <f t="shared" si="302"/>
        <v>#REF!</v>
      </c>
      <c r="BE777" s="22">
        <v>0.29167</v>
      </c>
      <c r="BF777" s="22">
        <f t="shared" si="301"/>
        <v>0</v>
      </c>
      <c r="BG777" s="22" t="e">
        <f t="shared" si="303"/>
        <v>#REF!</v>
      </c>
      <c r="BH777" t="str">
        <f>IF(AT777="UDARA","U","N")&amp;LEFT($C$4,2)&amp;MID($C$4,4,2)&amp;LEFT(A777,3)&amp;MID(E777,2,2)&amp;VLOOKUP(E777,Acuan_Reference!C:L,10,0)</f>
        <v>N0109MLG71N1</v>
      </c>
      <c r="BI777" t="s">
        <v>84</v>
      </c>
      <c r="BJ777" t="s">
        <v>85</v>
      </c>
      <c r="BK777" t="s">
        <v>128</v>
      </c>
      <c r="BL777" t="s">
        <v>87</v>
      </c>
    </row>
    <row r="778" spans="1:64">
      <c r="A778" t="s">
        <v>103</v>
      </c>
      <c r="B778" t="s">
        <v>75</v>
      </c>
      <c r="C778" t="s">
        <v>76</v>
      </c>
      <c r="D778" t="s">
        <v>77</v>
      </c>
      <c r="E778" t="s">
        <v>173</v>
      </c>
      <c r="F778" t="s">
        <v>174</v>
      </c>
      <c r="G778" t="s">
        <v>118</v>
      </c>
      <c r="H778" t="s">
        <v>81</v>
      </c>
      <c r="I778" s="22">
        <v>26350</v>
      </c>
      <c r="J778" s="23">
        <v>48</v>
      </c>
      <c r="K778" s="23">
        <v>48</v>
      </c>
      <c r="L778" s="23">
        <v>163</v>
      </c>
      <c r="M778" s="23">
        <v>23</v>
      </c>
      <c r="N778" s="23">
        <v>55</v>
      </c>
      <c r="O778" s="23">
        <v>114</v>
      </c>
      <c r="P778" s="23">
        <v>35</v>
      </c>
      <c r="Q778" s="23">
        <v>118</v>
      </c>
      <c r="R778" s="23">
        <v>109</v>
      </c>
      <c r="S778" s="23">
        <v>177</v>
      </c>
      <c r="T778" s="23">
        <v>98</v>
      </c>
      <c r="U778" s="23">
        <v>125</v>
      </c>
      <c r="V778" s="22">
        <v>133.33333333333</v>
      </c>
      <c r="W778" s="22">
        <f t="shared" si="288"/>
        <v>112</v>
      </c>
      <c r="X778" s="23">
        <v>0</v>
      </c>
      <c r="Y778" s="23">
        <v>0</v>
      </c>
      <c r="Z778" s="23">
        <v>0</v>
      </c>
      <c r="AA778" s="22">
        <v>127</v>
      </c>
      <c r="AB778" s="22">
        <v>0</v>
      </c>
      <c r="AC778" s="22">
        <v>72</v>
      </c>
      <c r="AD778" s="22">
        <v>0</v>
      </c>
      <c r="AE778" s="22">
        <f t="shared" si="289"/>
        <v>199</v>
      </c>
      <c r="AF778" s="22">
        <f t="shared" si="290"/>
        <v>1.49250000000004</v>
      </c>
      <c r="AG778" s="22">
        <f t="shared" si="291"/>
        <v>1.77678571428571</v>
      </c>
      <c r="AH778" s="22">
        <v>7680</v>
      </c>
      <c r="AI778" s="22">
        <v>0</v>
      </c>
      <c r="AJ778" s="23">
        <v>0</v>
      </c>
      <c r="AK778" s="23">
        <v>83</v>
      </c>
      <c r="AL778" s="23">
        <v>113</v>
      </c>
      <c r="AM778" s="22">
        <v>1.3</v>
      </c>
      <c r="AN778" s="22">
        <f t="shared" si="292"/>
        <v>145.6</v>
      </c>
      <c r="AO778" s="23">
        <v>24</v>
      </c>
      <c r="AP778" s="23">
        <v>24</v>
      </c>
      <c r="AQ778" t="s">
        <v>82</v>
      </c>
      <c r="AR778">
        <v>2</v>
      </c>
      <c r="AS778" s="22">
        <v>0.36666666666667</v>
      </c>
      <c r="AT778" t="s">
        <v>83</v>
      </c>
      <c r="AU778" s="23">
        <f t="shared" si="293"/>
        <v>59.6</v>
      </c>
      <c r="AV778" s="23">
        <f t="shared" si="294"/>
        <v>72</v>
      </c>
      <c r="AW778" s="23">
        <f t="shared" si="295"/>
        <v>2.41964285714286</v>
      </c>
      <c r="AX778" s="23">
        <f t="shared" si="296"/>
        <v>1.41071428571429</v>
      </c>
      <c r="AY778" s="23">
        <f t="shared" si="297"/>
        <v>72</v>
      </c>
      <c r="AZ778" s="23">
        <f t="shared" si="298"/>
        <v>72</v>
      </c>
      <c r="BA778" s="1" t="str">
        <f t="shared" si="299"/>
        <v>3</v>
      </c>
      <c r="BB778" s="22">
        <v>360</v>
      </c>
      <c r="BC778" s="22">
        <f t="shared" si="300"/>
        <v>25920</v>
      </c>
      <c r="BD778" s="22" t="e">
        <f t="shared" si="302"/>
        <v>#REF!</v>
      </c>
      <c r="BE778" s="22">
        <v>0.29167</v>
      </c>
      <c r="BF778" s="22">
        <f t="shared" si="301"/>
        <v>21.00024</v>
      </c>
      <c r="BG778" s="22" t="e">
        <f t="shared" si="303"/>
        <v>#REF!</v>
      </c>
      <c r="BH778" t="str">
        <f>IF(AT778="UDARA","U","N")&amp;LEFT($C$4,2)&amp;MID($C$4,4,2)&amp;LEFT(A778,3)&amp;MID(E778,2,2)&amp;VLOOKUP(E778,Acuan_Reference!C:L,10,0)</f>
        <v>N0109NAD71N1</v>
      </c>
      <c r="BI778" t="s">
        <v>84</v>
      </c>
      <c r="BJ778" t="s">
        <v>85</v>
      </c>
      <c r="BK778" t="s">
        <v>128</v>
      </c>
      <c r="BL778" t="s">
        <v>87</v>
      </c>
    </row>
    <row r="779" spans="1:64">
      <c r="A779" t="s">
        <v>104</v>
      </c>
      <c r="B779" t="s">
        <v>75</v>
      </c>
      <c r="C779" t="s">
        <v>76</v>
      </c>
      <c r="D779" t="s">
        <v>77</v>
      </c>
      <c r="E779" t="s">
        <v>173</v>
      </c>
      <c r="F779" t="s">
        <v>174</v>
      </c>
      <c r="G779" t="s">
        <v>118</v>
      </c>
      <c r="H779" t="s">
        <v>81</v>
      </c>
      <c r="I779" s="22">
        <v>26350</v>
      </c>
      <c r="J779" s="23">
        <v>223</v>
      </c>
      <c r="K779" s="23">
        <v>286</v>
      </c>
      <c r="L779" s="23">
        <v>234</v>
      </c>
      <c r="M779" s="23">
        <v>216</v>
      </c>
      <c r="N779" s="23">
        <v>116</v>
      </c>
      <c r="O779" s="23">
        <v>275</v>
      </c>
      <c r="P779" s="23">
        <v>305</v>
      </c>
      <c r="Q779" s="23">
        <v>173</v>
      </c>
      <c r="R779" s="23">
        <v>227</v>
      </c>
      <c r="S779" s="23">
        <v>314</v>
      </c>
      <c r="T779" s="23">
        <v>251</v>
      </c>
      <c r="U779" s="23">
        <v>129</v>
      </c>
      <c r="V779" s="22">
        <v>231.33333333333</v>
      </c>
      <c r="W779" s="22">
        <f t="shared" si="288"/>
        <v>204</v>
      </c>
      <c r="X779" s="23">
        <v>0</v>
      </c>
      <c r="Y779" s="23">
        <v>0</v>
      </c>
      <c r="Z779" s="23">
        <v>0</v>
      </c>
      <c r="AA779" s="22">
        <v>353</v>
      </c>
      <c r="AB779" s="22">
        <v>0</v>
      </c>
      <c r="AC779" s="22">
        <v>72</v>
      </c>
      <c r="AD779" s="22">
        <v>0</v>
      </c>
      <c r="AE779" s="22">
        <f t="shared" si="289"/>
        <v>425</v>
      </c>
      <c r="AF779" s="22">
        <f t="shared" si="290"/>
        <v>1.83717579250723</v>
      </c>
      <c r="AG779" s="22">
        <f t="shared" si="291"/>
        <v>2.08333333333333</v>
      </c>
      <c r="AH779" s="22">
        <v>7680</v>
      </c>
      <c r="AI779" s="22">
        <v>0</v>
      </c>
      <c r="AJ779" s="23">
        <v>0</v>
      </c>
      <c r="AK779" s="23">
        <v>146</v>
      </c>
      <c r="AL779" s="23">
        <v>232</v>
      </c>
      <c r="AM779" s="22">
        <v>1</v>
      </c>
      <c r="AN779" s="22">
        <f t="shared" si="292"/>
        <v>204</v>
      </c>
      <c r="AO779" s="23">
        <v>24</v>
      </c>
      <c r="AP779" s="23">
        <v>24</v>
      </c>
      <c r="AQ779" t="s">
        <v>82</v>
      </c>
      <c r="AR779">
        <v>4</v>
      </c>
      <c r="AS779" s="22">
        <v>0.26666666666667</v>
      </c>
      <c r="AT779" t="s">
        <v>83</v>
      </c>
      <c r="AU779" s="23">
        <f t="shared" si="293"/>
        <v>11</v>
      </c>
      <c r="AV779" s="23">
        <f t="shared" si="294"/>
        <v>24</v>
      </c>
      <c r="AW779" s="23">
        <f t="shared" si="295"/>
        <v>2.20098039215686</v>
      </c>
      <c r="AX779" s="23">
        <f t="shared" si="296"/>
        <v>1.06372549019608</v>
      </c>
      <c r="AY779" s="23">
        <f t="shared" si="297"/>
        <v>24</v>
      </c>
      <c r="AZ779" s="23">
        <f t="shared" si="298"/>
        <v>24</v>
      </c>
      <c r="BA779" s="1" t="str">
        <f t="shared" si="299"/>
        <v>3</v>
      </c>
      <c r="BB779" s="22">
        <v>360</v>
      </c>
      <c r="BC779" s="22">
        <f t="shared" si="300"/>
        <v>8640</v>
      </c>
      <c r="BD779" s="22" t="e">
        <f t="shared" si="302"/>
        <v>#REF!</v>
      </c>
      <c r="BE779" s="22">
        <v>0.29167</v>
      </c>
      <c r="BF779" s="22">
        <f t="shared" si="301"/>
        <v>7.00008</v>
      </c>
      <c r="BG779" s="22" t="e">
        <f t="shared" si="303"/>
        <v>#REF!</v>
      </c>
      <c r="BH779" t="str">
        <f>IF(AT779="UDARA","U","N")&amp;LEFT($C$4,2)&amp;MID($C$4,4,2)&amp;LEFT(A779,3)&amp;MID(E779,2,2)&amp;VLOOKUP(E779,Acuan_Reference!C:L,10,0)</f>
        <v>N0109PDG71N1</v>
      </c>
      <c r="BI779" t="s">
        <v>84</v>
      </c>
      <c r="BJ779" t="s">
        <v>85</v>
      </c>
      <c r="BK779" t="s">
        <v>128</v>
      </c>
      <c r="BL779" t="s">
        <v>87</v>
      </c>
    </row>
    <row r="780" spans="1:64">
      <c r="A780" t="s">
        <v>105</v>
      </c>
      <c r="B780" t="s">
        <v>75</v>
      </c>
      <c r="C780" t="s">
        <v>76</v>
      </c>
      <c r="D780" t="s">
        <v>77</v>
      </c>
      <c r="E780" t="s">
        <v>173</v>
      </c>
      <c r="F780" t="s">
        <v>174</v>
      </c>
      <c r="G780" t="s">
        <v>118</v>
      </c>
      <c r="H780" t="s">
        <v>81</v>
      </c>
      <c r="I780" s="22">
        <v>26350</v>
      </c>
      <c r="J780" s="23">
        <v>32</v>
      </c>
      <c r="K780" s="23">
        <v>-100</v>
      </c>
      <c r="L780" s="23">
        <v>237</v>
      </c>
      <c r="M780" s="23">
        <v>83</v>
      </c>
      <c r="N780" s="23">
        <v>64</v>
      </c>
      <c r="O780" s="23">
        <v>219</v>
      </c>
      <c r="P780" s="23">
        <v>289</v>
      </c>
      <c r="Q780" s="23">
        <v>247</v>
      </c>
      <c r="R780" s="23">
        <v>142</v>
      </c>
      <c r="S780" s="23">
        <v>562</v>
      </c>
      <c r="T780" s="23">
        <v>153</v>
      </c>
      <c r="U780" s="23">
        <v>32</v>
      </c>
      <c r="V780" s="22">
        <v>249</v>
      </c>
      <c r="W780" s="22">
        <f t="shared" si="288"/>
        <v>145.333333333333</v>
      </c>
      <c r="X780" s="23">
        <v>0</v>
      </c>
      <c r="Y780" s="23">
        <v>0</v>
      </c>
      <c r="Z780" s="23">
        <v>0</v>
      </c>
      <c r="AA780" s="22">
        <v>589</v>
      </c>
      <c r="AB780" s="22">
        <v>0</v>
      </c>
      <c r="AC780" s="22">
        <v>0</v>
      </c>
      <c r="AD780" s="22">
        <v>0</v>
      </c>
      <c r="AE780" s="22">
        <f t="shared" si="289"/>
        <v>589</v>
      </c>
      <c r="AF780" s="22">
        <f t="shared" si="290"/>
        <v>2.36546184738956</v>
      </c>
      <c r="AG780" s="22">
        <f t="shared" si="291"/>
        <v>4.05275229357798</v>
      </c>
      <c r="AH780" s="22">
        <v>7680</v>
      </c>
      <c r="AI780" s="22">
        <v>0</v>
      </c>
      <c r="AJ780" s="23">
        <v>0</v>
      </c>
      <c r="AK780" s="23">
        <v>194</v>
      </c>
      <c r="AL780" s="23">
        <v>251</v>
      </c>
      <c r="AM780" s="22">
        <v>1</v>
      </c>
      <c r="AN780" s="22">
        <f t="shared" si="292"/>
        <v>145.333333333333</v>
      </c>
      <c r="AO780" s="23">
        <v>24</v>
      </c>
      <c r="AP780" s="23">
        <v>24</v>
      </c>
      <c r="AQ780" t="s">
        <v>82</v>
      </c>
      <c r="AR780">
        <v>4</v>
      </c>
      <c r="AS780" s="22">
        <v>0.26666666666667</v>
      </c>
      <c r="AT780" t="s">
        <v>83</v>
      </c>
      <c r="AU780" s="23">
        <f t="shared" si="293"/>
        <v>0</v>
      </c>
      <c r="AV780" s="23">
        <f t="shared" si="294"/>
        <v>0</v>
      </c>
      <c r="AW780" s="23">
        <f t="shared" si="295"/>
        <v>4.05275229357798</v>
      </c>
      <c r="AX780" s="23">
        <f t="shared" si="296"/>
        <v>2.3256880733945</v>
      </c>
      <c r="AY780" s="23">
        <f t="shared" si="297"/>
        <v>0</v>
      </c>
      <c r="AZ780" s="23">
        <f t="shared" si="298"/>
        <v>0</v>
      </c>
      <c r="BA780" s="1" t="str">
        <f t="shared" si="299"/>
        <v>3</v>
      </c>
      <c r="BB780" s="22">
        <v>360</v>
      </c>
      <c r="BC780" s="22">
        <f t="shared" si="300"/>
        <v>0</v>
      </c>
      <c r="BD780" s="22" t="e">
        <f t="shared" si="302"/>
        <v>#REF!</v>
      </c>
      <c r="BE780" s="22">
        <v>0.29167</v>
      </c>
      <c r="BF780" s="22">
        <f t="shared" si="301"/>
        <v>0</v>
      </c>
      <c r="BG780" s="22" t="e">
        <f t="shared" si="303"/>
        <v>#REF!</v>
      </c>
      <c r="BH780" t="str">
        <f>IF(AT780="UDARA","U","N")&amp;LEFT($C$4,2)&amp;MID($C$4,4,2)&amp;LEFT(A780,3)&amp;MID(E780,2,2)&amp;VLOOKUP(E780,Acuan_Reference!C:L,10,0)</f>
        <v>N0109PKB71N1</v>
      </c>
      <c r="BI780" t="s">
        <v>84</v>
      </c>
      <c r="BJ780" t="s">
        <v>85</v>
      </c>
      <c r="BK780" t="s">
        <v>128</v>
      </c>
      <c r="BL780" t="s">
        <v>87</v>
      </c>
    </row>
    <row r="781" spans="1:64">
      <c r="A781" t="s">
        <v>106</v>
      </c>
      <c r="B781" t="s">
        <v>75</v>
      </c>
      <c r="C781" t="s">
        <v>76</v>
      </c>
      <c r="D781" t="s">
        <v>77</v>
      </c>
      <c r="E781" t="s">
        <v>173</v>
      </c>
      <c r="F781" t="s">
        <v>174</v>
      </c>
      <c r="G781" t="s">
        <v>118</v>
      </c>
      <c r="H781" t="s">
        <v>81</v>
      </c>
      <c r="I781" s="22">
        <v>26350</v>
      </c>
      <c r="J781" s="23">
        <v>103</v>
      </c>
      <c r="K781" s="23">
        <v>156</v>
      </c>
      <c r="L781" s="23">
        <v>229</v>
      </c>
      <c r="M781" s="23">
        <v>174</v>
      </c>
      <c r="N781" s="23">
        <v>51</v>
      </c>
      <c r="O781" s="23">
        <v>153</v>
      </c>
      <c r="P781" s="23">
        <v>117</v>
      </c>
      <c r="Q781" s="23">
        <v>71</v>
      </c>
      <c r="R781" s="23">
        <v>120</v>
      </c>
      <c r="S781" s="23">
        <v>101</v>
      </c>
      <c r="T781" s="23">
        <v>253</v>
      </c>
      <c r="U781" s="23">
        <v>159</v>
      </c>
      <c r="V781" s="22">
        <v>171</v>
      </c>
      <c r="W781" s="22">
        <f t="shared" si="288"/>
        <v>183.666666666667</v>
      </c>
      <c r="X781" s="23">
        <v>0</v>
      </c>
      <c r="Y781" s="23">
        <v>0</v>
      </c>
      <c r="Z781" s="23">
        <v>0</v>
      </c>
      <c r="AA781" s="22">
        <v>148</v>
      </c>
      <c r="AB781" s="22">
        <v>0</v>
      </c>
      <c r="AC781" s="22">
        <v>0</v>
      </c>
      <c r="AD781" s="22">
        <v>72</v>
      </c>
      <c r="AE781" s="22">
        <f t="shared" si="289"/>
        <v>220</v>
      </c>
      <c r="AF781" s="22">
        <f t="shared" si="290"/>
        <v>1.28654970760234</v>
      </c>
      <c r="AG781" s="22">
        <f t="shared" si="291"/>
        <v>0.805807622504537</v>
      </c>
      <c r="AH781" s="22">
        <v>7680</v>
      </c>
      <c r="AI781" s="22">
        <v>0</v>
      </c>
      <c r="AJ781" s="23">
        <v>0</v>
      </c>
      <c r="AK781" s="23">
        <v>60</v>
      </c>
      <c r="AL781" s="23">
        <v>139</v>
      </c>
      <c r="AM781" s="22">
        <v>0.9</v>
      </c>
      <c r="AN781" s="22">
        <f t="shared" si="292"/>
        <v>165.3</v>
      </c>
      <c r="AO781" s="23">
        <v>24</v>
      </c>
      <c r="AP781" s="23">
        <v>24</v>
      </c>
      <c r="AQ781" t="s">
        <v>82</v>
      </c>
      <c r="AR781">
        <v>4</v>
      </c>
      <c r="AS781" s="22">
        <v>0.16666666666667</v>
      </c>
      <c r="AT781" t="s">
        <v>83</v>
      </c>
      <c r="AU781" s="23">
        <f t="shared" si="293"/>
        <v>84.3</v>
      </c>
      <c r="AV781" s="23">
        <f t="shared" si="294"/>
        <v>96</v>
      </c>
      <c r="AW781" s="23">
        <f t="shared" si="295"/>
        <v>1.72050816696915</v>
      </c>
      <c r="AX781" s="23">
        <f t="shared" si="296"/>
        <v>0.963702359346643</v>
      </c>
      <c r="AY781" s="23">
        <f t="shared" si="297"/>
        <v>96</v>
      </c>
      <c r="AZ781" s="23">
        <f t="shared" si="298"/>
        <v>96</v>
      </c>
      <c r="BA781" s="1" t="str">
        <f t="shared" si="299"/>
        <v>3</v>
      </c>
      <c r="BB781" s="22">
        <v>360</v>
      </c>
      <c r="BC781" s="22">
        <f t="shared" si="300"/>
        <v>34560</v>
      </c>
      <c r="BD781" s="22" t="e">
        <f t="shared" si="302"/>
        <v>#REF!</v>
      </c>
      <c r="BE781" s="22">
        <v>0.29167</v>
      </c>
      <c r="BF781" s="22">
        <f t="shared" si="301"/>
        <v>28.00032</v>
      </c>
      <c r="BG781" s="22" t="e">
        <f t="shared" si="303"/>
        <v>#REF!</v>
      </c>
      <c r="BH781" t="str">
        <f>IF(AT781="UDARA","U","N")&amp;LEFT($C$4,2)&amp;MID($C$4,4,2)&amp;LEFT(A781,3)&amp;MID(E781,2,2)&amp;VLOOKUP(E781,Acuan_Reference!C:L,10,0)</f>
        <v>N0109PLB71N1</v>
      </c>
      <c r="BI781" t="s">
        <v>84</v>
      </c>
      <c r="BJ781" t="s">
        <v>85</v>
      </c>
      <c r="BK781" t="s">
        <v>128</v>
      </c>
      <c r="BL781" t="s">
        <v>87</v>
      </c>
    </row>
    <row r="782" spans="1:64">
      <c r="A782" t="s">
        <v>107</v>
      </c>
      <c r="B782" t="s">
        <v>75</v>
      </c>
      <c r="C782" t="s">
        <v>76</v>
      </c>
      <c r="D782" t="s">
        <v>77</v>
      </c>
      <c r="E782" t="s">
        <v>173</v>
      </c>
      <c r="F782" t="s">
        <v>174</v>
      </c>
      <c r="G782" t="s">
        <v>118</v>
      </c>
      <c r="H782" t="s">
        <v>81</v>
      </c>
      <c r="I782" s="22">
        <v>26350</v>
      </c>
      <c r="J782" s="23">
        <v>30</v>
      </c>
      <c r="K782" s="23">
        <v>65</v>
      </c>
      <c r="L782" s="23">
        <v>264</v>
      </c>
      <c r="M782" s="23">
        <v>341</v>
      </c>
      <c r="N782" s="23">
        <v>50</v>
      </c>
      <c r="O782" s="23">
        <v>316</v>
      </c>
      <c r="P782" s="23">
        <v>205</v>
      </c>
      <c r="Q782" s="23">
        <v>43</v>
      </c>
      <c r="R782" s="23">
        <v>132</v>
      </c>
      <c r="S782" s="23">
        <v>138</v>
      </c>
      <c r="T782" s="23">
        <v>97</v>
      </c>
      <c r="U782" s="23">
        <v>60</v>
      </c>
      <c r="V782" s="22">
        <v>98.333333333333</v>
      </c>
      <c r="W782" s="22">
        <f t="shared" si="288"/>
        <v>88.3333333333333</v>
      </c>
      <c r="X782" s="23">
        <v>0</v>
      </c>
      <c r="Y782" s="23">
        <v>0</v>
      </c>
      <c r="Z782" s="23">
        <v>0</v>
      </c>
      <c r="AA782" s="22">
        <v>286</v>
      </c>
      <c r="AB782" s="22">
        <v>0</v>
      </c>
      <c r="AC782" s="22">
        <v>0</v>
      </c>
      <c r="AD782" s="22">
        <v>0</v>
      </c>
      <c r="AE782" s="22">
        <f t="shared" si="289"/>
        <v>286</v>
      </c>
      <c r="AF782" s="22">
        <f t="shared" si="290"/>
        <v>2.9084745762712</v>
      </c>
      <c r="AG782" s="22">
        <f t="shared" si="291"/>
        <v>3.2377358490566</v>
      </c>
      <c r="AH782" s="22">
        <v>7680</v>
      </c>
      <c r="AI782" s="22">
        <v>0</v>
      </c>
      <c r="AJ782" s="23">
        <v>0</v>
      </c>
      <c r="AK782" s="23">
        <v>64</v>
      </c>
      <c r="AL782" s="23">
        <v>108</v>
      </c>
      <c r="AM782" s="22">
        <v>1.3</v>
      </c>
      <c r="AN782" s="22">
        <f t="shared" si="292"/>
        <v>114.833333333333</v>
      </c>
      <c r="AO782" s="23">
        <v>24</v>
      </c>
      <c r="AP782" s="23">
        <v>24</v>
      </c>
      <c r="AQ782" t="s">
        <v>82</v>
      </c>
      <c r="AR782">
        <v>2</v>
      </c>
      <c r="AS782" s="22">
        <v>0.43333333333333</v>
      </c>
      <c r="AT782" t="s">
        <v>83</v>
      </c>
      <c r="AU782" s="23">
        <f t="shared" si="293"/>
        <v>0</v>
      </c>
      <c r="AV782" s="23">
        <f t="shared" si="294"/>
        <v>0</v>
      </c>
      <c r="AW782" s="23">
        <f t="shared" si="295"/>
        <v>3.2377358490566</v>
      </c>
      <c r="AX782" s="23">
        <f t="shared" si="296"/>
        <v>2.01509433962264</v>
      </c>
      <c r="AY782" s="23">
        <f t="shared" si="297"/>
        <v>0</v>
      </c>
      <c r="AZ782" s="23">
        <f t="shared" si="298"/>
        <v>0</v>
      </c>
      <c r="BA782" s="1" t="str">
        <f t="shared" si="299"/>
        <v>3</v>
      </c>
      <c r="BB782" s="22">
        <v>360</v>
      </c>
      <c r="BC782" s="22">
        <f t="shared" si="300"/>
        <v>0</v>
      </c>
      <c r="BD782" s="22" t="e">
        <f t="shared" si="302"/>
        <v>#REF!</v>
      </c>
      <c r="BE782" s="22">
        <v>0.29167</v>
      </c>
      <c r="BF782" s="22">
        <f t="shared" si="301"/>
        <v>0</v>
      </c>
      <c r="BG782" s="22" t="e">
        <f t="shared" si="303"/>
        <v>#REF!</v>
      </c>
      <c r="BH782" t="str">
        <f>IF(AT782="UDARA","U","N")&amp;LEFT($C$4,2)&amp;MID($C$4,4,2)&amp;LEFT(A782,3)&amp;MID(E782,2,2)&amp;VLOOKUP(E782,Acuan_Reference!C:L,10,0)</f>
        <v>N0109PTK71N1</v>
      </c>
      <c r="BI782" t="s">
        <v>84</v>
      </c>
      <c r="BJ782" t="s">
        <v>85</v>
      </c>
      <c r="BK782" t="s">
        <v>128</v>
      </c>
      <c r="BL782" t="s">
        <v>87</v>
      </c>
    </row>
    <row r="783" spans="1:64">
      <c r="A783" t="s">
        <v>108</v>
      </c>
      <c r="B783" t="s">
        <v>75</v>
      </c>
      <c r="C783" t="s">
        <v>76</v>
      </c>
      <c r="D783" t="s">
        <v>77</v>
      </c>
      <c r="E783" t="s">
        <v>173</v>
      </c>
      <c r="F783" t="s">
        <v>174</v>
      </c>
      <c r="G783" t="s">
        <v>118</v>
      </c>
      <c r="H783" t="s">
        <v>81</v>
      </c>
      <c r="I783" s="22">
        <v>26350</v>
      </c>
      <c r="J783" s="23">
        <v>302</v>
      </c>
      <c r="K783" s="23">
        <v>204</v>
      </c>
      <c r="L783" s="23">
        <v>367</v>
      </c>
      <c r="M783" s="23">
        <v>228</v>
      </c>
      <c r="N783" s="23">
        <v>169</v>
      </c>
      <c r="O783" s="23">
        <v>376</v>
      </c>
      <c r="P783" s="23">
        <v>385</v>
      </c>
      <c r="Q783" s="23">
        <v>93</v>
      </c>
      <c r="R783" s="23">
        <v>220</v>
      </c>
      <c r="S783" s="23">
        <v>381</v>
      </c>
      <c r="T783" s="23">
        <v>99</v>
      </c>
      <c r="U783" s="23">
        <v>105</v>
      </c>
      <c r="V783" s="22">
        <v>195</v>
      </c>
      <c r="W783" s="22">
        <f t="shared" ref="W783:W846" si="304">AVERAGE(T783,U783,AL783)</f>
        <v>136.333333333333</v>
      </c>
      <c r="X783" s="23">
        <v>0</v>
      </c>
      <c r="Y783" s="23">
        <v>0</v>
      </c>
      <c r="Z783" s="23">
        <v>0</v>
      </c>
      <c r="AA783" s="22">
        <v>414</v>
      </c>
      <c r="AB783" s="22">
        <v>0</v>
      </c>
      <c r="AC783" s="22">
        <v>0</v>
      </c>
      <c r="AD783" s="22">
        <v>0</v>
      </c>
      <c r="AE783" s="22">
        <f t="shared" ref="AE783:AE846" si="305">Z783+AA783+AC783+AD783</f>
        <v>414</v>
      </c>
      <c r="AF783" s="22">
        <f t="shared" ref="AF783:AF846" si="306">IFERROR(IF(V783&lt;0,9999,AE783/V783),9999)</f>
        <v>2.12307692307692</v>
      </c>
      <c r="AG783" s="22">
        <f t="shared" ref="AG783:AG846" si="307">IFERROR(IF(W783&lt;0,9999,(Z783+AA783+AC783)/W783),9999)</f>
        <v>3.03667481662592</v>
      </c>
      <c r="AH783" s="22">
        <v>7680</v>
      </c>
      <c r="AI783" s="22">
        <v>0</v>
      </c>
      <c r="AJ783" s="23">
        <v>0</v>
      </c>
      <c r="AK783" s="23">
        <v>142</v>
      </c>
      <c r="AL783" s="23">
        <v>205</v>
      </c>
      <c r="AM783" s="22">
        <v>0.8</v>
      </c>
      <c r="AN783" s="22">
        <f t="shared" ref="AN783:AN846" si="308">IF(AM783*W783&lt;0,0,AM783*W783)</f>
        <v>109.066666666667</v>
      </c>
      <c r="AO783" s="23">
        <v>24</v>
      </c>
      <c r="AP783" s="23">
        <v>24</v>
      </c>
      <c r="AQ783" t="s">
        <v>124</v>
      </c>
      <c r="AR783">
        <v>4</v>
      </c>
      <c r="AS783" s="22">
        <v>0.066666666666667</v>
      </c>
      <c r="AT783" t="s">
        <v>83</v>
      </c>
      <c r="AU783" s="23">
        <f t="shared" si="293"/>
        <v>0</v>
      </c>
      <c r="AV783" s="23">
        <f t="shared" ref="AV783:AV846" si="309">IFERROR(ROUNDUP(AU783/AO783,0)*AO783,9999)</f>
        <v>0</v>
      </c>
      <c r="AW783" s="23">
        <f t="shared" ref="AW783:AW846" si="310">IFERROR(IF(W783&lt;0,9999,((ROUNDUP(AU783/AO783,0)*AO783)+AE783)/W783),9999)</f>
        <v>3.03667481662592</v>
      </c>
      <c r="AX783" s="23">
        <f t="shared" ref="AX783:AX846" si="311">IFERROR(IF(W783&lt;0,9999,((ROUNDUP(AU783/AP783,0)*AP783)+AE783-AL783)/W783),9999)</f>
        <v>1.53300733496333</v>
      </c>
      <c r="AY783" s="23">
        <f t="shared" ref="AY783:AY846" si="312">IF(H783="DROPPING",IF(AND(AW783&gt;3,AX783&gt;3),0,IF(AND(AW783&lt;=3,AX783&lt;=3),ROUNDUP(AU783/AO783,0)*AO783,ROUNDUP(AU783/AP783,0)*AP783)),0)</f>
        <v>0</v>
      </c>
      <c r="AZ783" s="23">
        <f t="shared" ref="AZ783:AZ846" si="313">IF(AH783&lt;=0,0,IF(H783="DROPPING",IF(AND(AW783&gt;3,AX783&gt;3),0,IF(AND(AW783&lt;=3,AX783&lt;=3),ROUNDUP(AU783/AO783,0)*AO783,ROUNDUP(AU783/AP783,0)*AP783)),0))</f>
        <v>0</v>
      </c>
      <c r="BA783" s="1" t="str">
        <f t="shared" ref="BA783:BA846" si="314">IF(AND(AW783&gt;3,AX783&gt;3),"Kelipatan Kirim/Master box &gt; 3x FC+index",IF(AF783&lt;=AS783,"1",IF(AND(AF783&gt;AS783,AF783&lt;=AM783),"2","3")))</f>
        <v>3</v>
      </c>
      <c r="BB783" s="22">
        <v>360</v>
      </c>
      <c r="BC783" s="22">
        <f t="shared" ref="BC783:BC846" si="315">BB783*AZ783</f>
        <v>0</v>
      </c>
      <c r="BD783" s="22" t="e">
        <f t="shared" si="302"/>
        <v>#REF!</v>
      </c>
      <c r="BE783" s="22">
        <v>0.29167</v>
      </c>
      <c r="BF783" s="22">
        <f t="shared" ref="BF783:BF846" si="316">BE783*AZ783</f>
        <v>0</v>
      </c>
      <c r="BG783" s="22" t="e">
        <f t="shared" si="303"/>
        <v>#REF!</v>
      </c>
      <c r="BH783" t="str">
        <f>IF(AT783="UDARA","U","N")&amp;LEFT($C$4,2)&amp;MID($C$4,4,2)&amp;LEFT(A783,3)&amp;MID(E783,2,2)&amp;VLOOKUP(E783,Acuan_Reference!C:L,10,0)</f>
        <v>N0109PWT71N1</v>
      </c>
      <c r="BI783" t="s">
        <v>84</v>
      </c>
      <c r="BJ783" t="s">
        <v>85</v>
      </c>
      <c r="BK783" t="s">
        <v>128</v>
      </c>
      <c r="BL783" t="s">
        <v>87</v>
      </c>
    </row>
    <row r="784" spans="1:64">
      <c r="A784" t="s">
        <v>109</v>
      </c>
      <c r="B784" t="s">
        <v>75</v>
      </c>
      <c r="C784" t="s">
        <v>76</v>
      </c>
      <c r="D784" t="s">
        <v>77</v>
      </c>
      <c r="E784" t="s">
        <v>173</v>
      </c>
      <c r="F784" t="s">
        <v>174</v>
      </c>
      <c r="G784" t="s">
        <v>118</v>
      </c>
      <c r="H784" t="s">
        <v>81</v>
      </c>
      <c r="I784" s="22">
        <v>26350</v>
      </c>
      <c r="J784" s="23">
        <v>193</v>
      </c>
      <c r="K784" s="23">
        <v>1020</v>
      </c>
      <c r="L784" s="23">
        <v>1753</v>
      </c>
      <c r="M784" s="23">
        <v>725</v>
      </c>
      <c r="N784" s="23">
        <v>860</v>
      </c>
      <c r="O784" s="23">
        <v>1561</v>
      </c>
      <c r="P784" s="23">
        <v>769</v>
      </c>
      <c r="Q784" s="23">
        <v>408</v>
      </c>
      <c r="R784" s="23">
        <v>1019</v>
      </c>
      <c r="S784" s="23">
        <v>877</v>
      </c>
      <c r="T784" s="23">
        <v>2147</v>
      </c>
      <c r="U784" s="23">
        <v>400</v>
      </c>
      <c r="V784" s="22">
        <v>1141.3333333333</v>
      </c>
      <c r="W784" s="22">
        <f t="shared" si="304"/>
        <v>1242.33333333333</v>
      </c>
      <c r="X784" s="23">
        <v>0</v>
      </c>
      <c r="Y784" s="23">
        <v>0</v>
      </c>
      <c r="Z784" s="23">
        <v>0</v>
      </c>
      <c r="AA784" s="22">
        <v>1014</v>
      </c>
      <c r="AB784" s="22">
        <v>0</v>
      </c>
      <c r="AC784" s="22">
        <v>504</v>
      </c>
      <c r="AD784" s="22">
        <v>264</v>
      </c>
      <c r="AE784" s="22">
        <f t="shared" si="305"/>
        <v>1782</v>
      </c>
      <c r="AF784" s="22">
        <f t="shared" si="306"/>
        <v>1.56133177570098</v>
      </c>
      <c r="AG784" s="22">
        <f t="shared" si="307"/>
        <v>1.22189428494768</v>
      </c>
      <c r="AH784" s="22">
        <v>7680</v>
      </c>
      <c r="AI784" s="22">
        <v>0</v>
      </c>
      <c r="AJ784" s="23">
        <v>0</v>
      </c>
      <c r="AK784" s="23">
        <v>470</v>
      </c>
      <c r="AL784" s="23">
        <v>1180</v>
      </c>
      <c r="AM784" s="22">
        <v>0.6</v>
      </c>
      <c r="AN784" s="22">
        <f t="shared" si="308"/>
        <v>745.4</v>
      </c>
      <c r="AO784" s="23">
        <v>24</v>
      </c>
      <c r="AP784" s="23">
        <v>24</v>
      </c>
      <c r="AQ784" t="s">
        <v>124</v>
      </c>
      <c r="AR784">
        <v>8</v>
      </c>
      <c r="AS784" s="22">
        <v>0.1</v>
      </c>
      <c r="AT784" t="s">
        <v>83</v>
      </c>
      <c r="AU784" s="23">
        <f t="shared" si="293"/>
        <v>143.4</v>
      </c>
      <c r="AV784" s="23">
        <f t="shared" si="309"/>
        <v>144</v>
      </c>
      <c r="AW784" s="23">
        <f t="shared" si="310"/>
        <v>1.55030855916287</v>
      </c>
      <c r="AX784" s="23">
        <f t="shared" si="311"/>
        <v>0.600482962167964</v>
      </c>
      <c r="AY784" s="23">
        <f t="shared" si="312"/>
        <v>144</v>
      </c>
      <c r="AZ784" s="23">
        <f t="shared" si="313"/>
        <v>144</v>
      </c>
      <c r="BA784" s="1" t="str">
        <f t="shared" si="314"/>
        <v>3</v>
      </c>
      <c r="BB784" s="22">
        <v>360</v>
      </c>
      <c r="BC784" s="22">
        <f t="shared" si="315"/>
        <v>51840</v>
      </c>
      <c r="BD784" s="22" t="e">
        <f t="shared" ref="BD784:BD847" si="317">BD783+BC784</f>
        <v>#REF!</v>
      </c>
      <c r="BE784" s="22">
        <v>0.29167</v>
      </c>
      <c r="BF784" s="22">
        <f t="shared" si="316"/>
        <v>42.00048</v>
      </c>
      <c r="BG784" s="22" t="e">
        <f t="shared" ref="BG784:BG847" si="318">BG783+BF784</f>
        <v>#REF!</v>
      </c>
      <c r="BH784" t="str">
        <f>IF(AT784="UDARA","U","N")&amp;LEFT($C$4,2)&amp;MID($C$4,4,2)&amp;LEFT(A784,3)&amp;MID(E784,2,2)&amp;VLOOKUP(E784,Acuan_Reference!C:L,10,0)</f>
        <v>N0109SBY71N1</v>
      </c>
      <c r="BI784" t="s">
        <v>84</v>
      </c>
      <c r="BJ784" t="s">
        <v>85</v>
      </c>
      <c r="BK784" t="s">
        <v>128</v>
      </c>
      <c r="BL784" t="s">
        <v>87</v>
      </c>
    </row>
    <row r="785" spans="1:64">
      <c r="A785" t="s">
        <v>110</v>
      </c>
      <c r="B785" t="s">
        <v>75</v>
      </c>
      <c r="C785" t="s">
        <v>76</v>
      </c>
      <c r="D785" t="s">
        <v>77</v>
      </c>
      <c r="E785" t="s">
        <v>173</v>
      </c>
      <c r="F785" t="s">
        <v>174</v>
      </c>
      <c r="G785" t="s">
        <v>118</v>
      </c>
      <c r="H785" t="s">
        <v>81</v>
      </c>
      <c r="I785" s="22">
        <v>26350</v>
      </c>
      <c r="J785" s="23">
        <v>258</v>
      </c>
      <c r="K785" s="23">
        <v>519</v>
      </c>
      <c r="L785" s="23">
        <v>366</v>
      </c>
      <c r="M785" s="23">
        <v>422</v>
      </c>
      <c r="N785" s="23">
        <v>377</v>
      </c>
      <c r="O785" s="23">
        <v>823</v>
      </c>
      <c r="P785" s="23">
        <v>549</v>
      </c>
      <c r="Q785" s="23">
        <v>376</v>
      </c>
      <c r="R785" s="23">
        <v>547</v>
      </c>
      <c r="S785" s="23">
        <v>200</v>
      </c>
      <c r="T785" s="23">
        <v>595</v>
      </c>
      <c r="U785" s="23">
        <v>282</v>
      </c>
      <c r="V785" s="22">
        <v>359</v>
      </c>
      <c r="W785" s="22">
        <f t="shared" si="304"/>
        <v>423</v>
      </c>
      <c r="X785" s="23">
        <v>0</v>
      </c>
      <c r="Y785" s="23">
        <v>0</v>
      </c>
      <c r="Z785" s="23">
        <v>0</v>
      </c>
      <c r="AA785" s="22">
        <v>467</v>
      </c>
      <c r="AB785" s="22">
        <v>0</v>
      </c>
      <c r="AC785" s="22">
        <v>0</v>
      </c>
      <c r="AD785" s="22">
        <v>120</v>
      </c>
      <c r="AE785" s="22">
        <f t="shared" si="305"/>
        <v>587</v>
      </c>
      <c r="AF785" s="22">
        <f t="shared" si="306"/>
        <v>1.63509749303621</v>
      </c>
      <c r="AG785" s="22">
        <f t="shared" si="307"/>
        <v>1.10401891252955</v>
      </c>
      <c r="AH785" s="22">
        <v>7680</v>
      </c>
      <c r="AI785" s="22">
        <v>0</v>
      </c>
      <c r="AJ785" s="23">
        <v>0</v>
      </c>
      <c r="AK785" s="23">
        <v>229</v>
      </c>
      <c r="AL785" s="23">
        <v>392</v>
      </c>
      <c r="AM785" s="22">
        <v>0.7</v>
      </c>
      <c r="AN785" s="22">
        <f t="shared" si="308"/>
        <v>296.1</v>
      </c>
      <c r="AO785" s="23">
        <v>24</v>
      </c>
      <c r="AP785" s="23">
        <v>24</v>
      </c>
      <c r="AQ785" t="s">
        <v>124</v>
      </c>
      <c r="AR785">
        <v>8</v>
      </c>
      <c r="AS785" s="22">
        <v>0.066666666666667</v>
      </c>
      <c r="AT785" t="s">
        <v>83</v>
      </c>
      <c r="AU785" s="23">
        <f t="shared" si="293"/>
        <v>101.1</v>
      </c>
      <c r="AV785" s="23">
        <f t="shared" si="309"/>
        <v>120</v>
      </c>
      <c r="AW785" s="23">
        <f t="shared" si="310"/>
        <v>1.67139479905437</v>
      </c>
      <c r="AX785" s="23">
        <f t="shared" si="311"/>
        <v>0.74468085106383</v>
      </c>
      <c r="AY785" s="23">
        <f t="shared" si="312"/>
        <v>120</v>
      </c>
      <c r="AZ785" s="23">
        <f t="shared" si="313"/>
        <v>120</v>
      </c>
      <c r="BA785" s="1" t="str">
        <f t="shared" si="314"/>
        <v>3</v>
      </c>
      <c r="BB785" s="22">
        <v>360</v>
      </c>
      <c r="BC785" s="22">
        <f t="shared" si="315"/>
        <v>43200</v>
      </c>
      <c r="BD785" s="22" t="e">
        <f t="shared" si="317"/>
        <v>#REF!</v>
      </c>
      <c r="BE785" s="22">
        <v>0.29167</v>
      </c>
      <c r="BF785" s="22">
        <f t="shared" si="316"/>
        <v>35.0004</v>
      </c>
      <c r="BG785" s="22" t="e">
        <f t="shared" si="318"/>
        <v>#REF!</v>
      </c>
      <c r="BH785" t="str">
        <f>IF(AT785="UDARA","U","N")&amp;LEFT($C$4,2)&amp;MID($C$4,4,2)&amp;LEFT(A785,3)&amp;MID(E785,2,2)&amp;VLOOKUP(E785,Acuan_Reference!C:L,10,0)</f>
        <v>N0109SLO71N1</v>
      </c>
      <c r="BI785" t="s">
        <v>84</v>
      </c>
      <c r="BJ785" t="s">
        <v>85</v>
      </c>
      <c r="BK785" t="s">
        <v>128</v>
      </c>
      <c r="BL785" t="s">
        <v>87</v>
      </c>
    </row>
    <row r="786" spans="1:64">
      <c r="A786" t="s">
        <v>111</v>
      </c>
      <c r="B786" t="s">
        <v>75</v>
      </c>
      <c r="C786" t="s">
        <v>76</v>
      </c>
      <c r="D786" t="s">
        <v>77</v>
      </c>
      <c r="E786" t="s">
        <v>173</v>
      </c>
      <c r="F786" t="s">
        <v>174</v>
      </c>
      <c r="G786" t="s">
        <v>118</v>
      </c>
      <c r="H786" t="s">
        <v>81</v>
      </c>
      <c r="I786" s="22">
        <v>26350</v>
      </c>
      <c r="J786" s="23">
        <v>331</v>
      </c>
      <c r="K786" s="23">
        <v>272</v>
      </c>
      <c r="L786" s="23">
        <v>1188</v>
      </c>
      <c r="M786" s="23">
        <v>363</v>
      </c>
      <c r="N786" s="23">
        <v>552</v>
      </c>
      <c r="O786" s="23">
        <v>767</v>
      </c>
      <c r="P786" s="23">
        <v>465</v>
      </c>
      <c r="Q786" s="23">
        <v>343</v>
      </c>
      <c r="R786" s="23">
        <v>665</v>
      </c>
      <c r="S786" s="23">
        <v>861</v>
      </c>
      <c r="T786" s="23">
        <v>641</v>
      </c>
      <c r="U786" s="23">
        <v>347</v>
      </c>
      <c r="V786" s="22">
        <v>616.33333333333</v>
      </c>
      <c r="W786" s="22">
        <f t="shared" si="304"/>
        <v>540.333333333333</v>
      </c>
      <c r="X786" s="23">
        <v>0</v>
      </c>
      <c r="Y786" s="23">
        <v>180</v>
      </c>
      <c r="Z786" s="23">
        <v>0</v>
      </c>
      <c r="AA786" s="22">
        <v>1063</v>
      </c>
      <c r="AB786" s="22">
        <v>0</v>
      </c>
      <c r="AC786" s="22">
        <v>336</v>
      </c>
      <c r="AD786" s="22">
        <v>0</v>
      </c>
      <c r="AE786" s="22">
        <f t="shared" si="305"/>
        <v>1399</v>
      </c>
      <c r="AF786" s="22">
        <f t="shared" si="306"/>
        <v>2.26987560843701</v>
      </c>
      <c r="AG786" s="22">
        <f t="shared" si="307"/>
        <v>2.58914250462677</v>
      </c>
      <c r="AH786" s="22">
        <v>7680</v>
      </c>
      <c r="AI786" s="22">
        <v>0</v>
      </c>
      <c r="AJ786" s="23">
        <v>0</v>
      </c>
      <c r="AK786" s="23">
        <v>381</v>
      </c>
      <c r="AL786" s="23">
        <v>633</v>
      </c>
      <c r="AM786" s="22">
        <v>1.5</v>
      </c>
      <c r="AN786" s="22">
        <f t="shared" si="308"/>
        <v>810.5</v>
      </c>
      <c r="AO786" s="23">
        <v>24</v>
      </c>
      <c r="AP786" s="23">
        <v>24</v>
      </c>
      <c r="AQ786" t="s">
        <v>82</v>
      </c>
      <c r="AR786">
        <v>2</v>
      </c>
      <c r="AS786" s="22">
        <v>0.53333333333333</v>
      </c>
      <c r="AT786" t="s">
        <v>83</v>
      </c>
      <c r="AU786" s="23">
        <f t="shared" si="293"/>
        <v>44.5</v>
      </c>
      <c r="AV786" s="23">
        <f t="shared" si="309"/>
        <v>48</v>
      </c>
      <c r="AW786" s="23">
        <f t="shared" si="310"/>
        <v>2.67797655768044</v>
      </c>
      <c r="AX786" s="23">
        <f t="shared" si="311"/>
        <v>1.50647748303516</v>
      </c>
      <c r="AY786" s="23">
        <f t="shared" si="312"/>
        <v>48</v>
      </c>
      <c r="AZ786" s="23">
        <f t="shared" si="313"/>
        <v>48</v>
      </c>
      <c r="BA786" s="1" t="str">
        <f t="shared" si="314"/>
        <v>3</v>
      </c>
      <c r="BB786" s="22">
        <v>360</v>
      </c>
      <c r="BC786" s="22">
        <f t="shared" si="315"/>
        <v>17280</v>
      </c>
      <c r="BD786" s="22" t="e">
        <f t="shared" si="317"/>
        <v>#REF!</v>
      </c>
      <c r="BE786" s="22">
        <v>0.29167</v>
      </c>
      <c r="BF786" s="22">
        <f t="shared" si="316"/>
        <v>14.00016</v>
      </c>
      <c r="BG786" s="22" t="e">
        <f t="shared" si="318"/>
        <v>#REF!</v>
      </c>
      <c r="BH786" t="str">
        <f>IF(AT786="UDARA","U","N")&amp;LEFT($C$4,2)&amp;MID($C$4,4,2)&amp;LEFT(A786,3)&amp;MID(E786,2,2)&amp;VLOOKUP(E786,Acuan_Reference!C:L,10,0)</f>
        <v>N0109SMD71N1</v>
      </c>
      <c r="BI786" t="s">
        <v>84</v>
      </c>
      <c r="BJ786" t="s">
        <v>85</v>
      </c>
      <c r="BK786" t="s">
        <v>128</v>
      </c>
      <c r="BL786" t="s">
        <v>87</v>
      </c>
    </row>
    <row r="787" spans="1:64">
      <c r="A787" t="s">
        <v>112</v>
      </c>
      <c r="B787" t="s">
        <v>75</v>
      </c>
      <c r="C787" t="s">
        <v>76</v>
      </c>
      <c r="D787" t="s">
        <v>77</v>
      </c>
      <c r="E787" t="s">
        <v>173</v>
      </c>
      <c r="F787" t="s">
        <v>174</v>
      </c>
      <c r="G787" t="s">
        <v>118</v>
      </c>
      <c r="H787" t="s">
        <v>81</v>
      </c>
      <c r="I787" s="22">
        <v>26350</v>
      </c>
      <c r="J787" s="23">
        <v>273</v>
      </c>
      <c r="K787" s="23">
        <v>298</v>
      </c>
      <c r="L787" s="23">
        <v>746</v>
      </c>
      <c r="M787" s="23">
        <v>236</v>
      </c>
      <c r="N787" s="23">
        <v>491</v>
      </c>
      <c r="O787" s="23">
        <v>339</v>
      </c>
      <c r="P787" s="23">
        <v>1066</v>
      </c>
      <c r="Q787" s="23">
        <v>224</v>
      </c>
      <c r="R787" s="23">
        <v>556</v>
      </c>
      <c r="S787" s="23">
        <v>371</v>
      </c>
      <c r="T787" s="23">
        <v>197</v>
      </c>
      <c r="U787" s="23">
        <v>194</v>
      </c>
      <c r="V787" s="22">
        <v>254</v>
      </c>
      <c r="W787" s="22">
        <f t="shared" si="304"/>
        <v>239.666666666667</v>
      </c>
      <c r="X787" s="23">
        <v>0</v>
      </c>
      <c r="Y787" s="23">
        <v>0</v>
      </c>
      <c r="Z787" s="23">
        <v>0</v>
      </c>
      <c r="AA787" s="22">
        <v>1068</v>
      </c>
      <c r="AB787" s="22">
        <v>0</v>
      </c>
      <c r="AC787" s="22">
        <v>0</v>
      </c>
      <c r="AD787" s="22">
        <v>0</v>
      </c>
      <c r="AE787" s="22">
        <f t="shared" si="305"/>
        <v>1068</v>
      </c>
      <c r="AF787" s="22">
        <f t="shared" si="306"/>
        <v>4.20472440944882</v>
      </c>
      <c r="AG787" s="22">
        <f t="shared" si="307"/>
        <v>4.45618915159944</v>
      </c>
      <c r="AH787" s="22">
        <v>7680</v>
      </c>
      <c r="AI787" s="22">
        <v>0</v>
      </c>
      <c r="AJ787" s="23">
        <v>0</v>
      </c>
      <c r="AK787" s="23">
        <v>235</v>
      </c>
      <c r="AL787" s="23">
        <v>328</v>
      </c>
      <c r="AM787" s="22">
        <v>0.7</v>
      </c>
      <c r="AN787" s="22">
        <f t="shared" si="308"/>
        <v>167.766666666667</v>
      </c>
      <c r="AO787" s="23">
        <v>24</v>
      </c>
      <c r="AP787" s="23">
        <v>24</v>
      </c>
      <c r="AQ787" t="s">
        <v>124</v>
      </c>
      <c r="AR787">
        <v>8</v>
      </c>
      <c r="AS787" s="22">
        <v>0.066666666666667</v>
      </c>
      <c r="AT787" t="s">
        <v>83</v>
      </c>
      <c r="AU787" s="23">
        <f t="shared" si="293"/>
        <v>0</v>
      </c>
      <c r="AV787" s="23">
        <f t="shared" si="309"/>
        <v>0</v>
      </c>
      <c r="AW787" s="23">
        <f t="shared" si="310"/>
        <v>4.45618915159944</v>
      </c>
      <c r="AX787" s="23">
        <f t="shared" si="311"/>
        <v>3.08762169680111</v>
      </c>
      <c r="AY787" s="23">
        <f t="shared" si="312"/>
        <v>0</v>
      </c>
      <c r="AZ787" s="23">
        <f t="shared" si="313"/>
        <v>0</v>
      </c>
      <c r="BA787" s="1" t="str">
        <f t="shared" si="314"/>
        <v>Kelipatan Kirim/Master box &gt; 3x FC+index</v>
      </c>
      <c r="BB787" s="22">
        <v>360</v>
      </c>
      <c r="BC787" s="22">
        <f t="shared" si="315"/>
        <v>0</v>
      </c>
      <c r="BD787" s="22" t="e">
        <f t="shared" si="317"/>
        <v>#REF!</v>
      </c>
      <c r="BE787" s="22">
        <v>0.29167</v>
      </c>
      <c r="BF787" s="22">
        <f t="shared" si="316"/>
        <v>0</v>
      </c>
      <c r="BG787" s="22" t="e">
        <f t="shared" si="318"/>
        <v>#REF!</v>
      </c>
      <c r="BH787" t="str">
        <f>IF(AT787="UDARA","U","N")&amp;LEFT($C$4,2)&amp;MID($C$4,4,2)&amp;LEFT(A787,3)&amp;MID(E787,2,2)&amp;VLOOKUP(E787,Acuan_Reference!C:L,10,0)</f>
        <v>N0109SMG71N1</v>
      </c>
      <c r="BI787" t="s">
        <v>84</v>
      </c>
      <c r="BJ787" t="s">
        <v>85</v>
      </c>
      <c r="BK787" t="s">
        <v>128</v>
      </c>
      <c r="BL787" t="s">
        <v>87</v>
      </c>
    </row>
    <row r="788" spans="1:64">
      <c r="A788" t="s">
        <v>113</v>
      </c>
      <c r="B788" t="s">
        <v>75</v>
      </c>
      <c r="C788" t="s">
        <v>76</v>
      </c>
      <c r="D788" t="s">
        <v>77</v>
      </c>
      <c r="E788" t="s">
        <v>173</v>
      </c>
      <c r="F788" t="s">
        <v>174</v>
      </c>
      <c r="G788" t="s">
        <v>118</v>
      </c>
      <c r="H788" t="s">
        <v>81</v>
      </c>
      <c r="I788" s="22">
        <v>26350</v>
      </c>
      <c r="J788" s="23">
        <v>540</v>
      </c>
      <c r="K788" s="23">
        <v>425</v>
      </c>
      <c r="L788" s="23">
        <v>908</v>
      </c>
      <c r="M788" s="23">
        <v>660</v>
      </c>
      <c r="N788" s="23">
        <v>307</v>
      </c>
      <c r="O788" s="23">
        <v>987</v>
      </c>
      <c r="P788" s="23">
        <v>782</v>
      </c>
      <c r="Q788" s="23">
        <v>174</v>
      </c>
      <c r="R788" s="23">
        <v>407</v>
      </c>
      <c r="S788" s="23">
        <v>523</v>
      </c>
      <c r="T788" s="23">
        <v>342</v>
      </c>
      <c r="U788" s="23">
        <v>464</v>
      </c>
      <c r="V788" s="22">
        <v>443</v>
      </c>
      <c r="W788" s="22">
        <f t="shared" si="304"/>
        <v>392.666666666667</v>
      </c>
      <c r="X788" s="23">
        <v>0</v>
      </c>
      <c r="Y788" s="23">
        <v>0</v>
      </c>
      <c r="Z788" s="23">
        <v>0</v>
      </c>
      <c r="AA788" s="22">
        <v>232</v>
      </c>
      <c r="AB788" s="22">
        <v>0</v>
      </c>
      <c r="AC788" s="22">
        <v>0</v>
      </c>
      <c r="AD788" s="22">
        <v>192</v>
      </c>
      <c r="AE788" s="22">
        <f t="shared" si="305"/>
        <v>424</v>
      </c>
      <c r="AF788" s="22">
        <f t="shared" si="306"/>
        <v>0.957110609480813</v>
      </c>
      <c r="AG788" s="22">
        <f t="shared" si="307"/>
        <v>0.590831918505942</v>
      </c>
      <c r="AH788" s="22">
        <v>7680</v>
      </c>
      <c r="AI788" s="22">
        <v>0</v>
      </c>
      <c r="AJ788" s="23">
        <v>0</v>
      </c>
      <c r="AK788" s="23">
        <v>225</v>
      </c>
      <c r="AL788" s="23">
        <v>372</v>
      </c>
      <c r="AM788" s="22">
        <v>0.6</v>
      </c>
      <c r="AN788" s="22">
        <f t="shared" si="308"/>
        <v>235.6</v>
      </c>
      <c r="AO788" s="23">
        <v>24</v>
      </c>
      <c r="AP788" s="23">
        <v>24</v>
      </c>
      <c r="AQ788" t="s">
        <v>124</v>
      </c>
      <c r="AR788">
        <v>12</v>
      </c>
      <c r="AS788" s="22">
        <v>0.033333333333333</v>
      </c>
      <c r="AT788" t="s">
        <v>83</v>
      </c>
      <c r="AU788" s="23">
        <f t="shared" si="293"/>
        <v>183.6</v>
      </c>
      <c r="AV788" s="23">
        <f t="shared" si="309"/>
        <v>192</v>
      </c>
      <c r="AW788" s="23">
        <f t="shared" si="310"/>
        <v>1.56876061120543</v>
      </c>
      <c r="AX788" s="23">
        <f t="shared" si="311"/>
        <v>0.621392190152801</v>
      </c>
      <c r="AY788" s="23">
        <f t="shared" si="312"/>
        <v>192</v>
      </c>
      <c r="AZ788" s="23">
        <f t="shared" si="313"/>
        <v>192</v>
      </c>
      <c r="BA788" s="1" t="str">
        <f t="shared" si="314"/>
        <v>3</v>
      </c>
      <c r="BB788" s="22">
        <v>360</v>
      </c>
      <c r="BC788" s="22">
        <f t="shared" si="315"/>
        <v>69120</v>
      </c>
      <c r="BD788" s="22" t="e">
        <f t="shared" si="317"/>
        <v>#REF!</v>
      </c>
      <c r="BE788" s="22">
        <v>0.29167</v>
      </c>
      <c r="BF788" s="22">
        <f t="shared" si="316"/>
        <v>56.00064</v>
      </c>
      <c r="BG788" s="22" t="e">
        <f t="shared" si="318"/>
        <v>#REF!</v>
      </c>
      <c r="BH788" t="str">
        <f>IF(AT788="UDARA","U","N")&amp;LEFT($C$4,2)&amp;MID($C$4,4,2)&amp;LEFT(A788,3)&amp;MID(E788,2,2)&amp;VLOOKUP(E788,Acuan_Reference!C:L,10,0)</f>
        <v>N0109TGR71N1</v>
      </c>
      <c r="BI788" t="s">
        <v>84</v>
      </c>
      <c r="BJ788" t="s">
        <v>85</v>
      </c>
      <c r="BK788" t="s">
        <v>128</v>
      </c>
      <c r="BL788" t="s">
        <v>87</v>
      </c>
    </row>
    <row r="789" spans="1:64">
      <c r="A789" t="s">
        <v>114</v>
      </c>
      <c r="B789" t="s">
        <v>75</v>
      </c>
      <c r="C789" t="s">
        <v>76</v>
      </c>
      <c r="D789" t="s">
        <v>77</v>
      </c>
      <c r="E789" t="s">
        <v>173</v>
      </c>
      <c r="F789" t="s">
        <v>174</v>
      </c>
      <c r="G789" t="s">
        <v>118</v>
      </c>
      <c r="H789" t="s">
        <v>81</v>
      </c>
      <c r="I789" s="22">
        <v>26350</v>
      </c>
      <c r="J789" s="23">
        <v>206</v>
      </c>
      <c r="K789" s="23">
        <v>319</v>
      </c>
      <c r="L789" s="23">
        <v>205</v>
      </c>
      <c r="M789" s="23">
        <v>357</v>
      </c>
      <c r="N789" s="23">
        <v>234</v>
      </c>
      <c r="O789" s="23">
        <v>361</v>
      </c>
      <c r="P789" s="23">
        <v>567</v>
      </c>
      <c r="Q789" s="23">
        <v>243</v>
      </c>
      <c r="R789" s="23">
        <v>120</v>
      </c>
      <c r="S789" s="23">
        <v>268</v>
      </c>
      <c r="T789" s="23">
        <v>183</v>
      </c>
      <c r="U789" s="23">
        <v>167</v>
      </c>
      <c r="V789" s="22">
        <v>206</v>
      </c>
      <c r="W789" s="22">
        <f t="shared" si="304"/>
        <v>172.333333333333</v>
      </c>
      <c r="X789" s="23">
        <v>0</v>
      </c>
      <c r="Y789" s="23">
        <v>0</v>
      </c>
      <c r="Z789" s="23">
        <v>0</v>
      </c>
      <c r="AA789" s="22">
        <v>355</v>
      </c>
      <c r="AB789" s="22">
        <v>0</v>
      </c>
      <c r="AC789" s="22">
        <v>0</v>
      </c>
      <c r="AD789" s="22">
        <v>0</v>
      </c>
      <c r="AE789" s="22">
        <f t="shared" si="305"/>
        <v>355</v>
      </c>
      <c r="AF789" s="22">
        <f t="shared" si="306"/>
        <v>1.72330097087379</v>
      </c>
      <c r="AG789" s="22">
        <f t="shared" si="307"/>
        <v>2.05996131528046</v>
      </c>
      <c r="AH789" s="22">
        <v>7680</v>
      </c>
      <c r="AI789" s="22">
        <v>0</v>
      </c>
      <c r="AJ789" s="23">
        <v>0</v>
      </c>
      <c r="AK789" s="23">
        <v>129</v>
      </c>
      <c r="AL789" s="23">
        <v>167</v>
      </c>
      <c r="AM789" s="22">
        <v>0.7</v>
      </c>
      <c r="AN789" s="22">
        <f t="shared" si="308"/>
        <v>120.633333333333</v>
      </c>
      <c r="AO789" s="23">
        <v>24</v>
      </c>
      <c r="AP789" s="23">
        <v>24</v>
      </c>
      <c r="AQ789" t="s">
        <v>124</v>
      </c>
      <c r="AR789">
        <v>8</v>
      </c>
      <c r="AS789" s="22">
        <v>0.066666666666667</v>
      </c>
      <c r="AT789" t="s">
        <v>83</v>
      </c>
      <c r="AU789" s="23">
        <f t="shared" si="293"/>
        <v>0</v>
      </c>
      <c r="AV789" s="23">
        <f t="shared" si="309"/>
        <v>0</v>
      </c>
      <c r="AW789" s="23">
        <f t="shared" si="310"/>
        <v>2.05996131528046</v>
      </c>
      <c r="AX789" s="23">
        <f t="shared" si="311"/>
        <v>1.09090909090909</v>
      </c>
      <c r="AY789" s="23">
        <f t="shared" si="312"/>
        <v>0</v>
      </c>
      <c r="AZ789" s="23">
        <f t="shared" si="313"/>
        <v>0</v>
      </c>
      <c r="BA789" s="1" t="str">
        <f t="shared" si="314"/>
        <v>3</v>
      </c>
      <c r="BB789" s="22">
        <v>360</v>
      </c>
      <c r="BC789" s="22">
        <f t="shared" si="315"/>
        <v>0</v>
      </c>
      <c r="BD789" s="22" t="e">
        <f t="shared" si="317"/>
        <v>#REF!</v>
      </c>
      <c r="BE789" s="22">
        <v>0.29167</v>
      </c>
      <c r="BF789" s="22">
        <f t="shared" si="316"/>
        <v>0</v>
      </c>
      <c r="BG789" s="22" t="e">
        <f t="shared" si="318"/>
        <v>#REF!</v>
      </c>
      <c r="BH789" t="str">
        <f>IF(AT789="UDARA","U","N")&amp;LEFT($C$4,2)&amp;MID($C$4,4,2)&amp;LEFT(A789,3)&amp;MID(E789,2,2)&amp;VLOOKUP(E789,Acuan_Reference!C:L,10,0)</f>
        <v>N0109YGY71N1</v>
      </c>
      <c r="BI789" t="s">
        <v>84</v>
      </c>
      <c r="BJ789" t="s">
        <v>85</v>
      </c>
      <c r="BK789" t="s">
        <v>128</v>
      </c>
      <c r="BL789" t="s">
        <v>87</v>
      </c>
    </row>
    <row r="790" spans="1:64">
      <c r="A790" t="s">
        <v>74</v>
      </c>
      <c r="B790" t="s">
        <v>75</v>
      </c>
      <c r="C790" t="s">
        <v>76</v>
      </c>
      <c r="D790" t="s">
        <v>77</v>
      </c>
      <c r="E790" t="s">
        <v>175</v>
      </c>
      <c r="F790" t="s">
        <v>176</v>
      </c>
      <c r="G790" t="s">
        <v>118</v>
      </c>
      <c r="H790" t="s">
        <v>81</v>
      </c>
      <c r="I790" s="22">
        <v>17170</v>
      </c>
      <c r="J790" s="23">
        <v>3388</v>
      </c>
      <c r="K790" s="23">
        <v>3557</v>
      </c>
      <c r="L790" s="23">
        <v>4952</v>
      </c>
      <c r="M790" s="23">
        <v>5041</v>
      </c>
      <c r="N790" s="23">
        <v>4008</v>
      </c>
      <c r="O790" s="23">
        <v>5262</v>
      </c>
      <c r="P790" s="23">
        <v>7069</v>
      </c>
      <c r="Q790" s="23">
        <v>3047</v>
      </c>
      <c r="R790" s="23">
        <v>3961</v>
      </c>
      <c r="S790" s="23">
        <v>3404</v>
      </c>
      <c r="T790" s="23">
        <v>3214</v>
      </c>
      <c r="U790" s="23">
        <v>1924</v>
      </c>
      <c r="V790" s="22">
        <v>2847.3333333333</v>
      </c>
      <c r="W790" s="22">
        <f t="shared" si="304"/>
        <v>2741.66666666667</v>
      </c>
      <c r="X790" s="23">
        <v>0</v>
      </c>
      <c r="Y790" s="23">
        <v>0</v>
      </c>
      <c r="Z790" s="23">
        <v>0</v>
      </c>
      <c r="AA790" s="22">
        <v>10405</v>
      </c>
      <c r="AB790" s="22">
        <v>0</v>
      </c>
      <c r="AC790" s="22">
        <v>0</v>
      </c>
      <c r="AD790" s="22">
        <v>0</v>
      </c>
      <c r="AE790" s="22">
        <f t="shared" si="305"/>
        <v>10405</v>
      </c>
      <c r="AF790" s="22">
        <f t="shared" si="306"/>
        <v>3.65429641770082</v>
      </c>
      <c r="AG790" s="22">
        <f t="shared" si="307"/>
        <v>3.7951367781155</v>
      </c>
      <c r="AH790" s="22">
        <v>34511</v>
      </c>
      <c r="AI790" s="22">
        <v>0</v>
      </c>
      <c r="AJ790" s="23">
        <v>0</v>
      </c>
      <c r="AK790" s="23">
        <v>2121</v>
      </c>
      <c r="AL790" s="23">
        <v>3087</v>
      </c>
      <c r="AM790" s="22">
        <v>0.7</v>
      </c>
      <c r="AN790" s="22">
        <f t="shared" si="308"/>
        <v>1919.16666666667</v>
      </c>
      <c r="AO790" s="23">
        <v>48</v>
      </c>
      <c r="AP790" s="23">
        <v>48</v>
      </c>
      <c r="AQ790" t="s">
        <v>124</v>
      </c>
      <c r="AR790">
        <v>8</v>
      </c>
      <c r="AS790" s="22">
        <v>0.066666666666667</v>
      </c>
      <c r="AT790" t="s">
        <v>83</v>
      </c>
      <c r="AU790" s="23">
        <f t="shared" si="293"/>
        <v>0</v>
      </c>
      <c r="AV790" s="23">
        <f t="shared" si="309"/>
        <v>0</v>
      </c>
      <c r="AW790" s="23">
        <f t="shared" si="310"/>
        <v>3.7951367781155</v>
      </c>
      <c r="AX790" s="23">
        <f t="shared" si="311"/>
        <v>2.66917933130699</v>
      </c>
      <c r="AY790" s="23">
        <f t="shared" si="312"/>
        <v>0</v>
      </c>
      <c r="AZ790" s="23">
        <f t="shared" si="313"/>
        <v>0</v>
      </c>
      <c r="BA790" s="1" t="str">
        <f t="shared" si="314"/>
        <v>3</v>
      </c>
      <c r="BB790" s="22">
        <v>240</v>
      </c>
      <c r="BC790" s="22">
        <f t="shared" si="315"/>
        <v>0</v>
      </c>
      <c r="BD790" s="22" t="e">
        <f t="shared" si="317"/>
        <v>#REF!</v>
      </c>
      <c r="BE790" s="22">
        <v>0.18</v>
      </c>
      <c r="BF790" s="22">
        <f t="shared" si="316"/>
        <v>0</v>
      </c>
      <c r="BG790" s="22" t="e">
        <f t="shared" si="318"/>
        <v>#REF!</v>
      </c>
      <c r="BH790" t="str">
        <f>IF(AT790="UDARA","U","N")&amp;LEFT($C$4,2)&amp;MID($C$4,4,2)&amp;LEFT(A790,3)&amp;MID(E790,2,2)&amp;VLOOKUP(E790,Acuan_Reference!C:L,10,0)</f>
        <v>N0109BDG71N2</v>
      </c>
      <c r="BI790" t="s">
        <v>84</v>
      </c>
      <c r="BJ790" t="s">
        <v>85</v>
      </c>
      <c r="BK790" t="s">
        <v>128</v>
      </c>
      <c r="BL790" t="s">
        <v>87</v>
      </c>
    </row>
    <row r="791" spans="1:64">
      <c r="A791" t="s">
        <v>88</v>
      </c>
      <c r="B791" t="s">
        <v>75</v>
      </c>
      <c r="C791" t="s">
        <v>76</v>
      </c>
      <c r="D791" t="s">
        <v>77</v>
      </c>
      <c r="E791" t="s">
        <v>175</v>
      </c>
      <c r="F791" t="s">
        <v>176</v>
      </c>
      <c r="G791" t="s">
        <v>118</v>
      </c>
      <c r="H791" t="s">
        <v>81</v>
      </c>
      <c r="I791" s="22">
        <v>17170</v>
      </c>
      <c r="J791" s="23">
        <v>2688</v>
      </c>
      <c r="K791" s="23">
        <v>2659</v>
      </c>
      <c r="L791" s="23">
        <v>2655</v>
      </c>
      <c r="M791" s="23">
        <v>2608</v>
      </c>
      <c r="N791" s="23">
        <v>3493</v>
      </c>
      <c r="O791" s="23">
        <v>2603</v>
      </c>
      <c r="P791" s="23">
        <v>3417</v>
      </c>
      <c r="Q791" s="23">
        <v>2930</v>
      </c>
      <c r="R791" s="23">
        <v>2580</v>
      </c>
      <c r="S791" s="23">
        <v>1978</v>
      </c>
      <c r="T791" s="23">
        <v>1363</v>
      </c>
      <c r="U791" s="23">
        <v>908</v>
      </c>
      <c r="V791" s="22">
        <v>1416.3333333333</v>
      </c>
      <c r="W791" s="22">
        <f t="shared" si="304"/>
        <v>1333</v>
      </c>
      <c r="X791" s="23">
        <v>0</v>
      </c>
      <c r="Y791" s="23">
        <v>0</v>
      </c>
      <c r="Z791" s="23">
        <v>0</v>
      </c>
      <c r="AA791" s="22">
        <v>2972</v>
      </c>
      <c r="AB791" s="22">
        <v>0</v>
      </c>
      <c r="AC791" s="22">
        <v>0</v>
      </c>
      <c r="AD791" s="22">
        <v>0</v>
      </c>
      <c r="AE791" s="22">
        <f t="shared" si="305"/>
        <v>2972</v>
      </c>
      <c r="AF791" s="22">
        <f t="shared" si="306"/>
        <v>2.09837608849146</v>
      </c>
      <c r="AG791" s="22">
        <f t="shared" si="307"/>
        <v>2.22955738934734</v>
      </c>
      <c r="AH791" s="22">
        <v>34511</v>
      </c>
      <c r="AI791" s="22">
        <v>0</v>
      </c>
      <c r="AJ791" s="23">
        <v>0</v>
      </c>
      <c r="AK791" s="23">
        <v>1526</v>
      </c>
      <c r="AL791" s="23">
        <v>1728</v>
      </c>
      <c r="AM791" s="22">
        <v>0.6</v>
      </c>
      <c r="AN791" s="22">
        <f t="shared" si="308"/>
        <v>799.8</v>
      </c>
      <c r="AO791" s="23">
        <v>48</v>
      </c>
      <c r="AP791" s="23">
        <v>48</v>
      </c>
      <c r="AQ791" t="s">
        <v>124</v>
      </c>
      <c r="AR791">
        <v>8</v>
      </c>
      <c r="AS791" s="22">
        <v>0.033333333333333</v>
      </c>
      <c r="AT791" t="s">
        <v>83</v>
      </c>
      <c r="AU791" s="23">
        <f t="shared" si="293"/>
        <v>0</v>
      </c>
      <c r="AV791" s="23">
        <f t="shared" si="309"/>
        <v>0</v>
      </c>
      <c r="AW791" s="23">
        <f t="shared" si="310"/>
        <v>2.22955738934734</v>
      </c>
      <c r="AX791" s="23">
        <f t="shared" si="311"/>
        <v>0.933233308327082</v>
      </c>
      <c r="AY791" s="23">
        <f t="shared" si="312"/>
        <v>0</v>
      </c>
      <c r="AZ791" s="23">
        <f t="shared" si="313"/>
        <v>0</v>
      </c>
      <c r="BA791" s="1" t="str">
        <f t="shared" si="314"/>
        <v>3</v>
      </c>
      <c r="BB791" s="22">
        <v>240</v>
      </c>
      <c r="BC791" s="22">
        <f t="shared" si="315"/>
        <v>0</v>
      </c>
      <c r="BD791" s="22" t="e">
        <f t="shared" si="317"/>
        <v>#REF!</v>
      </c>
      <c r="BE791" s="22">
        <v>0.18</v>
      </c>
      <c r="BF791" s="22">
        <f t="shared" si="316"/>
        <v>0</v>
      </c>
      <c r="BG791" s="22" t="e">
        <f t="shared" si="318"/>
        <v>#REF!</v>
      </c>
      <c r="BH791" t="str">
        <f>IF(AT791="UDARA","U","N")&amp;LEFT($C$4,2)&amp;MID($C$4,4,2)&amp;LEFT(A791,3)&amp;MID(E791,2,2)&amp;VLOOKUP(E791,Acuan_Reference!C:L,10,0)</f>
        <v>N0109BGR71N2</v>
      </c>
      <c r="BI791" t="s">
        <v>84</v>
      </c>
      <c r="BJ791" t="s">
        <v>85</v>
      </c>
      <c r="BK791" t="s">
        <v>128</v>
      </c>
      <c r="BL791" t="s">
        <v>87</v>
      </c>
    </row>
    <row r="792" spans="1:64">
      <c r="A792" t="s">
        <v>89</v>
      </c>
      <c r="B792" t="s">
        <v>75</v>
      </c>
      <c r="C792" t="s">
        <v>76</v>
      </c>
      <c r="D792" t="s">
        <v>77</v>
      </c>
      <c r="E792" t="s">
        <v>175</v>
      </c>
      <c r="F792" t="s">
        <v>176</v>
      </c>
      <c r="G792" t="s">
        <v>118</v>
      </c>
      <c r="H792" t="s">
        <v>81</v>
      </c>
      <c r="I792" s="22">
        <v>17170</v>
      </c>
      <c r="J792" s="23">
        <v>739</v>
      </c>
      <c r="K792" s="23">
        <v>766</v>
      </c>
      <c r="L792" s="23">
        <v>1129</v>
      </c>
      <c r="M792" s="23">
        <v>873</v>
      </c>
      <c r="N792" s="23">
        <v>836</v>
      </c>
      <c r="O792" s="23">
        <v>1263</v>
      </c>
      <c r="P792" s="23">
        <v>1190</v>
      </c>
      <c r="Q792" s="23">
        <v>729</v>
      </c>
      <c r="R792" s="23">
        <v>1038</v>
      </c>
      <c r="S792" s="23">
        <v>676</v>
      </c>
      <c r="T792" s="23">
        <v>941</v>
      </c>
      <c r="U792" s="23">
        <v>408</v>
      </c>
      <c r="V792" s="22">
        <v>675</v>
      </c>
      <c r="W792" s="22">
        <f t="shared" si="304"/>
        <v>708</v>
      </c>
      <c r="X792" s="23">
        <v>0</v>
      </c>
      <c r="Y792" s="23">
        <v>0</v>
      </c>
      <c r="Z792" s="23">
        <v>0</v>
      </c>
      <c r="AA792" s="22">
        <v>1797</v>
      </c>
      <c r="AB792" s="22">
        <v>0</v>
      </c>
      <c r="AC792" s="22">
        <v>48</v>
      </c>
      <c r="AD792" s="22">
        <v>0</v>
      </c>
      <c r="AE792" s="22">
        <f t="shared" si="305"/>
        <v>1845</v>
      </c>
      <c r="AF792" s="22">
        <f t="shared" si="306"/>
        <v>2.73333333333333</v>
      </c>
      <c r="AG792" s="22">
        <f t="shared" si="307"/>
        <v>2.60593220338983</v>
      </c>
      <c r="AH792" s="22">
        <v>34511</v>
      </c>
      <c r="AI792" s="22">
        <v>0</v>
      </c>
      <c r="AJ792" s="23">
        <v>0</v>
      </c>
      <c r="AK792" s="23">
        <v>498</v>
      </c>
      <c r="AL792" s="23">
        <v>775</v>
      </c>
      <c r="AM792" s="22">
        <v>1.3</v>
      </c>
      <c r="AN792" s="22">
        <f t="shared" si="308"/>
        <v>920.4</v>
      </c>
      <c r="AO792" s="23">
        <v>48</v>
      </c>
      <c r="AP792" s="23">
        <v>48</v>
      </c>
      <c r="AQ792" t="s">
        <v>82</v>
      </c>
      <c r="AR792">
        <v>4</v>
      </c>
      <c r="AS792" s="22">
        <v>0.53333333333333</v>
      </c>
      <c r="AT792" t="s">
        <v>83</v>
      </c>
      <c r="AU792" s="23">
        <f t="shared" si="293"/>
        <v>0</v>
      </c>
      <c r="AV792" s="23">
        <f t="shared" si="309"/>
        <v>0</v>
      </c>
      <c r="AW792" s="23">
        <f t="shared" si="310"/>
        <v>2.60593220338983</v>
      </c>
      <c r="AX792" s="23">
        <f t="shared" si="311"/>
        <v>1.51129943502825</v>
      </c>
      <c r="AY792" s="23">
        <f t="shared" si="312"/>
        <v>0</v>
      </c>
      <c r="AZ792" s="23">
        <f t="shared" si="313"/>
        <v>0</v>
      </c>
      <c r="BA792" s="1" t="str">
        <f t="shared" si="314"/>
        <v>3</v>
      </c>
      <c r="BB792" s="22">
        <v>240</v>
      </c>
      <c r="BC792" s="22">
        <f t="shared" si="315"/>
        <v>0</v>
      </c>
      <c r="BD792" s="22" t="e">
        <f t="shared" si="317"/>
        <v>#REF!</v>
      </c>
      <c r="BE792" s="22">
        <v>0.18</v>
      </c>
      <c r="BF792" s="22">
        <f t="shared" si="316"/>
        <v>0</v>
      </c>
      <c r="BG792" s="22" t="e">
        <f t="shared" si="318"/>
        <v>#REF!</v>
      </c>
      <c r="BH792" t="str">
        <f>IF(AT792="UDARA","U","N")&amp;LEFT($C$4,2)&amp;MID($C$4,4,2)&amp;LEFT(A792,3)&amp;MID(E792,2,2)&amp;VLOOKUP(E792,Acuan_Reference!C:L,10,0)</f>
        <v>N0109BJM71N2</v>
      </c>
      <c r="BI792" t="s">
        <v>84</v>
      </c>
      <c r="BJ792" t="s">
        <v>85</v>
      </c>
      <c r="BK792" t="s">
        <v>128</v>
      </c>
      <c r="BL792" t="s">
        <v>87</v>
      </c>
    </row>
    <row r="793" spans="1:64">
      <c r="A793" t="s">
        <v>90</v>
      </c>
      <c r="B793" t="s">
        <v>75</v>
      </c>
      <c r="C793" t="s">
        <v>76</v>
      </c>
      <c r="D793" t="s">
        <v>77</v>
      </c>
      <c r="E793" t="s">
        <v>175</v>
      </c>
      <c r="F793" t="s">
        <v>176</v>
      </c>
      <c r="G793" t="s">
        <v>118</v>
      </c>
      <c r="H793" t="s">
        <v>81</v>
      </c>
      <c r="I793" s="22">
        <v>17170</v>
      </c>
      <c r="J793" s="23">
        <v>2510</v>
      </c>
      <c r="K793" s="23">
        <v>2308</v>
      </c>
      <c r="L793" s="23">
        <v>2919</v>
      </c>
      <c r="M793" s="23">
        <v>1992</v>
      </c>
      <c r="N793" s="23">
        <v>2501</v>
      </c>
      <c r="O793" s="23">
        <v>2857</v>
      </c>
      <c r="P793" s="23">
        <v>3560</v>
      </c>
      <c r="Q793" s="23">
        <v>3155</v>
      </c>
      <c r="R793" s="23">
        <v>2674</v>
      </c>
      <c r="S793" s="23">
        <v>2448</v>
      </c>
      <c r="T793" s="23">
        <v>2235</v>
      </c>
      <c r="U793" s="23">
        <v>1624</v>
      </c>
      <c r="V793" s="22">
        <v>2102.3333333333</v>
      </c>
      <c r="W793" s="22">
        <f t="shared" si="304"/>
        <v>2002</v>
      </c>
      <c r="X793" s="23">
        <v>0</v>
      </c>
      <c r="Y793" s="23">
        <v>0</v>
      </c>
      <c r="Z793" s="23">
        <v>0</v>
      </c>
      <c r="AA793" s="22">
        <v>2937</v>
      </c>
      <c r="AB793" s="22">
        <v>0</v>
      </c>
      <c r="AC793" s="22">
        <v>144</v>
      </c>
      <c r="AD793" s="22">
        <v>192</v>
      </c>
      <c r="AE793" s="22">
        <f t="shared" si="305"/>
        <v>3273</v>
      </c>
      <c r="AF793" s="22">
        <f t="shared" si="306"/>
        <v>1.55684160456638</v>
      </c>
      <c r="AG793" s="22">
        <f t="shared" si="307"/>
        <v>1.53896103896104</v>
      </c>
      <c r="AH793" s="22">
        <v>34511</v>
      </c>
      <c r="AI793" s="22">
        <v>0</v>
      </c>
      <c r="AJ793" s="23">
        <v>0</v>
      </c>
      <c r="AK793" s="23">
        <v>1687</v>
      </c>
      <c r="AL793" s="23">
        <v>2147</v>
      </c>
      <c r="AM793" s="22">
        <v>0.6</v>
      </c>
      <c r="AN793" s="22">
        <f t="shared" si="308"/>
        <v>1201.2</v>
      </c>
      <c r="AO793" s="23">
        <v>48</v>
      </c>
      <c r="AP793" s="23">
        <v>48</v>
      </c>
      <c r="AQ793" t="s">
        <v>124</v>
      </c>
      <c r="AR793">
        <v>12</v>
      </c>
      <c r="AS793" s="22">
        <v>0.033333333333333</v>
      </c>
      <c r="AT793" t="s">
        <v>83</v>
      </c>
      <c r="AU793" s="23">
        <f t="shared" si="293"/>
        <v>75.1999999999998</v>
      </c>
      <c r="AV793" s="23">
        <f t="shared" si="309"/>
        <v>96</v>
      </c>
      <c r="AW793" s="23">
        <f t="shared" si="310"/>
        <v>1.68281718281718</v>
      </c>
      <c r="AX793" s="23">
        <f t="shared" si="311"/>
        <v>0.61038961038961</v>
      </c>
      <c r="AY793" s="23">
        <f t="shared" si="312"/>
        <v>96</v>
      </c>
      <c r="AZ793" s="23">
        <f t="shared" si="313"/>
        <v>96</v>
      </c>
      <c r="BA793" s="1" t="str">
        <f t="shared" si="314"/>
        <v>3</v>
      </c>
      <c r="BB793" s="22">
        <v>240</v>
      </c>
      <c r="BC793" s="22">
        <f t="shared" si="315"/>
        <v>23040</v>
      </c>
      <c r="BD793" s="22" t="e">
        <f t="shared" si="317"/>
        <v>#REF!</v>
      </c>
      <c r="BE793" s="22">
        <v>0.18</v>
      </c>
      <c r="BF793" s="22">
        <f t="shared" si="316"/>
        <v>17.28</v>
      </c>
      <c r="BG793" s="22" t="e">
        <f t="shared" si="318"/>
        <v>#REF!</v>
      </c>
      <c r="BH793" t="str">
        <f>IF(AT793="UDARA","U","N")&amp;LEFT($C$4,2)&amp;MID($C$4,4,2)&amp;LEFT(A793,3)&amp;MID(E793,2,2)&amp;VLOOKUP(E793,Acuan_Reference!C:L,10,0)</f>
        <v>N0109BKS71N2</v>
      </c>
      <c r="BI793" t="s">
        <v>84</v>
      </c>
      <c r="BJ793" t="s">
        <v>85</v>
      </c>
      <c r="BK793" t="s">
        <v>128</v>
      </c>
      <c r="BL793" t="s">
        <v>87</v>
      </c>
    </row>
    <row r="794" spans="1:64">
      <c r="A794" t="s">
        <v>91</v>
      </c>
      <c r="B794" t="s">
        <v>75</v>
      </c>
      <c r="C794" t="s">
        <v>76</v>
      </c>
      <c r="D794" t="s">
        <v>77</v>
      </c>
      <c r="E794" t="s">
        <v>175</v>
      </c>
      <c r="F794" t="s">
        <v>176</v>
      </c>
      <c r="G794" t="s">
        <v>118</v>
      </c>
      <c r="H794" t="s">
        <v>81</v>
      </c>
      <c r="I794" s="22">
        <v>17170</v>
      </c>
      <c r="J794" s="23">
        <v>1167</v>
      </c>
      <c r="K794" s="23">
        <v>1231</v>
      </c>
      <c r="L794" s="23">
        <v>1546</v>
      </c>
      <c r="M794" s="23">
        <v>1481</v>
      </c>
      <c r="N794" s="23">
        <v>1266</v>
      </c>
      <c r="O794" s="23">
        <v>1840</v>
      </c>
      <c r="P794" s="23">
        <v>1753</v>
      </c>
      <c r="Q794" s="23">
        <v>1415</v>
      </c>
      <c r="R794" s="23">
        <v>1906</v>
      </c>
      <c r="S794" s="23">
        <v>1230</v>
      </c>
      <c r="T794" s="23">
        <v>1518</v>
      </c>
      <c r="U794" s="23">
        <v>477</v>
      </c>
      <c r="V794" s="22">
        <v>1075</v>
      </c>
      <c r="W794" s="22">
        <f t="shared" si="304"/>
        <v>1117.66666666667</v>
      </c>
      <c r="X794" s="23">
        <v>0</v>
      </c>
      <c r="Y794" s="23">
        <v>0</v>
      </c>
      <c r="Z794" s="23">
        <v>0</v>
      </c>
      <c r="AA794" s="22">
        <v>2512</v>
      </c>
      <c r="AB794" s="22">
        <v>0</v>
      </c>
      <c r="AC794" s="22">
        <v>0</v>
      </c>
      <c r="AD794" s="22">
        <v>0</v>
      </c>
      <c r="AE794" s="22">
        <f t="shared" si="305"/>
        <v>2512</v>
      </c>
      <c r="AF794" s="22">
        <f t="shared" si="306"/>
        <v>2.33674418604651</v>
      </c>
      <c r="AG794" s="22">
        <f t="shared" si="307"/>
        <v>2.24753951685058</v>
      </c>
      <c r="AH794" s="22">
        <v>34511</v>
      </c>
      <c r="AI794" s="22">
        <v>0</v>
      </c>
      <c r="AJ794" s="23">
        <v>0</v>
      </c>
      <c r="AK794" s="23">
        <v>928</v>
      </c>
      <c r="AL794" s="23">
        <v>1358</v>
      </c>
      <c r="AM794" s="22">
        <v>0.9</v>
      </c>
      <c r="AN794" s="22">
        <f t="shared" si="308"/>
        <v>1005.9</v>
      </c>
      <c r="AO794" s="23">
        <v>48</v>
      </c>
      <c r="AP794" s="23">
        <v>48</v>
      </c>
      <c r="AQ794" t="s">
        <v>82</v>
      </c>
      <c r="AR794">
        <v>4</v>
      </c>
      <c r="AS794" s="22">
        <v>0.13333333333333</v>
      </c>
      <c r="AT794" t="s">
        <v>83</v>
      </c>
      <c r="AU794" s="23">
        <f t="shared" si="293"/>
        <v>0</v>
      </c>
      <c r="AV794" s="23">
        <f t="shared" si="309"/>
        <v>0</v>
      </c>
      <c r="AW794" s="23">
        <f t="shared" si="310"/>
        <v>2.24753951685058</v>
      </c>
      <c r="AX794" s="23">
        <f t="shared" si="311"/>
        <v>1.0325082016105</v>
      </c>
      <c r="AY794" s="23">
        <f t="shared" si="312"/>
        <v>0</v>
      </c>
      <c r="AZ794" s="23">
        <f t="shared" si="313"/>
        <v>0</v>
      </c>
      <c r="BA794" s="1" t="str">
        <f t="shared" si="314"/>
        <v>3</v>
      </c>
      <c r="BB794" s="22">
        <v>240</v>
      </c>
      <c r="BC794" s="22">
        <f t="shared" si="315"/>
        <v>0</v>
      </c>
      <c r="BD794" s="22" t="e">
        <f t="shared" si="317"/>
        <v>#REF!</v>
      </c>
      <c r="BE794" s="22">
        <v>0.18</v>
      </c>
      <c r="BF794" s="22">
        <f t="shared" si="316"/>
        <v>0</v>
      </c>
      <c r="BG794" s="22" t="e">
        <f t="shared" si="318"/>
        <v>#REF!</v>
      </c>
      <c r="BH794" t="str">
        <f>IF(AT794="UDARA","U","N")&amp;LEFT($C$4,2)&amp;MID($C$4,4,2)&amp;LEFT(A794,3)&amp;MID(E794,2,2)&amp;VLOOKUP(E794,Acuan_Reference!C:L,10,0)</f>
        <v>N0109BLP71N2</v>
      </c>
      <c r="BI794" t="s">
        <v>84</v>
      </c>
      <c r="BJ794" t="s">
        <v>85</v>
      </c>
      <c r="BK794" t="s">
        <v>128</v>
      </c>
      <c r="BL794" t="s">
        <v>87</v>
      </c>
    </row>
    <row r="795" spans="1:64">
      <c r="A795" t="s">
        <v>92</v>
      </c>
      <c r="B795" t="s">
        <v>75</v>
      </c>
      <c r="C795" t="s">
        <v>76</v>
      </c>
      <c r="D795" t="s">
        <v>77</v>
      </c>
      <c r="E795" t="s">
        <v>175</v>
      </c>
      <c r="F795" t="s">
        <v>176</v>
      </c>
      <c r="G795" t="s">
        <v>118</v>
      </c>
      <c r="H795" t="s">
        <v>81</v>
      </c>
      <c r="I795" s="22">
        <v>17170</v>
      </c>
      <c r="J795" s="23">
        <v>688</v>
      </c>
      <c r="K795" s="23">
        <v>195</v>
      </c>
      <c r="L795" s="23">
        <v>365</v>
      </c>
      <c r="M795" s="23">
        <v>437</v>
      </c>
      <c r="N795" s="23">
        <v>270</v>
      </c>
      <c r="O795" s="23">
        <v>660</v>
      </c>
      <c r="P795" s="23">
        <v>191</v>
      </c>
      <c r="Q795" s="23">
        <v>207</v>
      </c>
      <c r="R795" s="23">
        <v>219</v>
      </c>
      <c r="S795" s="23">
        <v>25</v>
      </c>
      <c r="T795" s="23">
        <v>130</v>
      </c>
      <c r="U795" s="23">
        <v>203</v>
      </c>
      <c r="V795" s="22">
        <v>119.33333333333</v>
      </c>
      <c r="W795" s="22">
        <f t="shared" si="304"/>
        <v>147.666666666667</v>
      </c>
      <c r="X795" s="23">
        <v>0</v>
      </c>
      <c r="Y795" s="23">
        <v>0</v>
      </c>
      <c r="Z795" s="23">
        <v>0</v>
      </c>
      <c r="AA795" s="22">
        <v>526</v>
      </c>
      <c r="AB795" s="22">
        <v>0</v>
      </c>
      <c r="AC795" s="22">
        <v>0</v>
      </c>
      <c r="AD795" s="22">
        <v>0</v>
      </c>
      <c r="AE795" s="22">
        <f t="shared" si="305"/>
        <v>526</v>
      </c>
      <c r="AF795" s="22">
        <f t="shared" si="306"/>
        <v>4.4078212290504</v>
      </c>
      <c r="AG795" s="22">
        <f t="shared" si="307"/>
        <v>3.56207674943567</v>
      </c>
      <c r="AH795" s="22">
        <v>34511</v>
      </c>
      <c r="AI795" s="22">
        <v>0</v>
      </c>
      <c r="AJ795" s="23">
        <v>0</v>
      </c>
      <c r="AK795" s="23">
        <v>92</v>
      </c>
      <c r="AL795" s="23">
        <v>110</v>
      </c>
      <c r="AM795" s="22">
        <v>1.5</v>
      </c>
      <c r="AN795" s="22">
        <f t="shared" si="308"/>
        <v>221.5</v>
      </c>
      <c r="AO795" s="23">
        <v>48</v>
      </c>
      <c r="AP795" s="23">
        <v>48</v>
      </c>
      <c r="AQ795" t="s">
        <v>82</v>
      </c>
      <c r="AR795">
        <v>2</v>
      </c>
      <c r="AS795" s="22">
        <v>0.53333333333333</v>
      </c>
      <c r="AT795" t="s">
        <v>83</v>
      </c>
      <c r="AU795" s="23">
        <f t="shared" ref="AU795:AU858" si="319">IF(OR(H795="PINDAH DISTRIBUTOR",H795="PESTA NO BUFFER",H795="PESTA"),0,IF(AL795+AN795&lt;AE795,0,IF((1*((AL795+AN795)-AE795))&lt;0,0,1*((AL795+AN795)-AE795))))</f>
        <v>0</v>
      </c>
      <c r="AV795" s="23">
        <f t="shared" si="309"/>
        <v>0</v>
      </c>
      <c r="AW795" s="23">
        <f t="shared" si="310"/>
        <v>3.56207674943567</v>
      </c>
      <c r="AX795" s="23">
        <f t="shared" si="311"/>
        <v>2.81715575620768</v>
      </c>
      <c r="AY795" s="23">
        <f t="shared" si="312"/>
        <v>0</v>
      </c>
      <c r="AZ795" s="23">
        <f t="shared" si="313"/>
        <v>0</v>
      </c>
      <c r="BA795" s="1" t="str">
        <f t="shared" si="314"/>
        <v>3</v>
      </c>
      <c r="BB795" s="22">
        <v>240</v>
      </c>
      <c r="BC795" s="22">
        <f t="shared" si="315"/>
        <v>0</v>
      </c>
      <c r="BD795" s="22" t="e">
        <f t="shared" si="317"/>
        <v>#REF!</v>
      </c>
      <c r="BE795" s="22">
        <v>0.18</v>
      </c>
      <c r="BF795" s="22">
        <f t="shared" si="316"/>
        <v>0</v>
      </c>
      <c r="BG795" s="22" t="e">
        <f t="shared" si="318"/>
        <v>#REF!</v>
      </c>
      <c r="BH795" t="str">
        <f>IF(AT795="UDARA","U","N")&amp;LEFT($C$4,2)&amp;MID($C$4,4,2)&amp;LEFT(A795,3)&amp;MID(E795,2,2)&amp;VLOOKUP(E795,Acuan_Reference!C:L,10,0)</f>
        <v>N0109BTM71N2</v>
      </c>
      <c r="BI795" t="s">
        <v>84</v>
      </c>
      <c r="BJ795" t="s">
        <v>85</v>
      </c>
      <c r="BK795" t="s">
        <v>128</v>
      </c>
      <c r="BL795" t="s">
        <v>87</v>
      </c>
    </row>
    <row r="796" spans="1:64">
      <c r="A796" t="s">
        <v>93</v>
      </c>
      <c r="B796" t="s">
        <v>75</v>
      </c>
      <c r="C796" t="s">
        <v>76</v>
      </c>
      <c r="D796" t="s">
        <v>77</v>
      </c>
      <c r="E796" t="s">
        <v>175</v>
      </c>
      <c r="F796" t="s">
        <v>176</v>
      </c>
      <c r="G796" t="s">
        <v>118</v>
      </c>
      <c r="H796" t="s">
        <v>81</v>
      </c>
      <c r="I796" s="22">
        <v>17170</v>
      </c>
      <c r="J796" s="23">
        <v>1736</v>
      </c>
      <c r="K796" s="23">
        <v>2455</v>
      </c>
      <c r="L796" s="23">
        <v>2683</v>
      </c>
      <c r="M796" s="23">
        <v>2823</v>
      </c>
      <c r="N796" s="23">
        <v>1800</v>
      </c>
      <c r="O796" s="23">
        <v>2568</v>
      </c>
      <c r="P796" s="23">
        <v>3199</v>
      </c>
      <c r="Q796" s="23">
        <v>2171</v>
      </c>
      <c r="R796" s="23">
        <v>3112</v>
      </c>
      <c r="S796" s="23">
        <v>2060</v>
      </c>
      <c r="T796" s="23">
        <v>2369</v>
      </c>
      <c r="U796" s="23">
        <v>1193</v>
      </c>
      <c r="V796" s="22">
        <v>1874</v>
      </c>
      <c r="W796" s="22">
        <f t="shared" si="304"/>
        <v>1920.66666666667</v>
      </c>
      <c r="X796" s="23">
        <v>0</v>
      </c>
      <c r="Y796" s="23">
        <v>0</v>
      </c>
      <c r="Z796" s="23">
        <v>0</v>
      </c>
      <c r="AA796" s="22">
        <v>4691</v>
      </c>
      <c r="AB796" s="22">
        <v>0</v>
      </c>
      <c r="AC796" s="22">
        <v>0</v>
      </c>
      <c r="AD796" s="22">
        <v>0</v>
      </c>
      <c r="AE796" s="22">
        <f t="shared" si="305"/>
        <v>4691</v>
      </c>
      <c r="AF796" s="22">
        <f t="shared" si="306"/>
        <v>2.50320170757737</v>
      </c>
      <c r="AG796" s="22">
        <f t="shared" si="307"/>
        <v>2.44238111766748</v>
      </c>
      <c r="AH796" s="22">
        <v>34511</v>
      </c>
      <c r="AI796" s="22">
        <v>0</v>
      </c>
      <c r="AJ796" s="23">
        <v>0</v>
      </c>
      <c r="AK796" s="23">
        <v>1496</v>
      </c>
      <c r="AL796" s="23">
        <v>2200</v>
      </c>
      <c r="AM796" s="22">
        <v>0.8</v>
      </c>
      <c r="AN796" s="22">
        <f t="shared" si="308"/>
        <v>1536.53333333333</v>
      </c>
      <c r="AO796" s="23">
        <v>48</v>
      </c>
      <c r="AP796" s="23">
        <v>48</v>
      </c>
      <c r="AQ796" t="s">
        <v>124</v>
      </c>
      <c r="AR796">
        <v>4</v>
      </c>
      <c r="AS796" s="22">
        <v>0.066666666666667</v>
      </c>
      <c r="AT796" t="s">
        <v>83</v>
      </c>
      <c r="AU796" s="23">
        <f t="shared" si="319"/>
        <v>0</v>
      </c>
      <c r="AV796" s="23">
        <f t="shared" si="309"/>
        <v>0</v>
      </c>
      <c r="AW796" s="23">
        <f t="shared" si="310"/>
        <v>2.44238111766748</v>
      </c>
      <c r="AX796" s="23">
        <f t="shared" si="311"/>
        <v>1.29694550503297</v>
      </c>
      <c r="AY796" s="23">
        <f t="shared" si="312"/>
        <v>0</v>
      </c>
      <c r="AZ796" s="23">
        <f t="shared" si="313"/>
        <v>0</v>
      </c>
      <c r="BA796" s="1" t="str">
        <f t="shared" si="314"/>
        <v>3</v>
      </c>
      <c r="BB796" s="22">
        <v>240</v>
      </c>
      <c r="BC796" s="22">
        <f t="shared" si="315"/>
        <v>0</v>
      </c>
      <c r="BD796" s="22" t="e">
        <f t="shared" si="317"/>
        <v>#REF!</v>
      </c>
      <c r="BE796" s="22">
        <v>0.18</v>
      </c>
      <c r="BF796" s="22">
        <f t="shared" si="316"/>
        <v>0</v>
      </c>
      <c r="BG796" s="22" t="e">
        <f t="shared" si="318"/>
        <v>#REF!</v>
      </c>
      <c r="BH796" t="str">
        <f>IF(AT796="UDARA","U","N")&amp;LEFT($C$4,2)&amp;MID($C$4,4,2)&amp;LEFT(A796,3)&amp;MID(E796,2,2)&amp;VLOOKUP(E796,Acuan_Reference!C:L,10,0)</f>
        <v>N0109CRB71N2</v>
      </c>
      <c r="BI796" t="s">
        <v>84</v>
      </c>
      <c r="BJ796" t="s">
        <v>85</v>
      </c>
      <c r="BK796" t="s">
        <v>128</v>
      </c>
      <c r="BL796" t="s">
        <v>87</v>
      </c>
    </row>
    <row r="797" spans="1:64">
      <c r="A797" t="s">
        <v>94</v>
      </c>
      <c r="B797" t="s">
        <v>75</v>
      </c>
      <c r="C797" t="s">
        <v>76</v>
      </c>
      <c r="D797" t="s">
        <v>77</v>
      </c>
      <c r="E797" t="s">
        <v>175</v>
      </c>
      <c r="F797" t="s">
        <v>176</v>
      </c>
      <c r="G797" t="s">
        <v>118</v>
      </c>
      <c r="H797" t="s">
        <v>81</v>
      </c>
      <c r="I797" s="22">
        <v>17170</v>
      </c>
      <c r="J797" s="23">
        <v>1437</v>
      </c>
      <c r="K797" s="23">
        <v>2219</v>
      </c>
      <c r="L797" s="23">
        <v>1725</v>
      </c>
      <c r="M797" s="23">
        <v>2019</v>
      </c>
      <c r="N797" s="23">
        <v>1936</v>
      </c>
      <c r="O797" s="23">
        <v>2445</v>
      </c>
      <c r="P797" s="23">
        <v>2025</v>
      </c>
      <c r="Q797" s="23">
        <v>1857</v>
      </c>
      <c r="R797" s="23">
        <v>1974</v>
      </c>
      <c r="S797" s="23">
        <v>1634</v>
      </c>
      <c r="T797" s="23">
        <v>1166</v>
      </c>
      <c r="U797" s="23">
        <v>915</v>
      </c>
      <c r="V797" s="22">
        <v>1238.3333333333</v>
      </c>
      <c r="W797" s="22">
        <f t="shared" si="304"/>
        <v>1158</v>
      </c>
      <c r="X797" s="23">
        <v>0</v>
      </c>
      <c r="Y797" s="23">
        <v>0</v>
      </c>
      <c r="Z797" s="23">
        <v>0</v>
      </c>
      <c r="AA797" s="22">
        <v>2764</v>
      </c>
      <c r="AB797" s="22">
        <v>0</v>
      </c>
      <c r="AC797" s="22">
        <v>0</v>
      </c>
      <c r="AD797" s="22">
        <v>0</v>
      </c>
      <c r="AE797" s="22">
        <f t="shared" si="305"/>
        <v>2764</v>
      </c>
      <c r="AF797" s="22">
        <f t="shared" si="306"/>
        <v>2.23203230148054</v>
      </c>
      <c r="AG797" s="22">
        <f t="shared" si="307"/>
        <v>2.38687392055268</v>
      </c>
      <c r="AH797" s="22">
        <v>34511</v>
      </c>
      <c r="AI797" s="22">
        <v>0</v>
      </c>
      <c r="AJ797" s="23">
        <v>0</v>
      </c>
      <c r="AK797" s="23">
        <v>1114</v>
      </c>
      <c r="AL797" s="23">
        <v>1393</v>
      </c>
      <c r="AM797" s="22">
        <v>0.8</v>
      </c>
      <c r="AN797" s="22">
        <f t="shared" si="308"/>
        <v>926.4</v>
      </c>
      <c r="AO797" s="23">
        <v>48</v>
      </c>
      <c r="AP797" s="23">
        <v>48</v>
      </c>
      <c r="AQ797" t="s">
        <v>82</v>
      </c>
      <c r="AR797">
        <v>8</v>
      </c>
      <c r="AS797" s="22">
        <v>0.13333333333333</v>
      </c>
      <c r="AT797" t="s">
        <v>83</v>
      </c>
      <c r="AU797" s="23">
        <f t="shared" si="319"/>
        <v>0</v>
      </c>
      <c r="AV797" s="23">
        <f t="shared" si="309"/>
        <v>0</v>
      </c>
      <c r="AW797" s="23">
        <f t="shared" si="310"/>
        <v>2.38687392055268</v>
      </c>
      <c r="AX797" s="23">
        <f t="shared" si="311"/>
        <v>1.1839378238342</v>
      </c>
      <c r="AY797" s="23">
        <f t="shared" si="312"/>
        <v>0</v>
      </c>
      <c r="AZ797" s="23">
        <f t="shared" si="313"/>
        <v>0</v>
      </c>
      <c r="BA797" s="1" t="str">
        <f t="shared" si="314"/>
        <v>3</v>
      </c>
      <c r="BB797" s="22">
        <v>240</v>
      </c>
      <c r="BC797" s="22">
        <f t="shared" si="315"/>
        <v>0</v>
      </c>
      <c r="BD797" s="22" t="e">
        <f t="shared" si="317"/>
        <v>#REF!</v>
      </c>
      <c r="BE797" s="22">
        <v>0.18</v>
      </c>
      <c r="BF797" s="22">
        <f t="shared" si="316"/>
        <v>0</v>
      </c>
      <c r="BG797" s="22" t="e">
        <f t="shared" si="318"/>
        <v>#REF!</v>
      </c>
      <c r="BH797" t="str">
        <f>IF(AT797="UDARA","U","N")&amp;LEFT($C$4,2)&amp;MID($C$4,4,2)&amp;LEFT(A797,3)&amp;MID(E797,2,2)&amp;VLOOKUP(E797,Acuan_Reference!C:L,10,0)</f>
        <v>N0109DPS71N2</v>
      </c>
      <c r="BI797" t="s">
        <v>84</v>
      </c>
      <c r="BJ797" t="s">
        <v>85</v>
      </c>
      <c r="BK797" t="s">
        <v>128</v>
      </c>
      <c r="BL797" t="s">
        <v>87</v>
      </c>
    </row>
    <row r="798" spans="1:64">
      <c r="A798" t="s">
        <v>95</v>
      </c>
      <c r="B798" t="s">
        <v>75</v>
      </c>
      <c r="C798" t="s">
        <v>76</v>
      </c>
      <c r="D798" t="s">
        <v>77</v>
      </c>
      <c r="E798" t="s">
        <v>175</v>
      </c>
      <c r="F798" t="s">
        <v>176</v>
      </c>
      <c r="G798" t="s">
        <v>118</v>
      </c>
      <c r="H798" t="s">
        <v>81</v>
      </c>
      <c r="I798" s="22">
        <v>17170</v>
      </c>
      <c r="J798" s="23">
        <v>0</v>
      </c>
      <c r="K798" s="23">
        <v>0</v>
      </c>
      <c r="L798" s="23">
        <v>0</v>
      </c>
      <c r="M798" s="23">
        <v>1072</v>
      </c>
      <c r="N798" s="23">
        <v>1070</v>
      </c>
      <c r="O798" s="23">
        <v>884</v>
      </c>
      <c r="P798" s="23">
        <v>1387</v>
      </c>
      <c r="Q798" s="23">
        <v>958</v>
      </c>
      <c r="R798" s="23">
        <v>958</v>
      </c>
      <c r="S798" s="23">
        <v>842</v>
      </c>
      <c r="T798" s="23">
        <v>652</v>
      </c>
      <c r="U798" s="23">
        <v>382</v>
      </c>
      <c r="V798" s="22">
        <v>625.33333333333</v>
      </c>
      <c r="W798" s="22">
        <f t="shared" si="304"/>
        <v>583.333333333333</v>
      </c>
      <c r="X798" s="23">
        <v>0</v>
      </c>
      <c r="Y798" s="23">
        <v>0</v>
      </c>
      <c r="Z798" s="23">
        <v>0</v>
      </c>
      <c r="AA798" s="22">
        <v>1247</v>
      </c>
      <c r="AB798" s="22">
        <v>0</v>
      </c>
      <c r="AC798" s="22">
        <v>0</v>
      </c>
      <c r="AD798" s="22">
        <v>0</v>
      </c>
      <c r="AE798" s="22">
        <f t="shared" si="305"/>
        <v>1247</v>
      </c>
      <c r="AF798" s="22">
        <f t="shared" si="306"/>
        <v>1.99413646055438</v>
      </c>
      <c r="AG798" s="22">
        <f t="shared" si="307"/>
        <v>2.13771428571429</v>
      </c>
      <c r="AH798" s="22">
        <v>34511</v>
      </c>
      <c r="AI798" s="22">
        <v>0</v>
      </c>
      <c r="AJ798" s="23">
        <v>0</v>
      </c>
      <c r="AK798" s="23">
        <v>562</v>
      </c>
      <c r="AL798" s="23">
        <v>716</v>
      </c>
      <c r="AM798" s="22">
        <v>0.5</v>
      </c>
      <c r="AN798" s="22">
        <f t="shared" si="308"/>
        <v>291.666666666667</v>
      </c>
      <c r="AO798" s="23">
        <v>48</v>
      </c>
      <c r="AP798" s="23">
        <v>48</v>
      </c>
      <c r="AQ798" t="s">
        <v>124</v>
      </c>
      <c r="AR798">
        <v>20</v>
      </c>
      <c r="AS798" s="22">
        <v>0.033333333333333</v>
      </c>
      <c r="AT798" t="s">
        <v>83</v>
      </c>
      <c r="AU798" s="23">
        <f t="shared" si="319"/>
        <v>0</v>
      </c>
      <c r="AV798" s="23">
        <f t="shared" si="309"/>
        <v>0</v>
      </c>
      <c r="AW798" s="23">
        <f t="shared" si="310"/>
        <v>2.13771428571429</v>
      </c>
      <c r="AX798" s="23">
        <f t="shared" si="311"/>
        <v>0.910285714285714</v>
      </c>
      <c r="AY798" s="23">
        <f t="shared" si="312"/>
        <v>0</v>
      </c>
      <c r="AZ798" s="23">
        <f t="shared" si="313"/>
        <v>0</v>
      </c>
      <c r="BA798" s="1" t="str">
        <f t="shared" si="314"/>
        <v>3</v>
      </c>
      <c r="BB798" s="22">
        <v>240</v>
      </c>
      <c r="BC798" s="22">
        <f t="shared" si="315"/>
        <v>0</v>
      </c>
      <c r="BD798" s="22" t="e">
        <f t="shared" si="317"/>
        <v>#REF!</v>
      </c>
      <c r="BE798" s="22">
        <v>0.18</v>
      </c>
      <c r="BF798" s="22">
        <f t="shared" si="316"/>
        <v>0</v>
      </c>
      <c r="BG798" s="22" t="e">
        <f t="shared" si="318"/>
        <v>#REF!</v>
      </c>
      <c r="BH798" t="str">
        <f>IF(AT798="UDARA","U","N")&amp;LEFT($C$4,2)&amp;MID($C$4,4,2)&amp;LEFT(A798,3)&amp;MID(E798,2,2)&amp;VLOOKUP(E798,Acuan_Reference!C:L,10,0)</f>
        <v>N0109JAK71N2</v>
      </c>
      <c r="BI798" t="s">
        <v>84</v>
      </c>
      <c r="BJ798" t="s">
        <v>85</v>
      </c>
      <c r="BK798" t="s">
        <v>128</v>
      </c>
      <c r="BL798" t="s">
        <v>87</v>
      </c>
    </row>
    <row r="799" spans="1:64">
      <c r="A799" t="s">
        <v>96</v>
      </c>
      <c r="B799" t="s">
        <v>75</v>
      </c>
      <c r="C799" t="s">
        <v>76</v>
      </c>
      <c r="D799" t="s">
        <v>77</v>
      </c>
      <c r="E799" t="s">
        <v>175</v>
      </c>
      <c r="F799" t="s">
        <v>176</v>
      </c>
      <c r="G799" t="s">
        <v>118</v>
      </c>
      <c r="H799" t="s">
        <v>81</v>
      </c>
      <c r="I799" s="22">
        <v>17170</v>
      </c>
      <c r="J799" s="23">
        <v>468</v>
      </c>
      <c r="K799" s="23">
        <v>187</v>
      </c>
      <c r="L799" s="23">
        <v>621</v>
      </c>
      <c r="M799" s="23">
        <v>378</v>
      </c>
      <c r="N799" s="23">
        <v>555</v>
      </c>
      <c r="O799" s="23">
        <v>499</v>
      </c>
      <c r="P799" s="23">
        <v>317</v>
      </c>
      <c r="Q799" s="23">
        <v>312</v>
      </c>
      <c r="R799" s="23">
        <v>543</v>
      </c>
      <c r="S799" s="23">
        <v>606</v>
      </c>
      <c r="T799" s="23">
        <v>414</v>
      </c>
      <c r="U799" s="23">
        <v>103</v>
      </c>
      <c r="V799" s="22">
        <v>374.33333333333</v>
      </c>
      <c r="W799" s="22">
        <f t="shared" si="304"/>
        <v>324.333333333333</v>
      </c>
      <c r="X799" s="23">
        <v>0</v>
      </c>
      <c r="Y799" s="23">
        <v>0</v>
      </c>
      <c r="Z799" s="23">
        <v>0</v>
      </c>
      <c r="AA799" s="22">
        <v>939</v>
      </c>
      <c r="AB799" s="22">
        <v>0</v>
      </c>
      <c r="AC799" s="22">
        <v>48</v>
      </c>
      <c r="AD799" s="22">
        <v>0</v>
      </c>
      <c r="AE799" s="22">
        <f t="shared" si="305"/>
        <v>987</v>
      </c>
      <c r="AF799" s="22">
        <f t="shared" si="306"/>
        <v>2.63668744434553</v>
      </c>
      <c r="AG799" s="22">
        <f t="shared" si="307"/>
        <v>3.0431654676259</v>
      </c>
      <c r="AH799" s="22">
        <v>34511</v>
      </c>
      <c r="AI799" s="22">
        <v>0</v>
      </c>
      <c r="AJ799" s="23">
        <v>0</v>
      </c>
      <c r="AK799" s="23">
        <v>298</v>
      </c>
      <c r="AL799" s="23">
        <v>456</v>
      </c>
      <c r="AM799" s="22">
        <v>1.2</v>
      </c>
      <c r="AN799" s="22">
        <f t="shared" si="308"/>
        <v>389.2</v>
      </c>
      <c r="AO799" s="23">
        <v>48</v>
      </c>
      <c r="AP799" s="23">
        <v>48</v>
      </c>
      <c r="AQ799" t="s">
        <v>82</v>
      </c>
      <c r="AR799">
        <v>2</v>
      </c>
      <c r="AS799" s="22">
        <v>0.2</v>
      </c>
      <c r="AT799" t="s">
        <v>83</v>
      </c>
      <c r="AU799" s="23">
        <f t="shared" si="319"/>
        <v>0</v>
      </c>
      <c r="AV799" s="23">
        <f t="shared" si="309"/>
        <v>0</v>
      </c>
      <c r="AW799" s="23">
        <f t="shared" si="310"/>
        <v>3.0431654676259</v>
      </c>
      <c r="AX799" s="23">
        <f t="shared" si="311"/>
        <v>1.63720452209661</v>
      </c>
      <c r="AY799" s="23">
        <f t="shared" si="312"/>
        <v>0</v>
      </c>
      <c r="AZ799" s="23">
        <f t="shared" si="313"/>
        <v>0</v>
      </c>
      <c r="BA799" s="1" t="str">
        <f t="shared" si="314"/>
        <v>3</v>
      </c>
      <c r="BB799" s="22">
        <v>240</v>
      </c>
      <c r="BC799" s="22">
        <f t="shared" si="315"/>
        <v>0</v>
      </c>
      <c r="BD799" s="22" t="e">
        <f t="shared" si="317"/>
        <v>#REF!</v>
      </c>
      <c r="BE799" s="22">
        <v>0.18</v>
      </c>
      <c r="BF799" s="22">
        <f t="shared" si="316"/>
        <v>0</v>
      </c>
      <c r="BG799" s="22" t="e">
        <f t="shared" si="318"/>
        <v>#REF!</v>
      </c>
      <c r="BH799" t="str">
        <f>IF(AT799="UDARA","U","N")&amp;LEFT($C$4,2)&amp;MID($C$4,4,2)&amp;LEFT(A799,3)&amp;MID(E799,2,2)&amp;VLOOKUP(E799,Acuan_Reference!C:L,10,0)</f>
        <v>N0109JBI71N2</v>
      </c>
      <c r="BI799" t="s">
        <v>84</v>
      </c>
      <c r="BJ799" t="s">
        <v>85</v>
      </c>
      <c r="BK799" t="s">
        <v>128</v>
      </c>
      <c r="BL799" t="s">
        <v>87</v>
      </c>
    </row>
    <row r="800" spans="1:64">
      <c r="A800" t="s">
        <v>97</v>
      </c>
      <c r="B800" t="s">
        <v>75</v>
      </c>
      <c r="C800" t="s">
        <v>76</v>
      </c>
      <c r="D800" t="s">
        <v>77</v>
      </c>
      <c r="E800" t="s">
        <v>175</v>
      </c>
      <c r="F800" t="s">
        <v>176</v>
      </c>
      <c r="G800" t="s">
        <v>118</v>
      </c>
      <c r="H800" t="s">
        <v>81</v>
      </c>
      <c r="I800" s="22">
        <v>17170</v>
      </c>
      <c r="J800" s="23">
        <v>1475</v>
      </c>
      <c r="K800" s="23">
        <v>1510</v>
      </c>
      <c r="L800" s="23">
        <v>1492</v>
      </c>
      <c r="M800" s="23">
        <v>575</v>
      </c>
      <c r="N800" s="23">
        <v>684</v>
      </c>
      <c r="O800" s="23">
        <v>948</v>
      </c>
      <c r="P800" s="23">
        <v>647</v>
      </c>
      <c r="Q800" s="23">
        <v>308</v>
      </c>
      <c r="R800" s="23">
        <v>401</v>
      </c>
      <c r="S800" s="23">
        <v>393</v>
      </c>
      <c r="T800" s="23">
        <v>333</v>
      </c>
      <c r="U800" s="23">
        <v>730</v>
      </c>
      <c r="V800" s="22">
        <v>485.33333333333</v>
      </c>
      <c r="W800" s="22">
        <f t="shared" si="304"/>
        <v>464</v>
      </c>
      <c r="X800" s="23">
        <v>0</v>
      </c>
      <c r="Y800" s="23">
        <v>16</v>
      </c>
      <c r="Z800" s="23">
        <v>0</v>
      </c>
      <c r="AA800" s="22">
        <v>189</v>
      </c>
      <c r="AB800" s="22">
        <v>0</v>
      </c>
      <c r="AC800" s="22">
        <v>0</v>
      </c>
      <c r="AD800" s="22">
        <v>96</v>
      </c>
      <c r="AE800" s="22">
        <f t="shared" si="305"/>
        <v>285</v>
      </c>
      <c r="AF800" s="22">
        <f t="shared" si="306"/>
        <v>0.587225274725279</v>
      </c>
      <c r="AG800" s="22">
        <f t="shared" si="307"/>
        <v>0.407327586206897</v>
      </c>
      <c r="AH800" s="22">
        <v>34511</v>
      </c>
      <c r="AI800" s="22">
        <v>0</v>
      </c>
      <c r="AJ800" s="23">
        <v>0</v>
      </c>
      <c r="AK800" s="23">
        <v>225</v>
      </c>
      <c r="AL800" s="23">
        <v>329</v>
      </c>
      <c r="AM800" s="22">
        <v>0.5</v>
      </c>
      <c r="AN800" s="22">
        <f t="shared" si="308"/>
        <v>232</v>
      </c>
      <c r="AO800" s="23">
        <v>48</v>
      </c>
      <c r="AP800" s="23">
        <v>48</v>
      </c>
      <c r="AQ800" t="s">
        <v>124</v>
      </c>
      <c r="AR800">
        <v>20</v>
      </c>
      <c r="AS800" s="22">
        <v>0.033333333333333</v>
      </c>
      <c r="AT800" t="s">
        <v>83</v>
      </c>
      <c r="AU800" s="23">
        <f t="shared" si="319"/>
        <v>276</v>
      </c>
      <c r="AV800" s="23">
        <f t="shared" si="309"/>
        <v>288</v>
      </c>
      <c r="AW800" s="23">
        <f t="shared" si="310"/>
        <v>1.23491379310345</v>
      </c>
      <c r="AX800" s="23">
        <f t="shared" si="311"/>
        <v>0.525862068965517</v>
      </c>
      <c r="AY800" s="23">
        <f t="shared" si="312"/>
        <v>288</v>
      </c>
      <c r="AZ800" s="23">
        <f t="shared" si="313"/>
        <v>288</v>
      </c>
      <c r="BA800" s="1" t="str">
        <f t="shared" si="314"/>
        <v>3</v>
      </c>
      <c r="BB800" s="22">
        <v>240</v>
      </c>
      <c r="BC800" s="22">
        <f t="shared" si="315"/>
        <v>69120</v>
      </c>
      <c r="BD800" s="22" t="e">
        <f t="shared" si="317"/>
        <v>#REF!</v>
      </c>
      <c r="BE800" s="22">
        <v>0.18</v>
      </c>
      <c r="BF800" s="22">
        <f t="shared" si="316"/>
        <v>51.84</v>
      </c>
      <c r="BG800" s="22" t="e">
        <f t="shared" si="318"/>
        <v>#REF!</v>
      </c>
      <c r="BH800" t="str">
        <f>IF(AT800="UDARA","U","N")&amp;LEFT($C$4,2)&amp;MID($C$4,4,2)&amp;LEFT(A800,3)&amp;MID(E800,2,2)&amp;VLOOKUP(E800,Acuan_Reference!C:L,10,0)</f>
        <v>N0109JKT71N2</v>
      </c>
      <c r="BI800" t="s">
        <v>84</v>
      </c>
      <c r="BJ800" t="s">
        <v>85</v>
      </c>
      <c r="BK800" t="s">
        <v>128</v>
      </c>
      <c r="BL800" t="s">
        <v>87</v>
      </c>
    </row>
    <row r="801" spans="1:64">
      <c r="A801" t="s">
        <v>98</v>
      </c>
      <c r="B801" t="s">
        <v>75</v>
      </c>
      <c r="C801" t="s">
        <v>76</v>
      </c>
      <c r="D801" t="s">
        <v>77</v>
      </c>
      <c r="E801" t="s">
        <v>175</v>
      </c>
      <c r="F801" t="s">
        <v>176</v>
      </c>
      <c r="G801" t="s">
        <v>118</v>
      </c>
      <c r="H801" t="s">
        <v>81</v>
      </c>
      <c r="I801" s="22">
        <v>17170</v>
      </c>
      <c r="J801" s="23">
        <v>979</v>
      </c>
      <c r="K801" s="23">
        <v>954</v>
      </c>
      <c r="L801" s="23">
        <v>1134</v>
      </c>
      <c r="M801" s="23">
        <v>1173</v>
      </c>
      <c r="N801" s="23">
        <v>1030</v>
      </c>
      <c r="O801" s="23">
        <v>1384</v>
      </c>
      <c r="P801" s="23">
        <v>1110</v>
      </c>
      <c r="Q801" s="23">
        <v>809</v>
      </c>
      <c r="R801" s="23">
        <v>865</v>
      </c>
      <c r="S801" s="23">
        <v>980</v>
      </c>
      <c r="T801" s="23">
        <v>778</v>
      </c>
      <c r="U801" s="23">
        <v>366</v>
      </c>
      <c r="V801" s="22">
        <v>708</v>
      </c>
      <c r="W801" s="22">
        <f t="shared" si="304"/>
        <v>636.666666666667</v>
      </c>
      <c r="X801" s="23">
        <v>0</v>
      </c>
      <c r="Y801" s="23">
        <v>0</v>
      </c>
      <c r="Z801" s="23">
        <v>0</v>
      </c>
      <c r="AA801" s="22">
        <v>1527</v>
      </c>
      <c r="AB801" s="22">
        <v>0</v>
      </c>
      <c r="AC801" s="22">
        <v>0</v>
      </c>
      <c r="AD801" s="22">
        <v>0</v>
      </c>
      <c r="AE801" s="22">
        <f t="shared" si="305"/>
        <v>1527</v>
      </c>
      <c r="AF801" s="22">
        <f t="shared" si="306"/>
        <v>2.15677966101695</v>
      </c>
      <c r="AG801" s="22">
        <f t="shared" si="307"/>
        <v>2.39842931937173</v>
      </c>
      <c r="AH801" s="22">
        <v>34511</v>
      </c>
      <c r="AI801" s="22">
        <v>0</v>
      </c>
      <c r="AJ801" s="23">
        <v>0</v>
      </c>
      <c r="AK801" s="23">
        <v>541</v>
      </c>
      <c r="AL801" s="23">
        <v>766</v>
      </c>
      <c r="AM801" s="22">
        <v>0.9</v>
      </c>
      <c r="AN801" s="22">
        <f t="shared" si="308"/>
        <v>573</v>
      </c>
      <c r="AO801" s="23">
        <v>48</v>
      </c>
      <c r="AP801" s="23">
        <v>48</v>
      </c>
      <c r="AQ801" t="s">
        <v>124</v>
      </c>
      <c r="AR801">
        <v>4</v>
      </c>
      <c r="AS801" s="22">
        <v>0.1</v>
      </c>
      <c r="AT801" t="s">
        <v>83</v>
      </c>
      <c r="AU801" s="23">
        <f t="shared" si="319"/>
        <v>0</v>
      </c>
      <c r="AV801" s="23">
        <f t="shared" si="309"/>
        <v>0</v>
      </c>
      <c r="AW801" s="23">
        <f t="shared" si="310"/>
        <v>2.39842931937173</v>
      </c>
      <c r="AX801" s="23">
        <f t="shared" si="311"/>
        <v>1.19528795811518</v>
      </c>
      <c r="AY801" s="23">
        <f t="shared" si="312"/>
        <v>0</v>
      </c>
      <c r="AZ801" s="23">
        <f t="shared" si="313"/>
        <v>0</v>
      </c>
      <c r="BA801" s="1" t="str">
        <f t="shared" si="314"/>
        <v>3</v>
      </c>
      <c r="BB801" s="22">
        <v>240</v>
      </c>
      <c r="BC801" s="22">
        <f t="shared" si="315"/>
        <v>0</v>
      </c>
      <c r="BD801" s="22" t="e">
        <f t="shared" si="317"/>
        <v>#REF!</v>
      </c>
      <c r="BE801" s="22">
        <v>0.18</v>
      </c>
      <c r="BF801" s="22">
        <f t="shared" si="316"/>
        <v>0</v>
      </c>
      <c r="BG801" s="22" t="e">
        <f t="shared" si="318"/>
        <v>#REF!</v>
      </c>
      <c r="BH801" t="str">
        <f>IF(AT801="UDARA","U","N")&amp;LEFT($C$4,2)&amp;MID($C$4,4,2)&amp;LEFT(A801,3)&amp;MID(E801,2,2)&amp;VLOOKUP(E801,Acuan_Reference!C:L,10,0)</f>
        <v>N0109JMR71N2</v>
      </c>
      <c r="BI801" t="s">
        <v>84</v>
      </c>
      <c r="BJ801" t="s">
        <v>85</v>
      </c>
      <c r="BK801" t="s">
        <v>128</v>
      </c>
      <c r="BL801" t="s">
        <v>87</v>
      </c>
    </row>
    <row r="802" spans="1:64">
      <c r="A802" t="s">
        <v>99</v>
      </c>
      <c r="B802" t="s">
        <v>75</v>
      </c>
      <c r="C802" t="s">
        <v>76</v>
      </c>
      <c r="D802" t="s">
        <v>77</v>
      </c>
      <c r="E802" t="s">
        <v>175</v>
      </c>
      <c r="F802" t="s">
        <v>176</v>
      </c>
      <c r="G802" t="s">
        <v>118</v>
      </c>
      <c r="H802" t="s">
        <v>81</v>
      </c>
      <c r="I802" s="22">
        <v>17170</v>
      </c>
      <c r="J802" s="23">
        <v>1574</v>
      </c>
      <c r="K802" s="23">
        <v>1691</v>
      </c>
      <c r="L802" s="23">
        <v>1499</v>
      </c>
      <c r="M802" s="23">
        <v>1749</v>
      </c>
      <c r="N802" s="23">
        <v>1591</v>
      </c>
      <c r="O802" s="23">
        <v>1227</v>
      </c>
      <c r="P802" s="23">
        <v>1953</v>
      </c>
      <c r="Q802" s="23">
        <v>1161</v>
      </c>
      <c r="R802" s="23">
        <v>1764</v>
      </c>
      <c r="S802" s="23">
        <v>1333</v>
      </c>
      <c r="T802" s="23">
        <v>1247</v>
      </c>
      <c r="U802" s="23">
        <v>443</v>
      </c>
      <c r="V802" s="22">
        <v>1007.6666666667</v>
      </c>
      <c r="W802" s="22">
        <f t="shared" si="304"/>
        <v>986</v>
      </c>
      <c r="X802" s="23">
        <v>0</v>
      </c>
      <c r="Y802" s="23">
        <v>0</v>
      </c>
      <c r="Z802" s="23">
        <v>0</v>
      </c>
      <c r="AA802" s="22">
        <v>3154</v>
      </c>
      <c r="AB802" s="22">
        <v>0</v>
      </c>
      <c r="AC802" s="22">
        <v>0</v>
      </c>
      <c r="AD802" s="22">
        <v>0</v>
      </c>
      <c r="AE802" s="22">
        <f t="shared" si="305"/>
        <v>3154</v>
      </c>
      <c r="AF802" s="22">
        <f t="shared" si="306"/>
        <v>3.13000330797211</v>
      </c>
      <c r="AG802" s="22">
        <f t="shared" si="307"/>
        <v>3.19878296146045</v>
      </c>
      <c r="AH802" s="22">
        <v>34511</v>
      </c>
      <c r="AI802" s="22">
        <v>0</v>
      </c>
      <c r="AJ802" s="23">
        <v>0</v>
      </c>
      <c r="AK802" s="23">
        <v>868</v>
      </c>
      <c r="AL802" s="23">
        <v>1268</v>
      </c>
      <c r="AM802" s="22">
        <v>1.1</v>
      </c>
      <c r="AN802" s="22">
        <f t="shared" si="308"/>
        <v>1084.6</v>
      </c>
      <c r="AO802" s="23">
        <v>48</v>
      </c>
      <c r="AP802" s="23">
        <v>48</v>
      </c>
      <c r="AQ802" t="s">
        <v>124</v>
      </c>
      <c r="AR802">
        <v>4</v>
      </c>
      <c r="AS802" s="22">
        <v>0.33333333333333</v>
      </c>
      <c r="AT802" t="s">
        <v>83</v>
      </c>
      <c r="AU802" s="23">
        <f t="shared" si="319"/>
        <v>0</v>
      </c>
      <c r="AV802" s="23">
        <f t="shared" si="309"/>
        <v>0</v>
      </c>
      <c r="AW802" s="23">
        <f t="shared" si="310"/>
        <v>3.19878296146045</v>
      </c>
      <c r="AX802" s="23">
        <f t="shared" si="311"/>
        <v>1.91277890466531</v>
      </c>
      <c r="AY802" s="23">
        <f t="shared" si="312"/>
        <v>0</v>
      </c>
      <c r="AZ802" s="23">
        <f t="shared" si="313"/>
        <v>0</v>
      </c>
      <c r="BA802" s="1" t="str">
        <f t="shared" si="314"/>
        <v>3</v>
      </c>
      <c r="BB802" s="22">
        <v>240</v>
      </c>
      <c r="BC802" s="22">
        <f t="shared" si="315"/>
        <v>0</v>
      </c>
      <c r="BD802" s="22" t="e">
        <f t="shared" si="317"/>
        <v>#REF!</v>
      </c>
      <c r="BE802" s="22">
        <v>0.18</v>
      </c>
      <c r="BF802" s="22">
        <f t="shared" si="316"/>
        <v>0</v>
      </c>
      <c r="BG802" s="22" t="e">
        <f t="shared" si="318"/>
        <v>#REF!</v>
      </c>
      <c r="BH802" t="str">
        <f>IF(AT802="UDARA","U","N")&amp;LEFT($C$4,2)&amp;MID($C$4,4,2)&amp;LEFT(A802,3)&amp;MID(E802,2,2)&amp;VLOOKUP(E802,Acuan_Reference!C:L,10,0)</f>
        <v>N0109MDN71N2</v>
      </c>
      <c r="BI802" t="s">
        <v>84</v>
      </c>
      <c r="BJ802" t="s">
        <v>85</v>
      </c>
      <c r="BK802" t="s">
        <v>128</v>
      </c>
      <c r="BL802" t="s">
        <v>87</v>
      </c>
    </row>
    <row r="803" spans="1:64">
      <c r="A803" t="s">
        <v>100</v>
      </c>
      <c r="B803" t="s">
        <v>75</v>
      </c>
      <c r="C803" t="s">
        <v>76</v>
      </c>
      <c r="D803" t="s">
        <v>77</v>
      </c>
      <c r="E803" t="s">
        <v>175</v>
      </c>
      <c r="F803" t="s">
        <v>176</v>
      </c>
      <c r="G803" t="s">
        <v>118</v>
      </c>
      <c r="H803" t="s">
        <v>81</v>
      </c>
      <c r="I803" s="22">
        <v>17170</v>
      </c>
      <c r="J803" s="23">
        <v>1891</v>
      </c>
      <c r="K803" s="23">
        <v>1733</v>
      </c>
      <c r="L803" s="23">
        <v>2044</v>
      </c>
      <c r="M803" s="23">
        <v>1579</v>
      </c>
      <c r="N803" s="23">
        <v>2558</v>
      </c>
      <c r="O803" s="23">
        <v>2552</v>
      </c>
      <c r="P803" s="23">
        <v>1822</v>
      </c>
      <c r="Q803" s="23">
        <v>2107</v>
      </c>
      <c r="R803" s="23">
        <v>2130</v>
      </c>
      <c r="S803" s="23">
        <v>2092</v>
      </c>
      <c r="T803" s="23">
        <v>1556</v>
      </c>
      <c r="U803" s="23">
        <v>1512</v>
      </c>
      <c r="V803" s="22">
        <v>1720</v>
      </c>
      <c r="W803" s="22">
        <f t="shared" si="304"/>
        <v>1584.66666666667</v>
      </c>
      <c r="X803" s="23">
        <v>0</v>
      </c>
      <c r="Y803" s="23">
        <v>0</v>
      </c>
      <c r="Z803" s="23">
        <v>0</v>
      </c>
      <c r="AA803" s="22">
        <v>4237</v>
      </c>
      <c r="AB803" s="22">
        <v>0</v>
      </c>
      <c r="AC803" s="22">
        <v>0</v>
      </c>
      <c r="AD803" s="22">
        <v>0</v>
      </c>
      <c r="AE803" s="22">
        <f t="shared" si="305"/>
        <v>4237</v>
      </c>
      <c r="AF803" s="22">
        <f t="shared" si="306"/>
        <v>2.46337209302326</v>
      </c>
      <c r="AG803" s="22">
        <f t="shared" si="307"/>
        <v>2.67374842238115</v>
      </c>
      <c r="AH803" s="22">
        <v>34511</v>
      </c>
      <c r="AI803" s="22">
        <v>0</v>
      </c>
      <c r="AJ803" s="23">
        <v>0</v>
      </c>
      <c r="AK803" s="23">
        <v>1290</v>
      </c>
      <c r="AL803" s="23">
        <v>1686</v>
      </c>
      <c r="AM803" s="22">
        <v>1.5</v>
      </c>
      <c r="AN803" s="22">
        <f t="shared" si="308"/>
        <v>2377</v>
      </c>
      <c r="AO803" s="23">
        <v>48</v>
      </c>
      <c r="AP803" s="23">
        <v>48</v>
      </c>
      <c r="AQ803" t="s">
        <v>82</v>
      </c>
      <c r="AR803">
        <v>2</v>
      </c>
      <c r="AS803" s="22">
        <v>0.76666666666667</v>
      </c>
      <c r="AT803" t="s">
        <v>83</v>
      </c>
      <c r="AU803" s="23">
        <f t="shared" si="319"/>
        <v>0</v>
      </c>
      <c r="AV803" s="23">
        <f t="shared" si="309"/>
        <v>0</v>
      </c>
      <c r="AW803" s="23">
        <f t="shared" si="310"/>
        <v>2.67374842238115</v>
      </c>
      <c r="AX803" s="23">
        <f t="shared" si="311"/>
        <v>1.60980227177114</v>
      </c>
      <c r="AY803" s="23">
        <f t="shared" si="312"/>
        <v>0</v>
      </c>
      <c r="AZ803" s="23">
        <f t="shared" si="313"/>
        <v>0</v>
      </c>
      <c r="BA803" s="1" t="str">
        <f t="shared" si="314"/>
        <v>3</v>
      </c>
      <c r="BB803" s="22">
        <v>240</v>
      </c>
      <c r="BC803" s="22">
        <f t="shared" si="315"/>
        <v>0</v>
      </c>
      <c r="BD803" s="22" t="e">
        <f t="shared" si="317"/>
        <v>#REF!</v>
      </c>
      <c r="BE803" s="22">
        <v>0.18</v>
      </c>
      <c r="BF803" s="22">
        <f t="shared" si="316"/>
        <v>0</v>
      </c>
      <c r="BG803" s="22" t="e">
        <f t="shared" si="318"/>
        <v>#REF!</v>
      </c>
      <c r="BH803" t="str">
        <f>IF(AT803="UDARA","U","N")&amp;LEFT($C$4,2)&amp;MID($C$4,4,2)&amp;LEFT(A803,3)&amp;MID(E803,2,2)&amp;VLOOKUP(E803,Acuan_Reference!C:L,10,0)</f>
        <v>N0109MDO71N2</v>
      </c>
      <c r="BI803" t="s">
        <v>84</v>
      </c>
      <c r="BJ803" t="s">
        <v>85</v>
      </c>
      <c r="BK803" t="s">
        <v>128</v>
      </c>
      <c r="BL803" t="s">
        <v>87</v>
      </c>
    </row>
    <row r="804" spans="1:64">
      <c r="A804" t="s">
        <v>101</v>
      </c>
      <c r="B804" t="s">
        <v>75</v>
      </c>
      <c r="C804" t="s">
        <v>76</v>
      </c>
      <c r="D804" t="s">
        <v>77</v>
      </c>
      <c r="E804" t="s">
        <v>175</v>
      </c>
      <c r="F804" t="s">
        <v>176</v>
      </c>
      <c r="G804" t="s">
        <v>118</v>
      </c>
      <c r="H804" t="s">
        <v>81</v>
      </c>
      <c r="I804" s="22">
        <v>17170</v>
      </c>
      <c r="J804" s="23">
        <v>4007</v>
      </c>
      <c r="K804" s="23">
        <v>3148</v>
      </c>
      <c r="L804" s="23">
        <v>5677</v>
      </c>
      <c r="M804" s="23">
        <v>5674</v>
      </c>
      <c r="N804" s="23">
        <v>2701</v>
      </c>
      <c r="O804" s="23">
        <v>5158</v>
      </c>
      <c r="P804" s="23">
        <v>4454</v>
      </c>
      <c r="Q804" s="23">
        <v>2095</v>
      </c>
      <c r="R804" s="23">
        <v>4177</v>
      </c>
      <c r="S804" s="23">
        <v>3233</v>
      </c>
      <c r="T804" s="23">
        <v>4664</v>
      </c>
      <c r="U804" s="23">
        <v>2234</v>
      </c>
      <c r="V804" s="22">
        <v>3377</v>
      </c>
      <c r="W804" s="22">
        <f t="shared" si="304"/>
        <v>3473.66666666667</v>
      </c>
      <c r="X804" s="23">
        <v>0</v>
      </c>
      <c r="Y804" s="23">
        <v>0</v>
      </c>
      <c r="Z804" s="23">
        <v>0</v>
      </c>
      <c r="AA804" s="22">
        <v>4634</v>
      </c>
      <c r="AB804" s="22">
        <v>0</v>
      </c>
      <c r="AC804" s="22">
        <v>336</v>
      </c>
      <c r="AD804" s="22">
        <v>1584</v>
      </c>
      <c r="AE804" s="22">
        <f t="shared" si="305"/>
        <v>6554</v>
      </c>
      <c r="AF804" s="22">
        <f t="shared" si="306"/>
        <v>1.94077583654131</v>
      </c>
      <c r="AG804" s="22">
        <f t="shared" si="307"/>
        <v>1.43076480184243</v>
      </c>
      <c r="AH804" s="22">
        <v>34511</v>
      </c>
      <c r="AI804" s="22">
        <v>0</v>
      </c>
      <c r="AJ804" s="23">
        <v>0</v>
      </c>
      <c r="AK804" s="23">
        <v>1937</v>
      </c>
      <c r="AL804" s="23">
        <v>3523</v>
      </c>
      <c r="AM804" s="22">
        <v>1.3</v>
      </c>
      <c r="AN804" s="22">
        <f t="shared" si="308"/>
        <v>4515.76666666667</v>
      </c>
      <c r="AO804" s="23">
        <v>48</v>
      </c>
      <c r="AP804" s="23">
        <v>48</v>
      </c>
      <c r="AQ804" t="s">
        <v>82</v>
      </c>
      <c r="AR804">
        <v>4</v>
      </c>
      <c r="AS804" s="22">
        <v>0.5</v>
      </c>
      <c r="AT804" t="s">
        <v>83</v>
      </c>
      <c r="AU804" s="23">
        <f t="shared" si="319"/>
        <v>1484.76666666667</v>
      </c>
      <c r="AV804" s="23">
        <f t="shared" si="309"/>
        <v>1488</v>
      </c>
      <c r="AW804" s="23">
        <f t="shared" si="310"/>
        <v>2.31513290471164</v>
      </c>
      <c r="AX804" s="23">
        <f t="shared" si="311"/>
        <v>1.30093081278188</v>
      </c>
      <c r="AY804" s="23">
        <f t="shared" si="312"/>
        <v>1488</v>
      </c>
      <c r="AZ804" s="23">
        <f t="shared" si="313"/>
        <v>1488</v>
      </c>
      <c r="BA804" s="1" t="str">
        <f t="shared" si="314"/>
        <v>3</v>
      </c>
      <c r="BB804" s="22">
        <v>240</v>
      </c>
      <c r="BC804" s="22">
        <f t="shared" si="315"/>
        <v>357120</v>
      </c>
      <c r="BD804" s="22" t="e">
        <f t="shared" si="317"/>
        <v>#REF!</v>
      </c>
      <c r="BE804" s="22">
        <v>0.18</v>
      </c>
      <c r="BF804" s="22">
        <f t="shared" si="316"/>
        <v>267.84</v>
      </c>
      <c r="BG804" s="22" t="e">
        <f t="shared" si="318"/>
        <v>#REF!</v>
      </c>
      <c r="BH804" t="str">
        <f>IF(AT804="UDARA","U","N")&amp;LEFT($C$4,2)&amp;MID($C$4,4,2)&amp;LEFT(A804,3)&amp;MID(E804,2,2)&amp;VLOOKUP(E804,Acuan_Reference!C:L,10,0)</f>
        <v>N0109MKS71N2</v>
      </c>
      <c r="BI804" t="s">
        <v>84</v>
      </c>
      <c r="BJ804" t="s">
        <v>85</v>
      </c>
      <c r="BK804" t="s">
        <v>128</v>
      </c>
      <c r="BL804" t="s">
        <v>87</v>
      </c>
    </row>
    <row r="805" spans="1:64">
      <c r="A805" t="s">
        <v>102</v>
      </c>
      <c r="B805" t="s">
        <v>75</v>
      </c>
      <c r="C805" t="s">
        <v>76</v>
      </c>
      <c r="D805" t="s">
        <v>77</v>
      </c>
      <c r="E805" t="s">
        <v>175</v>
      </c>
      <c r="F805" t="s">
        <v>176</v>
      </c>
      <c r="G805" t="s">
        <v>118</v>
      </c>
      <c r="H805" t="s">
        <v>81</v>
      </c>
      <c r="I805" s="22">
        <v>17170</v>
      </c>
      <c r="J805" s="23">
        <v>1527</v>
      </c>
      <c r="K805" s="23">
        <v>1992</v>
      </c>
      <c r="L805" s="23">
        <v>2598</v>
      </c>
      <c r="M805" s="23">
        <v>1683</v>
      </c>
      <c r="N805" s="23">
        <v>1525</v>
      </c>
      <c r="O805" s="23">
        <v>2440</v>
      </c>
      <c r="P805" s="23">
        <v>2607</v>
      </c>
      <c r="Q805" s="23">
        <v>1123</v>
      </c>
      <c r="R805" s="23">
        <v>2454</v>
      </c>
      <c r="S805" s="23">
        <v>1793</v>
      </c>
      <c r="T805" s="23">
        <v>1621</v>
      </c>
      <c r="U805" s="23">
        <v>539</v>
      </c>
      <c r="V805" s="22">
        <v>1317.6666666667</v>
      </c>
      <c r="W805" s="22">
        <f t="shared" si="304"/>
        <v>1290.66666666667</v>
      </c>
      <c r="X805" s="23">
        <v>0</v>
      </c>
      <c r="Y805" s="23">
        <v>0</v>
      </c>
      <c r="Z805" s="23">
        <v>0</v>
      </c>
      <c r="AA805" s="22">
        <v>4105</v>
      </c>
      <c r="AB805" s="22">
        <v>0</v>
      </c>
      <c r="AC805" s="22">
        <v>0</v>
      </c>
      <c r="AD805" s="22">
        <v>0</v>
      </c>
      <c r="AE805" s="22">
        <f t="shared" si="305"/>
        <v>4105</v>
      </c>
      <c r="AF805" s="22">
        <f t="shared" si="306"/>
        <v>3.11535542625846</v>
      </c>
      <c r="AG805" s="22">
        <f t="shared" si="307"/>
        <v>3.18052685950413</v>
      </c>
      <c r="AH805" s="22">
        <v>34511</v>
      </c>
      <c r="AI805" s="22">
        <v>0</v>
      </c>
      <c r="AJ805" s="23">
        <v>0</v>
      </c>
      <c r="AK805" s="23">
        <v>1094</v>
      </c>
      <c r="AL805" s="23">
        <v>1712</v>
      </c>
      <c r="AM805" s="22">
        <v>0.8</v>
      </c>
      <c r="AN805" s="22">
        <f t="shared" si="308"/>
        <v>1032.53333333333</v>
      </c>
      <c r="AO805" s="23">
        <v>48</v>
      </c>
      <c r="AP805" s="23">
        <v>48</v>
      </c>
      <c r="AQ805" t="s">
        <v>124</v>
      </c>
      <c r="AR805">
        <v>8</v>
      </c>
      <c r="AS805" s="22">
        <v>0.1</v>
      </c>
      <c r="AT805" t="s">
        <v>83</v>
      </c>
      <c r="AU805" s="23">
        <f t="shared" si="319"/>
        <v>0</v>
      </c>
      <c r="AV805" s="23">
        <f t="shared" si="309"/>
        <v>0</v>
      </c>
      <c r="AW805" s="23">
        <f t="shared" si="310"/>
        <v>3.18052685950413</v>
      </c>
      <c r="AX805" s="23">
        <f t="shared" si="311"/>
        <v>1.8540805785124</v>
      </c>
      <c r="AY805" s="23">
        <f t="shared" si="312"/>
        <v>0</v>
      </c>
      <c r="AZ805" s="23">
        <f t="shared" si="313"/>
        <v>0</v>
      </c>
      <c r="BA805" s="1" t="str">
        <f t="shared" si="314"/>
        <v>3</v>
      </c>
      <c r="BB805" s="22">
        <v>240</v>
      </c>
      <c r="BC805" s="22">
        <f t="shared" si="315"/>
        <v>0</v>
      </c>
      <c r="BD805" s="22" t="e">
        <f t="shared" si="317"/>
        <v>#REF!</v>
      </c>
      <c r="BE805" s="22">
        <v>0.18</v>
      </c>
      <c r="BF805" s="22">
        <f t="shared" si="316"/>
        <v>0</v>
      </c>
      <c r="BG805" s="22" t="e">
        <f t="shared" si="318"/>
        <v>#REF!</v>
      </c>
      <c r="BH805" t="str">
        <f>IF(AT805="UDARA","U","N")&amp;LEFT($C$4,2)&amp;MID($C$4,4,2)&amp;LEFT(A805,3)&amp;MID(E805,2,2)&amp;VLOOKUP(E805,Acuan_Reference!C:L,10,0)</f>
        <v>N0109MLG71N2</v>
      </c>
      <c r="BI805" t="s">
        <v>84</v>
      </c>
      <c r="BJ805" t="s">
        <v>85</v>
      </c>
      <c r="BK805" t="s">
        <v>128</v>
      </c>
      <c r="BL805" t="s">
        <v>87</v>
      </c>
    </row>
    <row r="806" spans="1:64">
      <c r="A806" t="s">
        <v>103</v>
      </c>
      <c r="B806" t="s">
        <v>75</v>
      </c>
      <c r="C806" t="s">
        <v>76</v>
      </c>
      <c r="D806" t="s">
        <v>77</v>
      </c>
      <c r="E806" t="s">
        <v>175</v>
      </c>
      <c r="F806" t="s">
        <v>176</v>
      </c>
      <c r="G806" t="s">
        <v>118</v>
      </c>
      <c r="H806" t="s">
        <v>81</v>
      </c>
      <c r="I806" s="22">
        <v>17170</v>
      </c>
      <c r="J806" s="23">
        <v>265</v>
      </c>
      <c r="K806" s="23">
        <v>152</v>
      </c>
      <c r="L806" s="23">
        <v>402</v>
      </c>
      <c r="M806" s="23">
        <v>581</v>
      </c>
      <c r="N806" s="23">
        <v>151</v>
      </c>
      <c r="O806" s="23">
        <v>103</v>
      </c>
      <c r="P806" s="23">
        <v>292</v>
      </c>
      <c r="Q806" s="23">
        <v>352</v>
      </c>
      <c r="R806" s="23">
        <v>366</v>
      </c>
      <c r="S806" s="23">
        <v>440</v>
      </c>
      <c r="T806" s="23">
        <v>414</v>
      </c>
      <c r="U806" s="23">
        <v>292</v>
      </c>
      <c r="V806" s="22">
        <v>382</v>
      </c>
      <c r="W806" s="22">
        <f t="shared" si="304"/>
        <v>354</v>
      </c>
      <c r="X806" s="23">
        <v>0</v>
      </c>
      <c r="Y806" s="23">
        <v>0</v>
      </c>
      <c r="Z806" s="23">
        <v>0</v>
      </c>
      <c r="AA806" s="22">
        <v>506</v>
      </c>
      <c r="AB806" s="22">
        <v>0</v>
      </c>
      <c r="AC806" s="22">
        <v>144</v>
      </c>
      <c r="AD806" s="22">
        <v>0</v>
      </c>
      <c r="AE806" s="22">
        <f t="shared" si="305"/>
        <v>650</v>
      </c>
      <c r="AF806" s="22">
        <f t="shared" si="306"/>
        <v>1.70157068062827</v>
      </c>
      <c r="AG806" s="22">
        <f t="shared" si="307"/>
        <v>1.8361581920904</v>
      </c>
      <c r="AH806" s="22">
        <v>34511</v>
      </c>
      <c r="AI806" s="22">
        <v>0</v>
      </c>
      <c r="AJ806" s="23">
        <v>0</v>
      </c>
      <c r="AK806" s="23">
        <v>236</v>
      </c>
      <c r="AL806" s="23">
        <v>356</v>
      </c>
      <c r="AM806" s="22">
        <v>1.3</v>
      </c>
      <c r="AN806" s="22">
        <f t="shared" si="308"/>
        <v>460.2</v>
      </c>
      <c r="AO806" s="23">
        <v>48</v>
      </c>
      <c r="AP806" s="23">
        <v>48</v>
      </c>
      <c r="AQ806" t="s">
        <v>82</v>
      </c>
      <c r="AR806">
        <v>2</v>
      </c>
      <c r="AS806" s="22">
        <v>0.36666666666667</v>
      </c>
      <c r="AT806" t="s">
        <v>83</v>
      </c>
      <c r="AU806" s="23">
        <f t="shared" si="319"/>
        <v>166.2</v>
      </c>
      <c r="AV806" s="23">
        <f t="shared" si="309"/>
        <v>192</v>
      </c>
      <c r="AW806" s="23">
        <f t="shared" si="310"/>
        <v>2.37853107344633</v>
      </c>
      <c r="AX806" s="23">
        <f t="shared" si="311"/>
        <v>1.3728813559322</v>
      </c>
      <c r="AY806" s="23">
        <f t="shared" si="312"/>
        <v>192</v>
      </c>
      <c r="AZ806" s="23">
        <f t="shared" si="313"/>
        <v>192</v>
      </c>
      <c r="BA806" s="1" t="str">
        <f t="shared" si="314"/>
        <v>3</v>
      </c>
      <c r="BB806" s="22">
        <v>240</v>
      </c>
      <c r="BC806" s="22">
        <f t="shared" si="315"/>
        <v>46080</v>
      </c>
      <c r="BD806" s="22" t="e">
        <f t="shared" si="317"/>
        <v>#REF!</v>
      </c>
      <c r="BE806" s="22">
        <v>0.18</v>
      </c>
      <c r="BF806" s="22">
        <f t="shared" si="316"/>
        <v>34.56</v>
      </c>
      <c r="BG806" s="22" t="e">
        <f t="shared" si="318"/>
        <v>#REF!</v>
      </c>
      <c r="BH806" t="str">
        <f>IF(AT806="UDARA","U","N")&amp;LEFT($C$4,2)&amp;MID($C$4,4,2)&amp;LEFT(A806,3)&amp;MID(E806,2,2)&amp;VLOOKUP(E806,Acuan_Reference!C:L,10,0)</f>
        <v>N0109NAD71N2</v>
      </c>
      <c r="BI806" t="s">
        <v>84</v>
      </c>
      <c r="BJ806" t="s">
        <v>85</v>
      </c>
      <c r="BK806" t="s">
        <v>128</v>
      </c>
      <c r="BL806" t="s">
        <v>87</v>
      </c>
    </row>
    <row r="807" spans="1:64">
      <c r="A807" t="s">
        <v>104</v>
      </c>
      <c r="B807" t="s">
        <v>75</v>
      </c>
      <c r="C807" t="s">
        <v>76</v>
      </c>
      <c r="D807" t="s">
        <v>77</v>
      </c>
      <c r="E807" t="s">
        <v>175</v>
      </c>
      <c r="F807" t="s">
        <v>176</v>
      </c>
      <c r="G807" t="s">
        <v>118</v>
      </c>
      <c r="H807" t="s">
        <v>81</v>
      </c>
      <c r="I807" s="22">
        <v>17170</v>
      </c>
      <c r="J807" s="23">
        <v>447</v>
      </c>
      <c r="K807" s="23">
        <v>396</v>
      </c>
      <c r="L807" s="23">
        <v>376</v>
      </c>
      <c r="M807" s="23">
        <v>349</v>
      </c>
      <c r="N807" s="23">
        <v>344</v>
      </c>
      <c r="O807" s="23">
        <v>462</v>
      </c>
      <c r="P807" s="23">
        <v>497</v>
      </c>
      <c r="Q807" s="23">
        <v>321</v>
      </c>
      <c r="R807" s="23">
        <v>226</v>
      </c>
      <c r="S807" s="23">
        <v>575</v>
      </c>
      <c r="T807" s="23">
        <v>403</v>
      </c>
      <c r="U807" s="23">
        <v>340</v>
      </c>
      <c r="V807" s="22">
        <v>439.33333333333</v>
      </c>
      <c r="W807" s="22">
        <f t="shared" si="304"/>
        <v>365</v>
      </c>
      <c r="X807" s="23">
        <v>0</v>
      </c>
      <c r="Y807" s="23">
        <v>0</v>
      </c>
      <c r="Z807" s="23">
        <v>0</v>
      </c>
      <c r="AA807" s="22">
        <v>460</v>
      </c>
      <c r="AB807" s="22">
        <v>0</v>
      </c>
      <c r="AC807" s="22">
        <v>144</v>
      </c>
      <c r="AD807" s="22">
        <v>0</v>
      </c>
      <c r="AE807" s="22">
        <f t="shared" si="305"/>
        <v>604</v>
      </c>
      <c r="AF807" s="22">
        <f t="shared" si="306"/>
        <v>1.37481031866465</v>
      </c>
      <c r="AG807" s="22">
        <f t="shared" si="307"/>
        <v>1.65479452054795</v>
      </c>
      <c r="AH807" s="22">
        <v>34511</v>
      </c>
      <c r="AI807" s="22">
        <v>0</v>
      </c>
      <c r="AJ807" s="23">
        <v>0</v>
      </c>
      <c r="AK807" s="23">
        <v>229</v>
      </c>
      <c r="AL807" s="23">
        <v>352</v>
      </c>
      <c r="AM807" s="22">
        <v>1</v>
      </c>
      <c r="AN807" s="22">
        <f t="shared" si="308"/>
        <v>365</v>
      </c>
      <c r="AO807" s="23">
        <v>48</v>
      </c>
      <c r="AP807" s="23">
        <v>48</v>
      </c>
      <c r="AQ807" t="s">
        <v>82</v>
      </c>
      <c r="AR807">
        <v>4</v>
      </c>
      <c r="AS807" s="22">
        <v>0.26666666666667</v>
      </c>
      <c r="AT807" t="s">
        <v>83</v>
      </c>
      <c r="AU807" s="23">
        <f t="shared" si="319"/>
        <v>113</v>
      </c>
      <c r="AV807" s="23">
        <f t="shared" si="309"/>
        <v>144</v>
      </c>
      <c r="AW807" s="23">
        <f t="shared" si="310"/>
        <v>2.04931506849315</v>
      </c>
      <c r="AX807" s="23">
        <f t="shared" si="311"/>
        <v>1.08493150684932</v>
      </c>
      <c r="AY807" s="23">
        <f t="shared" si="312"/>
        <v>144</v>
      </c>
      <c r="AZ807" s="23">
        <f t="shared" si="313"/>
        <v>144</v>
      </c>
      <c r="BA807" s="1" t="str">
        <f t="shared" si="314"/>
        <v>3</v>
      </c>
      <c r="BB807" s="22">
        <v>240</v>
      </c>
      <c r="BC807" s="22">
        <f t="shared" si="315"/>
        <v>34560</v>
      </c>
      <c r="BD807" s="22" t="e">
        <f t="shared" si="317"/>
        <v>#REF!</v>
      </c>
      <c r="BE807" s="22">
        <v>0.18</v>
      </c>
      <c r="BF807" s="22">
        <f t="shared" si="316"/>
        <v>25.92</v>
      </c>
      <c r="BG807" s="22" t="e">
        <f t="shared" si="318"/>
        <v>#REF!</v>
      </c>
      <c r="BH807" t="str">
        <f>IF(AT807="UDARA","U","N")&amp;LEFT($C$4,2)&amp;MID($C$4,4,2)&amp;LEFT(A807,3)&amp;MID(E807,2,2)&amp;VLOOKUP(E807,Acuan_Reference!C:L,10,0)</f>
        <v>N0109PDG71N2</v>
      </c>
      <c r="BI807" t="s">
        <v>84</v>
      </c>
      <c r="BJ807" t="s">
        <v>85</v>
      </c>
      <c r="BK807" t="s">
        <v>128</v>
      </c>
      <c r="BL807" t="s">
        <v>87</v>
      </c>
    </row>
    <row r="808" spans="1:64">
      <c r="A808" t="s">
        <v>105</v>
      </c>
      <c r="B808" t="s">
        <v>75</v>
      </c>
      <c r="C808" t="s">
        <v>76</v>
      </c>
      <c r="D808" t="s">
        <v>77</v>
      </c>
      <c r="E808" t="s">
        <v>175</v>
      </c>
      <c r="F808" t="s">
        <v>176</v>
      </c>
      <c r="G808" t="s">
        <v>118</v>
      </c>
      <c r="H808" t="s">
        <v>81</v>
      </c>
      <c r="I808" s="22">
        <v>17170</v>
      </c>
      <c r="J808" s="23">
        <v>898</v>
      </c>
      <c r="K808" s="23">
        <v>842</v>
      </c>
      <c r="L808" s="23">
        <v>1233</v>
      </c>
      <c r="M808" s="23">
        <v>1281</v>
      </c>
      <c r="N808" s="23">
        <v>748</v>
      </c>
      <c r="O808" s="23">
        <v>973</v>
      </c>
      <c r="P808" s="23">
        <v>1058</v>
      </c>
      <c r="Q808" s="23">
        <v>623</v>
      </c>
      <c r="R808" s="23">
        <v>852</v>
      </c>
      <c r="S808" s="23">
        <v>715</v>
      </c>
      <c r="T808" s="23">
        <v>299</v>
      </c>
      <c r="U808" s="23">
        <v>289</v>
      </c>
      <c r="V808" s="22">
        <v>434.33333333333</v>
      </c>
      <c r="W808" s="22">
        <f t="shared" si="304"/>
        <v>377.666666666667</v>
      </c>
      <c r="X808" s="23">
        <v>0</v>
      </c>
      <c r="Y808" s="23">
        <v>0</v>
      </c>
      <c r="Z808" s="23">
        <v>0</v>
      </c>
      <c r="AA808" s="22">
        <v>1753</v>
      </c>
      <c r="AB808" s="22">
        <v>0</v>
      </c>
      <c r="AC808" s="22">
        <v>0</v>
      </c>
      <c r="AD808" s="22">
        <v>0</v>
      </c>
      <c r="AE808" s="22">
        <f t="shared" si="305"/>
        <v>1753</v>
      </c>
      <c r="AF808" s="22">
        <f t="shared" si="306"/>
        <v>4.0360706062932</v>
      </c>
      <c r="AG808" s="22">
        <f t="shared" si="307"/>
        <v>4.64165931156222</v>
      </c>
      <c r="AH808" s="22">
        <v>34511</v>
      </c>
      <c r="AI808" s="22">
        <v>0</v>
      </c>
      <c r="AJ808" s="23">
        <v>0</v>
      </c>
      <c r="AK808" s="23">
        <v>447</v>
      </c>
      <c r="AL808" s="23">
        <v>545</v>
      </c>
      <c r="AM808" s="22">
        <v>1</v>
      </c>
      <c r="AN808" s="22">
        <f t="shared" si="308"/>
        <v>377.666666666667</v>
      </c>
      <c r="AO808" s="23">
        <v>48</v>
      </c>
      <c r="AP808" s="23">
        <v>48</v>
      </c>
      <c r="AQ808" t="s">
        <v>82</v>
      </c>
      <c r="AR808">
        <v>4</v>
      </c>
      <c r="AS808" s="22">
        <v>0.26666666666667</v>
      </c>
      <c r="AT808" t="s">
        <v>83</v>
      </c>
      <c r="AU808" s="23">
        <f t="shared" si="319"/>
        <v>0</v>
      </c>
      <c r="AV808" s="23">
        <f t="shared" si="309"/>
        <v>0</v>
      </c>
      <c r="AW808" s="23">
        <f t="shared" si="310"/>
        <v>4.64165931156222</v>
      </c>
      <c r="AX808" s="23">
        <f t="shared" si="311"/>
        <v>3.19858781994704</v>
      </c>
      <c r="AY808" s="23">
        <f t="shared" si="312"/>
        <v>0</v>
      </c>
      <c r="AZ808" s="23">
        <f t="shared" si="313"/>
        <v>0</v>
      </c>
      <c r="BA808" s="1" t="str">
        <f t="shared" si="314"/>
        <v>Kelipatan Kirim/Master box &gt; 3x FC+index</v>
      </c>
      <c r="BB808" s="22">
        <v>240</v>
      </c>
      <c r="BC808" s="22">
        <f t="shared" si="315"/>
        <v>0</v>
      </c>
      <c r="BD808" s="22" t="e">
        <f t="shared" si="317"/>
        <v>#REF!</v>
      </c>
      <c r="BE808" s="22">
        <v>0.18</v>
      </c>
      <c r="BF808" s="22">
        <f t="shared" si="316"/>
        <v>0</v>
      </c>
      <c r="BG808" s="22" t="e">
        <f t="shared" si="318"/>
        <v>#REF!</v>
      </c>
      <c r="BH808" t="str">
        <f>IF(AT808="UDARA","U","N")&amp;LEFT($C$4,2)&amp;MID($C$4,4,2)&amp;LEFT(A808,3)&amp;MID(E808,2,2)&amp;VLOOKUP(E808,Acuan_Reference!C:L,10,0)</f>
        <v>N0109PKB71N2</v>
      </c>
      <c r="BI808" t="s">
        <v>84</v>
      </c>
      <c r="BJ808" t="s">
        <v>85</v>
      </c>
      <c r="BK808" t="s">
        <v>128</v>
      </c>
      <c r="BL808" t="s">
        <v>87</v>
      </c>
    </row>
    <row r="809" spans="1:64">
      <c r="A809" t="s">
        <v>106</v>
      </c>
      <c r="B809" t="s">
        <v>75</v>
      </c>
      <c r="C809" t="s">
        <v>76</v>
      </c>
      <c r="D809" t="s">
        <v>77</v>
      </c>
      <c r="E809" t="s">
        <v>175</v>
      </c>
      <c r="F809" t="s">
        <v>176</v>
      </c>
      <c r="G809" t="s">
        <v>118</v>
      </c>
      <c r="H809" t="s">
        <v>81</v>
      </c>
      <c r="I809" s="22">
        <v>17170</v>
      </c>
      <c r="J809" s="23">
        <v>1044</v>
      </c>
      <c r="K809" s="23">
        <v>944</v>
      </c>
      <c r="L809" s="23">
        <v>1833</v>
      </c>
      <c r="M809" s="23">
        <v>1384</v>
      </c>
      <c r="N809" s="23">
        <v>1644</v>
      </c>
      <c r="O809" s="23">
        <v>1033</v>
      </c>
      <c r="P809" s="23">
        <v>2179</v>
      </c>
      <c r="Q809" s="23">
        <v>1012</v>
      </c>
      <c r="R809" s="23">
        <v>1138</v>
      </c>
      <c r="S809" s="23">
        <v>937</v>
      </c>
      <c r="T809" s="23">
        <v>913</v>
      </c>
      <c r="U809" s="23">
        <v>864</v>
      </c>
      <c r="V809" s="22">
        <v>904.66666666667</v>
      </c>
      <c r="W809" s="22">
        <f t="shared" si="304"/>
        <v>883</v>
      </c>
      <c r="X809" s="23">
        <v>0</v>
      </c>
      <c r="Y809" s="23">
        <v>0</v>
      </c>
      <c r="Z809" s="23">
        <v>0</v>
      </c>
      <c r="AA809" s="22">
        <v>2021</v>
      </c>
      <c r="AB809" s="22">
        <v>0</v>
      </c>
      <c r="AC809" s="22">
        <v>0</v>
      </c>
      <c r="AD809" s="22">
        <v>0</v>
      </c>
      <c r="AE809" s="22">
        <f t="shared" si="305"/>
        <v>2021</v>
      </c>
      <c r="AF809" s="22">
        <f t="shared" si="306"/>
        <v>2.23397199705231</v>
      </c>
      <c r="AG809" s="22">
        <f t="shared" si="307"/>
        <v>2.28878822197055</v>
      </c>
      <c r="AH809" s="22">
        <v>34511</v>
      </c>
      <c r="AI809" s="22">
        <v>0</v>
      </c>
      <c r="AJ809" s="23">
        <v>0</v>
      </c>
      <c r="AK809" s="23">
        <v>629</v>
      </c>
      <c r="AL809" s="23">
        <v>872</v>
      </c>
      <c r="AM809" s="22">
        <v>0.9</v>
      </c>
      <c r="AN809" s="22">
        <f t="shared" si="308"/>
        <v>794.7</v>
      </c>
      <c r="AO809" s="23">
        <v>48</v>
      </c>
      <c r="AP809" s="23">
        <v>48</v>
      </c>
      <c r="AQ809" t="s">
        <v>82</v>
      </c>
      <c r="AR809">
        <v>4</v>
      </c>
      <c r="AS809" s="22">
        <v>0.16666666666667</v>
      </c>
      <c r="AT809" t="s">
        <v>83</v>
      </c>
      <c r="AU809" s="23">
        <f t="shared" si="319"/>
        <v>0</v>
      </c>
      <c r="AV809" s="23">
        <f t="shared" si="309"/>
        <v>0</v>
      </c>
      <c r="AW809" s="23">
        <f t="shared" si="310"/>
        <v>2.28878822197055</v>
      </c>
      <c r="AX809" s="23">
        <f t="shared" si="311"/>
        <v>1.30124575311438</v>
      </c>
      <c r="AY809" s="23">
        <f t="shared" si="312"/>
        <v>0</v>
      </c>
      <c r="AZ809" s="23">
        <f t="shared" si="313"/>
        <v>0</v>
      </c>
      <c r="BA809" s="1" t="str">
        <f t="shared" si="314"/>
        <v>3</v>
      </c>
      <c r="BB809" s="22">
        <v>240</v>
      </c>
      <c r="BC809" s="22">
        <f t="shared" si="315"/>
        <v>0</v>
      </c>
      <c r="BD809" s="22" t="e">
        <f t="shared" si="317"/>
        <v>#REF!</v>
      </c>
      <c r="BE809" s="22">
        <v>0.18</v>
      </c>
      <c r="BF809" s="22">
        <f t="shared" si="316"/>
        <v>0</v>
      </c>
      <c r="BG809" s="22" t="e">
        <f t="shared" si="318"/>
        <v>#REF!</v>
      </c>
      <c r="BH809" t="str">
        <f>IF(AT809="UDARA","U","N")&amp;LEFT($C$4,2)&amp;MID($C$4,4,2)&amp;LEFT(A809,3)&amp;MID(E809,2,2)&amp;VLOOKUP(E809,Acuan_Reference!C:L,10,0)</f>
        <v>N0109PLB71N2</v>
      </c>
      <c r="BI809" t="s">
        <v>84</v>
      </c>
      <c r="BJ809" t="s">
        <v>85</v>
      </c>
      <c r="BK809" t="s">
        <v>128</v>
      </c>
      <c r="BL809" t="s">
        <v>87</v>
      </c>
    </row>
    <row r="810" spans="1:64">
      <c r="A810" t="s">
        <v>107</v>
      </c>
      <c r="B810" t="s">
        <v>75</v>
      </c>
      <c r="C810" t="s">
        <v>76</v>
      </c>
      <c r="D810" t="s">
        <v>77</v>
      </c>
      <c r="E810" t="s">
        <v>175</v>
      </c>
      <c r="F810" t="s">
        <v>176</v>
      </c>
      <c r="G810" t="s">
        <v>118</v>
      </c>
      <c r="H810" t="s">
        <v>81</v>
      </c>
      <c r="I810" s="22">
        <v>17170</v>
      </c>
      <c r="J810" s="23">
        <v>793</v>
      </c>
      <c r="K810" s="23">
        <v>434</v>
      </c>
      <c r="L810" s="23">
        <v>1102</v>
      </c>
      <c r="M810" s="23">
        <v>1120</v>
      </c>
      <c r="N810" s="23">
        <v>637</v>
      </c>
      <c r="O810" s="23">
        <v>1055</v>
      </c>
      <c r="P810" s="23">
        <v>915</v>
      </c>
      <c r="Q810" s="23">
        <v>431</v>
      </c>
      <c r="R810" s="23">
        <v>724</v>
      </c>
      <c r="S810" s="23">
        <v>498</v>
      </c>
      <c r="T810" s="23">
        <v>412</v>
      </c>
      <c r="U810" s="23">
        <v>360</v>
      </c>
      <c r="V810" s="22">
        <v>423.33333333333</v>
      </c>
      <c r="W810" s="22">
        <f t="shared" si="304"/>
        <v>416.333333333333</v>
      </c>
      <c r="X810" s="23">
        <v>0</v>
      </c>
      <c r="Y810" s="23">
        <v>0</v>
      </c>
      <c r="Z810" s="23">
        <v>0</v>
      </c>
      <c r="AA810" s="22">
        <v>1370</v>
      </c>
      <c r="AB810" s="22">
        <v>0</v>
      </c>
      <c r="AC810" s="22">
        <v>0</v>
      </c>
      <c r="AD810" s="22">
        <v>0</v>
      </c>
      <c r="AE810" s="22">
        <f t="shared" si="305"/>
        <v>1370</v>
      </c>
      <c r="AF810" s="22">
        <f t="shared" si="306"/>
        <v>3.23622047244097</v>
      </c>
      <c r="AG810" s="22">
        <f t="shared" si="307"/>
        <v>3.2906325060048</v>
      </c>
      <c r="AH810" s="22">
        <v>34511</v>
      </c>
      <c r="AI810" s="22">
        <v>0</v>
      </c>
      <c r="AJ810" s="23">
        <v>0</v>
      </c>
      <c r="AK810" s="23">
        <v>337</v>
      </c>
      <c r="AL810" s="23">
        <v>477</v>
      </c>
      <c r="AM810" s="22">
        <v>1.3</v>
      </c>
      <c r="AN810" s="22">
        <f t="shared" si="308"/>
        <v>541.233333333333</v>
      </c>
      <c r="AO810" s="23">
        <v>48</v>
      </c>
      <c r="AP810" s="23">
        <v>48</v>
      </c>
      <c r="AQ810" t="s">
        <v>82</v>
      </c>
      <c r="AR810">
        <v>2</v>
      </c>
      <c r="AS810" s="22">
        <v>0.43333333333333</v>
      </c>
      <c r="AT810" t="s">
        <v>83</v>
      </c>
      <c r="AU810" s="23">
        <f t="shared" si="319"/>
        <v>0</v>
      </c>
      <c r="AV810" s="23">
        <f t="shared" si="309"/>
        <v>0</v>
      </c>
      <c r="AW810" s="23">
        <f t="shared" si="310"/>
        <v>3.2906325060048</v>
      </c>
      <c r="AX810" s="23">
        <f t="shared" si="311"/>
        <v>2.1449159327462</v>
      </c>
      <c r="AY810" s="23">
        <f t="shared" si="312"/>
        <v>0</v>
      </c>
      <c r="AZ810" s="23">
        <f t="shared" si="313"/>
        <v>0</v>
      </c>
      <c r="BA810" s="1" t="str">
        <f t="shared" si="314"/>
        <v>3</v>
      </c>
      <c r="BB810" s="22">
        <v>240</v>
      </c>
      <c r="BC810" s="22">
        <f t="shared" si="315"/>
        <v>0</v>
      </c>
      <c r="BD810" s="22" t="e">
        <f t="shared" si="317"/>
        <v>#REF!</v>
      </c>
      <c r="BE810" s="22">
        <v>0.18</v>
      </c>
      <c r="BF810" s="22">
        <f t="shared" si="316"/>
        <v>0</v>
      </c>
      <c r="BG810" s="22" t="e">
        <f t="shared" si="318"/>
        <v>#REF!</v>
      </c>
      <c r="BH810" t="str">
        <f>IF(AT810="UDARA","U","N")&amp;LEFT($C$4,2)&amp;MID($C$4,4,2)&amp;LEFT(A810,3)&amp;MID(E810,2,2)&amp;VLOOKUP(E810,Acuan_Reference!C:L,10,0)</f>
        <v>N0109PTK71N2</v>
      </c>
      <c r="BI810" t="s">
        <v>84</v>
      </c>
      <c r="BJ810" t="s">
        <v>85</v>
      </c>
      <c r="BK810" t="s">
        <v>128</v>
      </c>
      <c r="BL810" t="s">
        <v>87</v>
      </c>
    </row>
    <row r="811" spans="1:64">
      <c r="A811" t="s">
        <v>108</v>
      </c>
      <c r="B811" t="s">
        <v>75</v>
      </c>
      <c r="C811" t="s">
        <v>76</v>
      </c>
      <c r="D811" t="s">
        <v>77</v>
      </c>
      <c r="E811" t="s">
        <v>175</v>
      </c>
      <c r="F811" t="s">
        <v>176</v>
      </c>
      <c r="G811" t="s">
        <v>118</v>
      </c>
      <c r="H811" t="s">
        <v>81</v>
      </c>
      <c r="I811" s="22">
        <v>17170</v>
      </c>
      <c r="J811" s="23">
        <v>740</v>
      </c>
      <c r="K811" s="23">
        <v>807</v>
      </c>
      <c r="L811" s="23">
        <v>1810</v>
      </c>
      <c r="M811" s="23">
        <v>1009</v>
      </c>
      <c r="N811" s="23">
        <v>783</v>
      </c>
      <c r="O811" s="23">
        <v>1495</v>
      </c>
      <c r="P811" s="23">
        <v>1206</v>
      </c>
      <c r="Q811" s="23">
        <v>842</v>
      </c>
      <c r="R811" s="23">
        <v>954</v>
      </c>
      <c r="S811" s="23">
        <v>1101</v>
      </c>
      <c r="T811" s="23">
        <v>562</v>
      </c>
      <c r="U811" s="23">
        <v>590</v>
      </c>
      <c r="V811" s="22">
        <v>751</v>
      </c>
      <c r="W811" s="22">
        <f t="shared" si="304"/>
        <v>638.666666666667</v>
      </c>
      <c r="X811" s="23">
        <v>0</v>
      </c>
      <c r="Y811" s="23">
        <v>0</v>
      </c>
      <c r="Z811" s="23">
        <v>0</v>
      </c>
      <c r="AA811" s="22">
        <v>1512</v>
      </c>
      <c r="AB811" s="22">
        <v>0</v>
      </c>
      <c r="AC811" s="22">
        <v>0</v>
      </c>
      <c r="AD811" s="22">
        <v>0</v>
      </c>
      <c r="AE811" s="22">
        <f t="shared" si="305"/>
        <v>1512</v>
      </c>
      <c r="AF811" s="22">
        <f t="shared" si="306"/>
        <v>2.0133155792277</v>
      </c>
      <c r="AG811" s="22">
        <f t="shared" si="307"/>
        <v>2.36743215031315</v>
      </c>
      <c r="AH811" s="22">
        <v>34511</v>
      </c>
      <c r="AI811" s="22">
        <v>0</v>
      </c>
      <c r="AJ811" s="23">
        <v>0</v>
      </c>
      <c r="AK811" s="23">
        <v>591</v>
      </c>
      <c r="AL811" s="23">
        <v>764</v>
      </c>
      <c r="AM811" s="22">
        <v>0.8</v>
      </c>
      <c r="AN811" s="22">
        <f t="shared" si="308"/>
        <v>510.933333333333</v>
      </c>
      <c r="AO811" s="23">
        <v>48</v>
      </c>
      <c r="AP811" s="23">
        <v>48</v>
      </c>
      <c r="AQ811" t="s">
        <v>124</v>
      </c>
      <c r="AR811">
        <v>4</v>
      </c>
      <c r="AS811" s="22">
        <v>0.066666666666667</v>
      </c>
      <c r="AT811" t="s">
        <v>83</v>
      </c>
      <c r="AU811" s="23">
        <f t="shared" si="319"/>
        <v>0</v>
      </c>
      <c r="AV811" s="23">
        <f t="shared" si="309"/>
        <v>0</v>
      </c>
      <c r="AW811" s="23">
        <f t="shared" si="310"/>
        <v>2.36743215031315</v>
      </c>
      <c r="AX811" s="23">
        <f t="shared" si="311"/>
        <v>1.17118997912317</v>
      </c>
      <c r="AY811" s="23">
        <f t="shared" si="312"/>
        <v>0</v>
      </c>
      <c r="AZ811" s="23">
        <f t="shared" si="313"/>
        <v>0</v>
      </c>
      <c r="BA811" s="1" t="str">
        <f t="shared" si="314"/>
        <v>3</v>
      </c>
      <c r="BB811" s="22">
        <v>240</v>
      </c>
      <c r="BC811" s="22">
        <f t="shared" si="315"/>
        <v>0</v>
      </c>
      <c r="BD811" s="22" t="e">
        <f t="shared" si="317"/>
        <v>#REF!</v>
      </c>
      <c r="BE811" s="22">
        <v>0.18</v>
      </c>
      <c r="BF811" s="22">
        <f t="shared" si="316"/>
        <v>0</v>
      </c>
      <c r="BG811" s="22" t="e">
        <f t="shared" si="318"/>
        <v>#REF!</v>
      </c>
      <c r="BH811" t="str">
        <f>IF(AT811="UDARA","U","N")&amp;LEFT($C$4,2)&amp;MID($C$4,4,2)&amp;LEFT(A811,3)&amp;MID(E811,2,2)&amp;VLOOKUP(E811,Acuan_Reference!C:L,10,0)</f>
        <v>N0109PWT71N2</v>
      </c>
      <c r="BI811" t="s">
        <v>84</v>
      </c>
      <c r="BJ811" t="s">
        <v>85</v>
      </c>
      <c r="BK811" t="s">
        <v>128</v>
      </c>
      <c r="BL811" t="s">
        <v>87</v>
      </c>
    </row>
    <row r="812" spans="1:64">
      <c r="A812" t="s">
        <v>109</v>
      </c>
      <c r="B812" t="s">
        <v>75</v>
      </c>
      <c r="C812" t="s">
        <v>76</v>
      </c>
      <c r="D812" t="s">
        <v>77</v>
      </c>
      <c r="E812" t="s">
        <v>175</v>
      </c>
      <c r="F812" t="s">
        <v>176</v>
      </c>
      <c r="G812" t="s">
        <v>118</v>
      </c>
      <c r="H812" t="s">
        <v>81</v>
      </c>
      <c r="I812" s="22">
        <v>17170</v>
      </c>
      <c r="J812" s="23">
        <v>2687</v>
      </c>
      <c r="K812" s="23">
        <v>3498</v>
      </c>
      <c r="L812" s="23">
        <v>5527</v>
      </c>
      <c r="M812" s="23">
        <v>3585</v>
      </c>
      <c r="N812" s="23">
        <v>4163</v>
      </c>
      <c r="O812" s="23">
        <v>5167</v>
      </c>
      <c r="P812" s="23">
        <v>5137</v>
      </c>
      <c r="Q812" s="23">
        <v>2869</v>
      </c>
      <c r="R812" s="23">
        <v>4371</v>
      </c>
      <c r="S812" s="23">
        <v>3518</v>
      </c>
      <c r="T812" s="23">
        <v>5836</v>
      </c>
      <c r="U812" s="23">
        <v>1592</v>
      </c>
      <c r="V812" s="22">
        <v>3648.6666666667</v>
      </c>
      <c r="W812" s="22">
        <f t="shared" si="304"/>
        <v>3810.66666666667</v>
      </c>
      <c r="X812" s="23">
        <v>0</v>
      </c>
      <c r="Y812" s="23">
        <v>0</v>
      </c>
      <c r="Z812" s="23">
        <v>0</v>
      </c>
      <c r="AA812" s="22">
        <v>4234</v>
      </c>
      <c r="AB812" s="22">
        <v>0</v>
      </c>
      <c r="AC812" s="22">
        <v>0</v>
      </c>
      <c r="AD812" s="22">
        <v>1152</v>
      </c>
      <c r="AE812" s="22">
        <f t="shared" si="305"/>
        <v>5386</v>
      </c>
      <c r="AF812" s="22">
        <f t="shared" si="306"/>
        <v>1.4761556733053</v>
      </c>
      <c r="AG812" s="22">
        <f t="shared" si="307"/>
        <v>1.11109167249825</v>
      </c>
      <c r="AH812" s="22">
        <v>34511</v>
      </c>
      <c r="AI812" s="22">
        <v>0</v>
      </c>
      <c r="AJ812" s="23">
        <v>0</v>
      </c>
      <c r="AK812" s="23">
        <v>2192</v>
      </c>
      <c r="AL812" s="23">
        <v>4004</v>
      </c>
      <c r="AM812" s="22">
        <v>0.6</v>
      </c>
      <c r="AN812" s="22">
        <f t="shared" si="308"/>
        <v>2286.4</v>
      </c>
      <c r="AO812" s="23">
        <v>48</v>
      </c>
      <c r="AP812" s="23">
        <v>48</v>
      </c>
      <c r="AQ812" t="s">
        <v>124</v>
      </c>
      <c r="AR812">
        <v>8</v>
      </c>
      <c r="AS812" s="22">
        <v>0.1</v>
      </c>
      <c r="AT812" t="s">
        <v>83</v>
      </c>
      <c r="AU812" s="23">
        <f t="shared" si="319"/>
        <v>904.4</v>
      </c>
      <c r="AV812" s="23">
        <f t="shared" si="309"/>
        <v>912</v>
      </c>
      <c r="AW812" s="23">
        <f t="shared" si="310"/>
        <v>1.65272918124563</v>
      </c>
      <c r="AX812" s="23">
        <f t="shared" si="311"/>
        <v>0.601994401679496</v>
      </c>
      <c r="AY812" s="23">
        <f t="shared" si="312"/>
        <v>912</v>
      </c>
      <c r="AZ812" s="23">
        <f t="shared" si="313"/>
        <v>912</v>
      </c>
      <c r="BA812" s="1" t="str">
        <f t="shared" si="314"/>
        <v>3</v>
      </c>
      <c r="BB812" s="22">
        <v>240</v>
      </c>
      <c r="BC812" s="22">
        <f t="shared" si="315"/>
        <v>218880</v>
      </c>
      <c r="BD812" s="22" t="e">
        <f t="shared" si="317"/>
        <v>#REF!</v>
      </c>
      <c r="BE812" s="22">
        <v>0.18</v>
      </c>
      <c r="BF812" s="22">
        <f t="shared" si="316"/>
        <v>164.16</v>
      </c>
      <c r="BG812" s="22" t="e">
        <f t="shared" si="318"/>
        <v>#REF!</v>
      </c>
      <c r="BH812" t="str">
        <f>IF(AT812="UDARA","U","N")&amp;LEFT($C$4,2)&amp;MID($C$4,4,2)&amp;LEFT(A812,3)&amp;MID(E812,2,2)&amp;VLOOKUP(E812,Acuan_Reference!C:L,10,0)</f>
        <v>N0109SBY71N2</v>
      </c>
      <c r="BI812" t="s">
        <v>84</v>
      </c>
      <c r="BJ812" t="s">
        <v>85</v>
      </c>
      <c r="BK812" t="s">
        <v>128</v>
      </c>
      <c r="BL812" t="s">
        <v>87</v>
      </c>
    </row>
    <row r="813" spans="1:64">
      <c r="A813" t="s">
        <v>110</v>
      </c>
      <c r="B813" t="s">
        <v>75</v>
      </c>
      <c r="C813" t="s">
        <v>76</v>
      </c>
      <c r="D813" t="s">
        <v>77</v>
      </c>
      <c r="E813" t="s">
        <v>175</v>
      </c>
      <c r="F813" t="s">
        <v>176</v>
      </c>
      <c r="G813" t="s">
        <v>118</v>
      </c>
      <c r="H813" t="s">
        <v>81</v>
      </c>
      <c r="I813" s="22">
        <v>17170</v>
      </c>
      <c r="J813" s="23">
        <v>1188</v>
      </c>
      <c r="K813" s="23">
        <v>1748</v>
      </c>
      <c r="L813" s="23">
        <v>1953</v>
      </c>
      <c r="M813" s="23">
        <v>1652</v>
      </c>
      <c r="N813" s="23">
        <v>2144</v>
      </c>
      <c r="O813" s="23">
        <v>2275</v>
      </c>
      <c r="P813" s="23">
        <v>2917</v>
      </c>
      <c r="Q813" s="23">
        <v>1709</v>
      </c>
      <c r="R813" s="23">
        <v>2208</v>
      </c>
      <c r="S813" s="23">
        <v>1157</v>
      </c>
      <c r="T813" s="23">
        <v>1471</v>
      </c>
      <c r="U813" s="23">
        <v>1064</v>
      </c>
      <c r="V813" s="22">
        <v>1230.6666666667</v>
      </c>
      <c r="W813" s="22">
        <f t="shared" si="304"/>
        <v>1315.33333333333</v>
      </c>
      <c r="X813" s="23">
        <v>0</v>
      </c>
      <c r="Y813" s="23">
        <v>0</v>
      </c>
      <c r="Z813" s="23">
        <v>0</v>
      </c>
      <c r="AA813" s="22">
        <v>2957</v>
      </c>
      <c r="AB813" s="22">
        <v>0</v>
      </c>
      <c r="AC813" s="22">
        <v>0</v>
      </c>
      <c r="AD813" s="22">
        <v>0</v>
      </c>
      <c r="AE813" s="22">
        <f t="shared" si="305"/>
        <v>2957</v>
      </c>
      <c r="AF813" s="22">
        <f t="shared" si="306"/>
        <v>2.40276273022745</v>
      </c>
      <c r="AG813" s="22">
        <f t="shared" si="307"/>
        <v>2.24809934110492</v>
      </c>
      <c r="AH813" s="22">
        <v>34511</v>
      </c>
      <c r="AI813" s="22">
        <v>0</v>
      </c>
      <c r="AJ813" s="23">
        <v>0</v>
      </c>
      <c r="AK813" s="23">
        <v>1034</v>
      </c>
      <c r="AL813" s="23">
        <v>1411</v>
      </c>
      <c r="AM813" s="22">
        <v>0.7</v>
      </c>
      <c r="AN813" s="22">
        <f t="shared" si="308"/>
        <v>920.733333333333</v>
      </c>
      <c r="AO813" s="23">
        <v>48</v>
      </c>
      <c r="AP813" s="23">
        <v>48</v>
      </c>
      <c r="AQ813" t="s">
        <v>124</v>
      </c>
      <c r="AR813">
        <v>8</v>
      </c>
      <c r="AS813" s="22">
        <v>0.066666666666667</v>
      </c>
      <c r="AT813" t="s">
        <v>83</v>
      </c>
      <c r="AU813" s="23">
        <f t="shared" si="319"/>
        <v>0</v>
      </c>
      <c r="AV813" s="23">
        <f t="shared" si="309"/>
        <v>0</v>
      </c>
      <c r="AW813" s="23">
        <f t="shared" si="310"/>
        <v>2.24809934110492</v>
      </c>
      <c r="AX813" s="23">
        <f t="shared" si="311"/>
        <v>1.17536746071972</v>
      </c>
      <c r="AY813" s="23">
        <f t="shared" si="312"/>
        <v>0</v>
      </c>
      <c r="AZ813" s="23">
        <f t="shared" si="313"/>
        <v>0</v>
      </c>
      <c r="BA813" s="1" t="str">
        <f t="shared" si="314"/>
        <v>3</v>
      </c>
      <c r="BB813" s="22">
        <v>240</v>
      </c>
      <c r="BC813" s="22">
        <f t="shared" si="315"/>
        <v>0</v>
      </c>
      <c r="BD813" s="22" t="e">
        <f t="shared" si="317"/>
        <v>#REF!</v>
      </c>
      <c r="BE813" s="22">
        <v>0.18</v>
      </c>
      <c r="BF813" s="22">
        <f t="shared" si="316"/>
        <v>0</v>
      </c>
      <c r="BG813" s="22" t="e">
        <f t="shared" si="318"/>
        <v>#REF!</v>
      </c>
      <c r="BH813" t="str">
        <f>IF(AT813="UDARA","U","N")&amp;LEFT($C$4,2)&amp;MID($C$4,4,2)&amp;LEFT(A813,3)&amp;MID(E813,2,2)&amp;VLOOKUP(E813,Acuan_Reference!C:L,10,0)</f>
        <v>N0109SLO71N2</v>
      </c>
      <c r="BI813" t="s">
        <v>84</v>
      </c>
      <c r="BJ813" t="s">
        <v>85</v>
      </c>
      <c r="BK813" t="s">
        <v>128</v>
      </c>
      <c r="BL813" t="s">
        <v>87</v>
      </c>
    </row>
    <row r="814" spans="1:64">
      <c r="A814" t="s">
        <v>111</v>
      </c>
      <c r="B814" t="s">
        <v>75</v>
      </c>
      <c r="C814" t="s">
        <v>76</v>
      </c>
      <c r="D814" t="s">
        <v>77</v>
      </c>
      <c r="E814" t="s">
        <v>175</v>
      </c>
      <c r="F814" t="s">
        <v>176</v>
      </c>
      <c r="G814" t="s">
        <v>118</v>
      </c>
      <c r="H814" t="s">
        <v>81</v>
      </c>
      <c r="I814" s="22">
        <v>17170</v>
      </c>
      <c r="J814" s="23">
        <v>1308</v>
      </c>
      <c r="K814" s="23">
        <v>821</v>
      </c>
      <c r="L814" s="23">
        <v>2372</v>
      </c>
      <c r="M814" s="23">
        <v>1650</v>
      </c>
      <c r="N814" s="23">
        <v>891</v>
      </c>
      <c r="O814" s="23">
        <v>1626</v>
      </c>
      <c r="P814" s="23">
        <v>1417</v>
      </c>
      <c r="Q814" s="23">
        <v>629</v>
      </c>
      <c r="R814" s="23">
        <v>1134</v>
      </c>
      <c r="S814" s="23">
        <v>1524</v>
      </c>
      <c r="T814" s="23">
        <v>1466</v>
      </c>
      <c r="U814" s="23">
        <v>626</v>
      </c>
      <c r="V814" s="22">
        <v>1205.3333333333</v>
      </c>
      <c r="W814" s="22">
        <f t="shared" si="304"/>
        <v>1098.66666666667</v>
      </c>
      <c r="X814" s="23">
        <v>0</v>
      </c>
      <c r="Y814" s="23">
        <v>170</v>
      </c>
      <c r="Z814" s="23">
        <v>0</v>
      </c>
      <c r="AA814" s="22">
        <v>2067</v>
      </c>
      <c r="AB814" s="22">
        <v>0</v>
      </c>
      <c r="AC814" s="22">
        <v>624</v>
      </c>
      <c r="AD814" s="22">
        <v>0</v>
      </c>
      <c r="AE814" s="22">
        <f t="shared" si="305"/>
        <v>2691</v>
      </c>
      <c r="AF814" s="22">
        <f t="shared" si="306"/>
        <v>2.23257743362838</v>
      </c>
      <c r="AG814" s="22">
        <f t="shared" si="307"/>
        <v>2.44933252427184</v>
      </c>
      <c r="AH814" s="22">
        <v>34511</v>
      </c>
      <c r="AI814" s="22">
        <v>0</v>
      </c>
      <c r="AJ814" s="23">
        <v>0</v>
      </c>
      <c r="AK814" s="23">
        <v>670</v>
      </c>
      <c r="AL814" s="23">
        <v>1204</v>
      </c>
      <c r="AM814" s="22">
        <v>1.5</v>
      </c>
      <c r="AN814" s="22">
        <f t="shared" si="308"/>
        <v>1648</v>
      </c>
      <c r="AO814" s="23">
        <v>48</v>
      </c>
      <c r="AP814" s="23">
        <v>48</v>
      </c>
      <c r="AQ814" t="s">
        <v>82</v>
      </c>
      <c r="AR814">
        <v>2</v>
      </c>
      <c r="AS814" s="22">
        <v>0.53333333333333</v>
      </c>
      <c r="AT814" t="s">
        <v>83</v>
      </c>
      <c r="AU814" s="23">
        <f t="shared" si="319"/>
        <v>161</v>
      </c>
      <c r="AV814" s="23">
        <f t="shared" si="309"/>
        <v>192</v>
      </c>
      <c r="AW814" s="23">
        <f t="shared" si="310"/>
        <v>2.62408980582524</v>
      </c>
      <c r="AX814" s="23">
        <f t="shared" si="311"/>
        <v>1.52821601941748</v>
      </c>
      <c r="AY814" s="23">
        <f t="shared" si="312"/>
        <v>192</v>
      </c>
      <c r="AZ814" s="23">
        <f t="shared" si="313"/>
        <v>192</v>
      </c>
      <c r="BA814" s="1" t="str">
        <f t="shared" si="314"/>
        <v>3</v>
      </c>
      <c r="BB814" s="22">
        <v>240</v>
      </c>
      <c r="BC814" s="22">
        <f t="shared" si="315"/>
        <v>46080</v>
      </c>
      <c r="BD814" s="22" t="e">
        <f t="shared" si="317"/>
        <v>#REF!</v>
      </c>
      <c r="BE814" s="22">
        <v>0.18</v>
      </c>
      <c r="BF814" s="22">
        <f t="shared" si="316"/>
        <v>34.56</v>
      </c>
      <c r="BG814" s="22" t="e">
        <f t="shared" si="318"/>
        <v>#REF!</v>
      </c>
      <c r="BH814" t="str">
        <f>IF(AT814="UDARA","U","N")&amp;LEFT($C$4,2)&amp;MID($C$4,4,2)&amp;LEFT(A814,3)&amp;MID(E814,2,2)&amp;VLOOKUP(E814,Acuan_Reference!C:L,10,0)</f>
        <v>N0109SMD71N2</v>
      </c>
      <c r="BI814" t="s">
        <v>84</v>
      </c>
      <c r="BJ814" t="s">
        <v>85</v>
      </c>
      <c r="BK814" t="s">
        <v>128</v>
      </c>
      <c r="BL814" t="s">
        <v>87</v>
      </c>
    </row>
    <row r="815" spans="1:64">
      <c r="A815" t="s">
        <v>112</v>
      </c>
      <c r="B815" t="s">
        <v>75</v>
      </c>
      <c r="C815" t="s">
        <v>76</v>
      </c>
      <c r="D815" t="s">
        <v>77</v>
      </c>
      <c r="E815" t="s">
        <v>175</v>
      </c>
      <c r="F815" t="s">
        <v>176</v>
      </c>
      <c r="G815" t="s">
        <v>118</v>
      </c>
      <c r="H815" t="s">
        <v>81</v>
      </c>
      <c r="I815" s="22">
        <v>17170</v>
      </c>
      <c r="J815" s="23">
        <v>1376</v>
      </c>
      <c r="K815" s="23">
        <v>1715</v>
      </c>
      <c r="L815" s="23">
        <v>2111</v>
      </c>
      <c r="M815" s="23">
        <v>1717</v>
      </c>
      <c r="N815" s="23">
        <v>1890</v>
      </c>
      <c r="O815" s="23">
        <v>2936</v>
      </c>
      <c r="P815" s="23">
        <v>2403</v>
      </c>
      <c r="Q815" s="23">
        <v>1427</v>
      </c>
      <c r="R815" s="23">
        <v>1942</v>
      </c>
      <c r="S815" s="23">
        <v>1434</v>
      </c>
      <c r="T815" s="23">
        <v>825</v>
      </c>
      <c r="U815" s="23">
        <v>792</v>
      </c>
      <c r="V815" s="22">
        <v>1017</v>
      </c>
      <c r="W815" s="22">
        <f t="shared" si="304"/>
        <v>947.666666666667</v>
      </c>
      <c r="X815" s="23">
        <v>0</v>
      </c>
      <c r="Y815" s="23">
        <v>0</v>
      </c>
      <c r="Z815" s="23">
        <v>0</v>
      </c>
      <c r="AA815" s="22">
        <v>2881</v>
      </c>
      <c r="AB815" s="22">
        <v>0</v>
      </c>
      <c r="AC815" s="22">
        <v>0</v>
      </c>
      <c r="AD815" s="22">
        <v>0</v>
      </c>
      <c r="AE815" s="22">
        <f t="shared" si="305"/>
        <v>2881</v>
      </c>
      <c r="AF815" s="22">
        <f t="shared" si="306"/>
        <v>2.83284169124877</v>
      </c>
      <c r="AG815" s="22">
        <f t="shared" si="307"/>
        <v>3.04009848751319</v>
      </c>
      <c r="AH815" s="22">
        <v>34511</v>
      </c>
      <c r="AI815" s="22">
        <v>0</v>
      </c>
      <c r="AJ815" s="23">
        <v>0</v>
      </c>
      <c r="AK815" s="23">
        <v>979</v>
      </c>
      <c r="AL815" s="23">
        <v>1226</v>
      </c>
      <c r="AM815" s="22">
        <v>0.7</v>
      </c>
      <c r="AN815" s="22">
        <f t="shared" si="308"/>
        <v>663.366666666667</v>
      </c>
      <c r="AO815" s="23">
        <v>48</v>
      </c>
      <c r="AP815" s="23">
        <v>48</v>
      </c>
      <c r="AQ815" t="s">
        <v>124</v>
      </c>
      <c r="AR815">
        <v>8</v>
      </c>
      <c r="AS815" s="22">
        <v>0.066666666666667</v>
      </c>
      <c r="AT815" t="s">
        <v>83</v>
      </c>
      <c r="AU815" s="23">
        <f t="shared" si="319"/>
        <v>0</v>
      </c>
      <c r="AV815" s="23">
        <f t="shared" si="309"/>
        <v>0</v>
      </c>
      <c r="AW815" s="23">
        <f t="shared" si="310"/>
        <v>3.04009848751319</v>
      </c>
      <c r="AX815" s="23">
        <f t="shared" si="311"/>
        <v>1.746394653535</v>
      </c>
      <c r="AY815" s="23">
        <f t="shared" si="312"/>
        <v>0</v>
      </c>
      <c r="AZ815" s="23">
        <f t="shared" si="313"/>
        <v>0</v>
      </c>
      <c r="BA815" s="1" t="str">
        <f t="shared" si="314"/>
        <v>3</v>
      </c>
      <c r="BB815" s="22">
        <v>240</v>
      </c>
      <c r="BC815" s="22">
        <f t="shared" si="315"/>
        <v>0</v>
      </c>
      <c r="BD815" s="22" t="e">
        <f t="shared" si="317"/>
        <v>#REF!</v>
      </c>
      <c r="BE815" s="22">
        <v>0.18</v>
      </c>
      <c r="BF815" s="22">
        <f t="shared" si="316"/>
        <v>0</v>
      </c>
      <c r="BG815" s="22" t="e">
        <f t="shared" si="318"/>
        <v>#REF!</v>
      </c>
      <c r="BH815" t="str">
        <f>IF(AT815="UDARA","U","N")&amp;LEFT($C$4,2)&amp;MID($C$4,4,2)&amp;LEFT(A815,3)&amp;MID(E815,2,2)&amp;VLOOKUP(E815,Acuan_Reference!C:L,10,0)</f>
        <v>N0109SMG71N2</v>
      </c>
      <c r="BI815" t="s">
        <v>84</v>
      </c>
      <c r="BJ815" t="s">
        <v>85</v>
      </c>
      <c r="BK815" t="s">
        <v>128</v>
      </c>
      <c r="BL815" t="s">
        <v>87</v>
      </c>
    </row>
    <row r="816" spans="1:64">
      <c r="A816" t="s">
        <v>113</v>
      </c>
      <c r="B816" t="s">
        <v>75</v>
      </c>
      <c r="C816" t="s">
        <v>76</v>
      </c>
      <c r="D816" t="s">
        <v>77</v>
      </c>
      <c r="E816" t="s">
        <v>175</v>
      </c>
      <c r="F816" t="s">
        <v>176</v>
      </c>
      <c r="G816" t="s">
        <v>118</v>
      </c>
      <c r="H816" t="s">
        <v>81</v>
      </c>
      <c r="I816" s="22">
        <v>17170</v>
      </c>
      <c r="J816" s="23">
        <v>3477</v>
      </c>
      <c r="K816" s="23">
        <v>3471</v>
      </c>
      <c r="L816" s="23">
        <v>4252</v>
      </c>
      <c r="M816" s="23">
        <v>3830</v>
      </c>
      <c r="N816" s="23">
        <v>3072</v>
      </c>
      <c r="O816" s="23">
        <v>3857</v>
      </c>
      <c r="P816" s="23">
        <v>4856</v>
      </c>
      <c r="Q816" s="23">
        <v>3143</v>
      </c>
      <c r="R816" s="23">
        <v>3862</v>
      </c>
      <c r="S816" s="23">
        <v>2435</v>
      </c>
      <c r="T816" s="23">
        <v>1661</v>
      </c>
      <c r="U816" s="23">
        <v>1860</v>
      </c>
      <c r="V816" s="22">
        <v>1985.3333333333</v>
      </c>
      <c r="W816" s="22">
        <f t="shared" si="304"/>
        <v>1947.66666666667</v>
      </c>
      <c r="X816" s="23">
        <v>0</v>
      </c>
      <c r="Y816" s="23">
        <v>0</v>
      </c>
      <c r="Z816" s="23">
        <v>0</v>
      </c>
      <c r="AA816" s="22">
        <v>3289</v>
      </c>
      <c r="AB816" s="22">
        <v>0</v>
      </c>
      <c r="AC816" s="22">
        <v>0</v>
      </c>
      <c r="AD816" s="22">
        <v>0</v>
      </c>
      <c r="AE816" s="22">
        <f t="shared" si="305"/>
        <v>3289</v>
      </c>
      <c r="AF816" s="22">
        <f t="shared" si="306"/>
        <v>1.65664875755543</v>
      </c>
      <c r="AG816" s="22">
        <f t="shared" si="307"/>
        <v>1.68868731815848</v>
      </c>
      <c r="AH816" s="22">
        <v>34511</v>
      </c>
      <c r="AI816" s="22">
        <v>0</v>
      </c>
      <c r="AJ816" s="23">
        <v>0</v>
      </c>
      <c r="AK816" s="23">
        <v>1923</v>
      </c>
      <c r="AL816" s="23">
        <v>2322</v>
      </c>
      <c r="AM816" s="22">
        <v>0.6</v>
      </c>
      <c r="AN816" s="22">
        <f t="shared" si="308"/>
        <v>1168.6</v>
      </c>
      <c r="AO816" s="23">
        <v>48</v>
      </c>
      <c r="AP816" s="23">
        <v>48</v>
      </c>
      <c r="AQ816" t="s">
        <v>124</v>
      </c>
      <c r="AR816">
        <v>12</v>
      </c>
      <c r="AS816" s="22">
        <v>0.033333333333333</v>
      </c>
      <c r="AT816" t="s">
        <v>83</v>
      </c>
      <c r="AU816" s="23">
        <f t="shared" si="319"/>
        <v>201.6</v>
      </c>
      <c r="AV816" s="23">
        <f t="shared" si="309"/>
        <v>240</v>
      </c>
      <c r="AW816" s="23">
        <f t="shared" si="310"/>
        <v>1.81191168920075</v>
      </c>
      <c r="AX816" s="23">
        <f t="shared" si="311"/>
        <v>0.619715899366764</v>
      </c>
      <c r="AY816" s="23">
        <f t="shared" si="312"/>
        <v>240</v>
      </c>
      <c r="AZ816" s="23">
        <f t="shared" si="313"/>
        <v>240</v>
      </c>
      <c r="BA816" s="1" t="str">
        <f t="shared" si="314"/>
        <v>3</v>
      </c>
      <c r="BB816" s="22">
        <v>240</v>
      </c>
      <c r="BC816" s="22">
        <f t="shared" si="315"/>
        <v>57600</v>
      </c>
      <c r="BD816" s="22" t="e">
        <f t="shared" si="317"/>
        <v>#REF!</v>
      </c>
      <c r="BE816" s="22">
        <v>0.18</v>
      </c>
      <c r="BF816" s="22">
        <f t="shared" si="316"/>
        <v>43.2</v>
      </c>
      <c r="BG816" s="22" t="e">
        <f t="shared" si="318"/>
        <v>#REF!</v>
      </c>
      <c r="BH816" t="str">
        <f>IF(AT816="UDARA","U","N")&amp;LEFT($C$4,2)&amp;MID($C$4,4,2)&amp;LEFT(A816,3)&amp;MID(E816,2,2)&amp;VLOOKUP(E816,Acuan_Reference!C:L,10,0)</f>
        <v>N0109TGR71N2</v>
      </c>
      <c r="BI816" t="s">
        <v>84</v>
      </c>
      <c r="BJ816" t="s">
        <v>85</v>
      </c>
      <c r="BK816" t="s">
        <v>128</v>
      </c>
      <c r="BL816" t="s">
        <v>87</v>
      </c>
    </row>
    <row r="817" spans="1:64">
      <c r="A817" t="s">
        <v>114</v>
      </c>
      <c r="B817" t="s">
        <v>75</v>
      </c>
      <c r="C817" t="s">
        <v>76</v>
      </c>
      <c r="D817" t="s">
        <v>77</v>
      </c>
      <c r="E817" t="s">
        <v>175</v>
      </c>
      <c r="F817" t="s">
        <v>176</v>
      </c>
      <c r="G817" t="s">
        <v>118</v>
      </c>
      <c r="H817" t="s">
        <v>81</v>
      </c>
      <c r="I817" s="22">
        <v>17170</v>
      </c>
      <c r="J817" s="23">
        <v>833</v>
      </c>
      <c r="K817" s="23">
        <v>1240</v>
      </c>
      <c r="L817" s="23">
        <v>1286</v>
      </c>
      <c r="M817" s="23">
        <v>1089</v>
      </c>
      <c r="N817" s="23">
        <v>1087</v>
      </c>
      <c r="O817" s="23">
        <v>1105</v>
      </c>
      <c r="P817" s="23">
        <v>1588</v>
      </c>
      <c r="Q817" s="23">
        <v>691</v>
      </c>
      <c r="R817" s="23">
        <v>693</v>
      </c>
      <c r="S817" s="23">
        <v>897</v>
      </c>
      <c r="T817" s="23">
        <v>976</v>
      </c>
      <c r="U817" s="23">
        <v>380</v>
      </c>
      <c r="V817" s="22">
        <v>751</v>
      </c>
      <c r="W817" s="22">
        <f t="shared" si="304"/>
        <v>701.666666666667</v>
      </c>
      <c r="X817" s="23">
        <v>0</v>
      </c>
      <c r="Y817" s="23">
        <v>0</v>
      </c>
      <c r="Z817" s="23">
        <v>0</v>
      </c>
      <c r="AA817" s="22">
        <v>952</v>
      </c>
      <c r="AB817" s="22">
        <v>0</v>
      </c>
      <c r="AC817" s="22">
        <v>0</v>
      </c>
      <c r="AD817" s="22">
        <v>0</v>
      </c>
      <c r="AE817" s="22">
        <f t="shared" si="305"/>
        <v>952</v>
      </c>
      <c r="AF817" s="22">
        <f t="shared" si="306"/>
        <v>1.2676431424767</v>
      </c>
      <c r="AG817" s="22">
        <f t="shared" si="307"/>
        <v>1.35676959619952</v>
      </c>
      <c r="AH817" s="22">
        <v>34511</v>
      </c>
      <c r="AI817" s="22">
        <v>0</v>
      </c>
      <c r="AJ817" s="23">
        <v>0</v>
      </c>
      <c r="AK817" s="23">
        <v>465</v>
      </c>
      <c r="AL817" s="23">
        <v>749</v>
      </c>
      <c r="AM817" s="22">
        <v>0.7</v>
      </c>
      <c r="AN817" s="22">
        <f t="shared" si="308"/>
        <v>491.166666666667</v>
      </c>
      <c r="AO817" s="23">
        <v>48</v>
      </c>
      <c r="AP817" s="23">
        <v>48</v>
      </c>
      <c r="AQ817" t="s">
        <v>124</v>
      </c>
      <c r="AR817">
        <v>8</v>
      </c>
      <c r="AS817" s="22">
        <v>0.066666666666667</v>
      </c>
      <c r="AT817" t="s">
        <v>83</v>
      </c>
      <c r="AU817" s="23">
        <f t="shared" si="319"/>
        <v>288.166666666667</v>
      </c>
      <c r="AV817" s="23">
        <f t="shared" si="309"/>
        <v>336</v>
      </c>
      <c r="AW817" s="23">
        <f t="shared" si="310"/>
        <v>1.83562945368171</v>
      </c>
      <c r="AX817" s="23">
        <f t="shared" si="311"/>
        <v>0.768171021377672</v>
      </c>
      <c r="AY817" s="23">
        <f t="shared" si="312"/>
        <v>336</v>
      </c>
      <c r="AZ817" s="23">
        <f t="shared" si="313"/>
        <v>336</v>
      </c>
      <c r="BA817" s="1" t="str">
        <f t="shared" si="314"/>
        <v>3</v>
      </c>
      <c r="BB817" s="22">
        <v>240</v>
      </c>
      <c r="BC817" s="22">
        <f t="shared" si="315"/>
        <v>80640</v>
      </c>
      <c r="BD817" s="22" t="e">
        <f t="shared" si="317"/>
        <v>#REF!</v>
      </c>
      <c r="BE817" s="22">
        <v>0.18</v>
      </c>
      <c r="BF817" s="22">
        <f t="shared" si="316"/>
        <v>60.48</v>
      </c>
      <c r="BG817" s="22" t="e">
        <f t="shared" si="318"/>
        <v>#REF!</v>
      </c>
      <c r="BH817" t="str">
        <f>IF(AT817="UDARA","U","N")&amp;LEFT($C$4,2)&amp;MID($C$4,4,2)&amp;LEFT(A817,3)&amp;MID(E817,2,2)&amp;VLOOKUP(E817,Acuan_Reference!C:L,10,0)</f>
        <v>N0109YGY71N2</v>
      </c>
      <c r="BI817" t="s">
        <v>84</v>
      </c>
      <c r="BJ817" t="s">
        <v>85</v>
      </c>
      <c r="BK817" t="s">
        <v>128</v>
      </c>
      <c r="BL817" t="s">
        <v>87</v>
      </c>
    </row>
    <row r="818" spans="1:64">
      <c r="A818" t="s">
        <v>74</v>
      </c>
      <c r="B818" t="s">
        <v>75</v>
      </c>
      <c r="C818" t="s">
        <v>76</v>
      </c>
      <c r="D818" t="s">
        <v>77</v>
      </c>
      <c r="E818" t="s">
        <v>177</v>
      </c>
      <c r="F818" t="s">
        <v>178</v>
      </c>
      <c r="G818" t="s">
        <v>80</v>
      </c>
      <c r="H818" t="s">
        <v>81</v>
      </c>
      <c r="I818" s="22">
        <v>48875</v>
      </c>
      <c r="J818" s="23">
        <v>192</v>
      </c>
      <c r="K818" s="23">
        <v>156</v>
      </c>
      <c r="L818" s="23">
        <v>224</v>
      </c>
      <c r="M818" s="23">
        <v>175</v>
      </c>
      <c r="N818" s="23">
        <v>171</v>
      </c>
      <c r="O818" s="23">
        <v>193</v>
      </c>
      <c r="P818" s="23">
        <v>320</v>
      </c>
      <c r="Q818" s="23">
        <v>142</v>
      </c>
      <c r="R818" s="23">
        <v>104</v>
      </c>
      <c r="S818" s="23">
        <v>128</v>
      </c>
      <c r="T818" s="23">
        <v>126</v>
      </c>
      <c r="U818" s="23">
        <v>139</v>
      </c>
      <c r="V818" s="22">
        <v>131</v>
      </c>
      <c r="W818" s="22">
        <f t="shared" si="304"/>
        <v>123.333333333333</v>
      </c>
      <c r="X818" s="23">
        <v>0</v>
      </c>
      <c r="Y818" s="23">
        <v>0</v>
      </c>
      <c r="Z818" s="23">
        <v>0</v>
      </c>
      <c r="AA818" s="22">
        <v>260</v>
      </c>
      <c r="AB818" s="22">
        <v>0</v>
      </c>
      <c r="AC818" s="22">
        <v>0</v>
      </c>
      <c r="AD818" s="22">
        <v>0</v>
      </c>
      <c r="AE818" s="22">
        <f t="shared" si="305"/>
        <v>260</v>
      </c>
      <c r="AF818" s="22">
        <f t="shared" si="306"/>
        <v>1.98473282442748</v>
      </c>
      <c r="AG818" s="22">
        <f t="shared" si="307"/>
        <v>2.10810810810811</v>
      </c>
      <c r="AH818" s="22">
        <v>2040</v>
      </c>
      <c r="AI818" s="22">
        <v>0</v>
      </c>
      <c r="AJ818" s="23">
        <v>0</v>
      </c>
      <c r="AK818" s="23">
        <v>77</v>
      </c>
      <c r="AL818" s="23">
        <v>105</v>
      </c>
      <c r="AM818" s="22">
        <v>0.7</v>
      </c>
      <c r="AN818" s="22">
        <f t="shared" si="308"/>
        <v>86.3333333333333</v>
      </c>
      <c r="AO818" s="23">
        <v>12</v>
      </c>
      <c r="AP818" s="23">
        <v>12</v>
      </c>
      <c r="AQ818" t="s">
        <v>124</v>
      </c>
      <c r="AR818">
        <v>8</v>
      </c>
      <c r="AS818" s="22">
        <v>0.066666666666667</v>
      </c>
      <c r="AT818" t="s">
        <v>83</v>
      </c>
      <c r="AU818" s="23">
        <f t="shared" si="319"/>
        <v>0</v>
      </c>
      <c r="AV818" s="23">
        <f t="shared" si="309"/>
        <v>0</v>
      </c>
      <c r="AW818" s="23">
        <f t="shared" si="310"/>
        <v>2.10810810810811</v>
      </c>
      <c r="AX818" s="23">
        <f t="shared" si="311"/>
        <v>1.25675675675676</v>
      </c>
      <c r="AY818" s="23">
        <f t="shared" si="312"/>
        <v>0</v>
      </c>
      <c r="AZ818" s="23">
        <f t="shared" si="313"/>
        <v>0</v>
      </c>
      <c r="BA818" s="1" t="str">
        <f t="shared" si="314"/>
        <v>3</v>
      </c>
      <c r="BB818" s="22">
        <v>675</v>
      </c>
      <c r="BC818" s="22">
        <f t="shared" si="315"/>
        <v>0</v>
      </c>
      <c r="BD818" s="22" t="e">
        <f t="shared" si="317"/>
        <v>#REF!</v>
      </c>
      <c r="BE818" s="22">
        <v>0.526</v>
      </c>
      <c r="BF818" s="22">
        <f t="shared" si="316"/>
        <v>0</v>
      </c>
      <c r="BG818" s="22" t="e">
        <f t="shared" si="318"/>
        <v>#REF!</v>
      </c>
      <c r="BH818" t="str">
        <f>IF(AT818="UDARA","U","N")&amp;LEFT($C$4,2)&amp;MID($C$4,4,2)&amp;LEFT(A818,3)&amp;MID(E818,2,2)&amp;VLOOKUP(E818,Acuan_Reference!C:L,10,0)</f>
        <v>N0109BDG71S3</v>
      </c>
      <c r="BI818" t="s">
        <v>84</v>
      </c>
      <c r="BJ818" t="s">
        <v>85</v>
      </c>
      <c r="BK818" t="s">
        <v>128</v>
      </c>
      <c r="BL818" t="s">
        <v>87</v>
      </c>
    </row>
    <row r="819" spans="1:64">
      <c r="A819" t="s">
        <v>88</v>
      </c>
      <c r="B819" t="s">
        <v>75</v>
      </c>
      <c r="C819" t="s">
        <v>76</v>
      </c>
      <c r="D819" t="s">
        <v>77</v>
      </c>
      <c r="E819" t="s">
        <v>177</v>
      </c>
      <c r="F819" t="s">
        <v>178</v>
      </c>
      <c r="G819" t="s">
        <v>80</v>
      </c>
      <c r="H819" t="s">
        <v>81</v>
      </c>
      <c r="I819" s="22">
        <v>48875</v>
      </c>
      <c r="J819" s="23">
        <v>0</v>
      </c>
      <c r="K819" s="23">
        <v>19</v>
      </c>
      <c r="L819" s="23">
        <v>41</v>
      </c>
      <c r="M819" s="23">
        <v>24</v>
      </c>
      <c r="N819" s="23">
        <v>31</v>
      </c>
      <c r="O819" s="23">
        <v>64</v>
      </c>
      <c r="P819" s="23">
        <v>59</v>
      </c>
      <c r="Q819" s="23">
        <v>6</v>
      </c>
      <c r="R819" s="23">
        <v>44</v>
      </c>
      <c r="S819" s="23">
        <v>17</v>
      </c>
      <c r="T819" s="23">
        <v>63</v>
      </c>
      <c r="U819" s="23">
        <v>21</v>
      </c>
      <c r="V819" s="22">
        <v>33.666666666667</v>
      </c>
      <c r="W819" s="22">
        <f t="shared" si="304"/>
        <v>40.3333333333333</v>
      </c>
      <c r="X819" s="23">
        <v>0</v>
      </c>
      <c r="Y819" s="23">
        <v>0</v>
      </c>
      <c r="Z819" s="23">
        <v>0</v>
      </c>
      <c r="AA819" s="22">
        <v>160</v>
      </c>
      <c r="AB819" s="22">
        <v>0</v>
      </c>
      <c r="AC819" s="22">
        <v>0</v>
      </c>
      <c r="AD819" s="22">
        <v>0</v>
      </c>
      <c r="AE819" s="22">
        <f t="shared" si="305"/>
        <v>160</v>
      </c>
      <c r="AF819" s="22">
        <f t="shared" si="306"/>
        <v>4.75247524752471</v>
      </c>
      <c r="AG819" s="22">
        <f t="shared" si="307"/>
        <v>3.96694214876033</v>
      </c>
      <c r="AH819" s="22">
        <v>2040</v>
      </c>
      <c r="AI819" s="22">
        <v>0</v>
      </c>
      <c r="AJ819" s="23">
        <v>0</v>
      </c>
      <c r="AK819" s="23">
        <v>14</v>
      </c>
      <c r="AL819" s="23">
        <v>37</v>
      </c>
      <c r="AM819" s="22">
        <v>0.6</v>
      </c>
      <c r="AN819" s="22">
        <f t="shared" si="308"/>
        <v>24.2</v>
      </c>
      <c r="AO819" s="23">
        <v>12</v>
      </c>
      <c r="AP819" s="23">
        <v>12</v>
      </c>
      <c r="AQ819" t="s">
        <v>124</v>
      </c>
      <c r="AR819">
        <v>8</v>
      </c>
      <c r="AS819" s="22">
        <v>0.033333333333333</v>
      </c>
      <c r="AT819" t="s">
        <v>83</v>
      </c>
      <c r="AU819" s="23">
        <f t="shared" si="319"/>
        <v>0</v>
      </c>
      <c r="AV819" s="23">
        <f t="shared" si="309"/>
        <v>0</v>
      </c>
      <c r="AW819" s="23">
        <f t="shared" si="310"/>
        <v>3.96694214876033</v>
      </c>
      <c r="AX819" s="23">
        <f t="shared" si="311"/>
        <v>3.0495867768595</v>
      </c>
      <c r="AY819" s="23">
        <f t="shared" si="312"/>
        <v>0</v>
      </c>
      <c r="AZ819" s="23">
        <f t="shared" si="313"/>
        <v>0</v>
      </c>
      <c r="BA819" s="1" t="str">
        <f t="shared" si="314"/>
        <v>Kelipatan Kirim/Master box &gt; 3x FC+index</v>
      </c>
      <c r="BB819" s="22">
        <v>675</v>
      </c>
      <c r="BC819" s="22">
        <f t="shared" si="315"/>
        <v>0</v>
      </c>
      <c r="BD819" s="22" t="e">
        <f t="shared" si="317"/>
        <v>#REF!</v>
      </c>
      <c r="BE819" s="22">
        <v>0.526</v>
      </c>
      <c r="BF819" s="22">
        <f t="shared" si="316"/>
        <v>0</v>
      </c>
      <c r="BG819" s="22" t="e">
        <f t="shared" si="318"/>
        <v>#REF!</v>
      </c>
      <c r="BH819" t="str">
        <f>IF(AT819="UDARA","U","N")&amp;LEFT($C$4,2)&amp;MID($C$4,4,2)&amp;LEFT(A819,3)&amp;MID(E819,2,2)&amp;VLOOKUP(E819,Acuan_Reference!C:L,10,0)</f>
        <v>N0109BGR71S3</v>
      </c>
      <c r="BI819" t="s">
        <v>84</v>
      </c>
      <c r="BJ819" t="s">
        <v>85</v>
      </c>
      <c r="BK819" t="s">
        <v>128</v>
      </c>
      <c r="BL819" t="s">
        <v>87</v>
      </c>
    </row>
    <row r="820" spans="1:64">
      <c r="A820" t="s">
        <v>89</v>
      </c>
      <c r="B820" t="s">
        <v>75</v>
      </c>
      <c r="C820" t="s">
        <v>76</v>
      </c>
      <c r="D820" t="s">
        <v>77</v>
      </c>
      <c r="E820" t="s">
        <v>177</v>
      </c>
      <c r="F820" t="s">
        <v>178</v>
      </c>
      <c r="G820" t="s">
        <v>80</v>
      </c>
      <c r="H820" t="s">
        <v>81</v>
      </c>
      <c r="I820" s="22">
        <v>48875</v>
      </c>
      <c r="J820" s="23">
        <v>4</v>
      </c>
      <c r="K820" s="23">
        <v>102</v>
      </c>
      <c r="L820" s="23">
        <v>135</v>
      </c>
      <c r="M820" s="23">
        <v>88</v>
      </c>
      <c r="N820" s="23">
        <v>99</v>
      </c>
      <c r="O820" s="23">
        <v>164</v>
      </c>
      <c r="P820" s="23">
        <v>229</v>
      </c>
      <c r="Q820" s="23">
        <v>10</v>
      </c>
      <c r="R820" s="23">
        <v>145</v>
      </c>
      <c r="S820" s="23">
        <v>93</v>
      </c>
      <c r="T820" s="23">
        <v>168</v>
      </c>
      <c r="U820" s="23">
        <v>27</v>
      </c>
      <c r="V820" s="22">
        <v>96</v>
      </c>
      <c r="W820" s="22">
        <f t="shared" si="304"/>
        <v>104.666666666667</v>
      </c>
      <c r="X820" s="23">
        <v>0</v>
      </c>
      <c r="Y820" s="23">
        <v>0</v>
      </c>
      <c r="Z820" s="23">
        <v>0</v>
      </c>
      <c r="AA820" s="22">
        <v>195</v>
      </c>
      <c r="AB820" s="22">
        <v>0</v>
      </c>
      <c r="AC820" s="22">
        <v>48</v>
      </c>
      <c r="AD820" s="22">
        <v>0</v>
      </c>
      <c r="AE820" s="22">
        <f t="shared" si="305"/>
        <v>243</v>
      </c>
      <c r="AF820" s="22">
        <f t="shared" si="306"/>
        <v>2.53125</v>
      </c>
      <c r="AG820" s="22">
        <f t="shared" si="307"/>
        <v>2.32165605095541</v>
      </c>
      <c r="AH820" s="22">
        <v>2040</v>
      </c>
      <c r="AI820" s="22">
        <v>0</v>
      </c>
      <c r="AJ820" s="23">
        <v>0</v>
      </c>
      <c r="AK820" s="23">
        <v>51</v>
      </c>
      <c r="AL820" s="23">
        <v>119</v>
      </c>
      <c r="AM820" s="22">
        <v>1.3</v>
      </c>
      <c r="AN820" s="22">
        <f t="shared" si="308"/>
        <v>136.066666666667</v>
      </c>
      <c r="AO820" s="23">
        <v>12</v>
      </c>
      <c r="AP820" s="23">
        <v>12</v>
      </c>
      <c r="AQ820" t="s">
        <v>82</v>
      </c>
      <c r="AR820">
        <v>4</v>
      </c>
      <c r="AS820" s="22">
        <v>0.53333333333333</v>
      </c>
      <c r="AT820" t="s">
        <v>83</v>
      </c>
      <c r="AU820" s="23">
        <f t="shared" si="319"/>
        <v>12.0666666666667</v>
      </c>
      <c r="AV820" s="23">
        <f t="shared" si="309"/>
        <v>24</v>
      </c>
      <c r="AW820" s="23">
        <f t="shared" si="310"/>
        <v>2.55095541401274</v>
      </c>
      <c r="AX820" s="23">
        <f t="shared" si="311"/>
        <v>1.4140127388535</v>
      </c>
      <c r="AY820" s="23">
        <f t="shared" si="312"/>
        <v>24</v>
      </c>
      <c r="AZ820" s="23">
        <f t="shared" si="313"/>
        <v>24</v>
      </c>
      <c r="BA820" s="1" t="str">
        <f t="shared" si="314"/>
        <v>3</v>
      </c>
      <c r="BB820" s="22">
        <v>675</v>
      </c>
      <c r="BC820" s="22">
        <f t="shared" si="315"/>
        <v>16200</v>
      </c>
      <c r="BD820" s="22" t="e">
        <f t="shared" si="317"/>
        <v>#REF!</v>
      </c>
      <c r="BE820" s="22">
        <v>0.526</v>
      </c>
      <c r="BF820" s="22">
        <f t="shared" si="316"/>
        <v>12.624</v>
      </c>
      <c r="BG820" s="22" t="e">
        <f t="shared" si="318"/>
        <v>#REF!</v>
      </c>
      <c r="BH820" t="str">
        <f>IF(AT820="UDARA","U","N")&amp;LEFT($C$4,2)&amp;MID($C$4,4,2)&amp;LEFT(A820,3)&amp;MID(E820,2,2)&amp;VLOOKUP(E820,Acuan_Reference!C:L,10,0)</f>
        <v>N0109BJM71S3</v>
      </c>
      <c r="BI820" t="s">
        <v>84</v>
      </c>
      <c r="BJ820" t="s">
        <v>85</v>
      </c>
      <c r="BK820" t="s">
        <v>128</v>
      </c>
      <c r="BL820" t="s">
        <v>87</v>
      </c>
    </row>
    <row r="821" spans="1:64">
      <c r="A821" t="s">
        <v>90</v>
      </c>
      <c r="B821" t="s">
        <v>75</v>
      </c>
      <c r="C821" t="s">
        <v>76</v>
      </c>
      <c r="D821" t="s">
        <v>77</v>
      </c>
      <c r="E821" t="s">
        <v>177</v>
      </c>
      <c r="F821" t="s">
        <v>178</v>
      </c>
      <c r="G821" t="s">
        <v>80</v>
      </c>
      <c r="H821" t="s">
        <v>81</v>
      </c>
      <c r="I821" s="22">
        <v>48875</v>
      </c>
      <c r="J821" s="23">
        <v>50</v>
      </c>
      <c r="K821" s="23">
        <v>121</v>
      </c>
      <c r="L821" s="23">
        <v>88</v>
      </c>
      <c r="M821" s="23">
        <v>59</v>
      </c>
      <c r="N821" s="23">
        <v>105</v>
      </c>
      <c r="O821" s="23">
        <v>160</v>
      </c>
      <c r="P821" s="23">
        <v>215</v>
      </c>
      <c r="Q821" s="23">
        <v>47</v>
      </c>
      <c r="R821" s="23">
        <v>157</v>
      </c>
      <c r="S821" s="23">
        <v>141</v>
      </c>
      <c r="T821" s="23">
        <v>73</v>
      </c>
      <c r="U821" s="23">
        <v>114</v>
      </c>
      <c r="V821" s="22">
        <v>109.33333333333</v>
      </c>
      <c r="W821" s="22">
        <f t="shared" si="304"/>
        <v>98.6666666666667</v>
      </c>
      <c r="X821" s="23">
        <v>0</v>
      </c>
      <c r="Y821" s="23">
        <v>0</v>
      </c>
      <c r="Z821" s="23">
        <v>0</v>
      </c>
      <c r="AA821" s="22">
        <v>131</v>
      </c>
      <c r="AB821" s="22">
        <v>0</v>
      </c>
      <c r="AC821" s="22">
        <v>36</v>
      </c>
      <c r="AD821" s="22">
        <v>0</v>
      </c>
      <c r="AE821" s="22">
        <f t="shared" si="305"/>
        <v>167</v>
      </c>
      <c r="AF821" s="22">
        <f t="shared" si="306"/>
        <v>1.52743902439029</v>
      </c>
      <c r="AG821" s="22">
        <f t="shared" si="307"/>
        <v>1.69256756756757</v>
      </c>
      <c r="AH821" s="22">
        <v>2040</v>
      </c>
      <c r="AI821" s="22">
        <v>0</v>
      </c>
      <c r="AJ821" s="23">
        <v>0</v>
      </c>
      <c r="AK821" s="23">
        <v>71</v>
      </c>
      <c r="AL821" s="23">
        <v>109</v>
      </c>
      <c r="AM821" s="22">
        <v>0.6</v>
      </c>
      <c r="AN821" s="22">
        <f t="shared" si="308"/>
        <v>59.2</v>
      </c>
      <c r="AO821" s="23">
        <v>12</v>
      </c>
      <c r="AP821" s="23">
        <v>12</v>
      </c>
      <c r="AQ821" t="s">
        <v>124</v>
      </c>
      <c r="AR821">
        <v>12</v>
      </c>
      <c r="AS821" s="22">
        <v>0.033333333333333</v>
      </c>
      <c r="AT821" t="s">
        <v>83</v>
      </c>
      <c r="AU821" s="23">
        <f t="shared" si="319"/>
        <v>1.19999999999999</v>
      </c>
      <c r="AV821" s="23">
        <f t="shared" si="309"/>
        <v>12</v>
      </c>
      <c r="AW821" s="23">
        <f t="shared" si="310"/>
        <v>1.81418918918919</v>
      </c>
      <c r="AX821" s="23">
        <f t="shared" si="311"/>
        <v>0.709459459459459</v>
      </c>
      <c r="AY821" s="23">
        <f t="shared" si="312"/>
        <v>12</v>
      </c>
      <c r="AZ821" s="23">
        <f t="shared" si="313"/>
        <v>12</v>
      </c>
      <c r="BA821" s="1" t="str">
        <f t="shared" si="314"/>
        <v>3</v>
      </c>
      <c r="BB821" s="22">
        <v>675</v>
      </c>
      <c r="BC821" s="22">
        <f t="shared" si="315"/>
        <v>8100</v>
      </c>
      <c r="BD821" s="22" t="e">
        <f t="shared" si="317"/>
        <v>#REF!</v>
      </c>
      <c r="BE821" s="22">
        <v>0.526</v>
      </c>
      <c r="BF821" s="22">
        <f t="shared" si="316"/>
        <v>6.312</v>
      </c>
      <c r="BG821" s="22" t="e">
        <f t="shared" si="318"/>
        <v>#REF!</v>
      </c>
      <c r="BH821" t="str">
        <f>IF(AT821="UDARA","U","N")&amp;LEFT($C$4,2)&amp;MID($C$4,4,2)&amp;LEFT(A821,3)&amp;MID(E821,2,2)&amp;VLOOKUP(E821,Acuan_Reference!C:L,10,0)</f>
        <v>N0109BKS71S3</v>
      </c>
      <c r="BI821" t="s">
        <v>84</v>
      </c>
      <c r="BJ821" t="s">
        <v>85</v>
      </c>
      <c r="BK821" t="s">
        <v>128</v>
      </c>
      <c r="BL821" t="s">
        <v>87</v>
      </c>
    </row>
    <row r="822" spans="1:64">
      <c r="A822" t="s">
        <v>91</v>
      </c>
      <c r="B822" t="s">
        <v>75</v>
      </c>
      <c r="C822" t="s">
        <v>76</v>
      </c>
      <c r="D822" t="s">
        <v>77</v>
      </c>
      <c r="E822" t="s">
        <v>177</v>
      </c>
      <c r="F822" t="s">
        <v>178</v>
      </c>
      <c r="G822" t="s">
        <v>80</v>
      </c>
      <c r="H822" t="s">
        <v>81</v>
      </c>
      <c r="I822" s="22">
        <v>48875</v>
      </c>
      <c r="J822" s="23">
        <v>30</v>
      </c>
      <c r="K822" s="23">
        <v>49</v>
      </c>
      <c r="L822" s="23">
        <v>13</v>
      </c>
      <c r="M822" s="23">
        <v>63</v>
      </c>
      <c r="N822" s="23">
        <v>82</v>
      </c>
      <c r="O822" s="23">
        <v>31</v>
      </c>
      <c r="P822" s="23">
        <v>45</v>
      </c>
      <c r="Q822" s="23">
        <v>45</v>
      </c>
      <c r="R822" s="23">
        <v>6</v>
      </c>
      <c r="S822" s="23">
        <v>18</v>
      </c>
      <c r="T822" s="23">
        <v>30</v>
      </c>
      <c r="U822" s="23">
        <v>44</v>
      </c>
      <c r="V822" s="22">
        <v>30.666666666667</v>
      </c>
      <c r="W822" s="22">
        <f t="shared" si="304"/>
        <v>30</v>
      </c>
      <c r="X822" s="23">
        <v>0</v>
      </c>
      <c r="Y822" s="23">
        <v>0</v>
      </c>
      <c r="Z822" s="23">
        <v>0</v>
      </c>
      <c r="AA822" s="22">
        <v>41</v>
      </c>
      <c r="AB822" s="22">
        <v>0</v>
      </c>
      <c r="AC822" s="22">
        <v>0</v>
      </c>
      <c r="AD822" s="22">
        <v>0</v>
      </c>
      <c r="AE822" s="22">
        <f t="shared" si="305"/>
        <v>41</v>
      </c>
      <c r="AF822" s="22">
        <f t="shared" si="306"/>
        <v>1.33695652173912</v>
      </c>
      <c r="AG822" s="22">
        <f t="shared" si="307"/>
        <v>1.36666666666667</v>
      </c>
      <c r="AH822" s="22">
        <v>2040</v>
      </c>
      <c r="AI822" s="22">
        <v>0</v>
      </c>
      <c r="AJ822" s="23">
        <v>0</v>
      </c>
      <c r="AK822" s="23">
        <v>15</v>
      </c>
      <c r="AL822" s="23">
        <v>16</v>
      </c>
      <c r="AM822" s="22">
        <v>0.9</v>
      </c>
      <c r="AN822" s="22">
        <f t="shared" si="308"/>
        <v>27</v>
      </c>
      <c r="AO822" s="23">
        <v>12</v>
      </c>
      <c r="AP822" s="23">
        <v>12</v>
      </c>
      <c r="AQ822" t="s">
        <v>82</v>
      </c>
      <c r="AR822">
        <v>4</v>
      </c>
      <c r="AS822" s="22">
        <v>0.13333333333333</v>
      </c>
      <c r="AT822" t="s">
        <v>83</v>
      </c>
      <c r="AU822" s="23">
        <f t="shared" si="319"/>
        <v>2</v>
      </c>
      <c r="AV822" s="23">
        <f t="shared" si="309"/>
        <v>12</v>
      </c>
      <c r="AW822" s="23">
        <f t="shared" si="310"/>
        <v>1.76666666666667</v>
      </c>
      <c r="AX822" s="23">
        <f t="shared" si="311"/>
        <v>1.23333333333333</v>
      </c>
      <c r="AY822" s="23">
        <f t="shared" si="312"/>
        <v>12</v>
      </c>
      <c r="AZ822" s="23">
        <f t="shared" si="313"/>
        <v>12</v>
      </c>
      <c r="BA822" s="1" t="str">
        <f t="shared" si="314"/>
        <v>3</v>
      </c>
      <c r="BB822" s="22">
        <v>675</v>
      </c>
      <c r="BC822" s="22">
        <f t="shared" si="315"/>
        <v>8100</v>
      </c>
      <c r="BD822" s="22" t="e">
        <f t="shared" si="317"/>
        <v>#REF!</v>
      </c>
      <c r="BE822" s="22">
        <v>0.526</v>
      </c>
      <c r="BF822" s="22">
        <f t="shared" si="316"/>
        <v>6.312</v>
      </c>
      <c r="BG822" s="22" t="e">
        <f t="shared" si="318"/>
        <v>#REF!</v>
      </c>
      <c r="BH822" t="str">
        <f>IF(AT822="UDARA","U","N")&amp;LEFT($C$4,2)&amp;MID($C$4,4,2)&amp;LEFT(A822,3)&amp;MID(E822,2,2)&amp;VLOOKUP(E822,Acuan_Reference!C:L,10,0)</f>
        <v>N0109BLP71S3</v>
      </c>
      <c r="BI822" t="s">
        <v>84</v>
      </c>
      <c r="BJ822" t="s">
        <v>85</v>
      </c>
      <c r="BK822" t="s">
        <v>128</v>
      </c>
      <c r="BL822" t="s">
        <v>87</v>
      </c>
    </row>
    <row r="823" spans="1:64">
      <c r="A823" t="s">
        <v>92</v>
      </c>
      <c r="B823" t="s">
        <v>75</v>
      </c>
      <c r="C823" t="s">
        <v>76</v>
      </c>
      <c r="D823" t="s">
        <v>77</v>
      </c>
      <c r="E823" t="s">
        <v>177</v>
      </c>
      <c r="F823" t="s">
        <v>178</v>
      </c>
      <c r="G823" t="s">
        <v>80</v>
      </c>
      <c r="H823" t="s">
        <v>81</v>
      </c>
      <c r="I823" s="22">
        <v>48875</v>
      </c>
      <c r="J823" s="23">
        <v>-3</v>
      </c>
      <c r="K823" s="23">
        <v>36</v>
      </c>
      <c r="L823" s="23">
        <v>20</v>
      </c>
      <c r="M823" s="23">
        <v>72</v>
      </c>
      <c r="N823" s="23">
        <v>28</v>
      </c>
      <c r="O823" s="23">
        <v>48</v>
      </c>
      <c r="P823" s="23">
        <v>55</v>
      </c>
      <c r="Q823" s="23">
        <v>9</v>
      </c>
      <c r="R823" s="23">
        <v>17</v>
      </c>
      <c r="S823" s="23">
        <v>99</v>
      </c>
      <c r="T823" s="23">
        <v>29</v>
      </c>
      <c r="U823" s="23">
        <v>23</v>
      </c>
      <c r="V823" s="22">
        <v>50.333333333333</v>
      </c>
      <c r="W823" s="22">
        <f t="shared" si="304"/>
        <v>31.6666666666667</v>
      </c>
      <c r="X823" s="23">
        <v>0</v>
      </c>
      <c r="Y823" s="23">
        <v>0</v>
      </c>
      <c r="Z823" s="23">
        <v>0</v>
      </c>
      <c r="AA823" s="22">
        <v>92</v>
      </c>
      <c r="AB823" s="22">
        <v>0</v>
      </c>
      <c r="AC823" s="22">
        <v>24</v>
      </c>
      <c r="AD823" s="22">
        <v>0</v>
      </c>
      <c r="AE823" s="22">
        <f t="shared" si="305"/>
        <v>116</v>
      </c>
      <c r="AF823" s="22">
        <f t="shared" si="306"/>
        <v>2.30463576158942</v>
      </c>
      <c r="AG823" s="22">
        <f t="shared" si="307"/>
        <v>3.66315789473684</v>
      </c>
      <c r="AH823" s="22">
        <v>2040</v>
      </c>
      <c r="AI823" s="22">
        <v>0</v>
      </c>
      <c r="AJ823" s="23">
        <v>0</v>
      </c>
      <c r="AK823" s="23">
        <v>26</v>
      </c>
      <c r="AL823" s="23">
        <v>43</v>
      </c>
      <c r="AM823" s="22">
        <v>1.5</v>
      </c>
      <c r="AN823" s="22">
        <f t="shared" si="308"/>
        <v>47.5</v>
      </c>
      <c r="AO823" s="23">
        <v>12</v>
      </c>
      <c r="AP823" s="23">
        <v>12</v>
      </c>
      <c r="AQ823" t="s">
        <v>82</v>
      </c>
      <c r="AR823">
        <v>2</v>
      </c>
      <c r="AS823" s="22">
        <v>0.53333333333333</v>
      </c>
      <c r="AT823" t="s">
        <v>83</v>
      </c>
      <c r="AU823" s="23">
        <f t="shared" si="319"/>
        <v>0</v>
      </c>
      <c r="AV823" s="23">
        <f t="shared" si="309"/>
        <v>0</v>
      </c>
      <c r="AW823" s="23">
        <f t="shared" si="310"/>
        <v>3.66315789473684</v>
      </c>
      <c r="AX823" s="23">
        <f t="shared" si="311"/>
        <v>2.30526315789474</v>
      </c>
      <c r="AY823" s="23">
        <f t="shared" si="312"/>
        <v>0</v>
      </c>
      <c r="AZ823" s="23">
        <f t="shared" si="313"/>
        <v>0</v>
      </c>
      <c r="BA823" s="1" t="str">
        <f t="shared" si="314"/>
        <v>3</v>
      </c>
      <c r="BB823" s="22">
        <v>675</v>
      </c>
      <c r="BC823" s="22">
        <f t="shared" si="315"/>
        <v>0</v>
      </c>
      <c r="BD823" s="22" t="e">
        <f t="shared" si="317"/>
        <v>#REF!</v>
      </c>
      <c r="BE823" s="22">
        <v>0.526</v>
      </c>
      <c r="BF823" s="22">
        <f t="shared" si="316"/>
        <v>0</v>
      </c>
      <c r="BG823" s="22" t="e">
        <f t="shared" si="318"/>
        <v>#REF!</v>
      </c>
      <c r="BH823" t="str">
        <f>IF(AT823="UDARA","U","N")&amp;LEFT($C$4,2)&amp;MID($C$4,4,2)&amp;LEFT(A823,3)&amp;MID(E823,2,2)&amp;VLOOKUP(E823,Acuan_Reference!C:L,10,0)</f>
        <v>N0109BTM71S3</v>
      </c>
      <c r="BI823" t="s">
        <v>84</v>
      </c>
      <c r="BJ823" t="s">
        <v>85</v>
      </c>
      <c r="BK823" t="s">
        <v>128</v>
      </c>
      <c r="BL823" t="s">
        <v>87</v>
      </c>
    </row>
    <row r="824" spans="1:64">
      <c r="A824" t="s">
        <v>93</v>
      </c>
      <c r="B824" t="s">
        <v>75</v>
      </c>
      <c r="C824" t="s">
        <v>76</v>
      </c>
      <c r="D824" t="s">
        <v>77</v>
      </c>
      <c r="E824" t="s">
        <v>177</v>
      </c>
      <c r="F824" t="s">
        <v>178</v>
      </c>
      <c r="G824" t="s">
        <v>80</v>
      </c>
      <c r="H824" t="s">
        <v>81</v>
      </c>
      <c r="I824" s="22">
        <v>48875</v>
      </c>
      <c r="J824" s="23">
        <v>64</v>
      </c>
      <c r="K824" s="23">
        <v>63</v>
      </c>
      <c r="L824" s="23">
        <v>46</v>
      </c>
      <c r="M824" s="23">
        <v>88</v>
      </c>
      <c r="N824" s="23">
        <v>35</v>
      </c>
      <c r="O824" s="23">
        <v>117</v>
      </c>
      <c r="P824" s="23">
        <v>45</v>
      </c>
      <c r="Q824" s="23">
        <v>31</v>
      </c>
      <c r="R824" s="23">
        <v>46</v>
      </c>
      <c r="S824" s="23">
        <v>40</v>
      </c>
      <c r="T824" s="23">
        <v>27</v>
      </c>
      <c r="U824" s="23">
        <v>63</v>
      </c>
      <c r="V824" s="22">
        <v>43.333333333333</v>
      </c>
      <c r="W824" s="22">
        <f t="shared" si="304"/>
        <v>41</v>
      </c>
      <c r="X824" s="23">
        <v>0</v>
      </c>
      <c r="Y824" s="23">
        <v>0</v>
      </c>
      <c r="Z824" s="23">
        <v>0</v>
      </c>
      <c r="AA824" s="22">
        <v>40</v>
      </c>
      <c r="AB824" s="22">
        <v>0</v>
      </c>
      <c r="AC824" s="22">
        <v>12</v>
      </c>
      <c r="AD824" s="22">
        <v>0</v>
      </c>
      <c r="AE824" s="22">
        <f t="shared" si="305"/>
        <v>52</v>
      </c>
      <c r="AF824" s="22">
        <f t="shared" si="306"/>
        <v>1.20000000000001</v>
      </c>
      <c r="AG824" s="22">
        <f t="shared" si="307"/>
        <v>1.26829268292683</v>
      </c>
      <c r="AH824" s="22">
        <v>2040</v>
      </c>
      <c r="AI824" s="22">
        <v>0</v>
      </c>
      <c r="AJ824" s="23">
        <v>0</v>
      </c>
      <c r="AK824" s="23">
        <v>24</v>
      </c>
      <c r="AL824" s="23">
        <v>33</v>
      </c>
      <c r="AM824" s="22">
        <v>0.8</v>
      </c>
      <c r="AN824" s="22">
        <f t="shared" si="308"/>
        <v>32.8</v>
      </c>
      <c r="AO824" s="23">
        <v>12</v>
      </c>
      <c r="AP824" s="23">
        <v>12</v>
      </c>
      <c r="AQ824" t="s">
        <v>124</v>
      </c>
      <c r="AR824">
        <v>4</v>
      </c>
      <c r="AS824" s="22">
        <v>0.066666666666667</v>
      </c>
      <c r="AT824" t="s">
        <v>83</v>
      </c>
      <c r="AU824" s="23">
        <f t="shared" si="319"/>
        <v>13.8</v>
      </c>
      <c r="AV824" s="23">
        <f t="shared" si="309"/>
        <v>24</v>
      </c>
      <c r="AW824" s="23">
        <f t="shared" si="310"/>
        <v>1.85365853658537</v>
      </c>
      <c r="AX824" s="23">
        <f t="shared" si="311"/>
        <v>1.04878048780488</v>
      </c>
      <c r="AY824" s="23">
        <f t="shared" si="312"/>
        <v>24</v>
      </c>
      <c r="AZ824" s="23">
        <f t="shared" si="313"/>
        <v>24</v>
      </c>
      <c r="BA824" s="1" t="str">
        <f t="shared" si="314"/>
        <v>3</v>
      </c>
      <c r="BB824" s="22">
        <v>675</v>
      </c>
      <c r="BC824" s="22">
        <f t="shared" si="315"/>
        <v>16200</v>
      </c>
      <c r="BD824" s="22" t="e">
        <f t="shared" si="317"/>
        <v>#REF!</v>
      </c>
      <c r="BE824" s="22">
        <v>0.526</v>
      </c>
      <c r="BF824" s="22">
        <f t="shared" si="316"/>
        <v>12.624</v>
      </c>
      <c r="BG824" s="22" t="e">
        <f t="shared" si="318"/>
        <v>#REF!</v>
      </c>
      <c r="BH824" t="str">
        <f>IF(AT824="UDARA","U","N")&amp;LEFT($C$4,2)&amp;MID($C$4,4,2)&amp;LEFT(A824,3)&amp;MID(E824,2,2)&amp;VLOOKUP(E824,Acuan_Reference!C:L,10,0)</f>
        <v>N0109CRB71S3</v>
      </c>
      <c r="BI824" t="s">
        <v>84</v>
      </c>
      <c r="BJ824" t="s">
        <v>85</v>
      </c>
      <c r="BK824" t="s">
        <v>128</v>
      </c>
      <c r="BL824" t="s">
        <v>87</v>
      </c>
    </row>
    <row r="825" spans="1:64">
      <c r="A825" t="s">
        <v>94</v>
      </c>
      <c r="B825" t="s">
        <v>75</v>
      </c>
      <c r="C825" t="s">
        <v>76</v>
      </c>
      <c r="D825" t="s">
        <v>77</v>
      </c>
      <c r="E825" t="s">
        <v>177</v>
      </c>
      <c r="F825" t="s">
        <v>178</v>
      </c>
      <c r="G825" t="s">
        <v>80</v>
      </c>
      <c r="H825" t="s">
        <v>81</v>
      </c>
      <c r="I825" s="22">
        <v>48875</v>
      </c>
      <c r="J825" s="23">
        <v>98</v>
      </c>
      <c r="K825" s="23">
        <v>44</v>
      </c>
      <c r="L825" s="23">
        <v>140</v>
      </c>
      <c r="M825" s="23">
        <v>72</v>
      </c>
      <c r="N825" s="23">
        <v>95</v>
      </c>
      <c r="O825" s="23">
        <v>96</v>
      </c>
      <c r="P825" s="23">
        <v>81</v>
      </c>
      <c r="Q825" s="23">
        <v>141</v>
      </c>
      <c r="R825" s="23">
        <v>131</v>
      </c>
      <c r="S825" s="23">
        <v>45</v>
      </c>
      <c r="T825" s="23">
        <v>148</v>
      </c>
      <c r="U825" s="23">
        <v>62</v>
      </c>
      <c r="V825" s="22">
        <v>85</v>
      </c>
      <c r="W825" s="22">
        <f t="shared" si="304"/>
        <v>101.666666666667</v>
      </c>
      <c r="X825" s="23">
        <v>0</v>
      </c>
      <c r="Y825" s="23">
        <v>0</v>
      </c>
      <c r="Z825" s="23">
        <v>0</v>
      </c>
      <c r="AA825" s="22">
        <v>103</v>
      </c>
      <c r="AB825" s="22">
        <v>0</v>
      </c>
      <c r="AC825" s="22">
        <v>36</v>
      </c>
      <c r="AD825" s="22">
        <v>0</v>
      </c>
      <c r="AE825" s="22">
        <f t="shared" si="305"/>
        <v>139</v>
      </c>
      <c r="AF825" s="22">
        <f t="shared" si="306"/>
        <v>1.63529411764706</v>
      </c>
      <c r="AG825" s="22">
        <f t="shared" si="307"/>
        <v>1.3672131147541</v>
      </c>
      <c r="AH825" s="22">
        <v>2040</v>
      </c>
      <c r="AI825" s="22">
        <v>0</v>
      </c>
      <c r="AJ825" s="23">
        <v>0</v>
      </c>
      <c r="AK825" s="23">
        <v>65</v>
      </c>
      <c r="AL825" s="23">
        <v>95</v>
      </c>
      <c r="AM825" s="22">
        <v>0.8</v>
      </c>
      <c r="AN825" s="22">
        <f t="shared" si="308"/>
        <v>81.3333333333333</v>
      </c>
      <c r="AO825" s="23">
        <v>12</v>
      </c>
      <c r="AP825" s="23">
        <v>12</v>
      </c>
      <c r="AQ825" t="s">
        <v>82</v>
      </c>
      <c r="AR825">
        <v>8</v>
      </c>
      <c r="AS825" s="22">
        <v>0.13333333333333</v>
      </c>
      <c r="AT825" t="s">
        <v>83</v>
      </c>
      <c r="AU825" s="23">
        <f t="shared" si="319"/>
        <v>37.3333333333333</v>
      </c>
      <c r="AV825" s="23">
        <f t="shared" si="309"/>
        <v>48</v>
      </c>
      <c r="AW825" s="23">
        <f t="shared" si="310"/>
        <v>1.83934426229508</v>
      </c>
      <c r="AX825" s="23">
        <f t="shared" si="311"/>
        <v>0.904918032786885</v>
      </c>
      <c r="AY825" s="23">
        <f t="shared" si="312"/>
        <v>48</v>
      </c>
      <c r="AZ825" s="23">
        <f t="shared" si="313"/>
        <v>48</v>
      </c>
      <c r="BA825" s="1" t="str">
        <f t="shared" si="314"/>
        <v>3</v>
      </c>
      <c r="BB825" s="22">
        <v>675</v>
      </c>
      <c r="BC825" s="22">
        <f t="shared" si="315"/>
        <v>32400</v>
      </c>
      <c r="BD825" s="22" t="e">
        <f t="shared" si="317"/>
        <v>#REF!</v>
      </c>
      <c r="BE825" s="22">
        <v>0.526</v>
      </c>
      <c r="BF825" s="22">
        <f t="shared" si="316"/>
        <v>25.248</v>
      </c>
      <c r="BG825" s="22" t="e">
        <f t="shared" si="318"/>
        <v>#REF!</v>
      </c>
      <c r="BH825" t="str">
        <f>IF(AT825="UDARA","U","N")&amp;LEFT($C$4,2)&amp;MID($C$4,4,2)&amp;LEFT(A825,3)&amp;MID(E825,2,2)&amp;VLOOKUP(E825,Acuan_Reference!C:L,10,0)</f>
        <v>N0109DPS71S3</v>
      </c>
      <c r="BI825" t="s">
        <v>84</v>
      </c>
      <c r="BJ825" t="s">
        <v>85</v>
      </c>
      <c r="BK825" t="s">
        <v>128</v>
      </c>
      <c r="BL825" t="s">
        <v>87</v>
      </c>
    </row>
    <row r="826" spans="1:64">
      <c r="A826" t="s">
        <v>95</v>
      </c>
      <c r="B826" t="s">
        <v>75</v>
      </c>
      <c r="C826" t="s">
        <v>76</v>
      </c>
      <c r="D826" t="s">
        <v>77</v>
      </c>
      <c r="E826" t="s">
        <v>177</v>
      </c>
      <c r="F826" t="s">
        <v>178</v>
      </c>
      <c r="G826" t="s">
        <v>80</v>
      </c>
      <c r="H826" t="s">
        <v>81</v>
      </c>
      <c r="I826" s="22">
        <v>48875</v>
      </c>
      <c r="J826" s="23">
        <v>0</v>
      </c>
      <c r="K826" s="23">
        <v>0</v>
      </c>
      <c r="L826" s="23">
        <v>0</v>
      </c>
      <c r="M826" s="23">
        <v>505</v>
      </c>
      <c r="N826" s="23">
        <v>42</v>
      </c>
      <c r="O826" s="23">
        <v>635</v>
      </c>
      <c r="P826" s="23">
        <v>161</v>
      </c>
      <c r="Q826" s="23">
        <v>384</v>
      </c>
      <c r="R826" s="23">
        <v>348</v>
      </c>
      <c r="S826" s="23">
        <v>621</v>
      </c>
      <c r="T826" s="23">
        <v>460</v>
      </c>
      <c r="U826" s="23">
        <v>24</v>
      </c>
      <c r="V826" s="22">
        <v>368.33333333333</v>
      </c>
      <c r="W826" s="22">
        <f t="shared" si="304"/>
        <v>300.333333333333</v>
      </c>
      <c r="X826" s="23">
        <v>0</v>
      </c>
      <c r="Y826" s="23">
        <v>0</v>
      </c>
      <c r="Z826" s="23">
        <v>0</v>
      </c>
      <c r="AA826" s="22">
        <v>512</v>
      </c>
      <c r="AB826" s="22">
        <v>0</v>
      </c>
      <c r="AC826" s="22">
        <v>120</v>
      </c>
      <c r="AD826" s="22">
        <v>0</v>
      </c>
      <c r="AE826" s="22">
        <f t="shared" si="305"/>
        <v>632</v>
      </c>
      <c r="AF826" s="22">
        <f t="shared" si="306"/>
        <v>1.71583710407241</v>
      </c>
      <c r="AG826" s="22">
        <f t="shared" si="307"/>
        <v>2.10432852386238</v>
      </c>
      <c r="AH826" s="22">
        <v>2040</v>
      </c>
      <c r="AI826" s="22">
        <v>0</v>
      </c>
      <c r="AJ826" s="23">
        <v>0</v>
      </c>
      <c r="AK826" s="23">
        <v>276</v>
      </c>
      <c r="AL826" s="23">
        <v>417</v>
      </c>
      <c r="AM826" s="22">
        <v>0.5</v>
      </c>
      <c r="AN826" s="22">
        <f t="shared" si="308"/>
        <v>150.166666666667</v>
      </c>
      <c r="AO826" s="23">
        <v>12</v>
      </c>
      <c r="AP826" s="23">
        <v>12</v>
      </c>
      <c r="AQ826" t="s">
        <v>124</v>
      </c>
      <c r="AR826">
        <v>20</v>
      </c>
      <c r="AS826" s="22">
        <v>0.033333333333333</v>
      </c>
      <c r="AT826" t="s">
        <v>83</v>
      </c>
      <c r="AU826" s="23">
        <f t="shared" si="319"/>
        <v>0</v>
      </c>
      <c r="AV826" s="23">
        <f t="shared" si="309"/>
        <v>0</v>
      </c>
      <c r="AW826" s="23">
        <f t="shared" si="310"/>
        <v>2.10432852386238</v>
      </c>
      <c r="AX826" s="23">
        <f t="shared" si="311"/>
        <v>0.715871254162042</v>
      </c>
      <c r="AY826" s="23">
        <f t="shared" si="312"/>
        <v>0</v>
      </c>
      <c r="AZ826" s="23">
        <f t="shared" si="313"/>
        <v>0</v>
      </c>
      <c r="BA826" s="1" t="str">
        <f t="shared" si="314"/>
        <v>3</v>
      </c>
      <c r="BB826" s="22">
        <v>675</v>
      </c>
      <c r="BC826" s="22">
        <f t="shared" si="315"/>
        <v>0</v>
      </c>
      <c r="BD826" s="22" t="e">
        <f t="shared" si="317"/>
        <v>#REF!</v>
      </c>
      <c r="BE826" s="22">
        <v>0.526</v>
      </c>
      <c r="BF826" s="22">
        <f t="shared" si="316"/>
        <v>0</v>
      </c>
      <c r="BG826" s="22" t="e">
        <f t="shared" si="318"/>
        <v>#REF!</v>
      </c>
      <c r="BH826" t="str">
        <f>IF(AT826="UDARA","U","N")&amp;LEFT($C$4,2)&amp;MID($C$4,4,2)&amp;LEFT(A826,3)&amp;MID(E826,2,2)&amp;VLOOKUP(E826,Acuan_Reference!C:L,10,0)</f>
        <v>N0109JAK71S3</v>
      </c>
      <c r="BI826" t="s">
        <v>84</v>
      </c>
      <c r="BJ826" t="s">
        <v>85</v>
      </c>
      <c r="BK826" t="s">
        <v>128</v>
      </c>
      <c r="BL826" t="s">
        <v>87</v>
      </c>
    </row>
    <row r="827" spans="1:64">
      <c r="A827" t="s">
        <v>96</v>
      </c>
      <c r="B827" t="s">
        <v>75</v>
      </c>
      <c r="C827" t="s">
        <v>76</v>
      </c>
      <c r="D827" t="s">
        <v>77</v>
      </c>
      <c r="E827" t="s">
        <v>177</v>
      </c>
      <c r="F827" t="s">
        <v>178</v>
      </c>
      <c r="G827" t="s">
        <v>80</v>
      </c>
      <c r="H827" t="s">
        <v>81</v>
      </c>
      <c r="I827" s="22">
        <v>48875</v>
      </c>
      <c r="J827" s="23">
        <v>75</v>
      </c>
      <c r="K827" s="23">
        <v>28</v>
      </c>
      <c r="L827" s="23">
        <v>37</v>
      </c>
      <c r="M827" s="23">
        <v>34</v>
      </c>
      <c r="N827" s="23">
        <v>39</v>
      </c>
      <c r="O827" s="23">
        <v>35</v>
      </c>
      <c r="P827" s="23">
        <v>33</v>
      </c>
      <c r="Q827" s="23">
        <v>30</v>
      </c>
      <c r="R827" s="23">
        <v>63</v>
      </c>
      <c r="S827" s="23">
        <v>19</v>
      </c>
      <c r="T827" s="23">
        <v>28</v>
      </c>
      <c r="U827" s="23">
        <v>12</v>
      </c>
      <c r="V827" s="22">
        <v>19.666666666667</v>
      </c>
      <c r="W827" s="22">
        <f t="shared" si="304"/>
        <v>24.3333333333333</v>
      </c>
      <c r="X827" s="23">
        <v>0</v>
      </c>
      <c r="Y827" s="23">
        <v>0</v>
      </c>
      <c r="Z827" s="23">
        <v>0</v>
      </c>
      <c r="AA827" s="22">
        <v>92</v>
      </c>
      <c r="AB827" s="22">
        <v>0</v>
      </c>
      <c r="AC827" s="22">
        <v>0</v>
      </c>
      <c r="AD827" s="22">
        <v>0</v>
      </c>
      <c r="AE827" s="22">
        <f t="shared" si="305"/>
        <v>92</v>
      </c>
      <c r="AF827" s="22">
        <f t="shared" si="306"/>
        <v>4.67796610169484</v>
      </c>
      <c r="AG827" s="22">
        <f t="shared" si="307"/>
        <v>3.78082191780822</v>
      </c>
      <c r="AH827" s="22">
        <v>2040</v>
      </c>
      <c r="AI827" s="22">
        <v>0</v>
      </c>
      <c r="AJ827" s="23">
        <v>0</v>
      </c>
      <c r="AK827" s="23">
        <v>23</v>
      </c>
      <c r="AL827" s="23">
        <v>33</v>
      </c>
      <c r="AM827" s="22">
        <v>1.2</v>
      </c>
      <c r="AN827" s="22">
        <f t="shared" si="308"/>
        <v>29.2</v>
      </c>
      <c r="AO827" s="23">
        <v>12</v>
      </c>
      <c r="AP827" s="23">
        <v>12</v>
      </c>
      <c r="AQ827" t="s">
        <v>82</v>
      </c>
      <c r="AR827">
        <v>2</v>
      </c>
      <c r="AS827" s="22">
        <v>0.2</v>
      </c>
      <c r="AT827" t="s">
        <v>83</v>
      </c>
      <c r="AU827" s="23">
        <f t="shared" si="319"/>
        <v>0</v>
      </c>
      <c r="AV827" s="23">
        <f t="shared" si="309"/>
        <v>0</v>
      </c>
      <c r="AW827" s="23">
        <f t="shared" si="310"/>
        <v>3.78082191780822</v>
      </c>
      <c r="AX827" s="23">
        <f t="shared" si="311"/>
        <v>2.42465753424658</v>
      </c>
      <c r="AY827" s="23">
        <f t="shared" si="312"/>
        <v>0</v>
      </c>
      <c r="AZ827" s="23">
        <f t="shared" si="313"/>
        <v>0</v>
      </c>
      <c r="BA827" s="1" t="str">
        <f t="shared" si="314"/>
        <v>3</v>
      </c>
      <c r="BB827" s="22">
        <v>675</v>
      </c>
      <c r="BC827" s="22">
        <f t="shared" si="315"/>
        <v>0</v>
      </c>
      <c r="BD827" s="22" t="e">
        <f t="shared" si="317"/>
        <v>#REF!</v>
      </c>
      <c r="BE827" s="22">
        <v>0.526</v>
      </c>
      <c r="BF827" s="22">
        <f t="shared" si="316"/>
        <v>0</v>
      </c>
      <c r="BG827" s="22" t="e">
        <f t="shared" si="318"/>
        <v>#REF!</v>
      </c>
      <c r="BH827" t="str">
        <f>IF(AT827="UDARA","U","N")&amp;LEFT($C$4,2)&amp;MID($C$4,4,2)&amp;LEFT(A827,3)&amp;MID(E827,2,2)&amp;VLOOKUP(E827,Acuan_Reference!C:L,10,0)</f>
        <v>N0109JBI71S3</v>
      </c>
      <c r="BI827" t="s">
        <v>84</v>
      </c>
      <c r="BJ827" t="s">
        <v>85</v>
      </c>
      <c r="BK827" t="s">
        <v>128</v>
      </c>
      <c r="BL827" t="s">
        <v>87</v>
      </c>
    </row>
    <row r="828" spans="1:64">
      <c r="A828" t="s">
        <v>97</v>
      </c>
      <c r="B828" t="s">
        <v>75</v>
      </c>
      <c r="C828" t="s">
        <v>76</v>
      </c>
      <c r="D828" t="s">
        <v>77</v>
      </c>
      <c r="E828" t="s">
        <v>177</v>
      </c>
      <c r="F828" t="s">
        <v>178</v>
      </c>
      <c r="G828" t="s">
        <v>80</v>
      </c>
      <c r="H828" t="s">
        <v>81</v>
      </c>
      <c r="I828" s="22">
        <v>48875</v>
      </c>
      <c r="J828" s="23">
        <v>256</v>
      </c>
      <c r="K828" s="23">
        <v>483</v>
      </c>
      <c r="L828" s="23">
        <v>569</v>
      </c>
      <c r="M828" s="23">
        <v>27</v>
      </c>
      <c r="N828" s="23">
        <v>48</v>
      </c>
      <c r="O828" s="23">
        <v>108</v>
      </c>
      <c r="P828" s="23">
        <v>139</v>
      </c>
      <c r="Q828" s="23">
        <v>72</v>
      </c>
      <c r="R828" s="23">
        <v>66</v>
      </c>
      <c r="S828" s="23">
        <v>57</v>
      </c>
      <c r="T828" s="23">
        <v>88</v>
      </c>
      <c r="U828" s="23">
        <v>81</v>
      </c>
      <c r="V828" s="22">
        <v>75.333333333333</v>
      </c>
      <c r="W828" s="22">
        <f t="shared" si="304"/>
        <v>77</v>
      </c>
      <c r="X828" s="23">
        <v>0</v>
      </c>
      <c r="Y828" s="23">
        <v>0</v>
      </c>
      <c r="Z828" s="23">
        <v>0</v>
      </c>
      <c r="AA828" s="22">
        <v>93</v>
      </c>
      <c r="AB828" s="22">
        <v>0</v>
      </c>
      <c r="AC828" s="22">
        <v>0</v>
      </c>
      <c r="AD828" s="22">
        <v>0</v>
      </c>
      <c r="AE828" s="22">
        <f t="shared" si="305"/>
        <v>93</v>
      </c>
      <c r="AF828" s="22">
        <f t="shared" si="306"/>
        <v>1.23451327433629</v>
      </c>
      <c r="AG828" s="22">
        <f t="shared" si="307"/>
        <v>1.20779220779221</v>
      </c>
      <c r="AH828" s="22">
        <v>2040</v>
      </c>
      <c r="AI828" s="22">
        <v>0</v>
      </c>
      <c r="AJ828" s="23">
        <v>0</v>
      </c>
      <c r="AK828" s="23">
        <v>40</v>
      </c>
      <c r="AL828" s="23">
        <v>62</v>
      </c>
      <c r="AM828" s="22">
        <v>0.5</v>
      </c>
      <c r="AN828" s="22">
        <f t="shared" si="308"/>
        <v>38.5</v>
      </c>
      <c r="AO828" s="23">
        <v>12</v>
      </c>
      <c r="AP828" s="23">
        <v>12</v>
      </c>
      <c r="AQ828" t="s">
        <v>124</v>
      </c>
      <c r="AR828">
        <v>20</v>
      </c>
      <c r="AS828" s="22">
        <v>0.033333333333333</v>
      </c>
      <c r="AT828" t="s">
        <v>83</v>
      </c>
      <c r="AU828" s="23">
        <f t="shared" si="319"/>
        <v>7.5</v>
      </c>
      <c r="AV828" s="23">
        <f t="shared" si="309"/>
        <v>12</v>
      </c>
      <c r="AW828" s="23">
        <f t="shared" si="310"/>
        <v>1.36363636363636</v>
      </c>
      <c r="AX828" s="23">
        <f t="shared" si="311"/>
        <v>0.558441558441558</v>
      </c>
      <c r="AY828" s="23">
        <f t="shared" si="312"/>
        <v>12</v>
      </c>
      <c r="AZ828" s="23">
        <f t="shared" si="313"/>
        <v>12</v>
      </c>
      <c r="BA828" s="1" t="str">
        <f t="shared" si="314"/>
        <v>3</v>
      </c>
      <c r="BB828" s="22">
        <v>675</v>
      </c>
      <c r="BC828" s="22">
        <f t="shared" si="315"/>
        <v>8100</v>
      </c>
      <c r="BD828" s="22" t="e">
        <f t="shared" si="317"/>
        <v>#REF!</v>
      </c>
      <c r="BE828" s="22">
        <v>0.526</v>
      </c>
      <c r="BF828" s="22">
        <f t="shared" si="316"/>
        <v>6.312</v>
      </c>
      <c r="BG828" s="22" t="e">
        <f t="shared" si="318"/>
        <v>#REF!</v>
      </c>
      <c r="BH828" t="str">
        <f>IF(AT828="UDARA","U","N")&amp;LEFT($C$4,2)&amp;MID($C$4,4,2)&amp;LEFT(A828,3)&amp;MID(E828,2,2)&amp;VLOOKUP(E828,Acuan_Reference!C:L,10,0)</f>
        <v>N0109JKT71S3</v>
      </c>
      <c r="BI828" t="s">
        <v>84</v>
      </c>
      <c r="BJ828" t="s">
        <v>85</v>
      </c>
      <c r="BK828" t="s">
        <v>128</v>
      </c>
      <c r="BL828" t="s">
        <v>87</v>
      </c>
    </row>
    <row r="829" spans="1:64">
      <c r="A829" t="s">
        <v>98</v>
      </c>
      <c r="B829" t="s">
        <v>75</v>
      </c>
      <c r="C829" t="s">
        <v>76</v>
      </c>
      <c r="D829" t="s">
        <v>77</v>
      </c>
      <c r="E829" t="s">
        <v>177</v>
      </c>
      <c r="F829" t="s">
        <v>178</v>
      </c>
      <c r="G829" t="s">
        <v>80</v>
      </c>
      <c r="H829" t="s">
        <v>81</v>
      </c>
      <c r="I829" s="22">
        <v>48875</v>
      </c>
      <c r="J829" s="23">
        <v>72</v>
      </c>
      <c r="K829" s="23">
        <v>55</v>
      </c>
      <c r="L829" s="23">
        <v>70</v>
      </c>
      <c r="M829" s="23">
        <v>57</v>
      </c>
      <c r="N829" s="23">
        <v>39</v>
      </c>
      <c r="O829" s="23">
        <v>133</v>
      </c>
      <c r="P829" s="23">
        <v>62</v>
      </c>
      <c r="Q829" s="23">
        <v>39</v>
      </c>
      <c r="R829" s="23">
        <v>83</v>
      </c>
      <c r="S829" s="23">
        <v>48</v>
      </c>
      <c r="T829" s="23">
        <v>12</v>
      </c>
      <c r="U829" s="23">
        <v>81</v>
      </c>
      <c r="V829" s="22">
        <v>47</v>
      </c>
      <c r="W829" s="22">
        <f t="shared" si="304"/>
        <v>45</v>
      </c>
      <c r="X829" s="23">
        <v>0</v>
      </c>
      <c r="Y829" s="23">
        <v>0</v>
      </c>
      <c r="Z829" s="23">
        <v>0</v>
      </c>
      <c r="AA829" s="22">
        <v>81</v>
      </c>
      <c r="AB829" s="22">
        <v>0</v>
      </c>
      <c r="AC829" s="22">
        <v>0</v>
      </c>
      <c r="AD829" s="22">
        <v>0</v>
      </c>
      <c r="AE829" s="22">
        <f t="shared" si="305"/>
        <v>81</v>
      </c>
      <c r="AF829" s="22">
        <f t="shared" si="306"/>
        <v>1.72340425531915</v>
      </c>
      <c r="AG829" s="22">
        <f t="shared" si="307"/>
        <v>1.8</v>
      </c>
      <c r="AH829" s="22">
        <v>2040</v>
      </c>
      <c r="AI829" s="22">
        <v>0</v>
      </c>
      <c r="AJ829" s="23">
        <v>0</v>
      </c>
      <c r="AK829" s="23">
        <v>35</v>
      </c>
      <c r="AL829" s="23">
        <v>42</v>
      </c>
      <c r="AM829" s="22">
        <v>0.9</v>
      </c>
      <c r="AN829" s="22">
        <f t="shared" si="308"/>
        <v>40.5</v>
      </c>
      <c r="AO829" s="23">
        <v>12</v>
      </c>
      <c r="AP829" s="23">
        <v>12</v>
      </c>
      <c r="AQ829" t="s">
        <v>124</v>
      </c>
      <c r="AR829">
        <v>4</v>
      </c>
      <c r="AS829" s="22">
        <v>0.1</v>
      </c>
      <c r="AT829" t="s">
        <v>83</v>
      </c>
      <c r="AU829" s="23">
        <f t="shared" si="319"/>
        <v>1.5</v>
      </c>
      <c r="AV829" s="23">
        <f t="shared" si="309"/>
        <v>12</v>
      </c>
      <c r="AW829" s="23">
        <f t="shared" si="310"/>
        <v>2.06666666666667</v>
      </c>
      <c r="AX829" s="23">
        <f t="shared" si="311"/>
        <v>1.13333333333333</v>
      </c>
      <c r="AY829" s="23">
        <f t="shared" si="312"/>
        <v>12</v>
      </c>
      <c r="AZ829" s="23">
        <f t="shared" si="313"/>
        <v>12</v>
      </c>
      <c r="BA829" s="1" t="str">
        <f t="shared" si="314"/>
        <v>3</v>
      </c>
      <c r="BB829" s="22">
        <v>675</v>
      </c>
      <c r="BC829" s="22">
        <f t="shared" si="315"/>
        <v>8100</v>
      </c>
      <c r="BD829" s="22" t="e">
        <f t="shared" si="317"/>
        <v>#REF!</v>
      </c>
      <c r="BE829" s="22">
        <v>0.526</v>
      </c>
      <c r="BF829" s="22">
        <f t="shared" si="316"/>
        <v>6.312</v>
      </c>
      <c r="BG829" s="22" t="e">
        <f t="shared" si="318"/>
        <v>#REF!</v>
      </c>
      <c r="BH829" t="str">
        <f>IF(AT829="UDARA","U","N")&amp;LEFT($C$4,2)&amp;MID($C$4,4,2)&amp;LEFT(A829,3)&amp;MID(E829,2,2)&amp;VLOOKUP(E829,Acuan_Reference!C:L,10,0)</f>
        <v>N0109JMR71S3</v>
      </c>
      <c r="BI829" t="s">
        <v>84</v>
      </c>
      <c r="BJ829" t="s">
        <v>85</v>
      </c>
      <c r="BK829" t="s">
        <v>128</v>
      </c>
      <c r="BL829" t="s">
        <v>87</v>
      </c>
    </row>
    <row r="830" spans="1:64">
      <c r="A830" t="s">
        <v>99</v>
      </c>
      <c r="B830" t="s">
        <v>75</v>
      </c>
      <c r="C830" t="s">
        <v>76</v>
      </c>
      <c r="D830" t="s">
        <v>77</v>
      </c>
      <c r="E830" t="s">
        <v>177</v>
      </c>
      <c r="F830" t="s">
        <v>178</v>
      </c>
      <c r="G830" t="s">
        <v>80</v>
      </c>
      <c r="H830" t="s">
        <v>81</v>
      </c>
      <c r="I830" s="22">
        <v>48875</v>
      </c>
      <c r="J830" s="23">
        <v>102</v>
      </c>
      <c r="K830" s="23">
        <v>160</v>
      </c>
      <c r="L830" s="23">
        <v>34</v>
      </c>
      <c r="M830" s="23">
        <v>109</v>
      </c>
      <c r="N830" s="23">
        <v>83</v>
      </c>
      <c r="O830" s="23">
        <v>122</v>
      </c>
      <c r="P830" s="23">
        <v>93</v>
      </c>
      <c r="Q830" s="23">
        <v>69</v>
      </c>
      <c r="R830" s="23">
        <v>95</v>
      </c>
      <c r="S830" s="23">
        <v>53</v>
      </c>
      <c r="T830" s="23">
        <v>46</v>
      </c>
      <c r="U830" s="23">
        <v>71</v>
      </c>
      <c r="V830" s="22">
        <v>56.666666666667</v>
      </c>
      <c r="W830" s="22">
        <f t="shared" si="304"/>
        <v>58</v>
      </c>
      <c r="X830" s="23">
        <v>0</v>
      </c>
      <c r="Y830" s="23">
        <v>0</v>
      </c>
      <c r="Z830" s="23">
        <v>0</v>
      </c>
      <c r="AA830" s="22">
        <v>108</v>
      </c>
      <c r="AB830" s="22">
        <v>0</v>
      </c>
      <c r="AC830" s="22">
        <v>12</v>
      </c>
      <c r="AD830" s="22">
        <v>0</v>
      </c>
      <c r="AE830" s="22">
        <f t="shared" si="305"/>
        <v>120</v>
      </c>
      <c r="AF830" s="22">
        <f t="shared" si="306"/>
        <v>2.11764705882352</v>
      </c>
      <c r="AG830" s="22">
        <f t="shared" si="307"/>
        <v>2.06896551724138</v>
      </c>
      <c r="AH830" s="22">
        <v>2040</v>
      </c>
      <c r="AI830" s="22">
        <v>0</v>
      </c>
      <c r="AJ830" s="23">
        <v>0</v>
      </c>
      <c r="AK830" s="23">
        <v>45</v>
      </c>
      <c r="AL830" s="23">
        <v>57</v>
      </c>
      <c r="AM830" s="22">
        <v>1.1</v>
      </c>
      <c r="AN830" s="22">
        <f t="shared" si="308"/>
        <v>63.8</v>
      </c>
      <c r="AO830" s="23">
        <v>12</v>
      </c>
      <c r="AP830" s="23">
        <v>12</v>
      </c>
      <c r="AQ830" t="s">
        <v>124</v>
      </c>
      <c r="AR830">
        <v>4</v>
      </c>
      <c r="AS830" s="22">
        <v>0.33333333333333</v>
      </c>
      <c r="AT830" t="s">
        <v>83</v>
      </c>
      <c r="AU830" s="23">
        <f t="shared" si="319"/>
        <v>0.800000000000011</v>
      </c>
      <c r="AV830" s="23">
        <f t="shared" si="309"/>
        <v>12</v>
      </c>
      <c r="AW830" s="23">
        <f t="shared" si="310"/>
        <v>2.27586206896552</v>
      </c>
      <c r="AX830" s="23">
        <f t="shared" si="311"/>
        <v>1.29310344827586</v>
      </c>
      <c r="AY830" s="23">
        <f t="shared" si="312"/>
        <v>12</v>
      </c>
      <c r="AZ830" s="23">
        <f t="shared" si="313"/>
        <v>12</v>
      </c>
      <c r="BA830" s="1" t="str">
        <f t="shared" si="314"/>
        <v>3</v>
      </c>
      <c r="BB830" s="22">
        <v>675</v>
      </c>
      <c r="BC830" s="22">
        <f t="shared" si="315"/>
        <v>8100</v>
      </c>
      <c r="BD830" s="22" t="e">
        <f t="shared" si="317"/>
        <v>#REF!</v>
      </c>
      <c r="BE830" s="22">
        <v>0.526</v>
      </c>
      <c r="BF830" s="22">
        <f t="shared" si="316"/>
        <v>6.312</v>
      </c>
      <c r="BG830" s="22" t="e">
        <f t="shared" si="318"/>
        <v>#REF!</v>
      </c>
      <c r="BH830" t="str">
        <f>IF(AT830="UDARA","U","N")&amp;LEFT($C$4,2)&amp;MID($C$4,4,2)&amp;LEFT(A830,3)&amp;MID(E830,2,2)&amp;VLOOKUP(E830,Acuan_Reference!C:L,10,0)</f>
        <v>N0109MDN71S3</v>
      </c>
      <c r="BI830" t="s">
        <v>84</v>
      </c>
      <c r="BJ830" t="s">
        <v>85</v>
      </c>
      <c r="BK830" t="s">
        <v>128</v>
      </c>
      <c r="BL830" t="s">
        <v>87</v>
      </c>
    </row>
    <row r="831" spans="1:64">
      <c r="A831" t="s">
        <v>100</v>
      </c>
      <c r="B831" t="s">
        <v>75</v>
      </c>
      <c r="C831" t="s">
        <v>76</v>
      </c>
      <c r="D831" t="s">
        <v>77</v>
      </c>
      <c r="E831" t="s">
        <v>177</v>
      </c>
      <c r="F831" t="s">
        <v>178</v>
      </c>
      <c r="G831" t="s">
        <v>80</v>
      </c>
      <c r="H831" t="s">
        <v>81</v>
      </c>
      <c r="I831" s="22">
        <v>48875</v>
      </c>
      <c r="J831" s="23">
        <v>-1</v>
      </c>
      <c r="K831" s="23">
        <v>15</v>
      </c>
      <c r="L831" s="23">
        <v>39</v>
      </c>
      <c r="M831" s="23">
        <v>37</v>
      </c>
      <c r="N831" s="23">
        <v>11</v>
      </c>
      <c r="O831" s="23">
        <v>57</v>
      </c>
      <c r="P831" s="23">
        <v>16</v>
      </c>
      <c r="Q831" s="23">
        <v>0</v>
      </c>
      <c r="R831" s="23">
        <v>15</v>
      </c>
      <c r="S831" s="23">
        <v>24</v>
      </c>
      <c r="T831" s="23">
        <v>36</v>
      </c>
      <c r="U831" s="23">
        <v>9</v>
      </c>
      <c r="V831" s="22">
        <v>23</v>
      </c>
      <c r="W831" s="22">
        <f t="shared" si="304"/>
        <v>22.3333333333333</v>
      </c>
      <c r="X831" s="23">
        <v>0</v>
      </c>
      <c r="Y831" s="23">
        <v>0</v>
      </c>
      <c r="Z831" s="23">
        <v>0</v>
      </c>
      <c r="AA831" s="22">
        <v>22</v>
      </c>
      <c r="AB831" s="22">
        <v>0</v>
      </c>
      <c r="AC831" s="22">
        <v>24</v>
      </c>
      <c r="AD831" s="22">
        <v>0</v>
      </c>
      <c r="AE831" s="22">
        <f t="shared" si="305"/>
        <v>46</v>
      </c>
      <c r="AF831" s="22">
        <f t="shared" si="306"/>
        <v>2</v>
      </c>
      <c r="AG831" s="22">
        <f t="shared" si="307"/>
        <v>2.05970149253731</v>
      </c>
      <c r="AH831" s="22">
        <v>2040</v>
      </c>
      <c r="AI831" s="22">
        <v>0</v>
      </c>
      <c r="AJ831" s="23">
        <v>0</v>
      </c>
      <c r="AK831" s="23">
        <v>8</v>
      </c>
      <c r="AL831" s="23">
        <v>22</v>
      </c>
      <c r="AM831" s="22">
        <v>1.5</v>
      </c>
      <c r="AN831" s="22">
        <f t="shared" si="308"/>
        <v>33.5</v>
      </c>
      <c r="AO831" s="23">
        <v>12</v>
      </c>
      <c r="AP831" s="23">
        <v>12</v>
      </c>
      <c r="AQ831" t="s">
        <v>82</v>
      </c>
      <c r="AR831">
        <v>2</v>
      </c>
      <c r="AS831" s="22">
        <v>0.76666666666667</v>
      </c>
      <c r="AT831" t="s">
        <v>83</v>
      </c>
      <c r="AU831" s="23">
        <f t="shared" si="319"/>
        <v>9.5</v>
      </c>
      <c r="AV831" s="23">
        <f t="shared" si="309"/>
        <v>12</v>
      </c>
      <c r="AW831" s="23">
        <f t="shared" si="310"/>
        <v>2.59701492537313</v>
      </c>
      <c r="AX831" s="23">
        <f t="shared" si="311"/>
        <v>1.61194029850746</v>
      </c>
      <c r="AY831" s="23">
        <f t="shared" si="312"/>
        <v>12</v>
      </c>
      <c r="AZ831" s="23">
        <f t="shared" si="313"/>
        <v>12</v>
      </c>
      <c r="BA831" s="1" t="str">
        <f t="shared" si="314"/>
        <v>3</v>
      </c>
      <c r="BB831" s="22">
        <v>675</v>
      </c>
      <c r="BC831" s="22">
        <f t="shared" si="315"/>
        <v>8100</v>
      </c>
      <c r="BD831" s="22" t="e">
        <f t="shared" si="317"/>
        <v>#REF!</v>
      </c>
      <c r="BE831" s="22">
        <v>0.526</v>
      </c>
      <c r="BF831" s="22">
        <f t="shared" si="316"/>
        <v>6.312</v>
      </c>
      <c r="BG831" s="22" t="e">
        <f t="shared" si="318"/>
        <v>#REF!</v>
      </c>
      <c r="BH831" t="str">
        <f>IF(AT831="UDARA","U","N")&amp;LEFT($C$4,2)&amp;MID($C$4,4,2)&amp;LEFT(A831,3)&amp;MID(E831,2,2)&amp;VLOOKUP(E831,Acuan_Reference!C:L,10,0)</f>
        <v>N0109MDO71S3</v>
      </c>
      <c r="BI831" t="s">
        <v>84</v>
      </c>
      <c r="BJ831" t="s">
        <v>85</v>
      </c>
      <c r="BK831" t="s">
        <v>128</v>
      </c>
      <c r="BL831" t="s">
        <v>87</v>
      </c>
    </row>
    <row r="832" spans="1:64">
      <c r="A832" t="s">
        <v>101</v>
      </c>
      <c r="B832" t="s">
        <v>75</v>
      </c>
      <c r="C832" t="s">
        <v>76</v>
      </c>
      <c r="D832" t="s">
        <v>77</v>
      </c>
      <c r="E832" t="s">
        <v>177</v>
      </c>
      <c r="F832" t="s">
        <v>178</v>
      </c>
      <c r="G832" t="s">
        <v>80</v>
      </c>
      <c r="H832" t="s">
        <v>81</v>
      </c>
      <c r="I832" s="22">
        <v>48875</v>
      </c>
      <c r="J832" s="23">
        <v>128</v>
      </c>
      <c r="K832" s="23">
        <v>273</v>
      </c>
      <c r="L832" s="23">
        <v>433</v>
      </c>
      <c r="M832" s="23">
        <v>287</v>
      </c>
      <c r="N832" s="23">
        <v>209</v>
      </c>
      <c r="O832" s="23">
        <v>512</v>
      </c>
      <c r="P832" s="23">
        <v>368</v>
      </c>
      <c r="Q832" s="23">
        <v>127</v>
      </c>
      <c r="R832" s="23">
        <v>260</v>
      </c>
      <c r="S832" s="23">
        <v>251</v>
      </c>
      <c r="T832" s="23">
        <v>318</v>
      </c>
      <c r="U832" s="23">
        <v>244</v>
      </c>
      <c r="V832" s="22">
        <v>271</v>
      </c>
      <c r="W832" s="22">
        <f t="shared" si="304"/>
        <v>268</v>
      </c>
      <c r="X832" s="23">
        <v>0</v>
      </c>
      <c r="Y832" s="23">
        <v>0</v>
      </c>
      <c r="Z832" s="23">
        <v>0</v>
      </c>
      <c r="AA832" s="22">
        <v>388</v>
      </c>
      <c r="AB832" s="22">
        <v>0</v>
      </c>
      <c r="AC832" s="22">
        <v>0</v>
      </c>
      <c r="AD832" s="22">
        <v>72</v>
      </c>
      <c r="AE832" s="22">
        <f t="shared" si="305"/>
        <v>460</v>
      </c>
      <c r="AF832" s="22">
        <f t="shared" si="306"/>
        <v>1.69741697416974</v>
      </c>
      <c r="AG832" s="22">
        <f t="shared" si="307"/>
        <v>1.44776119402985</v>
      </c>
      <c r="AH832" s="22">
        <v>2040</v>
      </c>
      <c r="AI832" s="22">
        <v>0</v>
      </c>
      <c r="AJ832" s="23">
        <v>0</v>
      </c>
      <c r="AK832" s="23">
        <v>130</v>
      </c>
      <c r="AL832" s="23">
        <v>242</v>
      </c>
      <c r="AM832" s="22">
        <v>1.3</v>
      </c>
      <c r="AN832" s="22">
        <f t="shared" si="308"/>
        <v>348.4</v>
      </c>
      <c r="AO832" s="23">
        <v>12</v>
      </c>
      <c r="AP832" s="23">
        <v>12</v>
      </c>
      <c r="AQ832" t="s">
        <v>82</v>
      </c>
      <c r="AR832">
        <v>4</v>
      </c>
      <c r="AS832" s="22">
        <v>0.5</v>
      </c>
      <c r="AT832" t="s">
        <v>83</v>
      </c>
      <c r="AU832" s="23">
        <f t="shared" si="319"/>
        <v>130.4</v>
      </c>
      <c r="AV832" s="23">
        <f t="shared" si="309"/>
        <v>132</v>
      </c>
      <c r="AW832" s="23">
        <f t="shared" si="310"/>
        <v>2.2089552238806</v>
      </c>
      <c r="AX832" s="23">
        <f t="shared" si="311"/>
        <v>1.30597014925373</v>
      </c>
      <c r="AY832" s="23">
        <f t="shared" si="312"/>
        <v>132</v>
      </c>
      <c r="AZ832" s="23">
        <f t="shared" si="313"/>
        <v>132</v>
      </c>
      <c r="BA832" s="1" t="str">
        <f t="shared" si="314"/>
        <v>3</v>
      </c>
      <c r="BB832" s="22">
        <v>675</v>
      </c>
      <c r="BC832" s="22">
        <f t="shared" si="315"/>
        <v>89100</v>
      </c>
      <c r="BD832" s="22" t="e">
        <f t="shared" si="317"/>
        <v>#REF!</v>
      </c>
      <c r="BE832" s="22">
        <v>0.526</v>
      </c>
      <c r="BF832" s="22">
        <f t="shared" si="316"/>
        <v>69.432</v>
      </c>
      <c r="BG832" s="22" t="e">
        <f t="shared" si="318"/>
        <v>#REF!</v>
      </c>
      <c r="BH832" t="str">
        <f>IF(AT832="UDARA","U","N")&amp;LEFT($C$4,2)&amp;MID($C$4,4,2)&amp;LEFT(A832,3)&amp;MID(E832,2,2)&amp;VLOOKUP(E832,Acuan_Reference!C:L,10,0)</f>
        <v>N0109MKS71S3</v>
      </c>
      <c r="BI832" t="s">
        <v>84</v>
      </c>
      <c r="BJ832" t="s">
        <v>85</v>
      </c>
      <c r="BK832" t="s">
        <v>128</v>
      </c>
      <c r="BL832" t="s">
        <v>87</v>
      </c>
    </row>
    <row r="833" spans="1:64">
      <c r="A833" t="s">
        <v>102</v>
      </c>
      <c r="B833" t="s">
        <v>75</v>
      </c>
      <c r="C833" t="s">
        <v>76</v>
      </c>
      <c r="D833" t="s">
        <v>77</v>
      </c>
      <c r="E833" t="s">
        <v>177</v>
      </c>
      <c r="F833" t="s">
        <v>178</v>
      </c>
      <c r="G833" t="s">
        <v>80</v>
      </c>
      <c r="H833" t="s">
        <v>81</v>
      </c>
      <c r="I833" s="22">
        <v>48875</v>
      </c>
      <c r="J833" s="23">
        <v>90</v>
      </c>
      <c r="K833" s="23">
        <v>127</v>
      </c>
      <c r="L833" s="23">
        <v>248</v>
      </c>
      <c r="M833" s="23">
        <v>200</v>
      </c>
      <c r="N833" s="23">
        <v>82</v>
      </c>
      <c r="O833" s="23">
        <v>202</v>
      </c>
      <c r="P833" s="23">
        <v>287</v>
      </c>
      <c r="Q833" s="23">
        <v>36</v>
      </c>
      <c r="R833" s="23">
        <v>105</v>
      </c>
      <c r="S833" s="23">
        <v>225</v>
      </c>
      <c r="T833" s="23">
        <v>114</v>
      </c>
      <c r="U833" s="23">
        <v>76</v>
      </c>
      <c r="V833" s="22">
        <v>138.33333333333</v>
      </c>
      <c r="W833" s="22">
        <f t="shared" si="304"/>
        <v>106.666666666667</v>
      </c>
      <c r="X833" s="23">
        <v>0</v>
      </c>
      <c r="Y833" s="23">
        <v>0</v>
      </c>
      <c r="Z833" s="23">
        <v>0</v>
      </c>
      <c r="AA833" s="22">
        <v>220</v>
      </c>
      <c r="AB833" s="22">
        <v>0</v>
      </c>
      <c r="AC833" s="22">
        <v>36</v>
      </c>
      <c r="AD833" s="22">
        <v>0</v>
      </c>
      <c r="AE833" s="22">
        <f t="shared" si="305"/>
        <v>256</v>
      </c>
      <c r="AF833" s="22">
        <f t="shared" si="306"/>
        <v>1.8506024096386</v>
      </c>
      <c r="AG833" s="22">
        <f t="shared" si="307"/>
        <v>2.4</v>
      </c>
      <c r="AH833" s="22">
        <v>2040</v>
      </c>
      <c r="AI833" s="22">
        <v>0</v>
      </c>
      <c r="AJ833" s="23">
        <v>0</v>
      </c>
      <c r="AK833" s="23">
        <v>75</v>
      </c>
      <c r="AL833" s="23">
        <v>130</v>
      </c>
      <c r="AM833" s="22">
        <v>0.8</v>
      </c>
      <c r="AN833" s="22">
        <f t="shared" si="308"/>
        <v>85.3333333333333</v>
      </c>
      <c r="AO833" s="23">
        <v>12</v>
      </c>
      <c r="AP833" s="23">
        <v>12</v>
      </c>
      <c r="AQ833" t="s">
        <v>124</v>
      </c>
      <c r="AR833">
        <v>8</v>
      </c>
      <c r="AS833" s="22">
        <v>0.1</v>
      </c>
      <c r="AT833" t="s">
        <v>83</v>
      </c>
      <c r="AU833" s="23">
        <f t="shared" si="319"/>
        <v>0</v>
      </c>
      <c r="AV833" s="23">
        <f t="shared" si="309"/>
        <v>0</v>
      </c>
      <c r="AW833" s="23">
        <f t="shared" si="310"/>
        <v>2.4</v>
      </c>
      <c r="AX833" s="23">
        <f t="shared" si="311"/>
        <v>1.18125</v>
      </c>
      <c r="AY833" s="23">
        <f t="shared" si="312"/>
        <v>0</v>
      </c>
      <c r="AZ833" s="23">
        <f t="shared" si="313"/>
        <v>0</v>
      </c>
      <c r="BA833" s="1" t="str">
        <f t="shared" si="314"/>
        <v>3</v>
      </c>
      <c r="BB833" s="22">
        <v>675</v>
      </c>
      <c r="BC833" s="22">
        <f t="shared" si="315"/>
        <v>0</v>
      </c>
      <c r="BD833" s="22" t="e">
        <f t="shared" si="317"/>
        <v>#REF!</v>
      </c>
      <c r="BE833" s="22">
        <v>0.526</v>
      </c>
      <c r="BF833" s="22">
        <f t="shared" si="316"/>
        <v>0</v>
      </c>
      <c r="BG833" s="22" t="e">
        <f t="shared" si="318"/>
        <v>#REF!</v>
      </c>
      <c r="BH833" t="str">
        <f>IF(AT833="UDARA","U","N")&amp;LEFT($C$4,2)&amp;MID($C$4,4,2)&amp;LEFT(A833,3)&amp;MID(E833,2,2)&amp;VLOOKUP(E833,Acuan_Reference!C:L,10,0)</f>
        <v>N0109MLG71S3</v>
      </c>
      <c r="BI833" t="s">
        <v>84</v>
      </c>
      <c r="BJ833" t="s">
        <v>85</v>
      </c>
      <c r="BK833" t="s">
        <v>128</v>
      </c>
      <c r="BL833" t="s">
        <v>87</v>
      </c>
    </row>
    <row r="834" spans="1:64">
      <c r="A834" t="s">
        <v>103</v>
      </c>
      <c r="B834" t="s">
        <v>75</v>
      </c>
      <c r="C834" t="s">
        <v>76</v>
      </c>
      <c r="D834" t="s">
        <v>77</v>
      </c>
      <c r="E834" t="s">
        <v>177</v>
      </c>
      <c r="F834" t="s">
        <v>178</v>
      </c>
      <c r="G834" t="s">
        <v>80</v>
      </c>
      <c r="H834" t="s">
        <v>81</v>
      </c>
      <c r="I834" s="22">
        <v>48875</v>
      </c>
      <c r="J834" s="23">
        <v>36</v>
      </c>
      <c r="K834" s="23">
        <v>59</v>
      </c>
      <c r="L834" s="23">
        <v>75</v>
      </c>
      <c r="M834" s="23">
        <v>45</v>
      </c>
      <c r="N834" s="23">
        <v>80</v>
      </c>
      <c r="O834" s="23">
        <v>68</v>
      </c>
      <c r="P834" s="23">
        <v>47</v>
      </c>
      <c r="Q834" s="23">
        <v>63</v>
      </c>
      <c r="R834" s="23">
        <v>105</v>
      </c>
      <c r="S834" s="23">
        <v>42</v>
      </c>
      <c r="T834" s="23">
        <v>72</v>
      </c>
      <c r="U834" s="23">
        <v>72</v>
      </c>
      <c r="V834" s="22">
        <v>62</v>
      </c>
      <c r="W834" s="22">
        <f t="shared" si="304"/>
        <v>69.3333333333333</v>
      </c>
      <c r="X834" s="23">
        <v>0</v>
      </c>
      <c r="Y834" s="23">
        <v>0</v>
      </c>
      <c r="Z834" s="23">
        <v>0</v>
      </c>
      <c r="AA834" s="22">
        <v>89</v>
      </c>
      <c r="AB834" s="22">
        <v>0</v>
      </c>
      <c r="AC834" s="22">
        <v>0</v>
      </c>
      <c r="AD834" s="22">
        <v>0</v>
      </c>
      <c r="AE834" s="22">
        <f t="shared" si="305"/>
        <v>89</v>
      </c>
      <c r="AF834" s="22">
        <f t="shared" si="306"/>
        <v>1.43548387096774</v>
      </c>
      <c r="AG834" s="22">
        <f t="shared" si="307"/>
        <v>1.28365384615385</v>
      </c>
      <c r="AH834" s="22">
        <v>2040</v>
      </c>
      <c r="AI834" s="22">
        <v>0</v>
      </c>
      <c r="AJ834" s="23">
        <v>0</v>
      </c>
      <c r="AK834" s="23">
        <v>43</v>
      </c>
      <c r="AL834" s="23">
        <v>64</v>
      </c>
      <c r="AM834" s="22">
        <v>1.3</v>
      </c>
      <c r="AN834" s="22">
        <f t="shared" si="308"/>
        <v>90.1333333333333</v>
      </c>
      <c r="AO834" s="23">
        <v>12</v>
      </c>
      <c r="AP834" s="23">
        <v>12</v>
      </c>
      <c r="AQ834" t="s">
        <v>82</v>
      </c>
      <c r="AR834">
        <v>2</v>
      </c>
      <c r="AS834" s="22">
        <v>0.36666666666667</v>
      </c>
      <c r="AT834" t="s">
        <v>83</v>
      </c>
      <c r="AU834" s="23">
        <f t="shared" si="319"/>
        <v>65.1333333333333</v>
      </c>
      <c r="AV834" s="23">
        <f t="shared" si="309"/>
        <v>72</v>
      </c>
      <c r="AW834" s="23">
        <f t="shared" si="310"/>
        <v>2.32211538461538</v>
      </c>
      <c r="AX834" s="23">
        <f t="shared" si="311"/>
        <v>1.39903846153846</v>
      </c>
      <c r="AY834" s="23">
        <f t="shared" si="312"/>
        <v>72</v>
      </c>
      <c r="AZ834" s="23">
        <f t="shared" si="313"/>
        <v>72</v>
      </c>
      <c r="BA834" s="1" t="str">
        <f t="shared" si="314"/>
        <v>3</v>
      </c>
      <c r="BB834" s="22">
        <v>675</v>
      </c>
      <c r="BC834" s="22">
        <f t="shared" si="315"/>
        <v>48600</v>
      </c>
      <c r="BD834" s="22" t="e">
        <f t="shared" si="317"/>
        <v>#REF!</v>
      </c>
      <c r="BE834" s="22">
        <v>0.526</v>
      </c>
      <c r="BF834" s="22">
        <f t="shared" si="316"/>
        <v>37.872</v>
      </c>
      <c r="BG834" s="22" t="e">
        <f t="shared" si="318"/>
        <v>#REF!</v>
      </c>
      <c r="BH834" t="str">
        <f>IF(AT834="UDARA","U","N")&amp;LEFT($C$4,2)&amp;MID($C$4,4,2)&amp;LEFT(A834,3)&amp;MID(E834,2,2)&amp;VLOOKUP(E834,Acuan_Reference!C:L,10,0)</f>
        <v>N0109NAD71S3</v>
      </c>
      <c r="BI834" t="s">
        <v>84</v>
      </c>
      <c r="BJ834" t="s">
        <v>85</v>
      </c>
      <c r="BK834" t="s">
        <v>128</v>
      </c>
      <c r="BL834" t="s">
        <v>87</v>
      </c>
    </row>
    <row r="835" spans="1:64">
      <c r="A835" t="s">
        <v>104</v>
      </c>
      <c r="B835" t="s">
        <v>75</v>
      </c>
      <c r="C835" t="s">
        <v>76</v>
      </c>
      <c r="D835" t="s">
        <v>77</v>
      </c>
      <c r="E835" t="s">
        <v>177</v>
      </c>
      <c r="F835" t="s">
        <v>178</v>
      </c>
      <c r="G835" t="s">
        <v>80</v>
      </c>
      <c r="H835" t="s">
        <v>81</v>
      </c>
      <c r="I835" s="22">
        <v>48875</v>
      </c>
      <c r="J835" s="23">
        <v>26</v>
      </c>
      <c r="K835" s="23">
        <v>256</v>
      </c>
      <c r="L835" s="23">
        <v>133</v>
      </c>
      <c r="M835" s="23">
        <v>77</v>
      </c>
      <c r="N835" s="23">
        <v>151</v>
      </c>
      <c r="O835" s="23">
        <v>144</v>
      </c>
      <c r="P835" s="23">
        <v>215</v>
      </c>
      <c r="Q835" s="23">
        <v>78</v>
      </c>
      <c r="R835" s="23">
        <v>141</v>
      </c>
      <c r="S835" s="23">
        <v>126</v>
      </c>
      <c r="T835" s="23">
        <v>91</v>
      </c>
      <c r="U835" s="23">
        <v>116</v>
      </c>
      <c r="V835" s="22">
        <v>111</v>
      </c>
      <c r="W835" s="22">
        <f t="shared" si="304"/>
        <v>104</v>
      </c>
      <c r="X835" s="23">
        <v>0</v>
      </c>
      <c r="Y835" s="23">
        <v>0</v>
      </c>
      <c r="Z835" s="23">
        <v>0</v>
      </c>
      <c r="AA835" s="22">
        <v>228</v>
      </c>
      <c r="AB835" s="22">
        <v>0</v>
      </c>
      <c r="AC835" s="22">
        <v>0</v>
      </c>
      <c r="AD835" s="22">
        <v>0</v>
      </c>
      <c r="AE835" s="22">
        <f t="shared" si="305"/>
        <v>228</v>
      </c>
      <c r="AF835" s="22">
        <f t="shared" si="306"/>
        <v>2.05405405405405</v>
      </c>
      <c r="AG835" s="22">
        <f t="shared" si="307"/>
        <v>2.19230769230769</v>
      </c>
      <c r="AH835" s="22">
        <v>2040</v>
      </c>
      <c r="AI835" s="22">
        <v>0</v>
      </c>
      <c r="AJ835" s="23">
        <v>0</v>
      </c>
      <c r="AK835" s="23">
        <v>71</v>
      </c>
      <c r="AL835" s="23">
        <v>105</v>
      </c>
      <c r="AM835" s="22">
        <v>1</v>
      </c>
      <c r="AN835" s="22">
        <f t="shared" si="308"/>
        <v>104</v>
      </c>
      <c r="AO835" s="23">
        <v>12</v>
      </c>
      <c r="AP835" s="23">
        <v>12</v>
      </c>
      <c r="AQ835" t="s">
        <v>82</v>
      </c>
      <c r="AR835">
        <v>4</v>
      </c>
      <c r="AS835" s="22">
        <v>0.26666666666667</v>
      </c>
      <c r="AT835" t="s">
        <v>83</v>
      </c>
      <c r="AU835" s="23">
        <f t="shared" si="319"/>
        <v>0</v>
      </c>
      <c r="AV835" s="23">
        <f t="shared" si="309"/>
        <v>0</v>
      </c>
      <c r="AW835" s="23">
        <f t="shared" si="310"/>
        <v>2.19230769230769</v>
      </c>
      <c r="AX835" s="23">
        <f t="shared" si="311"/>
        <v>1.18269230769231</v>
      </c>
      <c r="AY835" s="23">
        <f t="shared" si="312"/>
        <v>0</v>
      </c>
      <c r="AZ835" s="23">
        <f t="shared" si="313"/>
        <v>0</v>
      </c>
      <c r="BA835" s="1" t="str">
        <f t="shared" si="314"/>
        <v>3</v>
      </c>
      <c r="BB835" s="22">
        <v>675</v>
      </c>
      <c r="BC835" s="22">
        <f t="shared" si="315"/>
        <v>0</v>
      </c>
      <c r="BD835" s="22" t="e">
        <f t="shared" si="317"/>
        <v>#REF!</v>
      </c>
      <c r="BE835" s="22">
        <v>0.526</v>
      </c>
      <c r="BF835" s="22">
        <f t="shared" si="316"/>
        <v>0</v>
      </c>
      <c r="BG835" s="22" t="e">
        <f t="shared" si="318"/>
        <v>#REF!</v>
      </c>
      <c r="BH835" t="str">
        <f>IF(AT835="UDARA","U","N")&amp;LEFT($C$4,2)&amp;MID($C$4,4,2)&amp;LEFT(A835,3)&amp;MID(E835,2,2)&amp;VLOOKUP(E835,Acuan_Reference!C:L,10,0)</f>
        <v>N0109PDG71S3</v>
      </c>
      <c r="BI835" t="s">
        <v>84</v>
      </c>
      <c r="BJ835" t="s">
        <v>85</v>
      </c>
      <c r="BK835" t="s">
        <v>128</v>
      </c>
      <c r="BL835" t="s">
        <v>87</v>
      </c>
    </row>
    <row r="836" spans="1:64">
      <c r="A836" t="s">
        <v>105</v>
      </c>
      <c r="B836" t="s">
        <v>75</v>
      </c>
      <c r="C836" t="s">
        <v>76</v>
      </c>
      <c r="D836" t="s">
        <v>77</v>
      </c>
      <c r="E836" t="s">
        <v>177</v>
      </c>
      <c r="F836" t="s">
        <v>178</v>
      </c>
      <c r="G836" t="s">
        <v>80</v>
      </c>
      <c r="H836" t="s">
        <v>81</v>
      </c>
      <c r="I836" s="22">
        <v>48875</v>
      </c>
      <c r="J836" s="23">
        <v>-9</v>
      </c>
      <c r="K836" s="23">
        <v>152</v>
      </c>
      <c r="L836" s="23">
        <v>90</v>
      </c>
      <c r="M836" s="23">
        <v>73</v>
      </c>
      <c r="N836" s="23">
        <v>29</v>
      </c>
      <c r="O836" s="23">
        <v>196</v>
      </c>
      <c r="P836" s="23">
        <v>41</v>
      </c>
      <c r="Q836" s="23">
        <v>31</v>
      </c>
      <c r="R836" s="23">
        <v>68</v>
      </c>
      <c r="S836" s="23">
        <v>159</v>
      </c>
      <c r="T836" s="23">
        <v>18</v>
      </c>
      <c r="U836" s="23">
        <v>12</v>
      </c>
      <c r="V836" s="22">
        <v>63</v>
      </c>
      <c r="W836" s="22">
        <f t="shared" si="304"/>
        <v>34</v>
      </c>
      <c r="X836" s="23">
        <v>0</v>
      </c>
      <c r="Y836" s="23">
        <v>0</v>
      </c>
      <c r="Z836" s="23">
        <v>0</v>
      </c>
      <c r="AA836" s="22">
        <v>144</v>
      </c>
      <c r="AB836" s="22">
        <v>0</v>
      </c>
      <c r="AC836" s="22">
        <v>12</v>
      </c>
      <c r="AD836" s="22">
        <v>0</v>
      </c>
      <c r="AE836" s="22">
        <f t="shared" si="305"/>
        <v>156</v>
      </c>
      <c r="AF836" s="22">
        <f t="shared" si="306"/>
        <v>2.47619047619048</v>
      </c>
      <c r="AG836" s="22">
        <f t="shared" si="307"/>
        <v>4.58823529411765</v>
      </c>
      <c r="AH836" s="22">
        <v>2040</v>
      </c>
      <c r="AI836" s="22">
        <v>0</v>
      </c>
      <c r="AJ836" s="23">
        <v>0</v>
      </c>
      <c r="AK836" s="23">
        <v>53</v>
      </c>
      <c r="AL836" s="23">
        <v>72</v>
      </c>
      <c r="AM836" s="22">
        <v>1</v>
      </c>
      <c r="AN836" s="22">
        <f t="shared" si="308"/>
        <v>34</v>
      </c>
      <c r="AO836" s="23">
        <v>12</v>
      </c>
      <c r="AP836" s="23">
        <v>12</v>
      </c>
      <c r="AQ836" t="s">
        <v>82</v>
      </c>
      <c r="AR836">
        <v>4</v>
      </c>
      <c r="AS836" s="22">
        <v>0.26666666666667</v>
      </c>
      <c r="AT836" t="s">
        <v>83</v>
      </c>
      <c r="AU836" s="23">
        <f t="shared" si="319"/>
        <v>0</v>
      </c>
      <c r="AV836" s="23">
        <f t="shared" si="309"/>
        <v>0</v>
      </c>
      <c r="AW836" s="23">
        <f t="shared" si="310"/>
        <v>4.58823529411765</v>
      </c>
      <c r="AX836" s="23">
        <f t="shared" si="311"/>
        <v>2.47058823529412</v>
      </c>
      <c r="AY836" s="23">
        <f t="shared" si="312"/>
        <v>0</v>
      </c>
      <c r="AZ836" s="23">
        <f t="shared" si="313"/>
        <v>0</v>
      </c>
      <c r="BA836" s="1" t="str">
        <f t="shared" si="314"/>
        <v>3</v>
      </c>
      <c r="BB836" s="22">
        <v>675</v>
      </c>
      <c r="BC836" s="22">
        <f t="shared" si="315"/>
        <v>0</v>
      </c>
      <c r="BD836" s="22" t="e">
        <f t="shared" si="317"/>
        <v>#REF!</v>
      </c>
      <c r="BE836" s="22">
        <v>0.526</v>
      </c>
      <c r="BF836" s="22">
        <f t="shared" si="316"/>
        <v>0</v>
      </c>
      <c r="BG836" s="22" t="e">
        <f t="shared" si="318"/>
        <v>#REF!</v>
      </c>
      <c r="BH836" t="str">
        <f>IF(AT836="UDARA","U","N")&amp;LEFT($C$4,2)&amp;MID($C$4,4,2)&amp;LEFT(A836,3)&amp;MID(E836,2,2)&amp;VLOOKUP(E836,Acuan_Reference!C:L,10,0)</f>
        <v>N0109PKB71S3</v>
      </c>
      <c r="BI836" t="s">
        <v>84</v>
      </c>
      <c r="BJ836" t="s">
        <v>85</v>
      </c>
      <c r="BK836" t="s">
        <v>128</v>
      </c>
      <c r="BL836" t="s">
        <v>87</v>
      </c>
    </row>
    <row r="837" spans="1:64">
      <c r="A837" t="s">
        <v>106</v>
      </c>
      <c r="B837" t="s">
        <v>75</v>
      </c>
      <c r="C837" t="s">
        <v>76</v>
      </c>
      <c r="D837" t="s">
        <v>77</v>
      </c>
      <c r="E837" t="s">
        <v>177</v>
      </c>
      <c r="F837" t="s">
        <v>178</v>
      </c>
      <c r="G837" t="s">
        <v>80</v>
      </c>
      <c r="H837" t="s">
        <v>81</v>
      </c>
      <c r="I837" s="22">
        <v>48875</v>
      </c>
      <c r="J837" s="23">
        <v>89</v>
      </c>
      <c r="K837" s="23">
        <v>43</v>
      </c>
      <c r="L837" s="23">
        <v>28</v>
      </c>
      <c r="M837" s="23">
        <v>49</v>
      </c>
      <c r="N837" s="23">
        <v>31</v>
      </c>
      <c r="O837" s="23">
        <v>73</v>
      </c>
      <c r="P837" s="23">
        <v>46</v>
      </c>
      <c r="Q837" s="23">
        <v>26</v>
      </c>
      <c r="R837" s="23">
        <v>27</v>
      </c>
      <c r="S837" s="23">
        <v>12</v>
      </c>
      <c r="T837" s="23">
        <v>46</v>
      </c>
      <c r="U837" s="23">
        <v>17</v>
      </c>
      <c r="V837" s="22">
        <v>25</v>
      </c>
      <c r="W837" s="22">
        <f t="shared" si="304"/>
        <v>29.3333333333333</v>
      </c>
      <c r="X837" s="23">
        <v>0</v>
      </c>
      <c r="Y837" s="23">
        <v>0</v>
      </c>
      <c r="Z837" s="23">
        <v>0</v>
      </c>
      <c r="AA837" s="22">
        <v>29</v>
      </c>
      <c r="AB837" s="22">
        <v>0</v>
      </c>
      <c r="AC837" s="22">
        <v>12</v>
      </c>
      <c r="AD837" s="22">
        <v>0</v>
      </c>
      <c r="AE837" s="22">
        <f t="shared" si="305"/>
        <v>41</v>
      </c>
      <c r="AF837" s="22">
        <f t="shared" si="306"/>
        <v>1.64</v>
      </c>
      <c r="AG837" s="22">
        <f t="shared" si="307"/>
        <v>1.39772727272727</v>
      </c>
      <c r="AH837" s="22">
        <v>2040</v>
      </c>
      <c r="AI837" s="22">
        <v>0</v>
      </c>
      <c r="AJ837" s="23">
        <v>0</v>
      </c>
      <c r="AK837" s="23">
        <v>14</v>
      </c>
      <c r="AL837" s="23">
        <v>25</v>
      </c>
      <c r="AM837" s="22">
        <v>0.9</v>
      </c>
      <c r="AN837" s="22">
        <f t="shared" si="308"/>
        <v>26.4</v>
      </c>
      <c r="AO837" s="23">
        <v>12</v>
      </c>
      <c r="AP837" s="23">
        <v>12</v>
      </c>
      <c r="AQ837" t="s">
        <v>82</v>
      </c>
      <c r="AR837">
        <v>4</v>
      </c>
      <c r="AS837" s="22">
        <v>0.16666666666667</v>
      </c>
      <c r="AT837" t="s">
        <v>83</v>
      </c>
      <c r="AU837" s="23">
        <f t="shared" si="319"/>
        <v>10.4</v>
      </c>
      <c r="AV837" s="23">
        <f t="shared" si="309"/>
        <v>12</v>
      </c>
      <c r="AW837" s="23">
        <f t="shared" si="310"/>
        <v>1.80681818181818</v>
      </c>
      <c r="AX837" s="23">
        <f t="shared" si="311"/>
        <v>0.954545454545455</v>
      </c>
      <c r="AY837" s="23">
        <f t="shared" si="312"/>
        <v>12</v>
      </c>
      <c r="AZ837" s="23">
        <f t="shared" si="313"/>
        <v>12</v>
      </c>
      <c r="BA837" s="1" t="str">
        <f t="shared" si="314"/>
        <v>3</v>
      </c>
      <c r="BB837" s="22">
        <v>675</v>
      </c>
      <c r="BC837" s="22">
        <f t="shared" si="315"/>
        <v>8100</v>
      </c>
      <c r="BD837" s="22" t="e">
        <f t="shared" si="317"/>
        <v>#REF!</v>
      </c>
      <c r="BE837" s="22">
        <v>0.526</v>
      </c>
      <c r="BF837" s="22">
        <f t="shared" si="316"/>
        <v>6.312</v>
      </c>
      <c r="BG837" s="22" t="e">
        <f t="shared" si="318"/>
        <v>#REF!</v>
      </c>
      <c r="BH837" t="str">
        <f>IF(AT837="UDARA","U","N")&amp;LEFT($C$4,2)&amp;MID($C$4,4,2)&amp;LEFT(A837,3)&amp;MID(E837,2,2)&amp;VLOOKUP(E837,Acuan_Reference!C:L,10,0)</f>
        <v>N0109PLB71S3</v>
      </c>
      <c r="BI837" t="s">
        <v>84</v>
      </c>
      <c r="BJ837" t="s">
        <v>85</v>
      </c>
      <c r="BK837" t="s">
        <v>128</v>
      </c>
      <c r="BL837" t="s">
        <v>87</v>
      </c>
    </row>
    <row r="838" spans="1:64">
      <c r="A838" t="s">
        <v>107</v>
      </c>
      <c r="B838" t="s">
        <v>75</v>
      </c>
      <c r="C838" t="s">
        <v>76</v>
      </c>
      <c r="D838" t="s">
        <v>77</v>
      </c>
      <c r="E838" t="s">
        <v>177</v>
      </c>
      <c r="F838" t="s">
        <v>178</v>
      </c>
      <c r="G838" t="s">
        <v>80</v>
      </c>
      <c r="H838" t="s">
        <v>81</v>
      </c>
      <c r="I838" s="22">
        <v>48875</v>
      </c>
      <c r="J838" s="23">
        <v>-6</v>
      </c>
      <c r="K838" s="23">
        <v>38</v>
      </c>
      <c r="L838" s="23">
        <v>31</v>
      </c>
      <c r="M838" s="23">
        <v>57</v>
      </c>
      <c r="N838" s="23">
        <v>0</v>
      </c>
      <c r="O838" s="23">
        <v>65</v>
      </c>
      <c r="P838" s="23">
        <v>41</v>
      </c>
      <c r="Q838" s="23">
        <v>17</v>
      </c>
      <c r="R838" s="23">
        <v>65</v>
      </c>
      <c r="S838" s="23">
        <v>36</v>
      </c>
      <c r="T838" s="23">
        <v>46</v>
      </c>
      <c r="U838" s="23">
        <v>38</v>
      </c>
      <c r="V838" s="22">
        <v>40</v>
      </c>
      <c r="W838" s="22">
        <f t="shared" si="304"/>
        <v>42.3333333333333</v>
      </c>
      <c r="X838" s="23">
        <v>0</v>
      </c>
      <c r="Y838" s="23">
        <v>0</v>
      </c>
      <c r="Z838" s="23">
        <v>0</v>
      </c>
      <c r="AA838" s="22">
        <v>75</v>
      </c>
      <c r="AB838" s="22">
        <v>0</v>
      </c>
      <c r="AC838" s="22">
        <v>0</v>
      </c>
      <c r="AD838" s="22">
        <v>0</v>
      </c>
      <c r="AE838" s="22">
        <f t="shared" si="305"/>
        <v>75</v>
      </c>
      <c r="AF838" s="22">
        <f t="shared" si="306"/>
        <v>1.875</v>
      </c>
      <c r="AG838" s="22">
        <f t="shared" si="307"/>
        <v>1.77165354330709</v>
      </c>
      <c r="AH838" s="22">
        <v>2040</v>
      </c>
      <c r="AI838" s="22">
        <v>0</v>
      </c>
      <c r="AJ838" s="23">
        <v>0</v>
      </c>
      <c r="AK838" s="23">
        <v>25</v>
      </c>
      <c r="AL838" s="23">
        <v>43</v>
      </c>
      <c r="AM838" s="22">
        <v>1.3</v>
      </c>
      <c r="AN838" s="22">
        <f t="shared" si="308"/>
        <v>55.0333333333333</v>
      </c>
      <c r="AO838" s="23">
        <v>12</v>
      </c>
      <c r="AP838" s="23">
        <v>12</v>
      </c>
      <c r="AQ838" t="s">
        <v>82</v>
      </c>
      <c r="AR838">
        <v>2</v>
      </c>
      <c r="AS838" s="22">
        <v>0.43333333333333</v>
      </c>
      <c r="AT838" t="s">
        <v>83</v>
      </c>
      <c r="AU838" s="23">
        <f t="shared" si="319"/>
        <v>23.0333333333333</v>
      </c>
      <c r="AV838" s="23">
        <f t="shared" si="309"/>
        <v>24</v>
      </c>
      <c r="AW838" s="23">
        <f t="shared" si="310"/>
        <v>2.33858267716535</v>
      </c>
      <c r="AX838" s="23">
        <f t="shared" si="311"/>
        <v>1.32283464566929</v>
      </c>
      <c r="AY838" s="23">
        <f t="shared" si="312"/>
        <v>24</v>
      </c>
      <c r="AZ838" s="23">
        <f t="shared" si="313"/>
        <v>24</v>
      </c>
      <c r="BA838" s="1" t="str">
        <f t="shared" si="314"/>
        <v>3</v>
      </c>
      <c r="BB838" s="22">
        <v>675</v>
      </c>
      <c r="BC838" s="22">
        <f t="shared" si="315"/>
        <v>16200</v>
      </c>
      <c r="BD838" s="22" t="e">
        <f t="shared" si="317"/>
        <v>#REF!</v>
      </c>
      <c r="BE838" s="22">
        <v>0.526</v>
      </c>
      <c r="BF838" s="22">
        <f t="shared" si="316"/>
        <v>12.624</v>
      </c>
      <c r="BG838" s="22" t="e">
        <f t="shared" si="318"/>
        <v>#REF!</v>
      </c>
      <c r="BH838" t="str">
        <f>IF(AT838="UDARA","U","N")&amp;LEFT($C$4,2)&amp;MID($C$4,4,2)&amp;LEFT(A838,3)&amp;MID(E838,2,2)&amp;VLOOKUP(E838,Acuan_Reference!C:L,10,0)</f>
        <v>N0109PTK71S3</v>
      </c>
      <c r="BI838" t="s">
        <v>84</v>
      </c>
      <c r="BJ838" t="s">
        <v>85</v>
      </c>
      <c r="BK838" t="s">
        <v>128</v>
      </c>
      <c r="BL838" t="s">
        <v>87</v>
      </c>
    </row>
    <row r="839" spans="1:64">
      <c r="A839" t="s">
        <v>108</v>
      </c>
      <c r="B839" t="s">
        <v>75</v>
      </c>
      <c r="C839" t="s">
        <v>76</v>
      </c>
      <c r="D839" t="s">
        <v>77</v>
      </c>
      <c r="E839" t="s">
        <v>177</v>
      </c>
      <c r="F839" t="s">
        <v>178</v>
      </c>
      <c r="G839" t="s">
        <v>80</v>
      </c>
      <c r="H839" t="s">
        <v>81</v>
      </c>
      <c r="I839" s="22">
        <v>48875</v>
      </c>
      <c r="J839" s="23">
        <v>39</v>
      </c>
      <c r="K839" s="23">
        <v>103</v>
      </c>
      <c r="L839" s="23">
        <v>61</v>
      </c>
      <c r="M839" s="23">
        <v>90</v>
      </c>
      <c r="N839" s="23">
        <v>95</v>
      </c>
      <c r="O839" s="23">
        <v>136</v>
      </c>
      <c r="P839" s="23">
        <v>101</v>
      </c>
      <c r="Q839" s="23">
        <v>75</v>
      </c>
      <c r="R839" s="23">
        <v>61</v>
      </c>
      <c r="S839" s="23">
        <v>90</v>
      </c>
      <c r="T839" s="23">
        <v>53</v>
      </c>
      <c r="U839" s="23">
        <v>63</v>
      </c>
      <c r="V839" s="22">
        <v>68.666666666667</v>
      </c>
      <c r="W839" s="22">
        <f t="shared" si="304"/>
        <v>58.6666666666667</v>
      </c>
      <c r="X839" s="23">
        <v>0</v>
      </c>
      <c r="Y839" s="23">
        <v>0</v>
      </c>
      <c r="Z839" s="23">
        <v>0</v>
      </c>
      <c r="AA839" s="22">
        <v>103</v>
      </c>
      <c r="AB839" s="22">
        <v>0</v>
      </c>
      <c r="AC839" s="22">
        <v>12</v>
      </c>
      <c r="AD839" s="22">
        <v>0</v>
      </c>
      <c r="AE839" s="22">
        <f t="shared" si="305"/>
        <v>115</v>
      </c>
      <c r="AF839" s="22">
        <f t="shared" si="306"/>
        <v>1.67475728155339</v>
      </c>
      <c r="AG839" s="22">
        <f t="shared" si="307"/>
        <v>1.96022727272727</v>
      </c>
      <c r="AH839" s="22">
        <v>2040</v>
      </c>
      <c r="AI839" s="22">
        <v>0</v>
      </c>
      <c r="AJ839" s="23">
        <v>0</v>
      </c>
      <c r="AK839" s="23">
        <v>47</v>
      </c>
      <c r="AL839" s="23">
        <v>60</v>
      </c>
      <c r="AM839" s="22">
        <v>0.8</v>
      </c>
      <c r="AN839" s="22">
        <f t="shared" si="308"/>
        <v>46.9333333333333</v>
      </c>
      <c r="AO839" s="23">
        <v>12</v>
      </c>
      <c r="AP839" s="23">
        <v>12</v>
      </c>
      <c r="AQ839" t="s">
        <v>124</v>
      </c>
      <c r="AR839">
        <v>4</v>
      </c>
      <c r="AS839" s="22">
        <v>0.066666666666667</v>
      </c>
      <c r="AT839" t="s">
        <v>83</v>
      </c>
      <c r="AU839" s="23">
        <f t="shared" si="319"/>
        <v>0</v>
      </c>
      <c r="AV839" s="23">
        <f t="shared" si="309"/>
        <v>0</v>
      </c>
      <c r="AW839" s="23">
        <f t="shared" si="310"/>
        <v>1.96022727272727</v>
      </c>
      <c r="AX839" s="23">
        <f t="shared" si="311"/>
        <v>0.9375</v>
      </c>
      <c r="AY839" s="23">
        <f t="shared" si="312"/>
        <v>0</v>
      </c>
      <c r="AZ839" s="23">
        <f t="shared" si="313"/>
        <v>0</v>
      </c>
      <c r="BA839" s="1" t="str">
        <f t="shared" si="314"/>
        <v>3</v>
      </c>
      <c r="BB839" s="22">
        <v>675</v>
      </c>
      <c r="BC839" s="22">
        <f t="shared" si="315"/>
        <v>0</v>
      </c>
      <c r="BD839" s="22" t="e">
        <f t="shared" si="317"/>
        <v>#REF!</v>
      </c>
      <c r="BE839" s="22">
        <v>0.526</v>
      </c>
      <c r="BF839" s="22">
        <f t="shared" si="316"/>
        <v>0</v>
      </c>
      <c r="BG839" s="22" t="e">
        <f t="shared" si="318"/>
        <v>#REF!</v>
      </c>
      <c r="BH839" t="str">
        <f>IF(AT839="UDARA","U","N")&amp;LEFT($C$4,2)&amp;MID($C$4,4,2)&amp;LEFT(A839,3)&amp;MID(E839,2,2)&amp;VLOOKUP(E839,Acuan_Reference!C:L,10,0)</f>
        <v>N0109PWT71S3</v>
      </c>
      <c r="BI839" t="s">
        <v>84</v>
      </c>
      <c r="BJ839" t="s">
        <v>85</v>
      </c>
      <c r="BK839" t="s">
        <v>128</v>
      </c>
      <c r="BL839" t="s">
        <v>87</v>
      </c>
    </row>
    <row r="840" spans="1:64">
      <c r="A840" t="s">
        <v>109</v>
      </c>
      <c r="B840" t="s">
        <v>75</v>
      </c>
      <c r="C840" t="s">
        <v>76</v>
      </c>
      <c r="D840" t="s">
        <v>77</v>
      </c>
      <c r="E840" t="s">
        <v>177</v>
      </c>
      <c r="F840" t="s">
        <v>178</v>
      </c>
      <c r="G840" t="s">
        <v>80</v>
      </c>
      <c r="H840" t="s">
        <v>81</v>
      </c>
      <c r="I840" s="22">
        <v>48875</v>
      </c>
      <c r="J840" s="23">
        <v>36</v>
      </c>
      <c r="K840" s="23">
        <v>262</v>
      </c>
      <c r="L840" s="23">
        <v>201</v>
      </c>
      <c r="M840" s="23">
        <v>180</v>
      </c>
      <c r="N840" s="23">
        <v>199</v>
      </c>
      <c r="O840" s="23">
        <v>305</v>
      </c>
      <c r="P840" s="23">
        <v>196</v>
      </c>
      <c r="Q840" s="23">
        <v>101</v>
      </c>
      <c r="R840" s="23">
        <v>205</v>
      </c>
      <c r="S840" s="23">
        <v>277</v>
      </c>
      <c r="T840" s="23">
        <v>346</v>
      </c>
      <c r="U840" s="23">
        <v>144</v>
      </c>
      <c r="V840" s="22">
        <v>255.66666666667</v>
      </c>
      <c r="W840" s="22">
        <f t="shared" si="304"/>
        <v>244</v>
      </c>
      <c r="X840" s="23">
        <v>0</v>
      </c>
      <c r="Y840" s="23">
        <v>0</v>
      </c>
      <c r="Z840" s="23">
        <v>0</v>
      </c>
      <c r="AA840" s="22">
        <v>178</v>
      </c>
      <c r="AB840" s="22">
        <v>0</v>
      </c>
      <c r="AC840" s="22">
        <v>108</v>
      </c>
      <c r="AD840" s="22">
        <v>48</v>
      </c>
      <c r="AE840" s="22">
        <f t="shared" si="305"/>
        <v>334</v>
      </c>
      <c r="AF840" s="22">
        <f t="shared" si="306"/>
        <v>1.30638852672749</v>
      </c>
      <c r="AG840" s="22">
        <f t="shared" si="307"/>
        <v>1.17213114754098</v>
      </c>
      <c r="AH840" s="22">
        <v>2040</v>
      </c>
      <c r="AI840" s="22">
        <v>0</v>
      </c>
      <c r="AJ840" s="23">
        <v>0</v>
      </c>
      <c r="AK840" s="23">
        <v>119</v>
      </c>
      <c r="AL840" s="23">
        <v>242</v>
      </c>
      <c r="AM840" s="22">
        <v>0.6</v>
      </c>
      <c r="AN840" s="22">
        <f t="shared" si="308"/>
        <v>146.4</v>
      </c>
      <c r="AO840" s="23">
        <v>12</v>
      </c>
      <c r="AP840" s="23">
        <v>12</v>
      </c>
      <c r="AQ840" t="s">
        <v>124</v>
      </c>
      <c r="AR840">
        <v>8</v>
      </c>
      <c r="AS840" s="22">
        <v>0.1</v>
      </c>
      <c r="AT840" t="s">
        <v>83</v>
      </c>
      <c r="AU840" s="23">
        <f t="shared" si="319"/>
        <v>54.4</v>
      </c>
      <c r="AV840" s="23">
        <f t="shared" si="309"/>
        <v>60</v>
      </c>
      <c r="AW840" s="23">
        <f t="shared" si="310"/>
        <v>1.61475409836066</v>
      </c>
      <c r="AX840" s="23">
        <f t="shared" si="311"/>
        <v>0.622950819672131</v>
      </c>
      <c r="AY840" s="23">
        <f t="shared" si="312"/>
        <v>60</v>
      </c>
      <c r="AZ840" s="23">
        <f t="shared" si="313"/>
        <v>60</v>
      </c>
      <c r="BA840" s="1" t="str">
        <f t="shared" si="314"/>
        <v>3</v>
      </c>
      <c r="BB840" s="22">
        <v>675</v>
      </c>
      <c r="BC840" s="22">
        <f t="shared" si="315"/>
        <v>40500</v>
      </c>
      <c r="BD840" s="22" t="e">
        <f t="shared" si="317"/>
        <v>#REF!</v>
      </c>
      <c r="BE840" s="22">
        <v>0.526</v>
      </c>
      <c r="BF840" s="22">
        <f t="shared" si="316"/>
        <v>31.56</v>
      </c>
      <c r="BG840" s="22" t="e">
        <f t="shared" si="318"/>
        <v>#REF!</v>
      </c>
      <c r="BH840" t="str">
        <f>IF(AT840="UDARA","U","N")&amp;LEFT($C$4,2)&amp;MID($C$4,4,2)&amp;LEFT(A840,3)&amp;MID(E840,2,2)&amp;VLOOKUP(E840,Acuan_Reference!C:L,10,0)</f>
        <v>N0109SBY71S3</v>
      </c>
      <c r="BI840" t="s">
        <v>84</v>
      </c>
      <c r="BJ840" t="s">
        <v>85</v>
      </c>
      <c r="BK840" t="s">
        <v>128</v>
      </c>
      <c r="BL840" t="s">
        <v>87</v>
      </c>
    </row>
    <row r="841" spans="1:64">
      <c r="A841" t="s">
        <v>110</v>
      </c>
      <c r="B841" t="s">
        <v>75</v>
      </c>
      <c r="C841" t="s">
        <v>76</v>
      </c>
      <c r="D841" t="s">
        <v>77</v>
      </c>
      <c r="E841" t="s">
        <v>177</v>
      </c>
      <c r="F841" t="s">
        <v>178</v>
      </c>
      <c r="G841" t="s">
        <v>80</v>
      </c>
      <c r="H841" t="s">
        <v>81</v>
      </c>
      <c r="I841" s="22">
        <v>48875</v>
      </c>
      <c r="J841" s="23">
        <v>82</v>
      </c>
      <c r="K841" s="23">
        <v>141</v>
      </c>
      <c r="L841" s="23">
        <v>91</v>
      </c>
      <c r="M841" s="23">
        <v>161</v>
      </c>
      <c r="N841" s="23">
        <v>120</v>
      </c>
      <c r="O841" s="23">
        <v>177</v>
      </c>
      <c r="P841" s="23">
        <v>221</v>
      </c>
      <c r="Q841" s="23">
        <v>139</v>
      </c>
      <c r="R841" s="23">
        <v>228</v>
      </c>
      <c r="S841" s="23">
        <v>68</v>
      </c>
      <c r="T841" s="23">
        <v>220</v>
      </c>
      <c r="U841" s="23">
        <v>61</v>
      </c>
      <c r="V841" s="22">
        <v>116.33333333333</v>
      </c>
      <c r="W841" s="22">
        <f t="shared" si="304"/>
        <v>144</v>
      </c>
      <c r="X841" s="23">
        <v>0</v>
      </c>
      <c r="Y841" s="23">
        <v>0</v>
      </c>
      <c r="Z841" s="23">
        <v>0</v>
      </c>
      <c r="AA841" s="22">
        <v>197</v>
      </c>
      <c r="AB841" s="22">
        <v>0</v>
      </c>
      <c r="AC841" s="22">
        <v>24</v>
      </c>
      <c r="AD841" s="22">
        <v>0</v>
      </c>
      <c r="AE841" s="22">
        <f t="shared" si="305"/>
        <v>221</v>
      </c>
      <c r="AF841" s="22">
        <f t="shared" si="306"/>
        <v>1.89971346704876</v>
      </c>
      <c r="AG841" s="22">
        <f t="shared" si="307"/>
        <v>1.53472222222222</v>
      </c>
      <c r="AH841" s="22">
        <v>2040</v>
      </c>
      <c r="AI841" s="22">
        <v>0</v>
      </c>
      <c r="AJ841" s="23">
        <v>0</v>
      </c>
      <c r="AK841" s="23">
        <v>89</v>
      </c>
      <c r="AL841" s="23">
        <v>151</v>
      </c>
      <c r="AM841" s="22">
        <v>0.7</v>
      </c>
      <c r="AN841" s="22">
        <f t="shared" si="308"/>
        <v>100.8</v>
      </c>
      <c r="AO841" s="23">
        <v>12</v>
      </c>
      <c r="AP841" s="23">
        <v>12</v>
      </c>
      <c r="AQ841" t="s">
        <v>124</v>
      </c>
      <c r="AR841">
        <v>8</v>
      </c>
      <c r="AS841" s="22">
        <v>0.066666666666667</v>
      </c>
      <c r="AT841" t="s">
        <v>83</v>
      </c>
      <c r="AU841" s="23">
        <f t="shared" si="319"/>
        <v>30.8</v>
      </c>
      <c r="AV841" s="23">
        <f t="shared" si="309"/>
        <v>36</v>
      </c>
      <c r="AW841" s="23">
        <f t="shared" si="310"/>
        <v>1.78472222222222</v>
      </c>
      <c r="AX841" s="23">
        <f t="shared" si="311"/>
        <v>0.736111111111111</v>
      </c>
      <c r="AY841" s="23">
        <f t="shared" si="312"/>
        <v>36</v>
      </c>
      <c r="AZ841" s="23">
        <f t="shared" si="313"/>
        <v>36</v>
      </c>
      <c r="BA841" s="1" t="str">
        <f t="shared" si="314"/>
        <v>3</v>
      </c>
      <c r="BB841" s="22">
        <v>675</v>
      </c>
      <c r="BC841" s="22">
        <f t="shared" si="315"/>
        <v>24300</v>
      </c>
      <c r="BD841" s="22" t="e">
        <f t="shared" si="317"/>
        <v>#REF!</v>
      </c>
      <c r="BE841" s="22">
        <v>0.526</v>
      </c>
      <c r="BF841" s="22">
        <f t="shared" si="316"/>
        <v>18.936</v>
      </c>
      <c r="BG841" s="22" t="e">
        <f t="shared" si="318"/>
        <v>#REF!</v>
      </c>
      <c r="BH841" t="str">
        <f>IF(AT841="UDARA","U","N")&amp;LEFT($C$4,2)&amp;MID($C$4,4,2)&amp;LEFT(A841,3)&amp;MID(E841,2,2)&amp;VLOOKUP(E841,Acuan_Reference!C:L,10,0)</f>
        <v>N0109SLO71S3</v>
      </c>
      <c r="BI841" t="s">
        <v>84</v>
      </c>
      <c r="BJ841" t="s">
        <v>85</v>
      </c>
      <c r="BK841" t="s">
        <v>128</v>
      </c>
      <c r="BL841" t="s">
        <v>87</v>
      </c>
    </row>
    <row r="842" spans="1:64">
      <c r="A842" t="s">
        <v>111</v>
      </c>
      <c r="B842" t="s">
        <v>75</v>
      </c>
      <c r="C842" t="s">
        <v>76</v>
      </c>
      <c r="D842" t="s">
        <v>77</v>
      </c>
      <c r="E842" t="s">
        <v>177</v>
      </c>
      <c r="F842" t="s">
        <v>178</v>
      </c>
      <c r="G842" t="s">
        <v>80</v>
      </c>
      <c r="H842" t="s">
        <v>81</v>
      </c>
      <c r="I842" s="22">
        <v>48875</v>
      </c>
      <c r="J842" s="23">
        <v>172</v>
      </c>
      <c r="K842" s="23">
        <v>315</v>
      </c>
      <c r="L842" s="23">
        <v>141</v>
      </c>
      <c r="M842" s="23">
        <v>349</v>
      </c>
      <c r="N842" s="23">
        <v>165</v>
      </c>
      <c r="O842" s="23">
        <v>387</v>
      </c>
      <c r="P842" s="23">
        <v>194</v>
      </c>
      <c r="Q842" s="23">
        <v>107</v>
      </c>
      <c r="R842" s="23">
        <v>241</v>
      </c>
      <c r="S842" s="23">
        <v>257</v>
      </c>
      <c r="T842" s="23">
        <v>188</v>
      </c>
      <c r="U842" s="23">
        <v>156</v>
      </c>
      <c r="V842" s="22">
        <v>200.33333333333</v>
      </c>
      <c r="W842" s="22">
        <f t="shared" si="304"/>
        <v>181.666666666667</v>
      </c>
      <c r="X842" s="23">
        <v>0</v>
      </c>
      <c r="Y842" s="23">
        <v>0</v>
      </c>
      <c r="Z842" s="23">
        <v>0</v>
      </c>
      <c r="AA842" s="22">
        <v>334</v>
      </c>
      <c r="AB842" s="22">
        <v>0</v>
      </c>
      <c r="AC842" s="22">
        <v>96</v>
      </c>
      <c r="AD842" s="22">
        <v>0</v>
      </c>
      <c r="AE842" s="22">
        <f t="shared" si="305"/>
        <v>430</v>
      </c>
      <c r="AF842" s="22">
        <f t="shared" si="306"/>
        <v>2.14642262895178</v>
      </c>
      <c r="AG842" s="22">
        <f t="shared" si="307"/>
        <v>2.36697247706422</v>
      </c>
      <c r="AH842" s="22">
        <v>2040</v>
      </c>
      <c r="AI842" s="22">
        <v>0</v>
      </c>
      <c r="AJ842" s="23">
        <v>0</v>
      </c>
      <c r="AK842" s="23">
        <v>124</v>
      </c>
      <c r="AL842" s="23">
        <v>201</v>
      </c>
      <c r="AM842" s="22">
        <v>1.5</v>
      </c>
      <c r="AN842" s="22">
        <f t="shared" si="308"/>
        <v>272.5</v>
      </c>
      <c r="AO842" s="23">
        <v>12</v>
      </c>
      <c r="AP842" s="23">
        <v>12</v>
      </c>
      <c r="AQ842" t="s">
        <v>82</v>
      </c>
      <c r="AR842">
        <v>2</v>
      </c>
      <c r="AS842" s="22">
        <v>0.53333333333333</v>
      </c>
      <c r="AT842" t="s">
        <v>83</v>
      </c>
      <c r="AU842" s="23">
        <f t="shared" si="319"/>
        <v>43.5</v>
      </c>
      <c r="AV842" s="23">
        <f t="shared" si="309"/>
        <v>48</v>
      </c>
      <c r="AW842" s="23">
        <f t="shared" si="310"/>
        <v>2.63119266055046</v>
      </c>
      <c r="AX842" s="23">
        <f t="shared" si="311"/>
        <v>1.52477064220184</v>
      </c>
      <c r="AY842" s="23">
        <f t="shared" si="312"/>
        <v>48</v>
      </c>
      <c r="AZ842" s="23">
        <f t="shared" si="313"/>
        <v>48</v>
      </c>
      <c r="BA842" s="1" t="str">
        <f t="shared" si="314"/>
        <v>3</v>
      </c>
      <c r="BB842" s="22">
        <v>675</v>
      </c>
      <c r="BC842" s="22">
        <f t="shared" si="315"/>
        <v>32400</v>
      </c>
      <c r="BD842" s="22" t="e">
        <f t="shared" si="317"/>
        <v>#REF!</v>
      </c>
      <c r="BE842" s="22">
        <v>0.526</v>
      </c>
      <c r="BF842" s="22">
        <f t="shared" si="316"/>
        <v>25.248</v>
      </c>
      <c r="BG842" s="22" t="e">
        <f t="shared" si="318"/>
        <v>#REF!</v>
      </c>
      <c r="BH842" t="str">
        <f>IF(AT842="UDARA","U","N")&amp;LEFT($C$4,2)&amp;MID($C$4,4,2)&amp;LEFT(A842,3)&amp;MID(E842,2,2)&amp;VLOOKUP(E842,Acuan_Reference!C:L,10,0)</f>
        <v>N0109SMD71S3</v>
      </c>
      <c r="BI842" t="s">
        <v>84</v>
      </c>
      <c r="BJ842" t="s">
        <v>85</v>
      </c>
      <c r="BK842" t="s">
        <v>128</v>
      </c>
      <c r="BL842" t="s">
        <v>87</v>
      </c>
    </row>
    <row r="843" spans="1:64">
      <c r="A843" t="s">
        <v>112</v>
      </c>
      <c r="B843" t="s">
        <v>75</v>
      </c>
      <c r="C843" t="s">
        <v>76</v>
      </c>
      <c r="D843" t="s">
        <v>77</v>
      </c>
      <c r="E843" t="s">
        <v>177</v>
      </c>
      <c r="F843" t="s">
        <v>178</v>
      </c>
      <c r="G843" t="s">
        <v>80</v>
      </c>
      <c r="H843" t="s">
        <v>81</v>
      </c>
      <c r="I843" s="22">
        <v>48875</v>
      </c>
      <c r="J843" s="23">
        <v>96</v>
      </c>
      <c r="K843" s="23">
        <v>128</v>
      </c>
      <c r="L843" s="23">
        <v>195</v>
      </c>
      <c r="M843" s="23">
        <v>116</v>
      </c>
      <c r="N843" s="23">
        <v>154</v>
      </c>
      <c r="O843" s="23">
        <v>129</v>
      </c>
      <c r="P843" s="23">
        <v>180</v>
      </c>
      <c r="Q843" s="23">
        <v>97</v>
      </c>
      <c r="R843" s="23">
        <v>42</v>
      </c>
      <c r="S843" s="23">
        <v>158</v>
      </c>
      <c r="T843" s="23">
        <v>77</v>
      </c>
      <c r="U843" s="23">
        <v>92</v>
      </c>
      <c r="V843" s="22">
        <v>109</v>
      </c>
      <c r="W843" s="22">
        <f t="shared" si="304"/>
        <v>83.3333333333333</v>
      </c>
      <c r="X843" s="23">
        <v>0</v>
      </c>
      <c r="Y843" s="23">
        <v>0</v>
      </c>
      <c r="Z843" s="23">
        <v>0</v>
      </c>
      <c r="AA843" s="22">
        <v>240</v>
      </c>
      <c r="AB843" s="22">
        <v>0</v>
      </c>
      <c r="AC843" s="22">
        <v>0</v>
      </c>
      <c r="AD843" s="22">
        <v>0</v>
      </c>
      <c r="AE843" s="22">
        <f t="shared" si="305"/>
        <v>240</v>
      </c>
      <c r="AF843" s="22">
        <f t="shared" si="306"/>
        <v>2.20183486238532</v>
      </c>
      <c r="AG843" s="22">
        <f t="shared" si="307"/>
        <v>2.88</v>
      </c>
      <c r="AH843" s="22">
        <v>2040</v>
      </c>
      <c r="AI843" s="22">
        <v>0</v>
      </c>
      <c r="AJ843" s="23">
        <v>0</v>
      </c>
      <c r="AK843" s="23">
        <v>61</v>
      </c>
      <c r="AL843" s="23">
        <v>81</v>
      </c>
      <c r="AM843" s="22">
        <v>0.7</v>
      </c>
      <c r="AN843" s="22">
        <f t="shared" si="308"/>
        <v>58.3333333333333</v>
      </c>
      <c r="AO843" s="23">
        <v>12</v>
      </c>
      <c r="AP843" s="23">
        <v>12</v>
      </c>
      <c r="AQ843" t="s">
        <v>124</v>
      </c>
      <c r="AR843">
        <v>8</v>
      </c>
      <c r="AS843" s="22">
        <v>0.066666666666667</v>
      </c>
      <c r="AT843" t="s">
        <v>83</v>
      </c>
      <c r="AU843" s="23">
        <f t="shared" si="319"/>
        <v>0</v>
      </c>
      <c r="AV843" s="23">
        <f t="shared" si="309"/>
        <v>0</v>
      </c>
      <c r="AW843" s="23">
        <f t="shared" si="310"/>
        <v>2.88</v>
      </c>
      <c r="AX843" s="23">
        <f t="shared" si="311"/>
        <v>1.908</v>
      </c>
      <c r="AY843" s="23">
        <f t="shared" si="312"/>
        <v>0</v>
      </c>
      <c r="AZ843" s="23">
        <f t="shared" si="313"/>
        <v>0</v>
      </c>
      <c r="BA843" s="1" t="str">
        <f t="shared" si="314"/>
        <v>3</v>
      </c>
      <c r="BB843" s="22">
        <v>675</v>
      </c>
      <c r="BC843" s="22">
        <f t="shared" si="315"/>
        <v>0</v>
      </c>
      <c r="BD843" s="22" t="e">
        <f t="shared" si="317"/>
        <v>#REF!</v>
      </c>
      <c r="BE843" s="22">
        <v>0.526</v>
      </c>
      <c r="BF843" s="22">
        <f t="shared" si="316"/>
        <v>0</v>
      </c>
      <c r="BG843" s="22" t="e">
        <f t="shared" si="318"/>
        <v>#REF!</v>
      </c>
      <c r="BH843" t="str">
        <f>IF(AT843="UDARA","U","N")&amp;LEFT($C$4,2)&amp;MID($C$4,4,2)&amp;LEFT(A843,3)&amp;MID(E843,2,2)&amp;VLOOKUP(E843,Acuan_Reference!C:L,10,0)</f>
        <v>N0109SMG71S3</v>
      </c>
      <c r="BI843" t="s">
        <v>84</v>
      </c>
      <c r="BJ843" t="s">
        <v>85</v>
      </c>
      <c r="BK843" t="s">
        <v>128</v>
      </c>
      <c r="BL843" t="s">
        <v>87</v>
      </c>
    </row>
    <row r="844" spans="1:64">
      <c r="A844" t="s">
        <v>113</v>
      </c>
      <c r="B844" t="s">
        <v>75</v>
      </c>
      <c r="C844" t="s">
        <v>76</v>
      </c>
      <c r="D844" t="s">
        <v>77</v>
      </c>
      <c r="E844" t="s">
        <v>177</v>
      </c>
      <c r="F844" t="s">
        <v>178</v>
      </c>
      <c r="G844" t="s">
        <v>80</v>
      </c>
      <c r="H844" t="s">
        <v>81</v>
      </c>
      <c r="I844" s="22">
        <v>48875</v>
      </c>
      <c r="J844" s="23">
        <v>78</v>
      </c>
      <c r="K844" s="23">
        <v>188</v>
      </c>
      <c r="L844" s="23">
        <v>164</v>
      </c>
      <c r="M844" s="23">
        <v>48</v>
      </c>
      <c r="N844" s="23">
        <v>103</v>
      </c>
      <c r="O844" s="23">
        <v>288</v>
      </c>
      <c r="P844" s="23">
        <v>66</v>
      </c>
      <c r="Q844" s="23">
        <v>114</v>
      </c>
      <c r="R844" s="23">
        <v>141</v>
      </c>
      <c r="S844" s="23">
        <v>242</v>
      </c>
      <c r="T844" s="23">
        <v>90</v>
      </c>
      <c r="U844" s="23">
        <v>63</v>
      </c>
      <c r="V844" s="22">
        <v>131.66666666667</v>
      </c>
      <c r="W844" s="22">
        <f t="shared" si="304"/>
        <v>97</v>
      </c>
      <c r="X844" s="23">
        <v>0</v>
      </c>
      <c r="Y844" s="23">
        <v>0</v>
      </c>
      <c r="Z844" s="23">
        <v>0</v>
      </c>
      <c r="AA844" s="22">
        <v>155</v>
      </c>
      <c r="AB844" s="22">
        <v>0</v>
      </c>
      <c r="AC844" s="22">
        <v>0</v>
      </c>
      <c r="AD844" s="22">
        <v>0</v>
      </c>
      <c r="AE844" s="22">
        <f t="shared" si="305"/>
        <v>155</v>
      </c>
      <c r="AF844" s="22">
        <f t="shared" si="306"/>
        <v>1.17721518987339</v>
      </c>
      <c r="AG844" s="22">
        <f t="shared" si="307"/>
        <v>1.5979381443299</v>
      </c>
      <c r="AH844" s="22">
        <v>2040</v>
      </c>
      <c r="AI844" s="22">
        <v>0</v>
      </c>
      <c r="AJ844" s="23">
        <v>0</v>
      </c>
      <c r="AK844" s="23">
        <v>102</v>
      </c>
      <c r="AL844" s="23">
        <v>138</v>
      </c>
      <c r="AM844" s="22">
        <v>0.6</v>
      </c>
      <c r="AN844" s="22">
        <f t="shared" si="308"/>
        <v>58.2</v>
      </c>
      <c r="AO844" s="23">
        <v>12</v>
      </c>
      <c r="AP844" s="23">
        <v>12</v>
      </c>
      <c r="AQ844" t="s">
        <v>124</v>
      </c>
      <c r="AR844">
        <v>12</v>
      </c>
      <c r="AS844" s="22">
        <v>0.033333333333333</v>
      </c>
      <c r="AT844" t="s">
        <v>83</v>
      </c>
      <c r="AU844" s="23">
        <f t="shared" si="319"/>
        <v>41.2</v>
      </c>
      <c r="AV844" s="23">
        <f t="shared" si="309"/>
        <v>48</v>
      </c>
      <c r="AW844" s="23">
        <f t="shared" si="310"/>
        <v>2.09278350515464</v>
      </c>
      <c r="AX844" s="23">
        <f t="shared" si="311"/>
        <v>0.670103092783505</v>
      </c>
      <c r="AY844" s="23">
        <f t="shared" si="312"/>
        <v>48</v>
      </c>
      <c r="AZ844" s="23">
        <f t="shared" si="313"/>
        <v>48</v>
      </c>
      <c r="BA844" s="1" t="str">
        <f t="shared" si="314"/>
        <v>3</v>
      </c>
      <c r="BB844" s="22">
        <v>675</v>
      </c>
      <c r="BC844" s="22">
        <f t="shared" si="315"/>
        <v>32400</v>
      </c>
      <c r="BD844" s="22" t="e">
        <f t="shared" si="317"/>
        <v>#REF!</v>
      </c>
      <c r="BE844" s="22">
        <v>0.526</v>
      </c>
      <c r="BF844" s="22">
        <f t="shared" si="316"/>
        <v>25.248</v>
      </c>
      <c r="BG844" s="22" t="e">
        <f t="shared" si="318"/>
        <v>#REF!</v>
      </c>
      <c r="BH844" t="str">
        <f>IF(AT844="UDARA","U","N")&amp;LEFT($C$4,2)&amp;MID($C$4,4,2)&amp;LEFT(A844,3)&amp;MID(E844,2,2)&amp;VLOOKUP(E844,Acuan_Reference!C:L,10,0)</f>
        <v>N0109TGR71S3</v>
      </c>
      <c r="BI844" t="s">
        <v>84</v>
      </c>
      <c r="BJ844" t="s">
        <v>85</v>
      </c>
      <c r="BK844" t="s">
        <v>128</v>
      </c>
      <c r="BL844" t="s">
        <v>87</v>
      </c>
    </row>
    <row r="845" spans="1:64">
      <c r="A845" t="s">
        <v>114</v>
      </c>
      <c r="B845" t="s">
        <v>75</v>
      </c>
      <c r="C845" t="s">
        <v>76</v>
      </c>
      <c r="D845" t="s">
        <v>77</v>
      </c>
      <c r="E845" t="s">
        <v>177</v>
      </c>
      <c r="F845" t="s">
        <v>178</v>
      </c>
      <c r="G845" t="s">
        <v>80</v>
      </c>
      <c r="H845" t="s">
        <v>81</v>
      </c>
      <c r="I845" s="22">
        <v>48875</v>
      </c>
      <c r="J845" s="23">
        <v>48</v>
      </c>
      <c r="K845" s="23">
        <v>77</v>
      </c>
      <c r="L845" s="23">
        <v>88</v>
      </c>
      <c r="M845" s="23">
        <v>20</v>
      </c>
      <c r="N845" s="23">
        <v>60</v>
      </c>
      <c r="O845" s="23">
        <v>62</v>
      </c>
      <c r="P845" s="23">
        <v>108</v>
      </c>
      <c r="Q845" s="23">
        <v>64</v>
      </c>
      <c r="R845" s="23">
        <v>49</v>
      </c>
      <c r="S845" s="23">
        <v>27</v>
      </c>
      <c r="T845" s="23">
        <v>68</v>
      </c>
      <c r="U845" s="23">
        <v>41</v>
      </c>
      <c r="V845" s="22">
        <v>45.333333333333</v>
      </c>
      <c r="W845" s="22">
        <f t="shared" si="304"/>
        <v>50.6666666666667</v>
      </c>
      <c r="X845" s="23">
        <v>0</v>
      </c>
      <c r="Y845" s="23">
        <v>0</v>
      </c>
      <c r="Z845" s="23">
        <v>0</v>
      </c>
      <c r="AA845" s="22">
        <v>68</v>
      </c>
      <c r="AB845" s="22">
        <v>0</v>
      </c>
      <c r="AC845" s="22">
        <v>0</v>
      </c>
      <c r="AD845" s="22">
        <v>0</v>
      </c>
      <c r="AE845" s="22">
        <f t="shared" si="305"/>
        <v>68</v>
      </c>
      <c r="AF845" s="22">
        <f t="shared" si="306"/>
        <v>1.50000000000001</v>
      </c>
      <c r="AG845" s="22">
        <f t="shared" si="307"/>
        <v>1.34210526315789</v>
      </c>
      <c r="AH845" s="22">
        <v>2040</v>
      </c>
      <c r="AI845" s="22">
        <v>0</v>
      </c>
      <c r="AJ845" s="23">
        <v>0</v>
      </c>
      <c r="AK845" s="23">
        <v>29</v>
      </c>
      <c r="AL845" s="23">
        <v>43</v>
      </c>
      <c r="AM845" s="22">
        <v>0.7</v>
      </c>
      <c r="AN845" s="22">
        <f t="shared" si="308"/>
        <v>35.4666666666667</v>
      </c>
      <c r="AO845" s="23">
        <v>12</v>
      </c>
      <c r="AP845" s="23">
        <v>12</v>
      </c>
      <c r="AQ845" t="s">
        <v>124</v>
      </c>
      <c r="AR845">
        <v>8</v>
      </c>
      <c r="AS845" s="22">
        <v>0.066666666666667</v>
      </c>
      <c r="AT845" t="s">
        <v>83</v>
      </c>
      <c r="AU845" s="23">
        <f t="shared" si="319"/>
        <v>10.4666666666667</v>
      </c>
      <c r="AV845" s="23">
        <f t="shared" si="309"/>
        <v>12</v>
      </c>
      <c r="AW845" s="23">
        <f t="shared" si="310"/>
        <v>1.57894736842105</v>
      </c>
      <c r="AX845" s="23">
        <f t="shared" si="311"/>
        <v>0.730263157894737</v>
      </c>
      <c r="AY845" s="23">
        <f t="shared" si="312"/>
        <v>12</v>
      </c>
      <c r="AZ845" s="23">
        <f t="shared" si="313"/>
        <v>12</v>
      </c>
      <c r="BA845" s="1" t="str">
        <f t="shared" si="314"/>
        <v>3</v>
      </c>
      <c r="BB845" s="22">
        <v>675</v>
      </c>
      <c r="BC845" s="22">
        <f t="shared" si="315"/>
        <v>8100</v>
      </c>
      <c r="BD845" s="22" t="e">
        <f t="shared" si="317"/>
        <v>#REF!</v>
      </c>
      <c r="BE845" s="22">
        <v>0.526</v>
      </c>
      <c r="BF845" s="22">
        <f t="shared" si="316"/>
        <v>6.312</v>
      </c>
      <c r="BG845" s="22" t="e">
        <f t="shared" si="318"/>
        <v>#REF!</v>
      </c>
      <c r="BH845" t="str">
        <f>IF(AT845="UDARA","U","N")&amp;LEFT($C$4,2)&amp;MID($C$4,4,2)&amp;LEFT(A845,3)&amp;MID(E845,2,2)&amp;VLOOKUP(E845,Acuan_Reference!C:L,10,0)</f>
        <v>N0109YGY71S3</v>
      </c>
      <c r="BI845" t="s">
        <v>84</v>
      </c>
      <c r="BJ845" t="s">
        <v>85</v>
      </c>
      <c r="BK845" t="s">
        <v>128</v>
      </c>
      <c r="BL845" t="s">
        <v>87</v>
      </c>
    </row>
    <row r="846" spans="1:64">
      <c r="A846" t="s">
        <v>74</v>
      </c>
      <c r="B846" t="s">
        <v>75</v>
      </c>
      <c r="C846" t="s">
        <v>76</v>
      </c>
      <c r="D846" t="s">
        <v>77</v>
      </c>
      <c r="E846" t="s">
        <v>179</v>
      </c>
      <c r="F846" t="s">
        <v>180</v>
      </c>
      <c r="G846" t="s">
        <v>118</v>
      </c>
      <c r="H846" t="s">
        <v>81</v>
      </c>
      <c r="I846" s="22">
        <v>40630</v>
      </c>
      <c r="J846" s="23">
        <v>638</v>
      </c>
      <c r="K846" s="23">
        <v>736</v>
      </c>
      <c r="L846" s="23">
        <v>625</v>
      </c>
      <c r="M846" s="23">
        <v>833</v>
      </c>
      <c r="N846" s="23">
        <v>575</v>
      </c>
      <c r="O846" s="23">
        <v>669</v>
      </c>
      <c r="P846" s="23">
        <v>805</v>
      </c>
      <c r="Q846" s="23">
        <v>375</v>
      </c>
      <c r="R846" s="23">
        <v>599</v>
      </c>
      <c r="S846" s="23">
        <v>602</v>
      </c>
      <c r="T846" s="23">
        <v>549</v>
      </c>
      <c r="U846" s="23">
        <v>592</v>
      </c>
      <c r="V846" s="22">
        <v>581</v>
      </c>
      <c r="W846" s="22">
        <f t="shared" si="304"/>
        <v>550.666666666667</v>
      </c>
      <c r="X846" s="23">
        <v>0</v>
      </c>
      <c r="Y846" s="23">
        <v>0</v>
      </c>
      <c r="Z846" s="23">
        <v>0</v>
      </c>
      <c r="AA846" s="22">
        <v>740</v>
      </c>
      <c r="AB846" s="22">
        <v>0</v>
      </c>
      <c r="AC846" s="22">
        <v>48</v>
      </c>
      <c r="AD846" s="22">
        <v>0</v>
      </c>
      <c r="AE846" s="22">
        <f t="shared" si="305"/>
        <v>788</v>
      </c>
      <c r="AF846" s="22">
        <f t="shared" si="306"/>
        <v>1.35628227194492</v>
      </c>
      <c r="AG846" s="22">
        <f t="shared" si="307"/>
        <v>1.43099273607748</v>
      </c>
      <c r="AH846" s="22">
        <v>11136</v>
      </c>
      <c r="AI846" s="22">
        <v>0</v>
      </c>
      <c r="AJ846" s="23">
        <v>0</v>
      </c>
      <c r="AK846" s="23">
        <v>322</v>
      </c>
      <c r="AL846" s="23">
        <v>511</v>
      </c>
      <c r="AM846" s="22">
        <v>0.7</v>
      </c>
      <c r="AN846" s="22">
        <f t="shared" si="308"/>
        <v>385.466666666667</v>
      </c>
      <c r="AO846" s="23">
        <v>12</v>
      </c>
      <c r="AP846" s="23">
        <v>12</v>
      </c>
      <c r="AQ846" t="s">
        <v>124</v>
      </c>
      <c r="AR846">
        <v>8</v>
      </c>
      <c r="AS846" s="22">
        <v>0.066666666666667</v>
      </c>
      <c r="AT846" t="s">
        <v>83</v>
      </c>
      <c r="AU846" s="23">
        <f t="shared" si="319"/>
        <v>108.466666666667</v>
      </c>
      <c r="AV846" s="23">
        <f t="shared" si="309"/>
        <v>120</v>
      </c>
      <c r="AW846" s="23">
        <f t="shared" si="310"/>
        <v>1.64891041162228</v>
      </c>
      <c r="AX846" s="23">
        <f t="shared" si="311"/>
        <v>0.720944309927361</v>
      </c>
      <c r="AY846" s="23">
        <f t="shared" si="312"/>
        <v>120</v>
      </c>
      <c r="AZ846" s="23">
        <f t="shared" si="313"/>
        <v>120</v>
      </c>
      <c r="BA846" s="1" t="str">
        <f t="shared" si="314"/>
        <v>3</v>
      </c>
      <c r="BB846" s="22">
        <v>520</v>
      </c>
      <c r="BC846" s="22">
        <f t="shared" si="315"/>
        <v>62400</v>
      </c>
      <c r="BD846" s="22" t="e">
        <f t="shared" si="317"/>
        <v>#REF!</v>
      </c>
      <c r="BE846" s="22">
        <v>0.505</v>
      </c>
      <c r="BF846" s="22">
        <f t="shared" si="316"/>
        <v>60.6</v>
      </c>
      <c r="BG846" s="22" t="e">
        <f t="shared" si="318"/>
        <v>#REF!</v>
      </c>
      <c r="BH846" t="str">
        <f>IF(AT846="UDARA","U","N")&amp;LEFT($C$4,2)&amp;MID($C$4,4,2)&amp;LEFT(A846,3)&amp;MID(E846,2,2)&amp;VLOOKUP(E846,Acuan_Reference!C:L,10,0)</f>
        <v>N0109BDG71S3</v>
      </c>
      <c r="BI846" t="s">
        <v>84</v>
      </c>
      <c r="BJ846" t="s">
        <v>85</v>
      </c>
      <c r="BK846" t="s">
        <v>128</v>
      </c>
      <c r="BL846" t="s">
        <v>87</v>
      </c>
    </row>
    <row r="847" spans="1:64">
      <c r="A847" t="s">
        <v>88</v>
      </c>
      <c r="B847" t="s">
        <v>75</v>
      </c>
      <c r="C847" t="s">
        <v>76</v>
      </c>
      <c r="D847" t="s">
        <v>77</v>
      </c>
      <c r="E847" t="s">
        <v>179</v>
      </c>
      <c r="F847" t="s">
        <v>180</v>
      </c>
      <c r="G847" t="s">
        <v>118</v>
      </c>
      <c r="H847" t="s">
        <v>81</v>
      </c>
      <c r="I847" s="22">
        <v>40630</v>
      </c>
      <c r="J847" s="23">
        <v>117</v>
      </c>
      <c r="K847" s="23">
        <v>227</v>
      </c>
      <c r="L847" s="23">
        <v>132</v>
      </c>
      <c r="M847" s="23">
        <v>288</v>
      </c>
      <c r="N847" s="23">
        <v>159</v>
      </c>
      <c r="O847" s="23">
        <v>257</v>
      </c>
      <c r="P847" s="23">
        <v>251</v>
      </c>
      <c r="Q847" s="23">
        <v>110</v>
      </c>
      <c r="R847" s="23">
        <v>132</v>
      </c>
      <c r="S847" s="23">
        <v>166</v>
      </c>
      <c r="T847" s="23">
        <v>238</v>
      </c>
      <c r="U847" s="23">
        <v>198</v>
      </c>
      <c r="V847" s="22">
        <v>200.66666666667</v>
      </c>
      <c r="W847" s="22">
        <f t="shared" ref="W847:W873" si="320">AVERAGE(T847,U847,AL847)</f>
        <v>197.666666666667</v>
      </c>
      <c r="X847" s="23">
        <v>0</v>
      </c>
      <c r="Y847" s="23">
        <v>0</v>
      </c>
      <c r="Z847" s="23">
        <v>0</v>
      </c>
      <c r="AA847" s="22">
        <v>117</v>
      </c>
      <c r="AB847" s="22">
        <v>0</v>
      </c>
      <c r="AC847" s="22">
        <v>72</v>
      </c>
      <c r="AD847" s="22">
        <v>48</v>
      </c>
      <c r="AE847" s="22">
        <f t="shared" ref="AE847:AE873" si="321">Z847+AA847+AC847+AD847</f>
        <v>237</v>
      </c>
      <c r="AF847" s="22">
        <f t="shared" ref="AF847:AF873" si="322">IFERROR(IF(V847&lt;0,9999,AE847/V847),9999)</f>
        <v>1.18106312292357</v>
      </c>
      <c r="AG847" s="22">
        <f t="shared" ref="AG847:AG873" si="323">IFERROR(IF(W847&lt;0,9999,(Z847+AA847+AC847)/W847),9999)</f>
        <v>0.956155143338954</v>
      </c>
      <c r="AH847" s="22">
        <v>11136</v>
      </c>
      <c r="AI847" s="22">
        <v>0</v>
      </c>
      <c r="AJ847" s="23">
        <v>0</v>
      </c>
      <c r="AK847" s="23">
        <v>84</v>
      </c>
      <c r="AL847" s="23">
        <v>157</v>
      </c>
      <c r="AM847" s="22">
        <v>0.6</v>
      </c>
      <c r="AN847" s="22">
        <f t="shared" ref="AN847:AN873" si="324">IF(AM847*W847&lt;0,0,AM847*W847)</f>
        <v>118.6</v>
      </c>
      <c r="AO847" s="23">
        <v>12</v>
      </c>
      <c r="AP847" s="23">
        <v>12</v>
      </c>
      <c r="AQ847" t="s">
        <v>124</v>
      </c>
      <c r="AR847">
        <v>8</v>
      </c>
      <c r="AS847" s="22">
        <v>0.033333333333333</v>
      </c>
      <c r="AT847" t="s">
        <v>83</v>
      </c>
      <c r="AU847" s="23">
        <f t="shared" si="319"/>
        <v>38.6</v>
      </c>
      <c r="AV847" s="23">
        <f t="shared" ref="AV847:AV873" si="325">IFERROR(ROUNDUP(AU847/AO847,0)*AO847,9999)</f>
        <v>48</v>
      </c>
      <c r="AW847" s="23">
        <f t="shared" ref="AW847:AW873" si="326">IFERROR(IF(W847&lt;0,9999,((ROUNDUP(AU847/AO847,0)*AO847)+AE847)/W847),9999)</f>
        <v>1.44182124789207</v>
      </c>
      <c r="AX847" s="23">
        <f t="shared" ref="AX847:AX873" si="327">IFERROR(IF(W847&lt;0,9999,((ROUNDUP(AU847/AP847,0)*AP847)+AE847-AL847)/W847),9999)</f>
        <v>0.647554806070826</v>
      </c>
      <c r="AY847" s="23">
        <f t="shared" ref="AY847:AY873" si="328">IF(H847="DROPPING",IF(AND(AW847&gt;3,AX847&gt;3),0,IF(AND(AW847&lt;=3,AX847&lt;=3),ROUNDUP(AU847/AO847,0)*AO847,ROUNDUP(AU847/AP847,0)*AP847)),0)</f>
        <v>48</v>
      </c>
      <c r="AZ847" s="23">
        <f t="shared" ref="AZ847:AZ873" si="329">IF(AH847&lt;=0,0,IF(H847="DROPPING",IF(AND(AW847&gt;3,AX847&gt;3),0,IF(AND(AW847&lt;=3,AX847&lt;=3),ROUNDUP(AU847/AO847,0)*AO847,ROUNDUP(AU847/AP847,0)*AP847)),0))</f>
        <v>48</v>
      </c>
      <c r="BA847" s="1" t="str">
        <f t="shared" ref="BA847:BA873" si="330">IF(AND(AW847&gt;3,AX847&gt;3),"Kelipatan Kirim/Master box &gt; 3x FC+index",IF(AF847&lt;=AS847,"1",IF(AND(AF847&gt;AS847,AF847&lt;=AM847),"2","3")))</f>
        <v>3</v>
      </c>
      <c r="BB847" s="22">
        <v>520</v>
      </c>
      <c r="BC847" s="22">
        <f t="shared" ref="BC847:BC873" si="331">BB847*AZ847</f>
        <v>24960</v>
      </c>
      <c r="BD847" s="22" t="e">
        <f t="shared" si="317"/>
        <v>#REF!</v>
      </c>
      <c r="BE847" s="22">
        <v>0.505</v>
      </c>
      <c r="BF847" s="22">
        <f t="shared" ref="BF847:BF873" si="332">BE847*AZ847</f>
        <v>24.24</v>
      </c>
      <c r="BG847" s="22" t="e">
        <f t="shared" si="318"/>
        <v>#REF!</v>
      </c>
      <c r="BH847" t="str">
        <f>IF(AT847="UDARA","U","N")&amp;LEFT($C$4,2)&amp;MID($C$4,4,2)&amp;LEFT(A847,3)&amp;MID(E847,2,2)&amp;VLOOKUP(E847,Acuan_Reference!C:L,10,0)</f>
        <v>N0109BGR71S3</v>
      </c>
      <c r="BI847" t="s">
        <v>84</v>
      </c>
      <c r="BJ847" t="s">
        <v>85</v>
      </c>
      <c r="BK847" t="s">
        <v>128</v>
      </c>
      <c r="BL847" t="s">
        <v>87</v>
      </c>
    </row>
    <row r="848" spans="1:64">
      <c r="A848" t="s">
        <v>89</v>
      </c>
      <c r="B848" t="s">
        <v>75</v>
      </c>
      <c r="C848" t="s">
        <v>76</v>
      </c>
      <c r="D848" t="s">
        <v>77</v>
      </c>
      <c r="E848" t="s">
        <v>179</v>
      </c>
      <c r="F848" t="s">
        <v>180</v>
      </c>
      <c r="G848" t="s">
        <v>118</v>
      </c>
      <c r="H848" t="s">
        <v>81</v>
      </c>
      <c r="I848" s="22">
        <v>40630</v>
      </c>
      <c r="J848" s="23">
        <v>12</v>
      </c>
      <c r="K848" s="23">
        <v>19</v>
      </c>
      <c r="L848" s="23">
        <v>27</v>
      </c>
      <c r="M848" s="23">
        <v>12</v>
      </c>
      <c r="N848" s="23">
        <v>12</v>
      </c>
      <c r="O848" s="23">
        <v>31</v>
      </c>
      <c r="P848" s="23">
        <v>36</v>
      </c>
      <c r="Q848" s="23">
        <v>6</v>
      </c>
      <c r="R848" s="23">
        <v>63</v>
      </c>
      <c r="S848" s="23">
        <v>0</v>
      </c>
      <c r="T848" s="23">
        <v>12</v>
      </c>
      <c r="U848" s="23">
        <v>30</v>
      </c>
      <c r="V848" s="22">
        <v>14</v>
      </c>
      <c r="W848" s="22">
        <f t="shared" si="320"/>
        <v>21.3333333333333</v>
      </c>
      <c r="X848" s="23">
        <v>0</v>
      </c>
      <c r="Y848" s="23">
        <v>0</v>
      </c>
      <c r="Z848" s="23">
        <v>0</v>
      </c>
      <c r="AA848" s="22">
        <v>83</v>
      </c>
      <c r="AB848" s="22">
        <v>0</v>
      </c>
      <c r="AC848" s="22">
        <v>0</v>
      </c>
      <c r="AD848" s="22">
        <v>0</v>
      </c>
      <c r="AE848" s="22">
        <f t="shared" si="321"/>
        <v>83</v>
      </c>
      <c r="AF848" s="22">
        <f t="shared" si="322"/>
        <v>5.92857142857143</v>
      </c>
      <c r="AG848" s="22">
        <f t="shared" si="323"/>
        <v>3.890625</v>
      </c>
      <c r="AH848" s="22">
        <v>11136</v>
      </c>
      <c r="AI848" s="22">
        <v>0</v>
      </c>
      <c r="AJ848" s="23">
        <v>0</v>
      </c>
      <c r="AK848" s="23">
        <v>15</v>
      </c>
      <c r="AL848" s="23">
        <v>22</v>
      </c>
      <c r="AM848" s="22">
        <v>1.3</v>
      </c>
      <c r="AN848" s="22">
        <f t="shared" si="324"/>
        <v>27.7333333333333</v>
      </c>
      <c r="AO848" s="23">
        <v>12</v>
      </c>
      <c r="AP848" s="23">
        <v>12</v>
      </c>
      <c r="AQ848" t="s">
        <v>82</v>
      </c>
      <c r="AR848">
        <v>4</v>
      </c>
      <c r="AS848" s="22">
        <v>0.53333333333333</v>
      </c>
      <c r="AT848" t="s">
        <v>83</v>
      </c>
      <c r="AU848" s="23">
        <f t="shared" si="319"/>
        <v>0</v>
      </c>
      <c r="AV848" s="23">
        <f t="shared" si="325"/>
        <v>0</v>
      </c>
      <c r="AW848" s="23">
        <f t="shared" si="326"/>
        <v>3.890625</v>
      </c>
      <c r="AX848" s="23">
        <f t="shared" si="327"/>
        <v>2.859375</v>
      </c>
      <c r="AY848" s="23">
        <f t="shared" si="328"/>
        <v>0</v>
      </c>
      <c r="AZ848" s="23">
        <f t="shared" si="329"/>
        <v>0</v>
      </c>
      <c r="BA848" s="1" t="str">
        <f t="shared" si="330"/>
        <v>3</v>
      </c>
      <c r="BB848" s="22">
        <v>520</v>
      </c>
      <c r="BC848" s="22">
        <f t="shared" si="331"/>
        <v>0</v>
      </c>
      <c r="BD848" s="22" t="e">
        <f t="shared" ref="BD848:BD873" si="333">BD847+BC848</f>
        <v>#REF!</v>
      </c>
      <c r="BE848" s="22">
        <v>0.505</v>
      </c>
      <c r="BF848" s="22">
        <f t="shared" si="332"/>
        <v>0</v>
      </c>
      <c r="BG848" s="22" t="e">
        <f t="shared" ref="BG848:BG873" si="334">BG847+BF848</f>
        <v>#REF!</v>
      </c>
      <c r="BH848" t="str">
        <f>IF(AT848="UDARA","U","N")&amp;LEFT($C$4,2)&amp;MID($C$4,4,2)&amp;LEFT(A848,3)&amp;MID(E848,2,2)&amp;VLOOKUP(E848,Acuan_Reference!C:L,10,0)</f>
        <v>N0109BJM71S3</v>
      </c>
      <c r="BI848" t="s">
        <v>84</v>
      </c>
      <c r="BJ848" t="s">
        <v>85</v>
      </c>
      <c r="BK848" t="s">
        <v>128</v>
      </c>
      <c r="BL848" t="s">
        <v>87</v>
      </c>
    </row>
    <row r="849" spans="1:64">
      <c r="A849" t="s">
        <v>90</v>
      </c>
      <c r="B849" t="s">
        <v>75</v>
      </c>
      <c r="C849" t="s">
        <v>76</v>
      </c>
      <c r="D849" t="s">
        <v>77</v>
      </c>
      <c r="E849" t="s">
        <v>179</v>
      </c>
      <c r="F849" t="s">
        <v>180</v>
      </c>
      <c r="G849" t="s">
        <v>118</v>
      </c>
      <c r="H849" t="s">
        <v>81</v>
      </c>
      <c r="I849" s="22">
        <v>40630</v>
      </c>
      <c r="J849" s="23">
        <v>151</v>
      </c>
      <c r="K849" s="23">
        <v>302</v>
      </c>
      <c r="L849" s="23">
        <v>282</v>
      </c>
      <c r="M849" s="23">
        <v>291</v>
      </c>
      <c r="N849" s="23">
        <v>162</v>
      </c>
      <c r="O849" s="23">
        <v>288</v>
      </c>
      <c r="P849" s="23">
        <v>320</v>
      </c>
      <c r="Q849" s="23">
        <v>138</v>
      </c>
      <c r="R849" s="23">
        <v>210</v>
      </c>
      <c r="S849" s="23">
        <v>200</v>
      </c>
      <c r="T849" s="23">
        <v>156</v>
      </c>
      <c r="U849" s="23">
        <v>120</v>
      </c>
      <c r="V849" s="22">
        <v>158.66666666667</v>
      </c>
      <c r="W849" s="22">
        <f t="shared" si="320"/>
        <v>147.333333333333</v>
      </c>
      <c r="X849" s="23">
        <v>0</v>
      </c>
      <c r="Y849" s="23">
        <v>0</v>
      </c>
      <c r="Z849" s="23">
        <v>0</v>
      </c>
      <c r="AA849" s="22">
        <v>187</v>
      </c>
      <c r="AB849" s="22">
        <v>0</v>
      </c>
      <c r="AC849" s="22">
        <v>48</v>
      </c>
      <c r="AD849" s="22">
        <v>0</v>
      </c>
      <c r="AE849" s="22">
        <f t="shared" si="321"/>
        <v>235</v>
      </c>
      <c r="AF849" s="22">
        <f t="shared" si="322"/>
        <v>1.48109243697476</v>
      </c>
      <c r="AG849" s="22">
        <f t="shared" si="323"/>
        <v>1.59502262443439</v>
      </c>
      <c r="AH849" s="22">
        <v>11136</v>
      </c>
      <c r="AI849" s="22">
        <v>0</v>
      </c>
      <c r="AJ849" s="23">
        <v>0</v>
      </c>
      <c r="AK849" s="23">
        <v>112</v>
      </c>
      <c r="AL849" s="23">
        <v>166</v>
      </c>
      <c r="AM849" s="22">
        <v>0.6</v>
      </c>
      <c r="AN849" s="22">
        <f t="shared" si="324"/>
        <v>88.4</v>
      </c>
      <c r="AO849" s="23">
        <v>12</v>
      </c>
      <c r="AP849" s="23">
        <v>12</v>
      </c>
      <c r="AQ849" t="s">
        <v>124</v>
      </c>
      <c r="AR849">
        <v>12</v>
      </c>
      <c r="AS849" s="22">
        <v>0.033333333333333</v>
      </c>
      <c r="AT849" t="s">
        <v>83</v>
      </c>
      <c r="AU849" s="23">
        <f t="shared" si="319"/>
        <v>19.4</v>
      </c>
      <c r="AV849" s="23">
        <f t="shared" si="325"/>
        <v>24</v>
      </c>
      <c r="AW849" s="23">
        <f t="shared" si="326"/>
        <v>1.7579185520362</v>
      </c>
      <c r="AX849" s="23">
        <f t="shared" si="327"/>
        <v>0.631221719457014</v>
      </c>
      <c r="AY849" s="23">
        <f t="shared" si="328"/>
        <v>24</v>
      </c>
      <c r="AZ849" s="23">
        <f t="shared" si="329"/>
        <v>24</v>
      </c>
      <c r="BA849" s="1" t="str">
        <f t="shared" si="330"/>
        <v>3</v>
      </c>
      <c r="BB849" s="22">
        <v>520</v>
      </c>
      <c r="BC849" s="22">
        <f t="shared" si="331"/>
        <v>12480</v>
      </c>
      <c r="BD849" s="22" t="e">
        <f t="shared" si="333"/>
        <v>#REF!</v>
      </c>
      <c r="BE849" s="22">
        <v>0.505</v>
      </c>
      <c r="BF849" s="22">
        <f t="shared" si="332"/>
        <v>12.12</v>
      </c>
      <c r="BG849" s="22" t="e">
        <f t="shared" si="334"/>
        <v>#REF!</v>
      </c>
      <c r="BH849" t="str">
        <f>IF(AT849="UDARA","U","N")&amp;LEFT($C$4,2)&amp;MID($C$4,4,2)&amp;LEFT(A849,3)&amp;MID(E849,2,2)&amp;VLOOKUP(E849,Acuan_Reference!C:L,10,0)</f>
        <v>N0109BKS71S3</v>
      </c>
      <c r="BI849" t="s">
        <v>84</v>
      </c>
      <c r="BJ849" t="s">
        <v>85</v>
      </c>
      <c r="BK849" t="s">
        <v>128</v>
      </c>
      <c r="BL849" t="s">
        <v>87</v>
      </c>
    </row>
    <row r="850" spans="1:64">
      <c r="A850" t="s">
        <v>91</v>
      </c>
      <c r="B850" t="s">
        <v>75</v>
      </c>
      <c r="C850" t="s">
        <v>76</v>
      </c>
      <c r="D850" t="s">
        <v>77</v>
      </c>
      <c r="E850" t="s">
        <v>179</v>
      </c>
      <c r="F850" t="s">
        <v>180</v>
      </c>
      <c r="G850" t="s">
        <v>118</v>
      </c>
      <c r="H850" t="s">
        <v>81</v>
      </c>
      <c r="I850" s="22">
        <v>40630</v>
      </c>
      <c r="J850" s="23">
        <v>216</v>
      </c>
      <c r="K850" s="23">
        <v>148</v>
      </c>
      <c r="L850" s="23">
        <v>132</v>
      </c>
      <c r="M850" s="23">
        <v>114</v>
      </c>
      <c r="N850" s="23">
        <v>262</v>
      </c>
      <c r="O850" s="23">
        <v>246</v>
      </c>
      <c r="P850" s="23">
        <v>157</v>
      </c>
      <c r="Q850" s="23">
        <v>198</v>
      </c>
      <c r="R850" s="23">
        <v>246</v>
      </c>
      <c r="S850" s="23">
        <v>98</v>
      </c>
      <c r="T850" s="23">
        <v>216</v>
      </c>
      <c r="U850" s="23">
        <v>234</v>
      </c>
      <c r="V850" s="22">
        <v>182.66666666667</v>
      </c>
      <c r="W850" s="22">
        <f t="shared" si="320"/>
        <v>204.666666666667</v>
      </c>
      <c r="X850" s="23">
        <v>0</v>
      </c>
      <c r="Y850" s="23">
        <v>0</v>
      </c>
      <c r="Z850" s="23">
        <v>0</v>
      </c>
      <c r="AA850" s="22">
        <v>135</v>
      </c>
      <c r="AB850" s="22">
        <v>0</v>
      </c>
      <c r="AC850" s="22">
        <v>0</v>
      </c>
      <c r="AD850" s="22">
        <v>0</v>
      </c>
      <c r="AE850" s="22">
        <f t="shared" si="321"/>
        <v>135</v>
      </c>
      <c r="AF850" s="22">
        <f t="shared" si="322"/>
        <v>0.739051094890497</v>
      </c>
      <c r="AG850" s="22">
        <f t="shared" si="323"/>
        <v>0.659609120521173</v>
      </c>
      <c r="AH850" s="22">
        <v>11136</v>
      </c>
      <c r="AI850" s="22">
        <v>0</v>
      </c>
      <c r="AJ850" s="23">
        <v>0</v>
      </c>
      <c r="AK850" s="23">
        <v>111</v>
      </c>
      <c r="AL850" s="23">
        <v>164</v>
      </c>
      <c r="AM850" s="22">
        <v>0.9</v>
      </c>
      <c r="AN850" s="22">
        <f t="shared" si="324"/>
        <v>184.2</v>
      </c>
      <c r="AO850" s="23">
        <v>12</v>
      </c>
      <c r="AP850" s="23">
        <v>12</v>
      </c>
      <c r="AQ850" t="s">
        <v>82</v>
      </c>
      <c r="AR850">
        <v>4</v>
      </c>
      <c r="AS850" s="22">
        <v>0.13333333333333</v>
      </c>
      <c r="AT850" t="s">
        <v>83</v>
      </c>
      <c r="AU850" s="23">
        <f t="shared" si="319"/>
        <v>213.2</v>
      </c>
      <c r="AV850" s="23">
        <f t="shared" si="325"/>
        <v>216</v>
      </c>
      <c r="AW850" s="23">
        <f t="shared" si="326"/>
        <v>1.71498371335505</v>
      </c>
      <c r="AX850" s="23">
        <f t="shared" si="327"/>
        <v>0.913680781758958</v>
      </c>
      <c r="AY850" s="23">
        <f t="shared" si="328"/>
        <v>216</v>
      </c>
      <c r="AZ850" s="23">
        <f t="shared" si="329"/>
        <v>216</v>
      </c>
      <c r="BA850" s="1" t="str">
        <f t="shared" si="330"/>
        <v>2</v>
      </c>
      <c r="BB850" s="22">
        <v>520</v>
      </c>
      <c r="BC850" s="22">
        <f t="shared" si="331"/>
        <v>112320</v>
      </c>
      <c r="BD850" s="22" t="e">
        <f t="shared" si="333"/>
        <v>#REF!</v>
      </c>
      <c r="BE850" s="22">
        <v>0.505</v>
      </c>
      <c r="BF850" s="22">
        <f t="shared" si="332"/>
        <v>109.08</v>
      </c>
      <c r="BG850" s="22" t="e">
        <f t="shared" si="334"/>
        <v>#REF!</v>
      </c>
      <c r="BH850" t="str">
        <f>IF(AT850="UDARA","U","N")&amp;LEFT($C$4,2)&amp;MID($C$4,4,2)&amp;LEFT(A850,3)&amp;MID(E850,2,2)&amp;VLOOKUP(E850,Acuan_Reference!C:L,10,0)</f>
        <v>N0109BLP71S3</v>
      </c>
      <c r="BI850" t="s">
        <v>84</v>
      </c>
      <c r="BJ850" t="s">
        <v>85</v>
      </c>
      <c r="BK850" t="s">
        <v>128</v>
      </c>
      <c r="BL850" t="s">
        <v>87</v>
      </c>
    </row>
    <row r="851" spans="1:64">
      <c r="A851" t="s">
        <v>92</v>
      </c>
      <c r="B851" t="s">
        <v>75</v>
      </c>
      <c r="C851" t="s">
        <v>76</v>
      </c>
      <c r="D851" t="s">
        <v>77</v>
      </c>
      <c r="E851" t="s">
        <v>179</v>
      </c>
      <c r="F851" t="s">
        <v>180</v>
      </c>
      <c r="G851" t="s">
        <v>118</v>
      </c>
      <c r="H851" t="s">
        <v>81</v>
      </c>
      <c r="I851" s="22">
        <v>40630</v>
      </c>
      <c r="J851" s="23">
        <v>24</v>
      </c>
      <c r="K851" s="23">
        <v>18</v>
      </c>
      <c r="L851" s="23">
        <v>72</v>
      </c>
      <c r="M851" s="23">
        <v>78</v>
      </c>
      <c r="N851" s="23">
        <v>118</v>
      </c>
      <c r="O851" s="23">
        <v>192</v>
      </c>
      <c r="P851" s="23">
        <v>14</v>
      </c>
      <c r="Q851" s="23">
        <v>84</v>
      </c>
      <c r="R851" s="23">
        <v>36</v>
      </c>
      <c r="S851" s="23">
        <v>24</v>
      </c>
      <c r="T851" s="23">
        <v>0</v>
      </c>
      <c r="U851" s="23">
        <v>78</v>
      </c>
      <c r="V851" s="22">
        <v>34</v>
      </c>
      <c r="W851" s="22">
        <f t="shared" si="320"/>
        <v>32</v>
      </c>
      <c r="X851" s="23">
        <v>0</v>
      </c>
      <c r="Y851" s="23">
        <v>0</v>
      </c>
      <c r="Z851" s="23">
        <v>0</v>
      </c>
      <c r="AA851" s="22">
        <v>156</v>
      </c>
      <c r="AB851" s="22">
        <v>0</v>
      </c>
      <c r="AC851" s="22">
        <v>0</v>
      </c>
      <c r="AD851" s="22">
        <v>0</v>
      </c>
      <c r="AE851" s="22">
        <f t="shared" si="321"/>
        <v>156</v>
      </c>
      <c r="AF851" s="22">
        <f t="shared" si="322"/>
        <v>4.58823529411765</v>
      </c>
      <c r="AG851" s="22">
        <f t="shared" si="323"/>
        <v>4.875</v>
      </c>
      <c r="AH851" s="22">
        <v>11136</v>
      </c>
      <c r="AI851" s="22">
        <v>0</v>
      </c>
      <c r="AJ851" s="23">
        <v>0</v>
      </c>
      <c r="AK851" s="23">
        <v>30</v>
      </c>
      <c r="AL851" s="23">
        <v>18</v>
      </c>
      <c r="AM851" s="22">
        <v>1.5</v>
      </c>
      <c r="AN851" s="22">
        <f t="shared" si="324"/>
        <v>48</v>
      </c>
      <c r="AO851" s="23">
        <v>12</v>
      </c>
      <c r="AP851" s="23">
        <v>12</v>
      </c>
      <c r="AQ851" t="s">
        <v>82</v>
      </c>
      <c r="AR851">
        <v>2</v>
      </c>
      <c r="AS851" s="22">
        <v>0.53333333333333</v>
      </c>
      <c r="AT851" t="s">
        <v>83</v>
      </c>
      <c r="AU851" s="23">
        <f t="shared" si="319"/>
        <v>0</v>
      </c>
      <c r="AV851" s="23">
        <f t="shared" si="325"/>
        <v>0</v>
      </c>
      <c r="AW851" s="23">
        <f t="shared" si="326"/>
        <v>4.875</v>
      </c>
      <c r="AX851" s="23">
        <f t="shared" si="327"/>
        <v>4.3125</v>
      </c>
      <c r="AY851" s="23">
        <f t="shared" si="328"/>
        <v>0</v>
      </c>
      <c r="AZ851" s="23">
        <f t="shared" si="329"/>
        <v>0</v>
      </c>
      <c r="BA851" s="1" t="str">
        <f t="shared" si="330"/>
        <v>Kelipatan Kirim/Master box &gt; 3x FC+index</v>
      </c>
      <c r="BB851" s="22">
        <v>520</v>
      </c>
      <c r="BC851" s="22">
        <f t="shared" si="331"/>
        <v>0</v>
      </c>
      <c r="BD851" s="22" t="e">
        <f t="shared" si="333"/>
        <v>#REF!</v>
      </c>
      <c r="BE851" s="22">
        <v>0.505</v>
      </c>
      <c r="BF851" s="22">
        <f t="shared" si="332"/>
        <v>0</v>
      </c>
      <c r="BG851" s="22" t="e">
        <f t="shared" si="334"/>
        <v>#REF!</v>
      </c>
      <c r="BH851" t="str">
        <f>IF(AT851="UDARA","U","N")&amp;LEFT($C$4,2)&amp;MID($C$4,4,2)&amp;LEFT(A851,3)&amp;MID(E851,2,2)&amp;VLOOKUP(E851,Acuan_Reference!C:L,10,0)</f>
        <v>N0109BTM71S3</v>
      </c>
      <c r="BI851" t="s">
        <v>84</v>
      </c>
      <c r="BJ851" t="s">
        <v>85</v>
      </c>
      <c r="BK851" t="s">
        <v>128</v>
      </c>
      <c r="BL851" t="s">
        <v>87</v>
      </c>
    </row>
    <row r="852" spans="1:64">
      <c r="A852" t="s">
        <v>93</v>
      </c>
      <c r="B852" t="s">
        <v>75</v>
      </c>
      <c r="C852" t="s">
        <v>76</v>
      </c>
      <c r="D852" t="s">
        <v>77</v>
      </c>
      <c r="E852" t="s">
        <v>179</v>
      </c>
      <c r="F852" t="s">
        <v>180</v>
      </c>
      <c r="G852" t="s">
        <v>118</v>
      </c>
      <c r="H852" t="s">
        <v>81</v>
      </c>
      <c r="I852" s="22">
        <v>40630</v>
      </c>
      <c r="J852" s="23">
        <v>117</v>
      </c>
      <c r="K852" s="23">
        <v>46</v>
      </c>
      <c r="L852" s="23">
        <v>25</v>
      </c>
      <c r="M852" s="23">
        <v>3</v>
      </c>
      <c r="N852" s="23">
        <v>20</v>
      </c>
      <c r="O852" s="23">
        <v>12</v>
      </c>
      <c r="P852" s="23">
        <v>2</v>
      </c>
      <c r="Q852" s="23">
        <v>16</v>
      </c>
      <c r="R852" s="23">
        <v>7</v>
      </c>
      <c r="S852" s="23">
        <v>26</v>
      </c>
      <c r="T852" s="23">
        <v>27</v>
      </c>
      <c r="U852" s="23">
        <v>20</v>
      </c>
      <c r="V852" s="22">
        <v>24.333333333333</v>
      </c>
      <c r="W852" s="22">
        <f t="shared" si="320"/>
        <v>21.6666666666667</v>
      </c>
      <c r="X852" s="23">
        <v>0</v>
      </c>
      <c r="Y852" s="23">
        <v>0</v>
      </c>
      <c r="Z852" s="23">
        <v>0</v>
      </c>
      <c r="AA852" s="22">
        <v>30</v>
      </c>
      <c r="AB852" s="22">
        <v>0</v>
      </c>
      <c r="AC852" s="22">
        <v>12</v>
      </c>
      <c r="AD852" s="22">
        <v>0</v>
      </c>
      <c r="AE852" s="22">
        <f t="shared" si="321"/>
        <v>42</v>
      </c>
      <c r="AF852" s="22">
        <f t="shared" si="322"/>
        <v>1.7260273972603</v>
      </c>
      <c r="AG852" s="22">
        <f t="shared" si="323"/>
        <v>1.93846153846154</v>
      </c>
      <c r="AH852" s="22">
        <v>11136</v>
      </c>
      <c r="AI852" s="22">
        <v>0</v>
      </c>
      <c r="AJ852" s="23">
        <v>0</v>
      </c>
      <c r="AK852" s="23">
        <v>10</v>
      </c>
      <c r="AL852" s="23">
        <v>18</v>
      </c>
      <c r="AM852" s="22">
        <v>0.8</v>
      </c>
      <c r="AN852" s="22">
        <f t="shared" si="324"/>
        <v>17.3333333333333</v>
      </c>
      <c r="AO852" s="23">
        <v>12</v>
      </c>
      <c r="AP852" s="23">
        <v>12</v>
      </c>
      <c r="AQ852" t="s">
        <v>124</v>
      </c>
      <c r="AR852">
        <v>4</v>
      </c>
      <c r="AS852" s="22">
        <v>0.066666666666667</v>
      </c>
      <c r="AT852" t="s">
        <v>83</v>
      </c>
      <c r="AU852" s="23">
        <f t="shared" si="319"/>
        <v>0</v>
      </c>
      <c r="AV852" s="23">
        <f t="shared" si="325"/>
        <v>0</v>
      </c>
      <c r="AW852" s="23">
        <f t="shared" si="326"/>
        <v>1.93846153846154</v>
      </c>
      <c r="AX852" s="23">
        <f t="shared" si="327"/>
        <v>1.10769230769231</v>
      </c>
      <c r="AY852" s="23">
        <f t="shared" si="328"/>
        <v>0</v>
      </c>
      <c r="AZ852" s="23">
        <f t="shared" si="329"/>
        <v>0</v>
      </c>
      <c r="BA852" s="1" t="str">
        <f t="shared" si="330"/>
        <v>3</v>
      </c>
      <c r="BB852" s="22">
        <v>520</v>
      </c>
      <c r="BC852" s="22">
        <f t="shared" si="331"/>
        <v>0</v>
      </c>
      <c r="BD852" s="22" t="e">
        <f t="shared" si="333"/>
        <v>#REF!</v>
      </c>
      <c r="BE852" s="22">
        <v>0.505</v>
      </c>
      <c r="BF852" s="22">
        <f t="shared" si="332"/>
        <v>0</v>
      </c>
      <c r="BG852" s="22" t="e">
        <f t="shared" si="334"/>
        <v>#REF!</v>
      </c>
      <c r="BH852" t="str">
        <f>IF(AT852="UDARA","U","N")&amp;LEFT($C$4,2)&amp;MID($C$4,4,2)&amp;LEFT(A852,3)&amp;MID(E852,2,2)&amp;VLOOKUP(E852,Acuan_Reference!C:L,10,0)</f>
        <v>N0109CRB71S3</v>
      </c>
      <c r="BI852" t="s">
        <v>84</v>
      </c>
      <c r="BJ852" t="s">
        <v>85</v>
      </c>
      <c r="BK852" t="s">
        <v>128</v>
      </c>
      <c r="BL852" t="s">
        <v>87</v>
      </c>
    </row>
    <row r="853" spans="1:64">
      <c r="A853" t="s">
        <v>94</v>
      </c>
      <c r="B853" t="s">
        <v>75</v>
      </c>
      <c r="C853" t="s">
        <v>76</v>
      </c>
      <c r="D853" t="s">
        <v>77</v>
      </c>
      <c r="E853" t="s">
        <v>179</v>
      </c>
      <c r="F853" t="s">
        <v>180</v>
      </c>
      <c r="G853" t="s">
        <v>118</v>
      </c>
      <c r="H853" t="s">
        <v>81</v>
      </c>
      <c r="I853" s="22">
        <v>40630</v>
      </c>
      <c r="J853" s="23">
        <v>111</v>
      </c>
      <c r="K853" s="23">
        <v>146</v>
      </c>
      <c r="L853" s="23">
        <v>107</v>
      </c>
      <c r="M853" s="23">
        <v>108</v>
      </c>
      <c r="N853" s="23">
        <v>96</v>
      </c>
      <c r="O853" s="23">
        <v>96</v>
      </c>
      <c r="P853" s="23">
        <v>67</v>
      </c>
      <c r="Q853" s="23">
        <v>57</v>
      </c>
      <c r="R853" s="23">
        <v>102</v>
      </c>
      <c r="S853" s="23">
        <v>76</v>
      </c>
      <c r="T853" s="23">
        <v>101</v>
      </c>
      <c r="U853" s="23">
        <v>119</v>
      </c>
      <c r="V853" s="22">
        <v>98.666666666667</v>
      </c>
      <c r="W853" s="22">
        <f t="shared" si="320"/>
        <v>100.666666666667</v>
      </c>
      <c r="X853" s="23">
        <v>0</v>
      </c>
      <c r="Y853" s="23">
        <v>0</v>
      </c>
      <c r="Z853" s="23">
        <v>0</v>
      </c>
      <c r="AA853" s="22">
        <v>47</v>
      </c>
      <c r="AB853" s="22">
        <v>0</v>
      </c>
      <c r="AC853" s="22">
        <v>48</v>
      </c>
      <c r="AD853" s="22">
        <v>0</v>
      </c>
      <c r="AE853" s="22">
        <f t="shared" si="321"/>
        <v>95</v>
      </c>
      <c r="AF853" s="22">
        <f t="shared" si="322"/>
        <v>0.962837837837835</v>
      </c>
      <c r="AG853" s="22">
        <f t="shared" si="323"/>
        <v>0.943708609271523</v>
      </c>
      <c r="AH853" s="22">
        <v>11136</v>
      </c>
      <c r="AI853" s="22">
        <v>0</v>
      </c>
      <c r="AJ853" s="23">
        <v>0</v>
      </c>
      <c r="AK853" s="23">
        <v>48</v>
      </c>
      <c r="AL853" s="23">
        <v>82</v>
      </c>
      <c r="AM853" s="22">
        <v>0.8</v>
      </c>
      <c r="AN853" s="22">
        <f t="shared" si="324"/>
        <v>80.5333333333333</v>
      </c>
      <c r="AO853" s="23">
        <v>12</v>
      </c>
      <c r="AP853" s="23">
        <v>12</v>
      </c>
      <c r="AQ853" t="s">
        <v>82</v>
      </c>
      <c r="AR853">
        <v>8</v>
      </c>
      <c r="AS853" s="22">
        <v>0.13333333333333</v>
      </c>
      <c r="AT853" t="s">
        <v>83</v>
      </c>
      <c r="AU853" s="23">
        <f t="shared" si="319"/>
        <v>67.5333333333334</v>
      </c>
      <c r="AV853" s="23">
        <f t="shared" si="325"/>
        <v>72</v>
      </c>
      <c r="AW853" s="23">
        <f t="shared" si="326"/>
        <v>1.65894039735099</v>
      </c>
      <c r="AX853" s="23">
        <f t="shared" si="327"/>
        <v>0.844370860927152</v>
      </c>
      <c r="AY853" s="23">
        <f t="shared" si="328"/>
        <v>72</v>
      </c>
      <c r="AZ853" s="23">
        <f t="shared" si="329"/>
        <v>72</v>
      </c>
      <c r="BA853" s="1" t="str">
        <f t="shared" si="330"/>
        <v>3</v>
      </c>
      <c r="BB853" s="22">
        <v>520</v>
      </c>
      <c r="BC853" s="22">
        <f t="shared" si="331"/>
        <v>37440</v>
      </c>
      <c r="BD853" s="22" t="e">
        <f t="shared" si="333"/>
        <v>#REF!</v>
      </c>
      <c r="BE853" s="22">
        <v>0.505</v>
      </c>
      <c r="BF853" s="22">
        <f t="shared" si="332"/>
        <v>36.36</v>
      </c>
      <c r="BG853" s="22" t="e">
        <f t="shared" si="334"/>
        <v>#REF!</v>
      </c>
      <c r="BH853" t="str">
        <f>IF(AT853="UDARA","U","N")&amp;LEFT($C$4,2)&amp;MID($C$4,4,2)&amp;LEFT(A853,3)&amp;MID(E853,2,2)&amp;VLOOKUP(E853,Acuan_Reference!C:L,10,0)</f>
        <v>N0109DPS71S3</v>
      </c>
      <c r="BI853" t="s">
        <v>84</v>
      </c>
      <c r="BJ853" t="s">
        <v>85</v>
      </c>
      <c r="BK853" t="s">
        <v>128</v>
      </c>
      <c r="BL853" t="s">
        <v>87</v>
      </c>
    </row>
    <row r="854" spans="1:64">
      <c r="A854" t="s">
        <v>95</v>
      </c>
      <c r="B854" t="s">
        <v>75</v>
      </c>
      <c r="C854" t="s">
        <v>76</v>
      </c>
      <c r="D854" t="s">
        <v>77</v>
      </c>
      <c r="E854" t="s">
        <v>179</v>
      </c>
      <c r="F854" t="s">
        <v>180</v>
      </c>
      <c r="G854" t="s">
        <v>118</v>
      </c>
      <c r="H854" t="s">
        <v>81</v>
      </c>
      <c r="I854" s="22">
        <v>40630</v>
      </c>
      <c r="J854" s="23">
        <v>0</v>
      </c>
      <c r="K854" s="23">
        <v>0</v>
      </c>
      <c r="L854" s="23">
        <v>0</v>
      </c>
      <c r="M854" s="23">
        <v>5173</v>
      </c>
      <c r="N854" s="23">
        <v>132</v>
      </c>
      <c r="O854" s="23">
        <v>6261</v>
      </c>
      <c r="P854" s="23">
        <v>4176</v>
      </c>
      <c r="Q854" s="23">
        <v>47</v>
      </c>
      <c r="R854" s="23">
        <v>4848</v>
      </c>
      <c r="S854" s="23">
        <v>1632</v>
      </c>
      <c r="T854" s="23">
        <v>2855</v>
      </c>
      <c r="U854" s="23">
        <v>608</v>
      </c>
      <c r="V854" s="22">
        <v>1698.3333333333</v>
      </c>
      <c r="W854" s="22">
        <f t="shared" si="320"/>
        <v>2062.33333333333</v>
      </c>
      <c r="X854" s="23">
        <v>0</v>
      </c>
      <c r="Y854" s="23">
        <v>0</v>
      </c>
      <c r="Z854" s="23">
        <v>0</v>
      </c>
      <c r="AA854" s="22">
        <v>3972</v>
      </c>
      <c r="AB854" s="22">
        <v>0</v>
      </c>
      <c r="AC854" s="22">
        <v>0</v>
      </c>
      <c r="AD854" s="22">
        <v>0</v>
      </c>
      <c r="AE854" s="22">
        <f t="shared" si="321"/>
        <v>3972</v>
      </c>
      <c r="AF854" s="22">
        <f t="shared" si="322"/>
        <v>2.33876349362124</v>
      </c>
      <c r="AG854" s="22">
        <f t="shared" si="323"/>
        <v>1.92597381606594</v>
      </c>
      <c r="AH854" s="22">
        <v>11136</v>
      </c>
      <c r="AI854" s="22">
        <v>0</v>
      </c>
      <c r="AJ854" s="23">
        <v>0</v>
      </c>
      <c r="AK854" s="23">
        <v>1330</v>
      </c>
      <c r="AL854" s="23">
        <v>2724</v>
      </c>
      <c r="AM854" s="22">
        <v>0.5</v>
      </c>
      <c r="AN854" s="22">
        <f t="shared" si="324"/>
        <v>1031.16666666667</v>
      </c>
      <c r="AO854" s="23">
        <v>12</v>
      </c>
      <c r="AP854" s="23">
        <v>12</v>
      </c>
      <c r="AQ854" t="s">
        <v>124</v>
      </c>
      <c r="AR854">
        <v>20</v>
      </c>
      <c r="AS854" s="22">
        <v>0.033333333333333</v>
      </c>
      <c r="AT854" t="s">
        <v>83</v>
      </c>
      <c r="AU854" s="23">
        <f t="shared" si="319"/>
        <v>0</v>
      </c>
      <c r="AV854" s="23">
        <f t="shared" si="325"/>
        <v>0</v>
      </c>
      <c r="AW854" s="23">
        <f t="shared" si="326"/>
        <v>1.92597381606594</v>
      </c>
      <c r="AX854" s="23">
        <f t="shared" si="327"/>
        <v>0.605139809277517</v>
      </c>
      <c r="AY854" s="23">
        <f t="shared" si="328"/>
        <v>0</v>
      </c>
      <c r="AZ854" s="23">
        <f t="shared" si="329"/>
        <v>0</v>
      </c>
      <c r="BA854" s="1" t="str">
        <f t="shared" si="330"/>
        <v>3</v>
      </c>
      <c r="BB854" s="22">
        <v>520</v>
      </c>
      <c r="BC854" s="22">
        <f t="shared" si="331"/>
        <v>0</v>
      </c>
      <c r="BD854" s="22" t="e">
        <f t="shared" si="333"/>
        <v>#REF!</v>
      </c>
      <c r="BE854" s="22">
        <v>0.505</v>
      </c>
      <c r="BF854" s="22">
        <f t="shared" si="332"/>
        <v>0</v>
      </c>
      <c r="BG854" s="22" t="e">
        <f t="shared" si="334"/>
        <v>#REF!</v>
      </c>
      <c r="BH854" t="str">
        <f>IF(AT854="UDARA","U","N")&amp;LEFT($C$4,2)&amp;MID($C$4,4,2)&amp;LEFT(A854,3)&amp;MID(E854,2,2)&amp;VLOOKUP(E854,Acuan_Reference!C:L,10,0)</f>
        <v>N0109JAK71S3</v>
      </c>
      <c r="BI854" t="s">
        <v>84</v>
      </c>
      <c r="BJ854" t="s">
        <v>85</v>
      </c>
      <c r="BK854" t="s">
        <v>128</v>
      </c>
      <c r="BL854" t="s">
        <v>87</v>
      </c>
    </row>
    <row r="855" spans="1:64">
      <c r="A855" t="s">
        <v>96</v>
      </c>
      <c r="B855" t="s">
        <v>75</v>
      </c>
      <c r="C855" t="s">
        <v>76</v>
      </c>
      <c r="D855" t="s">
        <v>77</v>
      </c>
      <c r="E855" t="s">
        <v>179</v>
      </c>
      <c r="F855" t="s">
        <v>180</v>
      </c>
      <c r="G855" t="s">
        <v>118</v>
      </c>
      <c r="H855" t="s">
        <v>81</v>
      </c>
      <c r="I855" s="22">
        <v>40630</v>
      </c>
      <c r="J855" s="23">
        <v>260</v>
      </c>
      <c r="K855" s="23">
        <v>313</v>
      </c>
      <c r="L855" s="23">
        <v>197</v>
      </c>
      <c r="M855" s="23">
        <v>245</v>
      </c>
      <c r="N855" s="23">
        <v>277</v>
      </c>
      <c r="O855" s="23">
        <v>358</v>
      </c>
      <c r="P855" s="23">
        <v>121</v>
      </c>
      <c r="Q855" s="23">
        <v>332</v>
      </c>
      <c r="R855" s="23">
        <v>26</v>
      </c>
      <c r="S855" s="23">
        <v>290</v>
      </c>
      <c r="T855" s="23">
        <v>256</v>
      </c>
      <c r="U855" s="23">
        <v>140</v>
      </c>
      <c r="V855" s="22">
        <v>228.66666666667</v>
      </c>
      <c r="W855" s="22">
        <f t="shared" si="320"/>
        <v>187.666666666667</v>
      </c>
      <c r="X855" s="23">
        <v>0</v>
      </c>
      <c r="Y855" s="23">
        <v>0</v>
      </c>
      <c r="Z855" s="23">
        <v>0</v>
      </c>
      <c r="AA855" s="22">
        <v>280</v>
      </c>
      <c r="AB855" s="22">
        <v>0</v>
      </c>
      <c r="AC855" s="22">
        <v>60</v>
      </c>
      <c r="AD855" s="22">
        <v>0</v>
      </c>
      <c r="AE855" s="22">
        <f t="shared" si="321"/>
        <v>340</v>
      </c>
      <c r="AF855" s="22">
        <f t="shared" si="322"/>
        <v>1.48688046647228</v>
      </c>
      <c r="AG855" s="22">
        <f t="shared" si="323"/>
        <v>1.81172291296625</v>
      </c>
      <c r="AH855" s="22">
        <v>11136</v>
      </c>
      <c r="AI855" s="22">
        <v>0</v>
      </c>
      <c r="AJ855" s="23">
        <v>0</v>
      </c>
      <c r="AK855" s="23">
        <v>132</v>
      </c>
      <c r="AL855" s="23">
        <v>167</v>
      </c>
      <c r="AM855" s="22">
        <v>1.2</v>
      </c>
      <c r="AN855" s="22">
        <f t="shared" si="324"/>
        <v>225.2</v>
      </c>
      <c r="AO855" s="23">
        <v>12</v>
      </c>
      <c r="AP855" s="23">
        <v>12</v>
      </c>
      <c r="AQ855" t="s">
        <v>82</v>
      </c>
      <c r="AR855">
        <v>2</v>
      </c>
      <c r="AS855" s="22">
        <v>0.2</v>
      </c>
      <c r="AT855" t="s">
        <v>83</v>
      </c>
      <c r="AU855" s="23">
        <f t="shared" si="319"/>
        <v>52.2</v>
      </c>
      <c r="AV855" s="23">
        <f t="shared" si="325"/>
        <v>60</v>
      </c>
      <c r="AW855" s="23">
        <f t="shared" si="326"/>
        <v>2.13143872113677</v>
      </c>
      <c r="AX855" s="23">
        <f t="shared" si="327"/>
        <v>1.24156305506217</v>
      </c>
      <c r="AY855" s="23">
        <f t="shared" si="328"/>
        <v>60</v>
      </c>
      <c r="AZ855" s="23">
        <f t="shared" si="329"/>
        <v>60</v>
      </c>
      <c r="BA855" s="1" t="str">
        <f t="shared" si="330"/>
        <v>3</v>
      </c>
      <c r="BB855" s="22">
        <v>520</v>
      </c>
      <c r="BC855" s="22">
        <f t="shared" si="331"/>
        <v>31200</v>
      </c>
      <c r="BD855" s="22" t="e">
        <f t="shared" si="333"/>
        <v>#REF!</v>
      </c>
      <c r="BE855" s="22">
        <v>0.505</v>
      </c>
      <c r="BF855" s="22">
        <f t="shared" si="332"/>
        <v>30.3</v>
      </c>
      <c r="BG855" s="22" t="e">
        <f t="shared" si="334"/>
        <v>#REF!</v>
      </c>
      <c r="BH855" t="str">
        <f>IF(AT855="UDARA","U","N")&amp;LEFT($C$4,2)&amp;MID($C$4,4,2)&amp;LEFT(A855,3)&amp;MID(E855,2,2)&amp;VLOOKUP(E855,Acuan_Reference!C:L,10,0)</f>
        <v>N0109JBI71S3</v>
      </c>
      <c r="BI855" t="s">
        <v>84</v>
      </c>
      <c r="BJ855" t="s">
        <v>85</v>
      </c>
      <c r="BK855" t="s">
        <v>128</v>
      </c>
      <c r="BL855" t="s">
        <v>87</v>
      </c>
    </row>
    <row r="856" spans="1:64">
      <c r="A856" t="s">
        <v>97</v>
      </c>
      <c r="B856" t="s">
        <v>75</v>
      </c>
      <c r="C856" t="s">
        <v>76</v>
      </c>
      <c r="D856" t="s">
        <v>77</v>
      </c>
      <c r="E856" t="s">
        <v>179</v>
      </c>
      <c r="F856" t="s">
        <v>180</v>
      </c>
      <c r="G856" t="s">
        <v>118</v>
      </c>
      <c r="H856" t="s">
        <v>81</v>
      </c>
      <c r="I856" s="22">
        <v>40630</v>
      </c>
      <c r="J856" s="23">
        <v>2368</v>
      </c>
      <c r="K856" s="23">
        <v>2774</v>
      </c>
      <c r="L856" s="23">
        <v>6776</v>
      </c>
      <c r="M856" s="23">
        <v>987</v>
      </c>
      <c r="N856" s="23">
        <v>74</v>
      </c>
      <c r="O856" s="23">
        <v>665</v>
      </c>
      <c r="P856" s="23">
        <v>354</v>
      </c>
      <c r="Q856" s="23">
        <v>32</v>
      </c>
      <c r="R856" s="23">
        <v>386</v>
      </c>
      <c r="S856" s="23">
        <v>131</v>
      </c>
      <c r="T856" s="23">
        <v>206</v>
      </c>
      <c r="U856" s="23">
        <v>75</v>
      </c>
      <c r="V856" s="22">
        <v>137.33333333333</v>
      </c>
      <c r="W856" s="22">
        <f t="shared" si="320"/>
        <v>164</v>
      </c>
      <c r="X856" s="23">
        <v>0</v>
      </c>
      <c r="Y856" s="23">
        <v>0</v>
      </c>
      <c r="Z856" s="23">
        <v>0</v>
      </c>
      <c r="AA856" s="22">
        <v>648</v>
      </c>
      <c r="AB856" s="22">
        <v>0</v>
      </c>
      <c r="AC856" s="22">
        <v>0</v>
      </c>
      <c r="AD856" s="22">
        <v>0</v>
      </c>
      <c r="AE856" s="22">
        <f t="shared" si="321"/>
        <v>648</v>
      </c>
      <c r="AF856" s="22">
        <f t="shared" si="322"/>
        <v>4.71844660194186</v>
      </c>
      <c r="AG856" s="22">
        <f t="shared" si="323"/>
        <v>3.95121951219512</v>
      </c>
      <c r="AH856" s="22">
        <v>11136</v>
      </c>
      <c r="AI856" s="22">
        <v>0</v>
      </c>
      <c r="AJ856" s="23">
        <v>0</v>
      </c>
      <c r="AK856" s="23">
        <v>112</v>
      </c>
      <c r="AL856" s="23">
        <v>211</v>
      </c>
      <c r="AM856" s="22">
        <v>0.5</v>
      </c>
      <c r="AN856" s="22">
        <f t="shared" si="324"/>
        <v>82</v>
      </c>
      <c r="AO856" s="23">
        <v>12</v>
      </c>
      <c r="AP856" s="23">
        <v>12</v>
      </c>
      <c r="AQ856" t="s">
        <v>124</v>
      </c>
      <c r="AR856">
        <v>20</v>
      </c>
      <c r="AS856" s="22">
        <v>0.033333333333333</v>
      </c>
      <c r="AT856" t="s">
        <v>83</v>
      </c>
      <c r="AU856" s="23">
        <f t="shared" si="319"/>
        <v>0</v>
      </c>
      <c r="AV856" s="23">
        <f t="shared" si="325"/>
        <v>0</v>
      </c>
      <c r="AW856" s="23">
        <f t="shared" si="326"/>
        <v>3.95121951219512</v>
      </c>
      <c r="AX856" s="23">
        <f t="shared" si="327"/>
        <v>2.66463414634146</v>
      </c>
      <c r="AY856" s="23">
        <f t="shared" si="328"/>
        <v>0</v>
      </c>
      <c r="AZ856" s="23">
        <f t="shared" si="329"/>
        <v>0</v>
      </c>
      <c r="BA856" s="1" t="str">
        <f t="shared" si="330"/>
        <v>3</v>
      </c>
      <c r="BB856" s="22">
        <v>520</v>
      </c>
      <c r="BC856" s="22">
        <f t="shared" si="331"/>
        <v>0</v>
      </c>
      <c r="BD856" s="22" t="e">
        <f t="shared" si="333"/>
        <v>#REF!</v>
      </c>
      <c r="BE856" s="22">
        <v>0.505</v>
      </c>
      <c r="BF856" s="22">
        <f t="shared" si="332"/>
        <v>0</v>
      </c>
      <c r="BG856" s="22" t="e">
        <f t="shared" si="334"/>
        <v>#REF!</v>
      </c>
      <c r="BH856" t="str">
        <f>IF(AT856="UDARA","U","N")&amp;LEFT($C$4,2)&amp;MID($C$4,4,2)&amp;LEFT(A856,3)&amp;MID(E856,2,2)&amp;VLOOKUP(E856,Acuan_Reference!C:L,10,0)</f>
        <v>N0109JKT71S3</v>
      </c>
      <c r="BI856" t="s">
        <v>84</v>
      </c>
      <c r="BJ856" t="s">
        <v>85</v>
      </c>
      <c r="BK856" t="s">
        <v>128</v>
      </c>
      <c r="BL856" t="s">
        <v>87</v>
      </c>
    </row>
    <row r="857" spans="1:64">
      <c r="A857" t="s">
        <v>98</v>
      </c>
      <c r="B857" t="s">
        <v>75</v>
      </c>
      <c r="C857" t="s">
        <v>76</v>
      </c>
      <c r="D857" t="s">
        <v>77</v>
      </c>
      <c r="E857" t="s">
        <v>179</v>
      </c>
      <c r="F857" t="s">
        <v>180</v>
      </c>
      <c r="G857" t="s">
        <v>118</v>
      </c>
      <c r="H857" t="s">
        <v>81</v>
      </c>
      <c r="I857" s="22">
        <v>40630</v>
      </c>
      <c r="J857" s="23">
        <v>79</v>
      </c>
      <c r="K857" s="23">
        <v>175</v>
      </c>
      <c r="L857" s="23">
        <v>227</v>
      </c>
      <c r="M857" s="23">
        <v>162</v>
      </c>
      <c r="N857" s="23">
        <v>176</v>
      </c>
      <c r="O857" s="23">
        <v>216</v>
      </c>
      <c r="P857" s="23">
        <v>127</v>
      </c>
      <c r="Q857" s="23">
        <v>189</v>
      </c>
      <c r="R857" s="23">
        <v>297</v>
      </c>
      <c r="S857" s="23">
        <v>189</v>
      </c>
      <c r="T857" s="23">
        <v>249</v>
      </c>
      <c r="U857" s="23">
        <v>188</v>
      </c>
      <c r="V857" s="22">
        <v>208.66666666667</v>
      </c>
      <c r="W857" s="22">
        <f t="shared" si="320"/>
        <v>217.333333333333</v>
      </c>
      <c r="X857" s="23">
        <v>0</v>
      </c>
      <c r="Y857" s="23">
        <v>0</v>
      </c>
      <c r="Z857" s="23">
        <v>0</v>
      </c>
      <c r="AA857" s="22">
        <v>234</v>
      </c>
      <c r="AB857" s="22">
        <v>0</v>
      </c>
      <c r="AC857" s="22">
        <v>96</v>
      </c>
      <c r="AD857" s="22">
        <v>0</v>
      </c>
      <c r="AE857" s="22">
        <f t="shared" si="321"/>
        <v>330</v>
      </c>
      <c r="AF857" s="22">
        <f t="shared" si="322"/>
        <v>1.58146964856228</v>
      </c>
      <c r="AG857" s="22">
        <f t="shared" si="323"/>
        <v>1.51840490797546</v>
      </c>
      <c r="AH857" s="22">
        <v>11136</v>
      </c>
      <c r="AI857" s="22">
        <v>0</v>
      </c>
      <c r="AJ857" s="23">
        <v>0</v>
      </c>
      <c r="AK857" s="23">
        <v>138</v>
      </c>
      <c r="AL857" s="23">
        <v>215</v>
      </c>
      <c r="AM857" s="22">
        <v>0.9</v>
      </c>
      <c r="AN857" s="22">
        <f t="shared" si="324"/>
        <v>195.6</v>
      </c>
      <c r="AO857" s="23">
        <v>12</v>
      </c>
      <c r="AP857" s="23">
        <v>12</v>
      </c>
      <c r="AQ857" t="s">
        <v>124</v>
      </c>
      <c r="AR857">
        <v>4</v>
      </c>
      <c r="AS857" s="22">
        <v>0.1</v>
      </c>
      <c r="AT857" t="s">
        <v>83</v>
      </c>
      <c r="AU857" s="23">
        <f t="shared" si="319"/>
        <v>80.6</v>
      </c>
      <c r="AV857" s="23">
        <f t="shared" si="325"/>
        <v>84</v>
      </c>
      <c r="AW857" s="23">
        <f t="shared" si="326"/>
        <v>1.90490797546012</v>
      </c>
      <c r="AX857" s="23">
        <f t="shared" si="327"/>
        <v>0.915644171779141</v>
      </c>
      <c r="AY857" s="23">
        <f t="shared" si="328"/>
        <v>84</v>
      </c>
      <c r="AZ857" s="23">
        <f t="shared" si="329"/>
        <v>84</v>
      </c>
      <c r="BA857" s="1" t="str">
        <f t="shared" si="330"/>
        <v>3</v>
      </c>
      <c r="BB857" s="22">
        <v>520</v>
      </c>
      <c r="BC857" s="22">
        <f t="shared" si="331"/>
        <v>43680</v>
      </c>
      <c r="BD857" s="22" t="e">
        <f t="shared" si="333"/>
        <v>#REF!</v>
      </c>
      <c r="BE857" s="22">
        <v>0.505</v>
      </c>
      <c r="BF857" s="22">
        <f t="shared" si="332"/>
        <v>42.42</v>
      </c>
      <c r="BG857" s="22" t="e">
        <f t="shared" si="334"/>
        <v>#REF!</v>
      </c>
      <c r="BH857" t="str">
        <f>IF(AT857="UDARA","U","N")&amp;LEFT($C$4,2)&amp;MID($C$4,4,2)&amp;LEFT(A857,3)&amp;MID(E857,2,2)&amp;VLOOKUP(E857,Acuan_Reference!C:L,10,0)</f>
        <v>N0109JMR71S3</v>
      </c>
      <c r="BI857" t="s">
        <v>84</v>
      </c>
      <c r="BJ857" t="s">
        <v>85</v>
      </c>
      <c r="BK857" t="s">
        <v>128</v>
      </c>
      <c r="BL857" t="s">
        <v>87</v>
      </c>
    </row>
    <row r="858" spans="1:64">
      <c r="A858" t="s">
        <v>99</v>
      </c>
      <c r="B858" t="s">
        <v>75</v>
      </c>
      <c r="C858" t="s">
        <v>76</v>
      </c>
      <c r="D858" t="s">
        <v>77</v>
      </c>
      <c r="E858" t="s">
        <v>179</v>
      </c>
      <c r="F858" t="s">
        <v>180</v>
      </c>
      <c r="G858" t="s">
        <v>118</v>
      </c>
      <c r="H858" t="s">
        <v>81</v>
      </c>
      <c r="I858" s="22">
        <v>40630</v>
      </c>
      <c r="J858" s="23">
        <v>373</v>
      </c>
      <c r="K858" s="23">
        <v>365</v>
      </c>
      <c r="L858" s="23">
        <v>357</v>
      </c>
      <c r="M858" s="23">
        <v>363</v>
      </c>
      <c r="N858" s="23">
        <v>401</v>
      </c>
      <c r="O858" s="23">
        <v>310</v>
      </c>
      <c r="P858" s="23">
        <v>329</v>
      </c>
      <c r="Q858" s="23">
        <v>281</v>
      </c>
      <c r="R858" s="23">
        <v>345</v>
      </c>
      <c r="S858" s="23">
        <v>232</v>
      </c>
      <c r="T858" s="23">
        <v>340</v>
      </c>
      <c r="U858" s="23">
        <v>354</v>
      </c>
      <c r="V858" s="22">
        <v>308.66666666667</v>
      </c>
      <c r="W858" s="22">
        <f t="shared" si="320"/>
        <v>320.666666666667</v>
      </c>
      <c r="X858" s="23">
        <v>0</v>
      </c>
      <c r="Y858" s="23">
        <v>0</v>
      </c>
      <c r="Z858" s="23">
        <v>0</v>
      </c>
      <c r="AA858" s="22">
        <v>297</v>
      </c>
      <c r="AB858" s="22">
        <v>0</v>
      </c>
      <c r="AC858" s="22">
        <v>132</v>
      </c>
      <c r="AD858" s="22">
        <v>0</v>
      </c>
      <c r="AE858" s="22">
        <f t="shared" si="321"/>
        <v>429</v>
      </c>
      <c r="AF858" s="22">
        <f t="shared" si="322"/>
        <v>1.38984881209502</v>
      </c>
      <c r="AG858" s="22">
        <f t="shared" si="323"/>
        <v>1.33783783783784</v>
      </c>
      <c r="AH858" s="22">
        <v>11136</v>
      </c>
      <c r="AI858" s="22">
        <v>0</v>
      </c>
      <c r="AJ858" s="23">
        <v>0</v>
      </c>
      <c r="AK858" s="23">
        <v>175</v>
      </c>
      <c r="AL858" s="23">
        <v>268</v>
      </c>
      <c r="AM858" s="22">
        <v>1.1</v>
      </c>
      <c r="AN858" s="22">
        <f t="shared" si="324"/>
        <v>352.733333333333</v>
      </c>
      <c r="AO858" s="23">
        <v>12</v>
      </c>
      <c r="AP858" s="23">
        <v>12</v>
      </c>
      <c r="AQ858" t="s">
        <v>124</v>
      </c>
      <c r="AR858">
        <v>4</v>
      </c>
      <c r="AS858" s="22">
        <v>0.33333333333333</v>
      </c>
      <c r="AT858" t="s">
        <v>83</v>
      </c>
      <c r="AU858" s="23">
        <f t="shared" si="319"/>
        <v>191.733333333333</v>
      </c>
      <c r="AV858" s="23">
        <f t="shared" si="325"/>
        <v>192</v>
      </c>
      <c r="AW858" s="23">
        <f t="shared" si="326"/>
        <v>1.93659043659044</v>
      </c>
      <c r="AX858" s="23">
        <f t="shared" si="327"/>
        <v>1.1008316008316</v>
      </c>
      <c r="AY858" s="23">
        <f t="shared" si="328"/>
        <v>192</v>
      </c>
      <c r="AZ858" s="23">
        <f t="shared" si="329"/>
        <v>192</v>
      </c>
      <c r="BA858" s="1" t="str">
        <f t="shared" si="330"/>
        <v>3</v>
      </c>
      <c r="BB858" s="22">
        <v>520</v>
      </c>
      <c r="BC858" s="22">
        <f t="shared" si="331"/>
        <v>99840</v>
      </c>
      <c r="BD858" s="22" t="e">
        <f t="shared" si="333"/>
        <v>#REF!</v>
      </c>
      <c r="BE858" s="22">
        <v>0.505</v>
      </c>
      <c r="BF858" s="22">
        <f t="shared" si="332"/>
        <v>96.96</v>
      </c>
      <c r="BG858" s="22" t="e">
        <f t="shared" si="334"/>
        <v>#REF!</v>
      </c>
      <c r="BH858" t="str">
        <f>IF(AT858="UDARA","U","N")&amp;LEFT($C$4,2)&amp;MID($C$4,4,2)&amp;LEFT(A858,3)&amp;MID(E858,2,2)&amp;VLOOKUP(E858,Acuan_Reference!C:L,10,0)</f>
        <v>N0109MDN71S3</v>
      </c>
      <c r="BI858" t="s">
        <v>84</v>
      </c>
      <c r="BJ858" t="s">
        <v>85</v>
      </c>
      <c r="BK858" t="s">
        <v>128</v>
      </c>
      <c r="BL858" t="s">
        <v>87</v>
      </c>
    </row>
    <row r="859" spans="1:64">
      <c r="A859" t="s">
        <v>100</v>
      </c>
      <c r="B859" t="s">
        <v>75</v>
      </c>
      <c r="C859" t="s">
        <v>76</v>
      </c>
      <c r="D859" t="s">
        <v>77</v>
      </c>
      <c r="E859" t="s">
        <v>179</v>
      </c>
      <c r="F859" t="s">
        <v>180</v>
      </c>
      <c r="G859" t="s">
        <v>118</v>
      </c>
      <c r="H859" t="s">
        <v>81</v>
      </c>
      <c r="I859" s="22">
        <v>40630</v>
      </c>
      <c r="J859" s="23">
        <v>189</v>
      </c>
      <c r="K859" s="23">
        <v>253</v>
      </c>
      <c r="L859" s="23">
        <v>128</v>
      </c>
      <c r="M859" s="23">
        <v>204</v>
      </c>
      <c r="N859" s="23">
        <v>165</v>
      </c>
      <c r="O859" s="23">
        <v>197</v>
      </c>
      <c r="P859" s="23">
        <v>189</v>
      </c>
      <c r="Q859" s="23">
        <v>171</v>
      </c>
      <c r="R859" s="23">
        <v>180</v>
      </c>
      <c r="S859" s="23">
        <v>192</v>
      </c>
      <c r="T859" s="23">
        <v>216</v>
      </c>
      <c r="U859" s="23">
        <v>141</v>
      </c>
      <c r="V859" s="22">
        <v>183</v>
      </c>
      <c r="W859" s="22">
        <f t="shared" si="320"/>
        <v>176.333333333333</v>
      </c>
      <c r="X859" s="23">
        <v>0</v>
      </c>
      <c r="Y859" s="23">
        <v>0</v>
      </c>
      <c r="Z859" s="23">
        <v>0</v>
      </c>
      <c r="AA859" s="22">
        <v>353</v>
      </c>
      <c r="AB859" s="22">
        <v>0</v>
      </c>
      <c r="AC859" s="22">
        <v>0</v>
      </c>
      <c r="AD859" s="22">
        <v>0</v>
      </c>
      <c r="AE859" s="22">
        <f t="shared" si="321"/>
        <v>353</v>
      </c>
      <c r="AF859" s="22">
        <f t="shared" si="322"/>
        <v>1.92896174863388</v>
      </c>
      <c r="AG859" s="22">
        <f t="shared" si="323"/>
        <v>2.00189035916824</v>
      </c>
      <c r="AH859" s="22">
        <v>11136</v>
      </c>
      <c r="AI859" s="22">
        <v>0</v>
      </c>
      <c r="AJ859" s="23">
        <v>0</v>
      </c>
      <c r="AK859" s="23">
        <v>111</v>
      </c>
      <c r="AL859" s="23">
        <v>172</v>
      </c>
      <c r="AM859" s="22">
        <v>1.5</v>
      </c>
      <c r="AN859" s="22">
        <f t="shared" si="324"/>
        <v>264.5</v>
      </c>
      <c r="AO859" s="23">
        <v>12</v>
      </c>
      <c r="AP859" s="23">
        <v>12</v>
      </c>
      <c r="AQ859" t="s">
        <v>82</v>
      </c>
      <c r="AR859">
        <v>2</v>
      </c>
      <c r="AS859" s="22">
        <v>0.76666666666667</v>
      </c>
      <c r="AT859" t="s">
        <v>83</v>
      </c>
      <c r="AU859" s="23">
        <f t="shared" ref="AU859:AU873" si="335">IF(OR(H859="PINDAH DISTRIBUTOR",H859="PESTA NO BUFFER",H859="PESTA"),0,IF(AL859+AN859&lt;AE859,0,IF((1*((AL859+AN859)-AE859))&lt;0,0,1*((AL859+AN859)-AE859))))</f>
        <v>83.5</v>
      </c>
      <c r="AV859" s="23">
        <f t="shared" si="325"/>
        <v>84</v>
      </c>
      <c r="AW859" s="23">
        <f t="shared" si="326"/>
        <v>2.47826086956522</v>
      </c>
      <c r="AX859" s="23">
        <f t="shared" si="327"/>
        <v>1.50283553875236</v>
      </c>
      <c r="AY859" s="23">
        <f t="shared" si="328"/>
        <v>84</v>
      </c>
      <c r="AZ859" s="23">
        <f t="shared" si="329"/>
        <v>84</v>
      </c>
      <c r="BA859" s="1" t="str">
        <f t="shared" si="330"/>
        <v>3</v>
      </c>
      <c r="BB859" s="22">
        <v>520</v>
      </c>
      <c r="BC859" s="22">
        <f t="shared" si="331"/>
        <v>43680</v>
      </c>
      <c r="BD859" s="22" t="e">
        <f t="shared" si="333"/>
        <v>#REF!</v>
      </c>
      <c r="BE859" s="22">
        <v>0.505</v>
      </c>
      <c r="BF859" s="22">
        <f t="shared" si="332"/>
        <v>42.42</v>
      </c>
      <c r="BG859" s="22" t="e">
        <f t="shared" si="334"/>
        <v>#REF!</v>
      </c>
      <c r="BH859" t="str">
        <f>IF(AT859="UDARA","U","N")&amp;LEFT($C$4,2)&amp;MID($C$4,4,2)&amp;LEFT(A859,3)&amp;MID(E859,2,2)&amp;VLOOKUP(E859,Acuan_Reference!C:L,10,0)</f>
        <v>N0109MDO71S3</v>
      </c>
      <c r="BI859" t="s">
        <v>84</v>
      </c>
      <c r="BJ859" t="s">
        <v>85</v>
      </c>
      <c r="BK859" t="s">
        <v>128</v>
      </c>
      <c r="BL859" t="s">
        <v>87</v>
      </c>
    </row>
    <row r="860" spans="1:64">
      <c r="A860" t="s">
        <v>101</v>
      </c>
      <c r="B860" t="s">
        <v>75</v>
      </c>
      <c r="C860" t="s">
        <v>76</v>
      </c>
      <c r="D860" t="s">
        <v>77</v>
      </c>
      <c r="E860" t="s">
        <v>179</v>
      </c>
      <c r="F860" t="s">
        <v>180</v>
      </c>
      <c r="G860" t="s">
        <v>118</v>
      </c>
      <c r="H860" t="s">
        <v>81</v>
      </c>
      <c r="I860" s="22">
        <v>40630</v>
      </c>
      <c r="J860" s="23">
        <v>416</v>
      </c>
      <c r="K860" s="23">
        <v>458</v>
      </c>
      <c r="L860" s="23">
        <v>413</v>
      </c>
      <c r="M860" s="23">
        <v>600</v>
      </c>
      <c r="N860" s="23">
        <v>371</v>
      </c>
      <c r="O860" s="23">
        <v>390</v>
      </c>
      <c r="P860" s="23">
        <v>294</v>
      </c>
      <c r="Q860" s="23">
        <v>361</v>
      </c>
      <c r="R860" s="23">
        <v>385</v>
      </c>
      <c r="S860" s="23">
        <v>463</v>
      </c>
      <c r="T860" s="23">
        <v>546</v>
      </c>
      <c r="U860" s="23">
        <v>328</v>
      </c>
      <c r="V860" s="22">
        <v>445.66666666667</v>
      </c>
      <c r="W860" s="22">
        <f t="shared" si="320"/>
        <v>427</v>
      </c>
      <c r="X860" s="23">
        <v>0</v>
      </c>
      <c r="Y860" s="23">
        <v>0</v>
      </c>
      <c r="Z860" s="23">
        <v>0</v>
      </c>
      <c r="AA860" s="22">
        <v>553</v>
      </c>
      <c r="AB860" s="22">
        <v>0</v>
      </c>
      <c r="AC860" s="22">
        <v>60</v>
      </c>
      <c r="AD860" s="22">
        <v>192</v>
      </c>
      <c r="AE860" s="22">
        <f t="shared" si="321"/>
        <v>805</v>
      </c>
      <c r="AF860" s="22">
        <f t="shared" si="322"/>
        <v>1.80628272251308</v>
      </c>
      <c r="AG860" s="22">
        <f t="shared" si="323"/>
        <v>1.43559718969555</v>
      </c>
      <c r="AH860" s="22">
        <v>11136</v>
      </c>
      <c r="AI860" s="22">
        <v>0</v>
      </c>
      <c r="AJ860" s="23">
        <v>0</v>
      </c>
      <c r="AK860" s="23">
        <v>247</v>
      </c>
      <c r="AL860" s="23">
        <v>407</v>
      </c>
      <c r="AM860" s="22">
        <v>1.3</v>
      </c>
      <c r="AN860" s="22">
        <f t="shared" si="324"/>
        <v>555.1</v>
      </c>
      <c r="AO860" s="23">
        <v>12</v>
      </c>
      <c r="AP860" s="23">
        <v>12</v>
      </c>
      <c r="AQ860" t="s">
        <v>82</v>
      </c>
      <c r="AR860">
        <v>4</v>
      </c>
      <c r="AS860" s="22">
        <v>0.5</v>
      </c>
      <c r="AT860" t="s">
        <v>83</v>
      </c>
      <c r="AU860" s="23">
        <f t="shared" si="335"/>
        <v>157.1</v>
      </c>
      <c r="AV860" s="23">
        <f t="shared" si="325"/>
        <v>168</v>
      </c>
      <c r="AW860" s="23">
        <f t="shared" si="326"/>
        <v>2.27868852459016</v>
      </c>
      <c r="AX860" s="23">
        <f t="shared" si="327"/>
        <v>1.32552693208431</v>
      </c>
      <c r="AY860" s="23">
        <f t="shared" si="328"/>
        <v>168</v>
      </c>
      <c r="AZ860" s="23">
        <f t="shared" si="329"/>
        <v>168</v>
      </c>
      <c r="BA860" s="1" t="str">
        <f t="shared" si="330"/>
        <v>3</v>
      </c>
      <c r="BB860" s="22">
        <v>520</v>
      </c>
      <c r="BC860" s="22">
        <f t="shared" si="331"/>
        <v>87360</v>
      </c>
      <c r="BD860" s="22" t="e">
        <f t="shared" si="333"/>
        <v>#REF!</v>
      </c>
      <c r="BE860" s="22">
        <v>0.505</v>
      </c>
      <c r="BF860" s="22">
        <f t="shared" si="332"/>
        <v>84.84</v>
      </c>
      <c r="BG860" s="22" t="e">
        <f t="shared" si="334"/>
        <v>#REF!</v>
      </c>
      <c r="BH860" t="str">
        <f>IF(AT860="UDARA","U","N")&amp;LEFT($C$4,2)&amp;MID($C$4,4,2)&amp;LEFT(A860,3)&amp;MID(E860,2,2)&amp;VLOOKUP(E860,Acuan_Reference!C:L,10,0)</f>
        <v>N0109MKS71S3</v>
      </c>
      <c r="BI860" t="s">
        <v>84</v>
      </c>
      <c r="BJ860" t="s">
        <v>85</v>
      </c>
      <c r="BK860" t="s">
        <v>128</v>
      </c>
      <c r="BL860" t="s">
        <v>87</v>
      </c>
    </row>
    <row r="861" spans="1:64">
      <c r="A861" t="s">
        <v>102</v>
      </c>
      <c r="B861" t="s">
        <v>75</v>
      </c>
      <c r="C861" t="s">
        <v>76</v>
      </c>
      <c r="D861" t="s">
        <v>77</v>
      </c>
      <c r="E861" t="s">
        <v>179</v>
      </c>
      <c r="F861" t="s">
        <v>180</v>
      </c>
      <c r="G861" t="s">
        <v>118</v>
      </c>
      <c r="H861" t="s">
        <v>81</v>
      </c>
      <c r="I861" s="22">
        <v>40630</v>
      </c>
      <c r="J861" s="23">
        <v>213</v>
      </c>
      <c r="K861" s="23">
        <v>272</v>
      </c>
      <c r="L861" s="23">
        <v>352</v>
      </c>
      <c r="M861" s="23">
        <v>310</v>
      </c>
      <c r="N861" s="23">
        <v>375</v>
      </c>
      <c r="O861" s="23">
        <v>222</v>
      </c>
      <c r="P861" s="23">
        <v>403</v>
      </c>
      <c r="Q861" s="23">
        <v>80</v>
      </c>
      <c r="R861" s="23">
        <v>299</v>
      </c>
      <c r="S861" s="23">
        <v>196</v>
      </c>
      <c r="T861" s="23">
        <v>181</v>
      </c>
      <c r="U861" s="23">
        <v>258</v>
      </c>
      <c r="V861" s="22">
        <v>211.66666666667</v>
      </c>
      <c r="W861" s="22">
        <f t="shared" si="320"/>
        <v>212.333333333333</v>
      </c>
      <c r="X861" s="23">
        <v>0</v>
      </c>
      <c r="Y861" s="23">
        <v>0</v>
      </c>
      <c r="Z861" s="23">
        <v>0</v>
      </c>
      <c r="AA861" s="22">
        <v>295</v>
      </c>
      <c r="AB861" s="22">
        <v>0</v>
      </c>
      <c r="AC861" s="22">
        <v>36</v>
      </c>
      <c r="AD861" s="22">
        <v>0</v>
      </c>
      <c r="AE861" s="22">
        <f t="shared" si="321"/>
        <v>331</v>
      </c>
      <c r="AF861" s="22">
        <f t="shared" si="322"/>
        <v>1.56377952755903</v>
      </c>
      <c r="AG861" s="22">
        <f t="shared" si="323"/>
        <v>1.55886970172684</v>
      </c>
      <c r="AH861" s="22">
        <v>11136</v>
      </c>
      <c r="AI861" s="22">
        <v>0</v>
      </c>
      <c r="AJ861" s="23">
        <v>0</v>
      </c>
      <c r="AK861" s="23">
        <v>118</v>
      </c>
      <c r="AL861" s="23">
        <v>198</v>
      </c>
      <c r="AM861" s="22">
        <v>0.8</v>
      </c>
      <c r="AN861" s="22">
        <f t="shared" si="324"/>
        <v>169.866666666667</v>
      </c>
      <c r="AO861" s="23">
        <v>12</v>
      </c>
      <c r="AP861" s="23">
        <v>12</v>
      </c>
      <c r="AQ861" t="s">
        <v>124</v>
      </c>
      <c r="AR861">
        <v>8</v>
      </c>
      <c r="AS861" s="22">
        <v>0.1</v>
      </c>
      <c r="AT861" t="s">
        <v>83</v>
      </c>
      <c r="AU861" s="23">
        <f t="shared" si="335"/>
        <v>36.8666666666667</v>
      </c>
      <c r="AV861" s="23">
        <f t="shared" si="325"/>
        <v>48</v>
      </c>
      <c r="AW861" s="23">
        <f t="shared" si="326"/>
        <v>1.78492935635793</v>
      </c>
      <c r="AX861" s="23">
        <f t="shared" si="327"/>
        <v>0.852433281004709</v>
      </c>
      <c r="AY861" s="23">
        <f t="shared" si="328"/>
        <v>48</v>
      </c>
      <c r="AZ861" s="23">
        <f t="shared" si="329"/>
        <v>48</v>
      </c>
      <c r="BA861" s="1" t="str">
        <f t="shared" si="330"/>
        <v>3</v>
      </c>
      <c r="BB861" s="22">
        <v>520</v>
      </c>
      <c r="BC861" s="22">
        <f t="shared" si="331"/>
        <v>24960</v>
      </c>
      <c r="BD861" s="22" t="e">
        <f t="shared" si="333"/>
        <v>#REF!</v>
      </c>
      <c r="BE861" s="22">
        <v>0.505</v>
      </c>
      <c r="BF861" s="22">
        <f t="shared" si="332"/>
        <v>24.24</v>
      </c>
      <c r="BG861" s="22" t="e">
        <f t="shared" si="334"/>
        <v>#REF!</v>
      </c>
      <c r="BH861" t="str">
        <f>IF(AT861="UDARA","U","N")&amp;LEFT($C$4,2)&amp;MID($C$4,4,2)&amp;LEFT(A861,3)&amp;MID(E861,2,2)&amp;VLOOKUP(E861,Acuan_Reference!C:L,10,0)</f>
        <v>N0109MLG71S3</v>
      </c>
      <c r="BI861" t="s">
        <v>84</v>
      </c>
      <c r="BJ861" t="s">
        <v>85</v>
      </c>
      <c r="BK861" t="s">
        <v>128</v>
      </c>
      <c r="BL861" t="s">
        <v>87</v>
      </c>
    </row>
    <row r="862" spans="1:64">
      <c r="A862" t="s">
        <v>103</v>
      </c>
      <c r="B862" t="s">
        <v>75</v>
      </c>
      <c r="C862" t="s">
        <v>76</v>
      </c>
      <c r="D862" t="s">
        <v>77</v>
      </c>
      <c r="E862" t="s">
        <v>179</v>
      </c>
      <c r="F862" t="s">
        <v>180</v>
      </c>
      <c r="G862" t="s">
        <v>118</v>
      </c>
      <c r="H862" t="s">
        <v>81</v>
      </c>
      <c r="I862" s="22">
        <v>40630</v>
      </c>
      <c r="J862" s="23">
        <v>305</v>
      </c>
      <c r="K862" s="23">
        <v>336</v>
      </c>
      <c r="L862" s="23">
        <v>729</v>
      </c>
      <c r="M862" s="23">
        <v>280</v>
      </c>
      <c r="N862" s="23">
        <v>300</v>
      </c>
      <c r="O862" s="23">
        <v>609</v>
      </c>
      <c r="P862" s="23">
        <v>119</v>
      </c>
      <c r="Q862" s="23">
        <v>78</v>
      </c>
      <c r="R862" s="23">
        <v>596</v>
      </c>
      <c r="S862" s="23">
        <v>646</v>
      </c>
      <c r="T862" s="23">
        <v>338</v>
      </c>
      <c r="U862" s="23">
        <v>458</v>
      </c>
      <c r="V862" s="22">
        <v>480.66666666667</v>
      </c>
      <c r="W862" s="22">
        <f t="shared" si="320"/>
        <v>419</v>
      </c>
      <c r="X862" s="23">
        <v>0</v>
      </c>
      <c r="Y862" s="23">
        <v>0</v>
      </c>
      <c r="Z862" s="23">
        <v>0</v>
      </c>
      <c r="AA862" s="22">
        <v>412</v>
      </c>
      <c r="AB862" s="22">
        <v>0</v>
      </c>
      <c r="AC862" s="22">
        <v>144</v>
      </c>
      <c r="AD862" s="22">
        <v>0</v>
      </c>
      <c r="AE862" s="22">
        <f t="shared" si="321"/>
        <v>556</v>
      </c>
      <c r="AF862" s="22">
        <f t="shared" si="322"/>
        <v>1.15672676837725</v>
      </c>
      <c r="AG862" s="22">
        <f t="shared" si="323"/>
        <v>1.32696897374702</v>
      </c>
      <c r="AH862" s="22">
        <v>11136</v>
      </c>
      <c r="AI862" s="22">
        <v>0</v>
      </c>
      <c r="AJ862" s="23">
        <v>0</v>
      </c>
      <c r="AK862" s="23">
        <v>269</v>
      </c>
      <c r="AL862" s="23">
        <v>461</v>
      </c>
      <c r="AM862" s="22">
        <v>1.3</v>
      </c>
      <c r="AN862" s="22">
        <f t="shared" si="324"/>
        <v>544.7</v>
      </c>
      <c r="AO862" s="23">
        <v>12</v>
      </c>
      <c r="AP862" s="23">
        <v>12</v>
      </c>
      <c r="AQ862" t="s">
        <v>82</v>
      </c>
      <c r="AR862">
        <v>2</v>
      </c>
      <c r="AS862" s="22">
        <v>0.36666666666667</v>
      </c>
      <c r="AT862" t="s">
        <v>83</v>
      </c>
      <c r="AU862" s="23">
        <f t="shared" si="335"/>
        <v>449.7</v>
      </c>
      <c r="AV862" s="23">
        <f t="shared" si="325"/>
        <v>456</v>
      </c>
      <c r="AW862" s="23">
        <f t="shared" si="326"/>
        <v>2.41527446300716</v>
      </c>
      <c r="AX862" s="23">
        <f t="shared" si="327"/>
        <v>1.31503579952267</v>
      </c>
      <c r="AY862" s="23">
        <f t="shared" si="328"/>
        <v>456</v>
      </c>
      <c r="AZ862" s="23">
        <f t="shared" si="329"/>
        <v>456</v>
      </c>
      <c r="BA862" s="1" t="str">
        <f t="shared" si="330"/>
        <v>2</v>
      </c>
      <c r="BB862" s="22">
        <v>520</v>
      </c>
      <c r="BC862" s="22">
        <f t="shared" si="331"/>
        <v>237120</v>
      </c>
      <c r="BD862" s="22" t="e">
        <f t="shared" si="333"/>
        <v>#REF!</v>
      </c>
      <c r="BE862" s="22">
        <v>0.505</v>
      </c>
      <c r="BF862" s="22">
        <f t="shared" si="332"/>
        <v>230.28</v>
      </c>
      <c r="BG862" s="22" t="e">
        <f t="shared" si="334"/>
        <v>#REF!</v>
      </c>
      <c r="BH862" t="str">
        <f>IF(AT862="UDARA","U","N")&amp;LEFT($C$4,2)&amp;MID($C$4,4,2)&amp;LEFT(A862,3)&amp;MID(E862,2,2)&amp;VLOOKUP(E862,Acuan_Reference!C:L,10,0)</f>
        <v>N0109NAD71S3</v>
      </c>
      <c r="BI862" t="s">
        <v>84</v>
      </c>
      <c r="BJ862" t="s">
        <v>85</v>
      </c>
      <c r="BK862" t="s">
        <v>128</v>
      </c>
      <c r="BL862" t="s">
        <v>87</v>
      </c>
    </row>
    <row r="863" spans="1:64">
      <c r="A863" t="s">
        <v>104</v>
      </c>
      <c r="B863" t="s">
        <v>75</v>
      </c>
      <c r="C863" t="s">
        <v>76</v>
      </c>
      <c r="D863" t="s">
        <v>77</v>
      </c>
      <c r="E863" t="s">
        <v>179</v>
      </c>
      <c r="F863" t="s">
        <v>180</v>
      </c>
      <c r="G863" t="s">
        <v>118</v>
      </c>
      <c r="H863" t="s">
        <v>81</v>
      </c>
      <c r="I863" s="22">
        <v>40630</v>
      </c>
      <c r="J863" s="23">
        <v>197</v>
      </c>
      <c r="K863" s="23">
        <v>236</v>
      </c>
      <c r="L863" s="23">
        <v>362</v>
      </c>
      <c r="M863" s="23">
        <v>298</v>
      </c>
      <c r="N863" s="23">
        <v>136</v>
      </c>
      <c r="O863" s="23">
        <v>350</v>
      </c>
      <c r="P863" s="23">
        <v>303</v>
      </c>
      <c r="Q863" s="23">
        <v>156</v>
      </c>
      <c r="R863" s="23">
        <v>323</v>
      </c>
      <c r="S863" s="23">
        <v>254</v>
      </c>
      <c r="T863" s="23">
        <v>272</v>
      </c>
      <c r="U863" s="23">
        <v>296</v>
      </c>
      <c r="V863" s="22">
        <v>274</v>
      </c>
      <c r="W863" s="22">
        <f t="shared" si="320"/>
        <v>272</v>
      </c>
      <c r="X863" s="23">
        <v>0</v>
      </c>
      <c r="Y863" s="23">
        <v>0</v>
      </c>
      <c r="Z863" s="23">
        <v>0</v>
      </c>
      <c r="AA863" s="22">
        <v>253</v>
      </c>
      <c r="AB863" s="22">
        <v>0</v>
      </c>
      <c r="AC863" s="22">
        <v>96</v>
      </c>
      <c r="AD863" s="22">
        <v>0</v>
      </c>
      <c r="AE863" s="22">
        <f t="shared" si="321"/>
        <v>349</v>
      </c>
      <c r="AF863" s="22">
        <f t="shared" si="322"/>
        <v>1.27372262773723</v>
      </c>
      <c r="AG863" s="22">
        <f t="shared" si="323"/>
        <v>1.28308823529412</v>
      </c>
      <c r="AH863" s="22">
        <v>11136</v>
      </c>
      <c r="AI863" s="22">
        <v>0</v>
      </c>
      <c r="AJ863" s="23">
        <v>0</v>
      </c>
      <c r="AK863" s="23">
        <v>150</v>
      </c>
      <c r="AL863" s="23">
        <v>248</v>
      </c>
      <c r="AM863" s="22">
        <v>1</v>
      </c>
      <c r="AN863" s="22">
        <f t="shared" si="324"/>
        <v>272</v>
      </c>
      <c r="AO863" s="23">
        <v>12</v>
      </c>
      <c r="AP863" s="23">
        <v>12</v>
      </c>
      <c r="AQ863" t="s">
        <v>82</v>
      </c>
      <c r="AR863">
        <v>4</v>
      </c>
      <c r="AS863" s="22">
        <v>0.26666666666667</v>
      </c>
      <c r="AT863" t="s">
        <v>83</v>
      </c>
      <c r="AU863" s="23">
        <f t="shared" si="335"/>
        <v>171</v>
      </c>
      <c r="AV863" s="23">
        <f t="shared" si="325"/>
        <v>180</v>
      </c>
      <c r="AW863" s="23">
        <f t="shared" si="326"/>
        <v>1.94485294117647</v>
      </c>
      <c r="AX863" s="23">
        <f t="shared" si="327"/>
        <v>1.03308823529412</v>
      </c>
      <c r="AY863" s="23">
        <f t="shared" si="328"/>
        <v>180</v>
      </c>
      <c r="AZ863" s="23">
        <f t="shared" si="329"/>
        <v>180</v>
      </c>
      <c r="BA863" s="1" t="str">
        <f t="shared" si="330"/>
        <v>3</v>
      </c>
      <c r="BB863" s="22">
        <v>520</v>
      </c>
      <c r="BC863" s="22">
        <f t="shared" si="331"/>
        <v>93600</v>
      </c>
      <c r="BD863" s="22" t="e">
        <f t="shared" si="333"/>
        <v>#REF!</v>
      </c>
      <c r="BE863" s="22">
        <v>0.505</v>
      </c>
      <c r="BF863" s="22">
        <f t="shared" si="332"/>
        <v>90.9</v>
      </c>
      <c r="BG863" s="22" t="e">
        <f t="shared" si="334"/>
        <v>#REF!</v>
      </c>
      <c r="BH863" t="str">
        <f>IF(AT863="UDARA","U","N")&amp;LEFT($C$4,2)&amp;MID($C$4,4,2)&amp;LEFT(A863,3)&amp;MID(E863,2,2)&amp;VLOOKUP(E863,Acuan_Reference!C:L,10,0)</f>
        <v>N0109PDG71S3</v>
      </c>
      <c r="BI863" t="s">
        <v>84</v>
      </c>
      <c r="BJ863" t="s">
        <v>85</v>
      </c>
      <c r="BK863" t="s">
        <v>128</v>
      </c>
      <c r="BL863" t="s">
        <v>87</v>
      </c>
    </row>
    <row r="864" spans="1:64">
      <c r="A864" t="s">
        <v>105</v>
      </c>
      <c r="B864" t="s">
        <v>75</v>
      </c>
      <c r="C864" t="s">
        <v>76</v>
      </c>
      <c r="D864" t="s">
        <v>77</v>
      </c>
      <c r="E864" t="s">
        <v>179</v>
      </c>
      <c r="F864" t="s">
        <v>180</v>
      </c>
      <c r="G864" t="s">
        <v>118</v>
      </c>
      <c r="H864" t="s">
        <v>81</v>
      </c>
      <c r="I864" s="22">
        <v>40630</v>
      </c>
      <c r="J864" s="23">
        <v>48</v>
      </c>
      <c r="K864" s="23">
        <v>45</v>
      </c>
      <c r="L864" s="23">
        <v>44</v>
      </c>
      <c r="M864" s="23">
        <v>59</v>
      </c>
      <c r="N864" s="23">
        <v>93</v>
      </c>
      <c r="O864" s="23">
        <v>63</v>
      </c>
      <c r="P864" s="23">
        <v>94</v>
      </c>
      <c r="Q864" s="23">
        <v>27</v>
      </c>
      <c r="R864" s="23">
        <v>97</v>
      </c>
      <c r="S864" s="23">
        <v>59</v>
      </c>
      <c r="T864" s="23">
        <v>82</v>
      </c>
      <c r="U864" s="23">
        <v>88</v>
      </c>
      <c r="V864" s="22">
        <v>76.333333333333</v>
      </c>
      <c r="W864" s="22">
        <f t="shared" si="320"/>
        <v>80</v>
      </c>
      <c r="X864" s="23">
        <v>0</v>
      </c>
      <c r="Y864" s="23">
        <v>0</v>
      </c>
      <c r="Z864" s="23">
        <v>0</v>
      </c>
      <c r="AA864" s="22">
        <v>56</v>
      </c>
      <c r="AB864" s="22">
        <v>0</v>
      </c>
      <c r="AC864" s="22">
        <v>24</v>
      </c>
      <c r="AD864" s="22">
        <v>0</v>
      </c>
      <c r="AE864" s="22">
        <f t="shared" si="321"/>
        <v>80</v>
      </c>
      <c r="AF864" s="22">
        <f t="shared" si="322"/>
        <v>1.04803493449782</v>
      </c>
      <c r="AG864" s="22">
        <f t="shared" si="323"/>
        <v>1</v>
      </c>
      <c r="AH864" s="22">
        <v>11136</v>
      </c>
      <c r="AI864" s="22">
        <v>0</v>
      </c>
      <c r="AJ864" s="23">
        <v>0</v>
      </c>
      <c r="AK864" s="23">
        <v>38</v>
      </c>
      <c r="AL864" s="23">
        <v>70</v>
      </c>
      <c r="AM864" s="22">
        <v>1</v>
      </c>
      <c r="AN864" s="22">
        <f t="shared" si="324"/>
        <v>80</v>
      </c>
      <c r="AO864" s="23">
        <v>12</v>
      </c>
      <c r="AP864" s="23">
        <v>12</v>
      </c>
      <c r="AQ864" t="s">
        <v>82</v>
      </c>
      <c r="AR864">
        <v>4</v>
      </c>
      <c r="AS864" s="22">
        <v>0.26666666666667</v>
      </c>
      <c r="AT864" t="s">
        <v>83</v>
      </c>
      <c r="AU864" s="23">
        <f t="shared" si="335"/>
        <v>70</v>
      </c>
      <c r="AV864" s="23">
        <f t="shared" si="325"/>
        <v>72</v>
      </c>
      <c r="AW864" s="23">
        <f t="shared" si="326"/>
        <v>1.9</v>
      </c>
      <c r="AX864" s="23">
        <f t="shared" si="327"/>
        <v>1.025</v>
      </c>
      <c r="AY864" s="23">
        <f t="shared" si="328"/>
        <v>72</v>
      </c>
      <c r="AZ864" s="23">
        <f t="shared" si="329"/>
        <v>72</v>
      </c>
      <c r="BA864" s="1" t="str">
        <f t="shared" si="330"/>
        <v>3</v>
      </c>
      <c r="BB864" s="22">
        <v>520</v>
      </c>
      <c r="BC864" s="22">
        <f t="shared" si="331"/>
        <v>37440</v>
      </c>
      <c r="BD864" s="22" t="e">
        <f t="shared" si="333"/>
        <v>#REF!</v>
      </c>
      <c r="BE864" s="22">
        <v>0.505</v>
      </c>
      <c r="BF864" s="22">
        <f t="shared" si="332"/>
        <v>36.36</v>
      </c>
      <c r="BG864" s="22" t="e">
        <f t="shared" si="334"/>
        <v>#REF!</v>
      </c>
      <c r="BH864" t="str">
        <f>IF(AT864="UDARA","U","N")&amp;LEFT($C$4,2)&amp;MID($C$4,4,2)&amp;LEFT(A864,3)&amp;MID(E864,2,2)&amp;VLOOKUP(E864,Acuan_Reference!C:L,10,0)</f>
        <v>N0109PKB71S3</v>
      </c>
      <c r="BI864" t="s">
        <v>84</v>
      </c>
      <c r="BJ864" t="s">
        <v>85</v>
      </c>
      <c r="BK864" t="s">
        <v>128</v>
      </c>
      <c r="BL864" t="s">
        <v>87</v>
      </c>
    </row>
    <row r="865" spans="1:64">
      <c r="A865" t="s">
        <v>106</v>
      </c>
      <c r="B865" t="s">
        <v>75</v>
      </c>
      <c r="C865" t="s">
        <v>76</v>
      </c>
      <c r="D865" t="s">
        <v>77</v>
      </c>
      <c r="E865" t="s">
        <v>179</v>
      </c>
      <c r="F865" t="s">
        <v>180</v>
      </c>
      <c r="G865" t="s">
        <v>118</v>
      </c>
      <c r="H865" t="s">
        <v>81</v>
      </c>
      <c r="I865" s="22">
        <v>40630</v>
      </c>
      <c r="J865" s="23">
        <v>23</v>
      </c>
      <c r="K865" s="23">
        <v>49</v>
      </c>
      <c r="L865" s="23">
        <v>69</v>
      </c>
      <c r="M865" s="23">
        <v>33</v>
      </c>
      <c r="N865" s="23">
        <v>25</v>
      </c>
      <c r="O865" s="23">
        <v>71</v>
      </c>
      <c r="P865" s="23">
        <v>63</v>
      </c>
      <c r="Q865" s="23">
        <v>24</v>
      </c>
      <c r="R865" s="23">
        <v>77</v>
      </c>
      <c r="S865" s="23">
        <v>18</v>
      </c>
      <c r="T865" s="23">
        <v>45</v>
      </c>
      <c r="U865" s="23">
        <v>42</v>
      </c>
      <c r="V865" s="22">
        <v>35</v>
      </c>
      <c r="W865" s="22">
        <f t="shared" si="320"/>
        <v>42.6666666666667</v>
      </c>
      <c r="X865" s="23">
        <v>0</v>
      </c>
      <c r="Y865" s="23">
        <v>0</v>
      </c>
      <c r="Z865" s="23">
        <v>0</v>
      </c>
      <c r="AA865" s="22">
        <v>62</v>
      </c>
      <c r="AB865" s="22">
        <v>0</v>
      </c>
      <c r="AC865" s="22">
        <v>12</v>
      </c>
      <c r="AD865" s="22">
        <v>0</v>
      </c>
      <c r="AE865" s="22">
        <f t="shared" si="321"/>
        <v>74</v>
      </c>
      <c r="AF865" s="22">
        <f t="shared" si="322"/>
        <v>2.11428571428571</v>
      </c>
      <c r="AG865" s="22">
        <f t="shared" si="323"/>
        <v>1.734375</v>
      </c>
      <c r="AH865" s="22">
        <v>11136</v>
      </c>
      <c r="AI865" s="22">
        <v>0</v>
      </c>
      <c r="AJ865" s="23">
        <v>0</v>
      </c>
      <c r="AK865" s="23">
        <v>25</v>
      </c>
      <c r="AL865" s="23">
        <v>41</v>
      </c>
      <c r="AM865" s="22">
        <v>0.9</v>
      </c>
      <c r="AN865" s="22">
        <f t="shared" si="324"/>
        <v>38.4</v>
      </c>
      <c r="AO865" s="23">
        <v>12</v>
      </c>
      <c r="AP865" s="23">
        <v>12</v>
      </c>
      <c r="AQ865" t="s">
        <v>82</v>
      </c>
      <c r="AR865">
        <v>4</v>
      </c>
      <c r="AS865" s="22">
        <v>0.16666666666667</v>
      </c>
      <c r="AT865" t="s">
        <v>83</v>
      </c>
      <c r="AU865" s="23">
        <f t="shared" si="335"/>
        <v>5.40000000000001</v>
      </c>
      <c r="AV865" s="23">
        <f t="shared" si="325"/>
        <v>12</v>
      </c>
      <c r="AW865" s="23">
        <f t="shared" si="326"/>
        <v>2.015625</v>
      </c>
      <c r="AX865" s="23">
        <f t="shared" si="327"/>
        <v>1.0546875</v>
      </c>
      <c r="AY865" s="23">
        <f t="shared" si="328"/>
        <v>12</v>
      </c>
      <c r="AZ865" s="23">
        <f t="shared" si="329"/>
        <v>12</v>
      </c>
      <c r="BA865" s="1" t="str">
        <f t="shared" si="330"/>
        <v>3</v>
      </c>
      <c r="BB865" s="22">
        <v>520</v>
      </c>
      <c r="BC865" s="22">
        <f t="shared" si="331"/>
        <v>6240</v>
      </c>
      <c r="BD865" s="22" t="e">
        <f t="shared" si="333"/>
        <v>#REF!</v>
      </c>
      <c r="BE865" s="22">
        <v>0.505</v>
      </c>
      <c r="BF865" s="22">
        <f t="shared" si="332"/>
        <v>6.06</v>
      </c>
      <c r="BG865" s="22" t="e">
        <f t="shared" si="334"/>
        <v>#REF!</v>
      </c>
      <c r="BH865" t="str">
        <f>IF(AT865="UDARA","U","N")&amp;LEFT($C$4,2)&amp;MID($C$4,4,2)&amp;LEFT(A865,3)&amp;MID(E865,2,2)&amp;VLOOKUP(E865,Acuan_Reference!C:L,10,0)</f>
        <v>N0109PLB71S3</v>
      </c>
      <c r="BI865" t="s">
        <v>84</v>
      </c>
      <c r="BJ865" t="s">
        <v>85</v>
      </c>
      <c r="BK865" t="s">
        <v>128</v>
      </c>
      <c r="BL865" t="s">
        <v>87</v>
      </c>
    </row>
    <row r="866" spans="1:64">
      <c r="A866" t="s">
        <v>107</v>
      </c>
      <c r="B866" t="s">
        <v>75</v>
      </c>
      <c r="C866" t="s">
        <v>76</v>
      </c>
      <c r="D866" t="s">
        <v>77</v>
      </c>
      <c r="E866" t="s">
        <v>179</v>
      </c>
      <c r="F866" t="s">
        <v>180</v>
      </c>
      <c r="G866" t="s">
        <v>118</v>
      </c>
      <c r="H866" t="s">
        <v>81</v>
      </c>
      <c r="I866" s="22">
        <v>40630</v>
      </c>
      <c r="J866" s="23">
        <v>172</v>
      </c>
      <c r="K866" s="23">
        <v>114</v>
      </c>
      <c r="L866" s="23">
        <v>504</v>
      </c>
      <c r="M866" s="23">
        <v>281</v>
      </c>
      <c r="N866" s="23">
        <v>183</v>
      </c>
      <c r="O866" s="23">
        <v>156</v>
      </c>
      <c r="P866" s="23">
        <v>396</v>
      </c>
      <c r="Q866" s="23">
        <v>88</v>
      </c>
      <c r="R866" s="23">
        <v>475</v>
      </c>
      <c r="S866" s="23">
        <v>384</v>
      </c>
      <c r="T866" s="23">
        <v>355</v>
      </c>
      <c r="U866" s="23">
        <v>494</v>
      </c>
      <c r="V866" s="22">
        <v>411</v>
      </c>
      <c r="W866" s="22">
        <f t="shared" si="320"/>
        <v>401.333333333333</v>
      </c>
      <c r="X866" s="23">
        <v>0</v>
      </c>
      <c r="Y866" s="23">
        <v>0</v>
      </c>
      <c r="Z866" s="23">
        <v>0</v>
      </c>
      <c r="AA866" s="22">
        <v>444</v>
      </c>
      <c r="AB866" s="22">
        <v>0</v>
      </c>
      <c r="AC866" s="22">
        <v>228</v>
      </c>
      <c r="AD866" s="22">
        <v>0</v>
      </c>
      <c r="AE866" s="22">
        <f t="shared" si="321"/>
        <v>672</v>
      </c>
      <c r="AF866" s="22">
        <f t="shared" si="322"/>
        <v>1.63503649635036</v>
      </c>
      <c r="AG866" s="22">
        <f t="shared" si="323"/>
        <v>1.67441860465116</v>
      </c>
      <c r="AH866" s="22">
        <v>11136</v>
      </c>
      <c r="AI866" s="22">
        <v>0</v>
      </c>
      <c r="AJ866" s="23">
        <v>0</v>
      </c>
      <c r="AK866" s="23">
        <v>193</v>
      </c>
      <c r="AL866" s="23">
        <v>355</v>
      </c>
      <c r="AM866" s="22">
        <v>1.3</v>
      </c>
      <c r="AN866" s="22">
        <f t="shared" si="324"/>
        <v>521.733333333333</v>
      </c>
      <c r="AO866" s="23">
        <v>12</v>
      </c>
      <c r="AP866" s="23">
        <v>12</v>
      </c>
      <c r="AQ866" t="s">
        <v>82</v>
      </c>
      <c r="AR866">
        <v>2</v>
      </c>
      <c r="AS866" s="22">
        <v>0.43333333333333</v>
      </c>
      <c r="AT866" t="s">
        <v>83</v>
      </c>
      <c r="AU866" s="23">
        <f t="shared" si="335"/>
        <v>204.733333333333</v>
      </c>
      <c r="AV866" s="23">
        <f t="shared" si="325"/>
        <v>216</v>
      </c>
      <c r="AW866" s="23">
        <f t="shared" si="326"/>
        <v>2.21262458471761</v>
      </c>
      <c r="AX866" s="23">
        <f t="shared" si="327"/>
        <v>1.328073089701</v>
      </c>
      <c r="AY866" s="23">
        <f t="shared" si="328"/>
        <v>216</v>
      </c>
      <c r="AZ866" s="23">
        <f t="shared" si="329"/>
        <v>216</v>
      </c>
      <c r="BA866" s="1" t="str">
        <f t="shared" si="330"/>
        <v>3</v>
      </c>
      <c r="BB866" s="22">
        <v>520</v>
      </c>
      <c r="BC866" s="22">
        <f t="shared" si="331"/>
        <v>112320</v>
      </c>
      <c r="BD866" s="22" t="e">
        <f t="shared" si="333"/>
        <v>#REF!</v>
      </c>
      <c r="BE866" s="22">
        <v>0.505</v>
      </c>
      <c r="BF866" s="22">
        <f t="shared" si="332"/>
        <v>109.08</v>
      </c>
      <c r="BG866" s="22" t="e">
        <f t="shared" si="334"/>
        <v>#REF!</v>
      </c>
      <c r="BH866" t="str">
        <f>IF(AT866="UDARA","U","N")&amp;LEFT($C$4,2)&amp;MID($C$4,4,2)&amp;LEFT(A866,3)&amp;MID(E866,2,2)&amp;VLOOKUP(E866,Acuan_Reference!C:L,10,0)</f>
        <v>N0109PTK71S3</v>
      </c>
      <c r="BI866" t="s">
        <v>84</v>
      </c>
      <c r="BJ866" t="s">
        <v>85</v>
      </c>
      <c r="BK866" t="s">
        <v>128</v>
      </c>
      <c r="BL866" t="s">
        <v>87</v>
      </c>
    </row>
    <row r="867" spans="1:64">
      <c r="A867" t="s">
        <v>108</v>
      </c>
      <c r="B867" t="s">
        <v>75</v>
      </c>
      <c r="C867" t="s">
        <v>76</v>
      </c>
      <c r="D867" t="s">
        <v>77</v>
      </c>
      <c r="E867" t="s">
        <v>179</v>
      </c>
      <c r="F867" t="s">
        <v>180</v>
      </c>
      <c r="G867" t="s">
        <v>118</v>
      </c>
      <c r="H867" t="s">
        <v>81</v>
      </c>
      <c r="I867" s="22">
        <v>40630</v>
      </c>
      <c r="J867" s="23">
        <v>432</v>
      </c>
      <c r="K867" s="23">
        <v>396</v>
      </c>
      <c r="L867" s="23">
        <v>312</v>
      </c>
      <c r="M867" s="23">
        <v>314</v>
      </c>
      <c r="N867" s="23">
        <v>401</v>
      </c>
      <c r="O867" s="23">
        <v>684</v>
      </c>
      <c r="P867" s="23">
        <v>150</v>
      </c>
      <c r="Q867" s="23">
        <v>274</v>
      </c>
      <c r="R867" s="23">
        <v>312</v>
      </c>
      <c r="S867" s="23">
        <v>371</v>
      </c>
      <c r="T867" s="23">
        <v>303</v>
      </c>
      <c r="U867" s="23">
        <v>214</v>
      </c>
      <c r="V867" s="22">
        <v>296</v>
      </c>
      <c r="W867" s="22">
        <f t="shared" si="320"/>
        <v>268.333333333333</v>
      </c>
      <c r="X867" s="23">
        <v>0</v>
      </c>
      <c r="Y867" s="23">
        <v>0</v>
      </c>
      <c r="Z867" s="23">
        <v>0</v>
      </c>
      <c r="AA867" s="22">
        <v>337</v>
      </c>
      <c r="AB867" s="22">
        <v>0</v>
      </c>
      <c r="AC867" s="22">
        <v>108</v>
      </c>
      <c r="AD867" s="22">
        <v>0</v>
      </c>
      <c r="AE867" s="22">
        <f t="shared" si="321"/>
        <v>445</v>
      </c>
      <c r="AF867" s="22">
        <f t="shared" si="322"/>
        <v>1.50337837837838</v>
      </c>
      <c r="AG867" s="22">
        <f t="shared" si="323"/>
        <v>1.6583850931677</v>
      </c>
      <c r="AH867" s="22">
        <v>11136</v>
      </c>
      <c r="AI867" s="22">
        <v>0</v>
      </c>
      <c r="AJ867" s="23">
        <v>0</v>
      </c>
      <c r="AK867" s="23">
        <v>195</v>
      </c>
      <c r="AL867" s="23">
        <v>288</v>
      </c>
      <c r="AM867" s="22">
        <v>0.8</v>
      </c>
      <c r="AN867" s="22">
        <f t="shared" si="324"/>
        <v>214.666666666667</v>
      </c>
      <c r="AO867" s="23">
        <v>12</v>
      </c>
      <c r="AP867" s="23">
        <v>12</v>
      </c>
      <c r="AQ867" t="s">
        <v>124</v>
      </c>
      <c r="AR867">
        <v>4</v>
      </c>
      <c r="AS867" s="22">
        <v>0.066666666666667</v>
      </c>
      <c r="AT867" t="s">
        <v>83</v>
      </c>
      <c r="AU867" s="23">
        <f t="shared" si="335"/>
        <v>57.6666666666666</v>
      </c>
      <c r="AV867" s="23">
        <f t="shared" si="325"/>
        <v>60</v>
      </c>
      <c r="AW867" s="23">
        <f t="shared" si="326"/>
        <v>1.88198757763975</v>
      </c>
      <c r="AX867" s="23">
        <f t="shared" si="327"/>
        <v>0.808695652173913</v>
      </c>
      <c r="AY867" s="23">
        <f t="shared" si="328"/>
        <v>60</v>
      </c>
      <c r="AZ867" s="23">
        <f t="shared" si="329"/>
        <v>60</v>
      </c>
      <c r="BA867" s="1" t="str">
        <f t="shared" si="330"/>
        <v>3</v>
      </c>
      <c r="BB867" s="22">
        <v>520</v>
      </c>
      <c r="BC867" s="22">
        <f t="shared" si="331"/>
        <v>31200</v>
      </c>
      <c r="BD867" s="22" t="e">
        <f t="shared" si="333"/>
        <v>#REF!</v>
      </c>
      <c r="BE867" s="22">
        <v>0.505</v>
      </c>
      <c r="BF867" s="22">
        <f t="shared" si="332"/>
        <v>30.3</v>
      </c>
      <c r="BG867" s="22" t="e">
        <f t="shared" si="334"/>
        <v>#REF!</v>
      </c>
      <c r="BH867" t="str">
        <f>IF(AT867="UDARA","U","N")&amp;LEFT($C$4,2)&amp;MID($C$4,4,2)&amp;LEFT(A867,3)&amp;MID(E867,2,2)&amp;VLOOKUP(E867,Acuan_Reference!C:L,10,0)</f>
        <v>N0109PWT71S3</v>
      </c>
      <c r="BI867" t="s">
        <v>84</v>
      </c>
      <c r="BJ867" t="s">
        <v>85</v>
      </c>
      <c r="BK867" t="s">
        <v>128</v>
      </c>
      <c r="BL867" t="s">
        <v>87</v>
      </c>
    </row>
    <row r="868" spans="1:64">
      <c r="A868" t="s">
        <v>109</v>
      </c>
      <c r="B868" t="s">
        <v>75</v>
      </c>
      <c r="C868" t="s">
        <v>76</v>
      </c>
      <c r="D868" t="s">
        <v>77</v>
      </c>
      <c r="E868" t="s">
        <v>179</v>
      </c>
      <c r="F868" t="s">
        <v>180</v>
      </c>
      <c r="G868" t="s">
        <v>118</v>
      </c>
      <c r="H868" t="s">
        <v>81</v>
      </c>
      <c r="I868" s="22">
        <v>40630</v>
      </c>
      <c r="J868" s="23">
        <v>351</v>
      </c>
      <c r="K868" s="23">
        <v>1713</v>
      </c>
      <c r="L868" s="23">
        <v>6973</v>
      </c>
      <c r="M868" s="23">
        <v>1214</v>
      </c>
      <c r="N868" s="23">
        <v>152</v>
      </c>
      <c r="O868" s="23">
        <v>2639</v>
      </c>
      <c r="P868" s="23">
        <v>2737</v>
      </c>
      <c r="Q868" s="23">
        <v>91</v>
      </c>
      <c r="R868" s="23">
        <v>958</v>
      </c>
      <c r="S868" s="23">
        <v>313</v>
      </c>
      <c r="T868" s="23">
        <v>1778</v>
      </c>
      <c r="U868" s="23">
        <v>306</v>
      </c>
      <c r="V868" s="22">
        <v>799</v>
      </c>
      <c r="W868" s="22">
        <f t="shared" si="320"/>
        <v>991.333333333333</v>
      </c>
      <c r="X868" s="23">
        <v>0</v>
      </c>
      <c r="Y868" s="23">
        <v>0</v>
      </c>
      <c r="Z868" s="23">
        <v>0</v>
      </c>
      <c r="AA868" s="22">
        <v>2783</v>
      </c>
      <c r="AB868" s="22">
        <v>0</v>
      </c>
      <c r="AC868" s="22">
        <v>0</v>
      </c>
      <c r="AD868" s="22">
        <v>0</v>
      </c>
      <c r="AE868" s="22">
        <f t="shared" si="321"/>
        <v>2783</v>
      </c>
      <c r="AF868" s="22">
        <f t="shared" si="322"/>
        <v>3.48310387984981</v>
      </c>
      <c r="AG868" s="22">
        <f t="shared" si="323"/>
        <v>2.80733019502354</v>
      </c>
      <c r="AH868" s="22">
        <v>11136</v>
      </c>
      <c r="AI868" s="22">
        <v>0</v>
      </c>
      <c r="AJ868" s="23">
        <v>0</v>
      </c>
      <c r="AK868" s="23">
        <v>278</v>
      </c>
      <c r="AL868" s="23">
        <v>890</v>
      </c>
      <c r="AM868" s="22">
        <v>0.6</v>
      </c>
      <c r="AN868" s="22">
        <f t="shared" si="324"/>
        <v>594.8</v>
      </c>
      <c r="AO868" s="23">
        <v>12</v>
      </c>
      <c r="AP868" s="23">
        <v>12</v>
      </c>
      <c r="AQ868" t="s">
        <v>124</v>
      </c>
      <c r="AR868">
        <v>8</v>
      </c>
      <c r="AS868" s="22">
        <v>0.1</v>
      </c>
      <c r="AT868" t="s">
        <v>83</v>
      </c>
      <c r="AU868" s="23">
        <f t="shared" si="335"/>
        <v>0</v>
      </c>
      <c r="AV868" s="23">
        <f t="shared" si="325"/>
        <v>0</v>
      </c>
      <c r="AW868" s="23">
        <f t="shared" si="326"/>
        <v>2.80733019502354</v>
      </c>
      <c r="AX868" s="23">
        <f t="shared" si="327"/>
        <v>1.90954942837929</v>
      </c>
      <c r="AY868" s="23">
        <f t="shared" si="328"/>
        <v>0</v>
      </c>
      <c r="AZ868" s="23">
        <f t="shared" si="329"/>
        <v>0</v>
      </c>
      <c r="BA868" s="1" t="str">
        <f t="shared" si="330"/>
        <v>3</v>
      </c>
      <c r="BB868" s="22">
        <v>520</v>
      </c>
      <c r="BC868" s="22">
        <f t="shared" si="331"/>
        <v>0</v>
      </c>
      <c r="BD868" s="22" t="e">
        <f t="shared" si="333"/>
        <v>#REF!</v>
      </c>
      <c r="BE868" s="22">
        <v>0.505</v>
      </c>
      <c r="BF868" s="22">
        <f t="shared" si="332"/>
        <v>0</v>
      </c>
      <c r="BG868" s="22" t="e">
        <f t="shared" si="334"/>
        <v>#REF!</v>
      </c>
      <c r="BH868" t="str">
        <f>IF(AT868="UDARA","U","N")&amp;LEFT($C$4,2)&amp;MID($C$4,4,2)&amp;LEFT(A868,3)&amp;MID(E868,2,2)&amp;VLOOKUP(E868,Acuan_Reference!C:L,10,0)</f>
        <v>N0109SBY71S3</v>
      </c>
      <c r="BI868" t="s">
        <v>84</v>
      </c>
      <c r="BJ868" t="s">
        <v>85</v>
      </c>
      <c r="BK868" t="s">
        <v>128</v>
      </c>
      <c r="BL868" t="s">
        <v>87</v>
      </c>
    </row>
    <row r="869" spans="1:64">
      <c r="A869" t="s">
        <v>110</v>
      </c>
      <c r="B869" t="s">
        <v>75</v>
      </c>
      <c r="C869" t="s">
        <v>76</v>
      </c>
      <c r="D869" t="s">
        <v>77</v>
      </c>
      <c r="E869" t="s">
        <v>179</v>
      </c>
      <c r="F869" t="s">
        <v>180</v>
      </c>
      <c r="G869" t="s">
        <v>118</v>
      </c>
      <c r="H869" t="s">
        <v>81</v>
      </c>
      <c r="I869" s="22">
        <v>40630</v>
      </c>
      <c r="J869" s="23">
        <v>2</v>
      </c>
      <c r="K869" s="23">
        <v>16</v>
      </c>
      <c r="L869" s="23">
        <v>7</v>
      </c>
      <c r="M869" s="23">
        <v>7</v>
      </c>
      <c r="N869" s="23">
        <v>7</v>
      </c>
      <c r="O869" s="23">
        <v>20</v>
      </c>
      <c r="P869" s="23">
        <v>9</v>
      </c>
      <c r="Q869" s="23">
        <v>5</v>
      </c>
      <c r="R869" s="23">
        <v>2</v>
      </c>
      <c r="S869" s="23">
        <v>6</v>
      </c>
      <c r="T869" s="23">
        <v>22</v>
      </c>
      <c r="U869" s="23">
        <v>12</v>
      </c>
      <c r="V869" s="22">
        <v>13.333333333333</v>
      </c>
      <c r="W869" s="22">
        <f t="shared" si="320"/>
        <v>14.3333333333333</v>
      </c>
      <c r="X869" s="23">
        <v>0</v>
      </c>
      <c r="Y869" s="23">
        <v>0</v>
      </c>
      <c r="Z869" s="23">
        <v>0</v>
      </c>
      <c r="AA869" s="22">
        <v>16</v>
      </c>
      <c r="AB869" s="22">
        <v>0</v>
      </c>
      <c r="AC869" s="22">
        <v>12</v>
      </c>
      <c r="AD869" s="22">
        <v>0</v>
      </c>
      <c r="AE869" s="22">
        <f t="shared" si="321"/>
        <v>28</v>
      </c>
      <c r="AF869" s="22">
        <f t="shared" si="322"/>
        <v>2.10000000000005</v>
      </c>
      <c r="AG869" s="22">
        <f t="shared" si="323"/>
        <v>1.95348837209302</v>
      </c>
      <c r="AH869" s="22">
        <v>11136</v>
      </c>
      <c r="AI869" s="22">
        <v>0</v>
      </c>
      <c r="AJ869" s="23">
        <v>0</v>
      </c>
      <c r="AK869" s="23">
        <v>3</v>
      </c>
      <c r="AL869" s="23">
        <v>9</v>
      </c>
      <c r="AM869" s="22">
        <v>0.7</v>
      </c>
      <c r="AN869" s="22">
        <f t="shared" si="324"/>
        <v>10.0333333333333</v>
      </c>
      <c r="AO869" s="23">
        <v>12</v>
      </c>
      <c r="AP869" s="23">
        <v>12</v>
      </c>
      <c r="AQ869" t="s">
        <v>124</v>
      </c>
      <c r="AR869">
        <v>8</v>
      </c>
      <c r="AS869" s="22">
        <v>0.066666666666667</v>
      </c>
      <c r="AT869" t="s">
        <v>83</v>
      </c>
      <c r="AU869" s="23">
        <f t="shared" si="335"/>
        <v>0</v>
      </c>
      <c r="AV869" s="23">
        <f t="shared" si="325"/>
        <v>0</v>
      </c>
      <c r="AW869" s="23">
        <f t="shared" si="326"/>
        <v>1.95348837209302</v>
      </c>
      <c r="AX869" s="23">
        <f t="shared" si="327"/>
        <v>1.32558139534884</v>
      </c>
      <c r="AY869" s="23">
        <f t="shared" si="328"/>
        <v>0</v>
      </c>
      <c r="AZ869" s="23">
        <f t="shared" si="329"/>
        <v>0</v>
      </c>
      <c r="BA869" s="1" t="str">
        <f t="shared" si="330"/>
        <v>3</v>
      </c>
      <c r="BB869" s="22">
        <v>520</v>
      </c>
      <c r="BC869" s="22">
        <f t="shared" si="331"/>
        <v>0</v>
      </c>
      <c r="BD869" s="22" t="e">
        <f t="shared" si="333"/>
        <v>#REF!</v>
      </c>
      <c r="BE869" s="22">
        <v>0.505</v>
      </c>
      <c r="BF869" s="22">
        <f t="shared" si="332"/>
        <v>0</v>
      </c>
      <c r="BG869" s="22" t="e">
        <f t="shared" si="334"/>
        <v>#REF!</v>
      </c>
      <c r="BH869" t="str">
        <f>IF(AT869="UDARA","U","N")&amp;LEFT($C$4,2)&amp;MID($C$4,4,2)&amp;LEFT(A869,3)&amp;MID(E869,2,2)&amp;VLOOKUP(E869,Acuan_Reference!C:L,10,0)</f>
        <v>N0109SLO71S3</v>
      </c>
      <c r="BI869" t="s">
        <v>84</v>
      </c>
      <c r="BJ869" t="s">
        <v>85</v>
      </c>
      <c r="BK869" t="s">
        <v>128</v>
      </c>
      <c r="BL869" t="s">
        <v>87</v>
      </c>
    </row>
    <row r="870" spans="1:64">
      <c r="A870" t="s">
        <v>111</v>
      </c>
      <c r="B870" t="s">
        <v>75</v>
      </c>
      <c r="C870" t="s">
        <v>76</v>
      </c>
      <c r="D870" t="s">
        <v>77</v>
      </c>
      <c r="E870" t="s">
        <v>179</v>
      </c>
      <c r="F870" t="s">
        <v>180</v>
      </c>
      <c r="G870" t="s">
        <v>118</v>
      </c>
      <c r="H870" t="s">
        <v>81</v>
      </c>
      <c r="I870" s="22">
        <v>40630</v>
      </c>
      <c r="J870" s="23">
        <v>330</v>
      </c>
      <c r="K870" s="23">
        <v>378</v>
      </c>
      <c r="L870" s="23">
        <v>338</v>
      </c>
      <c r="M870" s="23">
        <v>393</v>
      </c>
      <c r="N870" s="23">
        <v>262</v>
      </c>
      <c r="O870" s="23">
        <v>494</v>
      </c>
      <c r="P870" s="23">
        <v>714</v>
      </c>
      <c r="Q870" s="23">
        <v>188</v>
      </c>
      <c r="R870" s="23">
        <v>303</v>
      </c>
      <c r="S870" s="23">
        <v>281</v>
      </c>
      <c r="T870" s="23">
        <v>298</v>
      </c>
      <c r="U870" s="23">
        <v>266</v>
      </c>
      <c r="V870" s="22">
        <v>281.66666666667</v>
      </c>
      <c r="W870" s="22">
        <f t="shared" si="320"/>
        <v>274</v>
      </c>
      <c r="X870" s="23">
        <v>0</v>
      </c>
      <c r="Y870" s="23">
        <v>0</v>
      </c>
      <c r="Z870" s="23">
        <v>0</v>
      </c>
      <c r="AA870" s="22">
        <v>764</v>
      </c>
      <c r="AB870" s="22">
        <v>0</v>
      </c>
      <c r="AC870" s="22">
        <v>0</v>
      </c>
      <c r="AD870" s="22">
        <v>0</v>
      </c>
      <c r="AE870" s="22">
        <f t="shared" si="321"/>
        <v>764</v>
      </c>
      <c r="AF870" s="22">
        <f t="shared" si="322"/>
        <v>2.71242603550293</v>
      </c>
      <c r="AG870" s="22">
        <f t="shared" si="323"/>
        <v>2.78832116788321</v>
      </c>
      <c r="AH870" s="22">
        <v>11136</v>
      </c>
      <c r="AI870" s="22">
        <v>0</v>
      </c>
      <c r="AJ870" s="23">
        <v>0</v>
      </c>
      <c r="AK870" s="23">
        <v>158</v>
      </c>
      <c r="AL870" s="23">
        <v>258</v>
      </c>
      <c r="AM870" s="22">
        <v>1.5</v>
      </c>
      <c r="AN870" s="22">
        <f t="shared" si="324"/>
        <v>411</v>
      </c>
      <c r="AO870" s="23">
        <v>12</v>
      </c>
      <c r="AP870" s="23">
        <v>12</v>
      </c>
      <c r="AQ870" t="s">
        <v>82</v>
      </c>
      <c r="AR870">
        <v>2</v>
      </c>
      <c r="AS870" s="22">
        <v>0.53333333333333</v>
      </c>
      <c r="AT870" t="s">
        <v>83</v>
      </c>
      <c r="AU870" s="23">
        <f t="shared" si="335"/>
        <v>0</v>
      </c>
      <c r="AV870" s="23">
        <f t="shared" si="325"/>
        <v>0</v>
      </c>
      <c r="AW870" s="23">
        <f t="shared" si="326"/>
        <v>2.78832116788321</v>
      </c>
      <c r="AX870" s="23">
        <f t="shared" si="327"/>
        <v>1.84671532846715</v>
      </c>
      <c r="AY870" s="23">
        <f t="shared" si="328"/>
        <v>0</v>
      </c>
      <c r="AZ870" s="23">
        <f t="shared" si="329"/>
        <v>0</v>
      </c>
      <c r="BA870" s="1" t="str">
        <f t="shared" si="330"/>
        <v>3</v>
      </c>
      <c r="BB870" s="22">
        <v>520</v>
      </c>
      <c r="BC870" s="22">
        <f t="shared" si="331"/>
        <v>0</v>
      </c>
      <c r="BD870" s="22" t="e">
        <f t="shared" si="333"/>
        <v>#REF!</v>
      </c>
      <c r="BE870" s="22">
        <v>0.505</v>
      </c>
      <c r="BF870" s="22">
        <f t="shared" si="332"/>
        <v>0</v>
      </c>
      <c r="BG870" s="22" t="e">
        <f t="shared" si="334"/>
        <v>#REF!</v>
      </c>
      <c r="BH870" t="str">
        <f>IF(AT870="UDARA","U","N")&amp;LEFT($C$4,2)&amp;MID($C$4,4,2)&amp;LEFT(A870,3)&amp;MID(E870,2,2)&amp;VLOOKUP(E870,Acuan_Reference!C:L,10,0)</f>
        <v>N0109SMD71S3</v>
      </c>
      <c r="BI870" t="s">
        <v>84</v>
      </c>
      <c r="BJ870" t="s">
        <v>85</v>
      </c>
      <c r="BK870" t="s">
        <v>128</v>
      </c>
      <c r="BL870" t="s">
        <v>87</v>
      </c>
    </row>
    <row r="871" spans="1:64">
      <c r="A871" t="s">
        <v>112</v>
      </c>
      <c r="B871" t="s">
        <v>75</v>
      </c>
      <c r="C871" t="s">
        <v>76</v>
      </c>
      <c r="D871" t="s">
        <v>77</v>
      </c>
      <c r="E871" t="s">
        <v>179</v>
      </c>
      <c r="F871" t="s">
        <v>180</v>
      </c>
      <c r="G871" t="s">
        <v>118</v>
      </c>
      <c r="H871" t="s">
        <v>81</v>
      </c>
      <c r="I871" s="22">
        <v>40630</v>
      </c>
      <c r="J871" s="23">
        <v>494</v>
      </c>
      <c r="K871" s="23">
        <v>649</v>
      </c>
      <c r="L871" s="23">
        <v>684</v>
      </c>
      <c r="M871" s="23">
        <v>406</v>
      </c>
      <c r="N871" s="23">
        <v>441</v>
      </c>
      <c r="O871" s="23">
        <v>644</v>
      </c>
      <c r="P871" s="23">
        <v>626</v>
      </c>
      <c r="Q871" s="23">
        <v>310</v>
      </c>
      <c r="R871" s="23">
        <v>511</v>
      </c>
      <c r="S871" s="23">
        <v>423</v>
      </c>
      <c r="T871" s="23">
        <v>615</v>
      </c>
      <c r="U871" s="23">
        <v>100</v>
      </c>
      <c r="V871" s="22">
        <v>379.33333333333</v>
      </c>
      <c r="W871" s="22">
        <f t="shared" si="320"/>
        <v>389</v>
      </c>
      <c r="X871" s="23">
        <v>0</v>
      </c>
      <c r="Y871" s="23">
        <v>0</v>
      </c>
      <c r="Z871" s="23">
        <v>0</v>
      </c>
      <c r="AA871" s="22">
        <v>657</v>
      </c>
      <c r="AB871" s="22">
        <v>0</v>
      </c>
      <c r="AC871" s="22">
        <v>0</v>
      </c>
      <c r="AD871" s="22">
        <v>0</v>
      </c>
      <c r="AE871" s="22">
        <f t="shared" si="321"/>
        <v>657</v>
      </c>
      <c r="AF871" s="22">
        <f t="shared" si="322"/>
        <v>1.73198594024606</v>
      </c>
      <c r="AG871" s="22">
        <f t="shared" si="323"/>
        <v>1.68894601542416</v>
      </c>
      <c r="AH871" s="22">
        <v>11136</v>
      </c>
      <c r="AI871" s="22">
        <v>0</v>
      </c>
      <c r="AJ871" s="23">
        <v>0</v>
      </c>
      <c r="AK871" s="23">
        <v>254</v>
      </c>
      <c r="AL871" s="23">
        <v>452</v>
      </c>
      <c r="AM871" s="22">
        <v>0.7</v>
      </c>
      <c r="AN871" s="22">
        <f t="shared" si="324"/>
        <v>272.3</v>
      </c>
      <c r="AO871" s="23">
        <v>12</v>
      </c>
      <c r="AP871" s="23">
        <v>12</v>
      </c>
      <c r="AQ871" t="s">
        <v>124</v>
      </c>
      <c r="AR871">
        <v>8</v>
      </c>
      <c r="AS871" s="22">
        <v>0.066666666666667</v>
      </c>
      <c r="AT871" t="s">
        <v>83</v>
      </c>
      <c r="AU871" s="23">
        <f t="shared" si="335"/>
        <v>67.3</v>
      </c>
      <c r="AV871" s="23">
        <f t="shared" si="325"/>
        <v>72</v>
      </c>
      <c r="AW871" s="23">
        <f t="shared" si="326"/>
        <v>1.87403598971722</v>
      </c>
      <c r="AX871" s="23">
        <f t="shared" si="327"/>
        <v>0.712082262210797</v>
      </c>
      <c r="AY871" s="23">
        <f t="shared" si="328"/>
        <v>72</v>
      </c>
      <c r="AZ871" s="23">
        <f t="shared" si="329"/>
        <v>72</v>
      </c>
      <c r="BA871" s="1" t="str">
        <f t="shared" si="330"/>
        <v>3</v>
      </c>
      <c r="BB871" s="22">
        <v>520</v>
      </c>
      <c r="BC871" s="22">
        <f t="shared" si="331"/>
        <v>37440</v>
      </c>
      <c r="BD871" s="22" t="e">
        <f t="shared" si="333"/>
        <v>#REF!</v>
      </c>
      <c r="BE871" s="22">
        <v>0.505</v>
      </c>
      <c r="BF871" s="22">
        <f t="shared" si="332"/>
        <v>36.36</v>
      </c>
      <c r="BG871" s="22" t="e">
        <f t="shared" si="334"/>
        <v>#REF!</v>
      </c>
      <c r="BH871" t="str">
        <f>IF(AT871="UDARA","U","N")&amp;LEFT($C$4,2)&amp;MID($C$4,4,2)&amp;LEFT(A871,3)&amp;MID(E871,2,2)&amp;VLOOKUP(E871,Acuan_Reference!C:L,10,0)</f>
        <v>N0109SMG71S3</v>
      </c>
      <c r="BI871" t="s">
        <v>84</v>
      </c>
      <c r="BJ871" t="s">
        <v>85</v>
      </c>
      <c r="BK871" t="s">
        <v>128</v>
      </c>
      <c r="BL871" t="s">
        <v>87</v>
      </c>
    </row>
    <row r="872" spans="1:64">
      <c r="A872" t="s">
        <v>113</v>
      </c>
      <c r="B872" t="s">
        <v>75</v>
      </c>
      <c r="C872" t="s">
        <v>76</v>
      </c>
      <c r="D872" t="s">
        <v>77</v>
      </c>
      <c r="E872" t="s">
        <v>179</v>
      </c>
      <c r="F872" t="s">
        <v>180</v>
      </c>
      <c r="G872" t="s">
        <v>118</v>
      </c>
      <c r="H872" t="s">
        <v>81</v>
      </c>
      <c r="I872" s="22">
        <v>40630</v>
      </c>
      <c r="J872" s="23">
        <v>47</v>
      </c>
      <c r="K872" s="23">
        <v>580</v>
      </c>
      <c r="L872" s="23">
        <v>715</v>
      </c>
      <c r="M872" s="23">
        <v>484</v>
      </c>
      <c r="N872" s="23">
        <v>160</v>
      </c>
      <c r="O872" s="23">
        <v>409</v>
      </c>
      <c r="P872" s="23">
        <v>399</v>
      </c>
      <c r="Q872" s="23">
        <v>165</v>
      </c>
      <c r="R872" s="23">
        <v>534</v>
      </c>
      <c r="S872" s="23">
        <v>271</v>
      </c>
      <c r="T872" s="23">
        <v>466</v>
      </c>
      <c r="U872" s="23">
        <v>594</v>
      </c>
      <c r="V872" s="22">
        <v>443.66666666667</v>
      </c>
      <c r="W872" s="22">
        <f t="shared" si="320"/>
        <v>477</v>
      </c>
      <c r="X872" s="23">
        <v>0</v>
      </c>
      <c r="Y872" s="23">
        <v>0</v>
      </c>
      <c r="Z872" s="23">
        <v>0</v>
      </c>
      <c r="AA872" s="22">
        <v>1600</v>
      </c>
      <c r="AB872" s="22">
        <v>0</v>
      </c>
      <c r="AC872" s="22">
        <v>0</v>
      </c>
      <c r="AD872" s="22">
        <v>0</v>
      </c>
      <c r="AE872" s="22">
        <f t="shared" si="321"/>
        <v>1600</v>
      </c>
      <c r="AF872" s="22">
        <f t="shared" si="322"/>
        <v>3.60631104432755</v>
      </c>
      <c r="AG872" s="22">
        <f t="shared" si="323"/>
        <v>3.35429769392034</v>
      </c>
      <c r="AH872" s="22">
        <v>11136</v>
      </c>
      <c r="AI872" s="22">
        <v>0</v>
      </c>
      <c r="AJ872" s="23">
        <v>0</v>
      </c>
      <c r="AK872" s="23">
        <v>198</v>
      </c>
      <c r="AL872" s="23">
        <v>371</v>
      </c>
      <c r="AM872" s="22">
        <v>0.6</v>
      </c>
      <c r="AN872" s="22">
        <f t="shared" si="324"/>
        <v>286.2</v>
      </c>
      <c r="AO872" s="23">
        <v>12</v>
      </c>
      <c r="AP872" s="23">
        <v>12</v>
      </c>
      <c r="AQ872" t="s">
        <v>124</v>
      </c>
      <c r="AR872">
        <v>12</v>
      </c>
      <c r="AS872" s="22">
        <v>0.033333333333333</v>
      </c>
      <c r="AT872" t="s">
        <v>83</v>
      </c>
      <c r="AU872" s="23">
        <f t="shared" si="335"/>
        <v>0</v>
      </c>
      <c r="AV872" s="23">
        <f t="shared" si="325"/>
        <v>0</v>
      </c>
      <c r="AW872" s="23">
        <f t="shared" si="326"/>
        <v>3.35429769392034</v>
      </c>
      <c r="AX872" s="23">
        <f t="shared" si="327"/>
        <v>2.57651991614256</v>
      </c>
      <c r="AY872" s="23">
        <f t="shared" si="328"/>
        <v>0</v>
      </c>
      <c r="AZ872" s="23">
        <f t="shared" si="329"/>
        <v>0</v>
      </c>
      <c r="BA872" s="1" t="str">
        <f t="shared" si="330"/>
        <v>3</v>
      </c>
      <c r="BB872" s="22">
        <v>520</v>
      </c>
      <c r="BC872" s="22">
        <f t="shared" si="331"/>
        <v>0</v>
      </c>
      <c r="BD872" s="22" t="e">
        <f t="shared" si="333"/>
        <v>#REF!</v>
      </c>
      <c r="BE872" s="22">
        <v>0.505</v>
      </c>
      <c r="BF872" s="22">
        <f t="shared" si="332"/>
        <v>0</v>
      </c>
      <c r="BG872" s="22" t="e">
        <f t="shared" si="334"/>
        <v>#REF!</v>
      </c>
      <c r="BH872" t="str">
        <f>IF(AT872="UDARA","U","N")&amp;LEFT($C$4,2)&amp;MID($C$4,4,2)&amp;LEFT(A872,3)&amp;MID(E872,2,2)&amp;VLOOKUP(E872,Acuan_Reference!C:L,10,0)</f>
        <v>N0109TGR71S3</v>
      </c>
      <c r="BI872" t="s">
        <v>84</v>
      </c>
      <c r="BJ872" t="s">
        <v>85</v>
      </c>
      <c r="BK872" t="s">
        <v>128</v>
      </c>
      <c r="BL872" t="s">
        <v>87</v>
      </c>
    </row>
    <row r="873" spans="1:64">
      <c r="A873" t="s">
        <v>114</v>
      </c>
      <c r="B873" t="s">
        <v>75</v>
      </c>
      <c r="C873" t="s">
        <v>76</v>
      </c>
      <c r="D873" t="s">
        <v>77</v>
      </c>
      <c r="E873" t="s">
        <v>179</v>
      </c>
      <c r="F873" t="s">
        <v>180</v>
      </c>
      <c r="G873" t="s">
        <v>118</v>
      </c>
      <c r="H873" t="s">
        <v>81</v>
      </c>
      <c r="I873" s="22">
        <v>40630</v>
      </c>
      <c r="J873" s="23">
        <v>108</v>
      </c>
      <c r="K873" s="23">
        <v>177</v>
      </c>
      <c r="L873" s="23">
        <v>121</v>
      </c>
      <c r="M873" s="23">
        <v>233</v>
      </c>
      <c r="N873" s="23">
        <v>114</v>
      </c>
      <c r="O873" s="23">
        <v>114</v>
      </c>
      <c r="P873" s="23">
        <v>194</v>
      </c>
      <c r="Q873" s="23">
        <v>92</v>
      </c>
      <c r="R873" s="23">
        <v>142</v>
      </c>
      <c r="S873" s="23">
        <v>165</v>
      </c>
      <c r="T873" s="23">
        <v>166</v>
      </c>
      <c r="U873" s="23">
        <v>146</v>
      </c>
      <c r="V873" s="22">
        <v>159</v>
      </c>
      <c r="W873" s="22">
        <f t="shared" si="320"/>
        <v>150</v>
      </c>
      <c r="X873" s="23">
        <v>0</v>
      </c>
      <c r="Y873" s="23">
        <v>0</v>
      </c>
      <c r="Z873" s="23">
        <v>0</v>
      </c>
      <c r="AA873" s="22">
        <v>116</v>
      </c>
      <c r="AB873" s="22">
        <v>0</v>
      </c>
      <c r="AC873" s="22">
        <v>0</v>
      </c>
      <c r="AD873" s="22">
        <v>0</v>
      </c>
      <c r="AE873" s="22">
        <f t="shared" si="321"/>
        <v>116</v>
      </c>
      <c r="AF873" s="22">
        <f t="shared" si="322"/>
        <v>0.729559748427673</v>
      </c>
      <c r="AG873" s="22">
        <f t="shared" si="323"/>
        <v>0.773333333333333</v>
      </c>
      <c r="AH873" s="22">
        <v>11136</v>
      </c>
      <c r="AI873" s="22">
        <v>0</v>
      </c>
      <c r="AJ873" s="23">
        <v>0</v>
      </c>
      <c r="AK873" s="23">
        <v>82</v>
      </c>
      <c r="AL873" s="23">
        <v>138</v>
      </c>
      <c r="AM873" s="22">
        <v>0.7</v>
      </c>
      <c r="AN873" s="22">
        <f t="shared" si="324"/>
        <v>105</v>
      </c>
      <c r="AO873" s="23">
        <v>12</v>
      </c>
      <c r="AP873" s="23">
        <v>12</v>
      </c>
      <c r="AQ873" t="s">
        <v>124</v>
      </c>
      <c r="AR873">
        <v>8</v>
      </c>
      <c r="AS873" s="22">
        <v>0.066666666666667</v>
      </c>
      <c r="AT873" t="s">
        <v>83</v>
      </c>
      <c r="AU873" s="23">
        <f t="shared" si="335"/>
        <v>127</v>
      </c>
      <c r="AV873" s="23">
        <f t="shared" si="325"/>
        <v>132</v>
      </c>
      <c r="AW873" s="23">
        <f t="shared" si="326"/>
        <v>1.65333333333333</v>
      </c>
      <c r="AX873" s="23">
        <f t="shared" si="327"/>
        <v>0.733333333333333</v>
      </c>
      <c r="AY873" s="23">
        <f t="shared" si="328"/>
        <v>132</v>
      </c>
      <c r="AZ873" s="23">
        <f t="shared" si="329"/>
        <v>132</v>
      </c>
      <c r="BA873" s="1" t="str">
        <f t="shared" si="330"/>
        <v>3</v>
      </c>
      <c r="BB873" s="22">
        <v>520</v>
      </c>
      <c r="BC873" s="22">
        <f t="shared" si="331"/>
        <v>68640</v>
      </c>
      <c r="BD873" s="22" t="e">
        <f t="shared" si="333"/>
        <v>#REF!</v>
      </c>
      <c r="BE873" s="22">
        <v>0.505</v>
      </c>
      <c r="BF873" s="22">
        <f t="shared" si="332"/>
        <v>66.66</v>
      </c>
      <c r="BG873" s="22" t="e">
        <f t="shared" si="334"/>
        <v>#REF!</v>
      </c>
      <c r="BH873" t="str">
        <f>IF(AT873="UDARA","U","N")&amp;LEFT($C$4,2)&amp;MID($C$4,4,2)&amp;LEFT(A873,3)&amp;MID(E873,2,2)&amp;VLOOKUP(E873,Acuan_Reference!C:L,10,0)</f>
        <v>N0109YGY71S3</v>
      </c>
      <c r="BI873" t="s">
        <v>84</v>
      </c>
      <c r="BJ873" t="s">
        <v>85</v>
      </c>
      <c r="BK873" t="s">
        <v>128</v>
      </c>
      <c r="BL873" t="s">
        <v>87</v>
      </c>
    </row>
    <row r="874" spans="1:64">
      <c r="A874" t="s">
        <v>74</v>
      </c>
      <c r="B874" t="s">
        <v>75</v>
      </c>
      <c r="C874" t="s">
        <v>76</v>
      </c>
      <c r="D874" t="s">
        <v>77</v>
      </c>
      <c r="E874" t="s">
        <v>181</v>
      </c>
      <c r="F874" t="s">
        <v>182</v>
      </c>
      <c r="G874" t="s">
        <v>118</v>
      </c>
      <c r="H874" t="s">
        <v>81</v>
      </c>
      <c r="I874" s="22">
        <v>7565</v>
      </c>
      <c r="J874" s="23">
        <v>1322</v>
      </c>
      <c r="K874" s="23">
        <v>1775</v>
      </c>
      <c r="L874" s="23">
        <v>1417</v>
      </c>
      <c r="M874" s="23">
        <v>1306</v>
      </c>
      <c r="N874" s="23">
        <v>779</v>
      </c>
      <c r="O874" s="23">
        <v>1366</v>
      </c>
      <c r="P874" s="23">
        <v>1094</v>
      </c>
      <c r="Q874" s="23">
        <v>899</v>
      </c>
      <c r="R874" s="23">
        <v>1250</v>
      </c>
      <c r="S874" s="23">
        <v>2340</v>
      </c>
      <c r="T874" s="23">
        <v>1608</v>
      </c>
      <c r="U874" s="23">
        <v>1700</v>
      </c>
      <c r="V874" s="22">
        <v>1882.6666666667</v>
      </c>
      <c r="W874" s="22">
        <f t="shared" ref="W874:W918" si="336">AVERAGE(T874,U874,AL874)</f>
        <v>1608.33333333333</v>
      </c>
      <c r="X874" s="23">
        <v>0</v>
      </c>
      <c r="Y874" s="23">
        <v>0</v>
      </c>
      <c r="Z874" s="23">
        <v>0</v>
      </c>
      <c r="AA874" s="22">
        <v>1501</v>
      </c>
      <c r="AB874" s="22">
        <v>0</v>
      </c>
      <c r="AC874" s="22">
        <v>0</v>
      </c>
      <c r="AD874" s="22">
        <v>288</v>
      </c>
      <c r="AE874" s="22">
        <f t="shared" ref="AE874:AE918" si="337">Z874+AA874+AC874+AD874</f>
        <v>1789</v>
      </c>
      <c r="AF874" s="22">
        <f t="shared" ref="AF874:AF918" si="338">IFERROR(IF(V874&lt;0,9999,AE874/V874),9999)</f>
        <v>0.950247875354091</v>
      </c>
      <c r="AG874" s="22">
        <f t="shared" ref="AG874:AG918" si="339">IFERROR(IF(W874&lt;0,9999,(Z874+AA874+AC874)/W874),9999)</f>
        <v>0.933264248704663</v>
      </c>
      <c r="AH874" s="22">
        <v>29736</v>
      </c>
      <c r="AI874" s="22">
        <v>0</v>
      </c>
      <c r="AJ874" s="23">
        <v>0</v>
      </c>
      <c r="AK874" s="23">
        <v>915</v>
      </c>
      <c r="AL874" s="23">
        <v>1517</v>
      </c>
      <c r="AM874" s="22">
        <v>0.7</v>
      </c>
      <c r="AN874" s="22">
        <f t="shared" ref="AN874:AN918" si="340">IF(AM874*W874&lt;0,0,AM874*W874)</f>
        <v>1125.83333333333</v>
      </c>
      <c r="AO874" s="23">
        <v>24</v>
      </c>
      <c r="AP874" s="23">
        <v>24</v>
      </c>
      <c r="AQ874" t="s">
        <v>82</v>
      </c>
      <c r="AR874">
        <v>8</v>
      </c>
      <c r="AS874" s="22">
        <v>0.066666666666667</v>
      </c>
      <c r="AT874" t="s">
        <v>83</v>
      </c>
      <c r="AU874" s="23">
        <f t="shared" ref="AU874:AU930" si="341">IF(OR(H874="PINDAH DISTRIBUTOR",H874="PESTA NO BUFFER",H874="PESTA"),0,IF(AL874+AN874&lt;AE874,0,IF((1*((AL874+AN874)-AE874))&lt;0,0,1*((AL874+AN874)-AE874))))</f>
        <v>853.833333333333</v>
      </c>
      <c r="AV874" s="23">
        <f t="shared" ref="AV874:AV918" si="342">IFERROR(ROUNDUP(AU874/AO874,0)*AO874,9999)</f>
        <v>864</v>
      </c>
      <c r="AW874" s="23">
        <f t="shared" ref="AW874:AW918" si="343">IFERROR(IF(W874&lt;0,9999,((ROUNDUP(AU874/AO874,0)*AO874)+AE874)/W874),9999)</f>
        <v>1.64953367875648</v>
      </c>
      <c r="AX874" s="23">
        <f t="shared" ref="AX874:AX918" si="344">IFERROR(IF(W874&lt;0,9999,((ROUNDUP(AU874/AP874,0)*AP874)+AE874-AL874)/W874),9999)</f>
        <v>0.706321243523316</v>
      </c>
      <c r="AY874" s="23">
        <f t="shared" ref="AY874:AY918" si="345">IF(H874="DROPPING",IF(AND(AW874&gt;3,AX874&gt;3),0,IF(AND(AW874&lt;=3,AX874&lt;=3),ROUNDUP(AU874/AO874,0)*AO874,ROUNDUP(AU874/AP874,0)*AP874)),0)</f>
        <v>864</v>
      </c>
      <c r="AZ874" s="23">
        <f t="shared" ref="AZ874:AZ918" si="346">IF(AH874&lt;=0,0,IF(H874="DROPPING",IF(AND(AW874&gt;3,AX874&gt;3),0,IF(AND(AW874&lt;=3,AX874&lt;=3),ROUNDUP(AU874/AO874,0)*AO874,ROUNDUP(AU874/AP874,0)*AP874)),0))</f>
        <v>864</v>
      </c>
      <c r="BA874" s="1" t="str">
        <f t="shared" ref="BA874:BA918" si="347">IF(AND(AW874&gt;3,AX874&gt;3),"Kelipatan Kirim/Master box &gt; 3x FC+index",IF(AF874&lt;=AS874,"1",IF(AND(AF874&gt;AS874,AF874&lt;=AM874),"2","3")))</f>
        <v>3</v>
      </c>
      <c r="BB874" s="22">
        <v>490</v>
      </c>
      <c r="BC874" s="22">
        <f t="shared" ref="BC874:BC918" si="348">BB874*AZ874</f>
        <v>423360</v>
      </c>
      <c r="BD874" s="22" t="e">
        <f>#REF!+BC874</f>
        <v>#REF!</v>
      </c>
      <c r="BE874" s="22">
        <v>0.29</v>
      </c>
      <c r="BF874" s="22">
        <f t="shared" ref="BF874:BF918" si="349">BE874*AZ874</f>
        <v>250.56</v>
      </c>
      <c r="BG874" s="22" t="e">
        <f>#REF!+BF874</f>
        <v>#REF!</v>
      </c>
      <c r="BH874" t="str">
        <f>IF(AT874="UDARA","U","N")&amp;LEFT($C$4,2)&amp;MID($C$4,4,2)&amp;LEFT(A874,3)&amp;MID(E874,2,2)&amp;VLOOKUP(E874,Acuan_Reference!C:L,10,0)</f>
        <v>N0109BDG71S5</v>
      </c>
      <c r="BI874" t="s">
        <v>84</v>
      </c>
      <c r="BJ874" t="s">
        <v>85</v>
      </c>
      <c r="BK874" t="s">
        <v>86</v>
      </c>
      <c r="BL874" t="s">
        <v>87</v>
      </c>
    </row>
    <row r="875" spans="1:64">
      <c r="A875" t="s">
        <v>88</v>
      </c>
      <c r="B875" t="s">
        <v>75</v>
      </c>
      <c r="C875" t="s">
        <v>76</v>
      </c>
      <c r="D875" t="s">
        <v>77</v>
      </c>
      <c r="E875" t="s">
        <v>181</v>
      </c>
      <c r="F875" t="s">
        <v>182</v>
      </c>
      <c r="G875" t="s">
        <v>118</v>
      </c>
      <c r="H875" t="s">
        <v>81</v>
      </c>
      <c r="I875" s="22">
        <v>7565</v>
      </c>
      <c r="J875" s="23">
        <v>495</v>
      </c>
      <c r="K875" s="23">
        <v>1186</v>
      </c>
      <c r="L875" s="23">
        <v>354</v>
      </c>
      <c r="M875" s="23">
        <v>2630</v>
      </c>
      <c r="N875" s="23">
        <v>321</v>
      </c>
      <c r="O875" s="23">
        <v>589</v>
      </c>
      <c r="P875" s="23">
        <v>505</v>
      </c>
      <c r="Q875" s="23">
        <v>651</v>
      </c>
      <c r="R875" s="23">
        <v>702</v>
      </c>
      <c r="S875" s="23">
        <v>669</v>
      </c>
      <c r="T875" s="23">
        <v>704</v>
      </c>
      <c r="U875" s="23">
        <v>660</v>
      </c>
      <c r="V875" s="22">
        <v>677.66666666667</v>
      </c>
      <c r="W875" s="22">
        <f t="shared" si="336"/>
        <v>656.666666666667</v>
      </c>
      <c r="X875" s="23">
        <v>0</v>
      </c>
      <c r="Y875" s="23">
        <v>0</v>
      </c>
      <c r="Z875" s="23">
        <v>0</v>
      </c>
      <c r="AA875" s="22">
        <v>251</v>
      </c>
      <c r="AB875" s="22">
        <v>0</v>
      </c>
      <c r="AC875" s="22">
        <v>192</v>
      </c>
      <c r="AD875" s="22">
        <v>288</v>
      </c>
      <c r="AE875" s="22">
        <f t="shared" si="337"/>
        <v>731</v>
      </c>
      <c r="AF875" s="22">
        <f t="shared" si="338"/>
        <v>1.07870142646335</v>
      </c>
      <c r="AG875" s="22">
        <f t="shared" si="339"/>
        <v>0.674619289340102</v>
      </c>
      <c r="AH875" s="22">
        <v>29736</v>
      </c>
      <c r="AI875" s="22">
        <v>0</v>
      </c>
      <c r="AJ875" s="23">
        <v>0</v>
      </c>
      <c r="AK875" s="23">
        <v>412</v>
      </c>
      <c r="AL875" s="23">
        <v>606</v>
      </c>
      <c r="AM875" s="22">
        <v>0.6</v>
      </c>
      <c r="AN875" s="22">
        <f t="shared" si="340"/>
        <v>394</v>
      </c>
      <c r="AO875" s="23">
        <v>24</v>
      </c>
      <c r="AP875" s="23">
        <v>24</v>
      </c>
      <c r="AQ875" t="s">
        <v>82</v>
      </c>
      <c r="AR875">
        <v>8</v>
      </c>
      <c r="AS875" s="22">
        <v>0.033333333333333</v>
      </c>
      <c r="AT875" t="s">
        <v>83</v>
      </c>
      <c r="AU875" s="23">
        <f t="shared" si="341"/>
        <v>269</v>
      </c>
      <c r="AV875" s="23">
        <f t="shared" si="342"/>
        <v>288</v>
      </c>
      <c r="AW875" s="23">
        <f t="shared" si="343"/>
        <v>1.55177664974619</v>
      </c>
      <c r="AX875" s="23">
        <f t="shared" si="344"/>
        <v>0.628934010152284</v>
      </c>
      <c r="AY875" s="23">
        <f t="shared" si="345"/>
        <v>288</v>
      </c>
      <c r="AZ875" s="23">
        <f t="shared" si="346"/>
        <v>288</v>
      </c>
      <c r="BA875" s="1" t="str">
        <f t="shared" si="347"/>
        <v>3</v>
      </c>
      <c r="BB875" s="22">
        <v>490</v>
      </c>
      <c r="BC875" s="22">
        <f t="shared" si="348"/>
        <v>141120</v>
      </c>
      <c r="BD875" s="22" t="e">
        <f t="shared" ref="BD874:BD919" si="350">BD874+BC875</f>
        <v>#REF!</v>
      </c>
      <c r="BE875" s="22">
        <v>0.29</v>
      </c>
      <c r="BF875" s="22">
        <f t="shared" si="349"/>
        <v>83.52</v>
      </c>
      <c r="BG875" s="22" t="e">
        <f t="shared" ref="BG874:BG919" si="351">BG874+BF875</f>
        <v>#REF!</v>
      </c>
      <c r="BH875" t="str">
        <f>IF(AT875="UDARA","U","N")&amp;LEFT($C$4,2)&amp;MID($C$4,4,2)&amp;LEFT(A875,3)&amp;MID(E875,2,2)&amp;VLOOKUP(E875,Acuan_Reference!C:L,10,0)</f>
        <v>N0109BGR71S5</v>
      </c>
      <c r="BI875" t="s">
        <v>84</v>
      </c>
      <c r="BJ875" t="s">
        <v>85</v>
      </c>
      <c r="BK875" t="s">
        <v>86</v>
      </c>
      <c r="BL875" t="s">
        <v>87</v>
      </c>
    </row>
    <row r="876" spans="1:64">
      <c r="A876" t="s">
        <v>89</v>
      </c>
      <c r="B876" t="s">
        <v>75</v>
      </c>
      <c r="C876" t="s">
        <v>76</v>
      </c>
      <c r="D876" t="s">
        <v>77</v>
      </c>
      <c r="E876" t="s">
        <v>181</v>
      </c>
      <c r="F876" t="s">
        <v>182</v>
      </c>
      <c r="G876" t="s">
        <v>118</v>
      </c>
      <c r="H876" t="s">
        <v>81</v>
      </c>
      <c r="I876" s="22">
        <v>7565</v>
      </c>
      <c r="J876" s="23">
        <v>1330</v>
      </c>
      <c r="K876" s="23">
        <v>3115</v>
      </c>
      <c r="L876" s="23">
        <v>3986</v>
      </c>
      <c r="M876" s="23">
        <v>5103</v>
      </c>
      <c r="N876" s="23">
        <v>1889</v>
      </c>
      <c r="O876" s="23">
        <v>4242</v>
      </c>
      <c r="P876" s="23">
        <v>2028</v>
      </c>
      <c r="Q876" s="23">
        <v>2645</v>
      </c>
      <c r="R876" s="23">
        <v>2459</v>
      </c>
      <c r="S876" s="23">
        <v>5610</v>
      </c>
      <c r="T876" s="23">
        <v>2697</v>
      </c>
      <c r="U876" s="23">
        <v>3091</v>
      </c>
      <c r="V876" s="22">
        <v>3799.3333333333</v>
      </c>
      <c r="W876" s="22">
        <f t="shared" si="336"/>
        <v>2976.33333333333</v>
      </c>
      <c r="X876" s="23">
        <v>0</v>
      </c>
      <c r="Y876" s="23">
        <v>0</v>
      </c>
      <c r="Z876" s="23">
        <v>0</v>
      </c>
      <c r="AA876" s="22">
        <v>3629</v>
      </c>
      <c r="AB876" s="22">
        <v>0</v>
      </c>
      <c r="AC876" s="22">
        <v>1824</v>
      </c>
      <c r="AD876" s="22">
        <v>0</v>
      </c>
      <c r="AE876" s="22">
        <f t="shared" si="337"/>
        <v>5453</v>
      </c>
      <c r="AF876" s="22">
        <f t="shared" si="338"/>
        <v>1.43525179856116</v>
      </c>
      <c r="AG876" s="22">
        <f t="shared" si="339"/>
        <v>1.8321200582372</v>
      </c>
      <c r="AH876" s="22">
        <v>29736</v>
      </c>
      <c r="AI876" s="22">
        <v>0</v>
      </c>
      <c r="AJ876" s="23">
        <v>0</v>
      </c>
      <c r="AK876" s="23">
        <v>2183</v>
      </c>
      <c r="AL876" s="23">
        <v>3141</v>
      </c>
      <c r="AM876" s="22">
        <v>1.3</v>
      </c>
      <c r="AN876" s="22">
        <f t="shared" si="340"/>
        <v>3869.23333333333</v>
      </c>
      <c r="AO876" s="23">
        <v>24</v>
      </c>
      <c r="AP876" s="23">
        <v>24</v>
      </c>
      <c r="AQ876" t="s">
        <v>82</v>
      </c>
      <c r="AR876">
        <v>4</v>
      </c>
      <c r="AS876" s="22">
        <v>0.53333333333333</v>
      </c>
      <c r="AT876" t="s">
        <v>83</v>
      </c>
      <c r="AU876" s="23">
        <f t="shared" si="341"/>
        <v>1557.23333333333</v>
      </c>
      <c r="AV876" s="23">
        <f t="shared" si="342"/>
        <v>1560</v>
      </c>
      <c r="AW876" s="23">
        <f t="shared" si="343"/>
        <v>2.35625489976481</v>
      </c>
      <c r="AX876" s="23">
        <f t="shared" si="344"/>
        <v>1.30092955538134</v>
      </c>
      <c r="AY876" s="23">
        <f t="shared" si="345"/>
        <v>1560</v>
      </c>
      <c r="AZ876" s="23">
        <f t="shared" si="346"/>
        <v>1560</v>
      </c>
      <c r="BA876" s="1" t="str">
        <f t="shared" si="347"/>
        <v>3</v>
      </c>
      <c r="BB876" s="22">
        <v>490</v>
      </c>
      <c r="BC876" s="22">
        <f t="shared" si="348"/>
        <v>764400</v>
      </c>
      <c r="BD876" s="22" t="e">
        <f t="shared" si="350"/>
        <v>#REF!</v>
      </c>
      <c r="BE876" s="22">
        <v>0.29</v>
      </c>
      <c r="BF876" s="22">
        <f t="shared" si="349"/>
        <v>452.4</v>
      </c>
      <c r="BG876" s="22" t="e">
        <f t="shared" si="351"/>
        <v>#REF!</v>
      </c>
      <c r="BH876" t="str">
        <f>IF(AT876="UDARA","U","N")&amp;LEFT($C$4,2)&amp;MID($C$4,4,2)&amp;LEFT(A876,3)&amp;MID(E876,2,2)&amp;VLOOKUP(E876,Acuan_Reference!C:L,10,0)</f>
        <v>N0109BJM71S5</v>
      </c>
      <c r="BI876" t="s">
        <v>84</v>
      </c>
      <c r="BJ876" t="s">
        <v>85</v>
      </c>
      <c r="BK876" t="s">
        <v>86</v>
      </c>
      <c r="BL876" t="s">
        <v>87</v>
      </c>
    </row>
    <row r="877" spans="1:64">
      <c r="A877" t="s">
        <v>90</v>
      </c>
      <c r="B877" t="s">
        <v>75</v>
      </c>
      <c r="C877" t="s">
        <v>76</v>
      </c>
      <c r="D877" t="s">
        <v>77</v>
      </c>
      <c r="E877" t="s">
        <v>181</v>
      </c>
      <c r="F877" t="s">
        <v>182</v>
      </c>
      <c r="G877" t="s">
        <v>118</v>
      </c>
      <c r="H877" t="s">
        <v>81</v>
      </c>
      <c r="I877" s="22">
        <v>7565</v>
      </c>
      <c r="J877" s="23">
        <v>467</v>
      </c>
      <c r="K877" s="23">
        <v>557</v>
      </c>
      <c r="L877" s="23">
        <v>534</v>
      </c>
      <c r="M877" s="23">
        <v>751</v>
      </c>
      <c r="N877" s="23">
        <v>438</v>
      </c>
      <c r="O877" s="23">
        <v>569</v>
      </c>
      <c r="P877" s="23">
        <v>605</v>
      </c>
      <c r="Q877" s="23">
        <v>326</v>
      </c>
      <c r="R877" s="23">
        <v>681</v>
      </c>
      <c r="S877" s="23">
        <v>834</v>
      </c>
      <c r="T877" s="23">
        <v>625</v>
      </c>
      <c r="U877" s="23">
        <v>466</v>
      </c>
      <c r="V877" s="22">
        <v>641.66666666667</v>
      </c>
      <c r="W877" s="22">
        <f t="shared" si="336"/>
        <v>572</v>
      </c>
      <c r="X877" s="23">
        <v>0</v>
      </c>
      <c r="Y877" s="23">
        <v>0</v>
      </c>
      <c r="Z877" s="23">
        <v>0</v>
      </c>
      <c r="AA877" s="22">
        <v>544</v>
      </c>
      <c r="AB877" s="22">
        <v>0</v>
      </c>
      <c r="AC877" s="22">
        <v>336</v>
      </c>
      <c r="AD877" s="22">
        <v>0</v>
      </c>
      <c r="AE877" s="22">
        <f t="shared" si="337"/>
        <v>880</v>
      </c>
      <c r="AF877" s="22">
        <f t="shared" si="338"/>
        <v>1.37142857142856</v>
      </c>
      <c r="AG877" s="22">
        <f t="shared" si="339"/>
        <v>1.53846153846154</v>
      </c>
      <c r="AH877" s="22">
        <v>29736</v>
      </c>
      <c r="AI877" s="22">
        <v>0</v>
      </c>
      <c r="AJ877" s="23">
        <v>0</v>
      </c>
      <c r="AK877" s="23">
        <v>376</v>
      </c>
      <c r="AL877" s="23">
        <v>625</v>
      </c>
      <c r="AM877" s="22">
        <v>0.6</v>
      </c>
      <c r="AN877" s="22">
        <f t="shared" si="340"/>
        <v>343.2</v>
      </c>
      <c r="AO877" s="23">
        <v>24</v>
      </c>
      <c r="AP877" s="23">
        <v>24</v>
      </c>
      <c r="AQ877" t="s">
        <v>82</v>
      </c>
      <c r="AR877">
        <v>12</v>
      </c>
      <c r="AS877" s="22">
        <v>0.033333333333333</v>
      </c>
      <c r="AT877" t="s">
        <v>83</v>
      </c>
      <c r="AU877" s="23">
        <f t="shared" si="341"/>
        <v>88.2</v>
      </c>
      <c r="AV877" s="23">
        <f t="shared" si="342"/>
        <v>96</v>
      </c>
      <c r="AW877" s="23">
        <f t="shared" si="343"/>
        <v>1.70629370629371</v>
      </c>
      <c r="AX877" s="23">
        <f t="shared" si="344"/>
        <v>0.613636363636364</v>
      </c>
      <c r="AY877" s="23">
        <f t="shared" si="345"/>
        <v>96</v>
      </c>
      <c r="AZ877" s="23">
        <f t="shared" si="346"/>
        <v>96</v>
      </c>
      <c r="BA877" s="1" t="str">
        <f t="shared" si="347"/>
        <v>3</v>
      </c>
      <c r="BB877" s="22">
        <v>490</v>
      </c>
      <c r="BC877" s="22">
        <f t="shared" si="348"/>
        <v>47040</v>
      </c>
      <c r="BD877" s="22" t="e">
        <f t="shared" si="350"/>
        <v>#REF!</v>
      </c>
      <c r="BE877" s="22">
        <v>0.29</v>
      </c>
      <c r="BF877" s="22">
        <f t="shared" si="349"/>
        <v>27.84</v>
      </c>
      <c r="BG877" s="22" t="e">
        <f t="shared" si="351"/>
        <v>#REF!</v>
      </c>
      <c r="BH877" t="str">
        <f>IF(AT877="UDARA","U","N")&amp;LEFT($C$4,2)&amp;MID($C$4,4,2)&amp;LEFT(A877,3)&amp;MID(E877,2,2)&amp;VLOOKUP(E877,Acuan_Reference!C:L,10,0)</f>
        <v>N0109BKS71S5</v>
      </c>
      <c r="BI877" t="s">
        <v>84</v>
      </c>
      <c r="BJ877" t="s">
        <v>85</v>
      </c>
      <c r="BK877" t="s">
        <v>86</v>
      </c>
      <c r="BL877" t="s">
        <v>87</v>
      </c>
    </row>
    <row r="878" spans="1:64">
      <c r="A878" t="s">
        <v>91</v>
      </c>
      <c r="B878" t="s">
        <v>75</v>
      </c>
      <c r="C878" t="s">
        <v>76</v>
      </c>
      <c r="D878" t="s">
        <v>77</v>
      </c>
      <c r="E878" t="s">
        <v>181</v>
      </c>
      <c r="F878" t="s">
        <v>182</v>
      </c>
      <c r="G878" t="s">
        <v>118</v>
      </c>
      <c r="H878" t="s">
        <v>81</v>
      </c>
      <c r="I878" s="22">
        <v>7565</v>
      </c>
      <c r="J878" s="23">
        <v>4123</v>
      </c>
      <c r="K878" s="23">
        <v>2399</v>
      </c>
      <c r="L878" s="23">
        <v>4295</v>
      </c>
      <c r="M878" s="23">
        <v>3451</v>
      </c>
      <c r="N878" s="23">
        <v>965</v>
      </c>
      <c r="O878" s="23">
        <v>2823</v>
      </c>
      <c r="P878" s="23">
        <v>4178</v>
      </c>
      <c r="Q878" s="23">
        <v>1916</v>
      </c>
      <c r="R878" s="23">
        <v>3282</v>
      </c>
      <c r="S878" s="23">
        <v>5685</v>
      </c>
      <c r="T878" s="23">
        <v>3091</v>
      </c>
      <c r="U878" s="23">
        <v>1332</v>
      </c>
      <c r="V878" s="22">
        <v>3369.3333333333</v>
      </c>
      <c r="W878" s="22">
        <f t="shared" si="336"/>
        <v>2647</v>
      </c>
      <c r="X878" s="23">
        <v>0</v>
      </c>
      <c r="Y878" s="23">
        <v>0</v>
      </c>
      <c r="Z878" s="23">
        <v>0</v>
      </c>
      <c r="AA878" s="22">
        <v>4879</v>
      </c>
      <c r="AB878" s="22">
        <v>0</v>
      </c>
      <c r="AC878" s="22">
        <v>0</v>
      </c>
      <c r="AD878" s="22">
        <v>0</v>
      </c>
      <c r="AE878" s="22">
        <f t="shared" si="337"/>
        <v>4879</v>
      </c>
      <c r="AF878" s="22">
        <f t="shared" si="338"/>
        <v>1.44806094182827</v>
      </c>
      <c r="AG878" s="22">
        <f t="shared" si="339"/>
        <v>1.84321873819418</v>
      </c>
      <c r="AH878" s="22">
        <v>29736</v>
      </c>
      <c r="AI878" s="22">
        <v>0</v>
      </c>
      <c r="AJ878" s="23">
        <v>0</v>
      </c>
      <c r="AK878" s="23">
        <v>2217</v>
      </c>
      <c r="AL878" s="23">
        <v>3518</v>
      </c>
      <c r="AM878" s="22">
        <v>0.9</v>
      </c>
      <c r="AN878" s="22">
        <f t="shared" si="340"/>
        <v>2382.3</v>
      </c>
      <c r="AO878" s="23">
        <v>24</v>
      </c>
      <c r="AP878" s="23">
        <v>24</v>
      </c>
      <c r="AQ878" t="s">
        <v>82</v>
      </c>
      <c r="AR878">
        <v>4</v>
      </c>
      <c r="AS878" s="22">
        <v>0.13333333333333</v>
      </c>
      <c r="AT878" t="s">
        <v>83</v>
      </c>
      <c r="AU878" s="23">
        <f t="shared" si="341"/>
        <v>1021.3</v>
      </c>
      <c r="AV878" s="23">
        <f t="shared" si="342"/>
        <v>1032</v>
      </c>
      <c r="AW878" s="23">
        <f t="shared" si="343"/>
        <v>2.23309406875708</v>
      </c>
      <c r="AX878" s="23">
        <f t="shared" si="344"/>
        <v>0.904042312051379</v>
      </c>
      <c r="AY878" s="23">
        <f t="shared" si="345"/>
        <v>1032</v>
      </c>
      <c r="AZ878" s="23">
        <f t="shared" si="346"/>
        <v>1032</v>
      </c>
      <c r="BA878" s="1" t="str">
        <f t="shared" si="347"/>
        <v>3</v>
      </c>
      <c r="BB878" s="22">
        <v>490</v>
      </c>
      <c r="BC878" s="22">
        <f t="shared" si="348"/>
        <v>505680</v>
      </c>
      <c r="BD878" s="22" t="e">
        <f t="shared" si="350"/>
        <v>#REF!</v>
      </c>
      <c r="BE878" s="22">
        <v>0.29</v>
      </c>
      <c r="BF878" s="22">
        <f t="shared" si="349"/>
        <v>299.28</v>
      </c>
      <c r="BG878" s="22" t="e">
        <f t="shared" si="351"/>
        <v>#REF!</v>
      </c>
      <c r="BH878" t="str">
        <f>IF(AT878="UDARA","U","N")&amp;LEFT($C$4,2)&amp;MID($C$4,4,2)&amp;LEFT(A878,3)&amp;MID(E878,2,2)&amp;VLOOKUP(E878,Acuan_Reference!C:L,10,0)</f>
        <v>N0109BLP71S5</v>
      </c>
      <c r="BI878" t="s">
        <v>84</v>
      </c>
      <c r="BJ878" t="s">
        <v>85</v>
      </c>
      <c r="BK878" t="s">
        <v>86</v>
      </c>
      <c r="BL878" t="s">
        <v>87</v>
      </c>
    </row>
    <row r="879" spans="1:64">
      <c r="A879" t="s">
        <v>92</v>
      </c>
      <c r="B879" t="s">
        <v>75</v>
      </c>
      <c r="C879" t="s">
        <v>76</v>
      </c>
      <c r="D879" t="s">
        <v>77</v>
      </c>
      <c r="E879" t="s">
        <v>181</v>
      </c>
      <c r="F879" t="s">
        <v>182</v>
      </c>
      <c r="G879" t="s">
        <v>118</v>
      </c>
      <c r="H879" t="s">
        <v>81</v>
      </c>
      <c r="I879" s="22">
        <v>7565</v>
      </c>
      <c r="J879" s="23">
        <v>149</v>
      </c>
      <c r="K879" s="23">
        <v>410</v>
      </c>
      <c r="L879" s="23">
        <v>126</v>
      </c>
      <c r="M879" s="23">
        <v>1760</v>
      </c>
      <c r="N879" s="23">
        <v>921</v>
      </c>
      <c r="O879" s="23">
        <v>702</v>
      </c>
      <c r="P879" s="23">
        <v>1305</v>
      </c>
      <c r="Q879" s="23">
        <v>834</v>
      </c>
      <c r="R879" s="23">
        <v>1289</v>
      </c>
      <c r="S879" s="23">
        <v>97</v>
      </c>
      <c r="T879" s="23">
        <v>1091</v>
      </c>
      <c r="U879" s="23">
        <v>132</v>
      </c>
      <c r="V879" s="22">
        <v>440</v>
      </c>
      <c r="W879" s="22">
        <f t="shared" si="336"/>
        <v>648.666666666667</v>
      </c>
      <c r="X879" s="23">
        <v>0</v>
      </c>
      <c r="Y879" s="23">
        <v>0</v>
      </c>
      <c r="Z879" s="23">
        <v>0</v>
      </c>
      <c r="AA879" s="22">
        <v>2183</v>
      </c>
      <c r="AB879" s="22">
        <v>0</v>
      </c>
      <c r="AC879" s="22">
        <v>0</v>
      </c>
      <c r="AD879" s="22">
        <v>0</v>
      </c>
      <c r="AE879" s="22">
        <f t="shared" si="337"/>
        <v>2183</v>
      </c>
      <c r="AF879" s="22">
        <f t="shared" si="338"/>
        <v>4.96136363636364</v>
      </c>
      <c r="AG879" s="22">
        <f t="shared" si="339"/>
        <v>3.36536485097636</v>
      </c>
      <c r="AH879" s="22">
        <v>29736</v>
      </c>
      <c r="AI879" s="22">
        <v>0</v>
      </c>
      <c r="AJ879" s="23">
        <v>0</v>
      </c>
      <c r="AK879" s="23">
        <v>453</v>
      </c>
      <c r="AL879" s="23">
        <v>723</v>
      </c>
      <c r="AM879" s="22">
        <v>1.5</v>
      </c>
      <c r="AN879" s="22">
        <f t="shared" si="340"/>
        <v>973</v>
      </c>
      <c r="AO879" s="23">
        <v>24</v>
      </c>
      <c r="AP879" s="23">
        <v>24</v>
      </c>
      <c r="AQ879" t="s">
        <v>82</v>
      </c>
      <c r="AR879">
        <v>2</v>
      </c>
      <c r="AS879" s="22">
        <v>0.53333333333333</v>
      </c>
      <c r="AT879" t="s">
        <v>83</v>
      </c>
      <c r="AU879" s="23">
        <f t="shared" si="341"/>
        <v>0</v>
      </c>
      <c r="AV879" s="23">
        <f t="shared" si="342"/>
        <v>0</v>
      </c>
      <c r="AW879" s="23">
        <f t="shared" si="343"/>
        <v>3.36536485097636</v>
      </c>
      <c r="AX879" s="23">
        <f t="shared" si="344"/>
        <v>2.25077081192189</v>
      </c>
      <c r="AY879" s="23">
        <f t="shared" si="345"/>
        <v>0</v>
      </c>
      <c r="AZ879" s="23">
        <f t="shared" si="346"/>
        <v>0</v>
      </c>
      <c r="BA879" s="1" t="str">
        <f t="shared" si="347"/>
        <v>3</v>
      </c>
      <c r="BB879" s="22">
        <v>490</v>
      </c>
      <c r="BC879" s="22">
        <f t="shared" si="348"/>
        <v>0</v>
      </c>
      <c r="BD879" s="22" t="e">
        <f t="shared" si="350"/>
        <v>#REF!</v>
      </c>
      <c r="BE879" s="22">
        <v>0.29</v>
      </c>
      <c r="BF879" s="22">
        <f t="shared" si="349"/>
        <v>0</v>
      </c>
      <c r="BG879" s="22" t="e">
        <f t="shared" si="351"/>
        <v>#REF!</v>
      </c>
      <c r="BH879" t="str">
        <f>IF(AT879="UDARA","U","N")&amp;LEFT($C$4,2)&amp;MID($C$4,4,2)&amp;LEFT(A879,3)&amp;MID(E879,2,2)&amp;VLOOKUP(E879,Acuan_Reference!C:L,10,0)</f>
        <v>N0109BTM71S5</v>
      </c>
      <c r="BI879" t="s">
        <v>84</v>
      </c>
      <c r="BJ879" t="s">
        <v>85</v>
      </c>
      <c r="BK879" t="s">
        <v>86</v>
      </c>
      <c r="BL879" t="s">
        <v>87</v>
      </c>
    </row>
    <row r="880" spans="1:64">
      <c r="A880" t="s">
        <v>93</v>
      </c>
      <c r="B880" t="s">
        <v>75</v>
      </c>
      <c r="C880" t="s">
        <v>76</v>
      </c>
      <c r="D880" t="s">
        <v>77</v>
      </c>
      <c r="E880" t="s">
        <v>181</v>
      </c>
      <c r="F880" t="s">
        <v>182</v>
      </c>
      <c r="G880" t="s">
        <v>118</v>
      </c>
      <c r="H880" t="s">
        <v>81</v>
      </c>
      <c r="I880" s="22">
        <v>7565</v>
      </c>
      <c r="J880" s="23">
        <v>190</v>
      </c>
      <c r="K880" s="23">
        <v>381</v>
      </c>
      <c r="L880" s="23">
        <v>292</v>
      </c>
      <c r="M880" s="23">
        <v>233</v>
      </c>
      <c r="N880" s="23">
        <v>217</v>
      </c>
      <c r="O880" s="23">
        <v>86</v>
      </c>
      <c r="P880" s="23">
        <v>225</v>
      </c>
      <c r="Q880" s="23">
        <v>265</v>
      </c>
      <c r="R880" s="23">
        <v>329</v>
      </c>
      <c r="S880" s="23">
        <v>195</v>
      </c>
      <c r="T880" s="23">
        <v>407</v>
      </c>
      <c r="U880" s="23">
        <v>194</v>
      </c>
      <c r="V880" s="22">
        <v>265.33333333333</v>
      </c>
      <c r="W880" s="22">
        <f t="shared" si="336"/>
        <v>291</v>
      </c>
      <c r="X880" s="23">
        <v>0</v>
      </c>
      <c r="Y880" s="23">
        <v>0</v>
      </c>
      <c r="Z880" s="23">
        <v>0</v>
      </c>
      <c r="AA880" s="22">
        <v>231</v>
      </c>
      <c r="AB880" s="22">
        <v>0</v>
      </c>
      <c r="AC880" s="22">
        <v>120</v>
      </c>
      <c r="AD880" s="22">
        <v>0</v>
      </c>
      <c r="AE880" s="22">
        <f t="shared" si="337"/>
        <v>351</v>
      </c>
      <c r="AF880" s="22">
        <f t="shared" si="338"/>
        <v>1.32286432160806</v>
      </c>
      <c r="AG880" s="22">
        <f t="shared" si="339"/>
        <v>1.20618556701031</v>
      </c>
      <c r="AH880" s="22">
        <v>29736</v>
      </c>
      <c r="AI880" s="22">
        <v>0</v>
      </c>
      <c r="AJ880" s="23">
        <v>0</v>
      </c>
      <c r="AK880" s="23">
        <v>161</v>
      </c>
      <c r="AL880" s="23">
        <v>272</v>
      </c>
      <c r="AM880" s="22">
        <v>0.8</v>
      </c>
      <c r="AN880" s="22">
        <f t="shared" si="340"/>
        <v>232.8</v>
      </c>
      <c r="AO880" s="23">
        <v>24</v>
      </c>
      <c r="AP880" s="23">
        <v>24</v>
      </c>
      <c r="AQ880" t="s">
        <v>82</v>
      </c>
      <c r="AR880">
        <v>4</v>
      </c>
      <c r="AS880" s="22">
        <v>0.066666666666667</v>
      </c>
      <c r="AT880" t="s">
        <v>83</v>
      </c>
      <c r="AU880" s="23">
        <f t="shared" si="341"/>
        <v>153.8</v>
      </c>
      <c r="AV880" s="23">
        <f t="shared" si="342"/>
        <v>168</v>
      </c>
      <c r="AW880" s="23">
        <f t="shared" si="343"/>
        <v>1.78350515463918</v>
      </c>
      <c r="AX880" s="23">
        <f t="shared" si="344"/>
        <v>0.848797250859107</v>
      </c>
      <c r="AY880" s="23">
        <f t="shared" si="345"/>
        <v>168</v>
      </c>
      <c r="AZ880" s="23">
        <f t="shared" si="346"/>
        <v>168</v>
      </c>
      <c r="BA880" s="1" t="str">
        <f t="shared" si="347"/>
        <v>3</v>
      </c>
      <c r="BB880" s="22">
        <v>490</v>
      </c>
      <c r="BC880" s="22">
        <f t="shared" si="348"/>
        <v>82320</v>
      </c>
      <c r="BD880" s="22" t="e">
        <f t="shared" si="350"/>
        <v>#REF!</v>
      </c>
      <c r="BE880" s="22">
        <v>0.29</v>
      </c>
      <c r="BF880" s="22">
        <f t="shared" si="349"/>
        <v>48.72</v>
      </c>
      <c r="BG880" s="22" t="e">
        <f t="shared" si="351"/>
        <v>#REF!</v>
      </c>
      <c r="BH880" t="str">
        <f>IF(AT880="UDARA","U","N")&amp;LEFT($C$4,2)&amp;MID($C$4,4,2)&amp;LEFT(A880,3)&amp;MID(E880,2,2)&amp;VLOOKUP(E880,Acuan_Reference!C:L,10,0)</f>
        <v>N0109CRB71S5</v>
      </c>
      <c r="BI880" t="s">
        <v>84</v>
      </c>
      <c r="BJ880" t="s">
        <v>85</v>
      </c>
      <c r="BK880" t="s">
        <v>86</v>
      </c>
      <c r="BL880" t="s">
        <v>87</v>
      </c>
    </row>
    <row r="881" spans="1:64">
      <c r="A881" t="s">
        <v>94</v>
      </c>
      <c r="B881" t="s">
        <v>75</v>
      </c>
      <c r="C881" t="s">
        <v>76</v>
      </c>
      <c r="D881" t="s">
        <v>77</v>
      </c>
      <c r="E881" t="s">
        <v>181</v>
      </c>
      <c r="F881" t="s">
        <v>182</v>
      </c>
      <c r="G881" t="s">
        <v>118</v>
      </c>
      <c r="H881" t="s">
        <v>81</v>
      </c>
      <c r="I881" s="22">
        <v>7565</v>
      </c>
      <c r="J881" s="23">
        <v>1360</v>
      </c>
      <c r="K881" s="23">
        <v>1482</v>
      </c>
      <c r="L881" s="23">
        <v>1864</v>
      </c>
      <c r="M881" s="23">
        <v>1377</v>
      </c>
      <c r="N881" s="23">
        <v>878</v>
      </c>
      <c r="O881" s="23">
        <v>1622</v>
      </c>
      <c r="P881" s="23">
        <v>1285</v>
      </c>
      <c r="Q881" s="23">
        <v>1745</v>
      </c>
      <c r="R881" s="23">
        <v>1650</v>
      </c>
      <c r="S881" s="23">
        <v>1641</v>
      </c>
      <c r="T881" s="23">
        <v>1199</v>
      </c>
      <c r="U881" s="23">
        <v>1556</v>
      </c>
      <c r="V881" s="22">
        <v>1465.3333333333</v>
      </c>
      <c r="W881" s="22">
        <f t="shared" si="336"/>
        <v>1355</v>
      </c>
      <c r="X881" s="23">
        <v>0</v>
      </c>
      <c r="Y881" s="23">
        <v>0</v>
      </c>
      <c r="Z881" s="23">
        <v>0</v>
      </c>
      <c r="AA881" s="22">
        <v>1132</v>
      </c>
      <c r="AB881" s="22">
        <v>0</v>
      </c>
      <c r="AC881" s="22">
        <v>312</v>
      </c>
      <c r="AD881" s="22">
        <v>0</v>
      </c>
      <c r="AE881" s="22">
        <f t="shared" si="337"/>
        <v>1444</v>
      </c>
      <c r="AF881" s="22">
        <f t="shared" si="338"/>
        <v>0.985441310282097</v>
      </c>
      <c r="AG881" s="22">
        <f t="shared" si="339"/>
        <v>1.06568265682657</v>
      </c>
      <c r="AH881" s="22">
        <v>29736</v>
      </c>
      <c r="AI881" s="22">
        <v>0</v>
      </c>
      <c r="AJ881" s="23">
        <v>0</v>
      </c>
      <c r="AK881" s="23">
        <v>1026</v>
      </c>
      <c r="AL881" s="23">
        <v>1310</v>
      </c>
      <c r="AM881" s="22">
        <v>0.8</v>
      </c>
      <c r="AN881" s="22">
        <f t="shared" si="340"/>
        <v>1084</v>
      </c>
      <c r="AO881" s="23">
        <v>24</v>
      </c>
      <c r="AP881" s="23">
        <v>24</v>
      </c>
      <c r="AQ881" t="s">
        <v>82</v>
      </c>
      <c r="AR881">
        <v>8</v>
      </c>
      <c r="AS881" s="22">
        <v>0.13333333333333</v>
      </c>
      <c r="AT881" t="s">
        <v>83</v>
      </c>
      <c r="AU881" s="23">
        <f t="shared" si="341"/>
        <v>950</v>
      </c>
      <c r="AV881" s="23">
        <f t="shared" si="342"/>
        <v>960</v>
      </c>
      <c r="AW881" s="23">
        <f t="shared" si="343"/>
        <v>1.77416974169742</v>
      </c>
      <c r="AX881" s="23">
        <f t="shared" si="344"/>
        <v>0.807380073800738</v>
      </c>
      <c r="AY881" s="23">
        <f t="shared" si="345"/>
        <v>960</v>
      </c>
      <c r="AZ881" s="23">
        <f t="shared" si="346"/>
        <v>960</v>
      </c>
      <c r="BA881" s="1" t="str">
        <f t="shared" si="347"/>
        <v>3</v>
      </c>
      <c r="BB881" s="22">
        <v>490</v>
      </c>
      <c r="BC881" s="22">
        <f t="shared" si="348"/>
        <v>470400</v>
      </c>
      <c r="BD881" s="22" t="e">
        <f t="shared" si="350"/>
        <v>#REF!</v>
      </c>
      <c r="BE881" s="22">
        <v>0.29</v>
      </c>
      <c r="BF881" s="22">
        <f t="shared" si="349"/>
        <v>278.4</v>
      </c>
      <c r="BG881" s="22" t="e">
        <f t="shared" si="351"/>
        <v>#REF!</v>
      </c>
      <c r="BH881" t="str">
        <f>IF(AT881="UDARA","U","N")&amp;LEFT($C$4,2)&amp;MID($C$4,4,2)&amp;LEFT(A881,3)&amp;MID(E881,2,2)&amp;VLOOKUP(E881,Acuan_Reference!C:L,10,0)</f>
        <v>N0109DPS71S5</v>
      </c>
      <c r="BI881" t="s">
        <v>84</v>
      </c>
      <c r="BJ881" t="s">
        <v>85</v>
      </c>
      <c r="BK881" t="s">
        <v>86</v>
      </c>
      <c r="BL881" t="s">
        <v>87</v>
      </c>
    </row>
    <row r="882" spans="1:64">
      <c r="A882" t="s">
        <v>95</v>
      </c>
      <c r="B882" t="s">
        <v>75</v>
      </c>
      <c r="C882" t="s">
        <v>76</v>
      </c>
      <c r="D882" t="s">
        <v>77</v>
      </c>
      <c r="E882" t="s">
        <v>181</v>
      </c>
      <c r="F882" t="s">
        <v>182</v>
      </c>
      <c r="G882" t="s">
        <v>118</v>
      </c>
      <c r="H882" t="s">
        <v>81</v>
      </c>
      <c r="I882" s="22">
        <v>7565</v>
      </c>
      <c r="J882" s="23">
        <v>0</v>
      </c>
      <c r="K882" s="23">
        <v>0</v>
      </c>
      <c r="L882" s="23">
        <v>0</v>
      </c>
      <c r="M882" s="23">
        <v>1402</v>
      </c>
      <c r="N882" s="23">
        <v>1190</v>
      </c>
      <c r="O882" s="23">
        <v>2568</v>
      </c>
      <c r="P882" s="23">
        <v>578</v>
      </c>
      <c r="Q882" s="23">
        <v>1071</v>
      </c>
      <c r="R882" s="23">
        <v>1627</v>
      </c>
      <c r="S882" s="23">
        <v>895</v>
      </c>
      <c r="T882" s="23">
        <v>1009</v>
      </c>
      <c r="U882" s="23">
        <v>998</v>
      </c>
      <c r="V882" s="22">
        <v>967.33333333333</v>
      </c>
      <c r="W882" s="22">
        <f t="shared" si="336"/>
        <v>1012.66666666667</v>
      </c>
      <c r="X882" s="23">
        <v>0</v>
      </c>
      <c r="Y882" s="23">
        <v>0</v>
      </c>
      <c r="Z882" s="23">
        <v>0</v>
      </c>
      <c r="AA882" s="22">
        <v>850</v>
      </c>
      <c r="AB882" s="22">
        <v>0</v>
      </c>
      <c r="AC882" s="22">
        <v>264</v>
      </c>
      <c r="AD882" s="22">
        <v>0</v>
      </c>
      <c r="AE882" s="22">
        <f t="shared" si="337"/>
        <v>1114</v>
      </c>
      <c r="AF882" s="22">
        <f t="shared" si="338"/>
        <v>1.15161957270848</v>
      </c>
      <c r="AG882" s="22">
        <f t="shared" si="339"/>
        <v>1.10006583278473</v>
      </c>
      <c r="AH882" s="22">
        <v>29736</v>
      </c>
      <c r="AI882" s="22">
        <v>0</v>
      </c>
      <c r="AJ882" s="23">
        <v>0</v>
      </c>
      <c r="AK882" s="23">
        <v>732</v>
      </c>
      <c r="AL882" s="23">
        <v>1031</v>
      </c>
      <c r="AM882" s="22">
        <v>0.5</v>
      </c>
      <c r="AN882" s="22">
        <f t="shared" si="340"/>
        <v>506.333333333333</v>
      </c>
      <c r="AO882" s="23">
        <v>24</v>
      </c>
      <c r="AP882" s="23">
        <v>24</v>
      </c>
      <c r="AQ882" t="s">
        <v>82</v>
      </c>
      <c r="AR882">
        <v>20</v>
      </c>
      <c r="AS882" s="22">
        <v>0.033333333333333</v>
      </c>
      <c r="AT882" t="s">
        <v>83</v>
      </c>
      <c r="AU882" s="23">
        <f t="shared" si="341"/>
        <v>423.333333333333</v>
      </c>
      <c r="AV882" s="23">
        <f t="shared" si="342"/>
        <v>432</v>
      </c>
      <c r="AW882" s="23">
        <f t="shared" si="343"/>
        <v>1.52666227781435</v>
      </c>
      <c r="AX882" s="23">
        <f t="shared" si="344"/>
        <v>0.508558262014483</v>
      </c>
      <c r="AY882" s="23">
        <f t="shared" si="345"/>
        <v>432</v>
      </c>
      <c r="AZ882" s="23">
        <f t="shared" si="346"/>
        <v>432</v>
      </c>
      <c r="BA882" s="1" t="str">
        <f t="shared" si="347"/>
        <v>3</v>
      </c>
      <c r="BB882" s="22">
        <v>490</v>
      </c>
      <c r="BC882" s="22">
        <f t="shared" si="348"/>
        <v>211680</v>
      </c>
      <c r="BD882" s="22" t="e">
        <f t="shared" si="350"/>
        <v>#REF!</v>
      </c>
      <c r="BE882" s="22">
        <v>0.29</v>
      </c>
      <c r="BF882" s="22">
        <f t="shared" si="349"/>
        <v>125.28</v>
      </c>
      <c r="BG882" s="22" t="e">
        <f t="shared" si="351"/>
        <v>#REF!</v>
      </c>
      <c r="BH882" t="str">
        <f>IF(AT882="UDARA","U","N")&amp;LEFT($C$4,2)&amp;MID($C$4,4,2)&amp;LEFT(A882,3)&amp;MID(E882,2,2)&amp;VLOOKUP(E882,Acuan_Reference!C:L,10,0)</f>
        <v>N0109JAK71S5</v>
      </c>
      <c r="BI882" t="s">
        <v>84</v>
      </c>
      <c r="BJ882" t="s">
        <v>85</v>
      </c>
      <c r="BK882" t="s">
        <v>86</v>
      </c>
      <c r="BL882" t="s">
        <v>87</v>
      </c>
    </row>
    <row r="883" spans="1:64">
      <c r="A883" t="s">
        <v>96</v>
      </c>
      <c r="B883" t="s">
        <v>75</v>
      </c>
      <c r="C883" t="s">
        <v>76</v>
      </c>
      <c r="D883" t="s">
        <v>77</v>
      </c>
      <c r="E883" t="s">
        <v>181</v>
      </c>
      <c r="F883" t="s">
        <v>182</v>
      </c>
      <c r="G883" t="s">
        <v>118</v>
      </c>
      <c r="H883" t="s">
        <v>81</v>
      </c>
      <c r="I883" s="22">
        <v>7565</v>
      </c>
      <c r="J883" s="23">
        <v>2621</v>
      </c>
      <c r="K883" s="23">
        <v>4046</v>
      </c>
      <c r="L883" s="23">
        <v>4802</v>
      </c>
      <c r="M883" s="23">
        <v>3793</v>
      </c>
      <c r="N883" s="23">
        <v>3074</v>
      </c>
      <c r="O883" s="23">
        <v>2210</v>
      </c>
      <c r="P883" s="23">
        <v>1692</v>
      </c>
      <c r="Q883" s="23">
        <v>2129</v>
      </c>
      <c r="R883" s="23">
        <v>5379</v>
      </c>
      <c r="S883" s="23">
        <v>2048</v>
      </c>
      <c r="T883" s="23">
        <v>3349</v>
      </c>
      <c r="U883" s="23">
        <v>2396</v>
      </c>
      <c r="V883" s="22">
        <v>2597.6666666667</v>
      </c>
      <c r="W883" s="22">
        <f t="shared" si="336"/>
        <v>2963</v>
      </c>
      <c r="X883" s="23">
        <v>0</v>
      </c>
      <c r="Y883" s="23">
        <v>0</v>
      </c>
      <c r="Z883" s="23">
        <v>0</v>
      </c>
      <c r="AA883" s="22">
        <v>5498</v>
      </c>
      <c r="AB883" s="22">
        <v>0</v>
      </c>
      <c r="AC883" s="22">
        <v>120</v>
      </c>
      <c r="AD883" s="22">
        <v>0</v>
      </c>
      <c r="AE883" s="22">
        <f t="shared" si="337"/>
        <v>5618</v>
      </c>
      <c r="AF883" s="22">
        <f t="shared" si="338"/>
        <v>2.16271012447065</v>
      </c>
      <c r="AG883" s="22">
        <f t="shared" si="339"/>
        <v>1.89605129935876</v>
      </c>
      <c r="AH883" s="22">
        <v>29736</v>
      </c>
      <c r="AI883" s="22">
        <v>0</v>
      </c>
      <c r="AJ883" s="23">
        <v>0</v>
      </c>
      <c r="AK883" s="23">
        <v>1947</v>
      </c>
      <c r="AL883" s="23">
        <v>3144</v>
      </c>
      <c r="AM883" s="22">
        <v>1.2</v>
      </c>
      <c r="AN883" s="22">
        <f t="shared" si="340"/>
        <v>3555.6</v>
      </c>
      <c r="AO883" s="23">
        <v>24</v>
      </c>
      <c r="AP883" s="23">
        <v>24</v>
      </c>
      <c r="AQ883" t="s">
        <v>82</v>
      </c>
      <c r="AR883">
        <v>2</v>
      </c>
      <c r="AS883" s="22">
        <v>0.2</v>
      </c>
      <c r="AT883" t="s">
        <v>83</v>
      </c>
      <c r="AU883" s="23">
        <f t="shared" si="341"/>
        <v>1081.6</v>
      </c>
      <c r="AV883" s="23">
        <f t="shared" si="342"/>
        <v>1104</v>
      </c>
      <c r="AW883" s="23">
        <f t="shared" si="343"/>
        <v>2.26864664191698</v>
      </c>
      <c r="AX883" s="23">
        <f t="shared" si="344"/>
        <v>1.20755990550118</v>
      </c>
      <c r="AY883" s="23">
        <f t="shared" si="345"/>
        <v>1104</v>
      </c>
      <c r="AZ883" s="23">
        <f t="shared" si="346"/>
        <v>1104</v>
      </c>
      <c r="BA883" s="1" t="str">
        <f t="shared" si="347"/>
        <v>3</v>
      </c>
      <c r="BB883" s="22">
        <v>490</v>
      </c>
      <c r="BC883" s="22">
        <f t="shared" si="348"/>
        <v>540960</v>
      </c>
      <c r="BD883" s="22" t="e">
        <f t="shared" si="350"/>
        <v>#REF!</v>
      </c>
      <c r="BE883" s="22">
        <v>0.29</v>
      </c>
      <c r="BF883" s="22">
        <f t="shared" si="349"/>
        <v>320.16</v>
      </c>
      <c r="BG883" s="22" t="e">
        <f t="shared" si="351"/>
        <v>#REF!</v>
      </c>
      <c r="BH883" t="str">
        <f>IF(AT883="UDARA","U","N")&amp;LEFT($C$4,2)&amp;MID($C$4,4,2)&amp;LEFT(A883,3)&amp;MID(E883,2,2)&amp;VLOOKUP(E883,Acuan_Reference!C:L,10,0)</f>
        <v>N0109JBI71S5</v>
      </c>
      <c r="BI883" t="s">
        <v>84</v>
      </c>
      <c r="BJ883" t="s">
        <v>85</v>
      </c>
      <c r="BK883" t="s">
        <v>86</v>
      </c>
      <c r="BL883" t="s">
        <v>87</v>
      </c>
    </row>
    <row r="884" spans="1:64">
      <c r="A884" t="s">
        <v>97</v>
      </c>
      <c r="B884" t="s">
        <v>75</v>
      </c>
      <c r="C884" t="s">
        <v>76</v>
      </c>
      <c r="D884" t="s">
        <v>77</v>
      </c>
      <c r="E884" t="s">
        <v>181</v>
      </c>
      <c r="F884" t="s">
        <v>182</v>
      </c>
      <c r="G884" t="s">
        <v>118</v>
      </c>
      <c r="H884" t="s">
        <v>81</v>
      </c>
      <c r="I884" s="22">
        <v>7565</v>
      </c>
      <c r="J884" s="23">
        <v>2751</v>
      </c>
      <c r="K884" s="23">
        <v>3976</v>
      </c>
      <c r="L884" s="23">
        <v>3178</v>
      </c>
      <c r="M884" s="23">
        <v>937</v>
      </c>
      <c r="N884" s="23">
        <v>1114</v>
      </c>
      <c r="O884" s="23">
        <v>1366</v>
      </c>
      <c r="P884" s="23">
        <v>889</v>
      </c>
      <c r="Q884" s="23">
        <v>1020</v>
      </c>
      <c r="R884" s="23">
        <v>964</v>
      </c>
      <c r="S884" s="23">
        <v>448</v>
      </c>
      <c r="T884" s="23">
        <v>1641</v>
      </c>
      <c r="U884" s="23">
        <v>864</v>
      </c>
      <c r="V884" s="22">
        <v>984.33333333333</v>
      </c>
      <c r="W884" s="22">
        <f t="shared" si="336"/>
        <v>1132</v>
      </c>
      <c r="X884" s="23">
        <v>0</v>
      </c>
      <c r="Y884" s="23">
        <v>0</v>
      </c>
      <c r="Z884" s="23">
        <v>4</v>
      </c>
      <c r="AA884" s="22">
        <v>643</v>
      </c>
      <c r="AB884" s="22">
        <v>0</v>
      </c>
      <c r="AC884" s="22">
        <v>312</v>
      </c>
      <c r="AD884" s="22">
        <v>168</v>
      </c>
      <c r="AE884" s="22">
        <f t="shared" si="337"/>
        <v>1127</v>
      </c>
      <c r="AF884" s="22">
        <f t="shared" si="338"/>
        <v>1.14493735184558</v>
      </c>
      <c r="AG884" s="22">
        <f t="shared" si="339"/>
        <v>0.847173144876325</v>
      </c>
      <c r="AH884" s="22">
        <v>29736</v>
      </c>
      <c r="AI884" s="22">
        <v>0</v>
      </c>
      <c r="AJ884" s="23">
        <v>0</v>
      </c>
      <c r="AK884" s="23">
        <v>496</v>
      </c>
      <c r="AL884" s="23">
        <v>891</v>
      </c>
      <c r="AM884" s="22">
        <v>0.5</v>
      </c>
      <c r="AN884" s="22">
        <f t="shared" si="340"/>
        <v>566</v>
      </c>
      <c r="AO884" s="23">
        <v>24</v>
      </c>
      <c r="AP884" s="23">
        <v>24</v>
      </c>
      <c r="AQ884" t="s">
        <v>82</v>
      </c>
      <c r="AR884">
        <v>20</v>
      </c>
      <c r="AS884" s="22">
        <v>0.033333333333333</v>
      </c>
      <c r="AT884" t="s">
        <v>83</v>
      </c>
      <c r="AU884" s="23">
        <f t="shared" si="341"/>
        <v>330</v>
      </c>
      <c r="AV884" s="23">
        <f t="shared" si="342"/>
        <v>336</v>
      </c>
      <c r="AW884" s="23">
        <f t="shared" si="343"/>
        <v>1.29240282685512</v>
      </c>
      <c r="AX884" s="23">
        <f t="shared" si="344"/>
        <v>0.50530035335689</v>
      </c>
      <c r="AY884" s="23">
        <f t="shared" si="345"/>
        <v>336</v>
      </c>
      <c r="AZ884" s="23">
        <f t="shared" si="346"/>
        <v>336</v>
      </c>
      <c r="BA884" s="1" t="str">
        <f t="shared" si="347"/>
        <v>3</v>
      </c>
      <c r="BB884" s="22">
        <v>490</v>
      </c>
      <c r="BC884" s="22">
        <f t="shared" si="348"/>
        <v>164640</v>
      </c>
      <c r="BD884" s="22" t="e">
        <f t="shared" si="350"/>
        <v>#REF!</v>
      </c>
      <c r="BE884" s="22">
        <v>0.29</v>
      </c>
      <c r="BF884" s="22">
        <f t="shared" si="349"/>
        <v>97.44</v>
      </c>
      <c r="BG884" s="22" t="e">
        <f t="shared" si="351"/>
        <v>#REF!</v>
      </c>
      <c r="BH884" t="str">
        <f>IF(AT884="UDARA","U","N")&amp;LEFT($C$4,2)&amp;MID($C$4,4,2)&amp;LEFT(A884,3)&amp;MID(E884,2,2)&amp;VLOOKUP(E884,Acuan_Reference!C:L,10,0)</f>
        <v>N0109JKT71S5</v>
      </c>
      <c r="BI884" t="s">
        <v>84</v>
      </c>
      <c r="BJ884" t="s">
        <v>85</v>
      </c>
      <c r="BK884" t="s">
        <v>86</v>
      </c>
      <c r="BL884" t="s">
        <v>87</v>
      </c>
    </row>
    <row r="885" spans="1:64">
      <c r="A885" t="s">
        <v>98</v>
      </c>
      <c r="B885" t="s">
        <v>75</v>
      </c>
      <c r="C885" t="s">
        <v>76</v>
      </c>
      <c r="D885" t="s">
        <v>77</v>
      </c>
      <c r="E885" t="s">
        <v>181</v>
      </c>
      <c r="F885" t="s">
        <v>182</v>
      </c>
      <c r="G885" t="s">
        <v>118</v>
      </c>
      <c r="H885" t="s">
        <v>81</v>
      </c>
      <c r="I885" s="22">
        <v>7565</v>
      </c>
      <c r="J885" s="23">
        <v>293</v>
      </c>
      <c r="K885" s="23">
        <v>333</v>
      </c>
      <c r="L885" s="23">
        <v>358</v>
      </c>
      <c r="M885" s="23">
        <v>3054</v>
      </c>
      <c r="N885" s="23">
        <v>406</v>
      </c>
      <c r="O885" s="23">
        <v>138</v>
      </c>
      <c r="P885" s="23">
        <v>227</v>
      </c>
      <c r="Q885" s="23">
        <v>508</v>
      </c>
      <c r="R885" s="23">
        <v>80</v>
      </c>
      <c r="S885" s="23">
        <v>202</v>
      </c>
      <c r="T885" s="23">
        <v>547</v>
      </c>
      <c r="U885" s="23">
        <v>470</v>
      </c>
      <c r="V885" s="22">
        <v>406.33333333333</v>
      </c>
      <c r="W885" s="22">
        <f t="shared" si="336"/>
        <v>419.666666666667</v>
      </c>
      <c r="X885" s="23">
        <v>0</v>
      </c>
      <c r="Y885" s="23">
        <v>0</v>
      </c>
      <c r="Z885" s="23">
        <v>0</v>
      </c>
      <c r="AA885" s="22">
        <v>320</v>
      </c>
      <c r="AB885" s="22">
        <v>0</v>
      </c>
      <c r="AC885" s="22">
        <v>24</v>
      </c>
      <c r="AD885" s="22">
        <v>0</v>
      </c>
      <c r="AE885" s="22">
        <f t="shared" si="337"/>
        <v>344</v>
      </c>
      <c r="AF885" s="22">
        <f t="shared" si="338"/>
        <v>0.846595570139466</v>
      </c>
      <c r="AG885" s="22">
        <f t="shared" si="339"/>
        <v>0.819698173153296</v>
      </c>
      <c r="AH885" s="22">
        <v>29736</v>
      </c>
      <c r="AI885" s="22">
        <v>0</v>
      </c>
      <c r="AJ885" s="23">
        <v>0</v>
      </c>
      <c r="AK885" s="23">
        <v>161</v>
      </c>
      <c r="AL885" s="23">
        <v>242</v>
      </c>
      <c r="AM885" s="22">
        <v>0.9</v>
      </c>
      <c r="AN885" s="22">
        <f t="shared" si="340"/>
        <v>377.7</v>
      </c>
      <c r="AO885" s="23">
        <v>24</v>
      </c>
      <c r="AP885" s="23">
        <v>24</v>
      </c>
      <c r="AQ885" t="s">
        <v>82</v>
      </c>
      <c r="AR885">
        <v>4</v>
      </c>
      <c r="AS885" s="22">
        <v>0.1</v>
      </c>
      <c r="AT885" t="s">
        <v>83</v>
      </c>
      <c r="AU885" s="23">
        <f t="shared" si="341"/>
        <v>275.7</v>
      </c>
      <c r="AV885" s="23">
        <f t="shared" si="342"/>
        <v>288</v>
      </c>
      <c r="AW885" s="23">
        <f t="shared" si="343"/>
        <v>1.50595710881652</v>
      </c>
      <c r="AX885" s="23">
        <f t="shared" si="344"/>
        <v>0.929308975377284</v>
      </c>
      <c r="AY885" s="23">
        <f t="shared" si="345"/>
        <v>288</v>
      </c>
      <c r="AZ885" s="23">
        <f t="shared" si="346"/>
        <v>288</v>
      </c>
      <c r="BA885" s="1" t="str">
        <f t="shared" si="347"/>
        <v>2</v>
      </c>
      <c r="BB885" s="22">
        <v>490</v>
      </c>
      <c r="BC885" s="22">
        <f t="shared" si="348"/>
        <v>141120</v>
      </c>
      <c r="BD885" s="22" t="e">
        <f t="shared" si="350"/>
        <v>#REF!</v>
      </c>
      <c r="BE885" s="22">
        <v>0.29</v>
      </c>
      <c r="BF885" s="22">
        <f t="shared" si="349"/>
        <v>83.52</v>
      </c>
      <c r="BG885" s="22" t="e">
        <f t="shared" si="351"/>
        <v>#REF!</v>
      </c>
      <c r="BH885" t="str">
        <f>IF(AT885="UDARA","U","N")&amp;LEFT($C$4,2)&amp;MID($C$4,4,2)&amp;LEFT(A885,3)&amp;MID(E885,2,2)&amp;VLOOKUP(E885,Acuan_Reference!C:L,10,0)</f>
        <v>N0109JMR71S5</v>
      </c>
      <c r="BI885" t="s">
        <v>84</v>
      </c>
      <c r="BJ885" t="s">
        <v>85</v>
      </c>
      <c r="BK885" t="s">
        <v>86</v>
      </c>
      <c r="BL885" t="s">
        <v>87</v>
      </c>
    </row>
    <row r="886" spans="1:64">
      <c r="A886" t="s">
        <v>99</v>
      </c>
      <c r="B886" t="s">
        <v>75</v>
      </c>
      <c r="C886" t="s">
        <v>76</v>
      </c>
      <c r="D886" t="s">
        <v>77</v>
      </c>
      <c r="E886" t="s">
        <v>181</v>
      </c>
      <c r="F886" t="s">
        <v>182</v>
      </c>
      <c r="G886" t="s">
        <v>118</v>
      </c>
      <c r="H886" t="s">
        <v>81</v>
      </c>
      <c r="I886" s="22">
        <v>7565</v>
      </c>
      <c r="J886" s="23">
        <v>2281</v>
      </c>
      <c r="K886" s="23">
        <v>1540</v>
      </c>
      <c r="L886" s="23">
        <v>2778</v>
      </c>
      <c r="M886" s="23">
        <v>2981</v>
      </c>
      <c r="N886" s="23">
        <v>2638</v>
      </c>
      <c r="O886" s="23">
        <v>3677</v>
      </c>
      <c r="P886" s="23">
        <v>4575</v>
      </c>
      <c r="Q886" s="23">
        <v>2662</v>
      </c>
      <c r="R886" s="23">
        <v>2864</v>
      </c>
      <c r="S886" s="23">
        <v>2199</v>
      </c>
      <c r="T886" s="23">
        <v>3727</v>
      </c>
      <c r="U886" s="23">
        <v>2540</v>
      </c>
      <c r="V886" s="22">
        <v>2822</v>
      </c>
      <c r="W886" s="22">
        <f t="shared" si="336"/>
        <v>2944</v>
      </c>
      <c r="X886" s="23">
        <v>0</v>
      </c>
      <c r="Y886" s="23">
        <v>0</v>
      </c>
      <c r="Z886" s="23">
        <v>0</v>
      </c>
      <c r="AA886" s="22">
        <v>4238</v>
      </c>
      <c r="AB886" s="22">
        <v>0</v>
      </c>
      <c r="AC886" s="22">
        <v>672</v>
      </c>
      <c r="AD886" s="22">
        <v>0</v>
      </c>
      <c r="AE886" s="22">
        <f t="shared" si="337"/>
        <v>4910</v>
      </c>
      <c r="AF886" s="22">
        <f t="shared" si="338"/>
        <v>1.73990077958894</v>
      </c>
      <c r="AG886" s="22">
        <f t="shared" si="339"/>
        <v>1.66779891304348</v>
      </c>
      <c r="AH886" s="22">
        <v>29736</v>
      </c>
      <c r="AI886" s="22">
        <v>0</v>
      </c>
      <c r="AJ886" s="23">
        <v>0</v>
      </c>
      <c r="AK886" s="23">
        <v>1574</v>
      </c>
      <c r="AL886" s="23">
        <v>2565</v>
      </c>
      <c r="AM886" s="22">
        <v>1.1</v>
      </c>
      <c r="AN886" s="22">
        <f t="shared" si="340"/>
        <v>3238.4</v>
      </c>
      <c r="AO886" s="23">
        <v>24</v>
      </c>
      <c r="AP886" s="23">
        <v>24</v>
      </c>
      <c r="AQ886" t="s">
        <v>82</v>
      </c>
      <c r="AR886">
        <v>4</v>
      </c>
      <c r="AS886" s="22">
        <v>0.33333333333333</v>
      </c>
      <c r="AT886" t="s">
        <v>83</v>
      </c>
      <c r="AU886" s="23">
        <f t="shared" si="341"/>
        <v>893.4</v>
      </c>
      <c r="AV886" s="23">
        <f t="shared" si="342"/>
        <v>912</v>
      </c>
      <c r="AW886" s="23">
        <f t="shared" si="343"/>
        <v>1.97758152173913</v>
      </c>
      <c r="AX886" s="23">
        <f t="shared" si="344"/>
        <v>1.10631793478261</v>
      </c>
      <c r="AY886" s="23">
        <f t="shared" si="345"/>
        <v>912</v>
      </c>
      <c r="AZ886" s="23">
        <f t="shared" si="346"/>
        <v>912</v>
      </c>
      <c r="BA886" s="1" t="str">
        <f t="shared" si="347"/>
        <v>3</v>
      </c>
      <c r="BB886" s="22">
        <v>490</v>
      </c>
      <c r="BC886" s="22">
        <f t="shared" si="348"/>
        <v>446880</v>
      </c>
      <c r="BD886" s="22" t="e">
        <f t="shared" si="350"/>
        <v>#REF!</v>
      </c>
      <c r="BE886" s="22">
        <v>0.29</v>
      </c>
      <c r="BF886" s="22">
        <f t="shared" si="349"/>
        <v>264.48</v>
      </c>
      <c r="BG886" s="22" t="e">
        <f t="shared" si="351"/>
        <v>#REF!</v>
      </c>
      <c r="BH886" t="str">
        <f>IF(AT886="UDARA","U","N")&amp;LEFT($C$4,2)&amp;MID($C$4,4,2)&amp;LEFT(A886,3)&amp;MID(E886,2,2)&amp;VLOOKUP(E886,Acuan_Reference!C:L,10,0)</f>
        <v>N0109MDN71S5</v>
      </c>
      <c r="BI886" t="s">
        <v>84</v>
      </c>
      <c r="BJ886" t="s">
        <v>85</v>
      </c>
      <c r="BK886" t="s">
        <v>86</v>
      </c>
      <c r="BL886" t="s">
        <v>87</v>
      </c>
    </row>
    <row r="887" spans="1:64">
      <c r="A887" t="s">
        <v>100</v>
      </c>
      <c r="B887" t="s">
        <v>75</v>
      </c>
      <c r="C887" t="s">
        <v>76</v>
      </c>
      <c r="D887" t="s">
        <v>77</v>
      </c>
      <c r="E887" t="s">
        <v>181</v>
      </c>
      <c r="F887" t="s">
        <v>182</v>
      </c>
      <c r="G887" t="s">
        <v>118</v>
      </c>
      <c r="H887" t="s">
        <v>81</v>
      </c>
      <c r="I887" s="22">
        <v>7565</v>
      </c>
      <c r="J887" s="23">
        <v>1023</v>
      </c>
      <c r="K887" s="23">
        <v>1402</v>
      </c>
      <c r="L887" s="23">
        <v>1083</v>
      </c>
      <c r="M887" s="23">
        <v>1456</v>
      </c>
      <c r="N887" s="23">
        <v>968</v>
      </c>
      <c r="O887" s="23">
        <v>880</v>
      </c>
      <c r="P887" s="23">
        <v>703</v>
      </c>
      <c r="Q887" s="23">
        <v>731</v>
      </c>
      <c r="R887" s="23">
        <v>1222</v>
      </c>
      <c r="S887" s="23">
        <v>1589</v>
      </c>
      <c r="T887" s="23">
        <v>1258</v>
      </c>
      <c r="U887" s="23">
        <v>742</v>
      </c>
      <c r="V887" s="22">
        <v>1196.3333333333</v>
      </c>
      <c r="W887" s="22">
        <f t="shared" si="336"/>
        <v>1062.66666666667</v>
      </c>
      <c r="X887" s="23">
        <v>0</v>
      </c>
      <c r="Y887" s="23">
        <v>0</v>
      </c>
      <c r="Z887" s="23">
        <v>0</v>
      </c>
      <c r="AA887" s="22">
        <v>1755</v>
      </c>
      <c r="AB887" s="22">
        <v>0</v>
      </c>
      <c r="AC887" s="22">
        <v>936</v>
      </c>
      <c r="AD887" s="22">
        <v>0</v>
      </c>
      <c r="AE887" s="22">
        <f t="shared" si="337"/>
        <v>2691</v>
      </c>
      <c r="AF887" s="22">
        <f t="shared" si="338"/>
        <v>2.24937308442469</v>
      </c>
      <c r="AG887" s="22">
        <f t="shared" si="339"/>
        <v>2.5323086574655</v>
      </c>
      <c r="AH887" s="22">
        <v>29736</v>
      </c>
      <c r="AI887" s="22">
        <v>0</v>
      </c>
      <c r="AJ887" s="23">
        <v>0</v>
      </c>
      <c r="AK887" s="23">
        <v>722</v>
      </c>
      <c r="AL887" s="23">
        <v>1188</v>
      </c>
      <c r="AM887" s="22">
        <v>1.5</v>
      </c>
      <c r="AN887" s="22">
        <f t="shared" si="340"/>
        <v>1594</v>
      </c>
      <c r="AO887" s="23">
        <v>24</v>
      </c>
      <c r="AP887" s="23">
        <v>24</v>
      </c>
      <c r="AQ887" t="s">
        <v>82</v>
      </c>
      <c r="AR887">
        <v>2</v>
      </c>
      <c r="AS887" s="22">
        <v>0.76666666666667</v>
      </c>
      <c r="AT887" t="s">
        <v>83</v>
      </c>
      <c r="AU887" s="23">
        <f t="shared" si="341"/>
        <v>91</v>
      </c>
      <c r="AV887" s="23">
        <f t="shared" si="342"/>
        <v>96</v>
      </c>
      <c r="AW887" s="23">
        <f t="shared" si="343"/>
        <v>2.62264742785445</v>
      </c>
      <c r="AX887" s="23">
        <f t="shared" si="344"/>
        <v>1.50470514429109</v>
      </c>
      <c r="AY887" s="23">
        <f t="shared" si="345"/>
        <v>96</v>
      </c>
      <c r="AZ887" s="23">
        <f t="shared" si="346"/>
        <v>96</v>
      </c>
      <c r="BA887" s="1" t="str">
        <f t="shared" si="347"/>
        <v>3</v>
      </c>
      <c r="BB887" s="22">
        <v>490</v>
      </c>
      <c r="BC887" s="22">
        <f t="shared" si="348"/>
        <v>47040</v>
      </c>
      <c r="BD887" s="22" t="e">
        <f t="shared" si="350"/>
        <v>#REF!</v>
      </c>
      <c r="BE887" s="22">
        <v>0.29</v>
      </c>
      <c r="BF887" s="22">
        <f t="shared" si="349"/>
        <v>27.84</v>
      </c>
      <c r="BG887" s="22" t="e">
        <f t="shared" si="351"/>
        <v>#REF!</v>
      </c>
      <c r="BH887" t="str">
        <f>IF(AT887="UDARA","U","N")&amp;LEFT($C$4,2)&amp;MID($C$4,4,2)&amp;LEFT(A887,3)&amp;MID(E887,2,2)&amp;VLOOKUP(E887,Acuan_Reference!C:L,10,0)</f>
        <v>N0109MDO71S5</v>
      </c>
      <c r="BI887" t="s">
        <v>84</v>
      </c>
      <c r="BJ887" t="s">
        <v>85</v>
      </c>
      <c r="BK887" t="s">
        <v>86</v>
      </c>
      <c r="BL887" t="s">
        <v>87</v>
      </c>
    </row>
    <row r="888" spans="1:64">
      <c r="A888" t="s">
        <v>101</v>
      </c>
      <c r="B888" t="s">
        <v>75</v>
      </c>
      <c r="C888" t="s">
        <v>76</v>
      </c>
      <c r="D888" t="s">
        <v>77</v>
      </c>
      <c r="E888" t="s">
        <v>181</v>
      </c>
      <c r="F888" t="s">
        <v>182</v>
      </c>
      <c r="G888" t="s">
        <v>118</v>
      </c>
      <c r="H888" t="s">
        <v>81</v>
      </c>
      <c r="I888" s="22">
        <v>7565</v>
      </c>
      <c r="J888" s="23">
        <v>1434</v>
      </c>
      <c r="K888" s="23">
        <v>2519</v>
      </c>
      <c r="L888" s="23">
        <v>2950</v>
      </c>
      <c r="M888" s="23">
        <v>4641</v>
      </c>
      <c r="N888" s="23">
        <v>2816</v>
      </c>
      <c r="O888" s="23">
        <v>3801</v>
      </c>
      <c r="P888" s="23">
        <v>2734</v>
      </c>
      <c r="Q888" s="23">
        <v>1749</v>
      </c>
      <c r="R888" s="23">
        <v>3581</v>
      </c>
      <c r="S888" s="23">
        <v>3848</v>
      </c>
      <c r="T888" s="23">
        <v>3864</v>
      </c>
      <c r="U888" s="23">
        <v>2346</v>
      </c>
      <c r="V888" s="22">
        <v>3352.6666666667</v>
      </c>
      <c r="W888" s="22">
        <f t="shared" si="336"/>
        <v>3168.33333333333</v>
      </c>
      <c r="X888" s="23">
        <v>0</v>
      </c>
      <c r="Y888" s="23">
        <v>0</v>
      </c>
      <c r="Z888" s="23">
        <v>0</v>
      </c>
      <c r="AA888" s="22">
        <v>3680</v>
      </c>
      <c r="AB888" s="22">
        <v>0</v>
      </c>
      <c r="AC888" s="22">
        <v>264</v>
      </c>
      <c r="AD888" s="22">
        <v>1512</v>
      </c>
      <c r="AE888" s="22">
        <f t="shared" si="337"/>
        <v>5456</v>
      </c>
      <c r="AF888" s="22">
        <f t="shared" si="338"/>
        <v>1.62736130443426</v>
      </c>
      <c r="AG888" s="22">
        <f t="shared" si="339"/>
        <v>1.24481851657023</v>
      </c>
      <c r="AH888" s="22">
        <v>29736</v>
      </c>
      <c r="AI888" s="22">
        <v>0</v>
      </c>
      <c r="AJ888" s="23">
        <v>0</v>
      </c>
      <c r="AK888" s="23">
        <v>1870</v>
      </c>
      <c r="AL888" s="23">
        <v>3295</v>
      </c>
      <c r="AM888" s="22">
        <v>1.3</v>
      </c>
      <c r="AN888" s="22">
        <f t="shared" si="340"/>
        <v>4118.83333333333</v>
      </c>
      <c r="AO888" s="23">
        <v>24</v>
      </c>
      <c r="AP888" s="23">
        <v>24</v>
      </c>
      <c r="AQ888" t="s">
        <v>82</v>
      </c>
      <c r="AR888">
        <v>4</v>
      </c>
      <c r="AS888" s="22">
        <v>0.5</v>
      </c>
      <c r="AT888" t="s">
        <v>83</v>
      </c>
      <c r="AU888" s="23">
        <f t="shared" si="341"/>
        <v>1957.83333333333</v>
      </c>
      <c r="AV888" s="23">
        <f t="shared" si="342"/>
        <v>1968</v>
      </c>
      <c r="AW888" s="23">
        <f t="shared" si="343"/>
        <v>2.3431877958969</v>
      </c>
      <c r="AX888" s="23">
        <f t="shared" si="344"/>
        <v>1.30320883745397</v>
      </c>
      <c r="AY888" s="23">
        <f t="shared" si="345"/>
        <v>1968</v>
      </c>
      <c r="AZ888" s="23">
        <f t="shared" si="346"/>
        <v>1968</v>
      </c>
      <c r="BA888" s="1" t="str">
        <f t="shared" si="347"/>
        <v>3</v>
      </c>
      <c r="BB888" s="22">
        <v>490</v>
      </c>
      <c r="BC888" s="22">
        <f t="shared" si="348"/>
        <v>964320</v>
      </c>
      <c r="BD888" s="22" t="e">
        <f t="shared" si="350"/>
        <v>#REF!</v>
      </c>
      <c r="BE888" s="22">
        <v>0.29</v>
      </c>
      <c r="BF888" s="22">
        <f t="shared" si="349"/>
        <v>570.72</v>
      </c>
      <c r="BG888" s="22" t="e">
        <f t="shared" si="351"/>
        <v>#REF!</v>
      </c>
      <c r="BH888" t="str">
        <f>IF(AT888="UDARA","U","N")&amp;LEFT($C$4,2)&amp;MID($C$4,4,2)&amp;LEFT(A888,3)&amp;MID(E888,2,2)&amp;VLOOKUP(E888,Acuan_Reference!C:L,10,0)</f>
        <v>N0109MKS71S5</v>
      </c>
      <c r="BI888" t="s">
        <v>84</v>
      </c>
      <c r="BJ888" t="s">
        <v>85</v>
      </c>
      <c r="BK888" t="s">
        <v>86</v>
      </c>
      <c r="BL888" t="s">
        <v>87</v>
      </c>
    </row>
    <row r="889" spans="1:64">
      <c r="A889" t="s">
        <v>102</v>
      </c>
      <c r="B889" t="s">
        <v>75</v>
      </c>
      <c r="C889" t="s">
        <v>76</v>
      </c>
      <c r="D889" t="s">
        <v>77</v>
      </c>
      <c r="E889" t="s">
        <v>181</v>
      </c>
      <c r="F889" t="s">
        <v>182</v>
      </c>
      <c r="G889" t="s">
        <v>118</v>
      </c>
      <c r="H889" t="s">
        <v>81</v>
      </c>
      <c r="I889" s="22">
        <v>7565</v>
      </c>
      <c r="J889" s="23">
        <v>937</v>
      </c>
      <c r="K889" s="23">
        <v>1514</v>
      </c>
      <c r="L889" s="23">
        <v>1552</v>
      </c>
      <c r="M889" s="23">
        <v>2066</v>
      </c>
      <c r="N889" s="23">
        <v>913</v>
      </c>
      <c r="O889" s="23">
        <v>1809</v>
      </c>
      <c r="P889" s="23">
        <v>1512</v>
      </c>
      <c r="Q889" s="23">
        <v>1208</v>
      </c>
      <c r="R889" s="23">
        <v>1741</v>
      </c>
      <c r="S889" s="23">
        <v>2250</v>
      </c>
      <c r="T889" s="23">
        <v>1603</v>
      </c>
      <c r="U889" s="23">
        <v>1274</v>
      </c>
      <c r="V889" s="22">
        <v>1709</v>
      </c>
      <c r="W889" s="22">
        <f t="shared" si="336"/>
        <v>1503</v>
      </c>
      <c r="X889" s="23">
        <v>0</v>
      </c>
      <c r="Y889" s="23">
        <v>0</v>
      </c>
      <c r="Z889" s="23">
        <v>0</v>
      </c>
      <c r="AA889" s="22">
        <v>1660</v>
      </c>
      <c r="AB889" s="22">
        <v>0</v>
      </c>
      <c r="AC889" s="22">
        <v>336</v>
      </c>
      <c r="AD889" s="22">
        <v>216</v>
      </c>
      <c r="AE889" s="22">
        <f t="shared" si="337"/>
        <v>2212</v>
      </c>
      <c r="AF889" s="22">
        <f t="shared" si="338"/>
        <v>1.29432416617905</v>
      </c>
      <c r="AG889" s="22">
        <f t="shared" si="339"/>
        <v>1.32801064537591</v>
      </c>
      <c r="AH889" s="22">
        <v>29736</v>
      </c>
      <c r="AI889" s="22">
        <v>0</v>
      </c>
      <c r="AJ889" s="23">
        <v>0</v>
      </c>
      <c r="AK889" s="23">
        <v>1060</v>
      </c>
      <c r="AL889" s="23">
        <v>1632</v>
      </c>
      <c r="AM889" s="22">
        <v>0.8</v>
      </c>
      <c r="AN889" s="22">
        <f t="shared" si="340"/>
        <v>1202.4</v>
      </c>
      <c r="AO889" s="23">
        <v>24</v>
      </c>
      <c r="AP889" s="23">
        <v>24</v>
      </c>
      <c r="AQ889" t="s">
        <v>82</v>
      </c>
      <c r="AR889">
        <v>8</v>
      </c>
      <c r="AS889" s="22">
        <v>0.1</v>
      </c>
      <c r="AT889" t="s">
        <v>83</v>
      </c>
      <c r="AU889" s="23">
        <f t="shared" si="341"/>
        <v>622.4</v>
      </c>
      <c r="AV889" s="23">
        <f t="shared" si="342"/>
        <v>624</v>
      </c>
      <c r="AW889" s="23">
        <f t="shared" si="343"/>
        <v>1.88689288090486</v>
      </c>
      <c r="AX889" s="23">
        <f t="shared" si="344"/>
        <v>0.801064537591484</v>
      </c>
      <c r="AY889" s="23">
        <f t="shared" si="345"/>
        <v>624</v>
      </c>
      <c r="AZ889" s="23">
        <f t="shared" si="346"/>
        <v>624</v>
      </c>
      <c r="BA889" s="1" t="str">
        <f t="shared" si="347"/>
        <v>3</v>
      </c>
      <c r="BB889" s="22">
        <v>490</v>
      </c>
      <c r="BC889" s="22">
        <f t="shared" si="348"/>
        <v>305760</v>
      </c>
      <c r="BD889" s="22" t="e">
        <f t="shared" si="350"/>
        <v>#REF!</v>
      </c>
      <c r="BE889" s="22">
        <v>0.29</v>
      </c>
      <c r="BF889" s="22">
        <f t="shared" si="349"/>
        <v>180.96</v>
      </c>
      <c r="BG889" s="22" t="e">
        <f t="shared" si="351"/>
        <v>#REF!</v>
      </c>
      <c r="BH889" t="str">
        <f>IF(AT889="UDARA","U","N")&amp;LEFT($C$4,2)&amp;MID($C$4,4,2)&amp;LEFT(A889,3)&amp;MID(E889,2,2)&amp;VLOOKUP(E889,Acuan_Reference!C:L,10,0)</f>
        <v>N0109MLG71S5</v>
      </c>
      <c r="BI889" t="s">
        <v>84</v>
      </c>
      <c r="BJ889" t="s">
        <v>85</v>
      </c>
      <c r="BK889" t="s">
        <v>86</v>
      </c>
      <c r="BL889" t="s">
        <v>87</v>
      </c>
    </row>
    <row r="890" spans="1:64">
      <c r="A890" t="s">
        <v>103</v>
      </c>
      <c r="B890" t="s">
        <v>75</v>
      </c>
      <c r="C890" t="s">
        <v>76</v>
      </c>
      <c r="D890" t="s">
        <v>77</v>
      </c>
      <c r="E890" t="s">
        <v>181</v>
      </c>
      <c r="F890" t="s">
        <v>182</v>
      </c>
      <c r="G890" t="s">
        <v>118</v>
      </c>
      <c r="H890" t="s">
        <v>81</v>
      </c>
      <c r="I890" s="22">
        <v>7565</v>
      </c>
      <c r="J890" s="23">
        <v>2651</v>
      </c>
      <c r="K890" s="23">
        <v>2885</v>
      </c>
      <c r="L890" s="23">
        <v>3737</v>
      </c>
      <c r="M890" s="23">
        <v>5325</v>
      </c>
      <c r="N890" s="23">
        <v>2233</v>
      </c>
      <c r="O890" s="23">
        <v>5492</v>
      </c>
      <c r="P890" s="23">
        <v>2276</v>
      </c>
      <c r="Q890" s="23">
        <v>2044</v>
      </c>
      <c r="R890" s="23">
        <v>4147</v>
      </c>
      <c r="S890" s="23">
        <v>4453</v>
      </c>
      <c r="T890" s="23">
        <v>4019</v>
      </c>
      <c r="U890" s="23">
        <v>5034</v>
      </c>
      <c r="V890" s="22">
        <v>4502</v>
      </c>
      <c r="W890" s="22">
        <f t="shared" si="336"/>
        <v>4245</v>
      </c>
      <c r="X890" s="23">
        <v>0</v>
      </c>
      <c r="Y890" s="23">
        <v>0</v>
      </c>
      <c r="Z890" s="23">
        <v>0</v>
      </c>
      <c r="AA890" s="22">
        <v>1769</v>
      </c>
      <c r="AB890" s="22">
        <v>0</v>
      </c>
      <c r="AC890" s="22">
        <v>2232</v>
      </c>
      <c r="AD890" s="22">
        <v>0</v>
      </c>
      <c r="AE890" s="22">
        <f t="shared" si="337"/>
        <v>4001</v>
      </c>
      <c r="AF890" s="22">
        <f t="shared" si="338"/>
        <v>0.888716126166148</v>
      </c>
      <c r="AG890" s="22">
        <f t="shared" si="339"/>
        <v>0.942520612485277</v>
      </c>
      <c r="AH890" s="22">
        <v>29736</v>
      </c>
      <c r="AI890" s="22">
        <v>0</v>
      </c>
      <c r="AJ890" s="23">
        <v>0</v>
      </c>
      <c r="AK890" s="23">
        <v>2169</v>
      </c>
      <c r="AL890" s="23">
        <v>3682</v>
      </c>
      <c r="AM890" s="22">
        <v>1.3</v>
      </c>
      <c r="AN890" s="22">
        <f t="shared" si="340"/>
        <v>5518.5</v>
      </c>
      <c r="AO890" s="23">
        <v>24</v>
      </c>
      <c r="AP890" s="23">
        <v>24</v>
      </c>
      <c r="AQ890" t="s">
        <v>82</v>
      </c>
      <c r="AR890">
        <v>2</v>
      </c>
      <c r="AS890" s="22">
        <v>0.36666666666667</v>
      </c>
      <c r="AT890" t="s">
        <v>83</v>
      </c>
      <c r="AU890" s="23">
        <f t="shared" si="341"/>
        <v>5199.5</v>
      </c>
      <c r="AV890" s="23">
        <f t="shared" si="342"/>
        <v>5208</v>
      </c>
      <c r="AW890" s="23">
        <f t="shared" si="343"/>
        <v>2.16937573616019</v>
      </c>
      <c r="AX890" s="23">
        <f t="shared" si="344"/>
        <v>1.3020023557126</v>
      </c>
      <c r="AY890" s="23">
        <f t="shared" si="345"/>
        <v>5208</v>
      </c>
      <c r="AZ890" s="23">
        <f t="shared" si="346"/>
        <v>5208</v>
      </c>
      <c r="BA890" s="1" t="str">
        <f t="shared" si="347"/>
        <v>2</v>
      </c>
      <c r="BB890" s="22">
        <v>490</v>
      </c>
      <c r="BC890" s="22">
        <f t="shared" si="348"/>
        <v>2551920</v>
      </c>
      <c r="BD890" s="22" t="e">
        <f t="shared" si="350"/>
        <v>#REF!</v>
      </c>
      <c r="BE890" s="22">
        <v>0.29</v>
      </c>
      <c r="BF890" s="22">
        <f t="shared" si="349"/>
        <v>1510.32</v>
      </c>
      <c r="BG890" s="22" t="e">
        <f t="shared" si="351"/>
        <v>#REF!</v>
      </c>
      <c r="BH890" t="str">
        <f>IF(AT890="UDARA","U","N")&amp;LEFT($C$4,2)&amp;MID($C$4,4,2)&amp;LEFT(A890,3)&amp;MID(E890,2,2)&amp;VLOOKUP(E890,Acuan_Reference!C:L,10,0)</f>
        <v>N0109NAD71S5</v>
      </c>
      <c r="BI890" t="s">
        <v>84</v>
      </c>
      <c r="BJ890" t="s">
        <v>85</v>
      </c>
      <c r="BK890" t="s">
        <v>86</v>
      </c>
      <c r="BL890" t="s">
        <v>87</v>
      </c>
    </row>
    <row r="891" spans="1:64">
      <c r="A891" t="s">
        <v>104</v>
      </c>
      <c r="B891" t="s">
        <v>75</v>
      </c>
      <c r="C891" t="s">
        <v>76</v>
      </c>
      <c r="D891" t="s">
        <v>77</v>
      </c>
      <c r="E891" t="s">
        <v>181</v>
      </c>
      <c r="F891" t="s">
        <v>182</v>
      </c>
      <c r="G891" t="s">
        <v>118</v>
      </c>
      <c r="H891" t="s">
        <v>81</v>
      </c>
      <c r="I891" s="22">
        <v>7565</v>
      </c>
      <c r="J891" s="23">
        <v>2720</v>
      </c>
      <c r="K891" s="23">
        <v>4597</v>
      </c>
      <c r="L891" s="23">
        <v>4124</v>
      </c>
      <c r="M891" s="23">
        <v>3654</v>
      </c>
      <c r="N891" s="23">
        <v>3030</v>
      </c>
      <c r="O891" s="23">
        <v>3529</v>
      </c>
      <c r="P891" s="23">
        <v>2264</v>
      </c>
      <c r="Q891" s="23">
        <v>4078</v>
      </c>
      <c r="R891" s="23">
        <v>5609</v>
      </c>
      <c r="S891" s="23">
        <v>5769</v>
      </c>
      <c r="T891" s="23">
        <v>3272</v>
      </c>
      <c r="U891" s="23">
        <v>3896</v>
      </c>
      <c r="V891" s="22">
        <v>4312.3333333333</v>
      </c>
      <c r="W891" s="22">
        <f t="shared" si="336"/>
        <v>3814</v>
      </c>
      <c r="X891" s="23">
        <v>0</v>
      </c>
      <c r="Y891" s="23">
        <v>0</v>
      </c>
      <c r="Z891" s="23">
        <v>0</v>
      </c>
      <c r="AA891" s="22">
        <v>5162</v>
      </c>
      <c r="AB891" s="22">
        <v>0</v>
      </c>
      <c r="AC891" s="22">
        <v>576</v>
      </c>
      <c r="AD891" s="22">
        <v>0</v>
      </c>
      <c r="AE891" s="22">
        <f t="shared" si="337"/>
        <v>5738</v>
      </c>
      <c r="AF891" s="22">
        <f t="shared" si="338"/>
        <v>1.33060214887533</v>
      </c>
      <c r="AG891" s="22">
        <f t="shared" si="339"/>
        <v>1.50445726271631</v>
      </c>
      <c r="AH891" s="22">
        <v>29736</v>
      </c>
      <c r="AI891" s="22">
        <v>0</v>
      </c>
      <c r="AJ891" s="23">
        <v>0</v>
      </c>
      <c r="AK891" s="23">
        <v>3149</v>
      </c>
      <c r="AL891" s="23">
        <v>4274</v>
      </c>
      <c r="AM891" s="22">
        <v>1</v>
      </c>
      <c r="AN891" s="22">
        <f t="shared" si="340"/>
        <v>3814</v>
      </c>
      <c r="AO891" s="23">
        <v>24</v>
      </c>
      <c r="AP891" s="23">
        <v>24</v>
      </c>
      <c r="AQ891" t="s">
        <v>82</v>
      </c>
      <c r="AR891">
        <v>4</v>
      </c>
      <c r="AS891" s="22">
        <v>0.26666666666667</v>
      </c>
      <c r="AT891" t="s">
        <v>83</v>
      </c>
      <c r="AU891" s="23">
        <f t="shared" si="341"/>
        <v>2350</v>
      </c>
      <c r="AV891" s="23">
        <f t="shared" si="342"/>
        <v>2352</v>
      </c>
      <c r="AW891" s="23">
        <f t="shared" si="343"/>
        <v>2.12113266911379</v>
      </c>
      <c r="AX891" s="23">
        <f t="shared" si="344"/>
        <v>1.00052438384898</v>
      </c>
      <c r="AY891" s="23">
        <f t="shared" si="345"/>
        <v>2352</v>
      </c>
      <c r="AZ891" s="23">
        <f t="shared" si="346"/>
        <v>2352</v>
      </c>
      <c r="BA891" s="1" t="str">
        <f t="shared" si="347"/>
        <v>3</v>
      </c>
      <c r="BB891" s="22">
        <v>490</v>
      </c>
      <c r="BC891" s="22">
        <f t="shared" si="348"/>
        <v>1152480</v>
      </c>
      <c r="BD891" s="22" t="e">
        <f t="shared" si="350"/>
        <v>#REF!</v>
      </c>
      <c r="BE891" s="22">
        <v>0.29</v>
      </c>
      <c r="BF891" s="22">
        <f t="shared" si="349"/>
        <v>682.08</v>
      </c>
      <c r="BG891" s="22" t="e">
        <f t="shared" si="351"/>
        <v>#REF!</v>
      </c>
      <c r="BH891" t="str">
        <f>IF(AT891="UDARA","U","N")&amp;LEFT($C$4,2)&amp;MID($C$4,4,2)&amp;LEFT(A891,3)&amp;MID(E891,2,2)&amp;VLOOKUP(E891,Acuan_Reference!C:L,10,0)</f>
        <v>N0109PDG71S5</v>
      </c>
      <c r="BI891" t="s">
        <v>84</v>
      </c>
      <c r="BJ891" t="s">
        <v>85</v>
      </c>
      <c r="BK891" t="s">
        <v>86</v>
      </c>
      <c r="BL891" t="s">
        <v>87</v>
      </c>
    </row>
    <row r="892" spans="1:64">
      <c r="A892" t="s">
        <v>105</v>
      </c>
      <c r="B892" t="s">
        <v>75</v>
      </c>
      <c r="C892" t="s">
        <v>76</v>
      </c>
      <c r="D892" t="s">
        <v>77</v>
      </c>
      <c r="E892" t="s">
        <v>181</v>
      </c>
      <c r="F892" t="s">
        <v>182</v>
      </c>
      <c r="G892" t="s">
        <v>118</v>
      </c>
      <c r="H892" t="s">
        <v>81</v>
      </c>
      <c r="I892" s="22">
        <v>7565</v>
      </c>
      <c r="J892" s="23">
        <v>-4688</v>
      </c>
      <c r="K892" s="23">
        <v>6115</v>
      </c>
      <c r="L892" s="23">
        <v>6357</v>
      </c>
      <c r="M892" s="23">
        <v>8573</v>
      </c>
      <c r="N892" s="23">
        <v>2717</v>
      </c>
      <c r="O892" s="23">
        <v>1669</v>
      </c>
      <c r="P892" s="23">
        <v>2096</v>
      </c>
      <c r="Q892" s="23">
        <v>5863</v>
      </c>
      <c r="R892" s="23">
        <v>3023</v>
      </c>
      <c r="S892" s="23">
        <v>9052</v>
      </c>
      <c r="T892" s="23">
        <v>3085</v>
      </c>
      <c r="U892" s="23">
        <v>2423</v>
      </c>
      <c r="V892" s="22">
        <v>4853.3333333333</v>
      </c>
      <c r="W892" s="22">
        <f t="shared" si="336"/>
        <v>3310.33333333333</v>
      </c>
      <c r="X892" s="23">
        <v>0</v>
      </c>
      <c r="Y892" s="23">
        <v>0</v>
      </c>
      <c r="Z892" s="23">
        <v>0</v>
      </c>
      <c r="AA892" s="22">
        <v>7000</v>
      </c>
      <c r="AB892" s="22">
        <v>0</v>
      </c>
      <c r="AC892" s="22">
        <v>960</v>
      </c>
      <c r="AD892" s="22">
        <v>0</v>
      </c>
      <c r="AE892" s="22">
        <f t="shared" si="337"/>
        <v>7960</v>
      </c>
      <c r="AF892" s="22">
        <f t="shared" si="338"/>
        <v>1.6401098901099</v>
      </c>
      <c r="AG892" s="22">
        <f t="shared" si="339"/>
        <v>2.40459168261001</v>
      </c>
      <c r="AH892" s="22">
        <v>29736</v>
      </c>
      <c r="AI892" s="22">
        <v>0</v>
      </c>
      <c r="AJ892" s="23">
        <v>0</v>
      </c>
      <c r="AK892" s="23">
        <v>3654</v>
      </c>
      <c r="AL892" s="23">
        <v>4423</v>
      </c>
      <c r="AM892" s="22">
        <v>1</v>
      </c>
      <c r="AN892" s="22">
        <f t="shared" si="340"/>
        <v>3310.33333333333</v>
      </c>
      <c r="AO892" s="23">
        <v>24</v>
      </c>
      <c r="AP892" s="23">
        <v>24</v>
      </c>
      <c r="AQ892" t="s">
        <v>82</v>
      </c>
      <c r="AR892">
        <v>4</v>
      </c>
      <c r="AS892" s="22">
        <v>0.26666666666667</v>
      </c>
      <c r="AT892" t="s">
        <v>83</v>
      </c>
      <c r="AU892" s="23">
        <f t="shared" si="341"/>
        <v>0</v>
      </c>
      <c r="AV892" s="23">
        <f t="shared" si="342"/>
        <v>0</v>
      </c>
      <c r="AW892" s="23">
        <f t="shared" si="343"/>
        <v>2.40459168261001</v>
      </c>
      <c r="AX892" s="23">
        <f t="shared" si="344"/>
        <v>1.06847245997382</v>
      </c>
      <c r="AY892" s="23">
        <f t="shared" si="345"/>
        <v>0</v>
      </c>
      <c r="AZ892" s="23">
        <f t="shared" si="346"/>
        <v>0</v>
      </c>
      <c r="BA892" s="1" t="str">
        <f t="shared" si="347"/>
        <v>3</v>
      </c>
      <c r="BB892" s="22">
        <v>490</v>
      </c>
      <c r="BC892" s="22">
        <f t="shared" si="348"/>
        <v>0</v>
      </c>
      <c r="BD892" s="22" t="e">
        <f t="shared" si="350"/>
        <v>#REF!</v>
      </c>
      <c r="BE892" s="22">
        <v>0.29</v>
      </c>
      <c r="BF892" s="22">
        <f t="shared" si="349"/>
        <v>0</v>
      </c>
      <c r="BG892" s="22" t="e">
        <f t="shared" si="351"/>
        <v>#REF!</v>
      </c>
      <c r="BH892" t="str">
        <f>IF(AT892="UDARA","U","N")&amp;LEFT($C$4,2)&amp;MID($C$4,4,2)&amp;LEFT(A892,3)&amp;MID(E892,2,2)&amp;VLOOKUP(E892,Acuan_Reference!C:L,10,0)</f>
        <v>N0109PKB71S5</v>
      </c>
      <c r="BI892" t="s">
        <v>84</v>
      </c>
      <c r="BJ892" t="s">
        <v>85</v>
      </c>
      <c r="BK892" t="s">
        <v>86</v>
      </c>
      <c r="BL892" t="s">
        <v>87</v>
      </c>
    </row>
    <row r="893" spans="1:64">
      <c r="A893" t="s">
        <v>106</v>
      </c>
      <c r="B893" t="s">
        <v>75</v>
      </c>
      <c r="C893" t="s">
        <v>76</v>
      </c>
      <c r="D893" t="s">
        <v>77</v>
      </c>
      <c r="E893" t="s">
        <v>181</v>
      </c>
      <c r="F893" t="s">
        <v>182</v>
      </c>
      <c r="G893" t="s">
        <v>118</v>
      </c>
      <c r="H893" t="s">
        <v>81</v>
      </c>
      <c r="I893" s="22">
        <v>7565</v>
      </c>
      <c r="J893" s="23">
        <v>2664</v>
      </c>
      <c r="K893" s="23">
        <v>4474</v>
      </c>
      <c r="L893" s="23">
        <v>4910</v>
      </c>
      <c r="M893" s="23">
        <v>3117</v>
      </c>
      <c r="N893" s="23">
        <v>1515</v>
      </c>
      <c r="O893" s="23">
        <v>3100</v>
      </c>
      <c r="P893" s="23">
        <v>3057</v>
      </c>
      <c r="Q893" s="23">
        <v>1304</v>
      </c>
      <c r="R893" s="23">
        <v>3845</v>
      </c>
      <c r="S893" s="23">
        <v>3058</v>
      </c>
      <c r="T893" s="23">
        <v>2580</v>
      </c>
      <c r="U893" s="23">
        <v>2653</v>
      </c>
      <c r="V893" s="22">
        <v>2763.6666666667</v>
      </c>
      <c r="W893" s="22">
        <f t="shared" si="336"/>
        <v>2666.66666666667</v>
      </c>
      <c r="X893" s="23">
        <v>0</v>
      </c>
      <c r="Y893" s="23">
        <v>0</v>
      </c>
      <c r="Z893" s="23">
        <v>0</v>
      </c>
      <c r="AA893" s="22">
        <v>2753</v>
      </c>
      <c r="AB893" s="22">
        <v>0</v>
      </c>
      <c r="AC893" s="22">
        <v>0</v>
      </c>
      <c r="AD893" s="22">
        <v>912</v>
      </c>
      <c r="AE893" s="22">
        <f t="shared" si="337"/>
        <v>3665</v>
      </c>
      <c r="AF893" s="22">
        <f t="shared" si="338"/>
        <v>1.32613677481605</v>
      </c>
      <c r="AG893" s="22">
        <f t="shared" si="339"/>
        <v>1.032375</v>
      </c>
      <c r="AH893" s="22">
        <v>29736</v>
      </c>
      <c r="AI893" s="22">
        <v>0</v>
      </c>
      <c r="AJ893" s="23">
        <v>0</v>
      </c>
      <c r="AK893" s="23">
        <v>1672</v>
      </c>
      <c r="AL893" s="23">
        <v>2767</v>
      </c>
      <c r="AM893" s="22">
        <v>0.9</v>
      </c>
      <c r="AN893" s="22">
        <f t="shared" si="340"/>
        <v>2400</v>
      </c>
      <c r="AO893" s="23">
        <v>24</v>
      </c>
      <c r="AP893" s="23">
        <v>24</v>
      </c>
      <c r="AQ893" t="s">
        <v>82</v>
      </c>
      <c r="AR893">
        <v>4</v>
      </c>
      <c r="AS893" s="22">
        <v>0.16666666666667</v>
      </c>
      <c r="AT893" t="s">
        <v>83</v>
      </c>
      <c r="AU893" s="23">
        <f t="shared" si="341"/>
        <v>1502</v>
      </c>
      <c r="AV893" s="23">
        <f t="shared" si="342"/>
        <v>1512</v>
      </c>
      <c r="AW893" s="23">
        <f t="shared" si="343"/>
        <v>1.941375</v>
      </c>
      <c r="AX893" s="23">
        <f t="shared" si="344"/>
        <v>0.90375</v>
      </c>
      <c r="AY893" s="23">
        <f t="shared" si="345"/>
        <v>1512</v>
      </c>
      <c r="AZ893" s="23">
        <f t="shared" si="346"/>
        <v>1512</v>
      </c>
      <c r="BA893" s="1" t="str">
        <f t="shared" si="347"/>
        <v>3</v>
      </c>
      <c r="BB893" s="22">
        <v>490</v>
      </c>
      <c r="BC893" s="22">
        <f t="shared" si="348"/>
        <v>740880</v>
      </c>
      <c r="BD893" s="22" t="e">
        <f t="shared" si="350"/>
        <v>#REF!</v>
      </c>
      <c r="BE893" s="22">
        <v>0.29</v>
      </c>
      <c r="BF893" s="22">
        <f t="shared" si="349"/>
        <v>438.48</v>
      </c>
      <c r="BG893" s="22" t="e">
        <f t="shared" si="351"/>
        <v>#REF!</v>
      </c>
      <c r="BH893" t="str">
        <f>IF(AT893="UDARA","U","N")&amp;LEFT($C$4,2)&amp;MID($C$4,4,2)&amp;LEFT(A893,3)&amp;MID(E893,2,2)&amp;VLOOKUP(E893,Acuan_Reference!C:L,10,0)</f>
        <v>N0109PLB71S5</v>
      </c>
      <c r="BI893" t="s">
        <v>84</v>
      </c>
      <c r="BJ893" t="s">
        <v>85</v>
      </c>
      <c r="BK893" t="s">
        <v>86</v>
      </c>
      <c r="BL893" t="s">
        <v>87</v>
      </c>
    </row>
    <row r="894" spans="1:64">
      <c r="A894" t="s">
        <v>107</v>
      </c>
      <c r="B894" t="s">
        <v>75</v>
      </c>
      <c r="C894" t="s">
        <v>76</v>
      </c>
      <c r="D894" t="s">
        <v>77</v>
      </c>
      <c r="E894" t="s">
        <v>181</v>
      </c>
      <c r="F894" t="s">
        <v>182</v>
      </c>
      <c r="G894" t="s">
        <v>118</v>
      </c>
      <c r="H894" t="s">
        <v>81</v>
      </c>
      <c r="I894" s="22">
        <v>7565</v>
      </c>
      <c r="J894" s="23">
        <v>1551</v>
      </c>
      <c r="K894" s="23">
        <v>2859</v>
      </c>
      <c r="L894" s="23">
        <v>2260</v>
      </c>
      <c r="M894" s="23">
        <v>3475</v>
      </c>
      <c r="N894" s="23">
        <v>1817</v>
      </c>
      <c r="O894" s="23">
        <v>1544</v>
      </c>
      <c r="P894" s="23">
        <v>2202</v>
      </c>
      <c r="Q894" s="23">
        <v>1793</v>
      </c>
      <c r="R894" s="23">
        <v>3458</v>
      </c>
      <c r="S894" s="23">
        <v>1474</v>
      </c>
      <c r="T894" s="23">
        <v>3418</v>
      </c>
      <c r="U894" s="23">
        <v>3151</v>
      </c>
      <c r="V894" s="22">
        <v>2681</v>
      </c>
      <c r="W894" s="22">
        <f t="shared" si="336"/>
        <v>3001.66666666667</v>
      </c>
      <c r="X894" s="23">
        <v>0</v>
      </c>
      <c r="Y894" s="23">
        <v>0</v>
      </c>
      <c r="Z894" s="23">
        <v>0</v>
      </c>
      <c r="AA894" s="22">
        <v>2513</v>
      </c>
      <c r="AB894" s="22">
        <v>0</v>
      </c>
      <c r="AC894" s="22">
        <v>1416</v>
      </c>
      <c r="AD894" s="22">
        <v>0</v>
      </c>
      <c r="AE894" s="22">
        <f t="shared" si="337"/>
        <v>3929</v>
      </c>
      <c r="AF894" s="22">
        <f t="shared" si="338"/>
        <v>1.46549794852667</v>
      </c>
      <c r="AG894" s="22">
        <f t="shared" si="339"/>
        <v>1.30893947806774</v>
      </c>
      <c r="AH894" s="22">
        <v>29736</v>
      </c>
      <c r="AI894" s="22">
        <v>0</v>
      </c>
      <c r="AJ894" s="23">
        <v>0</v>
      </c>
      <c r="AK894" s="23">
        <v>1370</v>
      </c>
      <c r="AL894" s="23">
        <v>2436</v>
      </c>
      <c r="AM894" s="22">
        <v>1.3</v>
      </c>
      <c r="AN894" s="22">
        <f t="shared" si="340"/>
        <v>3902.16666666667</v>
      </c>
      <c r="AO894" s="23">
        <v>24</v>
      </c>
      <c r="AP894" s="23">
        <v>24</v>
      </c>
      <c r="AQ894" t="s">
        <v>82</v>
      </c>
      <c r="AR894">
        <v>2</v>
      </c>
      <c r="AS894" s="22">
        <v>0.43333333333333</v>
      </c>
      <c r="AT894" t="s">
        <v>83</v>
      </c>
      <c r="AU894" s="23">
        <f t="shared" si="341"/>
        <v>2409.16666666667</v>
      </c>
      <c r="AV894" s="23">
        <f t="shared" si="342"/>
        <v>2424</v>
      </c>
      <c r="AW894" s="23">
        <f t="shared" si="343"/>
        <v>2.1164908384231</v>
      </c>
      <c r="AX894" s="23">
        <f t="shared" si="344"/>
        <v>1.30494169905608</v>
      </c>
      <c r="AY894" s="23">
        <f t="shared" si="345"/>
        <v>2424</v>
      </c>
      <c r="AZ894" s="23">
        <f t="shared" si="346"/>
        <v>2424</v>
      </c>
      <c r="BA894" s="1" t="str">
        <f t="shared" si="347"/>
        <v>3</v>
      </c>
      <c r="BB894" s="22">
        <v>490</v>
      </c>
      <c r="BC894" s="22">
        <f t="shared" si="348"/>
        <v>1187760</v>
      </c>
      <c r="BD894" s="22" t="e">
        <f t="shared" si="350"/>
        <v>#REF!</v>
      </c>
      <c r="BE894" s="22">
        <v>0.29</v>
      </c>
      <c r="BF894" s="22">
        <f t="shared" si="349"/>
        <v>702.96</v>
      </c>
      <c r="BG894" s="22" t="e">
        <f t="shared" si="351"/>
        <v>#REF!</v>
      </c>
      <c r="BH894" t="str">
        <f>IF(AT894="UDARA","U","N")&amp;LEFT($C$4,2)&amp;MID($C$4,4,2)&amp;LEFT(A894,3)&amp;MID(E894,2,2)&amp;VLOOKUP(E894,Acuan_Reference!C:L,10,0)</f>
        <v>N0109PTK71S5</v>
      </c>
      <c r="BI894" t="s">
        <v>84</v>
      </c>
      <c r="BJ894" t="s">
        <v>85</v>
      </c>
      <c r="BK894" t="s">
        <v>86</v>
      </c>
      <c r="BL894" t="s">
        <v>87</v>
      </c>
    </row>
    <row r="895" spans="1:64">
      <c r="A895" t="s">
        <v>108</v>
      </c>
      <c r="B895" t="s">
        <v>75</v>
      </c>
      <c r="C895" t="s">
        <v>76</v>
      </c>
      <c r="D895" t="s">
        <v>77</v>
      </c>
      <c r="E895" t="s">
        <v>181</v>
      </c>
      <c r="F895" t="s">
        <v>182</v>
      </c>
      <c r="G895" t="s">
        <v>118</v>
      </c>
      <c r="H895" t="s">
        <v>81</v>
      </c>
      <c r="I895" s="22">
        <v>7565</v>
      </c>
      <c r="J895" s="23">
        <v>594</v>
      </c>
      <c r="K895" s="23">
        <v>555</v>
      </c>
      <c r="L895" s="23">
        <v>823</v>
      </c>
      <c r="M895" s="23">
        <v>655</v>
      </c>
      <c r="N895" s="23">
        <v>562</v>
      </c>
      <c r="O895" s="23">
        <v>485</v>
      </c>
      <c r="P895" s="23">
        <v>503</v>
      </c>
      <c r="Q895" s="23">
        <v>832</v>
      </c>
      <c r="R895" s="23">
        <v>805</v>
      </c>
      <c r="S895" s="23">
        <v>852</v>
      </c>
      <c r="T895" s="23">
        <v>940</v>
      </c>
      <c r="U895" s="23">
        <v>641</v>
      </c>
      <c r="V895" s="22">
        <v>811</v>
      </c>
      <c r="W895" s="22">
        <f t="shared" si="336"/>
        <v>779.666666666667</v>
      </c>
      <c r="X895" s="23">
        <v>0</v>
      </c>
      <c r="Y895" s="23">
        <v>0</v>
      </c>
      <c r="Z895" s="23">
        <v>0</v>
      </c>
      <c r="AA895" s="22">
        <v>982</v>
      </c>
      <c r="AB895" s="22">
        <v>0</v>
      </c>
      <c r="AC895" s="22">
        <v>0</v>
      </c>
      <c r="AD895" s="22">
        <v>360</v>
      </c>
      <c r="AE895" s="22">
        <f t="shared" si="337"/>
        <v>1342</v>
      </c>
      <c r="AF895" s="22">
        <f t="shared" si="338"/>
        <v>1.65474722564735</v>
      </c>
      <c r="AG895" s="22">
        <f t="shared" si="339"/>
        <v>1.25951261222745</v>
      </c>
      <c r="AH895" s="22">
        <v>29736</v>
      </c>
      <c r="AI895" s="22">
        <v>0</v>
      </c>
      <c r="AJ895" s="23">
        <v>0</v>
      </c>
      <c r="AK895" s="23">
        <v>508</v>
      </c>
      <c r="AL895" s="23">
        <v>758</v>
      </c>
      <c r="AM895" s="22">
        <v>0.8</v>
      </c>
      <c r="AN895" s="22">
        <f t="shared" si="340"/>
        <v>623.733333333333</v>
      </c>
      <c r="AO895" s="23">
        <v>24</v>
      </c>
      <c r="AP895" s="23">
        <v>24</v>
      </c>
      <c r="AQ895" t="s">
        <v>82</v>
      </c>
      <c r="AR895">
        <v>4</v>
      </c>
      <c r="AS895" s="22">
        <v>0.066666666666667</v>
      </c>
      <c r="AT895" t="s">
        <v>83</v>
      </c>
      <c r="AU895" s="23">
        <f t="shared" si="341"/>
        <v>39.7333333333333</v>
      </c>
      <c r="AV895" s="23">
        <f t="shared" si="342"/>
        <v>48</v>
      </c>
      <c r="AW895" s="23">
        <f t="shared" si="343"/>
        <v>1.78281316802052</v>
      </c>
      <c r="AX895" s="23">
        <f t="shared" si="344"/>
        <v>0.810602821718683</v>
      </c>
      <c r="AY895" s="23">
        <f t="shared" si="345"/>
        <v>48</v>
      </c>
      <c r="AZ895" s="23">
        <f t="shared" si="346"/>
        <v>48</v>
      </c>
      <c r="BA895" s="1" t="str">
        <f t="shared" si="347"/>
        <v>3</v>
      </c>
      <c r="BB895" s="22">
        <v>490</v>
      </c>
      <c r="BC895" s="22">
        <f t="shared" si="348"/>
        <v>23520</v>
      </c>
      <c r="BD895" s="22" t="e">
        <f t="shared" si="350"/>
        <v>#REF!</v>
      </c>
      <c r="BE895" s="22">
        <v>0.29</v>
      </c>
      <c r="BF895" s="22">
        <f t="shared" si="349"/>
        <v>13.92</v>
      </c>
      <c r="BG895" s="22" t="e">
        <f t="shared" si="351"/>
        <v>#REF!</v>
      </c>
      <c r="BH895" t="str">
        <f>IF(AT895="UDARA","U","N")&amp;LEFT($C$4,2)&amp;MID($C$4,4,2)&amp;LEFT(A895,3)&amp;MID(E895,2,2)&amp;VLOOKUP(E895,Acuan_Reference!C:L,10,0)</f>
        <v>N0109PWT71S5</v>
      </c>
      <c r="BI895" t="s">
        <v>84</v>
      </c>
      <c r="BJ895" t="s">
        <v>85</v>
      </c>
      <c r="BK895" t="s">
        <v>86</v>
      </c>
      <c r="BL895" t="s">
        <v>87</v>
      </c>
    </row>
    <row r="896" spans="1:64">
      <c r="A896" t="s">
        <v>109</v>
      </c>
      <c r="B896" t="s">
        <v>75</v>
      </c>
      <c r="C896" t="s">
        <v>76</v>
      </c>
      <c r="D896" t="s">
        <v>77</v>
      </c>
      <c r="E896" t="s">
        <v>181</v>
      </c>
      <c r="F896" t="s">
        <v>182</v>
      </c>
      <c r="G896" t="s">
        <v>118</v>
      </c>
      <c r="H896" t="s">
        <v>81</v>
      </c>
      <c r="I896" s="22">
        <v>7565</v>
      </c>
      <c r="J896" s="23">
        <v>2436</v>
      </c>
      <c r="K896" s="23">
        <v>2289</v>
      </c>
      <c r="L896" s="23">
        <v>5110</v>
      </c>
      <c r="M896" s="23">
        <v>2583</v>
      </c>
      <c r="N896" s="23">
        <v>1759</v>
      </c>
      <c r="O896" s="23">
        <v>4356</v>
      </c>
      <c r="P896" s="23">
        <v>2032</v>
      </c>
      <c r="Q896" s="23">
        <v>2593</v>
      </c>
      <c r="R896" s="23">
        <v>3937</v>
      </c>
      <c r="S896" s="23">
        <v>2919</v>
      </c>
      <c r="T896" s="23">
        <v>4190</v>
      </c>
      <c r="U896" s="23">
        <v>1516</v>
      </c>
      <c r="V896" s="22">
        <v>2875</v>
      </c>
      <c r="W896" s="22">
        <f t="shared" si="336"/>
        <v>2976.33333333333</v>
      </c>
      <c r="X896" s="23">
        <v>0</v>
      </c>
      <c r="Y896" s="23">
        <v>0</v>
      </c>
      <c r="Z896" s="23">
        <v>0</v>
      </c>
      <c r="AA896" s="22">
        <v>3016</v>
      </c>
      <c r="AB896" s="22">
        <v>0</v>
      </c>
      <c r="AC896" s="22">
        <v>1056</v>
      </c>
      <c r="AD896" s="22">
        <v>576</v>
      </c>
      <c r="AE896" s="22">
        <f t="shared" si="337"/>
        <v>4648</v>
      </c>
      <c r="AF896" s="22">
        <f t="shared" si="338"/>
        <v>1.61669565217391</v>
      </c>
      <c r="AG896" s="22">
        <f t="shared" si="339"/>
        <v>1.36812632993616</v>
      </c>
      <c r="AH896" s="22">
        <v>29736</v>
      </c>
      <c r="AI896" s="22">
        <v>0</v>
      </c>
      <c r="AJ896" s="23">
        <v>0</v>
      </c>
      <c r="AK896" s="23">
        <v>1925</v>
      </c>
      <c r="AL896" s="23">
        <v>3223</v>
      </c>
      <c r="AM896" s="22">
        <v>0.6</v>
      </c>
      <c r="AN896" s="22">
        <f t="shared" si="340"/>
        <v>1785.8</v>
      </c>
      <c r="AO896" s="23">
        <v>24</v>
      </c>
      <c r="AP896" s="23">
        <v>24</v>
      </c>
      <c r="AQ896" t="s">
        <v>82</v>
      </c>
      <c r="AR896">
        <v>8</v>
      </c>
      <c r="AS896" s="22">
        <v>0.1</v>
      </c>
      <c r="AT896" t="s">
        <v>83</v>
      </c>
      <c r="AU896" s="23">
        <f t="shared" si="341"/>
        <v>360.8</v>
      </c>
      <c r="AV896" s="23">
        <f t="shared" si="342"/>
        <v>384</v>
      </c>
      <c r="AW896" s="23">
        <f t="shared" si="343"/>
        <v>1.69067084779931</v>
      </c>
      <c r="AX896" s="23">
        <f t="shared" si="344"/>
        <v>0.607794825848359</v>
      </c>
      <c r="AY896" s="23">
        <f t="shared" si="345"/>
        <v>384</v>
      </c>
      <c r="AZ896" s="23">
        <f t="shared" si="346"/>
        <v>384</v>
      </c>
      <c r="BA896" s="1" t="str">
        <f t="shared" si="347"/>
        <v>3</v>
      </c>
      <c r="BB896" s="22">
        <v>490</v>
      </c>
      <c r="BC896" s="22">
        <f t="shared" si="348"/>
        <v>188160</v>
      </c>
      <c r="BD896" s="22" t="e">
        <f t="shared" si="350"/>
        <v>#REF!</v>
      </c>
      <c r="BE896" s="22">
        <v>0.29</v>
      </c>
      <c r="BF896" s="22">
        <f t="shared" si="349"/>
        <v>111.36</v>
      </c>
      <c r="BG896" s="22" t="e">
        <f t="shared" si="351"/>
        <v>#REF!</v>
      </c>
      <c r="BH896" t="str">
        <f>IF(AT896="UDARA","U","N")&amp;LEFT($C$4,2)&amp;MID($C$4,4,2)&amp;LEFT(A896,3)&amp;MID(E896,2,2)&amp;VLOOKUP(E896,Acuan_Reference!C:L,10,0)</f>
        <v>N0109SBY71S5</v>
      </c>
      <c r="BI896" t="s">
        <v>84</v>
      </c>
      <c r="BJ896" t="s">
        <v>85</v>
      </c>
      <c r="BK896" t="s">
        <v>86</v>
      </c>
      <c r="BL896" t="s">
        <v>87</v>
      </c>
    </row>
    <row r="897" spans="1:64">
      <c r="A897" t="s">
        <v>110</v>
      </c>
      <c r="B897" t="s">
        <v>75</v>
      </c>
      <c r="C897" t="s">
        <v>76</v>
      </c>
      <c r="D897" t="s">
        <v>77</v>
      </c>
      <c r="E897" t="s">
        <v>181</v>
      </c>
      <c r="F897" t="s">
        <v>182</v>
      </c>
      <c r="G897" t="s">
        <v>118</v>
      </c>
      <c r="H897" t="s">
        <v>81</v>
      </c>
      <c r="I897" s="22">
        <v>7565</v>
      </c>
      <c r="J897" s="23">
        <v>479</v>
      </c>
      <c r="K897" s="23">
        <v>1121</v>
      </c>
      <c r="L897" s="23">
        <v>781</v>
      </c>
      <c r="M897" s="23">
        <v>1161</v>
      </c>
      <c r="N897" s="23">
        <v>684</v>
      </c>
      <c r="O897" s="23">
        <v>1446</v>
      </c>
      <c r="P897" s="23">
        <v>839</v>
      </c>
      <c r="Q897" s="23">
        <v>1021</v>
      </c>
      <c r="R897" s="23">
        <v>525</v>
      </c>
      <c r="S897" s="23">
        <v>420</v>
      </c>
      <c r="T897" s="23">
        <v>1410</v>
      </c>
      <c r="U897" s="23">
        <v>1055</v>
      </c>
      <c r="V897" s="22">
        <v>961.66666666667</v>
      </c>
      <c r="W897" s="22">
        <f t="shared" si="336"/>
        <v>1051</v>
      </c>
      <c r="X897" s="23">
        <v>0</v>
      </c>
      <c r="Y897" s="23">
        <v>0</v>
      </c>
      <c r="Z897" s="23">
        <v>0</v>
      </c>
      <c r="AA897" s="22">
        <v>1</v>
      </c>
      <c r="AB897" s="22">
        <v>0</v>
      </c>
      <c r="AC897" s="22">
        <v>792</v>
      </c>
      <c r="AD897" s="22">
        <v>0</v>
      </c>
      <c r="AE897" s="22">
        <f t="shared" si="337"/>
        <v>793</v>
      </c>
      <c r="AF897" s="22">
        <f t="shared" si="338"/>
        <v>0.824610051993065</v>
      </c>
      <c r="AG897" s="22">
        <f t="shared" si="339"/>
        <v>0.754519505233111</v>
      </c>
      <c r="AH897" s="22">
        <v>29736</v>
      </c>
      <c r="AI897" s="22">
        <v>0</v>
      </c>
      <c r="AJ897" s="23">
        <v>0</v>
      </c>
      <c r="AK897" s="23">
        <v>401</v>
      </c>
      <c r="AL897" s="23">
        <v>688</v>
      </c>
      <c r="AM897" s="22">
        <v>0.7</v>
      </c>
      <c r="AN897" s="22">
        <f t="shared" si="340"/>
        <v>735.7</v>
      </c>
      <c r="AO897" s="23">
        <v>24</v>
      </c>
      <c r="AP897" s="23">
        <v>24</v>
      </c>
      <c r="AQ897" t="s">
        <v>82</v>
      </c>
      <c r="AR897">
        <v>8</v>
      </c>
      <c r="AS897" s="22">
        <v>0.066666666666667</v>
      </c>
      <c r="AT897" t="s">
        <v>83</v>
      </c>
      <c r="AU897" s="23">
        <f t="shared" si="341"/>
        <v>630.7</v>
      </c>
      <c r="AV897" s="23">
        <f t="shared" si="342"/>
        <v>648</v>
      </c>
      <c r="AW897" s="23">
        <f t="shared" si="343"/>
        <v>1.37107516650809</v>
      </c>
      <c r="AX897" s="23">
        <f t="shared" si="344"/>
        <v>0.716460513796384</v>
      </c>
      <c r="AY897" s="23">
        <f t="shared" si="345"/>
        <v>648</v>
      </c>
      <c r="AZ897" s="23">
        <f t="shared" si="346"/>
        <v>648</v>
      </c>
      <c r="BA897" s="1" t="str">
        <f t="shared" si="347"/>
        <v>3</v>
      </c>
      <c r="BB897" s="22">
        <v>490</v>
      </c>
      <c r="BC897" s="22">
        <f t="shared" si="348"/>
        <v>317520</v>
      </c>
      <c r="BD897" s="22" t="e">
        <f t="shared" si="350"/>
        <v>#REF!</v>
      </c>
      <c r="BE897" s="22">
        <v>0.29</v>
      </c>
      <c r="BF897" s="22">
        <f t="shared" si="349"/>
        <v>187.92</v>
      </c>
      <c r="BG897" s="22" t="e">
        <f t="shared" si="351"/>
        <v>#REF!</v>
      </c>
      <c r="BH897" t="str">
        <f>IF(AT897="UDARA","U","N")&amp;LEFT($C$4,2)&amp;MID($C$4,4,2)&amp;LEFT(A897,3)&amp;MID(E897,2,2)&amp;VLOOKUP(E897,Acuan_Reference!C:L,10,0)</f>
        <v>N0109SLO71S5</v>
      </c>
      <c r="BI897" t="s">
        <v>84</v>
      </c>
      <c r="BJ897" t="s">
        <v>85</v>
      </c>
      <c r="BK897" t="s">
        <v>86</v>
      </c>
      <c r="BL897" t="s">
        <v>87</v>
      </c>
    </row>
    <row r="898" spans="1:64">
      <c r="A898" t="s">
        <v>111</v>
      </c>
      <c r="B898" t="s">
        <v>75</v>
      </c>
      <c r="C898" t="s">
        <v>76</v>
      </c>
      <c r="D898" t="s">
        <v>77</v>
      </c>
      <c r="E898" t="s">
        <v>181</v>
      </c>
      <c r="F898" t="s">
        <v>182</v>
      </c>
      <c r="G898" t="s">
        <v>118</v>
      </c>
      <c r="H898" t="s">
        <v>81</v>
      </c>
      <c r="I898" s="22">
        <v>7565</v>
      </c>
      <c r="J898" s="23">
        <v>1321</v>
      </c>
      <c r="K898" s="23">
        <v>1334</v>
      </c>
      <c r="L898" s="23">
        <v>1500</v>
      </c>
      <c r="M898" s="23">
        <v>1406</v>
      </c>
      <c r="N898" s="23">
        <v>548</v>
      </c>
      <c r="O898" s="23">
        <v>1802</v>
      </c>
      <c r="P898" s="23">
        <v>1562</v>
      </c>
      <c r="Q898" s="23">
        <v>883</v>
      </c>
      <c r="R898" s="23">
        <v>994</v>
      </c>
      <c r="S898" s="23">
        <v>2328</v>
      </c>
      <c r="T898" s="23">
        <v>1556</v>
      </c>
      <c r="U898" s="23">
        <v>933</v>
      </c>
      <c r="V898" s="22">
        <v>1605.6666666667</v>
      </c>
      <c r="W898" s="22">
        <f t="shared" si="336"/>
        <v>1304.33333333333</v>
      </c>
      <c r="X898" s="23">
        <v>0</v>
      </c>
      <c r="Y898" s="23">
        <v>144</v>
      </c>
      <c r="Z898" s="23">
        <v>0</v>
      </c>
      <c r="AA898" s="22">
        <v>2246</v>
      </c>
      <c r="AB898" s="22">
        <v>0</v>
      </c>
      <c r="AC898" s="22">
        <v>744</v>
      </c>
      <c r="AD898" s="22">
        <v>0</v>
      </c>
      <c r="AE898" s="22">
        <f t="shared" si="337"/>
        <v>2990</v>
      </c>
      <c r="AF898" s="22">
        <f t="shared" si="338"/>
        <v>1.86215486817517</v>
      </c>
      <c r="AG898" s="22">
        <f t="shared" si="339"/>
        <v>2.29235880398671</v>
      </c>
      <c r="AH898" s="22">
        <v>29736</v>
      </c>
      <c r="AI898" s="22">
        <v>0</v>
      </c>
      <c r="AJ898" s="23">
        <v>0</v>
      </c>
      <c r="AK898" s="23">
        <v>857</v>
      </c>
      <c r="AL898" s="23">
        <v>1424</v>
      </c>
      <c r="AM898" s="22">
        <v>1.5</v>
      </c>
      <c r="AN898" s="22">
        <f t="shared" si="340"/>
        <v>1956.5</v>
      </c>
      <c r="AO898" s="23">
        <v>24</v>
      </c>
      <c r="AP898" s="23">
        <v>24</v>
      </c>
      <c r="AQ898" t="s">
        <v>82</v>
      </c>
      <c r="AR898">
        <v>2</v>
      </c>
      <c r="AS898" s="22">
        <v>0.53333333333333</v>
      </c>
      <c r="AT898" t="s">
        <v>83</v>
      </c>
      <c r="AU898" s="23">
        <f t="shared" si="341"/>
        <v>390.5</v>
      </c>
      <c r="AV898" s="23">
        <f t="shared" si="342"/>
        <v>408</v>
      </c>
      <c r="AW898" s="23">
        <f t="shared" si="343"/>
        <v>2.60516227958088</v>
      </c>
      <c r="AX898" s="23">
        <f t="shared" si="344"/>
        <v>1.5134168157424</v>
      </c>
      <c r="AY898" s="23">
        <f t="shared" si="345"/>
        <v>408</v>
      </c>
      <c r="AZ898" s="23">
        <f t="shared" si="346"/>
        <v>408</v>
      </c>
      <c r="BA898" s="1" t="str">
        <f t="shared" si="347"/>
        <v>3</v>
      </c>
      <c r="BB898" s="22">
        <v>490</v>
      </c>
      <c r="BC898" s="22">
        <f t="shared" si="348"/>
        <v>199920</v>
      </c>
      <c r="BD898" s="22" t="e">
        <f t="shared" si="350"/>
        <v>#REF!</v>
      </c>
      <c r="BE898" s="22">
        <v>0.29</v>
      </c>
      <c r="BF898" s="22">
        <f t="shared" si="349"/>
        <v>118.32</v>
      </c>
      <c r="BG898" s="22" t="e">
        <f t="shared" si="351"/>
        <v>#REF!</v>
      </c>
      <c r="BH898" t="str">
        <f>IF(AT898="UDARA","U","N")&amp;LEFT($C$4,2)&amp;MID($C$4,4,2)&amp;LEFT(A898,3)&amp;MID(E898,2,2)&amp;VLOOKUP(E898,Acuan_Reference!C:L,10,0)</f>
        <v>N0109SMD71S5</v>
      </c>
      <c r="BI898" t="s">
        <v>84</v>
      </c>
      <c r="BJ898" t="s">
        <v>85</v>
      </c>
      <c r="BK898" t="s">
        <v>86</v>
      </c>
      <c r="BL898" t="s">
        <v>87</v>
      </c>
    </row>
    <row r="899" spans="1:64">
      <c r="A899" t="s">
        <v>112</v>
      </c>
      <c r="B899" t="s">
        <v>75</v>
      </c>
      <c r="C899" t="s">
        <v>76</v>
      </c>
      <c r="D899" t="s">
        <v>77</v>
      </c>
      <c r="E899" t="s">
        <v>181</v>
      </c>
      <c r="F899" t="s">
        <v>182</v>
      </c>
      <c r="G899" t="s">
        <v>118</v>
      </c>
      <c r="H899" t="s">
        <v>81</v>
      </c>
      <c r="I899" s="22">
        <v>7565</v>
      </c>
      <c r="J899" s="23">
        <v>623</v>
      </c>
      <c r="K899" s="23">
        <v>916</v>
      </c>
      <c r="L899" s="23">
        <v>1438</v>
      </c>
      <c r="M899" s="23">
        <v>491</v>
      </c>
      <c r="N899" s="23">
        <v>801</v>
      </c>
      <c r="O899" s="23">
        <v>1351</v>
      </c>
      <c r="P899" s="23">
        <v>1256</v>
      </c>
      <c r="Q899" s="23">
        <v>625</v>
      </c>
      <c r="R899" s="23">
        <v>1084</v>
      </c>
      <c r="S899" s="23">
        <v>1675</v>
      </c>
      <c r="T899" s="23">
        <v>568</v>
      </c>
      <c r="U899" s="23">
        <v>166</v>
      </c>
      <c r="V899" s="22">
        <v>803</v>
      </c>
      <c r="W899" s="22">
        <f t="shared" si="336"/>
        <v>568.333333333333</v>
      </c>
      <c r="X899" s="23">
        <v>0</v>
      </c>
      <c r="Y899" s="23">
        <v>0</v>
      </c>
      <c r="Z899" s="23">
        <v>0</v>
      </c>
      <c r="AA899" s="22">
        <v>1704</v>
      </c>
      <c r="AB899" s="22">
        <v>0</v>
      </c>
      <c r="AC899" s="22">
        <v>0</v>
      </c>
      <c r="AD899" s="22">
        <v>0</v>
      </c>
      <c r="AE899" s="22">
        <f t="shared" si="337"/>
        <v>1704</v>
      </c>
      <c r="AF899" s="22">
        <f t="shared" si="338"/>
        <v>2.12204234122042</v>
      </c>
      <c r="AG899" s="22">
        <f t="shared" si="339"/>
        <v>2.99824046920821</v>
      </c>
      <c r="AH899" s="22">
        <v>29736</v>
      </c>
      <c r="AI899" s="22">
        <v>0</v>
      </c>
      <c r="AJ899" s="23">
        <v>0</v>
      </c>
      <c r="AK899" s="23">
        <v>690</v>
      </c>
      <c r="AL899" s="23">
        <v>971</v>
      </c>
      <c r="AM899" s="22">
        <v>0.7</v>
      </c>
      <c r="AN899" s="22">
        <f t="shared" si="340"/>
        <v>397.833333333333</v>
      </c>
      <c r="AO899" s="23">
        <v>24</v>
      </c>
      <c r="AP899" s="23">
        <v>24</v>
      </c>
      <c r="AQ899" t="s">
        <v>82</v>
      </c>
      <c r="AR899">
        <v>8</v>
      </c>
      <c r="AS899" s="22">
        <v>0.066666666666667</v>
      </c>
      <c r="AT899" t="s">
        <v>83</v>
      </c>
      <c r="AU899" s="23">
        <f t="shared" si="341"/>
        <v>0</v>
      </c>
      <c r="AV899" s="23">
        <f t="shared" si="342"/>
        <v>0</v>
      </c>
      <c r="AW899" s="23">
        <f t="shared" si="343"/>
        <v>2.99824046920821</v>
      </c>
      <c r="AX899" s="23">
        <f t="shared" si="344"/>
        <v>1.28973607038123</v>
      </c>
      <c r="AY899" s="23">
        <f t="shared" si="345"/>
        <v>0</v>
      </c>
      <c r="AZ899" s="23">
        <f t="shared" si="346"/>
        <v>0</v>
      </c>
      <c r="BA899" s="1" t="str">
        <f t="shared" si="347"/>
        <v>3</v>
      </c>
      <c r="BB899" s="22">
        <v>490</v>
      </c>
      <c r="BC899" s="22">
        <f t="shared" si="348"/>
        <v>0</v>
      </c>
      <c r="BD899" s="22" t="e">
        <f t="shared" si="350"/>
        <v>#REF!</v>
      </c>
      <c r="BE899" s="22">
        <v>0.29</v>
      </c>
      <c r="BF899" s="22">
        <f t="shared" si="349"/>
        <v>0</v>
      </c>
      <c r="BG899" s="22" t="e">
        <f t="shared" si="351"/>
        <v>#REF!</v>
      </c>
      <c r="BH899" t="str">
        <f>IF(AT899="UDARA","U","N")&amp;LEFT($C$4,2)&amp;MID($C$4,4,2)&amp;LEFT(A899,3)&amp;MID(E899,2,2)&amp;VLOOKUP(E899,Acuan_Reference!C:L,10,0)</f>
        <v>N0109SMG71S5</v>
      </c>
      <c r="BI899" t="s">
        <v>84</v>
      </c>
      <c r="BJ899" t="s">
        <v>85</v>
      </c>
      <c r="BK899" t="s">
        <v>86</v>
      </c>
      <c r="BL899" t="s">
        <v>87</v>
      </c>
    </row>
    <row r="900" spans="1:64">
      <c r="A900" t="s">
        <v>113</v>
      </c>
      <c r="B900" t="s">
        <v>75</v>
      </c>
      <c r="C900" t="s">
        <v>76</v>
      </c>
      <c r="D900" t="s">
        <v>77</v>
      </c>
      <c r="E900" t="s">
        <v>181</v>
      </c>
      <c r="F900" t="s">
        <v>182</v>
      </c>
      <c r="G900" t="s">
        <v>118</v>
      </c>
      <c r="H900" t="s">
        <v>81</v>
      </c>
      <c r="I900" s="22">
        <v>7565</v>
      </c>
      <c r="J900" s="23">
        <v>1071</v>
      </c>
      <c r="K900" s="23">
        <v>1246</v>
      </c>
      <c r="L900" s="23">
        <v>723</v>
      </c>
      <c r="M900" s="23">
        <v>1308</v>
      </c>
      <c r="N900" s="23">
        <v>1045</v>
      </c>
      <c r="O900" s="23">
        <v>907</v>
      </c>
      <c r="P900" s="23">
        <v>1918</v>
      </c>
      <c r="Q900" s="23">
        <v>1070</v>
      </c>
      <c r="R900" s="23">
        <v>2102</v>
      </c>
      <c r="S900" s="23">
        <v>1593</v>
      </c>
      <c r="T900" s="23">
        <v>741</v>
      </c>
      <c r="U900" s="23">
        <v>1322</v>
      </c>
      <c r="V900" s="22">
        <v>1218.6666666667</v>
      </c>
      <c r="W900" s="22">
        <f t="shared" si="336"/>
        <v>1119.33333333333</v>
      </c>
      <c r="X900" s="23">
        <v>0</v>
      </c>
      <c r="Y900" s="23">
        <v>0</v>
      </c>
      <c r="Z900" s="23">
        <v>0</v>
      </c>
      <c r="AA900" s="22">
        <v>1025</v>
      </c>
      <c r="AB900" s="22">
        <v>0</v>
      </c>
      <c r="AC900" s="22">
        <v>0</v>
      </c>
      <c r="AD900" s="22">
        <v>0</v>
      </c>
      <c r="AE900" s="22">
        <f t="shared" si="337"/>
        <v>1025</v>
      </c>
      <c r="AF900" s="22">
        <f t="shared" si="338"/>
        <v>0.84108315098466</v>
      </c>
      <c r="AG900" s="22">
        <f t="shared" si="339"/>
        <v>0.915723645026802</v>
      </c>
      <c r="AH900" s="22">
        <v>29736</v>
      </c>
      <c r="AI900" s="22">
        <v>0</v>
      </c>
      <c r="AJ900" s="23">
        <v>0</v>
      </c>
      <c r="AK900" s="23">
        <v>971</v>
      </c>
      <c r="AL900" s="23">
        <v>1295</v>
      </c>
      <c r="AM900" s="22">
        <v>0.6</v>
      </c>
      <c r="AN900" s="22">
        <f t="shared" si="340"/>
        <v>671.6</v>
      </c>
      <c r="AO900" s="23">
        <v>24</v>
      </c>
      <c r="AP900" s="23">
        <v>24</v>
      </c>
      <c r="AQ900" t="s">
        <v>82</v>
      </c>
      <c r="AR900">
        <v>12</v>
      </c>
      <c r="AS900" s="22">
        <v>0.033333333333333</v>
      </c>
      <c r="AT900" t="s">
        <v>83</v>
      </c>
      <c r="AU900" s="23">
        <f t="shared" si="341"/>
        <v>941.6</v>
      </c>
      <c r="AV900" s="23">
        <f t="shared" si="342"/>
        <v>960</v>
      </c>
      <c r="AW900" s="23">
        <f t="shared" si="343"/>
        <v>1.77337701012507</v>
      </c>
      <c r="AX900" s="23">
        <f t="shared" si="344"/>
        <v>0.616438356164384</v>
      </c>
      <c r="AY900" s="23">
        <f t="shared" si="345"/>
        <v>960</v>
      </c>
      <c r="AZ900" s="23">
        <f t="shared" si="346"/>
        <v>960</v>
      </c>
      <c r="BA900" s="1" t="str">
        <f t="shared" si="347"/>
        <v>3</v>
      </c>
      <c r="BB900" s="22">
        <v>490</v>
      </c>
      <c r="BC900" s="22">
        <f t="shared" si="348"/>
        <v>470400</v>
      </c>
      <c r="BD900" s="22" t="e">
        <f t="shared" si="350"/>
        <v>#REF!</v>
      </c>
      <c r="BE900" s="22">
        <v>0.29</v>
      </c>
      <c r="BF900" s="22">
        <f t="shared" si="349"/>
        <v>278.4</v>
      </c>
      <c r="BG900" s="22" t="e">
        <f t="shared" si="351"/>
        <v>#REF!</v>
      </c>
      <c r="BH900" t="str">
        <f>IF(AT900="UDARA","U","N")&amp;LEFT($C$4,2)&amp;MID($C$4,4,2)&amp;LEFT(A900,3)&amp;MID(E900,2,2)&amp;VLOOKUP(E900,Acuan_Reference!C:L,10,0)</f>
        <v>N0109TGR71S5</v>
      </c>
      <c r="BI900" t="s">
        <v>84</v>
      </c>
      <c r="BJ900" t="s">
        <v>85</v>
      </c>
      <c r="BK900" t="s">
        <v>86</v>
      </c>
      <c r="BL900" t="s">
        <v>87</v>
      </c>
    </row>
    <row r="901" spans="1:64">
      <c r="A901" t="s">
        <v>114</v>
      </c>
      <c r="B901" t="s">
        <v>75</v>
      </c>
      <c r="C901" t="s">
        <v>76</v>
      </c>
      <c r="D901" t="s">
        <v>77</v>
      </c>
      <c r="E901" t="s">
        <v>181</v>
      </c>
      <c r="F901" t="s">
        <v>182</v>
      </c>
      <c r="G901" t="s">
        <v>118</v>
      </c>
      <c r="H901" t="s">
        <v>81</v>
      </c>
      <c r="I901" s="22">
        <v>7565</v>
      </c>
      <c r="J901" s="23">
        <v>710</v>
      </c>
      <c r="K901" s="23">
        <v>371</v>
      </c>
      <c r="L901" s="23">
        <v>925</v>
      </c>
      <c r="M901" s="23">
        <v>531</v>
      </c>
      <c r="N901" s="23">
        <v>460</v>
      </c>
      <c r="O901" s="23">
        <v>860</v>
      </c>
      <c r="P901" s="23">
        <v>449</v>
      </c>
      <c r="Q901" s="23">
        <v>534</v>
      </c>
      <c r="R901" s="23">
        <v>602</v>
      </c>
      <c r="S901" s="23">
        <v>662</v>
      </c>
      <c r="T901" s="23">
        <v>503</v>
      </c>
      <c r="U901" s="23">
        <v>793</v>
      </c>
      <c r="V901" s="22">
        <v>652.66666666667</v>
      </c>
      <c r="W901" s="22">
        <f t="shared" si="336"/>
        <v>604</v>
      </c>
      <c r="X901" s="23">
        <v>0</v>
      </c>
      <c r="Y901" s="23">
        <v>0</v>
      </c>
      <c r="Z901" s="23">
        <v>0</v>
      </c>
      <c r="AA901" s="22">
        <v>162</v>
      </c>
      <c r="AB901" s="22">
        <v>0</v>
      </c>
      <c r="AC901" s="22">
        <v>0</v>
      </c>
      <c r="AD901" s="22">
        <v>0</v>
      </c>
      <c r="AE901" s="22">
        <f t="shared" si="337"/>
        <v>162</v>
      </c>
      <c r="AF901" s="22">
        <f t="shared" si="338"/>
        <v>0.248212461695606</v>
      </c>
      <c r="AG901" s="22">
        <f t="shared" si="339"/>
        <v>0.268211920529801</v>
      </c>
      <c r="AH901" s="22">
        <v>29736</v>
      </c>
      <c r="AI901" s="22">
        <v>0</v>
      </c>
      <c r="AJ901" s="23">
        <v>0</v>
      </c>
      <c r="AK901" s="23">
        <v>367</v>
      </c>
      <c r="AL901" s="23">
        <v>516</v>
      </c>
      <c r="AM901" s="22">
        <v>0.7</v>
      </c>
      <c r="AN901" s="22">
        <f t="shared" si="340"/>
        <v>422.8</v>
      </c>
      <c r="AO901" s="23">
        <v>24</v>
      </c>
      <c r="AP901" s="23">
        <v>24</v>
      </c>
      <c r="AQ901" t="s">
        <v>82</v>
      </c>
      <c r="AR901">
        <v>8</v>
      </c>
      <c r="AS901" s="22">
        <v>0.066666666666667</v>
      </c>
      <c r="AT901" t="s">
        <v>83</v>
      </c>
      <c r="AU901" s="23">
        <f t="shared" si="341"/>
        <v>776.8</v>
      </c>
      <c r="AV901" s="23">
        <f t="shared" si="342"/>
        <v>792</v>
      </c>
      <c r="AW901" s="23">
        <f t="shared" si="343"/>
        <v>1.5794701986755</v>
      </c>
      <c r="AX901" s="23">
        <f t="shared" si="344"/>
        <v>0.725165562913907</v>
      </c>
      <c r="AY901" s="23">
        <f t="shared" si="345"/>
        <v>792</v>
      </c>
      <c r="AZ901" s="23">
        <f t="shared" si="346"/>
        <v>792</v>
      </c>
      <c r="BA901" s="1" t="str">
        <f t="shared" si="347"/>
        <v>2</v>
      </c>
      <c r="BB901" s="22">
        <v>490</v>
      </c>
      <c r="BC901" s="22">
        <f t="shared" si="348"/>
        <v>388080</v>
      </c>
      <c r="BD901" s="22" t="e">
        <f t="shared" si="350"/>
        <v>#REF!</v>
      </c>
      <c r="BE901" s="22">
        <v>0.29</v>
      </c>
      <c r="BF901" s="22">
        <f t="shared" si="349"/>
        <v>229.68</v>
      </c>
      <c r="BG901" s="22" t="e">
        <f t="shared" si="351"/>
        <v>#REF!</v>
      </c>
      <c r="BH901" t="str">
        <f>IF(AT901="UDARA","U","N")&amp;LEFT($C$4,2)&amp;MID($C$4,4,2)&amp;LEFT(A901,3)&amp;MID(E901,2,2)&amp;VLOOKUP(E901,Acuan_Reference!C:L,10,0)</f>
        <v>N0109YGY71S5</v>
      </c>
      <c r="BI901" t="s">
        <v>84</v>
      </c>
      <c r="BJ901" t="s">
        <v>85</v>
      </c>
      <c r="BK901" t="s">
        <v>86</v>
      </c>
      <c r="BL901" t="s">
        <v>87</v>
      </c>
    </row>
    <row r="902" spans="1:64">
      <c r="A902" t="s">
        <v>74</v>
      </c>
      <c r="B902" t="s">
        <v>75</v>
      </c>
      <c r="C902" t="s">
        <v>76</v>
      </c>
      <c r="D902" t="s">
        <v>77</v>
      </c>
      <c r="E902" t="s">
        <v>183</v>
      </c>
      <c r="F902" t="s">
        <v>184</v>
      </c>
      <c r="G902" t="s">
        <v>118</v>
      </c>
      <c r="H902" t="s">
        <v>81</v>
      </c>
      <c r="I902" s="22">
        <v>7565</v>
      </c>
      <c r="J902" s="23">
        <v>1174</v>
      </c>
      <c r="K902" s="23">
        <v>1492</v>
      </c>
      <c r="L902" s="23">
        <v>1062</v>
      </c>
      <c r="M902" s="23">
        <v>1434</v>
      </c>
      <c r="N902" s="23">
        <v>449</v>
      </c>
      <c r="O902" s="23">
        <v>1253</v>
      </c>
      <c r="P902" s="23">
        <v>1165</v>
      </c>
      <c r="Q902" s="23">
        <v>876</v>
      </c>
      <c r="R902" s="23">
        <v>1221</v>
      </c>
      <c r="S902" s="23">
        <v>1421</v>
      </c>
      <c r="T902" s="23">
        <v>1531</v>
      </c>
      <c r="U902" s="23">
        <v>1700</v>
      </c>
      <c r="V902" s="22">
        <v>1550.6666666667</v>
      </c>
      <c r="W902" s="22">
        <f t="shared" si="336"/>
        <v>1483</v>
      </c>
      <c r="X902" s="23">
        <v>0</v>
      </c>
      <c r="Y902" s="23">
        <v>0</v>
      </c>
      <c r="Z902" s="23">
        <v>0</v>
      </c>
      <c r="AA902" s="22">
        <v>819</v>
      </c>
      <c r="AB902" s="22">
        <v>0</v>
      </c>
      <c r="AC902" s="22">
        <v>0</v>
      </c>
      <c r="AD902" s="22">
        <v>264</v>
      </c>
      <c r="AE902" s="22">
        <f t="shared" si="337"/>
        <v>1083</v>
      </c>
      <c r="AF902" s="22">
        <f t="shared" si="338"/>
        <v>0.698409286328446</v>
      </c>
      <c r="AG902" s="22">
        <f t="shared" si="339"/>
        <v>0.552258934592043</v>
      </c>
      <c r="AH902" s="22">
        <v>29256</v>
      </c>
      <c r="AI902" s="22">
        <v>0</v>
      </c>
      <c r="AJ902" s="23">
        <v>0</v>
      </c>
      <c r="AK902" s="23">
        <v>717</v>
      </c>
      <c r="AL902" s="23">
        <v>1218</v>
      </c>
      <c r="AM902" s="22">
        <v>0.7</v>
      </c>
      <c r="AN902" s="22">
        <f t="shared" si="340"/>
        <v>1038.1</v>
      </c>
      <c r="AO902" s="23">
        <v>24</v>
      </c>
      <c r="AP902" s="23">
        <v>24</v>
      </c>
      <c r="AQ902" t="s">
        <v>82</v>
      </c>
      <c r="AR902">
        <v>8</v>
      </c>
      <c r="AS902" s="22">
        <v>0.066666666666667</v>
      </c>
      <c r="AT902" t="s">
        <v>83</v>
      </c>
      <c r="AU902" s="23">
        <f t="shared" si="341"/>
        <v>1173.1</v>
      </c>
      <c r="AV902" s="23">
        <f t="shared" si="342"/>
        <v>1176</v>
      </c>
      <c r="AW902" s="23">
        <f t="shared" si="343"/>
        <v>1.52326365475388</v>
      </c>
      <c r="AX902" s="23">
        <f t="shared" si="344"/>
        <v>0.701955495616993</v>
      </c>
      <c r="AY902" s="23">
        <f t="shared" si="345"/>
        <v>1176</v>
      </c>
      <c r="AZ902" s="23">
        <f t="shared" si="346"/>
        <v>1176</v>
      </c>
      <c r="BA902" s="1" t="str">
        <f t="shared" si="347"/>
        <v>2</v>
      </c>
      <c r="BB902" s="22">
        <v>490</v>
      </c>
      <c r="BC902" s="22">
        <f t="shared" si="348"/>
        <v>576240</v>
      </c>
      <c r="BD902" s="22" t="e">
        <f t="shared" si="350"/>
        <v>#REF!</v>
      </c>
      <c r="BE902" s="22">
        <v>0.29</v>
      </c>
      <c r="BF902" s="22">
        <f t="shared" si="349"/>
        <v>341.04</v>
      </c>
      <c r="BG902" s="22" t="e">
        <f t="shared" si="351"/>
        <v>#REF!</v>
      </c>
      <c r="BH902" t="str">
        <f>IF(AT902="UDARA","U","N")&amp;LEFT($C$4,2)&amp;MID($C$4,4,2)&amp;LEFT(A902,3)&amp;MID(E902,2,2)&amp;VLOOKUP(E902,Acuan_Reference!C:L,10,0)</f>
        <v>N0109BDG71S5</v>
      </c>
      <c r="BI902" t="s">
        <v>84</v>
      </c>
      <c r="BJ902" t="s">
        <v>85</v>
      </c>
      <c r="BK902" t="s">
        <v>86</v>
      </c>
      <c r="BL902" t="s">
        <v>87</v>
      </c>
    </row>
    <row r="903" spans="1:64">
      <c r="A903" t="s">
        <v>88</v>
      </c>
      <c r="B903" t="s">
        <v>75</v>
      </c>
      <c r="C903" t="s">
        <v>76</v>
      </c>
      <c r="D903" t="s">
        <v>77</v>
      </c>
      <c r="E903" t="s">
        <v>183</v>
      </c>
      <c r="F903" t="s">
        <v>184</v>
      </c>
      <c r="G903" t="s">
        <v>118</v>
      </c>
      <c r="H903" t="s">
        <v>81</v>
      </c>
      <c r="I903" s="22">
        <v>7565</v>
      </c>
      <c r="J903" s="23">
        <v>538</v>
      </c>
      <c r="K903" s="23">
        <v>538</v>
      </c>
      <c r="L903" s="23">
        <v>445</v>
      </c>
      <c r="M903" s="23">
        <v>1559</v>
      </c>
      <c r="N903" s="23">
        <v>41</v>
      </c>
      <c r="O903" s="23">
        <v>525</v>
      </c>
      <c r="P903" s="23">
        <v>292</v>
      </c>
      <c r="Q903" s="23">
        <v>745</v>
      </c>
      <c r="R903" s="23">
        <v>697</v>
      </c>
      <c r="S903" s="23">
        <v>347</v>
      </c>
      <c r="T903" s="23">
        <v>690</v>
      </c>
      <c r="U903" s="23">
        <v>295</v>
      </c>
      <c r="V903" s="22">
        <v>444</v>
      </c>
      <c r="W903" s="22">
        <f t="shared" si="336"/>
        <v>497</v>
      </c>
      <c r="X903" s="23">
        <v>0</v>
      </c>
      <c r="Y903" s="23">
        <v>0</v>
      </c>
      <c r="Z903" s="23">
        <v>0</v>
      </c>
      <c r="AA903" s="22">
        <v>504</v>
      </c>
      <c r="AB903" s="22">
        <v>0</v>
      </c>
      <c r="AC903" s="22">
        <v>144</v>
      </c>
      <c r="AD903" s="22">
        <v>96</v>
      </c>
      <c r="AE903" s="22">
        <f t="shared" si="337"/>
        <v>744</v>
      </c>
      <c r="AF903" s="22">
        <f t="shared" si="338"/>
        <v>1.67567567567568</v>
      </c>
      <c r="AG903" s="22">
        <f t="shared" si="339"/>
        <v>1.30382293762575</v>
      </c>
      <c r="AH903" s="22">
        <v>29256</v>
      </c>
      <c r="AI903" s="22">
        <v>0</v>
      </c>
      <c r="AJ903" s="23">
        <v>0</v>
      </c>
      <c r="AK903" s="23">
        <v>365</v>
      </c>
      <c r="AL903" s="23">
        <v>506</v>
      </c>
      <c r="AM903" s="22">
        <v>0.6</v>
      </c>
      <c r="AN903" s="22">
        <f t="shared" si="340"/>
        <v>298.2</v>
      </c>
      <c r="AO903" s="23">
        <v>24</v>
      </c>
      <c r="AP903" s="23">
        <v>24</v>
      </c>
      <c r="AQ903" t="s">
        <v>82</v>
      </c>
      <c r="AR903">
        <v>8</v>
      </c>
      <c r="AS903" s="22">
        <v>0.033333333333333</v>
      </c>
      <c r="AT903" t="s">
        <v>83</v>
      </c>
      <c r="AU903" s="23">
        <f t="shared" si="341"/>
        <v>60.2</v>
      </c>
      <c r="AV903" s="23">
        <f t="shared" si="342"/>
        <v>72</v>
      </c>
      <c r="AW903" s="23">
        <f t="shared" si="343"/>
        <v>1.64185110663984</v>
      </c>
      <c r="AX903" s="23">
        <f t="shared" si="344"/>
        <v>0.62374245472837</v>
      </c>
      <c r="AY903" s="23">
        <f t="shared" si="345"/>
        <v>72</v>
      </c>
      <c r="AZ903" s="23">
        <f t="shared" si="346"/>
        <v>72</v>
      </c>
      <c r="BA903" s="1" t="str">
        <f t="shared" si="347"/>
        <v>3</v>
      </c>
      <c r="BB903" s="22">
        <v>490</v>
      </c>
      <c r="BC903" s="22">
        <f t="shared" si="348"/>
        <v>35280</v>
      </c>
      <c r="BD903" s="22" t="e">
        <f t="shared" si="350"/>
        <v>#REF!</v>
      </c>
      <c r="BE903" s="22">
        <v>0.29</v>
      </c>
      <c r="BF903" s="22">
        <f t="shared" si="349"/>
        <v>20.88</v>
      </c>
      <c r="BG903" s="22" t="e">
        <f t="shared" si="351"/>
        <v>#REF!</v>
      </c>
      <c r="BH903" t="str">
        <f>IF(AT903="UDARA","U","N")&amp;LEFT($C$4,2)&amp;MID($C$4,4,2)&amp;LEFT(A903,3)&amp;MID(E903,2,2)&amp;VLOOKUP(E903,Acuan_Reference!C:L,10,0)</f>
        <v>N0109BGR71S5</v>
      </c>
      <c r="BI903" t="s">
        <v>84</v>
      </c>
      <c r="BJ903" t="s">
        <v>85</v>
      </c>
      <c r="BK903" t="s">
        <v>86</v>
      </c>
      <c r="BL903" t="s">
        <v>87</v>
      </c>
    </row>
    <row r="904" spans="1:64">
      <c r="A904" t="s">
        <v>89</v>
      </c>
      <c r="B904" t="s">
        <v>75</v>
      </c>
      <c r="C904" t="s">
        <v>76</v>
      </c>
      <c r="D904" t="s">
        <v>77</v>
      </c>
      <c r="E904" t="s">
        <v>183</v>
      </c>
      <c r="F904" t="s">
        <v>184</v>
      </c>
      <c r="G904" t="s">
        <v>118</v>
      </c>
      <c r="H904" t="s">
        <v>81</v>
      </c>
      <c r="I904" s="22">
        <v>7565</v>
      </c>
      <c r="J904" s="23">
        <v>2390</v>
      </c>
      <c r="K904" s="23">
        <v>3011</v>
      </c>
      <c r="L904" s="23">
        <v>5640</v>
      </c>
      <c r="M904" s="23">
        <v>5052</v>
      </c>
      <c r="N904" s="23">
        <v>3446</v>
      </c>
      <c r="O904" s="23">
        <v>3979</v>
      </c>
      <c r="P904" s="23">
        <v>934</v>
      </c>
      <c r="Q904" s="23">
        <v>5151</v>
      </c>
      <c r="R904" s="23">
        <v>2464</v>
      </c>
      <c r="S904" s="23">
        <v>7119</v>
      </c>
      <c r="T904" s="23">
        <v>3034</v>
      </c>
      <c r="U904" s="23">
        <v>1760</v>
      </c>
      <c r="V904" s="22">
        <v>3971</v>
      </c>
      <c r="W904" s="22">
        <f t="shared" si="336"/>
        <v>2825</v>
      </c>
      <c r="X904" s="23">
        <v>0</v>
      </c>
      <c r="Y904" s="23">
        <v>0</v>
      </c>
      <c r="Z904" s="23">
        <v>0</v>
      </c>
      <c r="AA904" s="22">
        <v>6880</v>
      </c>
      <c r="AB904" s="22">
        <v>0</v>
      </c>
      <c r="AC904" s="22">
        <v>1056</v>
      </c>
      <c r="AD904" s="22">
        <v>0</v>
      </c>
      <c r="AE904" s="22">
        <f t="shared" si="337"/>
        <v>7936</v>
      </c>
      <c r="AF904" s="22">
        <f t="shared" si="338"/>
        <v>1.99848904558046</v>
      </c>
      <c r="AG904" s="22">
        <f t="shared" si="339"/>
        <v>2.80920353982301</v>
      </c>
      <c r="AH904" s="22">
        <v>29256</v>
      </c>
      <c r="AI904" s="22">
        <v>0</v>
      </c>
      <c r="AJ904" s="23">
        <v>0</v>
      </c>
      <c r="AK904" s="23">
        <v>3002</v>
      </c>
      <c r="AL904" s="23">
        <v>3681</v>
      </c>
      <c r="AM904" s="22">
        <v>1.3</v>
      </c>
      <c r="AN904" s="22">
        <f t="shared" si="340"/>
        <v>3672.5</v>
      </c>
      <c r="AO904" s="23">
        <v>24</v>
      </c>
      <c r="AP904" s="23">
        <v>24</v>
      </c>
      <c r="AQ904" t="s">
        <v>82</v>
      </c>
      <c r="AR904">
        <v>4</v>
      </c>
      <c r="AS904" s="22">
        <v>0.53333333333333</v>
      </c>
      <c r="AT904" t="s">
        <v>83</v>
      </c>
      <c r="AU904" s="23">
        <f t="shared" si="341"/>
        <v>0</v>
      </c>
      <c r="AV904" s="23">
        <f t="shared" si="342"/>
        <v>0</v>
      </c>
      <c r="AW904" s="23">
        <f t="shared" si="343"/>
        <v>2.80920353982301</v>
      </c>
      <c r="AX904" s="23">
        <f t="shared" si="344"/>
        <v>1.50619469026549</v>
      </c>
      <c r="AY904" s="23">
        <f t="shared" si="345"/>
        <v>0</v>
      </c>
      <c r="AZ904" s="23">
        <f t="shared" si="346"/>
        <v>0</v>
      </c>
      <c r="BA904" s="1" t="str">
        <f t="shared" si="347"/>
        <v>3</v>
      </c>
      <c r="BB904" s="22">
        <v>490</v>
      </c>
      <c r="BC904" s="22">
        <f t="shared" si="348"/>
        <v>0</v>
      </c>
      <c r="BD904" s="22" t="e">
        <f t="shared" si="350"/>
        <v>#REF!</v>
      </c>
      <c r="BE904" s="22">
        <v>0.29</v>
      </c>
      <c r="BF904" s="22">
        <f t="shared" si="349"/>
        <v>0</v>
      </c>
      <c r="BG904" s="22" t="e">
        <f t="shared" si="351"/>
        <v>#REF!</v>
      </c>
      <c r="BH904" t="str">
        <f>IF(AT904="UDARA","U","N")&amp;LEFT($C$4,2)&amp;MID($C$4,4,2)&amp;LEFT(A904,3)&amp;MID(E904,2,2)&amp;VLOOKUP(E904,Acuan_Reference!C:L,10,0)</f>
        <v>N0109BJM71S5</v>
      </c>
      <c r="BI904" t="s">
        <v>84</v>
      </c>
      <c r="BJ904" t="s">
        <v>85</v>
      </c>
      <c r="BK904" t="s">
        <v>86</v>
      </c>
      <c r="BL904" t="s">
        <v>87</v>
      </c>
    </row>
    <row r="905" spans="1:64">
      <c r="A905" t="s">
        <v>90</v>
      </c>
      <c r="B905" t="s">
        <v>75</v>
      </c>
      <c r="C905" t="s">
        <v>76</v>
      </c>
      <c r="D905" t="s">
        <v>77</v>
      </c>
      <c r="E905" t="s">
        <v>183</v>
      </c>
      <c r="F905" t="s">
        <v>184</v>
      </c>
      <c r="G905" t="s">
        <v>118</v>
      </c>
      <c r="H905" t="s">
        <v>81</v>
      </c>
      <c r="I905" s="22">
        <v>7565</v>
      </c>
      <c r="J905" s="23">
        <v>590</v>
      </c>
      <c r="K905" s="23">
        <v>586</v>
      </c>
      <c r="L905" s="23">
        <v>413</v>
      </c>
      <c r="M905" s="23">
        <v>443</v>
      </c>
      <c r="N905" s="23">
        <v>440</v>
      </c>
      <c r="O905" s="23">
        <v>685</v>
      </c>
      <c r="P905" s="23">
        <v>443</v>
      </c>
      <c r="Q905" s="23">
        <v>274</v>
      </c>
      <c r="R905" s="23">
        <v>516</v>
      </c>
      <c r="S905" s="23">
        <v>648</v>
      </c>
      <c r="T905" s="23">
        <v>632</v>
      </c>
      <c r="U905" s="23">
        <v>231</v>
      </c>
      <c r="V905" s="22">
        <v>503.66666666667</v>
      </c>
      <c r="W905" s="22">
        <f t="shared" si="336"/>
        <v>462.333333333333</v>
      </c>
      <c r="X905" s="23">
        <v>0</v>
      </c>
      <c r="Y905" s="23">
        <v>0</v>
      </c>
      <c r="Z905" s="23">
        <v>0</v>
      </c>
      <c r="AA905" s="22">
        <v>506</v>
      </c>
      <c r="AB905" s="22">
        <v>0</v>
      </c>
      <c r="AC905" s="22">
        <v>264</v>
      </c>
      <c r="AD905" s="22">
        <v>0</v>
      </c>
      <c r="AE905" s="22">
        <f t="shared" si="337"/>
        <v>770</v>
      </c>
      <c r="AF905" s="22">
        <f t="shared" si="338"/>
        <v>1.5287888815354</v>
      </c>
      <c r="AG905" s="22">
        <f t="shared" si="339"/>
        <v>1.66546503244412</v>
      </c>
      <c r="AH905" s="22">
        <v>29256</v>
      </c>
      <c r="AI905" s="22">
        <v>0</v>
      </c>
      <c r="AJ905" s="23">
        <v>0</v>
      </c>
      <c r="AK905" s="23">
        <v>293</v>
      </c>
      <c r="AL905" s="23">
        <v>524</v>
      </c>
      <c r="AM905" s="22">
        <v>0.6</v>
      </c>
      <c r="AN905" s="22">
        <f t="shared" si="340"/>
        <v>277.4</v>
      </c>
      <c r="AO905" s="23">
        <v>24</v>
      </c>
      <c r="AP905" s="23">
        <v>24</v>
      </c>
      <c r="AQ905" t="s">
        <v>82</v>
      </c>
      <c r="AR905">
        <v>12</v>
      </c>
      <c r="AS905" s="22">
        <v>0.033333333333333</v>
      </c>
      <c r="AT905" t="s">
        <v>83</v>
      </c>
      <c r="AU905" s="23">
        <f t="shared" si="341"/>
        <v>31.4</v>
      </c>
      <c r="AV905" s="23">
        <f t="shared" si="342"/>
        <v>48</v>
      </c>
      <c r="AW905" s="23">
        <f t="shared" si="343"/>
        <v>1.76928622927181</v>
      </c>
      <c r="AX905" s="23">
        <f t="shared" si="344"/>
        <v>0.635904830569575</v>
      </c>
      <c r="AY905" s="23">
        <f t="shared" si="345"/>
        <v>48</v>
      </c>
      <c r="AZ905" s="23">
        <f t="shared" si="346"/>
        <v>48</v>
      </c>
      <c r="BA905" s="1" t="str">
        <f t="shared" si="347"/>
        <v>3</v>
      </c>
      <c r="BB905" s="22">
        <v>490</v>
      </c>
      <c r="BC905" s="22">
        <f t="shared" si="348"/>
        <v>23520</v>
      </c>
      <c r="BD905" s="22" t="e">
        <f t="shared" si="350"/>
        <v>#REF!</v>
      </c>
      <c r="BE905" s="22">
        <v>0.29</v>
      </c>
      <c r="BF905" s="22">
        <f t="shared" si="349"/>
        <v>13.92</v>
      </c>
      <c r="BG905" s="22" t="e">
        <f t="shared" si="351"/>
        <v>#REF!</v>
      </c>
      <c r="BH905" t="str">
        <f>IF(AT905="UDARA","U","N")&amp;LEFT($C$4,2)&amp;MID($C$4,4,2)&amp;LEFT(A905,3)&amp;MID(E905,2,2)&amp;VLOOKUP(E905,Acuan_Reference!C:L,10,0)</f>
        <v>N0109BKS71S5</v>
      </c>
      <c r="BI905" t="s">
        <v>84</v>
      </c>
      <c r="BJ905" t="s">
        <v>85</v>
      </c>
      <c r="BK905" t="s">
        <v>86</v>
      </c>
      <c r="BL905" t="s">
        <v>87</v>
      </c>
    </row>
    <row r="906" spans="1:64">
      <c r="A906" t="s">
        <v>91</v>
      </c>
      <c r="B906" t="s">
        <v>75</v>
      </c>
      <c r="C906" t="s">
        <v>76</v>
      </c>
      <c r="D906" t="s">
        <v>77</v>
      </c>
      <c r="E906" t="s">
        <v>183</v>
      </c>
      <c r="F906" t="s">
        <v>184</v>
      </c>
      <c r="G906" t="s">
        <v>118</v>
      </c>
      <c r="H906" t="s">
        <v>81</v>
      </c>
      <c r="I906" s="22">
        <v>7565</v>
      </c>
      <c r="J906" s="23">
        <v>1949</v>
      </c>
      <c r="K906" s="23">
        <v>3330</v>
      </c>
      <c r="L906" s="23">
        <v>3670</v>
      </c>
      <c r="M906" s="23">
        <v>3951</v>
      </c>
      <c r="N906" s="23">
        <v>749</v>
      </c>
      <c r="O906" s="23">
        <v>3055</v>
      </c>
      <c r="P906" s="23">
        <v>2141</v>
      </c>
      <c r="Q906" s="23">
        <v>2209</v>
      </c>
      <c r="R906" s="23">
        <v>3992</v>
      </c>
      <c r="S906" s="23">
        <v>4178</v>
      </c>
      <c r="T906" s="23">
        <v>3046</v>
      </c>
      <c r="U906" s="23">
        <v>1363</v>
      </c>
      <c r="V906" s="22">
        <v>2862.3333333333</v>
      </c>
      <c r="W906" s="22">
        <f t="shared" si="336"/>
        <v>2560.66666666667</v>
      </c>
      <c r="X906" s="23">
        <v>0</v>
      </c>
      <c r="Y906" s="23">
        <v>0</v>
      </c>
      <c r="Z906" s="23">
        <v>0</v>
      </c>
      <c r="AA906" s="22">
        <v>4293</v>
      </c>
      <c r="AB906" s="22">
        <v>0</v>
      </c>
      <c r="AC906" s="22">
        <v>0</v>
      </c>
      <c r="AD906" s="22">
        <v>0</v>
      </c>
      <c r="AE906" s="22">
        <f t="shared" si="337"/>
        <v>4293</v>
      </c>
      <c r="AF906" s="22">
        <f t="shared" si="338"/>
        <v>1.49982531734018</v>
      </c>
      <c r="AG906" s="22">
        <f t="shared" si="339"/>
        <v>1.67651653215309</v>
      </c>
      <c r="AH906" s="22">
        <v>29256</v>
      </c>
      <c r="AI906" s="22">
        <v>0</v>
      </c>
      <c r="AJ906" s="23">
        <v>0</v>
      </c>
      <c r="AK906" s="23">
        <v>2115</v>
      </c>
      <c r="AL906" s="23">
        <v>3273</v>
      </c>
      <c r="AM906" s="22">
        <v>0.9</v>
      </c>
      <c r="AN906" s="22">
        <f t="shared" si="340"/>
        <v>2304.6</v>
      </c>
      <c r="AO906" s="23">
        <v>24</v>
      </c>
      <c r="AP906" s="23">
        <v>24</v>
      </c>
      <c r="AQ906" t="s">
        <v>82</v>
      </c>
      <c r="AR906">
        <v>4</v>
      </c>
      <c r="AS906" s="22">
        <v>0.13333333333333</v>
      </c>
      <c r="AT906" t="s">
        <v>83</v>
      </c>
      <c r="AU906" s="23">
        <f t="shared" si="341"/>
        <v>1284.6</v>
      </c>
      <c r="AV906" s="23">
        <f t="shared" si="342"/>
        <v>1296</v>
      </c>
      <c r="AW906" s="23">
        <f t="shared" si="343"/>
        <v>2.18263473053892</v>
      </c>
      <c r="AX906" s="23">
        <f t="shared" si="344"/>
        <v>0.90445196563395</v>
      </c>
      <c r="AY906" s="23">
        <f t="shared" si="345"/>
        <v>1296</v>
      </c>
      <c r="AZ906" s="23">
        <f t="shared" si="346"/>
        <v>1296</v>
      </c>
      <c r="BA906" s="1" t="str">
        <f t="shared" si="347"/>
        <v>3</v>
      </c>
      <c r="BB906" s="22">
        <v>490</v>
      </c>
      <c r="BC906" s="22">
        <f t="shared" si="348"/>
        <v>635040</v>
      </c>
      <c r="BD906" s="22" t="e">
        <f t="shared" si="350"/>
        <v>#REF!</v>
      </c>
      <c r="BE906" s="22">
        <v>0.29</v>
      </c>
      <c r="BF906" s="22">
        <f t="shared" si="349"/>
        <v>375.84</v>
      </c>
      <c r="BG906" s="22" t="e">
        <f t="shared" si="351"/>
        <v>#REF!</v>
      </c>
      <c r="BH906" t="str">
        <f>IF(AT906="UDARA","U","N")&amp;LEFT($C$4,2)&amp;MID($C$4,4,2)&amp;LEFT(A906,3)&amp;MID(E906,2,2)&amp;VLOOKUP(E906,Acuan_Reference!C:L,10,0)</f>
        <v>N0109BLP71S5</v>
      </c>
      <c r="BI906" t="s">
        <v>84</v>
      </c>
      <c r="BJ906" t="s">
        <v>85</v>
      </c>
      <c r="BK906" t="s">
        <v>86</v>
      </c>
      <c r="BL906" t="s">
        <v>87</v>
      </c>
    </row>
    <row r="907" spans="1:64">
      <c r="A907" t="s">
        <v>92</v>
      </c>
      <c r="B907" t="s">
        <v>75</v>
      </c>
      <c r="C907" t="s">
        <v>76</v>
      </c>
      <c r="D907" t="s">
        <v>77</v>
      </c>
      <c r="E907" t="s">
        <v>183</v>
      </c>
      <c r="F907" t="s">
        <v>184</v>
      </c>
      <c r="G907" t="s">
        <v>118</v>
      </c>
      <c r="H907" t="s">
        <v>81</v>
      </c>
      <c r="I907" s="22">
        <v>7565</v>
      </c>
      <c r="J907" s="23">
        <v>559</v>
      </c>
      <c r="K907" s="23">
        <v>129</v>
      </c>
      <c r="L907" s="23">
        <v>62</v>
      </c>
      <c r="M907" s="23">
        <v>536</v>
      </c>
      <c r="N907" s="23">
        <v>327</v>
      </c>
      <c r="O907" s="23">
        <v>64</v>
      </c>
      <c r="P907" s="23">
        <v>744</v>
      </c>
      <c r="Q907" s="23">
        <v>558</v>
      </c>
      <c r="R907" s="23">
        <v>791</v>
      </c>
      <c r="S907" s="23">
        <v>6</v>
      </c>
      <c r="T907" s="23">
        <v>403</v>
      </c>
      <c r="U907" s="23">
        <v>57</v>
      </c>
      <c r="V907" s="22">
        <v>155.33333333333</v>
      </c>
      <c r="W907" s="22">
        <f t="shared" si="336"/>
        <v>270.333333333333</v>
      </c>
      <c r="X907" s="23">
        <v>0</v>
      </c>
      <c r="Y907" s="23">
        <v>0</v>
      </c>
      <c r="Z907" s="23">
        <v>0</v>
      </c>
      <c r="AA907" s="22">
        <v>1671</v>
      </c>
      <c r="AB907" s="22">
        <v>0</v>
      </c>
      <c r="AC907" s="22">
        <v>0</v>
      </c>
      <c r="AD907" s="22">
        <v>0</v>
      </c>
      <c r="AE907" s="22">
        <f t="shared" si="337"/>
        <v>1671</v>
      </c>
      <c r="AF907" s="22">
        <f t="shared" si="338"/>
        <v>10.757510729614</v>
      </c>
      <c r="AG907" s="22">
        <f t="shared" si="339"/>
        <v>6.18125770653514</v>
      </c>
      <c r="AH907" s="22">
        <v>29256</v>
      </c>
      <c r="AI907" s="22">
        <v>0</v>
      </c>
      <c r="AJ907" s="23">
        <v>0</v>
      </c>
      <c r="AK907" s="23">
        <v>277</v>
      </c>
      <c r="AL907" s="23">
        <v>351</v>
      </c>
      <c r="AM907" s="22">
        <v>1.5</v>
      </c>
      <c r="AN907" s="22">
        <f t="shared" si="340"/>
        <v>405.5</v>
      </c>
      <c r="AO907" s="23">
        <v>24</v>
      </c>
      <c r="AP907" s="23">
        <v>24</v>
      </c>
      <c r="AQ907" t="s">
        <v>82</v>
      </c>
      <c r="AR907">
        <v>2</v>
      </c>
      <c r="AS907" s="22">
        <v>0.53333333333333</v>
      </c>
      <c r="AT907" t="s">
        <v>83</v>
      </c>
      <c r="AU907" s="23">
        <f t="shared" si="341"/>
        <v>0</v>
      </c>
      <c r="AV907" s="23">
        <f t="shared" si="342"/>
        <v>0</v>
      </c>
      <c r="AW907" s="23">
        <f t="shared" si="343"/>
        <v>6.18125770653514</v>
      </c>
      <c r="AX907" s="23">
        <f t="shared" si="344"/>
        <v>4.88286066584464</v>
      </c>
      <c r="AY907" s="23">
        <f t="shared" si="345"/>
        <v>0</v>
      </c>
      <c r="AZ907" s="23">
        <f t="shared" si="346"/>
        <v>0</v>
      </c>
      <c r="BA907" s="1" t="str">
        <f t="shared" si="347"/>
        <v>Kelipatan Kirim/Master box &gt; 3x FC+index</v>
      </c>
      <c r="BB907" s="22">
        <v>490</v>
      </c>
      <c r="BC907" s="22">
        <f t="shared" si="348"/>
        <v>0</v>
      </c>
      <c r="BD907" s="22" t="e">
        <f t="shared" si="350"/>
        <v>#REF!</v>
      </c>
      <c r="BE907" s="22">
        <v>0.29</v>
      </c>
      <c r="BF907" s="22">
        <f t="shared" si="349"/>
        <v>0</v>
      </c>
      <c r="BG907" s="22" t="e">
        <f t="shared" si="351"/>
        <v>#REF!</v>
      </c>
      <c r="BH907" t="str">
        <f>IF(AT907="UDARA","U","N")&amp;LEFT($C$4,2)&amp;MID($C$4,4,2)&amp;LEFT(A907,3)&amp;MID(E907,2,2)&amp;VLOOKUP(E907,Acuan_Reference!C:L,10,0)</f>
        <v>N0109BTM71S5</v>
      </c>
      <c r="BI907" t="s">
        <v>84</v>
      </c>
      <c r="BJ907" t="s">
        <v>85</v>
      </c>
      <c r="BK907" t="s">
        <v>86</v>
      </c>
      <c r="BL907" t="s">
        <v>87</v>
      </c>
    </row>
    <row r="908" spans="1:64">
      <c r="A908" t="s">
        <v>93</v>
      </c>
      <c r="B908" t="s">
        <v>75</v>
      </c>
      <c r="C908" t="s">
        <v>76</v>
      </c>
      <c r="D908" t="s">
        <v>77</v>
      </c>
      <c r="E908" t="s">
        <v>183</v>
      </c>
      <c r="F908" t="s">
        <v>184</v>
      </c>
      <c r="G908" t="s">
        <v>118</v>
      </c>
      <c r="H908" t="s">
        <v>81</v>
      </c>
      <c r="I908" s="22">
        <v>7565</v>
      </c>
      <c r="J908" s="23">
        <v>176</v>
      </c>
      <c r="K908" s="23">
        <v>445</v>
      </c>
      <c r="L908" s="23">
        <v>263</v>
      </c>
      <c r="M908" s="23">
        <v>289</v>
      </c>
      <c r="N908" s="23">
        <v>186</v>
      </c>
      <c r="O908" s="23">
        <v>99</v>
      </c>
      <c r="P908" s="23">
        <v>231</v>
      </c>
      <c r="Q908" s="23">
        <v>70</v>
      </c>
      <c r="R908" s="23">
        <v>385</v>
      </c>
      <c r="S908" s="23">
        <v>275</v>
      </c>
      <c r="T908" s="23">
        <v>177</v>
      </c>
      <c r="U908" s="23">
        <v>315</v>
      </c>
      <c r="V908" s="22">
        <v>255.66666666667</v>
      </c>
      <c r="W908" s="22">
        <f t="shared" si="336"/>
        <v>245.666666666667</v>
      </c>
      <c r="X908" s="23">
        <v>0</v>
      </c>
      <c r="Y908" s="23">
        <v>0</v>
      </c>
      <c r="Z908" s="23">
        <v>0</v>
      </c>
      <c r="AA908" s="22">
        <v>213</v>
      </c>
      <c r="AB908" s="22">
        <v>0</v>
      </c>
      <c r="AC908" s="22">
        <v>0</v>
      </c>
      <c r="AD908" s="22">
        <v>0</v>
      </c>
      <c r="AE908" s="22">
        <f t="shared" si="337"/>
        <v>213</v>
      </c>
      <c r="AF908" s="22">
        <f t="shared" si="338"/>
        <v>0.833116036505856</v>
      </c>
      <c r="AG908" s="22">
        <f t="shared" si="339"/>
        <v>0.867028493894166</v>
      </c>
      <c r="AH908" s="22">
        <v>29256</v>
      </c>
      <c r="AI908" s="22">
        <v>0</v>
      </c>
      <c r="AJ908" s="23">
        <v>0</v>
      </c>
      <c r="AK908" s="23">
        <v>149</v>
      </c>
      <c r="AL908" s="23">
        <v>245</v>
      </c>
      <c r="AM908" s="22">
        <v>0.8</v>
      </c>
      <c r="AN908" s="22">
        <f t="shared" si="340"/>
        <v>196.533333333333</v>
      </c>
      <c r="AO908" s="23">
        <v>24</v>
      </c>
      <c r="AP908" s="23">
        <v>24</v>
      </c>
      <c r="AQ908" t="s">
        <v>82</v>
      </c>
      <c r="AR908">
        <v>4</v>
      </c>
      <c r="AS908" s="22">
        <v>0.066666666666667</v>
      </c>
      <c r="AT908" t="s">
        <v>83</v>
      </c>
      <c r="AU908" s="23">
        <f t="shared" si="341"/>
        <v>228.533333333333</v>
      </c>
      <c r="AV908" s="23">
        <f t="shared" si="342"/>
        <v>240</v>
      </c>
      <c r="AW908" s="23">
        <f t="shared" si="343"/>
        <v>1.84396200814111</v>
      </c>
      <c r="AX908" s="23">
        <f t="shared" si="344"/>
        <v>0.846675712347354</v>
      </c>
      <c r="AY908" s="23">
        <f t="shared" si="345"/>
        <v>240</v>
      </c>
      <c r="AZ908" s="23">
        <f t="shared" si="346"/>
        <v>240</v>
      </c>
      <c r="BA908" s="1" t="str">
        <f t="shared" si="347"/>
        <v>3</v>
      </c>
      <c r="BB908" s="22">
        <v>490</v>
      </c>
      <c r="BC908" s="22">
        <f t="shared" si="348"/>
        <v>117600</v>
      </c>
      <c r="BD908" s="22" t="e">
        <f t="shared" si="350"/>
        <v>#REF!</v>
      </c>
      <c r="BE908" s="22">
        <v>0.29</v>
      </c>
      <c r="BF908" s="22">
        <f t="shared" si="349"/>
        <v>69.6</v>
      </c>
      <c r="BG908" s="22" t="e">
        <f t="shared" si="351"/>
        <v>#REF!</v>
      </c>
      <c r="BH908" t="str">
        <f>IF(AT908="UDARA","U","N")&amp;LEFT($C$4,2)&amp;MID($C$4,4,2)&amp;LEFT(A908,3)&amp;MID(E908,2,2)&amp;VLOOKUP(E908,Acuan_Reference!C:L,10,0)</f>
        <v>N0109CRB71S5</v>
      </c>
      <c r="BI908" t="s">
        <v>84</v>
      </c>
      <c r="BJ908" t="s">
        <v>85</v>
      </c>
      <c r="BK908" t="s">
        <v>86</v>
      </c>
      <c r="BL908" t="s">
        <v>87</v>
      </c>
    </row>
    <row r="909" spans="1:64">
      <c r="A909" t="s">
        <v>94</v>
      </c>
      <c r="B909" t="s">
        <v>75</v>
      </c>
      <c r="C909" t="s">
        <v>76</v>
      </c>
      <c r="D909" t="s">
        <v>77</v>
      </c>
      <c r="E909" t="s">
        <v>183</v>
      </c>
      <c r="F909" t="s">
        <v>184</v>
      </c>
      <c r="G909" t="s">
        <v>118</v>
      </c>
      <c r="H909" t="s">
        <v>81</v>
      </c>
      <c r="I909" s="22">
        <v>7565</v>
      </c>
      <c r="J909" s="23">
        <v>705</v>
      </c>
      <c r="K909" s="23">
        <v>1660</v>
      </c>
      <c r="L909" s="23">
        <v>1018</v>
      </c>
      <c r="M909" s="23">
        <v>1287</v>
      </c>
      <c r="N909" s="23">
        <v>658</v>
      </c>
      <c r="O909" s="23">
        <v>1067</v>
      </c>
      <c r="P909" s="23">
        <v>381</v>
      </c>
      <c r="Q909" s="23">
        <v>1841</v>
      </c>
      <c r="R909" s="23">
        <v>746</v>
      </c>
      <c r="S909" s="23">
        <v>1195</v>
      </c>
      <c r="T909" s="23">
        <v>1178</v>
      </c>
      <c r="U909" s="23">
        <v>929</v>
      </c>
      <c r="V909" s="22">
        <v>1100.6666666667</v>
      </c>
      <c r="W909" s="22">
        <f t="shared" si="336"/>
        <v>1005.66666666667</v>
      </c>
      <c r="X909" s="23">
        <v>0</v>
      </c>
      <c r="Y909" s="23">
        <v>0</v>
      </c>
      <c r="Z909" s="23">
        <v>0</v>
      </c>
      <c r="AA909" s="22">
        <v>841</v>
      </c>
      <c r="AB909" s="22">
        <v>0</v>
      </c>
      <c r="AC909" s="22">
        <v>288</v>
      </c>
      <c r="AD909" s="22">
        <v>0</v>
      </c>
      <c r="AE909" s="22">
        <f t="shared" si="337"/>
        <v>1129</v>
      </c>
      <c r="AF909" s="22">
        <f t="shared" si="338"/>
        <v>1.02574197456084</v>
      </c>
      <c r="AG909" s="22">
        <f t="shared" si="339"/>
        <v>1.12263838249917</v>
      </c>
      <c r="AH909" s="22">
        <v>29256</v>
      </c>
      <c r="AI909" s="22">
        <v>0</v>
      </c>
      <c r="AJ909" s="23">
        <v>0</v>
      </c>
      <c r="AK909" s="23">
        <v>771</v>
      </c>
      <c r="AL909" s="23">
        <v>910</v>
      </c>
      <c r="AM909" s="22">
        <v>0.8</v>
      </c>
      <c r="AN909" s="22">
        <f t="shared" si="340"/>
        <v>804.533333333333</v>
      </c>
      <c r="AO909" s="23">
        <v>24</v>
      </c>
      <c r="AP909" s="23">
        <v>24</v>
      </c>
      <c r="AQ909" t="s">
        <v>82</v>
      </c>
      <c r="AR909">
        <v>8</v>
      </c>
      <c r="AS909" s="22">
        <v>0.13333333333333</v>
      </c>
      <c r="AT909" t="s">
        <v>83</v>
      </c>
      <c r="AU909" s="23">
        <f t="shared" si="341"/>
        <v>585.533333333333</v>
      </c>
      <c r="AV909" s="23">
        <f t="shared" si="342"/>
        <v>600</v>
      </c>
      <c r="AW909" s="23">
        <f t="shared" si="343"/>
        <v>1.71925754060325</v>
      </c>
      <c r="AX909" s="23">
        <f t="shared" si="344"/>
        <v>0.814385150812065</v>
      </c>
      <c r="AY909" s="23">
        <f t="shared" si="345"/>
        <v>600</v>
      </c>
      <c r="AZ909" s="23">
        <f t="shared" si="346"/>
        <v>600</v>
      </c>
      <c r="BA909" s="1" t="str">
        <f t="shared" si="347"/>
        <v>3</v>
      </c>
      <c r="BB909" s="22">
        <v>490</v>
      </c>
      <c r="BC909" s="22">
        <f t="shared" si="348"/>
        <v>294000</v>
      </c>
      <c r="BD909" s="22" t="e">
        <f t="shared" si="350"/>
        <v>#REF!</v>
      </c>
      <c r="BE909" s="22">
        <v>0.29</v>
      </c>
      <c r="BF909" s="22">
        <f t="shared" si="349"/>
        <v>174</v>
      </c>
      <c r="BG909" s="22" t="e">
        <f t="shared" si="351"/>
        <v>#REF!</v>
      </c>
      <c r="BH909" t="str">
        <f>IF(AT909="UDARA","U","N")&amp;LEFT($C$4,2)&amp;MID($C$4,4,2)&amp;LEFT(A909,3)&amp;MID(E909,2,2)&amp;VLOOKUP(E909,Acuan_Reference!C:L,10,0)</f>
        <v>N0109DPS71S5</v>
      </c>
      <c r="BI909" t="s">
        <v>84</v>
      </c>
      <c r="BJ909" t="s">
        <v>85</v>
      </c>
      <c r="BK909" t="s">
        <v>86</v>
      </c>
      <c r="BL909" t="s">
        <v>87</v>
      </c>
    </row>
    <row r="910" spans="1:64">
      <c r="A910" t="s">
        <v>95</v>
      </c>
      <c r="B910" t="s">
        <v>75</v>
      </c>
      <c r="C910" t="s">
        <v>76</v>
      </c>
      <c r="D910" t="s">
        <v>77</v>
      </c>
      <c r="E910" t="s">
        <v>183</v>
      </c>
      <c r="F910" t="s">
        <v>184</v>
      </c>
      <c r="G910" t="s">
        <v>118</v>
      </c>
      <c r="H910" t="s">
        <v>81</v>
      </c>
      <c r="I910" s="22">
        <v>7565</v>
      </c>
      <c r="J910" s="23">
        <v>0</v>
      </c>
      <c r="K910" s="23">
        <v>0</v>
      </c>
      <c r="L910" s="23">
        <v>0</v>
      </c>
      <c r="M910" s="23">
        <v>1568</v>
      </c>
      <c r="N910" s="23">
        <v>1038</v>
      </c>
      <c r="O910" s="23">
        <v>1031</v>
      </c>
      <c r="P910" s="23">
        <v>532</v>
      </c>
      <c r="Q910" s="23">
        <v>792</v>
      </c>
      <c r="R910" s="23">
        <v>1371</v>
      </c>
      <c r="S910" s="23">
        <v>623</v>
      </c>
      <c r="T910" s="23">
        <v>817</v>
      </c>
      <c r="U910" s="23">
        <v>876</v>
      </c>
      <c r="V910" s="22">
        <v>772</v>
      </c>
      <c r="W910" s="22">
        <f t="shared" si="336"/>
        <v>838</v>
      </c>
      <c r="X910" s="23">
        <v>0</v>
      </c>
      <c r="Y910" s="23">
        <v>0</v>
      </c>
      <c r="Z910" s="23">
        <v>0</v>
      </c>
      <c r="AA910" s="22">
        <v>847</v>
      </c>
      <c r="AB910" s="22">
        <v>0</v>
      </c>
      <c r="AC910" s="22">
        <v>216</v>
      </c>
      <c r="AD910" s="22">
        <v>0</v>
      </c>
      <c r="AE910" s="22">
        <f t="shared" si="337"/>
        <v>1063</v>
      </c>
      <c r="AF910" s="22">
        <f t="shared" si="338"/>
        <v>1.37694300518135</v>
      </c>
      <c r="AG910" s="22">
        <f t="shared" si="339"/>
        <v>1.26849642004773</v>
      </c>
      <c r="AH910" s="22">
        <v>29256</v>
      </c>
      <c r="AI910" s="22">
        <v>0</v>
      </c>
      <c r="AJ910" s="23">
        <v>0</v>
      </c>
      <c r="AK910" s="23">
        <v>568</v>
      </c>
      <c r="AL910" s="23">
        <v>821</v>
      </c>
      <c r="AM910" s="22">
        <v>0.5</v>
      </c>
      <c r="AN910" s="22">
        <f t="shared" si="340"/>
        <v>419</v>
      </c>
      <c r="AO910" s="23">
        <v>24</v>
      </c>
      <c r="AP910" s="23">
        <v>24</v>
      </c>
      <c r="AQ910" t="s">
        <v>82</v>
      </c>
      <c r="AR910">
        <v>20</v>
      </c>
      <c r="AS910" s="22">
        <v>0.033333333333333</v>
      </c>
      <c r="AT910" t="s">
        <v>83</v>
      </c>
      <c r="AU910" s="23">
        <f t="shared" si="341"/>
        <v>177</v>
      </c>
      <c r="AV910" s="23">
        <f t="shared" si="342"/>
        <v>192</v>
      </c>
      <c r="AW910" s="23">
        <f t="shared" si="343"/>
        <v>1.49761336515513</v>
      </c>
      <c r="AX910" s="23">
        <f t="shared" si="344"/>
        <v>0.517899761336515</v>
      </c>
      <c r="AY910" s="23">
        <f t="shared" si="345"/>
        <v>192</v>
      </c>
      <c r="AZ910" s="23">
        <f t="shared" si="346"/>
        <v>192</v>
      </c>
      <c r="BA910" s="1" t="str">
        <f t="shared" si="347"/>
        <v>3</v>
      </c>
      <c r="BB910" s="22">
        <v>490</v>
      </c>
      <c r="BC910" s="22">
        <f t="shared" si="348"/>
        <v>94080</v>
      </c>
      <c r="BD910" s="22" t="e">
        <f t="shared" si="350"/>
        <v>#REF!</v>
      </c>
      <c r="BE910" s="22">
        <v>0.29</v>
      </c>
      <c r="BF910" s="22">
        <f t="shared" si="349"/>
        <v>55.68</v>
      </c>
      <c r="BG910" s="22" t="e">
        <f t="shared" si="351"/>
        <v>#REF!</v>
      </c>
      <c r="BH910" t="str">
        <f>IF(AT910="UDARA","U","N")&amp;LEFT($C$4,2)&amp;MID($C$4,4,2)&amp;LEFT(A910,3)&amp;MID(E910,2,2)&amp;VLOOKUP(E910,Acuan_Reference!C:L,10,0)</f>
        <v>N0109JAK71S5</v>
      </c>
      <c r="BI910" t="s">
        <v>84</v>
      </c>
      <c r="BJ910" t="s">
        <v>85</v>
      </c>
      <c r="BK910" t="s">
        <v>86</v>
      </c>
      <c r="BL910" t="s">
        <v>87</v>
      </c>
    </row>
    <row r="911" spans="1:64">
      <c r="A911" t="s">
        <v>96</v>
      </c>
      <c r="B911" t="s">
        <v>75</v>
      </c>
      <c r="C911" t="s">
        <v>76</v>
      </c>
      <c r="D911" t="s">
        <v>77</v>
      </c>
      <c r="E911" t="s">
        <v>183</v>
      </c>
      <c r="F911" t="s">
        <v>184</v>
      </c>
      <c r="G911" t="s">
        <v>118</v>
      </c>
      <c r="H911" t="s">
        <v>81</v>
      </c>
      <c r="I911" s="22">
        <v>7565</v>
      </c>
      <c r="J911" s="23">
        <v>1892</v>
      </c>
      <c r="K911" s="23">
        <v>3944</v>
      </c>
      <c r="L911" s="23">
        <v>3956</v>
      </c>
      <c r="M911" s="23">
        <v>2831</v>
      </c>
      <c r="N911" s="23">
        <v>2223</v>
      </c>
      <c r="O911" s="23">
        <v>2294</v>
      </c>
      <c r="P911" s="23">
        <v>1468</v>
      </c>
      <c r="Q911" s="23">
        <v>1822</v>
      </c>
      <c r="R911" s="23">
        <v>3345</v>
      </c>
      <c r="S911" s="23">
        <v>1603</v>
      </c>
      <c r="T911" s="23">
        <v>3602</v>
      </c>
      <c r="U911" s="23">
        <v>2002</v>
      </c>
      <c r="V911" s="22">
        <v>2402.3333333333</v>
      </c>
      <c r="W911" s="22">
        <f t="shared" si="336"/>
        <v>2699.66666666667</v>
      </c>
      <c r="X911" s="23">
        <v>0</v>
      </c>
      <c r="Y911" s="23">
        <v>0</v>
      </c>
      <c r="Z911" s="23">
        <v>0</v>
      </c>
      <c r="AA911" s="22">
        <v>2917</v>
      </c>
      <c r="AB911" s="22">
        <v>0</v>
      </c>
      <c r="AC911" s="22">
        <v>864</v>
      </c>
      <c r="AD911" s="22">
        <v>0</v>
      </c>
      <c r="AE911" s="22">
        <f t="shared" si="337"/>
        <v>3781</v>
      </c>
      <c r="AF911" s="22">
        <f t="shared" si="338"/>
        <v>1.57388649923688</v>
      </c>
      <c r="AG911" s="22">
        <f t="shared" si="339"/>
        <v>1.40054327694777</v>
      </c>
      <c r="AH911" s="22">
        <v>29256</v>
      </c>
      <c r="AI911" s="22">
        <v>0</v>
      </c>
      <c r="AJ911" s="23">
        <v>0</v>
      </c>
      <c r="AK911" s="23">
        <v>1380</v>
      </c>
      <c r="AL911" s="23">
        <v>2495</v>
      </c>
      <c r="AM911" s="22">
        <v>1.2</v>
      </c>
      <c r="AN911" s="22">
        <f t="shared" si="340"/>
        <v>3239.6</v>
      </c>
      <c r="AO911" s="23">
        <v>24</v>
      </c>
      <c r="AP911" s="23">
        <v>24</v>
      </c>
      <c r="AQ911" t="s">
        <v>82</v>
      </c>
      <c r="AR911">
        <v>2</v>
      </c>
      <c r="AS911" s="22">
        <v>0.2</v>
      </c>
      <c r="AT911" t="s">
        <v>83</v>
      </c>
      <c r="AU911" s="23">
        <f t="shared" si="341"/>
        <v>1953.6</v>
      </c>
      <c r="AV911" s="23">
        <f t="shared" si="342"/>
        <v>1968</v>
      </c>
      <c r="AW911" s="23">
        <f t="shared" si="343"/>
        <v>2.12952216323003</v>
      </c>
      <c r="AX911" s="23">
        <f t="shared" si="344"/>
        <v>1.20533399185085</v>
      </c>
      <c r="AY911" s="23">
        <f t="shared" si="345"/>
        <v>1968</v>
      </c>
      <c r="AZ911" s="23">
        <f t="shared" si="346"/>
        <v>1968</v>
      </c>
      <c r="BA911" s="1" t="str">
        <f t="shared" si="347"/>
        <v>3</v>
      </c>
      <c r="BB911" s="22">
        <v>490</v>
      </c>
      <c r="BC911" s="22">
        <f t="shared" si="348"/>
        <v>964320</v>
      </c>
      <c r="BD911" s="22" t="e">
        <f t="shared" si="350"/>
        <v>#REF!</v>
      </c>
      <c r="BE911" s="22">
        <v>0.29</v>
      </c>
      <c r="BF911" s="22">
        <f t="shared" si="349"/>
        <v>570.72</v>
      </c>
      <c r="BG911" s="22" t="e">
        <f t="shared" si="351"/>
        <v>#REF!</v>
      </c>
      <c r="BH911" t="str">
        <f>IF(AT911="UDARA","U","N")&amp;LEFT($C$4,2)&amp;MID($C$4,4,2)&amp;LEFT(A911,3)&amp;MID(E911,2,2)&amp;VLOOKUP(E911,Acuan_Reference!C:L,10,0)</f>
        <v>N0109JBI71S5</v>
      </c>
      <c r="BI911" t="s">
        <v>84</v>
      </c>
      <c r="BJ911" t="s">
        <v>85</v>
      </c>
      <c r="BK911" t="s">
        <v>86</v>
      </c>
      <c r="BL911" t="s">
        <v>87</v>
      </c>
    </row>
    <row r="912" spans="1:64">
      <c r="A912" t="s">
        <v>97</v>
      </c>
      <c r="B912" t="s">
        <v>75</v>
      </c>
      <c r="C912" t="s">
        <v>76</v>
      </c>
      <c r="D912" t="s">
        <v>77</v>
      </c>
      <c r="E912" t="s">
        <v>183</v>
      </c>
      <c r="F912" t="s">
        <v>184</v>
      </c>
      <c r="G912" t="s">
        <v>118</v>
      </c>
      <c r="H912" t="s">
        <v>81</v>
      </c>
      <c r="I912" s="22">
        <v>7565</v>
      </c>
      <c r="J912" s="23">
        <v>2319</v>
      </c>
      <c r="K912" s="23">
        <v>3704</v>
      </c>
      <c r="L912" s="23">
        <v>2411</v>
      </c>
      <c r="M912" s="23">
        <v>663</v>
      </c>
      <c r="N912" s="23">
        <v>1067</v>
      </c>
      <c r="O912" s="23">
        <v>667</v>
      </c>
      <c r="P912" s="23">
        <v>675</v>
      </c>
      <c r="Q912" s="23">
        <v>573</v>
      </c>
      <c r="R912" s="23">
        <v>970</v>
      </c>
      <c r="S912" s="23">
        <v>460</v>
      </c>
      <c r="T912" s="23">
        <v>881</v>
      </c>
      <c r="U912" s="23">
        <v>723</v>
      </c>
      <c r="V912" s="22">
        <v>688</v>
      </c>
      <c r="W912" s="22">
        <f t="shared" si="336"/>
        <v>759.666666666667</v>
      </c>
      <c r="X912" s="23">
        <v>0</v>
      </c>
      <c r="Y912" s="23">
        <v>0</v>
      </c>
      <c r="Z912" s="23">
        <v>2</v>
      </c>
      <c r="AA912" s="22">
        <v>436</v>
      </c>
      <c r="AB912" s="22">
        <v>0</v>
      </c>
      <c r="AC912" s="22">
        <v>264</v>
      </c>
      <c r="AD912" s="22">
        <v>120</v>
      </c>
      <c r="AE912" s="22">
        <f t="shared" si="337"/>
        <v>822</v>
      </c>
      <c r="AF912" s="22">
        <f t="shared" si="338"/>
        <v>1.19476744186047</v>
      </c>
      <c r="AG912" s="22">
        <f t="shared" si="339"/>
        <v>0.924089512944274</v>
      </c>
      <c r="AH912" s="22">
        <v>29256</v>
      </c>
      <c r="AI912" s="22">
        <v>0</v>
      </c>
      <c r="AJ912" s="23">
        <v>0</v>
      </c>
      <c r="AK912" s="23">
        <v>409</v>
      </c>
      <c r="AL912" s="23">
        <v>675</v>
      </c>
      <c r="AM912" s="22">
        <v>0.5</v>
      </c>
      <c r="AN912" s="22">
        <f t="shared" si="340"/>
        <v>379.833333333333</v>
      </c>
      <c r="AO912" s="23">
        <v>24</v>
      </c>
      <c r="AP912" s="23">
        <v>24</v>
      </c>
      <c r="AQ912" t="s">
        <v>82</v>
      </c>
      <c r="AR912">
        <v>20</v>
      </c>
      <c r="AS912" s="22">
        <v>0.033333333333333</v>
      </c>
      <c r="AT912" t="s">
        <v>83</v>
      </c>
      <c r="AU912" s="23">
        <f t="shared" si="341"/>
        <v>232.833333333333</v>
      </c>
      <c r="AV912" s="23">
        <f t="shared" si="342"/>
        <v>240</v>
      </c>
      <c r="AW912" s="23">
        <f t="shared" si="343"/>
        <v>1.39798157086441</v>
      </c>
      <c r="AX912" s="23">
        <f t="shared" si="344"/>
        <v>0.509433962264151</v>
      </c>
      <c r="AY912" s="23">
        <f t="shared" si="345"/>
        <v>240</v>
      </c>
      <c r="AZ912" s="23">
        <f t="shared" si="346"/>
        <v>240</v>
      </c>
      <c r="BA912" s="1" t="str">
        <f t="shared" si="347"/>
        <v>3</v>
      </c>
      <c r="BB912" s="22">
        <v>490</v>
      </c>
      <c r="BC912" s="22">
        <f t="shared" si="348"/>
        <v>117600</v>
      </c>
      <c r="BD912" s="22" t="e">
        <f t="shared" si="350"/>
        <v>#REF!</v>
      </c>
      <c r="BE912" s="22">
        <v>0.29</v>
      </c>
      <c r="BF912" s="22">
        <f t="shared" si="349"/>
        <v>69.6</v>
      </c>
      <c r="BG912" s="22" t="e">
        <f t="shared" si="351"/>
        <v>#REF!</v>
      </c>
      <c r="BH912" t="str">
        <f>IF(AT912="UDARA","U","N")&amp;LEFT($C$4,2)&amp;MID($C$4,4,2)&amp;LEFT(A912,3)&amp;MID(E912,2,2)&amp;VLOOKUP(E912,Acuan_Reference!C:L,10,0)</f>
        <v>N0109JKT71S5</v>
      </c>
      <c r="BI912" t="s">
        <v>84</v>
      </c>
      <c r="BJ912" t="s">
        <v>85</v>
      </c>
      <c r="BK912" t="s">
        <v>86</v>
      </c>
      <c r="BL912" t="s">
        <v>87</v>
      </c>
    </row>
    <row r="913" spans="1:64">
      <c r="A913" t="s">
        <v>98</v>
      </c>
      <c r="B913" t="s">
        <v>75</v>
      </c>
      <c r="C913" t="s">
        <v>76</v>
      </c>
      <c r="D913" t="s">
        <v>77</v>
      </c>
      <c r="E913" t="s">
        <v>183</v>
      </c>
      <c r="F913" t="s">
        <v>184</v>
      </c>
      <c r="G913" t="s">
        <v>118</v>
      </c>
      <c r="H913" t="s">
        <v>81</v>
      </c>
      <c r="I913" s="22">
        <v>7565</v>
      </c>
      <c r="J913" s="23">
        <v>93</v>
      </c>
      <c r="K913" s="23">
        <v>172</v>
      </c>
      <c r="L913" s="23">
        <v>146</v>
      </c>
      <c r="M913" s="23">
        <v>2414</v>
      </c>
      <c r="N913" s="23">
        <v>37</v>
      </c>
      <c r="O913" s="23">
        <v>85</v>
      </c>
      <c r="P913" s="23">
        <v>75</v>
      </c>
      <c r="Q913" s="23">
        <v>633</v>
      </c>
      <c r="R913" s="23">
        <v>76</v>
      </c>
      <c r="S913" s="23">
        <v>155</v>
      </c>
      <c r="T913" s="23">
        <v>332</v>
      </c>
      <c r="U913" s="23">
        <v>14</v>
      </c>
      <c r="V913" s="22">
        <v>167</v>
      </c>
      <c r="W913" s="22">
        <f t="shared" si="336"/>
        <v>170.333333333333</v>
      </c>
      <c r="X913" s="23">
        <v>0</v>
      </c>
      <c r="Y913" s="23">
        <v>0</v>
      </c>
      <c r="Z913" s="23">
        <v>0</v>
      </c>
      <c r="AA913" s="22">
        <v>381</v>
      </c>
      <c r="AB913" s="22">
        <v>0</v>
      </c>
      <c r="AC913" s="22">
        <v>24</v>
      </c>
      <c r="AD913" s="22">
        <v>0</v>
      </c>
      <c r="AE913" s="22">
        <f t="shared" si="337"/>
        <v>405</v>
      </c>
      <c r="AF913" s="22">
        <f t="shared" si="338"/>
        <v>2.4251497005988</v>
      </c>
      <c r="AG913" s="22">
        <f t="shared" si="339"/>
        <v>2.37769080234834</v>
      </c>
      <c r="AH913" s="22">
        <v>29256</v>
      </c>
      <c r="AI913" s="22">
        <v>0</v>
      </c>
      <c r="AJ913" s="23">
        <v>0</v>
      </c>
      <c r="AK913" s="23">
        <v>176</v>
      </c>
      <c r="AL913" s="23">
        <v>165</v>
      </c>
      <c r="AM913" s="22">
        <v>0.9</v>
      </c>
      <c r="AN913" s="22">
        <f t="shared" si="340"/>
        <v>153.3</v>
      </c>
      <c r="AO913" s="23">
        <v>24</v>
      </c>
      <c r="AP913" s="23">
        <v>24</v>
      </c>
      <c r="AQ913" t="s">
        <v>82</v>
      </c>
      <c r="AR913">
        <v>4</v>
      </c>
      <c r="AS913" s="22">
        <v>0.1</v>
      </c>
      <c r="AT913" t="s">
        <v>83</v>
      </c>
      <c r="AU913" s="23">
        <f t="shared" si="341"/>
        <v>0</v>
      </c>
      <c r="AV913" s="23">
        <f t="shared" si="342"/>
        <v>0</v>
      </c>
      <c r="AW913" s="23">
        <f t="shared" si="343"/>
        <v>2.37769080234834</v>
      </c>
      <c r="AX913" s="23">
        <f t="shared" si="344"/>
        <v>1.40900195694716</v>
      </c>
      <c r="AY913" s="23">
        <f t="shared" si="345"/>
        <v>0</v>
      </c>
      <c r="AZ913" s="23">
        <f t="shared" si="346"/>
        <v>0</v>
      </c>
      <c r="BA913" s="1" t="str">
        <f t="shared" si="347"/>
        <v>3</v>
      </c>
      <c r="BB913" s="22">
        <v>490</v>
      </c>
      <c r="BC913" s="22">
        <f t="shared" si="348"/>
        <v>0</v>
      </c>
      <c r="BD913" s="22" t="e">
        <f t="shared" si="350"/>
        <v>#REF!</v>
      </c>
      <c r="BE913" s="22">
        <v>0.29</v>
      </c>
      <c r="BF913" s="22">
        <f t="shared" si="349"/>
        <v>0</v>
      </c>
      <c r="BG913" s="22" t="e">
        <f t="shared" si="351"/>
        <v>#REF!</v>
      </c>
      <c r="BH913" t="str">
        <f>IF(AT913="UDARA","U","N")&amp;LEFT($C$4,2)&amp;MID($C$4,4,2)&amp;LEFT(A913,3)&amp;MID(E913,2,2)&amp;VLOOKUP(E913,Acuan_Reference!C:L,10,0)</f>
        <v>N0109JMR71S5</v>
      </c>
      <c r="BI913" t="s">
        <v>84</v>
      </c>
      <c r="BJ913" t="s">
        <v>85</v>
      </c>
      <c r="BK913" t="s">
        <v>86</v>
      </c>
      <c r="BL913" t="s">
        <v>87</v>
      </c>
    </row>
    <row r="914" spans="1:64">
      <c r="A914" t="s">
        <v>99</v>
      </c>
      <c r="B914" t="s">
        <v>75</v>
      </c>
      <c r="C914" t="s">
        <v>76</v>
      </c>
      <c r="D914" t="s">
        <v>77</v>
      </c>
      <c r="E914" t="s">
        <v>183</v>
      </c>
      <c r="F914" t="s">
        <v>184</v>
      </c>
      <c r="G914" t="s">
        <v>118</v>
      </c>
      <c r="H914" t="s">
        <v>81</v>
      </c>
      <c r="I914" s="22">
        <v>7565</v>
      </c>
      <c r="J914" s="23">
        <v>1149</v>
      </c>
      <c r="K914" s="23">
        <v>951</v>
      </c>
      <c r="L914" s="23">
        <v>2018</v>
      </c>
      <c r="M914" s="23">
        <v>1636</v>
      </c>
      <c r="N914" s="23">
        <v>1586</v>
      </c>
      <c r="O914" s="23">
        <v>1919</v>
      </c>
      <c r="P914" s="23">
        <v>2518</v>
      </c>
      <c r="Q914" s="23">
        <v>1199</v>
      </c>
      <c r="R914" s="23">
        <v>2084</v>
      </c>
      <c r="S914" s="23">
        <v>901</v>
      </c>
      <c r="T914" s="23">
        <v>2356</v>
      </c>
      <c r="U914" s="23">
        <v>1548</v>
      </c>
      <c r="V914" s="22">
        <v>1601.6666666667</v>
      </c>
      <c r="W914" s="22">
        <f t="shared" si="336"/>
        <v>1821</v>
      </c>
      <c r="X914" s="23">
        <v>0</v>
      </c>
      <c r="Y914" s="23">
        <v>0</v>
      </c>
      <c r="Z914" s="23">
        <v>0</v>
      </c>
      <c r="AA914" s="22">
        <v>1993</v>
      </c>
      <c r="AB914" s="22">
        <v>0</v>
      </c>
      <c r="AC914" s="22">
        <v>744</v>
      </c>
      <c r="AD914" s="22">
        <v>0</v>
      </c>
      <c r="AE914" s="22">
        <f t="shared" si="337"/>
        <v>2737</v>
      </c>
      <c r="AF914" s="22">
        <f t="shared" si="338"/>
        <v>1.70884495317374</v>
      </c>
      <c r="AG914" s="22">
        <f t="shared" si="339"/>
        <v>1.50302031850632</v>
      </c>
      <c r="AH914" s="22">
        <v>29256</v>
      </c>
      <c r="AI914" s="22">
        <v>0</v>
      </c>
      <c r="AJ914" s="23">
        <v>0</v>
      </c>
      <c r="AK914" s="23">
        <v>853</v>
      </c>
      <c r="AL914" s="23">
        <v>1559</v>
      </c>
      <c r="AM914" s="22">
        <v>1.1</v>
      </c>
      <c r="AN914" s="22">
        <f t="shared" si="340"/>
        <v>2003.1</v>
      </c>
      <c r="AO914" s="23">
        <v>24</v>
      </c>
      <c r="AP914" s="23">
        <v>24</v>
      </c>
      <c r="AQ914" t="s">
        <v>82</v>
      </c>
      <c r="AR914">
        <v>4</v>
      </c>
      <c r="AS914" s="22">
        <v>0.33333333333333</v>
      </c>
      <c r="AT914" t="s">
        <v>83</v>
      </c>
      <c r="AU914" s="23">
        <f t="shared" si="341"/>
        <v>825.1</v>
      </c>
      <c r="AV914" s="23">
        <f t="shared" si="342"/>
        <v>840</v>
      </c>
      <c r="AW914" s="23">
        <f t="shared" si="343"/>
        <v>1.96430532674355</v>
      </c>
      <c r="AX914" s="23">
        <f t="shared" si="344"/>
        <v>1.10818231740802</v>
      </c>
      <c r="AY914" s="23">
        <f t="shared" si="345"/>
        <v>840</v>
      </c>
      <c r="AZ914" s="23">
        <f t="shared" si="346"/>
        <v>840</v>
      </c>
      <c r="BA914" s="1" t="str">
        <f t="shared" si="347"/>
        <v>3</v>
      </c>
      <c r="BB914" s="22">
        <v>490</v>
      </c>
      <c r="BC914" s="22">
        <f t="shared" si="348"/>
        <v>411600</v>
      </c>
      <c r="BD914" s="22" t="e">
        <f t="shared" si="350"/>
        <v>#REF!</v>
      </c>
      <c r="BE914" s="22">
        <v>0.29</v>
      </c>
      <c r="BF914" s="22">
        <f t="shared" si="349"/>
        <v>243.6</v>
      </c>
      <c r="BG914" s="22" t="e">
        <f t="shared" si="351"/>
        <v>#REF!</v>
      </c>
      <c r="BH914" t="str">
        <f>IF(AT914="UDARA","U","N")&amp;LEFT($C$4,2)&amp;MID($C$4,4,2)&amp;LEFT(A914,3)&amp;MID(E914,2,2)&amp;VLOOKUP(E914,Acuan_Reference!C:L,10,0)</f>
        <v>N0109MDN71S5</v>
      </c>
      <c r="BI914" t="s">
        <v>84</v>
      </c>
      <c r="BJ914" t="s">
        <v>85</v>
      </c>
      <c r="BK914" t="s">
        <v>86</v>
      </c>
      <c r="BL914" t="s">
        <v>87</v>
      </c>
    </row>
    <row r="915" spans="1:64">
      <c r="A915" t="s">
        <v>100</v>
      </c>
      <c r="B915" t="s">
        <v>75</v>
      </c>
      <c r="C915" t="s">
        <v>76</v>
      </c>
      <c r="D915" t="s">
        <v>77</v>
      </c>
      <c r="E915" t="s">
        <v>183</v>
      </c>
      <c r="F915" t="s">
        <v>184</v>
      </c>
      <c r="G915" t="s">
        <v>118</v>
      </c>
      <c r="H915" t="s">
        <v>81</v>
      </c>
      <c r="I915" s="22">
        <v>7565</v>
      </c>
      <c r="J915" s="23">
        <v>836</v>
      </c>
      <c r="K915" s="23">
        <v>510</v>
      </c>
      <c r="L915" s="23">
        <v>1179</v>
      </c>
      <c r="M915" s="23">
        <v>709</v>
      </c>
      <c r="N915" s="23">
        <v>313</v>
      </c>
      <c r="O915" s="23">
        <v>470</v>
      </c>
      <c r="P915" s="23">
        <v>234</v>
      </c>
      <c r="Q915" s="23">
        <v>242</v>
      </c>
      <c r="R915" s="23">
        <v>491</v>
      </c>
      <c r="S915" s="23">
        <v>862</v>
      </c>
      <c r="T915" s="23">
        <v>383</v>
      </c>
      <c r="U915" s="23">
        <v>445</v>
      </c>
      <c r="V915" s="22">
        <v>563.33333333333</v>
      </c>
      <c r="W915" s="22">
        <f t="shared" si="336"/>
        <v>445</v>
      </c>
      <c r="X915" s="23">
        <v>0</v>
      </c>
      <c r="Y915" s="23">
        <v>0</v>
      </c>
      <c r="Z915" s="23">
        <v>0</v>
      </c>
      <c r="AA915" s="22">
        <v>660</v>
      </c>
      <c r="AB915" s="22">
        <v>0</v>
      </c>
      <c r="AC915" s="22">
        <v>144</v>
      </c>
      <c r="AD915" s="22">
        <v>0</v>
      </c>
      <c r="AE915" s="22">
        <f t="shared" si="337"/>
        <v>804</v>
      </c>
      <c r="AF915" s="22">
        <f t="shared" si="338"/>
        <v>1.42721893491125</v>
      </c>
      <c r="AG915" s="22">
        <f t="shared" si="339"/>
        <v>1.80674157303371</v>
      </c>
      <c r="AH915" s="22">
        <v>29256</v>
      </c>
      <c r="AI915" s="22">
        <v>0</v>
      </c>
      <c r="AJ915" s="23">
        <v>0</v>
      </c>
      <c r="AK915" s="23">
        <v>325</v>
      </c>
      <c r="AL915" s="23">
        <v>507</v>
      </c>
      <c r="AM915" s="22">
        <v>1.5</v>
      </c>
      <c r="AN915" s="22">
        <f t="shared" si="340"/>
        <v>667.5</v>
      </c>
      <c r="AO915" s="23">
        <v>24</v>
      </c>
      <c r="AP915" s="23">
        <v>24</v>
      </c>
      <c r="AQ915" t="s">
        <v>82</v>
      </c>
      <c r="AR915">
        <v>2</v>
      </c>
      <c r="AS915" s="22">
        <v>0.76666666666667</v>
      </c>
      <c r="AT915" t="s">
        <v>83</v>
      </c>
      <c r="AU915" s="23">
        <f t="shared" si="341"/>
        <v>370.5</v>
      </c>
      <c r="AV915" s="23">
        <f t="shared" si="342"/>
        <v>384</v>
      </c>
      <c r="AW915" s="23">
        <f t="shared" si="343"/>
        <v>2.66966292134831</v>
      </c>
      <c r="AX915" s="23">
        <f t="shared" si="344"/>
        <v>1.53033707865169</v>
      </c>
      <c r="AY915" s="23">
        <f t="shared" si="345"/>
        <v>384</v>
      </c>
      <c r="AZ915" s="23">
        <f t="shared" si="346"/>
        <v>384</v>
      </c>
      <c r="BA915" s="1" t="str">
        <f t="shared" si="347"/>
        <v>2</v>
      </c>
      <c r="BB915" s="22">
        <v>490</v>
      </c>
      <c r="BC915" s="22">
        <f t="shared" si="348"/>
        <v>188160</v>
      </c>
      <c r="BD915" s="22" t="e">
        <f t="shared" si="350"/>
        <v>#REF!</v>
      </c>
      <c r="BE915" s="22">
        <v>0.29</v>
      </c>
      <c r="BF915" s="22">
        <f t="shared" si="349"/>
        <v>111.36</v>
      </c>
      <c r="BG915" s="22" t="e">
        <f t="shared" si="351"/>
        <v>#REF!</v>
      </c>
      <c r="BH915" t="str">
        <f>IF(AT915="UDARA","U","N")&amp;LEFT($C$4,2)&amp;MID($C$4,4,2)&amp;LEFT(A915,3)&amp;MID(E915,2,2)&amp;VLOOKUP(E915,Acuan_Reference!C:L,10,0)</f>
        <v>N0109MDO71S5</v>
      </c>
      <c r="BI915" t="s">
        <v>84</v>
      </c>
      <c r="BJ915" t="s">
        <v>85</v>
      </c>
      <c r="BK915" t="s">
        <v>86</v>
      </c>
      <c r="BL915" t="s">
        <v>87</v>
      </c>
    </row>
    <row r="916" spans="1:64">
      <c r="A916" t="s">
        <v>101</v>
      </c>
      <c r="B916" t="s">
        <v>75</v>
      </c>
      <c r="C916" t="s">
        <v>76</v>
      </c>
      <c r="D916" t="s">
        <v>77</v>
      </c>
      <c r="E916" t="s">
        <v>183</v>
      </c>
      <c r="F916" t="s">
        <v>184</v>
      </c>
      <c r="G916" t="s">
        <v>118</v>
      </c>
      <c r="H916" t="s">
        <v>81</v>
      </c>
      <c r="I916" s="22">
        <v>7565</v>
      </c>
      <c r="J916" s="23">
        <v>688</v>
      </c>
      <c r="K916" s="23">
        <v>1991</v>
      </c>
      <c r="L916" s="23">
        <v>1618</v>
      </c>
      <c r="M916" s="23">
        <v>1183</v>
      </c>
      <c r="N916" s="23">
        <v>2193</v>
      </c>
      <c r="O916" s="23">
        <v>2125</v>
      </c>
      <c r="P916" s="23">
        <v>1861</v>
      </c>
      <c r="Q916" s="23">
        <v>1596</v>
      </c>
      <c r="R916" s="23">
        <v>2147</v>
      </c>
      <c r="S916" s="23">
        <v>2614</v>
      </c>
      <c r="T916" s="23">
        <v>2396</v>
      </c>
      <c r="U916" s="23">
        <v>1407</v>
      </c>
      <c r="V916" s="22">
        <v>2139</v>
      </c>
      <c r="W916" s="22">
        <f t="shared" si="336"/>
        <v>1963.66666666667</v>
      </c>
      <c r="X916" s="23">
        <v>0</v>
      </c>
      <c r="Y916" s="23">
        <v>0</v>
      </c>
      <c r="Z916" s="23">
        <v>0</v>
      </c>
      <c r="AA916" s="22">
        <v>2614</v>
      </c>
      <c r="AB916" s="22">
        <v>0</v>
      </c>
      <c r="AC916" s="22">
        <v>192</v>
      </c>
      <c r="AD916" s="22">
        <v>936</v>
      </c>
      <c r="AE916" s="22">
        <f t="shared" si="337"/>
        <v>3742</v>
      </c>
      <c r="AF916" s="22">
        <f t="shared" si="338"/>
        <v>1.74941561477326</v>
      </c>
      <c r="AG916" s="22">
        <f t="shared" si="339"/>
        <v>1.42895942963843</v>
      </c>
      <c r="AH916" s="22">
        <v>29256</v>
      </c>
      <c r="AI916" s="22">
        <v>0</v>
      </c>
      <c r="AJ916" s="23">
        <v>0</v>
      </c>
      <c r="AK916" s="23">
        <v>1295</v>
      </c>
      <c r="AL916" s="23">
        <v>2088</v>
      </c>
      <c r="AM916" s="22">
        <v>1.3</v>
      </c>
      <c r="AN916" s="22">
        <f t="shared" si="340"/>
        <v>2552.76666666667</v>
      </c>
      <c r="AO916" s="23">
        <v>24</v>
      </c>
      <c r="AP916" s="23">
        <v>24</v>
      </c>
      <c r="AQ916" t="s">
        <v>82</v>
      </c>
      <c r="AR916">
        <v>4</v>
      </c>
      <c r="AS916" s="22">
        <v>0.5</v>
      </c>
      <c r="AT916" t="s">
        <v>83</v>
      </c>
      <c r="AU916" s="23">
        <f t="shared" si="341"/>
        <v>898.766666666666</v>
      </c>
      <c r="AV916" s="23">
        <f t="shared" si="342"/>
        <v>912</v>
      </c>
      <c r="AW916" s="23">
        <f t="shared" si="343"/>
        <v>2.37005601765405</v>
      </c>
      <c r="AX916" s="23">
        <f t="shared" si="344"/>
        <v>1.30673909353251</v>
      </c>
      <c r="AY916" s="23">
        <f t="shared" si="345"/>
        <v>912</v>
      </c>
      <c r="AZ916" s="23">
        <f t="shared" si="346"/>
        <v>912</v>
      </c>
      <c r="BA916" s="1" t="str">
        <f t="shared" si="347"/>
        <v>3</v>
      </c>
      <c r="BB916" s="22">
        <v>490</v>
      </c>
      <c r="BC916" s="22">
        <f t="shared" si="348"/>
        <v>446880</v>
      </c>
      <c r="BD916" s="22" t="e">
        <f t="shared" si="350"/>
        <v>#REF!</v>
      </c>
      <c r="BE916" s="22">
        <v>0.29</v>
      </c>
      <c r="BF916" s="22">
        <f t="shared" si="349"/>
        <v>264.48</v>
      </c>
      <c r="BG916" s="22" t="e">
        <f t="shared" si="351"/>
        <v>#REF!</v>
      </c>
      <c r="BH916" t="str">
        <f>IF(AT916="UDARA","U","N")&amp;LEFT($C$4,2)&amp;MID($C$4,4,2)&amp;LEFT(A916,3)&amp;MID(E916,2,2)&amp;VLOOKUP(E916,Acuan_Reference!C:L,10,0)</f>
        <v>N0109MKS71S5</v>
      </c>
      <c r="BI916" t="s">
        <v>84</v>
      </c>
      <c r="BJ916" t="s">
        <v>85</v>
      </c>
      <c r="BK916" t="s">
        <v>86</v>
      </c>
      <c r="BL916" t="s">
        <v>87</v>
      </c>
    </row>
    <row r="917" spans="1:64">
      <c r="A917" t="s">
        <v>102</v>
      </c>
      <c r="B917" t="s">
        <v>75</v>
      </c>
      <c r="C917" t="s">
        <v>76</v>
      </c>
      <c r="D917" t="s">
        <v>77</v>
      </c>
      <c r="E917" t="s">
        <v>183</v>
      </c>
      <c r="F917" t="s">
        <v>184</v>
      </c>
      <c r="G917" t="s">
        <v>118</v>
      </c>
      <c r="H917" t="s">
        <v>81</v>
      </c>
      <c r="I917" s="22">
        <v>7565</v>
      </c>
      <c r="J917" s="23">
        <v>773</v>
      </c>
      <c r="K917" s="23">
        <v>1223</v>
      </c>
      <c r="L917" s="23">
        <v>1724</v>
      </c>
      <c r="M917" s="23">
        <v>1538</v>
      </c>
      <c r="N917" s="23">
        <v>834</v>
      </c>
      <c r="O917" s="23">
        <v>1389</v>
      </c>
      <c r="P917" s="23">
        <v>1550</v>
      </c>
      <c r="Q917" s="23">
        <v>941</v>
      </c>
      <c r="R917" s="23">
        <v>1607</v>
      </c>
      <c r="S917" s="23">
        <v>2423</v>
      </c>
      <c r="T917" s="23">
        <v>1209</v>
      </c>
      <c r="U917" s="23">
        <v>646</v>
      </c>
      <c r="V917" s="22">
        <v>1426</v>
      </c>
      <c r="W917" s="22">
        <f t="shared" si="336"/>
        <v>1128</v>
      </c>
      <c r="X917" s="23">
        <v>0</v>
      </c>
      <c r="Y917" s="23">
        <v>0</v>
      </c>
      <c r="Z917" s="23">
        <v>0</v>
      </c>
      <c r="AA917" s="22">
        <v>2220</v>
      </c>
      <c r="AB917" s="22">
        <v>0</v>
      </c>
      <c r="AC917" s="22">
        <v>240</v>
      </c>
      <c r="AD917" s="22">
        <v>144</v>
      </c>
      <c r="AE917" s="22">
        <f t="shared" si="337"/>
        <v>2604</v>
      </c>
      <c r="AF917" s="22">
        <f t="shared" si="338"/>
        <v>1.82608695652174</v>
      </c>
      <c r="AG917" s="22">
        <f t="shared" si="339"/>
        <v>2.18085106382979</v>
      </c>
      <c r="AH917" s="22">
        <v>29256</v>
      </c>
      <c r="AI917" s="22">
        <v>0</v>
      </c>
      <c r="AJ917" s="23">
        <v>0</v>
      </c>
      <c r="AK917" s="23">
        <v>1013</v>
      </c>
      <c r="AL917" s="23">
        <v>1529</v>
      </c>
      <c r="AM917" s="22">
        <v>0.8</v>
      </c>
      <c r="AN917" s="22">
        <f t="shared" si="340"/>
        <v>902.4</v>
      </c>
      <c r="AO917" s="23">
        <v>24</v>
      </c>
      <c r="AP917" s="23">
        <v>24</v>
      </c>
      <c r="AQ917" t="s">
        <v>82</v>
      </c>
      <c r="AR917">
        <v>8</v>
      </c>
      <c r="AS917" s="22">
        <v>0.1</v>
      </c>
      <c r="AT917" t="s">
        <v>83</v>
      </c>
      <c r="AU917" s="23">
        <f t="shared" si="341"/>
        <v>0</v>
      </c>
      <c r="AV917" s="23">
        <f t="shared" si="342"/>
        <v>0</v>
      </c>
      <c r="AW917" s="23">
        <f t="shared" si="343"/>
        <v>2.30851063829787</v>
      </c>
      <c r="AX917" s="23">
        <f t="shared" si="344"/>
        <v>0.953014184397163</v>
      </c>
      <c r="AY917" s="23">
        <f t="shared" si="345"/>
        <v>0</v>
      </c>
      <c r="AZ917" s="23">
        <f t="shared" si="346"/>
        <v>0</v>
      </c>
      <c r="BA917" s="1" t="str">
        <f t="shared" si="347"/>
        <v>3</v>
      </c>
      <c r="BB917" s="22">
        <v>490</v>
      </c>
      <c r="BC917" s="22">
        <f t="shared" si="348"/>
        <v>0</v>
      </c>
      <c r="BD917" s="22" t="e">
        <f t="shared" si="350"/>
        <v>#REF!</v>
      </c>
      <c r="BE917" s="22">
        <v>0.29</v>
      </c>
      <c r="BF917" s="22">
        <f t="shared" si="349"/>
        <v>0</v>
      </c>
      <c r="BG917" s="22" t="e">
        <f t="shared" si="351"/>
        <v>#REF!</v>
      </c>
      <c r="BH917" t="str">
        <f>IF(AT917="UDARA","U","N")&amp;LEFT($C$4,2)&amp;MID($C$4,4,2)&amp;LEFT(A917,3)&amp;MID(E917,2,2)&amp;VLOOKUP(E917,Acuan_Reference!C:L,10,0)</f>
        <v>N0109MLG71S5</v>
      </c>
      <c r="BI917" t="s">
        <v>84</v>
      </c>
      <c r="BJ917" t="s">
        <v>85</v>
      </c>
      <c r="BK917" t="s">
        <v>86</v>
      </c>
      <c r="BL917" t="s">
        <v>87</v>
      </c>
    </row>
    <row r="918" spans="1:64">
      <c r="A918" t="s">
        <v>103</v>
      </c>
      <c r="B918" t="s">
        <v>75</v>
      </c>
      <c r="C918" t="s">
        <v>76</v>
      </c>
      <c r="D918" t="s">
        <v>77</v>
      </c>
      <c r="E918" t="s">
        <v>183</v>
      </c>
      <c r="F918" t="s">
        <v>184</v>
      </c>
      <c r="G918" t="s">
        <v>118</v>
      </c>
      <c r="H918" t="s">
        <v>81</v>
      </c>
      <c r="I918" s="22">
        <v>7565</v>
      </c>
      <c r="J918" s="23">
        <v>2825</v>
      </c>
      <c r="K918" s="23">
        <v>2240</v>
      </c>
      <c r="L918" s="23">
        <v>2581</v>
      </c>
      <c r="M918" s="23">
        <v>4732</v>
      </c>
      <c r="N918" s="23">
        <v>2698</v>
      </c>
      <c r="O918" s="23">
        <v>2316</v>
      </c>
      <c r="P918" s="23">
        <v>2624</v>
      </c>
      <c r="Q918" s="23">
        <v>1241</v>
      </c>
      <c r="R918" s="23">
        <v>3141</v>
      </c>
      <c r="S918" s="23">
        <v>3161</v>
      </c>
      <c r="T918" s="23">
        <v>2990</v>
      </c>
      <c r="U918" s="23">
        <v>3777</v>
      </c>
      <c r="V918" s="22">
        <v>3309.3333333333</v>
      </c>
      <c r="W918" s="22">
        <f t="shared" si="336"/>
        <v>3159.33333333333</v>
      </c>
      <c r="X918" s="23">
        <v>0</v>
      </c>
      <c r="Y918" s="23">
        <v>0</v>
      </c>
      <c r="Z918" s="23">
        <v>0</v>
      </c>
      <c r="AA918" s="22">
        <v>1095</v>
      </c>
      <c r="AB918" s="22">
        <v>0</v>
      </c>
      <c r="AC918" s="22">
        <v>480</v>
      </c>
      <c r="AD918" s="22">
        <v>0</v>
      </c>
      <c r="AE918" s="22">
        <f t="shared" si="337"/>
        <v>1575</v>
      </c>
      <c r="AF918" s="22">
        <f t="shared" si="338"/>
        <v>0.475926672038683</v>
      </c>
      <c r="AG918" s="22">
        <f t="shared" si="339"/>
        <v>0.498522895125554</v>
      </c>
      <c r="AH918" s="22">
        <v>29256</v>
      </c>
      <c r="AI918" s="22">
        <v>0</v>
      </c>
      <c r="AJ918" s="23">
        <v>0</v>
      </c>
      <c r="AK918" s="23">
        <v>1537</v>
      </c>
      <c r="AL918" s="23">
        <v>2711</v>
      </c>
      <c r="AM918" s="22">
        <v>1.3</v>
      </c>
      <c r="AN918" s="22">
        <f t="shared" si="340"/>
        <v>4107.13333333333</v>
      </c>
      <c r="AO918" s="23">
        <v>24</v>
      </c>
      <c r="AP918" s="23">
        <v>24</v>
      </c>
      <c r="AQ918" t="s">
        <v>82</v>
      </c>
      <c r="AR918">
        <v>2</v>
      </c>
      <c r="AS918" s="22">
        <v>0.36666666666667</v>
      </c>
      <c r="AT918" t="s">
        <v>83</v>
      </c>
      <c r="AU918" s="23">
        <f t="shared" si="341"/>
        <v>5243.13333333333</v>
      </c>
      <c r="AV918" s="23">
        <f t="shared" si="342"/>
        <v>5256</v>
      </c>
      <c r="AW918" s="23">
        <f t="shared" si="343"/>
        <v>2.16216501371597</v>
      </c>
      <c r="AX918" s="23">
        <f t="shared" si="344"/>
        <v>1.30407258915383</v>
      </c>
      <c r="AY918" s="23">
        <f t="shared" si="345"/>
        <v>5256</v>
      </c>
      <c r="AZ918" s="23">
        <f t="shared" si="346"/>
        <v>5256</v>
      </c>
      <c r="BA918" s="1" t="str">
        <f t="shared" si="347"/>
        <v>2</v>
      </c>
      <c r="BB918" s="22">
        <v>490</v>
      </c>
      <c r="BC918" s="22">
        <f t="shared" si="348"/>
        <v>2575440</v>
      </c>
      <c r="BD918" s="22" t="e">
        <f t="shared" si="350"/>
        <v>#REF!</v>
      </c>
      <c r="BE918" s="22">
        <v>0.29</v>
      </c>
      <c r="BF918" s="22">
        <f t="shared" si="349"/>
        <v>1524.24</v>
      </c>
      <c r="BG918" s="22" t="e">
        <f t="shared" si="351"/>
        <v>#REF!</v>
      </c>
      <c r="BH918" t="str">
        <f>IF(AT918="UDARA","U","N")&amp;LEFT($C$4,2)&amp;MID($C$4,4,2)&amp;LEFT(A918,3)&amp;MID(E918,2,2)&amp;VLOOKUP(E918,Acuan_Reference!C:L,10,0)</f>
        <v>N0109NAD71S5</v>
      </c>
      <c r="BI918" t="s">
        <v>84</v>
      </c>
      <c r="BJ918" t="s">
        <v>85</v>
      </c>
      <c r="BK918" t="s">
        <v>86</v>
      </c>
      <c r="BL918" t="s">
        <v>87</v>
      </c>
    </row>
    <row r="919" spans="1:64">
      <c r="A919" t="s">
        <v>104</v>
      </c>
      <c r="B919" t="s">
        <v>75</v>
      </c>
      <c r="C919" t="s">
        <v>76</v>
      </c>
      <c r="D919" t="s">
        <v>77</v>
      </c>
      <c r="E919" t="s">
        <v>183</v>
      </c>
      <c r="F919" t="s">
        <v>184</v>
      </c>
      <c r="G919" t="s">
        <v>118</v>
      </c>
      <c r="H919" t="s">
        <v>81</v>
      </c>
      <c r="I919" s="22">
        <v>7565</v>
      </c>
      <c r="J919" s="23">
        <v>2058</v>
      </c>
      <c r="K919" s="23">
        <v>3684</v>
      </c>
      <c r="L919" s="23">
        <v>2400</v>
      </c>
      <c r="M919" s="23">
        <v>2120</v>
      </c>
      <c r="N919" s="23">
        <v>1001</v>
      </c>
      <c r="O919" s="23">
        <v>3189</v>
      </c>
      <c r="P919" s="23">
        <v>2046</v>
      </c>
      <c r="Q919" s="23">
        <v>2852</v>
      </c>
      <c r="R919" s="23">
        <v>4114</v>
      </c>
      <c r="S919" s="23">
        <v>4860</v>
      </c>
      <c r="T919" s="23">
        <v>2456</v>
      </c>
      <c r="U919" s="23">
        <v>3625</v>
      </c>
      <c r="V919" s="22">
        <v>3647</v>
      </c>
      <c r="W919" s="22">
        <f t="shared" ref="W919:W982" si="352">AVERAGE(T919,U919,AL919)</f>
        <v>3138.66666666667</v>
      </c>
      <c r="X919" s="23">
        <v>0</v>
      </c>
      <c r="Y919" s="23">
        <v>0</v>
      </c>
      <c r="Z919" s="23">
        <v>0</v>
      </c>
      <c r="AA919" s="22">
        <v>3029</v>
      </c>
      <c r="AB919" s="22">
        <v>0</v>
      </c>
      <c r="AC919" s="22">
        <v>600</v>
      </c>
      <c r="AD919" s="22">
        <v>0</v>
      </c>
      <c r="AE919" s="22">
        <f t="shared" ref="AE919:AE982" si="353">Z919+AA919+AC919+AD919</f>
        <v>3629</v>
      </c>
      <c r="AF919" s="22">
        <f t="shared" ref="AF919:AF982" si="354">IFERROR(IF(V919&lt;0,9999,AE919/V919),9999)</f>
        <v>0.99506443652317</v>
      </c>
      <c r="AG919" s="22">
        <f t="shared" ref="AG919:AG982" si="355">IFERROR(IF(W919&lt;0,9999,(Z919+AA919+AC919)/W919),9999)</f>
        <v>1.15622344944775</v>
      </c>
      <c r="AH919" s="22">
        <v>29256</v>
      </c>
      <c r="AI919" s="22">
        <v>0</v>
      </c>
      <c r="AJ919" s="23">
        <v>0</v>
      </c>
      <c r="AK919" s="23">
        <v>2409</v>
      </c>
      <c r="AL919" s="23">
        <v>3335</v>
      </c>
      <c r="AM919" s="22">
        <v>1</v>
      </c>
      <c r="AN919" s="22">
        <f t="shared" ref="AN919:AN982" si="356">IF(AM919*W919&lt;0,0,AM919*W919)</f>
        <v>3138.66666666667</v>
      </c>
      <c r="AO919" s="23">
        <v>24</v>
      </c>
      <c r="AP919" s="23">
        <v>24</v>
      </c>
      <c r="AQ919" t="s">
        <v>82</v>
      </c>
      <c r="AR919">
        <v>4</v>
      </c>
      <c r="AS919" s="22">
        <v>0.26666666666667</v>
      </c>
      <c r="AT919" t="s">
        <v>83</v>
      </c>
      <c r="AU919" s="23">
        <f t="shared" si="341"/>
        <v>2844.66666666667</v>
      </c>
      <c r="AV919" s="23">
        <f t="shared" ref="AV919:AV982" si="357">IFERROR(ROUNDUP(AU919/AO919,0)*AO919,9999)</f>
        <v>2856</v>
      </c>
      <c r="AW919" s="23">
        <f t="shared" ref="AW919:AW982" si="358">IFERROR(IF(W919&lt;0,9999,((ROUNDUP(AU919/AO919,0)*AO919)+AE919)/W919),9999)</f>
        <v>2.06616397621071</v>
      </c>
      <c r="AX919" s="23">
        <f t="shared" ref="AX919:AX982" si="359">IFERROR(IF(W919&lt;0,9999,((ROUNDUP(AU919/AP919,0)*AP919)+AE919-AL919)/W919),9999)</f>
        <v>1.0036108751062</v>
      </c>
      <c r="AY919" s="23">
        <f t="shared" ref="AY919:AY982" si="360">IF(H919="DROPPING",IF(AND(AW919&gt;3,AX919&gt;3),0,IF(AND(AW919&lt;=3,AX919&lt;=3),ROUNDUP(AU919/AO919,0)*AO919,ROUNDUP(AU919/AP919,0)*AP919)),0)</f>
        <v>2856</v>
      </c>
      <c r="AZ919" s="23">
        <f t="shared" ref="AZ919:AZ982" si="361">IF(AH919&lt;=0,0,IF(H919="DROPPING",IF(AND(AW919&gt;3,AX919&gt;3),0,IF(AND(AW919&lt;=3,AX919&lt;=3),ROUNDUP(AU919/AO919,0)*AO919,ROUNDUP(AU919/AP919,0)*AP919)),0))</f>
        <v>2856</v>
      </c>
      <c r="BA919" s="1" t="str">
        <f t="shared" ref="BA919:BA982" si="362">IF(AND(AW919&gt;3,AX919&gt;3),"Kelipatan Kirim/Master box &gt; 3x FC+index",IF(AF919&lt;=AS919,"1",IF(AND(AF919&gt;AS919,AF919&lt;=AM919),"2","3")))</f>
        <v>2</v>
      </c>
      <c r="BB919" s="22">
        <v>490</v>
      </c>
      <c r="BC919" s="22">
        <f t="shared" ref="BC919:BC982" si="363">BB919*AZ919</f>
        <v>1399440</v>
      </c>
      <c r="BD919" s="22" t="e">
        <f t="shared" si="350"/>
        <v>#REF!</v>
      </c>
      <c r="BE919" s="22">
        <v>0.29</v>
      </c>
      <c r="BF919" s="22">
        <f t="shared" ref="BF919:BF982" si="364">BE919*AZ919</f>
        <v>828.24</v>
      </c>
      <c r="BG919" s="22" t="e">
        <f t="shared" si="351"/>
        <v>#REF!</v>
      </c>
      <c r="BH919" t="str">
        <f>IF(AT919="UDARA","U","N")&amp;LEFT($C$4,2)&amp;MID($C$4,4,2)&amp;LEFT(A919,3)&amp;MID(E919,2,2)&amp;VLOOKUP(E919,Acuan_Reference!C:L,10,0)</f>
        <v>N0109PDG71S5</v>
      </c>
      <c r="BI919" t="s">
        <v>84</v>
      </c>
      <c r="BJ919" t="s">
        <v>85</v>
      </c>
      <c r="BK919" t="s">
        <v>86</v>
      </c>
      <c r="BL919" t="s">
        <v>87</v>
      </c>
    </row>
    <row r="920" spans="1:64">
      <c r="A920" t="s">
        <v>105</v>
      </c>
      <c r="B920" t="s">
        <v>75</v>
      </c>
      <c r="C920" t="s">
        <v>76</v>
      </c>
      <c r="D920" t="s">
        <v>77</v>
      </c>
      <c r="E920" t="s">
        <v>183</v>
      </c>
      <c r="F920" t="s">
        <v>184</v>
      </c>
      <c r="G920" t="s">
        <v>118</v>
      </c>
      <c r="H920" t="s">
        <v>81</v>
      </c>
      <c r="I920" s="22">
        <v>7565</v>
      </c>
      <c r="J920" s="23">
        <v>1673</v>
      </c>
      <c r="K920" s="23">
        <v>4564</v>
      </c>
      <c r="L920" s="23">
        <v>4499</v>
      </c>
      <c r="M920" s="23">
        <v>6858</v>
      </c>
      <c r="N920" s="23">
        <v>2478</v>
      </c>
      <c r="O920" s="23">
        <v>1755</v>
      </c>
      <c r="P920" s="23">
        <v>2241</v>
      </c>
      <c r="Q920" s="23">
        <v>4576</v>
      </c>
      <c r="R920" s="23">
        <v>2696</v>
      </c>
      <c r="S920" s="23">
        <v>9087</v>
      </c>
      <c r="T920" s="23">
        <v>1792</v>
      </c>
      <c r="U920" s="23">
        <v>2516</v>
      </c>
      <c r="V920" s="22">
        <v>4465</v>
      </c>
      <c r="W920" s="22">
        <f t="shared" si="352"/>
        <v>2756.33333333333</v>
      </c>
      <c r="X920" s="23">
        <v>0</v>
      </c>
      <c r="Y920" s="23">
        <v>0</v>
      </c>
      <c r="Z920" s="23">
        <v>0</v>
      </c>
      <c r="AA920" s="22">
        <v>6025</v>
      </c>
      <c r="AB920" s="22">
        <v>0</v>
      </c>
      <c r="AC920" s="22">
        <v>984</v>
      </c>
      <c r="AD920" s="22">
        <v>0</v>
      </c>
      <c r="AE920" s="22">
        <f t="shared" si="353"/>
        <v>7009</v>
      </c>
      <c r="AF920" s="22">
        <f t="shared" si="354"/>
        <v>1.56976483762598</v>
      </c>
      <c r="AG920" s="22">
        <f t="shared" si="355"/>
        <v>2.54287096384085</v>
      </c>
      <c r="AH920" s="22">
        <v>29256</v>
      </c>
      <c r="AI920" s="22">
        <v>0</v>
      </c>
      <c r="AJ920" s="23">
        <v>0</v>
      </c>
      <c r="AK920" s="23">
        <v>3333</v>
      </c>
      <c r="AL920" s="23">
        <v>3961</v>
      </c>
      <c r="AM920" s="22">
        <v>1</v>
      </c>
      <c r="AN920" s="22">
        <f t="shared" si="356"/>
        <v>2756.33333333333</v>
      </c>
      <c r="AO920" s="23">
        <v>24</v>
      </c>
      <c r="AP920" s="23">
        <v>24</v>
      </c>
      <c r="AQ920" t="s">
        <v>82</v>
      </c>
      <c r="AR920">
        <v>4</v>
      </c>
      <c r="AS920" s="22">
        <v>0.26666666666667</v>
      </c>
      <c r="AT920" t="s">
        <v>83</v>
      </c>
      <c r="AU920" s="23">
        <f t="shared" si="341"/>
        <v>0</v>
      </c>
      <c r="AV920" s="23">
        <f t="shared" si="357"/>
        <v>0</v>
      </c>
      <c r="AW920" s="23">
        <f t="shared" si="358"/>
        <v>2.54287096384085</v>
      </c>
      <c r="AX920" s="23">
        <f t="shared" si="359"/>
        <v>1.10581690651832</v>
      </c>
      <c r="AY920" s="23">
        <f t="shared" si="360"/>
        <v>0</v>
      </c>
      <c r="AZ920" s="23">
        <f t="shared" si="361"/>
        <v>0</v>
      </c>
      <c r="BA920" s="1" t="str">
        <f t="shared" si="362"/>
        <v>3</v>
      </c>
      <c r="BB920" s="22">
        <v>490</v>
      </c>
      <c r="BC920" s="22">
        <f t="shared" si="363"/>
        <v>0</v>
      </c>
      <c r="BD920" s="22" t="e">
        <f t="shared" ref="BD920:BD983" si="365">BD919+BC920</f>
        <v>#REF!</v>
      </c>
      <c r="BE920" s="22">
        <v>0.29</v>
      </c>
      <c r="BF920" s="22">
        <f t="shared" si="364"/>
        <v>0</v>
      </c>
      <c r="BG920" s="22" t="e">
        <f t="shared" ref="BG920:BG983" si="366">BG919+BF920</f>
        <v>#REF!</v>
      </c>
      <c r="BH920" t="str">
        <f>IF(AT920="UDARA","U","N")&amp;LEFT($C$4,2)&amp;MID($C$4,4,2)&amp;LEFT(A920,3)&amp;MID(E920,2,2)&amp;VLOOKUP(E920,Acuan_Reference!C:L,10,0)</f>
        <v>N0109PKB71S5</v>
      </c>
      <c r="BI920" t="s">
        <v>84</v>
      </c>
      <c r="BJ920" t="s">
        <v>85</v>
      </c>
      <c r="BK920" t="s">
        <v>86</v>
      </c>
      <c r="BL920" t="s">
        <v>87</v>
      </c>
    </row>
    <row r="921" spans="1:64">
      <c r="A921" t="s">
        <v>106</v>
      </c>
      <c r="B921" t="s">
        <v>75</v>
      </c>
      <c r="C921" t="s">
        <v>76</v>
      </c>
      <c r="D921" t="s">
        <v>77</v>
      </c>
      <c r="E921" t="s">
        <v>183</v>
      </c>
      <c r="F921" t="s">
        <v>184</v>
      </c>
      <c r="G921" t="s">
        <v>118</v>
      </c>
      <c r="H921" t="s">
        <v>81</v>
      </c>
      <c r="I921" s="22">
        <v>7565</v>
      </c>
      <c r="J921" s="23">
        <v>2485</v>
      </c>
      <c r="K921" s="23">
        <v>3785</v>
      </c>
      <c r="L921" s="23">
        <v>5179</v>
      </c>
      <c r="M921" s="23">
        <v>1989</v>
      </c>
      <c r="N921" s="23">
        <v>1218</v>
      </c>
      <c r="O921" s="23">
        <v>2795</v>
      </c>
      <c r="P921" s="23">
        <v>2658</v>
      </c>
      <c r="Q921" s="23">
        <v>1454</v>
      </c>
      <c r="R921" s="23">
        <v>2823</v>
      </c>
      <c r="S921" s="23">
        <v>3675</v>
      </c>
      <c r="T921" s="23">
        <v>2097</v>
      </c>
      <c r="U921" s="23">
        <v>1878</v>
      </c>
      <c r="V921" s="22">
        <v>2550</v>
      </c>
      <c r="W921" s="22">
        <f t="shared" si="352"/>
        <v>2161</v>
      </c>
      <c r="X921" s="23">
        <v>0</v>
      </c>
      <c r="Y921" s="23">
        <v>0</v>
      </c>
      <c r="Z921" s="23">
        <v>0</v>
      </c>
      <c r="AA921" s="22">
        <v>2987</v>
      </c>
      <c r="AB921" s="22">
        <v>0</v>
      </c>
      <c r="AC921" s="22">
        <v>0</v>
      </c>
      <c r="AD921" s="22">
        <v>744</v>
      </c>
      <c r="AE921" s="22">
        <f t="shared" si="353"/>
        <v>3731</v>
      </c>
      <c r="AF921" s="22">
        <f t="shared" si="354"/>
        <v>1.46313725490196</v>
      </c>
      <c r="AG921" s="22">
        <f t="shared" si="355"/>
        <v>1.38223044886627</v>
      </c>
      <c r="AH921" s="22">
        <v>29256</v>
      </c>
      <c r="AI921" s="22">
        <v>0</v>
      </c>
      <c r="AJ921" s="23">
        <v>0</v>
      </c>
      <c r="AK921" s="23">
        <v>1620</v>
      </c>
      <c r="AL921" s="23">
        <v>2508</v>
      </c>
      <c r="AM921" s="22">
        <v>0.9</v>
      </c>
      <c r="AN921" s="22">
        <f t="shared" si="356"/>
        <v>1944.9</v>
      </c>
      <c r="AO921" s="23">
        <v>24</v>
      </c>
      <c r="AP921" s="23">
        <v>24</v>
      </c>
      <c r="AQ921" t="s">
        <v>82</v>
      </c>
      <c r="AR921">
        <v>4</v>
      </c>
      <c r="AS921" s="22">
        <v>0.16666666666667</v>
      </c>
      <c r="AT921" t="s">
        <v>83</v>
      </c>
      <c r="AU921" s="23">
        <f t="shared" si="341"/>
        <v>721.9</v>
      </c>
      <c r="AV921" s="23">
        <f t="shared" si="357"/>
        <v>744</v>
      </c>
      <c r="AW921" s="23">
        <f t="shared" si="358"/>
        <v>2.07080055529847</v>
      </c>
      <c r="AX921" s="23">
        <f t="shared" si="359"/>
        <v>0.910226746876446</v>
      </c>
      <c r="AY921" s="23">
        <f t="shared" si="360"/>
        <v>744</v>
      </c>
      <c r="AZ921" s="23">
        <f t="shared" si="361"/>
        <v>744</v>
      </c>
      <c r="BA921" s="1" t="str">
        <f t="shared" si="362"/>
        <v>3</v>
      </c>
      <c r="BB921" s="22">
        <v>490</v>
      </c>
      <c r="BC921" s="22">
        <f t="shared" si="363"/>
        <v>364560</v>
      </c>
      <c r="BD921" s="22" t="e">
        <f t="shared" si="365"/>
        <v>#REF!</v>
      </c>
      <c r="BE921" s="22">
        <v>0.29</v>
      </c>
      <c r="BF921" s="22">
        <f t="shared" si="364"/>
        <v>215.76</v>
      </c>
      <c r="BG921" s="22" t="e">
        <f t="shared" si="366"/>
        <v>#REF!</v>
      </c>
      <c r="BH921" t="str">
        <f>IF(AT921="UDARA","U","N")&amp;LEFT($C$4,2)&amp;MID($C$4,4,2)&amp;LEFT(A921,3)&amp;MID(E921,2,2)&amp;VLOOKUP(E921,Acuan_Reference!C:L,10,0)</f>
        <v>N0109PLB71S5</v>
      </c>
      <c r="BI921" t="s">
        <v>84</v>
      </c>
      <c r="BJ921" t="s">
        <v>85</v>
      </c>
      <c r="BK921" t="s">
        <v>86</v>
      </c>
      <c r="BL921" t="s">
        <v>87</v>
      </c>
    </row>
    <row r="922" spans="1:64">
      <c r="A922" t="s">
        <v>107</v>
      </c>
      <c r="B922" t="s">
        <v>75</v>
      </c>
      <c r="C922" t="s">
        <v>76</v>
      </c>
      <c r="D922" t="s">
        <v>77</v>
      </c>
      <c r="E922" t="s">
        <v>183</v>
      </c>
      <c r="F922" t="s">
        <v>184</v>
      </c>
      <c r="G922" t="s">
        <v>118</v>
      </c>
      <c r="H922" t="s">
        <v>81</v>
      </c>
      <c r="I922" s="22">
        <v>7565</v>
      </c>
      <c r="J922" s="23">
        <v>1420</v>
      </c>
      <c r="K922" s="23">
        <v>2395</v>
      </c>
      <c r="L922" s="23">
        <v>2659</v>
      </c>
      <c r="M922" s="23">
        <v>2915</v>
      </c>
      <c r="N922" s="23">
        <v>1751</v>
      </c>
      <c r="O922" s="23">
        <v>1322</v>
      </c>
      <c r="P922" s="23">
        <v>815</v>
      </c>
      <c r="Q922" s="23">
        <v>1932</v>
      </c>
      <c r="R922" s="23">
        <v>2859</v>
      </c>
      <c r="S922" s="23">
        <v>1096</v>
      </c>
      <c r="T922" s="23">
        <v>3644</v>
      </c>
      <c r="U922" s="23">
        <v>2491</v>
      </c>
      <c r="V922" s="22">
        <v>2410.3333333333</v>
      </c>
      <c r="W922" s="22">
        <f t="shared" si="352"/>
        <v>2784</v>
      </c>
      <c r="X922" s="23">
        <v>0</v>
      </c>
      <c r="Y922" s="23">
        <v>0</v>
      </c>
      <c r="Z922" s="23">
        <v>0</v>
      </c>
      <c r="AA922" s="22">
        <v>2109</v>
      </c>
      <c r="AB922" s="22">
        <v>0</v>
      </c>
      <c r="AC922" s="22">
        <v>1464</v>
      </c>
      <c r="AD922" s="22">
        <v>0</v>
      </c>
      <c r="AE922" s="22">
        <f t="shared" si="353"/>
        <v>3573</v>
      </c>
      <c r="AF922" s="22">
        <f t="shared" si="354"/>
        <v>1.4823675840133</v>
      </c>
      <c r="AG922" s="22">
        <f t="shared" si="355"/>
        <v>1.28340517241379</v>
      </c>
      <c r="AH922" s="22">
        <v>29256</v>
      </c>
      <c r="AI922" s="22">
        <v>0</v>
      </c>
      <c r="AJ922" s="23">
        <v>0</v>
      </c>
      <c r="AK922" s="23">
        <v>1200</v>
      </c>
      <c r="AL922" s="23">
        <v>2217</v>
      </c>
      <c r="AM922" s="22">
        <v>1.3</v>
      </c>
      <c r="AN922" s="22">
        <f t="shared" si="356"/>
        <v>3619.2</v>
      </c>
      <c r="AO922" s="23">
        <v>24</v>
      </c>
      <c r="AP922" s="23">
        <v>24</v>
      </c>
      <c r="AQ922" t="s">
        <v>82</v>
      </c>
      <c r="AR922">
        <v>2</v>
      </c>
      <c r="AS922" s="22">
        <v>0.43333333333333</v>
      </c>
      <c r="AT922" t="s">
        <v>83</v>
      </c>
      <c r="AU922" s="23">
        <f t="shared" si="341"/>
        <v>2263.2</v>
      </c>
      <c r="AV922" s="23">
        <f t="shared" si="357"/>
        <v>2280</v>
      </c>
      <c r="AW922" s="23">
        <f t="shared" si="358"/>
        <v>2.10237068965517</v>
      </c>
      <c r="AX922" s="23">
        <f t="shared" si="359"/>
        <v>1.30603448275862</v>
      </c>
      <c r="AY922" s="23">
        <f t="shared" si="360"/>
        <v>2280</v>
      </c>
      <c r="AZ922" s="23">
        <f t="shared" si="361"/>
        <v>2280</v>
      </c>
      <c r="BA922" s="1" t="str">
        <f t="shared" si="362"/>
        <v>3</v>
      </c>
      <c r="BB922" s="22">
        <v>490</v>
      </c>
      <c r="BC922" s="22">
        <f t="shared" si="363"/>
        <v>1117200</v>
      </c>
      <c r="BD922" s="22" t="e">
        <f t="shared" si="365"/>
        <v>#REF!</v>
      </c>
      <c r="BE922" s="22">
        <v>0.29</v>
      </c>
      <c r="BF922" s="22">
        <f t="shared" si="364"/>
        <v>661.2</v>
      </c>
      <c r="BG922" s="22" t="e">
        <f t="shared" si="366"/>
        <v>#REF!</v>
      </c>
      <c r="BH922" t="str">
        <f>IF(AT922="UDARA","U","N")&amp;LEFT($C$4,2)&amp;MID($C$4,4,2)&amp;LEFT(A922,3)&amp;MID(E922,2,2)&amp;VLOOKUP(E922,Acuan_Reference!C:L,10,0)</f>
        <v>N0109PTK71S5</v>
      </c>
      <c r="BI922" t="s">
        <v>84</v>
      </c>
      <c r="BJ922" t="s">
        <v>85</v>
      </c>
      <c r="BK922" t="s">
        <v>86</v>
      </c>
      <c r="BL922" t="s">
        <v>87</v>
      </c>
    </row>
    <row r="923" spans="1:64">
      <c r="A923" t="s">
        <v>108</v>
      </c>
      <c r="B923" t="s">
        <v>75</v>
      </c>
      <c r="C923" t="s">
        <v>76</v>
      </c>
      <c r="D923" t="s">
        <v>77</v>
      </c>
      <c r="E923" t="s">
        <v>183</v>
      </c>
      <c r="F923" t="s">
        <v>184</v>
      </c>
      <c r="G923" t="s">
        <v>118</v>
      </c>
      <c r="H923" t="s">
        <v>81</v>
      </c>
      <c r="I923" s="22">
        <v>7565</v>
      </c>
      <c r="J923" s="23">
        <v>313</v>
      </c>
      <c r="K923" s="23">
        <v>417</v>
      </c>
      <c r="L923" s="23">
        <v>432</v>
      </c>
      <c r="M923" s="23">
        <v>577</v>
      </c>
      <c r="N923" s="23">
        <v>184</v>
      </c>
      <c r="O923" s="23">
        <v>307</v>
      </c>
      <c r="P923" s="23">
        <v>296</v>
      </c>
      <c r="Q923" s="23">
        <v>507</v>
      </c>
      <c r="R923" s="23">
        <v>483</v>
      </c>
      <c r="S923" s="23">
        <v>456</v>
      </c>
      <c r="T923" s="23">
        <v>435</v>
      </c>
      <c r="U923" s="23">
        <v>509</v>
      </c>
      <c r="V923" s="22">
        <v>466.66666666667</v>
      </c>
      <c r="W923" s="22">
        <f t="shared" si="352"/>
        <v>448.333333333333</v>
      </c>
      <c r="X923" s="23">
        <v>0</v>
      </c>
      <c r="Y923" s="23">
        <v>0</v>
      </c>
      <c r="Z923" s="23">
        <v>0</v>
      </c>
      <c r="AA923" s="22">
        <v>537</v>
      </c>
      <c r="AB923" s="22">
        <v>0</v>
      </c>
      <c r="AC923" s="22">
        <v>0</v>
      </c>
      <c r="AD923" s="22">
        <v>168</v>
      </c>
      <c r="AE923" s="22">
        <f t="shared" si="353"/>
        <v>705</v>
      </c>
      <c r="AF923" s="22">
        <f t="shared" si="354"/>
        <v>1.51071428571428</v>
      </c>
      <c r="AG923" s="22">
        <f t="shared" si="355"/>
        <v>1.19776951672862</v>
      </c>
      <c r="AH923" s="22">
        <v>29256</v>
      </c>
      <c r="AI923" s="22">
        <v>0</v>
      </c>
      <c r="AJ923" s="23">
        <v>0</v>
      </c>
      <c r="AK923" s="23">
        <v>295</v>
      </c>
      <c r="AL923" s="23">
        <v>401</v>
      </c>
      <c r="AM923" s="22">
        <v>0.8</v>
      </c>
      <c r="AN923" s="22">
        <f t="shared" si="356"/>
        <v>358.666666666667</v>
      </c>
      <c r="AO923" s="23">
        <v>24</v>
      </c>
      <c r="AP923" s="23">
        <v>24</v>
      </c>
      <c r="AQ923" t="s">
        <v>82</v>
      </c>
      <c r="AR923">
        <v>4</v>
      </c>
      <c r="AS923" s="22">
        <v>0.066666666666667</v>
      </c>
      <c r="AT923" t="s">
        <v>83</v>
      </c>
      <c r="AU923" s="23">
        <f t="shared" si="341"/>
        <v>54.6666666666667</v>
      </c>
      <c r="AV923" s="23">
        <f t="shared" si="357"/>
        <v>72</v>
      </c>
      <c r="AW923" s="23">
        <f t="shared" si="358"/>
        <v>1.73308550185874</v>
      </c>
      <c r="AX923" s="23">
        <f t="shared" si="359"/>
        <v>0.838661710037175</v>
      </c>
      <c r="AY923" s="23">
        <f t="shared" si="360"/>
        <v>72</v>
      </c>
      <c r="AZ923" s="23">
        <f t="shared" si="361"/>
        <v>72</v>
      </c>
      <c r="BA923" s="1" t="str">
        <f t="shared" si="362"/>
        <v>3</v>
      </c>
      <c r="BB923" s="22">
        <v>490</v>
      </c>
      <c r="BC923" s="22">
        <f t="shared" si="363"/>
        <v>35280</v>
      </c>
      <c r="BD923" s="22" t="e">
        <f t="shared" si="365"/>
        <v>#REF!</v>
      </c>
      <c r="BE923" s="22">
        <v>0.29</v>
      </c>
      <c r="BF923" s="22">
        <f t="shared" si="364"/>
        <v>20.88</v>
      </c>
      <c r="BG923" s="22" t="e">
        <f t="shared" si="366"/>
        <v>#REF!</v>
      </c>
      <c r="BH923" t="str">
        <f>IF(AT923="UDARA","U","N")&amp;LEFT($C$4,2)&amp;MID($C$4,4,2)&amp;LEFT(A923,3)&amp;MID(E923,2,2)&amp;VLOOKUP(E923,Acuan_Reference!C:L,10,0)</f>
        <v>N0109PWT71S5</v>
      </c>
      <c r="BI923" t="s">
        <v>84</v>
      </c>
      <c r="BJ923" t="s">
        <v>85</v>
      </c>
      <c r="BK923" t="s">
        <v>86</v>
      </c>
      <c r="BL923" t="s">
        <v>87</v>
      </c>
    </row>
    <row r="924" spans="1:64">
      <c r="A924" t="s">
        <v>109</v>
      </c>
      <c r="B924" t="s">
        <v>75</v>
      </c>
      <c r="C924" t="s">
        <v>76</v>
      </c>
      <c r="D924" t="s">
        <v>77</v>
      </c>
      <c r="E924" t="s">
        <v>183</v>
      </c>
      <c r="F924" t="s">
        <v>184</v>
      </c>
      <c r="G924" t="s">
        <v>118</v>
      </c>
      <c r="H924" t="s">
        <v>81</v>
      </c>
      <c r="I924" s="22">
        <v>7565</v>
      </c>
      <c r="J924" s="23">
        <v>1303</v>
      </c>
      <c r="K924" s="23">
        <v>1877</v>
      </c>
      <c r="L924" s="23">
        <v>2582</v>
      </c>
      <c r="M924" s="23">
        <v>2148</v>
      </c>
      <c r="N924" s="23">
        <v>1520</v>
      </c>
      <c r="O924" s="23">
        <v>2019</v>
      </c>
      <c r="P924" s="23">
        <v>2795</v>
      </c>
      <c r="Q924" s="23">
        <v>1792</v>
      </c>
      <c r="R924" s="23">
        <v>3815</v>
      </c>
      <c r="S924" s="23">
        <v>2081</v>
      </c>
      <c r="T924" s="23">
        <v>2562</v>
      </c>
      <c r="U924" s="23">
        <v>1457</v>
      </c>
      <c r="V924" s="22">
        <v>2033.3333333333</v>
      </c>
      <c r="W924" s="22">
        <f t="shared" si="352"/>
        <v>2162.33333333333</v>
      </c>
      <c r="X924" s="23">
        <v>0</v>
      </c>
      <c r="Y924" s="23">
        <v>0</v>
      </c>
      <c r="Z924" s="23">
        <v>0</v>
      </c>
      <c r="AA924" s="22">
        <v>2578</v>
      </c>
      <c r="AB924" s="22">
        <v>0</v>
      </c>
      <c r="AC924" s="22">
        <v>624</v>
      </c>
      <c r="AD924" s="22">
        <v>336</v>
      </c>
      <c r="AE924" s="22">
        <f t="shared" si="353"/>
        <v>3538</v>
      </c>
      <c r="AF924" s="22">
        <f t="shared" si="354"/>
        <v>1.74000000000003</v>
      </c>
      <c r="AG924" s="22">
        <f t="shared" si="355"/>
        <v>1.48080776938492</v>
      </c>
      <c r="AH924" s="22">
        <v>29256</v>
      </c>
      <c r="AI924" s="22">
        <v>0</v>
      </c>
      <c r="AJ924" s="23">
        <v>0</v>
      </c>
      <c r="AK924" s="23">
        <v>1567</v>
      </c>
      <c r="AL924" s="23">
        <v>2468</v>
      </c>
      <c r="AM924" s="22">
        <v>0.6</v>
      </c>
      <c r="AN924" s="22">
        <f t="shared" si="356"/>
        <v>1297.4</v>
      </c>
      <c r="AO924" s="23">
        <v>24</v>
      </c>
      <c r="AP924" s="23">
        <v>24</v>
      </c>
      <c r="AQ924" t="s">
        <v>82</v>
      </c>
      <c r="AR924">
        <v>8</v>
      </c>
      <c r="AS924" s="22">
        <v>0.1</v>
      </c>
      <c r="AT924" t="s">
        <v>83</v>
      </c>
      <c r="AU924" s="23">
        <f t="shared" si="341"/>
        <v>227.4</v>
      </c>
      <c r="AV924" s="23">
        <f t="shared" si="357"/>
        <v>240</v>
      </c>
      <c r="AW924" s="23">
        <f t="shared" si="358"/>
        <v>1.74718668105442</v>
      </c>
      <c r="AX924" s="23">
        <f t="shared" si="359"/>
        <v>0.60582703869277</v>
      </c>
      <c r="AY924" s="23">
        <f t="shared" si="360"/>
        <v>240</v>
      </c>
      <c r="AZ924" s="23">
        <f t="shared" si="361"/>
        <v>240</v>
      </c>
      <c r="BA924" s="1" t="str">
        <f t="shared" si="362"/>
        <v>3</v>
      </c>
      <c r="BB924" s="22">
        <v>490</v>
      </c>
      <c r="BC924" s="22">
        <f t="shared" si="363"/>
        <v>117600</v>
      </c>
      <c r="BD924" s="22" t="e">
        <f t="shared" si="365"/>
        <v>#REF!</v>
      </c>
      <c r="BE924" s="22">
        <v>0.29</v>
      </c>
      <c r="BF924" s="22">
        <f t="shared" si="364"/>
        <v>69.6</v>
      </c>
      <c r="BG924" s="22" t="e">
        <f t="shared" si="366"/>
        <v>#REF!</v>
      </c>
      <c r="BH924" t="str">
        <f>IF(AT924="UDARA","U","N")&amp;LEFT($C$4,2)&amp;MID($C$4,4,2)&amp;LEFT(A924,3)&amp;MID(E924,2,2)&amp;VLOOKUP(E924,Acuan_Reference!C:L,10,0)</f>
        <v>N0109SBY71S5</v>
      </c>
      <c r="BI924" t="s">
        <v>84</v>
      </c>
      <c r="BJ924" t="s">
        <v>85</v>
      </c>
      <c r="BK924" t="s">
        <v>86</v>
      </c>
      <c r="BL924" t="s">
        <v>87</v>
      </c>
    </row>
    <row r="925" spans="1:64">
      <c r="A925" t="s">
        <v>110</v>
      </c>
      <c r="B925" t="s">
        <v>75</v>
      </c>
      <c r="C925" t="s">
        <v>76</v>
      </c>
      <c r="D925" t="s">
        <v>77</v>
      </c>
      <c r="E925" t="s">
        <v>183</v>
      </c>
      <c r="F925" t="s">
        <v>184</v>
      </c>
      <c r="G925" t="s">
        <v>118</v>
      </c>
      <c r="H925" t="s">
        <v>81</v>
      </c>
      <c r="I925" s="22">
        <v>7565</v>
      </c>
      <c r="J925" s="23">
        <v>470</v>
      </c>
      <c r="K925" s="23">
        <v>941</v>
      </c>
      <c r="L925" s="23">
        <v>650</v>
      </c>
      <c r="M925" s="23">
        <v>976</v>
      </c>
      <c r="N925" s="23">
        <v>599</v>
      </c>
      <c r="O925" s="23">
        <v>1696</v>
      </c>
      <c r="P925" s="23">
        <v>671</v>
      </c>
      <c r="Q925" s="23">
        <v>958</v>
      </c>
      <c r="R925" s="23">
        <v>573</v>
      </c>
      <c r="S925" s="23">
        <v>341</v>
      </c>
      <c r="T925" s="23">
        <v>987</v>
      </c>
      <c r="U925" s="23">
        <v>986</v>
      </c>
      <c r="V925" s="22">
        <v>771.33333333333</v>
      </c>
      <c r="W925" s="22">
        <f t="shared" si="352"/>
        <v>842.666666666667</v>
      </c>
      <c r="X925" s="23">
        <v>0</v>
      </c>
      <c r="Y925" s="23">
        <v>0</v>
      </c>
      <c r="Z925" s="23">
        <v>0</v>
      </c>
      <c r="AA925" s="22">
        <v>4</v>
      </c>
      <c r="AB925" s="22">
        <v>0</v>
      </c>
      <c r="AC925" s="22">
        <v>576</v>
      </c>
      <c r="AD925" s="22">
        <v>0</v>
      </c>
      <c r="AE925" s="22">
        <f t="shared" si="353"/>
        <v>580</v>
      </c>
      <c r="AF925" s="22">
        <f t="shared" si="354"/>
        <v>0.751944684528957</v>
      </c>
      <c r="AG925" s="22">
        <f t="shared" si="355"/>
        <v>0.688291139240506</v>
      </c>
      <c r="AH925" s="22">
        <v>29256</v>
      </c>
      <c r="AI925" s="22">
        <v>0</v>
      </c>
      <c r="AJ925" s="23">
        <v>0</v>
      </c>
      <c r="AK925" s="23">
        <v>382</v>
      </c>
      <c r="AL925" s="23">
        <v>555</v>
      </c>
      <c r="AM925" s="22">
        <v>0.7</v>
      </c>
      <c r="AN925" s="22">
        <f t="shared" si="356"/>
        <v>589.866666666667</v>
      </c>
      <c r="AO925" s="23">
        <v>24</v>
      </c>
      <c r="AP925" s="23">
        <v>24</v>
      </c>
      <c r="AQ925" t="s">
        <v>82</v>
      </c>
      <c r="AR925">
        <v>8</v>
      </c>
      <c r="AS925" s="22">
        <v>0.066666666666667</v>
      </c>
      <c r="AT925" t="s">
        <v>83</v>
      </c>
      <c r="AU925" s="23">
        <f t="shared" si="341"/>
        <v>564.866666666667</v>
      </c>
      <c r="AV925" s="23">
        <f t="shared" si="357"/>
        <v>576</v>
      </c>
      <c r="AW925" s="23">
        <f t="shared" si="358"/>
        <v>1.37183544303797</v>
      </c>
      <c r="AX925" s="23">
        <f t="shared" si="359"/>
        <v>0.713212025316456</v>
      </c>
      <c r="AY925" s="23">
        <f t="shared" si="360"/>
        <v>576</v>
      </c>
      <c r="AZ925" s="23">
        <f t="shared" si="361"/>
        <v>576</v>
      </c>
      <c r="BA925" s="1" t="str">
        <f t="shared" si="362"/>
        <v>3</v>
      </c>
      <c r="BB925" s="22">
        <v>490</v>
      </c>
      <c r="BC925" s="22">
        <f t="shared" si="363"/>
        <v>282240</v>
      </c>
      <c r="BD925" s="22" t="e">
        <f t="shared" si="365"/>
        <v>#REF!</v>
      </c>
      <c r="BE925" s="22">
        <v>0.29</v>
      </c>
      <c r="BF925" s="22">
        <f t="shared" si="364"/>
        <v>167.04</v>
      </c>
      <c r="BG925" s="22" t="e">
        <f t="shared" si="366"/>
        <v>#REF!</v>
      </c>
      <c r="BH925" t="str">
        <f>IF(AT925="UDARA","U","N")&amp;LEFT($C$4,2)&amp;MID($C$4,4,2)&amp;LEFT(A925,3)&amp;MID(E925,2,2)&amp;VLOOKUP(E925,Acuan_Reference!C:L,10,0)</f>
        <v>N0109SLO71S5</v>
      </c>
      <c r="BI925" t="s">
        <v>84</v>
      </c>
      <c r="BJ925" t="s">
        <v>85</v>
      </c>
      <c r="BK925" t="s">
        <v>86</v>
      </c>
      <c r="BL925" t="s">
        <v>87</v>
      </c>
    </row>
    <row r="926" spans="1:64">
      <c r="A926" t="s">
        <v>111</v>
      </c>
      <c r="B926" t="s">
        <v>75</v>
      </c>
      <c r="C926" t="s">
        <v>76</v>
      </c>
      <c r="D926" t="s">
        <v>77</v>
      </c>
      <c r="E926" t="s">
        <v>183</v>
      </c>
      <c r="F926" t="s">
        <v>184</v>
      </c>
      <c r="G926" t="s">
        <v>118</v>
      </c>
      <c r="H926" t="s">
        <v>81</v>
      </c>
      <c r="I926" s="22">
        <v>7565</v>
      </c>
      <c r="J926" s="23">
        <v>1193</v>
      </c>
      <c r="K926" s="23">
        <v>1030</v>
      </c>
      <c r="L926" s="23">
        <v>1355</v>
      </c>
      <c r="M926" s="23">
        <v>1330</v>
      </c>
      <c r="N926" s="23">
        <v>416</v>
      </c>
      <c r="O926" s="23">
        <v>1377</v>
      </c>
      <c r="P926" s="23">
        <v>918</v>
      </c>
      <c r="Q926" s="23">
        <v>512</v>
      </c>
      <c r="R926" s="23">
        <v>689</v>
      </c>
      <c r="S926" s="23">
        <v>1674</v>
      </c>
      <c r="T926" s="23">
        <v>1126</v>
      </c>
      <c r="U926" s="23">
        <v>558</v>
      </c>
      <c r="V926" s="22">
        <v>1119.3333333333</v>
      </c>
      <c r="W926" s="22">
        <f t="shared" si="352"/>
        <v>900.666666666667</v>
      </c>
      <c r="X926" s="23">
        <v>0</v>
      </c>
      <c r="Y926" s="23">
        <v>144</v>
      </c>
      <c r="Z926" s="23">
        <v>0</v>
      </c>
      <c r="AA926" s="22">
        <v>1608</v>
      </c>
      <c r="AB926" s="22">
        <v>0</v>
      </c>
      <c r="AC926" s="22">
        <v>648</v>
      </c>
      <c r="AD926" s="22">
        <v>0</v>
      </c>
      <c r="AE926" s="22">
        <f t="shared" si="353"/>
        <v>2256</v>
      </c>
      <c r="AF926" s="22">
        <f t="shared" si="354"/>
        <v>2.015485407981</v>
      </c>
      <c r="AG926" s="22">
        <f t="shared" si="355"/>
        <v>2.50481125092524</v>
      </c>
      <c r="AH926" s="22">
        <v>29256</v>
      </c>
      <c r="AI926" s="22">
        <v>0</v>
      </c>
      <c r="AJ926" s="23">
        <v>0</v>
      </c>
      <c r="AK926" s="23">
        <v>586</v>
      </c>
      <c r="AL926" s="23">
        <v>1018</v>
      </c>
      <c r="AM926" s="22">
        <v>1.5</v>
      </c>
      <c r="AN926" s="22">
        <f t="shared" si="356"/>
        <v>1351</v>
      </c>
      <c r="AO926" s="23">
        <v>24</v>
      </c>
      <c r="AP926" s="23">
        <v>24</v>
      </c>
      <c r="AQ926" t="s">
        <v>82</v>
      </c>
      <c r="AR926">
        <v>2</v>
      </c>
      <c r="AS926" s="22">
        <v>0.53333333333333</v>
      </c>
      <c r="AT926" t="s">
        <v>83</v>
      </c>
      <c r="AU926" s="23">
        <f t="shared" si="341"/>
        <v>113</v>
      </c>
      <c r="AV926" s="23">
        <f t="shared" si="357"/>
        <v>120</v>
      </c>
      <c r="AW926" s="23">
        <f t="shared" si="358"/>
        <v>2.6380458919319</v>
      </c>
      <c r="AX926" s="23">
        <f t="shared" si="359"/>
        <v>1.50777202072539</v>
      </c>
      <c r="AY926" s="23">
        <f t="shared" si="360"/>
        <v>120</v>
      </c>
      <c r="AZ926" s="23">
        <f t="shared" si="361"/>
        <v>120</v>
      </c>
      <c r="BA926" s="1" t="str">
        <f t="shared" si="362"/>
        <v>3</v>
      </c>
      <c r="BB926" s="22">
        <v>490</v>
      </c>
      <c r="BC926" s="22">
        <f t="shared" si="363"/>
        <v>58800</v>
      </c>
      <c r="BD926" s="22" t="e">
        <f t="shared" si="365"/>
        <v>#REF!</v>
      </c>
      <c r="BE926" s="22">
        <v>0.29</v>
      </c>
      <c r="BF926" s="22">
        <f t="shared" si="364"/>
        <v>34.8</v>
      </c>
      <c r="BG926" s="22" t="e">
        <f t="shared" si="366"/>
        <v>#REF!</v>
      </c>
      <c r="BH926" t="str">
        <f>IF(AT926="UDARA","U","N")&amp;LEFT($C$4,2)&amp;MID($C$4,4,2)&amp;LEFT(A926,3)&amp;MID(E926,2,2)&amp;VLOOKUP(E926,Acuan_Reference!C:L,10,0)</f>
        <v>N0109SMD71S5</v>
      </c>
      <c r="BI926" t="s">
        <v>84</v>
      </c>
      <c r="BJ926" t="s">
        <v>85</v>
      </c>
      <c r="BK926" t="s">
        <v>86</v>
      </c>
      <c r="BL926" t="s">
        <v>87</v>
      </c>
    </row>
    <row r="927" spans="1:64">
      <c r="A927" t="s">
        <v>112</v>
      </c>
      <c r="B927" t="s">
        <v>75</v>
      </c>
      <c r="C927" t="s">
        <v>76</v>
      </c>
      <c r="D927" t="s">
        <v>77</v>
      </c>
      <c r="E927" t="s">
        <v>183</v>
      </c>
      <c r="F927" t="s">
        <v>184</v>
      </c>
      <c r="G927" t="s">
        <v>118</v>
      </c>
      <c r="H927" t="s">
        <v>81</v>
      </c>
      <c r="I927" s="22">
        <v>7565</v>
      </c>
      <c r="J927" s="23">
        <v>622</v>
      </c>
      <c r="K927" s="23">
        <v>589</v>
      </c>
      <c r="L927" s="23">
        <v>1414</v>
      </c>
      <c r="M927" s="23">
        <v>326</v>
      </c>
      <c r="N927" s="23">
        <v>636</v>
      </c>
      <c r="O927" s="23">
        <v>1087</v>
      </c>
      <c r="P927" s="23">
        <v>1646</v>
      </c>
      <c r="Q927" s="23">
        <v>217</v>
      </c>
      <c r="R927" s="23">
        <v>678</v>
      </c>
      <c r="S927" s="23">
        <v>1466</v>
      </c>
      <c r="T927" s="23">
        <v>370</v>
      </c>
      <c r="U927" s="23">
        <v>548</v>
      </c>
      <c r="V927" s="22">
        <v>794.66666666667</v>
      </c>
      <c r="W927" s="22">
        <f t="shared" si="352"/>
        <v>550.666666666667</v>
      </c>
      <c r="X927" s="23">
        <v>0</v>
      </c>
      <c r="Y927" s="23">
        <v>0</v>
      </c>
      <c r="Z927" s="23">
        <v>0</v>
      </c>
      <c r="AA927" s="22">
        <v>910</v>
      </c>
      <c r="AB927" s="22">
        <v>0</v>
      </c>
      <c r="AC927" s="22">
        <v>0</v>
      </c>
      <c r="AD927" s="22">
        <v>0</v>
      </c>
      <c r="AE927" s="22">
        <f t="shared" si="353"/>
        <v>910</v>
      </c>
      <c r="AF927" s="22">
        <f t="shared" si="354"/>
        <v>1.14513422818791</v>
      </c>
      <c r="AG927" s="22">
        <f t="shared" si="355"/>
        <v>1.65254237288136</v>
      </c>
      <c r="AH927" s="22">
        <v>29256</v>
      </c>
      <c r="AI927" s="22">
        <v>0</v>
      </c>
      <c r="AJ927" s="23">
        <v>0</v>
      </c>
      <c r="AK927" s="23">
        <v>481</v>
      </c>
      <c r="AL927" s="23">
        <v>734</v>
      </c>
      <c r="AM927" s="22">
        <v>0.7</v>
      </c>
      <c r="AN927" s="22">
        <f t="shared" si="356"/>
        <v>385.466666666667</v>
      </c>
      <c r="AO927" s="23">
        <v>24</v>
      </c>
      <c r="AP927" s="23">
        <v>24</v>
      </c>
      <c r="AQ927" t="s">
        <v>82</v>
      </c>
      <c r="AR927">
        <v>8</v>
      </c>
      <c r="AS927" s="22">
        <v>0.066666666666667</v>
      </c>
      <c r="AT927" t="s">
        <v>83</v>
      </c>
      <c r="AU927" s="23">
        <f t="shared" si="341"/>
        <v>209.466666666667</v>
      </c>
      <c r="AV927" s="23">
        <f t="shared" si="357"/>
        <v>216</v>
      </c>
      <c r="AW927" s="23">
        <f t="shared" si="358"/>
        <v>2.04479418886199</v>
      </c>
      <c r="AX927" s="23">
        <f t="shared" si="359"/>
        <v>0.711864406779661</v>
      </c>
      <c r="AY927" s="23">
        <f t="shared" si="360"/>
        <v>216</v>
      </c>
      <c r="AZ927" s="23">
        <f t="shared" si="361"/>
        <v>216</v>
      </c>
      <c r="BA927" s="1" t="str">
        <f t="shared" si="362"/>
        <v>3</v>
      </c>
      <c r="BB927" s="22">
        <v>490</v>
      </c>
      <c r="BC927" s="22">
        <f t="shared" si="363"/>
        <v>105840</v>
      </c>
      <c r="BD927" s="22" t="e">
        <f t="shared" si="365"/>
        <v>#REF!</v>
      </c>
      <c r="BE927" s="22">
        <v>0.29</v>
      </c>
      <c r="BF927" s="22">
        <f t="shared" si="364"/>
        <v>62.64</v>
      </c>
      <c r="BG927" s="22" t="e">
        <f t="shared" si="366"/>
        <v>#REF!</v>
      </c>
      <c r="BH927" t="str">
        <f>IF(AT927="UDARA","U","N")&amp;LEFT($C$4,2)&amp;MID($C$4,4,2)&amp;LEFT(A927,3)&amp;MID(E927,2,2)&amp;VLOOKUP(E927,Acuan_Reference!C:L,10,0)</f>
        <v>N0109SMG71S5</v>
      </c>
      <c r="BI927" t="s">
        <v>84</v>
      </c>
      <c r="BJ927" t="s">
        <v>85</v>
      </c>
      <c r="BK927" t="s">
        <v>86</v>
      </c>
      <c r="BL927" t="s">
        <v>87</v>
      </c>
    </row>
    <row r="928" spans="1:64">
      <c r="A928" t="s">
        <v>113</v>
      </c>
      <c r="B928" t="s">
        <v>75</v>
      </c>
      <c r="C928" t="s">
        <v>76</v>
      </c>
      <c r="D928" t="s">
        <v>77</v>
      </c>
      <c r="E928" t="s">
        <v>183</v>
      </c>
      <c r="F928" t="s">
        <v>184</v>
      </c>
      <c r="G928" t="s">
        <v>118</v>
      </c>
      <c r="H928" t="s">
        <v>81</v>
      </c>
      <c r="I928" s="22">
        <v>7565</v>
      </c>
      <c r="J928" s="23">
        <v>1235</v>
      </c>
      <c r="K928" s="23">
        <v>318</v>
      </c>
      <c r="L928" s="23">
        <v>366</v>
      </c>
      <c r="M928" s="23">
        <v>890</v>
      </c>
      <c r="N928" s="23">
        <v>111</v>
      </c>
      <c r="O928" s="23">
        <v>671</v>
      </c>
      <c r="P928" s="23">
        <v>1025</v>
      </c>
      <c r="Q928" s="23">
        <v>1036</v>
      </c>
      <c r="R928" s="23">
        <v>691</v>
      </c>
      <c r="S928" s="23">
        <v>1495</v>
      </c>
      <c r="T928" s="23">
        <v>881</v>
      </c>
      <c r="U928" s="23">
        <v>684</v>
      </c>
      <c r="V928" s="22">
        <v>1020</v>
      </c>
      <c r="W928" s="22">
        <f t="shared" si="352"/>
        <v>820</v>
      </c>
      <c r="X928" s="23">
        <v>0</v>
      </c>
      <c r="Y928" s="23">
        <v>0</v>
      </c>
      <c r="Z928" s="23">
        <v>0</v>
      </c>
      <c r="AA928" s="22">
        <v>781</v>
      </c>
      <c r="AB928" s="22">
        <v>0</v>
      </c>
      <c r="AC928" s="22">
        <v>0</v>
      </c>
      <c r="AD928" s="22">
        <v>0</v>
      </c>
      <c r="AE928" s="22">
        <f t="shared" si="353"/>
        <v>781</v>
      </c>
      <c r="AF928" s="22">
        <f t="shared" si="354"/>
        <v>0.765686274509804</v>
      </c>
      <c r="AG928" s="22">
        <f t="shared" si="355"/>
        <v>0.952439024390244</v>
      </c>
      <c r="AH928" s="22">
        <v>29256</v>
      </c>
      <c r="AI928" s="22">
        <v>0</v>
      </c>
      <c r="AJ928" s="23">
        <v>0</v>
      </c>
      <c r="AK928" s="23">
        <v>657</v>
      </c>
      <c r="AL928" s="23">
        <v>895</v>
      </c>
      <c r="AM928" s="22">
        <v>0.6</v>
      </c>
      <c r="AN928" s="22">
        <f t="shared" si="356"/>
        <v>492</v>
      </c>
      <c r="AO928" s="23">
        <v>24</v>
      </c>
      <c r="AP928" s="23">
        <v>24</v>
      </c>
      <c r="AQ928" t="s">
        <v>82</v>
      </c>
      <c r="AR928">
        <v>12</v>
      </c>
      <c r="AS928" s="22">
        <v>0.033333333333333</v>
      </c>
      <c r="AT928" t="s">
        <v>83</v>
      </c>
      <c r="AU928" s="23">
        <f t="shared" si="341"/>
        <v>606</v>
      </c>
      <c r="AV928" s="23">
        <f t="shared" si="357"/>
        <v>624</v>
      </c>
      <c r="AW928" s="23">
        <f t="shared" si="358"/>
        <v>1.71341463414634</v>
      </c>
      <c r="AX928" s="23">
        <f t="shared" si="359"/>
        <v>0.621951219512195</v>
      </c>
      <c r="AY928" s="23">
        <f t="shared" si="360"/>
        <v>624</v>
      </c>
      <c r="AZ928" s="23">
        <f t="shared" si="361"/>
        <v>624</v>
      </c>
      <c r="BA928" s="1" t="str">
        <f t="shared" si="362"/>
        <v>3</v>
      </c>
      <c r="BB928" s="22">
        <v>490</v>
      </c>
      <c r="BC928" s="22">
        <f t="shared" si="363"/>
        <v>305760</v>
      </c>
      <c r="BD928" s="22" t="e">
        <f t="shared" si="365"/>
        <v>#REF!</v>
      </c>
      <c r="BE928" s="22">
        <v>0.29</v>
      </c>
      <c r="BF928" s="22">
        <f t="shared" si="364"/>
        <v>180.96</v>
      </c>
      <c r="BG928" s="22" t="e">
        <f t="shared" si="366"/>
        <v>#REF!</v>
      </c>
      <c r="BH928" t="str">
        <f>IF(AT928="UDARA","U","N")&amp;LEFT($C$4,2)&amp;MID($C$4,4,2)&amp;LEFT(A928,3)&amp;MID(E928,2,2)&amp;VLOOKUP(E928,Acuan_Reference!C:L,10,0)</f>
        <v>N0109TGR71S5</v>
      </c>
      <c r="BI928" t="s">
        <v>84</v>
      </c>
      <c r="BJ928" t="s">
        <v>85</v>
      </c>
      <c r="BK928" t="s">
        <v>86</v>
      </c>
      <c r="BL928" t="s">
        <v>87</v>
      </c>
    </row>
    <row r="929" spans="1:64">
      <c r="A929" t="s">
        <v>114</v>
      </c>
      <c r="B929" t="s">
        <v>75</v>
      </c>
      <c r="C929" t="s">
        <v>76</v>
      </c>
      <c r="D929" t="s">
        <v>77</v>
      </c>
      <c r="E929" t="s">
        <v>183</v>
      </c>
      <c r="F929" t="s">
        <v>184</v>
      </c>
      <c r="G929" t="s">
        <v>118</v>
      </c>
      <c r="H929" t="s">
        <v>81</v>
      </c>
      <c r="I929" s="22">
        <v>7565</v>
      </c>
      <c r="J929" s="23">
        <v>429</v>
      </c>
      <c r="K929" s="23">
        <v>324</v>
      </c>
      <c r="L929" s="23">
        <v>644</v>
      </c>
      <c r="M929" s="23">
        <v>473</v>
      </c>
      <c r="N929" s="23">
        <v>260</v>
      </c>
      <c r="O929" s="23">
        <v>432</v>
      </c>
      <c r="P929" s="23">
        <v>368</v>
      </c>
      <c r="Q929" s="23">
        <v>461</v>
      </c>
      <c r="R929" s="23">
        <v>565</v>
      </c>
      <c r="S929" s="23">
        <v>690</v>
      </c>
      <c r="T929" s="23">
        <v>644</v>
      </c>
      <c r="U929" s="23">
        <v>339</v>
      </c>
      <c r="V929" s="22">
        <v>557.66666666667</v>
      </c>
      <c r="W929" s="22">
        <f t="shared" si="352"/>
        <v>512.333333333333</v>
      </c>
      <c r="X929" s="23">
        <v>0</v>
      </c>
      <c r="Y929" s="23">
        <v>0</v>
      </c>
      <c r="Z929" s="23">
        <v>0</v>
      </c>
      <c r="AA929" s="22">
        <v>488</v>
      </c>
      <c r="AB929" s="22">
        <v>0</v>
      </c>
      <c r="AC929" s="22">
        <v>0</v>
      </c>
      <c r="AD929" s="22">
        <v>0</v>
      </c>
      <c r="AE929" s="22">
        <f t="shared" si="353"/>
        <v>488</v>
      </c>
      <c r="AF929" s="22">
        <f t="shared" si="354"/>
        <v>0.875074716078895</v>
      </c>
      <c r="AG929" s="22">
        <f t="shared" si="355"/>
        <v>0.952504879635654</v>
      </c>
      <c r="AH929" s="22">
        <v>29256</v>
      </c>
      <c r="AI929" s="22">
        <v>0</v>
      </c>
      <c r="AJ929" s="23">
        <v>0</v>
      </c>
      <c r="AK929" s="23">
        <v>350</v>
      </c>
      <c r="AL929" s="23">
        <v>554</v>
      </c>
      <c r="AM929" s="22">
        <v>0.7</v>
      </c>
      <c r="AN929" s="22">
        <f t="shared" si="356"/>
        <v>358.633333333333</v>
      </c>
      <c r="AO929" s="23">
        <v>24</v>
      </c>
      <c r="AP929" s="23">
        <v>24</v>
      </c>
      <c r="AQ929" t="s">
        <v>82</v>
      </c>
      <c r="AR929">
        <v>8</v>
      </c>
      <c r="AS929" s="22">
        <v>0.066666666666667</v>
      </c>
      <c r="AT929" t="s">
        <v>83</v>
      </c>
      <c r="AU929" s="23">
        <f t="shared" si="341"/>
        <v>424.633333333333</v>
      </c>
      <c r="AV929" s="23">
        <f t="shared" si="357"/>
        <v>432</v>
      </c>
      <c r="AW929" s="23">
        <f t="shared" si="358"/>
        <v>1.79570592062459</v>
      </c>
      <c r="AX929" s="23">
        <f t="shared" si="359"/>
        <v>0.71437865972674</v>
      </c>
      <c r="AY929" s="23">
        <f t="shared" si="360"/>
        <v>432</v>
      </c>
      <c r="AZ929" s="23">
        <f t="shared" si="361"/>
        <v>432</v>
      </c>
      <c r="BA929" s="1" t="str">
        <f t="shared" si="362"/>
        <v>3</v>
      </c>
      <c r="BB929" s="22">
        <v>490</v>
      </c>
      <c r="BC929" s="22">
        <f t="shared" si="363"/>
        <v>211680</v>
      </c>
      <c r="BD929" s="22" t="e">
        <f t="shared" si="365"/>
        <v>#REF!</v>
      </c>
      <c r="BE929" s="22">
        <v>0.29</v>
      </c>
      <c r="BF929" s="22">
        <f t="shared" si="364"/>
        <v>125.28</v>
      </c>
      <c r="BG929" s="22" t="e">
        <f t="shared" si="366"/>
        <v>#REF!</v>
      </c>
      <c r="BH929" t="str">
        <f>IF(AT929="UDARA","U","N")&amp;LEFT($C$4,2)&amp;MID($C$4,4,2)&amp;LEFT(A929,3)&amp;MID(E929,2,2)&amp;VLOOKUP(E929,Acuan_Reference!C:L,10,0)</f>
        <v>N0109YGY71S5</v>
      </c>
      <c r="BI929" t="s">
        <v>84</v>
      </c>
      <c r="BJ929" t="s">
        <v>85</v>
      </c>
      <c r="BK929" t="s">
        <v>86</v>
      </c>
      <c r="BL929" t="s">
        <v>87</v>
      </c>
    </row>
    <row r="930" spans="1:64">
      <c r="A930" t="s">
        <v>74</v>
      </c>
      <c r="B930" t="s">
        <v>75</v>
      </c>
      <c r="C930" t="s">
        <v>76</v>
      </c>
      <c r="D930" t="s">
        <v>77</v>
      </c>
      <c r="E930" t="s">
        <v>185</v>
      </c>
      <c r="F930" t="s">
        <v>186</v>
      </c>
      <c r="G930" t="s">
        <v>118</v>
      </c>
      <c r="H930" t="s">
        <v>81</v>
      </c>
      <c r="I930" s="22">
        <v>17170</v>
      </c>
      <c r="J930" s="23">
        <v>17128</v>
      </c>
      <c r="K930" s="23">
        <v>22867</v>
      </c>
      <c r="L930" s="23">
        <v>32821</v>
      </c>
      <c r="M930" s="23">
        <v>35130</v>
      </c>
      <c r="N930" s="23">
        <v>19472</v>
      </c>
      <c r="O930" s="23">
        <v>29770</v>
      </c>
      <c r="P930" s="23">
        <v>39846</v>
      </c>
      <c r="Q930" s="23">
        <v>13674</v>
      </c>
      <c r="R930" s="23">
        <v>33080</v>
      </c>
      <c r="S930" s="23">
        <v>32674</v>
      </c>
      <c r="T930" s="23">
        <v>31855</v>
      </c>
      <c r="U930" s="23">
        <v>16743</v>
      </c>
      <c r="V930" s="22">
        <v>27090.666666667</v>
      </c>
      <c r="W930" s="22">
        <f t="shared" si="352"/>
        <v>25691.3333333333</v>
      </c>
      <c r="X930" s="23">
        <v>0</v>
      </c>
      <c r="Y930" s="23">
        <v>0</v>
      </c>
      <c r="Z930" s="23">
        <v>0</v>
      </c>
      <c r="AA930" s="22">
        <v>48120</v>
      </c>
      <c r="AB930" s="22">
        <v>0</v>
      </c>
      <c r="AC930" s="22">
        <v>0</v>
      </c>
      <c r="AD930" s="22">
        <v>240</v>
      </c>
      <c r="AE930" s="22">
        <f t="shared" si="353"/>
        <v>48360</v>
      </c>
      <c r="AF930" s="22">
        <f t="shared" si="354"/>
        <v>1.78511664533909</v>
      </c>
      <c r="AG930" s="22">
        <f t="shared" si="355"/>
        <v>1.87300516386849</v>
      </c>
      <c r="AH930" s="22">
        <v>302640</v>
      </c>
      <c r="AI930" s="22">
        <v>0</v>
      </c>
      <c r="AJ930" s="23">
        <v>0</v>
      </c>
      <c r="AK930" s="23">
        <v>16180</v>
      </c>
      <c r="AL930" s="23">
        <v>28476</v>
      </c>
      <c r="AM930" s="22">
        <v>0.7</v>
      </c>
      <c r="AN930" s="22">
        <f t="shared" si="356"/>
        <v>17983.9333333333</v>
      </c>
      <c r="AO930" s="23">
        <v>48</v>
      </c>
      <c r="AP930" s="23">
        <v>48</v>
      </c>
      <c r="AQ930" t="s">
        <v>124</v>
      </c>
      <c r="AR930">
        <v>8</v>
      </c>
      <c r="AS930" s="22">
        <v>0.066666666666667</v>
      </c>
      <c r="AT930" t="s">
        <v>83</v>
      </c>
      <c r="AU930" s="23">
        <f t="shared" si="341"/>
        <v>0</v>
      </c>
      <c r="AV930" s="23">
        <f t="shared" si="357"/>
        <v>0</v>
      </c>
      <c r="AW930" s="23">
        <f t="shared" si="358"/>
        <v>1.88234683550873</v>
      </c>
      <c r="AX930" s="23">
        <f t="shared" si="359"/>
        <v>0.773957495394037</v>
      </c>
      <c r="AY930" s="23">
        <f t="shared" si="360"/>
        <v>0</v>
      </c>
      <c r="AZ930" s="23">
        <f t="shared" si="361"/>
        <v>0</v>
      </c>
      <c r="BA930" s="1" t="str">
        <f t="shared" si="362"/>
        <v>3</v>
      </c>
      <c r="BB930" s="22">
        <v>240</v>
      </c>
      <c r="BC930" s="22">
        <f t="shared" si="363"/>
        <v>0</v>
      </c>
      <c r="BD930" s="22" t="e">
        <f t="shared" si="365"/>
        <v>#REF!</v>
      </c>
      <c r="BE930" s="22">
        <v>0.18</v>
      </c>
      <c r="BF930" s="22">
        <f t="shared" si="364"/>
        <v>0</v>
      </c>
      <c r="BG930" s="22" t="e">
        <f t="shared" si="366"/>
        <v>#REF!</v>
      </c>
      <c r="BH930" t="str">
        <f>IF(AT930="UDARA","U","N")&amp;LEFT($C$4,2)&amp;MID($C$4,4,2)&amp;LEFT(A930,3)&amp;MID(E930,2,2)&amp;VLOOKUP(E930,Acuan_Reference!C:L,10,0)</f>
        <v>N0109BDG71N2</v>
      </c>
      <c r="BI930" t="s">
        <v>84</v>
      </c>
      <c r="BJ930" t="s">
        <v>85</v>
      </c>
      <c r="BK930" t="s">
        <v>128</v>
      </c>
      <c r="BL930" t="s">
        <v>87</v>
      </c>
    </row>
    <row r="931" spans="1:64">
      <c r="A931" t="s">
        <v>88</v>
      </c>
      <c r="B931" t="s">
        <v>75</v>
      </c>
      <c r="C931" t="s">
        <v>76</v>
      </c>
      <c r="D931" t="s">
        <v>77</v>
      </c>
      <c r="E931" t="s">
        <v>185</v>
      </c>
      <c r="F931" t="s">
        <v>186</v>
      </c>
      <c r="G931" t="s">
        <v>118</v>
      </c>
      <c r="H931" t="s">
        <v>81</v>
      </c>
      <c r="I931" s="22">
        <v>17170</v>
      </c>
      <c r="J931" s="23">
        <v>13408</v>
      </c>
      <c r="K931" s="23">
        <v>17473</v>
      </c>
      <c r="L931" s="23">
        <v>21562</v>
      </c>
      <c r="M931" s="23">
        <v>22218</v>
      </c>
      <c r="N931" s="23">
        <v>13131</v>
      </c>
      <c r="O931" s="23">
        <v>19776</v>
      </c>
      <c r="P931" s="23">
        <v>23199</v>
      </c>
      <c r="Q931" s="23">
        <v>11509</v>
      </c>
      <c r="R931" s="23">
        <v>20072</v>
      </c>
      <c r="S931" s="23">
        <v>15650</v>
      </c>
      <c r="T931" s="23">
        <v>21986</v>
      </c>
      <c r="U931" s="23">
        <v>15981</v>
      </c>
      <c r="V931" s="22">
        <v>17872.333333333</v>
      </c>
      <c r="W931" s="22">
        <f t="shared" si="352"/>
        <v>18267.6666666667</v>
      </c>
      <c r="X931" s="23">
        <v>0</v>
      </c>
      <c r="Y931" s="23">
        <v>0</v>
      </c>
      <c r="Z931" s="23">
        <v>0</v>
      </c>
      <c r="AA931" s="22">
        <v>18622</v>
      </c>
      <c r="AB931" s="22">
        <v>0</v>
      </c>
      <c r="AC931" s="22">
        <v>2688</v>
      </c>
      <c r="AD931" s="22">
        <v>2352</v>
      </c>
      <c r="AE931" s="22">
        <f t="shared" si="353"/>
        <v>23662</v>
      </c>
      <c r="AF931" s="22">
        <f t="shared" si="354"/>
        <v>1.32394576347057</v>
      </c>
      <c r="AG931" s="22">
        <f t="shared" si="355"/>
        <v>1.16654197762896</v>
      </c>
      <c r="AH931" s="22">
        <v>302640</v>
      </c>
      <c r="AI931" s="22">
        <v>0</v>
      </c>
      <c r="AJ931" s="23">
        <v>0</v>
      </c>
      <c r="AK931" s="23">
        <v>9621</v>
      </c>
      <c r="AL931" s="23">
        <v>16836</v>
      </c>
      <c r="AM931" s="22">
        <v>0.6</v>
      </c>
      <c r="AN931" s="22">
        <f t="shared" si="356"/>
        <v>10960.6</v>
      </c>
      <c r="AO931" s="23">
        <v>48</v>
      </c>
      <c r="AP931" s="23">
        <v>48</v>
      </c>
      <c r="AQ931" t="s">
        <v>124</v>
      </c>
      <c r="AR931">
        <v>8</v>
      </c>
      <c r="AS931" s="22">
        <v>0.033333333333333</v>
      </c>
      <c r="AT931" t="s">
        <v>83</v>
      </c>
      <c r="AU931" s="23">
        <f t="shared" ref="AU931:AU994" si="367">IF(OR(H931="PINDAH DISTRIBUTOR",H931="PESTA NO BUFFER",H931="PESTA"),0,IF(AL931+AN931&lt;AE931,0,IF((1*((AL931+AN931)-AE931))&lt;0,0,1*((AL931+AN931)-AE931))))</f>
        <v>4134.6</v>
      </c>
      <c r="AV931" s="23">
        <f t="shared" si="357"/>
        <v>4176</v>
      </c>
      <c r="AW931" s="23">
        <f t="shared" si="358"/>
        <v>1.52389467729869</v>
      </c>
      <c r="AX931" s="23">
        <f t="shared" si="359"/>
        <v>0.602266299290185</v>
      </c>
      <c r="AY931" s="23">
        <f t="shared" si="360"/>
        <v>4176</v>
      </c>
      <c r="AZ931" s="23">
        <f t="shared" si="361"/>
        <v>4176</v>
      </c>
      <c r="BA931" s="1" t="str">
        <f t="shared" si="362"/>
        <v>3</v>
      </c>
      <c r="BB931" s="22">
        <v>240</v>
      </c>
      <c r="BC931" s="22">
        <f t="shared" si="363"/>
        <v>1002240</v>
      </c>
      <c r="BD931" s="22" t="e">
        <f t="shared" si="365"/>
        <v>#REF!</v>
      </c>
      <c r="BE931" s="22">
        <v>0.18</v>
      </c>
      <c r="BF931" s="22">
        <f t="shared" si="364"/>
        <v>751.68</v>
      </c>
      <c r="BG931" s="22" t="e">
        <f t="shared" si="366"/>
        <v>#REF!</v>
      </c>
      <c r="BH931" t="str">
        <f>IF(AT931="UDARA","U","N")&amp;LEFT($C$4,2)&amp;MID($C$4,4,2)&amp;LEFT(A931,3)&amp;MID(E931,2,2)&amp;VLOOKUP(E931,Acuan_Reference!C:L,10,0)</f>
        <v>N0109BGR71N2</v>
      </c>
      <c r="BI931" t="s">
        <v>84</v>
      </c>
      <c r="BJ931" t="s">
        <v>85</v>
      </c>
      <c r="BK931" t="s">
        <v>128</v>
      </c>
      <c r="BL931" t="s">
        <v>87</v>
      </c>
    </row>
    <row r="932" spans="1:64">
      <c r="A932" t="s">
        <v>89</v>
      </c>
      <c r="B932" t="s">
        <v>75</v>
      </c>
      <c r="C932" t="s">
        <v>76</v>
      </c>
      <c r="D932" t="s">
        <v>77</v>
      </c>
      <c r="E932" t="s">
        <v>185</v>
      </c>
      <c r="F932" t="s">
        <v>186</v>
      </c>
      <c r="G932" t="s">
        <v>118</v>
      </c>
      <c r="H932" t="s">
        <v>81</v>
      </c>
      <c r="I932" s="22">
        <v>17170</v>
      </c>
      <c r="J932" s="23">
        <v>4547</v>
      </c>
      <c r="K932" s="23">
        <v>7508</v>
      </c>
      <c r="L932" s="23">
        <v>26304</v>
      </c>
      <c r="M932" s="23">
        <v>12156</v>
      </c>
      <c r="N932" s="23">
        <v>5292</v>
      </c>
      <c r="O932" s="23">
        <v>18178</v>
      </c>
      <c r="P932" s="23">
        <v>9799</v>
      </c>
      <c r="Q932" s="23">
        <v>4526</v>
      </c>
      <c r="R932" s="23">
        <v>13385</v>
      </c>
      <c r="S932" s="23">
        <v>13601</v>
      </c>
      <c r="T932" s="23">
        <v>10451</v>
      </c>
      <c r="U932" s="23">
        <v>4334</v>
      </c>
      <c r="V932" s="22">
        <v>9462</v>
      </c>
      <c r="W932" s="22">
        <f t="shared" si="352"/>
        <v>8569</v>
      </c>
      <c r="X932" s="23">
        <v>0</v>
      </c>
      <c r="Y932" s="23">
        <v>0</v>
      </c>
      <c r="Z932" s="23">
        <v>0</v>
      </c>
      <c r="AA932" s="22">
        <v>24238</v>
      </c>
      <c r="AB932" s="22">
        <v>0</v>
      </c>
      <c r="AC932" s="22">
        <v>720</v>
      </c>
      <c r="AD932" s="22">
        <v>0</v>
      </c>
      <c r="AE932" s="22">
        <f t="shared" si="353"/>
        <v>24958</v>
      </c>
      <c r="AF932" s="22">
        <f t="shared" si="354"/>
        <v>2.63770872965546</v>
      </c>
      <c r="AG932" s="22">
        <f t="shared" si="355"/>
        <v>2.91259190103863</v>
      </c>
      <c r="AH932" s="22">
        <v>302640</v>
      </c>
      <c r="AI932" s="22">
        <v>0</v>
      </c>
      <c r="AJ932" s="23">
        <v>0</v>
      </c>
      <c r="AK932" s="23">
        <v>6419</v>
      </c>
      <c r="AL932" s="23">
        <v>10922</v>
      </c>
      <c r="AM932" s="22">
        <v>1.3</v>
      </c>
      <c r="AN932" s="22">
        <f t="shared" si="356"/>
        <v>11139.7</v>
      </c>
      <c r="AO932" s="23">
        <v>48</v>
      </c>
      <c r="AP932" s="23">
        <v>48</v>
      </c>
      <c r="AQ932" t="s">
        <v>82</v>
      </c>
      <c r="AR932">
        <v>4</v>
      </c>
      <c r="AS932" s="22">
        <v>0.53333333333333</v>
      </c>
      <c r="AT932" t="s">
        <v>83</v>
      </c>
      <c r="AU932" s="23">
        <f t="shared" si="367"/>
        <v>0</v>
      </c>
      <c r="AV932" s="23">
        <f t="shared" si="357"/>
        <v>0</v>
      </c>
      <c r="AW932" s="23">
        <f t="shared" si="358"/>
        <v>2.91259190103863</v>
      </c>
      <c r="AX932" s="23">
        <f t="shared" si="359"/>
        <v>1.63799743260591</v>
      </c>
      <c r="AY932" s="23">
        <f t="shared" si="360"/>
        <v>0</v>
      </c>
      <c r="AZ932" s="23">
        <f t="shared" si="361"/>
        <v>0</v>
      </c>
      <c r="BA932" s="1" t="str">
        <f t="shared" si="362"/>
        <v>3</v>
      </c>
      <c r="BB932" s="22">
        <v>240</v>
      </c>
      <c r="BC932" s="22">
        <f t="shared" si="363"/>
        <v>0</v>
      </c>
      <c r="BD932" s="22" t="e">
        <f t="shared" si="365"/>
        <v>#REF!</v>
      </c>
      <c r="BE932" s="22">
        <v>0.18</v>
      </c>
      <c r="BF932" s="22">
        <f t="shared" si="364"/>
        <v>0</v>
      </c>
      <c r="BG932" s="22" t="e">
        <f t="shared" si="366"/>
        <v>#REF!</v>
      </c>
      <c r="BH932" t="str">
        <f>IF(AT932="UDARA","U","N")&amp;LEFT($C$4,2)&amp;MID($C$4,4,2)&amp;LEFT(A932,3)&amp;MID(E932,2,2)&amp;VLOOKUP(E932,Acuan_Reference!C:L,10,0)</f>
        <v>N0109BJM71N2</v>
      </c>
      <c r="BI932" t="s">
        <v>84</v>
      </c>
      <c r="BJ932" t="s">
        <v>85</v>
      </c>
      <c r="BK932" t="s">
        <v>128</v>
      </c>
      <c r="BL932" t="s">
        <v>87</v>
      </c>
    </row>
    <row r="933" spans="1:64">
      <c r="A933" t="s">
        <v>90</v>
      </c>
      <c r="B933" t="s">
        <v>75</v>
      </c>
      <c r="C933" t="s">
        <v>76</v>
      </c>
      <c r="D933" t="s">
        <v>77</v>
      </c>
      <c r="E933" t="s">
        <v>185</v>
      </c>
      <c r="F933" t="s">
        <v>186</v>
      </c>
      <c r="G933" t="s">
        <v>118</v>
      </c>
      <c r="H933" t="s">
        <v>81</v>
      </c>
      <c r="I933" s="22">
        <v>17170</v>
      </c>
      <c r="J933" s="23">
        <v>12488</v>
      </c>
      <c r="K933" s="23">
        <v>28590</v>
      </c>
      <c r="L933" s="23">
        <v>20652</v>
      </c>
      <c r="M933" s="23">
        <v>17161</v>
      </c>
      <c r="N933" s="23">
        <v>12518</v>
      </c>
      <c r="O933" s="23">
        <v>21601</v>
      </c>
      <c r="P933" s="23">
        <v>23656</v>
      </c>
      <c r="Q933" s="23">
        <v>7448</v>
      </c>
      <c r="R933" s="23">
        <v>22742</v>
      </c>
      <c r="S933" s="23">
        <v>20909</v>
      </c>
      <c r="T933" s="23">
        <v>25285</v>
      </c>
      <c r="U933" s="23">
        <v>19690</v>
      </c>
      <c r="V933" s="22">
        <v>21961.333333333</v>
      </c>
      <c r="W933" s="22">
        <f t="shared" si="352"/>
        <v>21695.3333333333</v>
      </c>
      <c r="X933" s="23">
        <v>0</v>
      </c>
      <c r="Y933" s="23">
        <v>0</v>
      </c>
      <c r="Z933" s="23">
        <v>0</v>
      </c>
      <c r="AA933" s="22">
        <v>12805</v>
      </c>
      <c r="AB933" s="22">
        <v>0</v>
      </c>
      <c r="AC933" s="22">
        <v>7680</v>
      </c>
      <c r="AD933" s="22">
        <v>0</v>
      </c>
      <c r="AE933" s="22">
        <f t="shared" si="353"/>
        <v>20485</v>
      </c>
      <c r="AF933" s="22">
        <f t="shared" si="354"/>
        <v>0.932775787748178</v>
      </c>
      <c r="AG933" s="22">
        <f t="shared" si="355"/>
        <v>0.944212272992656</v>
      </c>
      <c r="AH933" s="22">
        <v>302640</v>
      </c>
      <c r="AI933" s="22">
        <v>0</v>
      </c>
      <c r="AJ933" s="23">
        <v>0</v>
      </c>
      <c r="AK933" s="23">
        <v>10409</v>
      </c>
      <c r="AL933" s="23">
        <v>20111</v>
      </c>
      <c r="AM933" s="22">
        <v>0.6</v>
      </c>
      <c r="AN933" s="22">
        <f t="shared" si="356"/>
        <v>13017.2</v>
      </c>
      <c r="AO933" s="23">
        <v>48</v>
      </c>
      <c r="AP933" s="23">
        <v>48</v>
      </c>
      <c r="AQ933" t="s">
        <v>124</v>
      </c>
      <c r="AR933">
        <v>12</v>
      </c>
      <c r="AS933" s="22">
        <v>0.033333333333333</v>
      </c>
      <c r="AT933" t="s">
        <v>83</v>
      </c>
      <c r="AU933" s="23">
        <f t="shared" si="367"/>
        <v>12643.2</v>
      </c>
      <c r="AV933" s="23">
        <f t="shared" si="357"/>
        <v>12672</v>
      </c>
      <c r="AW933" s="23">
        <f t="shared" si="358"/>
        <v>1.52830101711582</v>
      </c>
      <c r="AX933" s="23">
        <f t="shared" si="359"/>
        <v>0.601327474418462</v>
      </c>
      <c r="AY933" s="23">
        <f t="shared" si="360"/>
        <v>12672</v>
      </c>
      <c r="AZ933" s="23">
        <f t="shared" si="361"/>
        <v>12672</v>
      </c>
      <c r="BA933" s="1" t="str">
        <f t="shared" si="362"/>
        <v>3</v>
      </c>
      <c r="BB933" s="22">
        <v>240</v>
      </c>
      <c r="BC933" s="22">
        <f t="shared" si="363"/>
        <v>3041280</v>
      </c>
      <c r="BD933" s="22" t="e">
        <f t="shared" si="365"/>
        <v>#REF!</v>
      </c>
      <c r="BE933" s="22">
        <v>0.18</v>
      </c>
      <c r="BF933" s="22">
        <f t="shared" si="364"/>
        <v>2280.96</v>
      </c>
      <c r="BG933" s="22" t="e">
        <f t="shared" si="366"/>
        <v>#REF!</v>
      </c>
      <c r="BH933" t="str">
        <f>IF(AT933="UDARA","U","N")&amp;LEFT($C$4,2)&amp;MID($C$4,4,2)&amp;LEFT(A933,3)&amp;MID(E933,2,2)&amp;VLOOKUP(E933,Acuan_Reference!C:L,10,0)</f>
        <v>N0109BKS71N2</v>
      </c>
      <c r="BI933" t="s">
        <v>84</v>
      </c>
      <c r="BJ933" t="s">
        <v>85</v>
      </c>
      <c r="BK933" t="s">
        <v>128</v>
      </c>
      <c r="BL933" t="s">
        <v>87</v>
      </c>
    </row>
    <row r="934" spans="1:64">
      <c r="A934" t="s">
        <v>91</v>
      </c>
      <c r="B934" t="s">
        <v>75</v>
      </c>
      <c r="C934" t="s">
        <v>76</v>
      </c>
      <c r="D934" t="s">
        <v>77</v>
      </c>
      <c r="E934" t="s">
        <v>185</v>
      </c>
      <c r="F934" t="s">
        <v>186</v>
      </c>
      <c r="G934" t="s">
        <v>118</v>
      </c>
      <c r="H934" t="s">
        <v>81</v>
      </c>
      <c r="I934" s="22">
        <v>17170</v>
      </c>
      <c r="J934" s="23">
        <v>7752</v>
      </c>
      <c r="K934" s="23">
        <v>8567</v>
      </c>
      <c r="L934" s="23">
        <v>14559</v>
      </c>
      <c r="M934" s="23">
        <v>12911</v>
      </c>
      <c r="N934" s="23">
        <v>7106</v>
      </c>
      <c r="O934" s="23">
        <v>18280</v>
      </c>
      <c r="P934" s="23">
        <v>11923</v>
      </c>
      <c r="Q934" s="23">
        <v>5151</v>
      </c>
      <c r="R934" s="23">
        <v>16635</v>
      </c>
      <c r="S934" s="23">
        <v>11439</v>
      </c>
      <c r="T934" s="23">
        <v>16472</v>
      </c>
      <c r="U934" s="23">
        <v>5833</v>
      </c>
      <c r="V934" s="22">
        <v>11248</v>
      </c>
      <c r="W934" s="22">
        <f t="shared" si="352"/>
        <v>11767</v>
      </c>
      <c r="X934" s="23">
        <v>0</v>
      </c>
      <c r="Y934" s="23">
        <v>0</v>
      </c>
      <c r="Z934" s="23">
        <v>0</v>
      </c>
      <c r="AA934" s="22">
        <v>13889</v>
      </c>
      <c r="AB934" s="22">
        <v>0</v>
      </c>
      <c r="AC934" s="22">
        <v>0</v>
      </c>
      <c r="AD934" s="22">
        <v>0</v>
      </c>
      <c r="AE934" s="22">
        <f t="shared" si="353"/>
        <v>13889</v>
      </c>
      <c r="AF934" s="22">
        <f t="shared" si="354"/>
        <v>1.2347972972973</v>
      </c>
      <c r="AG934" s="22">
        <f t="shared" si="355"/>
        <v>1.18033483470723</v>
      </c>
      <c r="AH934" s="22">
        <v>302640</v>
      </c>
      <c r="AI934" s="22">
        <v>0</v>
      </c>
      <c r="AJ934" s="23">
        <v>0</v>
      </c>
      <c r="AK934" s="23">
        <v>6768</v>
      </c>
      <c r="AL934" s="23">
        <v>12996</v>
      </c>
      <c r="AM934" s="22">
        <v>0.9</v>
      </c>
      <c r="AN934" s="22">
        <f t="shared" si="356"/>
        <v>10590.3</v>
      </c>
      <c r="AO934" s="23">
        <v>48</v>
      </c>
      <c r="AP934" s="23">
        <v>48</v>
      </c>
      <c r="AQ934" t="s">
        <v>82</v>
      </c>
      <c r="AR934">
        <v>4</v>
      </c>
      <c r="AS934" s="22">
        <v>0.13333333333333</v>
      </c>
      <c r="AT934" t="s">
        <v>83</v>
      </c>
      <c r="AU934" s="23">
        <f t="shared" si="367"/>
        <v>9697.3</v>
      </c>
      <c r="AV934" s="23">
        <f t="shared" si="357"/>
        <v>9744</v>
      </c>
      <c r="AW934" s="23">
        <f t="shared" si="358"/>
        <v>2.00841335939492</v>
      </c>
      <c r="AX934" s="23">
        <f t="shared" si="359"/>
        <v>0.903968726098411</v>
      </c>
      <c r="AY934" s="23">
        <f t="shared" si="360"/>
        <v>9744</v>
      </c>
      <c r="AZ934" s="23">
        <f t="shared" si="361"/>
        <v>9744</v>
      </c>
      <c r="BA934" s="1" t="str">
        <f t="shared" si="362"/>
        <v>3</v>
      </c>
      <c r="BB934" s="22">
        <v>240</v>
      </c>
      <c r="BC934" s="22">
        <f t="shared" si="363"/>
        <v>2338560</v>
      </c>
      <c r="BD934" s="22" t="e">
        <f t="shared" si="365"/>
        <v>#REF!</v>
      </c>
      <c r="BE934" s="22">
        <v>0.18</v>
      </c>
      <c r="BF934" s="22">
        <f t="shared" si="364"/>
        <v>1753.92</v>
      </c>
      <c r="BG934" s="22" t="e">
        <f t="shared" si="366"/>
        <v>#REF!</v>
      </c>
      <c r="BH934" t="str">
        <f>IF(AT934="UDARA","U","N")&amp;LEFT($C$4,2)&amp;MID($C$4,4,2)&amp;LEFT(A934,3)&amp;MID(E934,2,2)&amp;VLOOKUP(E934,Acuan_Reference!C:L,10,0)</f>
        <v>N0109BLP71N2</v>
      </c>
      <c r="BI934" t="s">
        <v>84</v>
      </c>
      <c r="BJ934" t="s">
        <v>85</v>
      </c>
      <c r="BK934" t="s">
        <v>128</v>
      </c>
      <c r="BL934" t="s">
        <v>87</v>
      </c>
    </row>
    <row r="935" spans="1:64">
      <c r="A935" t="s">
        <v>92</v>
      </c>
      <c r="B935" t="s">
        <v>75</v>
      </c>
      <c r="C935" t="s">
        <v>76</v>
      </c>
      <c r="D935" t="s">
        <v>77</v>
      </c>
      <c r="E935" t="s">
        <v>185</v>
      </c>
      <c r="F935" t="s">
        <v>186</v>
      </c>
      <c r="G935" t="s">
        <v>118</v>
      </c>
      <c r="H935" t="s">
        <v>81</v>
      </c>
      <c r="I935" s="22">
        <v>17170</v>
      </c>
      <c r="J935" s="23">
        <v>1328</v>
      </c>
      <c r="K935" s="23">
        <v>1770</v>
      </c>
      <c r="L935" s="23">
        <v>3579</v>
      </c>
      <c r="M935" s="23">
        <v>3393</v>
      </c>
      <c r="N935" s="23">
        <v>3293</v>
      </c>
      <c r="O935" s="23">
        <v>2557</v>
      </c>
      <c r="P935" s="23">
        <v>2181</v>
      </c>
      <c r="Q935" s="23">
        <v>1903</v>
      </c>
      <c r="R935" s="23">
        <v>4183</v>
      </c>
      <c r="S935" s="23">
        <v>2777</v>
      </c>
      <c r="T935" s="23">
        <v>2973</v>
      </c>
      <c r="U935" s="23">
        <v>1215</v>
      </c>
      <c r="V935" s="22">
        <v>2321.6666666667</v>
      </c>
      <c r="W935" s="22">
        <f t="shared" si="352"/>
        <v>2362</v>
      </c>
      <c r="X935" s="23">
        <v>0</v>
      </c>
      <c r="Y935" s="23">
        <v>0</v>
      </c>
      <c r="Z935" s="23">
        <v>0</v>
      </c>
      <c r="AA935" s="22">
        <v>7800</v>
      </c>
      <c r="AB935" s="22">
        <v>0</v>
      </c>
      <c r="AC935" s="22">
        <v>0</v>
      </c>
      <c r="AD935" s="22">
        <v>0</v>
      </c>
      <c r="AE935" s="22">
        <f t="shared" si="353"/>
        <v>7800</v>
      </c>
      <c r="AF935" s="22">
        <f t="shared" si="354"/>
        <v>3.35965541995688</v>
      </c>
      <c r="AG935" s="22">
        <f t="shared" si="355"/>
        <v>3.30228619813717</v>
      </c>
      <c r="AH935" s="22">
        <v>302640</v>
      </c>
      <c r="AI935" s="22">
        <v>0</v>
      </c>
      <c r="AJ935" s="23">
        <v>0</v>
      </c>
      <c r="AK935" s="23">
        <v>1806</v>
      </c>
      <c r="AL935" s="23">
        <v>2898</v>
      </c>
      <c r="AM935" s="22">
        <v>1.5</v>
      </c>
      <c r="AN935" s="22">
        <f t="shared" si="356"/>
        <v>3543</v>
      </c>
      <c r="AO935" s="23">
        <v>48</v>
      </c>
      <c r="AP935" s="23">
        <v>48</v>
      </c>
      <c r="AQ935" t="s">
        <v>82</v>
      </c>
      <c r="AR935">
        <v>2</v>
      </c>
      <c r="AS935" s="22">
        <v>0.53333333333333</v>
      </c>
      <c r="AT935" t="s">
        <v>83</v>
      </c>
      <c r="AU935" s="23">
        <f t="shared" si="367"/>
        <v>0</v>
      </c>
      <c r="AV935" s="23">
        <f t="shared" si="357"/>
        <v>0</v>
      </c>
      <c r="AW935" s="23">
        <f t="shared" si="358"/>
        <v>3.30228619813717</v>
      </c>
      <c r="AX935" s="23">
        <f t="shared" si="359"/>
        <v>2.07535986452159</v>
      </c>
      <c r="AY935" s="23">
        <f t="shared" si="360"/>
        <v>0</v>
      </c>
      <c r="AZ935" s="23">
        <f t="shared" si="361"/>
        <v>0</v>
      </c>
      <c r="BA935" s="1" t="str">
        <f t="shared" si="362"/>
        <v>3</v>
      </c>
      <c r="BB935" s="22">
        <v>240</v>
      </c>
      <c r="BC935" s="22">
        <f t="shared" si="363"/>
        <v>0</v>
      </c>
      <c r="BD935" s="22" t="e">
        <f t="shared" si="365"/>
        <v>#REF!</v>
      </c>
      <c r="BE935" s="22">
        <v>0.18</v>
      </c>
      <c r="BF935" s="22">
        <f t="shared" si="364"/>
        <v>0</v>
      </c>
      <c r="BG935" s="22" t="e">
        <f t="shared" si="366"/>
        <v>#REF!</v>
      </c>
      <c r="BH935" t="str">
        <f>IF(AT935="UDARA","U","N")&amp;LEFT($C$4,2)&amp;MID($C$4,4,2)&amp;LEFT(A935,3)&amp;MID(E935,2,2)&amp;VLOOKUP(E935,Acuan_Reference!C:L,10,0)</f>
        <v>N0109BTM71N2</v>
      </c>
      <c r="BI935" t="s">
        <v>84</v>
      </c>
      <c r="BJ935" t="s">
        <v>85</v>
      </c>
      <c r="BK935" t="s">
        <v>128</v>
      </c>
      <c r="BL935" t="s">
        <v>87</v>
      </c>
    </row>
    <row r="936" spans="1:64">
      <c r="A936" t="s">
        <v>93</v>
      </c>
      <c r="B936" t="s">
        <v>75</v>
      </c>
      <c r="C936" t="s">
        <v>76</v>
      </c>
      <c r="D936" t="s">
        <v>77</v>
      </c>
      <c r="E936" t="s">
        <v>185</v>
      </c>
      <c r="F936" t="s">
        <v>186</v>
      </c>
      <c r="G936" t="s">
        <v>118</v>
      </c>
      <c r="H936" t="s">
        <v>81</v>
      </c>
      <c r="I936" s="22">
        <v>17170</v>
      </c>
      <c r="J936" s="23">
        <v>6873</v>
      </c>
      <c r="K936" s="23">
        <v>11071</v>
      </c>
      <c r="L936" s="23">
        <v>15227</v>
      </c>
      <c r="M936" s="23">
        <v>10973</v>
      </c>
      <c r="N936" s="23">
        <v>7809</v>
      </c>
      <c r="O936" s="23">
        <v>13979</v>
      </c>
      <c r="P936" s="23">
        <v>14514</v>
      </c>
      <c r="Q936" s="23">
        <v>7386</v>
      </c>
      <c r="R936" s="23">
        <v>13479</v>
      </c>
      <c r="S936" s="23">
        <v>11385</v>
      </c>
      <c r="T936" s="23">
        <v>16804</v>
      </c>
      <c r="U936" s="23">
        <v>7075</v>
      </c>
      <c r="V936" s="22">
        <v>11754.666666667</v>
      </c>
      <c r="W936" s="22">
        <f t="shared" si="352"/>
        <v>12011.6666666667</v>
      </c>
      <c r="X936" s="23">
        <v>0</v>
      </c>
      <c r="Y936" s="23">
        <v>0</v>
      </c>
      <c r="Z936" s="23">
        <v>0</v>
      </c>
      <c r="AA936" s="22">
        <v>19335</v>
      </c>
      <c r="AB936" s="22">
        <v>0</v>
      </c>
      <c r="AC936" s="22">
        <v>0</v>
      </c>
      <c r="AD936" s="22">
        <v>1392</v>
      </c>
      <c r="AE936" s="22">
        <f t="shared" si="353"/>
        <v>20727</v>
      </c>
      <c r="AF936" s="22">
        <f t="shared" si="354"/>
        <v>1.76329968239559</v>
      </c>
      <c r="AG936" s="22">
        <f t="shared" si="355"/>
        <v>1.60968502844457</v>
      </c>
      <c r="AH936" s="22">
        <v>302640</v>
      </c>
      <c r="AI936" s="22">
        <v>0</v>
      </c>
      <c r="AJ936" s="23">
        <v>0</v>
      </c>
      <c r="AK936" s="23">
        <v>6570</v>
      </c>
      <c r="AL936" s="23">
        <v>12156</v>
      </c>
      <c r="AM936" s="22">
        <v>0.8</v>
      </c>
      <c r="AN936" s="22">
        <f t="shared" si="356"/>
        <v>9609.33333333333</v>
      </c>
      <c r="AO936" s="23">
        <v>48</v>
      </c>
      <c r="AP936" s="23">
        <v>48</v>
      </c>
      <c r="AQ936" t="s">
        <v>124</v>
      </c>
      <c r="AR936">
        <v>4</v>
      </c>
      <c r="AS936" s="22">
        <v>0.066666666666667</v>
      </c>
      <c r="AT936" t="s">
        <v>83</v>
      </c>
      <c r="AU936" s="23">
        <f t="shared" si="367"/>
        <v>1038.33333333334</v>
      </c>
      <c r="AV936" s="23">
        <f t="shared" si="357"/>
        <v>1056</v>
      </c>
      <c r="AW936" s="23">
        <f t="shared" si="358"/>
        <v>1.81348688774802</v>
      </c>
      <c r="AX936" s="23">
        <f t="shared" si="359"/>
        <v>0.801470792285278</v>
      </c>
      <c r="AY936" s="23">
        <f t="shared" si="360"/>
        <v>1056</v>
      </c>
      <c r="AZ936" s="23">
        <f t="shared" si="361"/>
        <v>1056</v>
      </c>
      <c r="BA936" s="1" t="str">
        <f t="shared" si="362"/>
        <v>3</v>
      </c>
      <c r="BB936" s="22">
        <v>240</v>
      </c>
      <c r="BC936" s="22">
        <f t="shared" si="363"/>
        <v>253440</v>
      </c>
      <c r="BD936" s="22" t="e">
        <f t="shared" si="365"/>
        <v>#REF!</v>
      </c>
      <c r="BE936" s="22">
        <v>0.18</v>
      </c>
      <c r="BF936" s="22">
        <f t="shared" si="364"/>
        <v>190.08</v>
      </c>
      <c r="BG936" s="22" t="e">
        <f t="shared" si="366"/>
        <v>#REF!</v>
      </c>
      <c r="BH936" t="str">
        <f>IF(AT936="UDARA","U","N")&amp;LEFT($C$4,2)&amp;MID($C$4,4,2)&amp;LEFT(A936,3)&amp;MID(E936,2,2)&amp;VLOOKUP(E936,Acuan_Reference!C:L,10,0)</f>
        <v>N0109CRB71N2</v>
      </c>
      <c r="BI936" t="s">
        <v>84</v>
      </c>
      <c r="BJ936" t="s">
        <v>85</v>
      </c>
      <c r="BK936" t="s">
        <v>128</v>
      </c>
      <c r="BL936" t="s">
        <v>87</v>
      </c>
    </row>
    <row r="937" spans="1:64">
      <c r="A937" t="s">
        <v>94</v>
      </c>
      <c r="B937" t="s">
        <v>75</v>
      </c>
      <c r="C937" t="s">
        <v>76</v>
      </c>
      <c r="D937" t="s">
        <v>77</v>
      </c>
      <c r="E937" t="s">
        <v>185</v>
      </c>
      <c r="F937" t="s">
        <v>186</v>
      </c>
      <c r="G937" t="s">
        <v>118</v>
      </c>
      <c r="H937" t="s">
        <v>81</v>
      </c>
      <c r="I937" s="22">
        <v>17170</v>
      </c>
      <c r="J937" s="23">
        <v>8755</v>
      </c>
      <c r="K937" s="23">
        <v>12157</v>
      </c>
      <c r="L937" s="23">
        <v>11883</v>
      </c>
      <c r="M937" s="23">
        <v>12710</v>
      </c>
      <c r="N937" s="23">
        <v>8371</v>
      </c>
      <c r="O937" s="23">
        <v>12585</v>
      </c>
      <c r="P937" s="23">
        <v>12712</v>
      </c>
      <c r="Q937" s="23">
        <v>7268</v>
      </c>
      <c r="R937" s="23">
        <v>10918</v>
      </c>
      <c r="S937" s="23">
        <v>12865</v>
      </c>
      <c r="T937" s="23">
        <v>14885</v>
      </c>
      <c r="U937" s="23">
        <v>8837</v>
      </c>
      <c r="V937" s="22">
        <v>12195.666666667</v>
      </c>
      <c r="W937" s="22">
        <f t="shared" si="352"/>
        <v>11667.6666666667</v>
      </c>
      <c r="X937" s="23">
        <v>0</v>
      </c>
      <c r="Y937" s="23">
        <v>0</v>
      </c>
      <c r="Z937" s="23">
        <v>0</v>
      </c>
      <c r="AA937" s="22">
        <v>9971</v>
      </c>
      <c r="AB937" s="22">
        <v>0</v>
      </c>
      <c r="AC937" s="22">
        <v>6720</v>
      </c>
      <c r="AD937" s="22">
        <v>0</v>
      </c>
      <c r="AE937" s="22">
        <f t="shared" si="353"/>
        <v>16691</v>
      </c>
      <c r="AF937" s="22">
        <f t="shared" si="354"/>
        <v>1.36860086916114</v>
      </c>
      <c r="AG937" s="22">
        <f t="shared" si="355"/>
        <v>1.43053452561209</v>
      </c>
      <c r="AH937" s="22">
        <v>302640</v>
      </c>
      <c r="AI937" s="22">
        <v>0</v>
      </c>
      <c r="AJ937" s="23">
        <v>0</v>
      </c>
      <c r="AK937" s="23">
        <v>6326</v>
      </c>
      <c r="AL937" s="23">
        <v>11281</v>
      </c>
      <c r="AM937" s="22">
        <v>0.8</v>
      </c>
      <c r="AN937" s="22">
        <f t="shared" si="356"/>
        <v>9334.13333333333</v>
      </c>
      <c r="AO937" s="23">
        <v>48</v>
      </c>
      <c r="AP937" s="23">
        <v>48</v>
      </c>
      <c r="AQ937" t="s">
        <v>82</v>
      </c>
      <c r="AR937">
        <v>8</v>
      </c>
      <c r="AS937" s="22">
        <v>0.13333333333333</v>
      </c>
      <c r="AT937" t="s">
        <v>83</v>
      </c>
      <c r="AU937" s="23">
        <f t="shared" si="367"/>
        <v>3924.13333333333</v>
      </c>
      <c r="AV937" s="23">
        <f t="shared" si="357"/>
        <v>3936</v>
      </c>
      <c r="AW937" s="23">
        <f t="shared" si="358"/>
        <v>1.76787703911093</v>
      </c>
      <c r="AX937" s="23">
        <f t="shared" si="359"/>
        <v>0.801017055680942</v>
      </c>
      <c r="AY937" s="23">
        <f t="shared" si="360"/>
        <v>3936</v>
      </c>
      <c r="AZ937" s="23">
        <f t="shared" si="361"/>
        <v>3936</v>
      </c>
      <c r="BA937" s="1" t="str">
        <f t="shared" si="362"/>
        <v>3</v>
      </c>
      <c r="BB937" s="22">
        <v>240</v>
      </c>
      <c r="BC937" s="22">
        <f t="shared" si="363"/>
        <v>944640</v>
      </c>
      <c r="BD937" s="22" t="e">
        <f t="shared" si="365"/>
        <v>#REF!</v>
      </c>
      <c r="BE937" s="22">
        <v>0.18</v>
      </c>
      <c r="BF937" s="22">
        <f t="shared" si="364"/>
        <v>708.48</v>
      </c>
      <c r="BG937" s="22" t="e">
        <f t="shared" si="366"/>
        <v>#REF!</v>
      </c>
      <c r="BH937" t="str">
        <f>IF(AT937="UDARA","U","N")&amp;LEFT($C$4,2)&amp;MID($C$4,4,2)&amp;LEFT(A937,3)&amp;MID(E937,2,2)&amp;VLOOKUP(E937,Acuan_Reference!C:L,10,0)</f>
        <v>N0109DPS71N2</v>
      </c>
      <c r="BI937" t="s">
        <v>84</v>
      </c>
      <c r="BJ937" t="s">
        <v>85</v>
      </c>
      <c r="BK937" t="s">
        <v>128</v>
      </c>
      <c r="BL937" t="s">
        <v>87</v>
      </c>
    </row>
    <row r="938" spans="1:64">
      <c r="A938" t="s">
        <v>95</v>
      </c>
      <c r="B938" t="s">
        <v>75</v>
      </c>
      <c r="C938" t="s">
        <v>76</v>
      </c>
      <c r="D938" t="s">
        <v>77</v>
      </c>
      <c r="E938" t="s">
        <v>185</v>
      </c>
      <c r="F938" t="s">
        <v>186</v>
      </c>
      <c r="G938" t="s">
        <v>118</v>
      </c>
      <c r="H938" t="s">
        <v>81</v>
      </c>
      <c r="I938" s="22">
        <v>17170</v>
      </c>
      <c r="J938" s="23">
        <v>0</v>
      </c>
      <c r="K938" s="23">
        <v>0</v>
      </c>
      <c r="L938" s="23">
        <v>0</v>
      </c>
      <c r="M938" s="23">
        <v>15644</v>
      </c>
      <c r="N938" s="23">
        <v>7860</v>
      </c>
      <c r="O938" s="23">
        <v>16917</v>
      </c>
      <c r="P938" s="23">
        <v>21299</v>
      </c>
      <c r="Q938" s="23">
        <v>6679</v>
      </c>
      <c r="R938" s="23">
        <v>13987</v>
      </c>
      <c r="S938" s="23">
        <v>11621</v>
      </c>
      <c r="T938" s="23">
        <v>12635</v>
      </c>
      <c r="U938" s="23">
        <v>12459</v>
      </c>
      <c r="V938" s="22">
        <v>12238.333333333</v>
      </c>
      <c r="W938" s="22">
        <f t="shared" si="352"/>
        <v>12083.6666666667</v>
      </c>
      <c r="X938" s="23">
        <v>0</v>
      </c>
      <c r="Y938" s="23">
        <v>0</v>
      </c>
      <c r="Z938" s="23">
        <v>0</v>
      </c>
      <c r="AA938" s="22">
        <v>10149</v>
      </c>
      <c r="AB938" s="22">
        <v>0</v>
      </c>
      <c r="AC938" s="22">
        <v>480</v>
      </c>
      <c r="AD938" s="22">
        <v>288</v>
      </c>
      <c r="AE938" s="22">
        <f t="shared" si="353"/>
        <v>10917</v>
      </c>
      <c r="AF938" s="22">
        <f t="shared" si="354"/>
        <v>0.892033228925532</v>
      </c>
      <c r="AG938" s="22">
        <f t="shared" si="355"/>
        <v>0.879617114010648</v>
      </c>
      <c r="AH938" s="22">
        <v>302640</v>
      </c>
      <c r="AI938" s="22">
        <v>0</v>
      </c>
      <c r="AJ938" s="23">
        <v>0</v>
      </c>
      <c r="AK938" s="23">
        <v>6577</v>
      </c>
      <c r="AL938" s="23">
        <v>11157</v>
      </c>
      <c r="AM938" s="22">
        <v>0.5</v>
      </c>
      <c r="AN938" s="22">
        <f t="shared" si="356"/>
        <v>6041.83333333333</v>
      </c>
      <c r="AO938" s="23">
        <v>48</v>
      </c>
      <c r="AP938" s="23">
        <v>48</v>
      </c>
      <c r="AQ938" t="s">
        <v>124</v>
      </c>
      <c r="AR938">
        <v>20</v>
      </c>
      <c r="AS938" s="22">
        <v>0.033333333333333</v>
      </c>
      <c r="AT938" t="s">
        <v>83</v>
      </c>
      <c r="AU938" s="23">
        <f t="shared" si="367"/>
        <v>6281.83333333333</v>
      </c>
      <c r="AV938" s="23">
        <f t="shared" si="357"/>
        <v>6288</v>
      </c>
      <c r="AW938" s="23">
        <f t="shared" si="358"/>
        <v>1.42382279109542</v>
      </c>
      <c r="AX938" s="23">
        <f t="shared" si="359"/>
        <v>0.500510330749497</v>
      </c>
      <c r="AY938" s="23">
        <f t="shared" si="360"/>
        <v>6288</v>
      </c>
      <c r="AZ938" s="23">
        <f t="shared" si="361"/>
        <v>6288</v>
      </c>
      <c r="BA938" s="1" t="str">
        <f t="shared" si="362"/>
        <v>3</v>
      </c>
      <c r="BB938" s="22">
        <v>240</v>
      </c>
      <c r="BC938" s="22">
        <f t="shared" si="363"/>
        <v>1509120</v>
      </c>
      <c r="BD938" s="22" t="e">
        <f t="shared" si="365"/>
        <v>#REF!</v>
      </c>
      <c r="BE938" s="22">
        <v>0.18</v>
      </c>
      <c r="BF938" s="22">
        <f t="shared" si="364"/>
        <v>1131.84</v>
      </c>
      <c r="BG938" s="22" t="e">
        <f t="shared" si="366"/>
        <v>#REF!</v>
      </c>
      <c r="BH938" t="str">
        <f>IF(AT938="UDARA","U","N")&amp;LEFT($C$4,2)&amp;MID($C$4,4,2)&amp;LEFT(A938,3)&amp;MID(E938,2,2)&amp;VLOOKUP(E938,Acuan_Reference!C:L,10,0)</f>
        <v>N0109JAK71N2</v>
      </c>
      <c r="BI938" t="s">
        <v>84</v>
      </c>
      <c r="BJ938" t="s">
        <v>85</v>
      </c>
      <c r="BK938" t="s">
        <v>128</v>
      </c>
      <c r="BL938" t="s">
        <v>87</v>
      </c>
    </row>
    <row r="939" spans="1:64">
      <c r="A939" t="s">
        <v>96</v>
      </c>
      <c r="B939" t="s">
        <v>75</v>
      </c>
      <c r="C939" t="s">
        <v>76</v>
      </c>
      <c r="D939" t="s">
        <v>77</v>
      </c>
      <c r="E939" t="s">
        <v>185</v>
      </c>
      <c r="F939" t="s">
        <v>186</v>
      </c>
      <c r="G939" t="s">
        <v>118</v>
      </c>
      <c r="H939" t="s">
        <v>81</v>
      </c>
      <c r="I939" s="22">
        <v>17170</v>
      </c>
      <c r="J939" s="23">
        <v>2194</v>
      </c>
      <c r="K939" s="23">
        <v>3855</v>
      </c>
      <c r="L939" s="23">
        <v>9955</v>
      </c>
      <c r="M939" s="23">
        <v>5994</v>
      </c>
      <c r="N939" s="23">
        <v>3443</v>
      </c>
      <c r="O939" s="23">
        <v>8122</v>
      </c>
      <c r="P939" s="23">
        <v>3979</v>
      </c>
      <c r="Q939" s="23">
        <v>3128</v>
      </c>
      <c r="R939" s="23">
        <v>6837</v>
      </c>
      <c r="S939" s="23">
        <v>4118</v>
      </c>
      <c r="T939" s="23">
        <v>6457</v>
      </c>
      <c r="U939" s="23">
        <v>2696</v>
      </c>
      <c r="V939" s="22">
        <v>4423.6666666667</v>
      </c>
      <c r="W939" s="22">
        <f t="shared" si="352"/>
        <v>4744.33333333333</v>
      </c>
      <c r="X939" s="23">
        <v>0</v>
      </c>
      <c r="Y939" s="23">
        <v>0</v>
      </c>
      <c r="Z939" s="23">
        <v>0</v>
      </c>
      <c r="AA939" s="22">
        <v>9954</v>
      </c>
      <c r="AB939" s="22">
        <v>0</v>
      </c>
      <c r="AC939" s="22">
        <v>144</v>
      </c>
      <c r="AD939" s="22">
        <v>0</v>
      </c>
      <c r="AE939" s="22">
        <f t="shared" si="353"/>
        <v>10098</v>
      </c>
      <c r="AF939" s="22">
        <f t="shared" si="354"/>
        <v>2.28272172405996</v>
      </c>
      <c r="AG939" s="22">
        <f t="shared" si="355"/>
        <v>2.12843392116911</v>
      </c>
      <c r="AH939" s="22">
        <v>302640</v>
      </c>
      <c r="AI939" s="22">
        <v>0</v>
      </c>
      <c r="AJ939" s="23">
        <v>0</v>
      </c>
      <c r="AK939" s="23">
        <v>2869</v>
      </c>
      <c r="AL939" s="23">
        <v>5080</v>
      </c>
      <c r="AM939" s="22">
        <v>1.2</v>
      </c>
      <c r="AN939" s="22">
        <f t="shared" si="356"/>
        <v>5693.2</v>
      </c>
      <c r="AO939" s="23">
        <v>48</v>
      </c>
      <c r="AP939" s="23">
        <v>48</v>
      </c>
      <c r="AQ939" t="s">
        <v>82</v>
      </c>
      <c r="AR939">
        <v>2</v>
      </c>
      <c r="AS939" s="22">
        <v>0.2</v>
      </c>
      <c r="AT939" t="s">
        <v>83</v>
      </c>
      <c r="AU939" s="23">
        <f t="shared" si="367"/>
        <v>675.200000000001</v>
      </c>
      <c r="AV939" s="23">
        <f t="shared" si="357"/>
        <v>720</v>
      </c>
      <c r="AW939" s="23">
        <f t="shared" si="358"/>
        <v>2.28019391554837</v>
      </c>
      <c r="AX939" s="23">
        <f t="shared" si="359"/>
        <v>1.20944284409471</v>
      </c>
      <c r="AY939" s="23">
        <f t="shared" si="360"/>
        <v>720</v>
      </c>
      <c r="AZ939" s="23">
        <f t="shared" si="361"/>
        <v>720</v>
      </c>
      <c r="BA939" s="1" t="str">
        <f t="shared" si="362"/>
        <v>3</v>
      </c>
      <c r="BB939" s="22">
        <v>240</v>
      </c>
      <c r="BC939" s="22">
        <f t="shared" si="363"/>
        <v>172800</v>
      </c>
      <c r="BD939" s="22" t="e">
        <f t="shared" si="365"/>
        <v>#REF!</v>
      </c>
      <c r="BE939" s="22">
        <v>0.18</v>
      </c>
      <c r="BF939" s="22">
        <f t="shared" si="364"/>
        <v>129.6</v>
      </c>
      <c r="BG939" s="22" t="e">
        <f t="shared" si="366"/>
        <v>#REF!</v>
      </c>
      <c r="BH939" t="str">
        <f>IF(AT939="UDARA","U","N")&amp;LEFT($C$4,2)&amp;MID($C$4,4,2)&amp;LEFT(A939,3)&amp;MID(E939,2,2)&amp;VLOOKUP(E939,Acuan_Reference!C:L,10,0)</f>
        <v>N0109JBI71N2</v>
      </c>
      <c r="BI939" t="s">
        <v>84</v>
      </c>
      <c r="BJ939" t="s">
        <v>85</v>
      </c>
      <c r="BK939" t="s">
        <v>128</v>
      </c>
      <c r="BL939" t="s">
        <v>87</v>
      </c>
    </row>
    <row r="940" spans="1:64">
      <c r="A940" t="s">
        <v>97</v>
      </c>
      <c r="B940" t="s">
        <v>75</v>
      </c>
      <c r="C940" t="s">
        <v>76</v>
      </c>
      <c r="D940" t="s">
        <v>77</v>
      </c>
      <c r="E940" t="s">
        <v>185</v>
      </c>
      <c r="F940" t="s">
        <v>186</v>
      </c>
      <c r="G940" t="s">
        <v>118</v>
      </c>
      <c r="H940" t="s">
        <v>81</v>
      </c>
      <c r="I940" s="22">
        <v>17170</v>
      </c>
      <c r="J940" s="23">
        <v>24388</v>
      </c>
      <c r="K940" s="23">
        <v>21449</v>
      </c>
      <c r="L940" s="23">
        <v>36243</v>
      </c>
      <c r="M940" s="23">
        <v>3714</v>
      </c>
      <c r="N940" s="23">
        <v>5474</v>
      </c>
      <c r="O940" s="23">
        <v>4398</v>
      </c>
      <c r="P940" s="23">
        <v>4958</v>
      </c>
      <c r="Q940" s="23">
        <v>3883</v>
      </c>
      <c r="R940" s="23">
        <v>4827</v>
      </c>
      <c r="S940" s="23">
        <v>3865</v>
      </c>
      <c r="T940" s="23">
        <v>5384</v>
      </c>
      <c r="U940" s="23">
        <v>3829</v>
      </c>
      <c r="V940" s="22">
        <v>4359.3333333333</v>
      </c>
      <c r="W940" s="22">
        <f t="shared" si="352"/>
        <v>4440</v>
      </c>
      <c r="X940" s="23">
        <v>0</v>
      </c>
      <c r="Y940" s="23">
        <v>0</v>
      </c>
      <c r="Z940" s="23">
        <v>0</v>
      </c>
      <c r="AA940" s="22">
        <v>4784</v>
      </c>
      <c r="AB940" s="22">
        <v>0</v>
      </c>
      <c r="AC940" s="22">
        <v>0</v>
      </c>
      <c r="AD940" s="22">
        <v>672</v>
      </c>
      <c r="AE940" s="22">
        <f t="shared" si="353"/>
        <v>5456</v>
      </c>
      <c r="AF940" s="22">
        <f t="shared" si="354"/>
        <v>1.25156751796912</v>
      </c>
      <c r="AG940" s="22">
        <f t="shared" si="355"/>
        <v>1.07747747747748</v>
      </c>
      <c r="AH940" s="22">
        <v>302640</v>
      </c>
      <c r="AI940" s="22">
        <v>0</v>
      </c>
      <c r="AJ940" s="23">
        <v>0</v>
      </c>
      <c r="AK940" s="23">
        <v>2562</v>
      </c>
      <c r="AL940" s="23">
        <v>4107</v>
      </c>
      <c r="AM940" s="22">
        <v>0.5</v>
      </c>
      <c r="AN940" s="22">
        <f t="shared" si="356"/>
        <v>2220</v>
      </c>
      <c r="AO940" s="23">
        <v>48</v>
      </c>
      <c r="AP940" s="23">
        <v>48</v>
      </c>
      <c r="AQ940" t="s">
        <v>124</v>
      </c>
      <c r="AR940">
        <v>20</v>
      </c>
      <c r="AS940" s="22">
        <v>0.033333333333333</v>
      </c>
      <c r="AT940" t="s">
        <v>83</v>
      </c>
      <c r="AU940" s="23">
        <f t="shared" si="367"/>
        <v>871</v>
      </c>
      <c r="AV940" s="23">
        <f t="shared" si="357"/>
        <v>912</v>
      </c>
      <c r="AW940" s="23">
        <f t="shared" si="358"/>
        <v>1.43423423423423</v>
      </c>
      <c r="AX940" s="23">
        <f t="shared" si="359"/>
        <v>0.509234234234234</v>
      </c>
      <c r="AY940" s="23">
        <f t="shared" si="360"/>
        <v>912</v>
      </c>
      <c r="AZ940" s="23">
        <f t="shared" si="361"/>
        <v>912</v>
      </c>
      <c r="BA940" s="1" t="str">
        <f t="shared" si="362"/>
        <v>3</v>
      </c>
      <c r="BB940" s="22">
        <v>240</v>
      </c>
      <c r="BC940" s="22">
        <f t="shared" si="363"/>
        <v>218880</v>
      </c>
      <c r="BD940" s="22" t="e">
        <f t="shared" si="365"/>
        <v>#REF!</v>
      </c>
      <c r="BE940" s="22">
        <v>0.18</v>
      </c>
      <c r="BF940" s="22">
        <f t="shared" si="364"/>
        <v>164.16</v>
      </c>
      <c r="BG940" s="22" t="e">
        <f t="shared" si="366"/>
        <v>#REF!</v>
      </c>
      <c r="BH940" t="str">
        <f>IF(AT940="UDARA","U","N")&amp;LEFT($C$4,2)&amp;MID($C$4,4,2)&amp;LEFT(A940,3)&amp;MID(E940,2,2)&amp;VLOOKUP(E940,Acuan_Reference!C:L,10,0)</f>
        <v>N0109JKT71N2</v>
      </c>
      <c r="BI940" t="s">
        <v>84</v>
      </c>
      <c r="BJ940" t="s">
        <v>85</v>
      </c>
      <c r="BK940" t="s">
        <v>128</v>
      </c>
      <c r="BL940" t="s">
        <v>87</v>
      </c>
    </row>
    <row r="941" spans="1:64">
      <c r="A941" t="s">
        <v>98</v>
      </c>
      <c r="B941" t="s">
        <v>75</v>
      </c>
      <c r="C941" t="s">
        <v>76</v>
      </c>
      <c r="D941" t="s">
        <v>77</v>
      </c>
      <c r="E941" t="s">
        <v>185</v>
      </c>
      <c r="F941" t="s">
        <v>186</v>
      </c>
      <c r="G941" t="s">
        <v>118</v>
      </c>
      <c r="H941" t="s">
        <v>81</v>
      </c>
      <c r="I941" s="22">
        <v>17170</v>
      </c>
      <c r="J941" s="23">
        <v>4041</v>
      </c>
      <c r="K941" s="23">
        <v>4823</v>
      </c>
      <c r="L941" s="23">
        <v>7413</v>
      </c>
      <c r="M941" s="23">
        <v>5681</v>
      </c>
      <c r="N941" s="23">
        <v>3324</v>
      </c>
      <c r="O941" s="23">
        <v>5438</v>
      </c>
      <c r="P941" s="23">
        <v>5736</v>
      </c>
      <c r="Q941" s="23">
        <v>2659</v>
      </c>
      <c r="R941" s="23">
        <v>3986</v>
      </c>
      <c r="S941" s="23">
        <v>6114</v>
      </c>
      <c r="T941" s="23">
        <v>4943</v>
      </c>
      <c r="U941" s="23">
        <v>4196</v>
      </c>
      <c r="V941" s="22">
        <v>5084.3333333333</v>
      </c>
      <c r="W941" s="22">
        <f t="shared" si="352"/>
        <v>4509.33333333333</v>
      </c>
      <c r="X941" s="23">
        <v>0</v>
      </c>
      <c r="Y941" s="23">
        <v>0</v>
      </c>
      <c r="Z941" s="23">
        <v>0</v>
      </c>
      <c r="AA941" s="22">
        <v>6077</v>
      </c>
      <c r="AB941" s="22">
        <v>0</v>
      </c>
      <c r="AC941" s="22">
        <v>1200</v>
      </c>
      <c r="AD941" s="22">
        <v>1200</v>
      </c>
      <c r="AE941" s="22">
        <f t="shared" si="353"/>
        <v>8477</v>
      </c>
      <c r="AF941" s="22">
        <f t="shared" si="354"/>
        <v>1.66727856815054</v>
      </c>
      <c r="AG941" s="22">
        <f t="shared" si="355"/>
        <v>1.61376404494382</v>
      </c>
      <c r="AH941" s="22">
        <v>302640</v>
      </c>
      <c r="AI941" s="22">
        <v>0</v>
      </c>
      <c r="AJ941" s="23">
        <v>0</v>
      </c>
      <c r="AK941" s="23">
        <v>2599</v>
      </c>
      <c r="AL941" s="23">
        <v>4389</v>
      </c>
      <c r="AM941" s="22">
        <v>0.9</v>
      </c>
      <c r="AN941" s="22">
        <f t="shared" si="356"/>
        <v>4058.4</v>
      </c>
      <c r="AO941" s="23">
        <v>48</v>
      </c>
      <c r="AP941" s="23">
        <v>48</v>
      </c>
      <c r="AQ941" t="s">
        <v>124</v>
      </c>
      <c r="AR941">
        <v>4</v>
      </c>
      <c r="AS941" s="22">
        <v>0.1</v>
      </c>
      <c r="AT941" t="s">
        <v>83</v>
      </c>
      <c r="AU941" s="23">
        <f t="shared" si="367"/>
        <v>0</v>
      </c>
      <c r="AV941" s="23">
        <f t="shared" si="357"/>
        <v>0</v>
      </c>
      <c r="AW941" s="23">
        <f t="shared" si="358"/>
        <v>1.8798787699586</v>
      </c>
      <c r="AX941" s="23">
        <f t="shared" si="359"/>
        <v>0.906564163217031</v>
      </c>
      <c r="AY941" s="23">
        <f t="shared" si="360"/>
        <v>0</v>
      </c>
      <c r="AZ941" s="23">
        <f t="shared" si="361"/>
        <v>0</v>
      </c>
      <c r="BA941" s="1" t="str">
        <f t="shared" si="362"/>
        <v>3</v>
      </c>
      <c r="BB941" s="22">
        <v>240</v>
      </c>
      <c r="BC941" s="22">
        <f t="shared" si="363"/>
        <v>0</v>
      </c>
      <c r="BD941" s="22" t="e">
        <f t="shared" si="365"/>
        <v>#REF!</v>
      </c>
      <c r="BE941" s="22">
        <v>0.18</v>
      </c>
      <c r="BF941" s="22">
        <f t="shared" si="364"/>
        <v>0</v>
      </c>
      <c r="BG941" s="22" t="e">
        <f t="shared" si="366"/>
        <v>#REF!</v>
      </c>
      <c r="BH941" t="str">
        <f>IF(AT941="UDARA","U","N")&amp;LEFT($C$4,2)&amp;MID($C$4,4,2)&amp;LEFT(A941,3)&amp;MID(E941,2,2)&amp;VLOOKUP(E941,Acuan_Reference!C:L,10,0)</f>
        <v>N0109JMR71N2</v>
      </c>
      <c r="BI941" t="s">
        <v>84</v>
      </c>
      <c r="BJ941" t="s">
        <v>85</v>
      </c>
      <c r="BK941" t="s">
        <v>128</v>
      </c>
      <c r="BL941" t="s">
        <v>87</v>
      </c>
    </row>
    <row r="942" spans="1:64">
      <c r="A942" t="s">
        <v>99</v>
      </c>
      <c r="B942" t="s">
        <v>75</v>
      </c>
      <c r="C942" t="s">
        <v>76</v>
      </c>
      <c r="D942" t="s">
        <v>77</v>
      </c>
      <c r="E942" t="s">
        <v>185</v>
      </c>
      <c r="F942" t="s">
        <v>186</v>
      </c>
      <c r="G942" t="s">
        <v>118</v>
      </c>
      <c r="H942" t="s">
        <v>81</v>
      </c>
      <c r="I942" s="22">
        <v>17170</v>
      </c>
      <c r="J942" s="23">
        <v>8822</v>
      </c>
      <c r="K942" s="23">
        <v>16787</v>
      </c>
      <c r="L942" s="23">
        <v>50652</v>
      </c>
      <c r="M942" s="23">
        <v>27085</v>
      </c>
      <c r="N942" s="23">
        <v>6646</v>
      </c>
      <c r="O942" s="23">
        <v>25954</v>
      </c>
      <c r="P942" s="23">
        <v>25246</v>
      </c>
      <c r="Q942" s="23">
        <v>6639</v>
      </c>
      <c r="R942" s="23">
        <v>24290</v>
      </c>
      <c r="S942" s="23">
        <v>16775</v>
      </c>
      <c r="T942" s="23">
        <v>13900</v>
      </c>
      <c r="U942" s="23">
        <v>8698</v>
      </c>
      <c r="V942" s="22">
        <v>13124.333333333</v>
      </c>
      <c r="W942" s="22">
        <f t="shared" si="352"/>
        <v>12877.6666666667</v>
      </c>
      <c r="X942" s="23">
        <v>0</v>
      </c>
      <c r="Y942" s="23">
        <v>0</v>
      </c>
      <c r="Z942" s="23">
        <v>96</v>
      </c>
      <c r="AA942" s="22">
        <v>41437</v>
      </c>
      <c r="AB942" s="22">
        <v>0</v>
      </c>
      <c r="AC942" s="22">
        <v>0</v>
      </c>
      <c r="AD942" s="22">
        <v>0</v>
      </c>
      <c r="AE942" s="22">
        <f t="shared" si="353"/>
        <v>41533</v>
      </c>
      <c r="AF942" s="22">
        <f t="shared" si="354"/>
        <v>3.1645797881798</v>
      </c>
      <c r="AG942" s="22">
        <f t="shared" si="355"/>
        <v>3.22519607589367</v>
      </c>
      <c r="AH942" s="22">
        <v>302640</v>
      </c>
      <c r="AI942" s="22">
        <v>0</v>
      </c>
      <c r="AJ942" s="23">
        <v>0</v>
      </c>
      <c r="AK942" s="23">
        <v>9718</v>
      </c>
      <c r="AL942" s="23">
        <v>16035</v>
      </c>
      <c r="AM942" s="22">
        <v>1.1</v>
      </c>
      <c r="AN942" s="22">
        <f t="shared" si="356"/>
        <v>14165.4333333333</v>
      </c>
      <c r="AO942" s="23">
        <v>48</v>
      </c>
      <c r="AP942" s="23">
        <v>48</v>
      </c>
      <c r="AQ942" t="s">
        <v>124</v>
      </c>
      <c r="AR942">
        <v>4</v>
      </c>
      <c r="AS942" s="22">
        <v>0.33333333333333</v>
      </c>
      <c r="AT942" t="s">
        <v>83</v>
      </c>
      <c r="AU942" s="23">
        <f t="shared" si="367"/>
        <v>0</v>
      </c>
      <c r="AV942" s="23">
        <f t="shared" si="357"/>
        <v>0</v>
      </c>
      <c r="AW942" s="23">
        <f t="shared" si="358"/>
        <v>3.22519607589367</v>
      </c>
      <c r="AX942" s="23">
        <f t="shared" si="359"/>
        <v>1.98001708384024</v>
      </c>
      <c r="AY942" s="23">
        <f t="shared" si="360"/>
        <v>0</v>
      </c>
      <c r="AZ942" s="23">
        <f t="shared" si="361"/>
        <v>0</v>
      </c>
      <c r="BA942" s="1" t="str">
        <f t="shared" si="362"/>
        <v>3</v>
      </c>
      <c r="BB942" s="22">
        <v>240</v>
      </c>
      <c r="BC942" s="22">
        <f t="shared" si="363"/>
        <v>0</v>
      </c>
      <c r="BD942" s="22" t="e">
        <f t="shared" si="365"/>
        <v>#REF!</v>
      </c>
      <c r="BE942" s="22">
        <v>0.18</v>
      </c>
      <c r="BF942" s="22">
        <f t="shared" si="364"/>
        <v>0</v>
      </c>
      <c r="BG942" s="22" t="e">
        <f t="shared" si="366"/>
        <v>#REF!</v>
      </c>
      <c r="BH942" t="str">
        <f>IF(AT942="UDARA","U","N")&amp;LEFT($C$4,2)&amp;MID($C$4,4,2)&amp;LEFT(A942,3)&amp;MID(E942,2,2)&amp;VLOOKUP(E942,Acuan_Reference!C:L,10,0)</f>
        <v>N0109MDN71N2</v>
      </c>
      <c r="BI942" t="s">
        <v>84</v>
      </c>
      <c r="BJ942" t="s">
        <v>85</v>
      </c>
      <c r="BK942" t="s">
        <v>128</v>
      </c>
      <c r="BL942" t="s">
        <v>87</v>
      </c>
    </row>
    <row r="943" spans="1:64">
      <c r="A943" t="s">
        <v>100</v>
      </c>
      <c r="B943" t="s">
        <v>75</v>
      </c>
      <c r="C943" t="s">
        <v>76</v>
      </c>
      <c r="D943" t="s">
        <v>77</v>
      </c>
      <c r="E943" t="s">
        <v>185</v>
      </c>
      <c r="F943" t="s">
        <v>186</v>
      </c>
      <c r="G943" t="s">
        <v>118</v>
      </c>
      <c r="H943" t="s">
        <v>81</v>
      </c>
      <c r="I943" s="22">
        <v>17170</v>
      </c>
      <c r="J943" s="23">
        <v>12179</v>
      </c>
      <c r="K943" s="23">
        <v>20150</v>
      </c>
      <c r="L943" s="23">
        <v>24091</v>
      </c>
      <c r="M943" s="23">
        <v>24028</v>
      </c>
      <c r="N943" s="23">
        <v>13252</v>
      </c>
      <c r="O943" s="23">
        <v>18985</v>
      </c>
      <c r="P943" s="23">
        <v>17579</v>
      </c>
      <c r="Q943" s="23">
        <v>10466</v>
      </c>
      <c r="R943" s="23">
        <v>17092</v>
      </c>
      <c r="S943" s="23">
        <v>23102</v>
      </c>
      <c r="T943" s="23">
        <v>24127</v>
      </c>
      <c r="U943" s="23">
        <v>13096</v>
      </c>
      <c r="V943" s="22">
        <v>20108.333333333</v>
      </c>
      <c r="W943" s="22">
        <f t="shared" si="352"/>
        <v>18662.6666666667</v>
      </c>
      <c r="X943" s="23">
        <v>0</v>
      </c>
      <c r="Y943" s="23">
        <v>0</v>
      </c>
      <c r="Z943" s="23">
        <v>0</v>
      </c>
      <c r="AA943" s="22">
        <v>31318</v>
      </c>
      <c r="AB943" s="22">
        <v>0</v>
      </c>
      <c r="AC943" s="22">
        <v>11856</v>
      </c>
      <c r="AD943" s="22">
        <v>0</v>
      </c>
      <c r="AE943" s="22">
        <f t="shared" si="353"/>
        <v>43174</v>
      </c>
      <c r="AF943" s="22">
        <f t="shared" si="354"/>
        <v>2.147070037298</v>
      </c>
      <c r="AG943" s="22">
        <f t="shared" si="355"/>
        <v>2.31338858326784</v>
      </c>
      <c r="AH943" s="22">
        <v>302640</v>
      </c>
      <c r="AI943" s="22">
        <v>0</v>
      </c>
      <c r="AJ943" s="23">
        <v>0</v>
      </c>
      <c r="AK943" s="23">
        <v>10320</v>
      </c>
      <c r="AL943" s="23">
        <v>18765</v>
      </c>
      <c r="AM943" s="22">
        <v>1.5</v>
      </c>
      <c r="AN943" s="22">
        <f t="shared" si="356"/>
        <v>27994</v>
      </c>
      <c r="AO943" s="23">
        <v>48</v>
      </c>
      <c r="AP943" s="23">
        <v>48</v>
      </c>
      <c r="AQ943" t="s">
        <v>82</v>
      </c>
      <c r="AR943">
        <v>2</v>
      </c>
      <c r="AS943" s="22">
        <v>0.76666666666667</v>
      </c>
      <c r="AT943" t="s">
        <v>83</v>
      </c>
      <c r="AU943" s="23">
        <f t="shared" si="367"/>
        <v>3585</v>
      </c>
      <c r="AV943" s="23">
        <f t="shared" si="357"/>
        <v>3600</v>
      </c>
      <c r="AW943" s="23">
        <f t="shared" si="358"/>
        <v>2.50628706151318</v>
      </c>
      <c r="AX943" s="23">
        <f t="shared" si="359"/>
        <v>1.50080374365936</v>
      </c>
      <c r="AY943" s="23">
        <f t="shared" si="360"/>
        <v>3600</v>
      </c>
      <c r="AZ943" s="23">
        <f t="shared" si="361"/>
        <v>3600</v>
      </c>
      <c r="BA943" s="1" t="str">
        <f t="shared" si="362"/>
        <v>3</v>
      </c>
      <c r="BB943" s="22">
        <v>240</v>
      </c>
      <c r="BC943" s="22">
        <f t="shared" si="363"/>
        <v>864000</v>
      </c>
      <c r="BD943" s="22" t="e">
        <f t="shared" si="365"/>
        <v>#REF!</v>
      </c>
      <c r="BE943" s="22">
        <v>0.18</v>
      </c>
      <c r="BF943" s="22">
        <f t="shared" si="364"/>
        <v>648</v>
      </c>
      <c r="BG943" s="22" t="e">
        <f t="shared" si="366"/>
        <v>#REF!</v>
      </c>
      <c r="BH943" t="str">
        <f>IF(AT943="UDARA","U","N")&amp;LEFT($C$4,2)&amp;MID($C$4,4,2)&amp;LEFT(A943,3)&amp;MID(E943,2,2)&amp;VLOOKUP(E943,Acuan_Reference!C:L,10,0)</f>
        <v>N0109MDO71N2</v>
      </c>
      <c r="BI943" t="s">
        <v>84</v>
      </c>
      <c r="BJ943" t="s">
        <v>85</v>
      </c>
      <c r="BK943" t="s">
        <v>128</v>
      </c>
      <c r="BL943" t="s">
        <v>87</v>
      </c>
    </row>
    <row r="944" spans="1:64">
      <c r="A944" t="s">
        <v>101</v>
      </c>
      <c r="B944" t="s">
        <v>75</v>
      </c>
      <c r="C944" t="s">
        <v>76</v>
      </c>
      <c r="D944" t="s">
        <v>77</v>
      </c>
      <c r="E944" t="s">
        <v>185</v>
      </c>
      <c r="F944" t="s">
        <v>186</v>
      </c>
      <c r="G944" t="s">
        <v>118</v>
      </c>
      <c r="H944" t="s">
        <v>81</v>
      </c>
      <c r="I944" s="22">
        <v>17170</v>
      </c>
      <c r="J944" s="23">
        <v>24540</v>
      </c>
      <c r="K944" s="23">
        <v>38479</v>
      </c>
      <c r="L944" s="23">
        <v>74173</v>
      </c>
      <c r="M944" s="23">
        <v>60941</v>
      </c>
      <c r="N944" s="23">
        <v>17610</v>
      </c>
      <c r="O944" s="23">
        <v>47497</v>
      </c>
      <c r="P944" s="23">
        <v>36395</v>
      </c>
      <c r="Q944" s="23">
        <v>17947</v>
      </c>
      <c r="R944" s="23">
        <v>54881</v>
      </c>
      <c r="S944" s="23">
        <v>44554</v>
      </c>
      <c r="T944" s="23">
        <v>56743</v>
      </c>
      <c r="U944" s="23">
        <v>21908</v>
      </c>
      <c r="V944" s="22">
        <v>41068.333333333</v>
      </c>
      <c r="W944" s="22">
        <f t="shared" si="352"/>
        <v>41404.3333333333</v>
      </c>
      <c r="X944" s="23">
        <v>0</v>
      </c>
      <c r="Y944" s="23">
        <v>0</v>
      </c>
      <c r="Z944" s="23">
        <v>0</v>
      </c>
      <c r="AA944" s="22">
        <v>66843</v>
      </c>
      <c r="AB944" s="22">
        <v>0</v>
      </c>
      <c r="AC944" s="22">
        <v>864</v>
      </c>
      <c r="AD944" s="22">
        <v>0</v>
      </c>
      <c r="AE944" s="22">
        <f t="shared" si="353"/>
        <v>67707</v>
      </c>
      <c r="AF944" s="22">
        <f t="shared" si="354"/>
        <v>1.6486425063918</v>
      </c>
      <c r="AG944" s="22">
        <f t="shared" si="355"/>
        <v>1.63526361974995</v>
      </c>
      <c r="AH944" s="22">
        <v>302640</v>
      </c>
      <c r="AI944" s="22">
        <v>0</v>
      </c>
      <c r="AJ944" s="23">
        <v>0</v>
      </c>
      <c r="AK944" s="23">
        <v>23911</v>
      </c>
      <c r="AL944" s="23">
        <v>45562</v>
      </c>
      <c r="AM944" s="22">
        <v>1.3</v>
      </c>
      <c r="AN944" s="22">
        <f t="shared" si="356"/>
        <v>53825.6333333333</v>
      </c>
      <c r="AO944" s="23">
        <v>48</v>
      </c>
      <c r="AP944" s="23">
        <v>48</v>
      </c>
      <c r="AQ944" t="s">
        <v>82</v>
      </c>
      <c r="AR944">
        <v>4</v>
      </c>
      <c r="AS944" s="22">
        <v>0.5</v>
      </c>
      <c r="AT944" t="s">
        <v>83</v>
      </c>
      <c r="AU944" s="23">
        <f t="shared" si="367"/>
        <v>31680.6333333333</v>
      </c>
      <c r="AV944" s="23">
        <f t="shared" si="357"/>
        <v>31728</v>
      </c>
      <c r="AW944" s="23">
        <f t="shared" si="358"/>
        <v>2.40156022316505</v>
      </c>
      <c r="AX944" s="23">
        <f t="shared" si="359"/>
        <v>1.30114400264063</v>
      </c>
      <c r="AY944" s="23">
        <f t="shared" si="360"/>
        <v>31728</v>
      </c>
      <c r="AZ944" s="23">
        <f t="shared" si="361"/>
        <v>31728</v>
      </c>
      <c r="BA944" s="1" t="str">
        <f t="shared" si="362"/>
        <v>3</v>
      </c>
      <c r="BB944" s="22">
        <v>240</v>
      </c>
      <c r="BC944" s="22">
        <f t="shared" si="363"/>
        <v>7614720</v>
      </c>
      <c r="BD944" s="22" t="e">
        <f t="shared" si="365"/>
        <v>#REF!</v>
      </c>
      <c r="BE944" s="22">
        <v>0.18</v>
      </c>
      <c r="BF944" s="22">
        <f t="shared" si="364"/>
        <v>5711.04</v>
      </c>
      <c r="BG944" s="22" t="e">
        <f t="shared" si="366"/>
        <v>#REF!</v>
      </c>
      <c r="BH944" t="str">
        <f>IF(AT944="UDARA","U","N")&amp;LEFT($C$4,2)&amp;MID($C$4,4,2)&amp;LEFT(A944,3)&amp;MID(E944,2,2)&amp;VLOOKUP(E944,Acuan_Reference!C:L,10,0)</f>
        <v>N0109MKS71N2</v>
      </c>
      <c r="BI944" t="s">
        <v>84</v>
      </c>
      <c r="BJ944" t="s">
        <v>85</v>
      </c>
      <c r="BK944" t="s">
        <v>128</v>
      </c>
      <c r="BL944" t="s">
        <v>87</v>
      </c>
    </row>
    <row r="945" spans="1:64">
      <c r="A945" t="s">
        <v>102</v>
      </c>
      <c r="B945" t="s">
        <v>75</v>
      </c>
      <c r="C945" t="s">
        <v>76</v>
      </c>
      <c r="D945" t="s">
        <v>77</v>
      </c>
      <c r="E945" t="s">
        <v>185</v>
      </c>
      <c r="F945" t="s">
        <v>186</v>
      </c>
      <c r="G945" t="s">
        <v>118</v>
      </c>
      <c r="H945" t="s">
        <v>81</v>
      </c>
      <c r="I945" s="22">
        <v>17170</v>
      </c>
      <c r="J945" s="23">
        <v>7682</v>
      </c>
      <c r="K945" s="23">
        <v>13332</v>
      </c>
      <c r="L945" s="23">
        <v>17370</v>
      </c>
      <c r="M945" s="23">
        <v>14450</v>
      </c>
      <c r="N945" s="23">
        <v>4675</v>
      </c>
      <c r="O945" s="23">
        <v>14467</v>
      </c>
      <c r="P945" s="23">
        <v>11700</v>
      </c>
      <c r="Q945" s="23">
        <v>6250</v>
      </c>
      <c r="R945" s="23">
        <v>11598</v>
      </c>
      <c r="S945" s="23">
        <v>10663</v>
      </c>
      <c r="T945" s="23">
        <v>11288</v>
      </c>
      <c r="U945" s="23">
        <v>8094</v>
      </c>
      <c r="V945" s="22">
        <v>10015</v>
      </c>
      <c r="W945" s="22">
        <f t="shared" si="352"/>
        <v>9723.33333333333</v>
      </c>
      <c r="X945" s="23">
        <v>0</v>
      </c>
      <c r="Y945" s="23">
        <v>0</v>
      </c>
      <c r="Z945" s="23">
        <v>0</v>
      </c>
      <c r="AA945" s="22">
        <v>14761</v>
      </c>
      <c r="AB945" s="22">
        <v>0</v>
      </c>
      <c r="AC945" s="22">
        <v>912</v>
      </c>
      <c r="AD945" s="22">
        <v>1056</v>
      </c>
      <c r="AE945" s="22">
        <f t="shared" si="353"/>
        <v>16729</v>
      </c>
      <c r="AF945" s="22">
        <f t="shared" si="354"/>
        <v>1.67039440838742</v>
      </c>
      <c r="AG945" s="22">
        <f t="shared" si="355"/>
        <v>1.61189578333905</v>
      </c>
      <c r="AH945" s="22">
        <v>302640</v>
      </c>
      <c r="AI945" s="22">
        <v>0</v>
      </c>
      <c r="AJ945" s="23">
        <v>0</v>
      </c>
      <c r="AK945" s="23">
        <v>5808</v>
      </c>
      <c r="AL945" s="23">
        <v>9788</v>
      </c>
      <c r="AM945" s="22">
        <v>0.8</v>
      </c>
      <c r="AN945" s="22">
        <f t="shared" si="356"/>
        <v>7778.66666666667</v>
      </c>
      <c r="AO945" s="23">
        <v>48</v>
      </c>
      <c r="AP945" s="23">
        <v>48</v>
      </c>
      <c r="AQ945" t="s">
        <v>124</v>
      </c>
      <c r="AR945">
        <v>8</v>
      </c>
      <c r="AS945" s="22">
        <v>0.1</v>
      </c>
      <c r="AT945" t="s">
        <v>83</v>
      </c>
      <c r="AU945" s="23">
        <f t="shared" si="367"/>
        <v>837.666666666668</v>
      </c>
      <c r="AV945" s="23">
        <f t="shared" si="357"/>
        <v>864</v>
      </c>
      <c r="AW945" s="23">
        <f t="shared" si="358"/>
        <v>1.80935893040795</v>
      </c>
      <c r="AX945" s="23">
        <f t="shared" si="359"/>
        <v>0.802708261912924</v>
      </c>
      <c r="AY945" s="23">
        <f t="shared" si="360"/>
        <v>864</v>
      </c>
      <c r="AZ945" s="23">
        <f t="shared" si="361"/>
        <v>864</v>
      </c>
      <c r="BA945" s="1" t="str">
        <f t="shared" si="362"/>
        <v>3</v>
      </c>
      <c r="BB945" s="22">
        <v>240</v>
      </c>
      <c r="BC945" s="22">
        <f t="shared" si="363"/>
        <v>207360</v>
      </c>
      <c r="BD945" s="22" t="e">
        <f t="shared" si="365"/>
        <v>#REF!</v>
      </c>
      <c r="BE945" s="22">
        <v>0.18</v>
      </c>
      <c r="BF945" s="22">
        <f t="shared" si="364"/>
        <v>155.52</v>
      </c>
      <c r="BG945" s="22" t="e">
        <f t="shared" si="366"/>
        <v>#REF!</v>
      </c>
      <c r="BH945" t="str">
        <f>IF(AT945="UDARA","U","N")&amp;LEFT($C$4,2)&amp;MID($C$4,4,2)&amp;LEFT(A945,3)&amp;MID(E945,2,2)&amp;VLOOKUP(E945,Acuan_Reference!C:L,10,0)</f>
        <v>N0109MLG71N2</v>
      </c>
      <c r="BI945" t="s">
        <v>84</v>
      </c>
      <c r="BJ945" t="s">
        <v>85</v>
      </c>
      <c r="BK945" t="s">
        <v>128</v>
      </c>
      <c r="BL945" t="s">
        <v>87</v>
      </c>
    </row>
    <row r="946" spans="1:64">
      <c r="A946" t="s">
        <v>103</v>
      </c>
      <c r="B946" t="s">
        <v>75</v>
      </c>
      <c r="C946" t="s">
        <v>76</v>
      </c>
      <c r="D946" t="s">
        <v>77</v>
      </c>
      <c r="E946" t="s">
        <v>185</v>
      </c>
      <c r="F946" t="s">
        <v>186</v>
      </c>
      <c r="G946" t="s">
        <v>118</v>
      </c>
      <c r="H946" t="s">
        <v>81</v>
      </c>
      <c r="I946" s="22">
        <v>17170</v>
      </c>
      <c r="J946" s="23">
        <v>2293</v>
      </c>
      <c r="K946" s="23">
        <v>2699</v>
      </c>
      <c r="L946" s="23">
        <v>8859</v>
      </c>
      <c r="M946" s="23">
        <v>4788</v>
      </c>
      <c r="N946" s="23">
        <v>1580</v>
      </c>
      <c r="O946" s="23">
        <v>5861</v>
      </c>
      <c r="P946" s="23">
        <v>2456</v>
      </c>
      <c r="Q946" s="23">
        <v>2323</v>
      </c>
      <c r="R946" s="23">
        <v>8341</v>
      </c>
      <c r="S946" s="23">
        <v>4647</v>
      </c>
      <c r="T946" s="23">
        <v>3730</v>
      </c>
      <c r="U946" s="23">
        <v>2426</v>
      </c>
      <c r="V946" s="22">
        <v>3601</v>
      </c>
      <c r="W946" s="22">
        <f t="shared" si="352"/>
        <v>3678</v>
      </c>
      <c r="X946" s="23">
        <v>0</v>
      </c>
      <c r="Y946" s="23">
        <v>0</v>
      </c>
      <c r="Z946" s="23">
        <v>0</v>
      </c>
      <c r="AA946" s="22">
        <v>11061</v>
      </c>
      <c r="AB946" s="22">
        <v>0</v>
      </c>
      <c r="AC946" s="22">
        <v>0</v>
      </c>
      <c r="AD946" s="22">
        <v>0</v>
      </c>
      <c r="AE946" s="22">
        <f t="shared" si="353"/>
        <v>11061</v>
      </c>
      <c r="AF946" s="22">
        <f t="shared" si="354"/>
        <v>3.07164676478756</v>
      </c>
      <c r="AG946" s="22">
        <f t="shared" si="355"/>
        <v>3.00734094616639</v>
      </c>
      <c r="AH946" s="22">
        <v>302640</v>
      </c>
      <c r="AI946" s="22">
        <v>0</v>
      </c>
      <c r="AJ946" s="23">
        <v>0</v>
      </c>
      <c r="AK946" s="23">
        <v>3119</v>
      </c>
      <c r="AL946" s="23">
        <v>4878</v>
      </c>
      <c r="AM946" s="22">
        <v>1.3</v>
      </c>
      <c r="AN946" s="22">
        <f t="shared" si="356"/>
        <v>4781.4</v>
      </c>
      <c r="AO946" s="23">
        <v>48</v>
      </c>
      <c r="AP946" s="23">
        <v>48</v>
      </c>
      <c r="AQ946" t="s">
        <v>82</v>
      </c>
      <c r="AR946">
        <v>2</v>
      </c>
      <c r="AS946" s="22">
        <v>0.36666666666667</v>
      </c>
      <c r="AT946" t="s">
        <v>83</v>
      </c>
      <c r="AU946" s="23">
        <f t="shared" si="367"/>
        <v>0</v>
      </c>
      <c r="AV946" s="23">
        <f t="shared" si="357"/>
        <v>0</v>
      </c>
      <c r="AW946" s="23">
        <f t="shared" si="358"/>
        <v>3.00734094616639</v>
      </c>
      <c r="AX946" s="23">
        <f t="shared" si="359"/>
        <v>1.6810766721044</v>
      </c>
      <c r="AY946" s="23">
        <f t="shared" si="360"/>
        <v>0</v>
      </c>
      <c r="AZ946" s="23">
        <f t="shared" si="361"/>
        <v>0</v>
      </c>
      <c r="BA946" s="1" t="str">
        <f t="shared" si="362"/>
        <v>3</v>
      </c>
      <c r="BB946" s="22">
        <v>240</v>
      </c>
      <c r="BC946" s="22">
        <f t="shared" si="363"/>
        <v>0</v>
      </c>
      <c r="BD946" s="22" t="e">
        <f t="shared" si="365"/>
        <v>#REF!</v>
      </c>
      <c r="BE946" s="22">
        <v>0.18</v>
      </c>
      <c r="BF946" s="22">
        <f t="shared" si="364"/>
        <v>0</v>
      </c>
      <c r="BG946" s="22" t="e">
        <f t="shared" si="366"/>
        <v>#REF!</v>
      </c>
      <c r="BH946" t="str">
        <f>IF(AT946="UDARA","U","N")&amp;LEFT($C$4,2)&amp;MID($C$4,4,2)&amp;LEFT(A946,3)&amp;MID(E946,2,2)&amp;VLOOKUP(E946,Acuan_Reference!C:L,10,0)</f>
        <v>N0109NAD71N2</v>
      </c>
      <c r="BI946" t="s">
        <v>84</v>
      </c>
      <c r="BJ946" t="s">
        <v>85</v>
      </c>
      <c r="BK946" t="s">
        <v>128</v>
      </c>
      <c r="BL946" t="s">
        <v>87</v>
      </c>
    </row>
    <row r="947" spans="1:64">
      <c r="A947" t="s">
        <v>104</v>
      </c>
      <c r="B947" t="s">
        <v>75</v>
      </c>
      <c r="C947" t="s">
        <v>76</v>
      </c>
      <c r="D947" t="s">
        <v>77</v>
      </c>
      <c r="E947" t="s">
        <v>185</v>
      </c>
      <c r="F947" t="s">
        <v>186</v>
      </c>
      <c r="G947" t="s">
        <v>118</v>
      </c>
      <c r="H947" t="s">
        <v>81</v>
      </c>
      <c r="I947" s="22">
        <v>17170</v>
      </c>
      <c r="J947" s="23">
        <v>2935</v>
      </c>
      <c r="K947" s="23">
        <v>3015</v>
      </c>
      <c r="L947" s="23">
        <v>11915</v>
      </c>
      <c r="M947" s="23">
        <v>5055</v>
      </c>
      <c r="N947" s="23">
        <v>2813</v>
      </c>
      <c r="O947" s="23">
        <v>9127</v>
      </c>
      <c r="P947" s="23">
        <v>6486</v>
      </c>
      <c r="Q947" s="23">
        <v>2977</v>
      </c>
      <c r="R947" s="23">
        <v>11574</v>
      </c>
      <c r="S947" s="23">
        <v>7551</v>
      </c>
      <c r="T947" s="23">
        <v>4905</v>
      </c>
      <c r="U947" s="23">
        <v>2438</v>
      </c>
      <c r="V947" s="22">
        <v>4964.6666666667</v>
      </c>
      <c r="W947" s="22">
        <f t="shared" si="352"/>
        <v>4784.66666666667</v>
      </c>
      <c r="X947" s="23">
        <v>0</v>
      </c>
      <c r="Y947" s="23">
        <v>0</v>
      </c>
      <c r="Z947" s="23">
        <v>0</v>
      </c>
      <c r="AA947" s="22">
        <v>15575</v>
      </c>
      <c r="AB947" s="22">
        <v>0</v>
      </c>
      <c r="AC947" s="22">
        <v>0</v>
      </c>
      <c r="AD947" s="22">
        <v>0</v>
      </c>
      <c r="AE947" s="22">
        <f t="shared" si="353"/>
        <v>15575</v>
      </c>
      <c r="AF947" s="22">
        <f t="shared" si="354"/>
        <v>3.13716932993149</v>
      </c>
      <c r="AG947" s="22">
        <f t="shared" si="355"/>
        <v>3.25519019088756</v>
      </c>
      <c r="AH947" s="22">
        <v>302640</v>
      </c>
      <c r="AI947" s="22">
        <v>0</v>
      </c>
      <c r="AJ947" s="23">
        <v>0</v>
      </c>
      <c r="AK947" s="23">
        <v>4503</v>
      </c>
      <c r="AL947" s="23">
        <v>7011</v>
      </c>
      <c r="AM947" s="22">
        <v>1</v>
      </c>
      <c r="AN947" s="22">
        <f t="shared" si="356"/>
        <v>4784.66666666667</v>
      </c>
      <c r="AO947" s="23">
        <v>48</v>
      </c>
      <c r="AP947" s="23">
        <v>48</v>
      </c>
      <c r="AQ947" t="s">
        <v>82</v>
      </c>
      <c r="AR947">
        <v>4</v>
      </c>
      <c r="AS947" s="22">
        <v>0.26666666666667</v>
      </c>
      <c r="AT947" t="s">
        <v>83</v>
      </c>
      <c r="AU947" s="23">
        <f t="shared" si="367"/>
        <v>0</v>
      </c>
      <c r="AV947" s="23">
        <f t="shared" si="357"/>
        <v>0</v>
      </c>
      <c r="AW947" s="23">
        <f t="shared" si="358"/>
        <v>3.25519019088756</v>
      </c>
      <c r="AX947" s="23">
        <f t="shared" si="359"/>
        <v>1.78988435279365</v>
      </c>
      <c r="AY947" s="23">
        <f t="shared" si="360"/>
        <v>0</v>
      </c>
      <c r="AZ947" s="23">
        <f t="shared" si="361"/>
        <v>0</v>
      </c>
      <c r="BA947" s="1" t="str">
        <f t="shared" si="362"/>
        <v>3</v>
      </c>
      <c r="BB947" s="22">
        <v>240</v>
      </c>
      <c r="BC947" s="22">
        <f t="shared" si="363"/>
        <v>0</v>
      </c>
      <c r="BD947" s="22" t="e">
        <f t="shared" si="365"/>
        <v>#REF!</v>
      </c>
      <c r="BE947" s="22">
        <v>0.18</v>
      </c>
      <c r="BF947" s="22">
        <f t="shared" si="364"/>
        <v>0</v>
      </c>
      <c r="BG947" s="22" t="e">
        <f t="shared" si="366"/>
        <v>#REF!</v>
      </c>
      <c r="BH947" t="str">
        <f>IF(AT947="UDARA","U","N")&amp;LEFT($C$4,2)&amp;MID($C$4,4,2)&amp;LEFT(A947,3)&amp;MID(E947,2,2)&amp;VLOOKUP(E947,Acuan_Reference!C:L,10,0)</f>
        <v>N0109PDG71N2</v>
      </c>
      <c r="BI947" t="s">
        <v>84</v>
      </c>
      <c r="BJ947" t="s">
        <v>85</v>
      </c>
      <c r="BK947" t="s">
        <v>128</v>
      </c>
      <c r="BL947" t="s">
        <v>87</v>
      </c>
    </row>
    <row r="948" spans="1:64">
      <c r="A948" t="s">
        <v>105</v>
      </c>
      <c r="B948" t="s">
        <v>75</v>
      </c>
      <c r="C948" t="s">
        <v>76</v>
      </c>
      <c r="D948" t="s">
        <v>77</v>
      </c>
      <c r="E948" t="s">
        <v>185</v>
      </c>
      <c r="F948" t="s">
        <v>186</v>
      </c>
      <c r="G948" t="s">
        <v>118</v>
      </c>
      <c r="H948" t="s">
        <v>81</v>
      </c>
      <c r="I948" s="22">
        <v>17170</v>
      </c>
      <c r="J948" s="23">
        <v>5335</v>
      </c>
      <c r="K948" s="23">
        <v>8096</v>
      </c>
      <c r="L948" s="23">
        <v>15411</v>
      </c>
      <c r="M948" s="23">
        <v>10318</v>
      </c>
      <c r="N948" s="23">
        <v>3248</v>
      </c>
      <c r="O948" s="23">
        <v>9383</v>
      </c>
      <c r="P948" s="23">
        <v>6154</v>
      </c>
      <c r="Q948" s="23">
        <v>4845</v>
      </c>
      <c r="R948" s="23">
        <v>14281</v>
      </c>
      <c r="S948" s="23">
        <v>8152</v>
      </c>
      <c r="T948" s="23">
        <v>5305</v>
      </c>
      <c r="U948" s="23">
        <v>3261</v>
      </c>
      <c r="V948" s="22">
        <v>5572.6666666667</v>
      </c>
      <c r="W948" s="22">
        <f t="shared" si="352"/>
        <v>5552.66666666667</v>
      </c>
      <c r="X948" s="23">
        <v>0</v>
      </c>
      <c r="Y948" s="23">
        <v>0</v>
      </c>
      <c r="Z948" s="23">
        <v>0</v>
      </c>
      <c r="AA948" s="22">
        <v>20331</v>
      </c>
      <c r="AB948" s="22">
        <v>0</v>
      </c>
      <c r="AC948" s="22">
        <v>0</v>
      </c>
      <c r="AD948" s="22">
        <v>0</v>
      </c>
      <c r="AE948" s="22">
        <f t="shared" si="353"/>
        <v>20331</v>
      </c>
      <c r="AF948" s="22">
        <f t="shared" si="354"/>
        <v>3.64834310324199</v>
      </c>
      <c r="AG948" s="22">
        <f t="shared" si="355"/>
        <v>3.66148397166527</v>
      </c>
      <c r="AH948" s="22">
        <v>302640</v>
      </c>
      <c r="AI948" s="22">
        <v>0</v>
      </c>
      <c r="AJ948" s="23">
        <v>0</v>
      </c>
      <c r="AK948" s="23">
        <v>5557</v>
      </c>
      <c r="AL948" s="23">
        <v>8092</v>
      </c>
      <c r="AM948" s="22">
        <v>1</v>
      </c>
      <c r="AN948" s="22">
        <f t="shared" si="356"/>
        <v>5552.66666666667</v>
      </c>
      <c r="AO948" s="23">
        <v>48</v>
      </c>
      <c r="AP948" s="23">
        <v>48</v>
      </c>
      <c r="AQ948" t="s">
        <v>82</v>
      </c>
      <c r="AR948">
        <v>4</v>
      </c>
      <c r="AS948" s="22">
        <v>0.26666666666667</v>
      </c>
      <c r="AT948" t="s">
        <v>83</v>
      </c>
      <c r="AU948" s="23">
        <f t="shared" si="367"/>
        <v>0</v>
      </c>
      <c r="AV948" s="23">
        <f t="shared" si="357"/>
        <v>0</v>
      </c>
      <c r="AW948" s="23">
        <f t="shared" si="358"/>
        <v>3.66148397166527</v>
      </c>
      <c r="AX948" s="23">
        <f t="shared" si="359"/>
        <v>2.20416616640653</v>
      </c>
      <c r="AY948" s="23">
        <f t="shared" si="360"/>
        <v>0</v>
      </c>
      <c r="AZ948" s="23">
        <f t="shared" si="361"/>
        <v>0</v>
      </c>
      <c r="BA948" s="1" t="str">
        <f t="shared" si="362"/>
        <v>3</v>
      </c>
      <c r="BB948" s="22">
        <v>240</v>
      </c>
      <c r="BC948" s="22">
        <f t="shared" si="363"/>
        <v>0</v>
      </c>
      <c r="BD948" s="22" t="e">
        <f t="shared" si="365"/>
        <v>#REF!</v>
      </c>
      <c r="BE948" s="22">
        <v>0.18</v>
      </c>
      <c r="BF948" s="22">
        <f t="shared" si="364"/>
        <v>0</v>
      </c>
      <c r="BG948" s="22" t="e">
        <f t="shared" si="366"/>
        <v>#REF!</v>
      </c>
      <c r="BH948" t="str">
        <f>IF(AT948="UDARA","U","N")&amp;LEFT($C$4,2)&amp;MID($C$4,4,2)&amp;LEFT(A948,3)&amp;MID(E948,2,2)&amp;VLOOKUP(E948,Acuan_Reference!C:L,10,0)</f>
        <v>N0109PKB71N2</v>
      </c>
      <c r="BI948" t="s">
        <v>84</v>
      </c>
      <c r="BJ948" t="s">
        <v>85</v>
      </c>
      <c r="BK948" t="s">
        <v>128</v>
      </c>
      <c r="BL948" t="s">
        <v>87</v>
      </c>
    </row>
    <row r="949" spans="1:64">
      <c r="A949" t="s">
        <v>106</v>
      </c>
      <c r="B949" t="s">
        <v>75</v>
      </c>
      <c r="C949" t="s">
        <v>76</v>
      </c>
      <c r="D949" t="s">
        <v>77</v>
      </c>
      <c r="E949" t="s">
        <v>185</v>
      </c>
      <c r="F949" t="s">
        <v>186</v>
      </c>
      <c r="G949" t="s">
        <v>118</v>
      </c>
      <c r="H949" t="s">
        <v>81</v>
      </c>
      <c r="I949" s="22">
        <v>17170</v>
      </c>
      <c r="J949" s="23">
        <v>7724</v>
      </c>
      <c r="K949" s="23">
        <v>8983</v>
      </c>
      <c r="L949" s="23">
        <v>23040</v>
      </c>
      <c r="M949" s="23">
        <v>11992</v>
      </c>
      <c r="N949" s="23">
        <v>6498</v>
      </c>
      <c r="O949" s="23">
        <v>18133</v>
      </c>
      <c r="P949" s="23">
        <v>13710</v>
      </c>
      <c r="Q949" s="23">
        <v>6059</v>
      </c>
      <c r="R949" s="23">
        <v>14464</v>
      </c>
      <c r="S949" s="23">
        <v>10765</v>
      </c>
      <c r="T949" s="23">
        <v>14034</v>
      </c>
      <c r="U949" s="23">
        <v>9031</v>
      </c>
      <c r="V949" s="22">
        <v>11276.666666667</v>
      </c>
      <c r="W949" s="22">
        <f t="shared" si="352"/>
        <v>11506.6666666667</v>
      </c>
      <c r="X949" s="23">
        <v>0</v>
      </c>
      <c r="Y949" s="23">
        <v>0</v>
      </c>
      <c r="Z949" s="23">
        <v>0</v>
      </c>
      <c r="AA949" s="22">
        <v>18352</v>
      </c>
      <c r="AB949" s="22">
        <v>0</v>
      </c>
      <c r="AC949" s="22">
        <v>0</v>
      </c>
      <c r="AD949" s="22">
        <v>2256</v>
      </c>
      <c r="AE949" s="22">
        <f t="shared" si="353"/>
        <v>20608</v>
      </c>
      <c r="AF949" s="22">
        <f t="shared" si="354"/>
        <v>1.82749039314213</v>
      </c>
      <c r="AG949" s="22">
        <f t="shared" si="355"/>
        <v>1.59490150637312</v>
      </c>
      <c r="AH949" s="22">
        <v>302640</v>
      </c>
      <c r="AI949" s="22">
        <v>0</v>
      </c>
      <c r="AJ949" s="23">
        <v>0</v>
      </c>
      <c r="AK949" s="23">
        <v>6374</v>
      </c>
      <c r="AL949" s="23">
        <v>11455</v>
      </c>
      <c r="AM949" s="22">
        <v>0.9</v>
      </c>
      <c r="AN949" s="22">
        <f t="shared" si="356"/>
        <v>10356</v>
      </c>
      <c r="AO949" s="23">
        <v>48</v>
      </c>
      <c r="AP949" s="23">
        <v>48</v>
      </c>
      <c r="AQ949" t="s">
        <v>82</v>
      </c>
      <c r="AR949">
        <v>4</v>
      </c>
      <c r="AS949" s="22">
        <v>0.16666666666667</v>
      </c>
      <c r="AT949" t="s">
        <v>83</v>
      </c>
      <c r="AU949" s="23">
        <f t="shared" si="367"/>
        <v>1203</v>
      </c>
      <c r="AV949" s="23">
        <f t="shared" si="357"/>
        <v>1248</v>
      </c>
      <c r="AW949" s="23">
        <f t="shared" si="358"/>
        <v>1.89942062572422</v>
      </c>
      <c r="AX949" s="23">
        <f t="shared" si="359"/>
        <v>0.90391077636153</v>
      </c>
      <c r="AY949" s="23">
        <f t="shared" si="360"/>
        <v>1248</v>
      </c>
      <c r="AZ949" s="23">
        <f t="shared" si="361"/>
        <v>1248</v>
      </c>
      <c r="BA949" s="1" t="str">
        <f t="shared" si="362"/>
        <v>3</v>
      </c>
      <c r="BB949" s="22">
        <v>240</v>
      </c>
      <c r="BC949" s="22">
        <f t="shared" si="363"/>
        <v>299520</v>
      </c>
      <c r="BD949" s="22" t="e">
        <f t="shared" si="365"/>
        <v>#REF!</v>
      </c>
      <c r="BE949" s="22">
        <v>0.18</v>
      </c>
      <c r="BF949" s="22">
        <f t="shared" si="364"/>
        <v>224.64</v>
      </c>
      <c r="BG949" s="22" t="e">
        <f t="shared" si="366"/>
        <v>#REF!</v>
      </c>
      <c r="BH949" t="str">
        <f>IF(AT949="UDARA","U","N")&amp;LEFT($C$4,2)&amp;MID($C$4,4,2)&amp;LEFT(A949,3)&amp;MID(E949,2,2)&amp;VLOOKUP(E949,Acuan_Reference!C:L,10,0)</f>
        <v>N0109PLB71N2</v>
      </c>
      <c r="BI949" t="s">
        <v>84</v>
      </c>
      <c r="BJ949" t="s">
        <v>85</v>
      </c>
      <c r="BK949" t="s">
        <v>128</v>
      </c>
      <c r="BL949" t="s">
        <v>87</v>
      </c>
    </row>
    <row r="950" spans="1:64">
      <c r="A950" t="s">
        <v>107</v>
      </c>
      <c r="B950" t="s">
        <v>75</v>
      </c>
      <c r="C950" t="s">
        <v>76</v>
      </c>
      <c r="D950" t="s">
        <v>77</v>
      </c>
      <c r="E950" t="s">
        <v>185</v>
      </c>
      <c r="F950" t="s">
        <v>186</v>
      </c>
      <c r="G950" t="s">
        <v>118</v>
      </c>
      <c r="H950" t="s">
        <v>81</v>
      </c>
      <c r="I950" s="22">
        <v>17170</v>
      </c>
      <c r="J950" s="23">
        <v>3441</v>
      </c>
      <c r="K950" s="23">
        <v>2659</v>
      </c>
      <c r="L950" s="23">
        <v>11615</v>
      </c>
      <c r="M950" s="23">
        <v>8260</v>
      </c>
      <c r="N950" s="23">
        <v>2633</v>
      </c>
      <c r="O950" s="23">
        <v>4432</v>
      </c>
      <c r="P950" s="23">
        <v>8130</v>
      </c>
      <c r="Q950" s="23">
        <v>2220</v>
      </c>
      <c r="R950" s="23">
        <v>9178</v>
      </c>
      <c r="S950" s="23">
        <v>5376</v>
      </c>
      <c r="T950" s="23">
        <v>8954</v>
      </c>
      <c r="U950" s="23">
        <v>2349</v>
      </c>
      <c r="V950" s="22">
        <v>5559.6666666667</v>
      </c>
      <c r="W950" s="22">
        <f t="shared" si="352"/>
        <v>6053.66666666667</v>
      </c>
      <c r="X950" s="23">
        <v>0</v>
      </c>
      <c r="Y950" s="23">
        <v>0</v>
      </c>
      <c r="Z950" s="23">
        <v>0</v>
      </c>
      <c r="AA950" s="22">
        <v>12852</v>
      </c>
      <c r="AB950" s="22">
        <v>0</v>
      </c>
      <c r="AC950" s="22">
        <v>0</v>
      </c>
      <c r="AD950" s="22">
        <v>0</v>
      </c>
      <c r="AE950" s="22">
        <f t="shared" si="353"/>
        <v>12852</v>
      </c>
      <c r="AF950" s="22">
        <f t="shared" si="354"/>
        <v>2.31164937945919</v>
      </c>
      <c r="AG950" s="22">
        <f t="shared" si="355"/>
        <v>2.1230108474203</v>
      </c>
      <c r="AH950" s="22">
        <v>302640</v>
      </c>
      <c r="AI950" s="22">
        <v>0</v>
      </c>
      <c r="AJ950" s="23">
        <v>0</v>
      </c>
      <c r="AK950" s="23">
        <v>3417</v>
      </c>
      <c r="AL950" s="23">
        <v>6858</v>
      </c>
      <c r="AM950" s="22">
        <v>1.3</v>
      </c>
      <c r="AN950" s="22">
        <f t="shared" si="356"/>
        <v>7869.76666666667</v>
      </c>
      <c r="AO950" s="23">
        <v>48</v>
      </c>
      <c r="AP950" s="23">
        <v>48</v>
      </c>
      <c r="AQ950" t="s">
        <v>82</v>
      </c>
      <c r="AR950">
        <v>2</v>
      </c>
      <c r="AS950" s="22">
        <v>0.43333333333333</v>
      </c>
      <c r="AT950" t="s">
        <v>83</v>
      </c>
      <c r="AU950" s="23">
        <f t="shared" si="367"/>
        <v>1875.76666666667</v>
      </c>
      <c r="AV950" s="23">
        <f t="shared" si="357"/>
        <v>1920</v>
      </c>
      <c r="AW950" s="23">
        <f t="shared" si="358"/>
        <v>2.44017399922912</v>
      </c>
      <c r="AX950" s="23">
        <f t="shared" si="359"/>
        <v>1.30730686636198</v>
      </c>
      <c r="AY950" s="23">
        <f t="shared" si="360"/>
        <v>1920</v>
      </c>
      <c r="AZ950" s="23">
        <f t="shared" si="361"/>
        <v>1920</v>
      </c>
      <c r="BA950" s="1" t="str">
        <f t="shared" si="362"/>
        <v>3</v>
      </c>
      <c r="BB950" s="22">
        <v>240</v>
      </c>
      <c r="BC950" s="22">
        <f t="shared" si="363"/>
        <v>460800</v>
      </c>
      <c r="BD950" s="22" t="e">
        <f t="shared" si="365"/>
        <v>#REF!</v>
      </c>
      <c r="BE950" s="22">
        <v>0.18</v>
      </c>
      <c r="BF950" s="22">
        <f t="shared" si="364"/>
        <v>345.6</v>
      </c>
      <c r="BG950" s="22" t="e">
        <f t="shared" si="366"/>
        <v>#REF!</v>
      </c>
      <c r="BH950" t="str">
        <f>IF(AT950="UDARA","U","N")&amp;LEFT($C$4,2)&amp;MID($C$4,4,2)&amp;LEFT(A950,3)&amp;MID(E950,2,2)&amp;VLOOKUP(E950,Acuan_Reference!C:L,10,0)</f>
        <v>N0109PTK71N2</v>
      </c>
      <c r="BI950" t="s">
        <v>84</v>
      </c>
      <c r="BJ950" t="s">
        <v>85</v>
      </c>
      <c r="BK950" t="s">
        <v>128</v>
      </c>
      <c r="BL950" t="s">
        <v>87</v>
      </c>
    </row>
    <row r="951" spans="1:64">
      <c r="A951" t="s">
        <v>108</v>
      </c>
      <c r="B951" t="s">
        <v>75</v>
      </c>
      <c r="C951" t="s">
        <v>76</v>
      </c>
      <c r="D951" t="s">
        <v>77</v>
      </c>
      <c r="E951" t="s">
        <v>185</v>
      </c>
      <c r="F951" t="s">
        <v>186</v>
      </c>
      <c r="G951" t="s">
        <v>118</v>
      </c>
      <c r="H951" t="s">
        <v>81</v>
      </c>
      <c r="I951" s="22">
        <v>17170</v>
      </c>
      <c r="J951" s="23">
        <v>5568</v>
      </c>
      <c r="K951" s="23">
        <v>6340</v>
      </c>
      <c r="L951" s="23">
        <v>9487</v>
      </c>
      <c r="M951" s="23">
        <v>5450</v>
      </c>
      <c r="N951" s="23">
        <v>6298</v>
      </c>
      <c r="O951" s="23">
        <v>9432</v>
      </c>
      <c r="P951" s="23">
        <v>11660</v>
      </c>
      <c r="Q951" s="23">
        <v>4435</v>
      </c>
      <c r="R951" s="23">
        <v>8008</v>
      </c>
      <c r="S951" s="23">
        <v>8502</v>
      </c>
      <c r="T951" s="23">
        <v>11163</v>
      </c>
      <c r="U951" s="23">
        <v>5015</v>
      </c>
      <c r="V951" s="22">
        <v>8226.6666666667</v>
      </c>
      <c r="W951" s="22">
        <f t="shared" si="352"/>
        <v>8083.66666666667</v>
      </c>
      <c r="X951" s="23">
        <v>0</v>
      </c>
      <c r="Y951" s="23">
        <v>0</v>
      </c>
      <c r="Z951" s="23">
        <v>0</v>
      </c>
      <c r="AA951" s="22">
        <v>11202</v>
      </c>
      <c r="AB951" s="22">
        <v>0</v>
      </c>
      <c r="AC951" s="22">
        <v>0</v>
      </c>
      <c r="AD951" s="22">
        <v>2928</v>
      </c>
      <c r="AE951" s="22">
        <f t="shared" si="353"/>
        <v>14130</v>
      </c>
      <c r="AF951" s="22">
        <f t="shared" si="354"/>
        <v>1.717585089141</v>
      </c>
      <c r="AG951" s="22">
        <f t="shared" si="355"/>
        <v>1.38575728835924</v>
      </c>
      <c r="AH951" s="22">
        <v>302640</v>
      </c>
      <c r="AI951" s="22">
        <v>0</v>
      </c>
      <c r="AJ951" s="23">
        <v>0</v>
      </c>
      <c r="AK951" s="23">
        <v>4267</v>
      </c>
      <c r="AL951" s="23">
        <v>8073</v>
      </c>
      <c r="AM951" s="22">
        <v>0.8</v>
      </c>
      <c r="AN951" s="22">
        <f t="shared" si="356"/>
        <v>6466.93333333333</v>
      </c>
      <c r="AO951" s="23">
        <v>48</v>
      </c>
      <c r="AP951" s="23">
        <v>48</v>
      </c>
      <c r="AQ951" t="s">
        <v>124</v>
      </c>
      <c r="AR951">
        <v>4</v>
      </c>
      <c r="AS951" s="22">
        <v>0.066666666666667</v>
      </c>
      <c r="AT951" t="s">
        <v>83</v>
      </c>
      <c r="AU951" s="23">
        <f t="shared" si="367"/>
        <v>409.933333333334</v>
      </c>
      <c r="AV951" s="23">
        <f t="shared" si="357"/>
        <v>432</v>
      </c>
      <c r="AW951" s="23">
        <f t="shared" si="358"/>
        <v>1.80141025112366</v>
      </c>
      <c r="AX951" s="23">
        <f t="shared" si="359"/>
        <v>0.80272978433879</v>
      </c>
      <c r="AY951" s="23">
        <f t="shared" si="360"/>
        <v>432</v>
      </c>
      <c r="AZ951" s="23">
        <f t="shared" si="361"/>
        <v>432</v>
      </c>
      <c r="BA951" s="1" t="str">
        <f t="shared" si="362"/>
        <v>3</v>
      </c>
      <c r="BB951" s="22">
        <v>240</v>
      </c>
      <c r="BC951" s="22">
        <f t="shared" si="363"/>
        <v>103680</v>
      </c>
      <c r="BD951" s="22" t="e">
        <f t="shared" si="365"/>
        <v>#REF!</v>
      </c>
      <c r="BE951" s="22">
        <v>0.18</v>
      </c>
      <c r="BF951" s="22">
        <f t="shared" si="364"/>
        <v>77.76</v>
      </c>
      <c r="BG951" s="22" t="e">
        <f t="shared" si="366"/>
        <v>#REF!</v>
      </c>
      <c r="BH951" t="str">
        <f>IF(AT951="UDARA","U","N")&amp;LEFT($C$4,2)&amp;MID($C$4,4,2)&amp;LEFT(A951,3)&amp;MID(E951,2,2)&amp;VLOOKUP(E951,Acuan_Reference!C:L,10,0)</f>
        <v>N0109PWT71N2</v>
      </c>
      <c r="BI951" t="s">
        <v>84</v>
      </c>
      <c r="BJ951" t="s">
        <v>85</v>
      </c>
      <c r="BK951" t="s">
        <v>128</v>
      </c>
      <c r="BL951" t="s">
        <v>87</v>
      </c>
    </row>
    <row r="952" spans="1:64">
      <c r="A952" t="s">
        <v>109</v>
      </c>
      <c r="B952" t="s">
        <v>75</v>
      </c>
      <c r="C952" t="s">
        <v>76</v>
      </c>
      <c r="D952" t="s">
        <v>77</v>
      </c>
      <c r="E952" t="s">
        <v>185</v>
      </c>
      <c r="F952" t="s">
        <v>186</v>
      </c>
      <c r="G952" t="s">
        <v>118</v>
      </c>
      <c r="H952" t="s">
        <v>81</v>
      </c>
      <c r="I952" s="22">
        <v>17170</v>
      </c>
      <c r="J952" s="23">
        <v>14279</v>
      </c>
      <c r="K952" s="23">
        <v>22584</v>
      </c>
      <c r="L952" s="23">
        <v>41464</v>
      </c>
      <c r="M952" s="23">
        <v>26898</v>
      </c>
      <c r="N952" s="23">
        <v>12276</v>
      </c>
      <c r="O952" s="23">
        <v>32341</v>
      </c>
      <c r="P952" s="23">
        <v>31514</v>
      </c>
      <c r="Q952" s="23">
        <v>9696</v>
      </c>
      <c r="R952" s="23">
        <v>29238</v>
      </c>
      <c r="S952" s="23">
        <v>29142</v>
      </c>
      <c r="T952" s="23">
        <v>33278</v>
      </c>
      <c r="U952" s="23">
        <v>16329</v>
      </c>
      <c r="V952" s="22">
        <v>26249.666666667</v>
      </c>
      <c r="W952" s="22">
        <f t="shared" si="352"/>
        <v>25449</v>
      </c>
      <c r="X952" s="23">
        <v>0</v>
      </c>
      <c r="Y952" s="23">
        <v>0</v>
      </c>
      <c r="Z952" s="23">
        <v>0</v>
      </c>
      <c r="AA952" s="22">
        <v>19988</v>
      </c>
      <c r="AB952" s="22">
        <v>0</v>
      </c>
      <c r="AC952" s="22">
        <v>7200</v>
      </c>
      <c r="AD952" s="22">
        <v>8304</v>
      </c>
      <c r="AE952" s="22">
        <f t="shared" si="353"/>
        <v>35492</v>
      </c>
      <c r="AF952" s="22">
        <f t="shared" si="354"/>
        <v>1.35209335991566</v>
      </c>
      <c r="AG952" s="22">
        <f t="shared" si="355"/>
        <v>1.06833274391921</v>
      </c>
      <c r="AH952" s="22">
        <v>302640</v>
      </c>
      <c r="AI952" s="22">
        <v>0</v>
      </c>
      <c r="AJ952" s="23">
        <v>0</v>
      </c>
      <c r="AK952" s="23">
        <v>13867</v>
      </c>
      <c r="AL952" s="23">
        <v>26740</v>
      </c>
      <c r="AM952" s="22">
        <v>0.6</v>
      </c>
      <c r="AN952" s="22">
        <f t="shared" si="356"/>
        <v>15269.4</v>
      </c>
      <c r="AO952" s="23">
        <v>48</v>
      </c>
      <c r="AP952" s="23">
        <v>48</v>
      </c>
      <c r="AQ952" t="s">
        <v>124</v>
      </c>
      <c r="AR952">
        <v>8</v>
      </c>
      <c r="AS952" s="22">
        <v>0.1</v>
      </c>
      <c r="AT952" t="s">
        <v>83</v>
      </c>
      <c r="AU952" s="23">
        <f t="shared" si="367"/>
        <v>6517.4</v>
      </c>
      <c r="AV952" s="23">
        <f t="shared" si="357"/>
        <v>6528</v>
      </c>
      <c r="AW952" s="23">
        <f t="shared" si="358"/>
        <v>1.65114542811112</v>
      </c>
      <c r="AX952" s="23">
        <f t="shared" si="359"/>
        <v>0.600416519313136</v>
      </c>
      <c r="AY952" s="23">
        <f t="shared" si="360"/>
        <v>6528</v>
      </c>
      <c r="AZ952" s="23">
        <f t="shared" si="361"/>
        <v>6528</v>
      </c>
      <c r="BA952" s="1" t="str">
        <f t="shared" si="362"/>
        <v>3</v>
      </c>
      <c r="BB952" s="22">
        <v>240</v>
      </c>
      <c r="BC952" s="22">
        <f t="shared" si="363"/>
        <v>1566720</v>
      </c>
      <c r="BD952" s="22" t="e">
        <f t="shared" si="365"/>
        <v>#REF!</v>
      </c>
      <c r="BE952" s="22">
        <v>0.18</v>
      </c>
      <c r="BF952" s="22">
        <f t="shared" si="364"/>
        <v>1175.04</v>
      </c>
      <c r="BG952" s="22" t="e">
        <f t="shared" si="366"/>
        <v>#REF!</v>
      </c>
      <c r="BH952" t="str">
        <f>IF(AT952="UDARA","U","N")&amp;LEFT($C$4,2)&amp;MID($C$4,4,2)&amp;LEFT(A952,3)&amp;MID(E952,2,2)&amp;VLOOKUP(E952,Acuan_Reference!C:L,10,0)</f>
        <v>N0109SBY71N2</v>
      </c>
      <c r="BI952" t="s">
        <v>84</v>
      </c>
      <c r="BJ952" t="s">
        <v>85</v>
      </c>
      <c r="BK952" t="s">
        <v>128</v>
      </c>
      <c r="BL952" t="s">
        <v>87</v>
      </c>
    </row>
    <row r="953" spans="1:64">
      <c r="A953" t="s">
        <v>110</v>
      </c>
      <c r="B953" t="s">
        <v>75</v>
      </c>
      <c r="C953" t="s">
        <v>76</v>
      </c>
      <c r="D953" t="s">
        <v>77</v>
      </c>
      <c r="E953" t="s">
        <v>185</v>
      </c>
      <c r="F953" t="s">
        <v>186</v>
      </c>
      <c r="G953" t="s">
        <v>118</v>
      </c>
      <c r="H953" t="s">
        <v>81</v>
      </c>
      <c r="I953" s="22">
        <v>17170</v>
      </c>
      <c r="J953" s="23">
        <v>9681</v>
      </c>
      <c r="K953" s="23">
        <v>14177</v>
      </c>
      <c r="L953" s="23">
        <v>18797</v>
      </c>
      <c r="M953" s="23">
        <v>16401</v>
      </c>
      <c r="N953" s="23">
        <v>10669</v>
      </c>
      <c r="O953" s="23">
        <v>16108</v>
      </c>
      <c r="P953" s="23">
        <v>17587</v>
      </c>
      <c r="Q953" s="23">
        <v>5878</v>
      </c>
      <c r="R953" s="23">
        <v>13485</v>
      </c>
      <c r="S953" s="23">
        <v>11684</v>
      </c>
      <c r="T953" s="23">
        <v>13975</v>
      </c>
      <c r="U953" s="23">
        <v>8377</v>
      </c>
      <c r="V953" s="22">
        <v>11345.333333333</v>
      </c>
      <c r="W953" s="22">
        <f t="shared" si="352"/>
        <v>11257.3333333333</v>
      </c>
      <c r="X953" s="23">
        <v>0</v>
      </c>
      <c r="Y953" s="23">
        <v>0</v>
      </c>
      <c r="Z953" s="23">
        <v>0</v>
      </c>
      <c r="AA953" s="22">
        <v>16654</v>
      </c>
      <c r="AB953" s="22">
        <v>0</v>
      </c>
      <c r="AC953" s="22">
        <v>0</v>
      </c>
      <c r="AD953" s="22">
        <v>1296</v>
      </c>
      <c r="AE953" s="22">
        <f t="shared" si="353"/>
        <v>17950</v>
      </c>
      <c r="AF953" s="22">
        <f t="shared" si="354"/>
        <v>1.58214831355041</v>
      </c>
      <c r="AG953" s="22">
        <f t="shared" si="355"/>
        <v>1.47939121165463</v>
      </c>
      <c r="AH953" s="22">
        <v>302640</v>
      </c>
      <c r="AI953" s="22">
        <v>0</v>
      </c>
      <c r="AJ953" s="23">
        <v>0</v>
      </c>
      <c r="AK953" s="23">
        <v>6325</v>
      </c>
      <c r="AL953" s="23">
        <v>11420</v>
      </c>
      <c r="AM953" s="22">
        <v>0.7</v>
      </c>
      <c r="AN953" s="22">
        <f t="shared" si="356"/>
        <v>7880.13333333333</v>
      </c>
      <c r="AO953" s="23">
        <v>48</v>
      </c>
      <c r="AP953" s="23">
        <v>48</v>
      </c>
      <c r="AQ953" t="s">
        <v>124</v>
      </c>
      <c r="AR953">
        <v>8</v>
      </c>
      <c r="AS953" s="22">
        <v>0.066666666666667</v>
      </c>
      <c r="AT953" t="s">
        <v>83</v>
      </c>
      <c r="AU953" s="23">
        <f t="shared" si="367"/>
        <v>1350.13333333333</v>
      </c>
      <c r="AV953" s="23">
        <f t="shared" si="357"/>
        <v>1392</v>
      </c>
      <c r="AW953" s="23">
        <f t="shared" si="358"/>
        <v>1.71816889731138</v>
      </c>
      <c r="AX953" s="23">
        <f t="shared" si="359"/>
        <v>0.703719057207154</v>
      </c>
      <c r="AY953" s="23">
        <f t="shared" si="360"/>
        <v>1392</v>
      </c>
      <c r="AZ953" s="23">
        <f t="shared" si="361"/>
        <v>1392</v>
      </c>
      <c r="BA953" s="1" t="str">
        <f t="shared" si="362"/>
        <v>3</v>
      </c>
      <c r="BB953" s="22">
        <v>240</v>
      </c>
      <c r="BC953" s="22">
        <f t="shared" si="363"/>
        <v>334080</v>
      </c>
      <c r="BD953" s="22" t="e">
        <f t="shared" si="365"/>
        <v>#REF!</v>
      </c>
      <c r="BE953" s="22">
        <v>0.18</v>
      </c>
      <c r="BF953" s="22">
        <f t="shared" si="364"/>
        <v>250.56</v>
      </c>
      <c r="BG953" s="22" t="e">
        <f t="shared" si="366"/>
        <v>#REF!</v>
      </c>
      <c r="BH953" t="str">
        <f>IF(AT953="UDARA","U","N")&amp;LEFT($C$4,2)&amp;MID($C$4,4,2)&amp;LEFT(A953,3)&amp;MID(E953,2,2)&amp;VLOOKUP(E953,Acuan_Reference!C:L,10,0)</f>
        <v>N0109SLO71N2</v>
      </c>
      <c r="BI953" t="s">
        <v>84</v>
      </c>
      <c r="BJ953" t="s">
        <v>85</v>
      </c>
      <c r="BK953" t="s">
        <v>128</v>
      </c>
      <c r="BL953" t="s">
        <v>87</v>
      </c>
    </row>
    <row r="954" spans="1:64">
      <c r="A954" t="s">
        <v>111</v>
      </c>
      <c r="B954" t="s">
        <v>75</v>
      </c>
      <c r="C954" t="s">
        <v>76</v>
      </c>
      <c r="D954" t="s">
        <v>77</v>
      </c>
      <c r="E954" t="s">
        <v>185</v>
      </c>
      <c r="F954" t="s">
        <v>186</v>
      </c>
      <c r="G954" t="s">
        <v>118</v>
      </c>
      <c r="H954" t="s">
        <v>81</v>
      </c>
      <c r="I954" s="22">
        <v>17170</v>
      </c>
      <c r="J954" s="23">
        <v>8246</v>
      </c>
      <c r="K954" s="23">
        <v>10866</v>
      </c>
      <c r="L954" s="23">
        <v>23039</v>
      </c>
      <c r="M954" s="23">
        <v>10545</v>
      </c>
      <c r="N954" s="23">
        <v>4799</v>
      </c>
      <c r="O954" s="23">
        <v>12756</v>
      </c>
      <c r="P954" s="23">
        <v>13570</v>
      </c>
      <c r="Q954" s="23">
        <v>5846</v>
      </c>
      <c r="R954" s="23">
        <v>13225</v>
      </c>
      <c r="S954" s="23">
        <v>14936</v>
      </c>
      <c r="T954" s="23">
        <v>11942</v>
      </c>
      <c r="U954" s="23">
        <v>7240</v>
      </c>
      <c r="V954" s="22">
        <v>11372.666666667</v>
      </c>
      <c r="W954" s="22">
        <f t="shared" si="352"/>
        <v>10294</v>
      </c>
      <c r="X954" s="23">
        <v>0</v>
      </c>
      <c r="Y954" s="23">
        <v>720</v>
      </c>
      <c r="Z954" s="23">
        <v>0</v>
      </c>
      <c r="AA954" s="22">
        <v>27253</v>
      </c>
      <c r="AB954" s="22">
        <v>0</v>
      </c>
      <c r="AC954" s="22">
        <v>1008</v>
      </c>
      <c r="AD954" s="22">
        <v>0</v>
      </c>
      <c r="AE954" s="22">
        <f t="shared" si="353"/>
        <v>28261</v>
      </c>
      <c r="AF954" s="22">
        <f t="shared" si="354"/>
        <v>2.48499325869035</v>
      </c>
      <c r="AG954" s="22">
        <f t="shared" si="355"/>
        <v>2.74538566155042</v>
      </c>
      <c r="AH954" s="22">
        <v>302640</v>
      </c>
      <c r="AI954" s="22">
        <v>0</v>
      </c>
      <c r="AJ954" s="23">
        <v>0</v>
      </c>
      <c r="AK954" s="23">
        <v>6928</v>
      </c>
      <c r="AL954" s="23">
        <v>11700</v>
      </c>
      <c r="AM954" s="22">
        <v>1.5</v>
      </c>
      <c r="AN954" s="22">
        <f t="shared" si="356"/>
        <v>15441</v>
      </c>
      <c r="AO954" s="23">
        <v>48</v>
      </c>
      <c r="AP954" s="23">
        <v>48</v>
      </c>
      <c r="AQ954" t="s">
        <v>82</v>
      </c>
      <c r="AR954">
        <v>2</v>
      </c>
      <c r="AS954" s="22">
        <v>0.53333333333333</v>
      </c>
      <c r="AT954" t="s">
        <v>83</v>
      </c>
      <c r="AU954" s="23">
        <f t="shared" si="367"/>
        <v>0</v>
      </c>
      <c r="AV954" s="23">
        <f t="shared" si="357"/>
        <v>0</v>
      </c>
      <c r="AW954" s="23">
        <f t="shared" si="358"/>
        <v>2.74538566155042</v>
      </c>
      <c r="AX954" s="23">
        <f t="shared" si="359"/>
        <v>1.60880124344278</v>
      </c>
      <c r="AY954" s="23">
        <f t="shared" si="360"/>
        <v>0</v>
      </c>
      <c r="AZ954" s="23">
        <f t="shared" si="361"/>
        <v>0</v>
      </c>
      <c r="BA954" s="1" t="str">
        <f t="shared" si="362"/>
        <v>3</v>
      </c>
      <c r="BB954" s="22">
        <v>240</v>
      </c>
      <c r="BC954" s="22">
        <f t="shared" si="363"/>
        <v>0</v>
      </c>
      <c r="BD954" s="22" t="e">
        <f t="shared" si="365"/>
        <v>#REF!</v>
      </c>
      <c r="BE954" s="22">
        <v>0.18</v>
      </c>
      <c r="BF954" s="22">
        <f t="shared" si="364"/>
        <v>0</v>
      </c>
      <c r="BG954" s="22" t="e">
        <f t="shared" si="366"/>
        <v>#REF!</v>
      </c>
      <c r="BH954" t="str">
        <f>IF(AT954="UDARA","U","N")&amp;LEFT($C$4,2)&amp;MID($C$4,4,2)&amp;LEFT(A954,3)&amp;MID(E954,2,2)&amp;VLOOKUP(E954,Acuan_Reference!C:L,10,0)</f>
        <v>N0109SMD71N2</v>
      </c>
      <c r="BI954" t="s">
        <v>84</v>
      </c>
      <c r="BJ954" t="s">
        <v>85</v>
      </c>
      <c r="BK954" t="s">
        <v>128</v>
      </c>
      <c r="BL954" t="s">
        <v>87</v>
      </c>
    </row>
    <row r="955" spans="1:64">
      <c r="A955" t="s">
        <v>112</v>
      </c>
      <c r="B955" t="s">
        <v>75</v>
      </c>
      <c r="C955" t="s">
        <v>76</v>
      </c>
      <c r="D955" t="s">
        <v>77</v>
      </c>
      <c r="E955" t="s">
        <v>185</v>
      </c>
      <c r="F955" t="s">
        <v>186</v>
      </c>
      <c r="G955" t="s">
        <v>118</v>
      </c>
      <c r="H955" t="s">
        <v>81</v>
      </c>
      <c r="I955" s="22">
        <v>17170</v>
      </c>
      <c r="J955" s="23">
        <v>7822</v>
      </c>
      <c r="K955" s="23">
        <v>7600</v>
      </c>
      <c r="L955" s="23">
        <v>16509</v>
      </c>
      <c r="M955" s="23">
        <v>9521</v>
      </c>
      <c r="N955" s="23">
        <v>7350</v>
      </c>
      <c r="O955" s="23">
        <v>15702</v>
      </c>
      <c r="P955" s="23">
        <v>15439</v>
      </c>
      <c r="Q955" s="23">
        <v>4377</v>
      </c>
      <c r="R955" s="23">
        <v>10678</v>
      </c>
      <c r="S955" s="23">
        <v>13308</v>
      </c>
      <c r="T955" s="23">
        <v>14092</v>
      </c>
      <c r="U955" s="23">
        <v>5920</v>
      </c>
      <c r="V955" s="22">
        <v>11106.666666667</v>
      </c>
      <c r="W955" s="22">
        <f t="shared" si="352"/>
        <v>10373.6666666667</v>
      </c>
      <c r="X955" s="23">
        <v>0</v>
      </c>
      <c r="Y955" s="23">
        <v>0</v>
      </c>
      <c r="Z955" s="23">
        <v>0</v>
      </c>
      <c r="AA955" s="22">
        <v>10774</v>
      </c>
      <c r="AB955" s="22">
        <v>0</v>
      </c>
      <c r="AC955" s="22">
        <v>4224</v>
      </c>
      <c r="AD955" s="22">
        <v>0</v>
      </c>
      <c r="AE955" s="22">
        <f t="shared" si="353"/>
        <v>14998</v>
      </c>
      <c r="AF955" s="22">
        <f t="shared" si="354"/>
        <v>1.35036014405758</v>
      </c>
      <c r="AG955" s="22">
        <f t="shared" si="355"/>
        <v>1.44577616400501</v>
      </c>
      <c r="AH955" s="22">
        <v>302640</v>
      </c>
      <c r="AI955" s="22">
        <v>0</v>
      </c>
      <c r="AJ955" s="23">
        <v>0</v>
      </c>
      <c r="AK955" s="23">
        <v>5778</v>
      </c>
      <c r="AL955" s="23">
        <v>11109</v>
      </c>
      <c r="AM955" s="22">
        <v>0.7</v>
      </c>
      <c r="AN955" s="22">
        <f t="shared" si="356"/>
        <v>7261.56666666667</v>
      </c>
      <c r="AO955" s="23">
        <v>48</v>
      </c>
      <c r="AP955" s="23">
        <v>48</v>
      </c>
      <c r="AQ955" t="s">
        <v>124</v>
      </c>
      <c r="AR955">
        <v>8</v>
      </c>
      <c r="AS955" s="22">
        <v>0.066666666666667</v>
      </c>
      <c r="AT955" t="s">
        <v>83</v>
      </c>
      <c r="AU955" s="23">
        <f t="shared" si="367"/>
        <v>3372.56666666667</v>
      </c>
      <c r="AV955" s="23">
        <f t="shared" si="357"/>
        <v>3408</v>
      </c>
      <c r="AW955" s="23">
        <f t="shared" si="358"/>
        <v>1.77430031168664</v>
      </c>
      <c r="AX955" s="23">
        <f t="shared" si="359"/>
        <v>0.70341570000964</v>
      </c>
      <c r="AY955" s="23">
        <f t="shared" si="360"/>
        <v>3408</v>
      </c>
      <c r="AZ955" s="23">
        <f t="shared" si="361"/>
        <v>3408</v>
      </c>
      <c r="BA955" s="1" t="str">
        <f t="shared" si="362"/>
        <v>3</v>
      </c>
      <c r="BB955" s="22">
        <v>240</v>
      </c>
      <c r="BC955" s="22">
        <f t="shared" si="363"/>
        <v>817920</v>
      </c>
      <c r="BD955" s="22" t="e">
        <f t="shared" si="365"/>
        <v>#REF!</v>
      </c>
      <c r="BE955" s="22">
        <v>0.18</v>
      </c>
      <c r="BF955" s="22">
        <f t="shared" si="364"/>
        <v>613.44</v>
      </c>
      <c r="BG955" s="22" t="e">
        <f t="shared" si="366"/>
        <v>#REF!</v>
      </c>
      <c r="BH955" t="str">
        <f>IF(AT955="UDARA","U","N")&amp;LEFT($C$4,2)&amp;MID($C$4,4,2)&amp;LEFT(A955,3)&amp;MID(E955,2,2)&amp;VLOOKUP(E955,Acuan_Reference!C:L,10,0)</f>
        <v>N0109SMG71N2</v>
      </c>
      <c r="BI955" t="s">
        <v>84</v>
      </c>
      <c r="BJ955" t="s">
        <v>85</v>
      </c>
      <c r="BK955" t="s">
        <v>128</v>
      </c>
      <c r="BL955" t="s">
        <v>87</v>
      </c>
    </row>
    <row r="956" spans="1:64">
      <c r="A956" t="s">
        <v>113</v>
      </c>
      <c r="B956" t="s">
        <v>75</v>
      </c>
      <c r="C956" t="s">
        <v>76</v>
      </c>
      <c r="D956" t="s">
        <v>77</v>
      </c>
      <c r="E956" t="s">
        <v>185</v>
      </c>
      <c r="F956" t="s">
        <v>186</v>
      </c>
      <c r="G956" t="s">
        <v>118</v>
      </c>
      <c r="H956" t="s">
        <v>81</v>
      </c>
      <c r="I956" s="22">
        <v>17170</v>
      </c>
      <c r="J956" s="23">
        <v>16844</v>
      </c>
      <c r="K956" s="23">
        <v>28170</v>
      </c>
      <c r="L956" s="23">
        <v>30670</v>
      </c>
      <c r="M956" s="23">
        <v>27411</v>
      </c>
      <c r="N956" s="23">
        <v>14202</v>
      </c>
      <c r="O956" s="23">
        <v>22724</v>
      </c>
      <c r="P956" s="23">
        <v>26442</v>
      </c>
      <c r="Q956" s="23">
        <v>10163</v>
      </c>
      <c r="R956" s="23">
        <v>19288</v>
      </c>
      <c r="S956" s="23">
        <v>18973</v>
      </c>
      <c r="T956" s="23">
        <v>26572</v>
      </c>
      <c r="U956" s="23">
        <v>17868</v>
      </c>
      <c r="V956" s="22">
        <v>21137.666666667</v>
      </c>
      <c r="W956" s="22">
        <f t="shared" si="352"/>
        <v>21118</v>
      </c>
      <c r="X956" s="23">
        <v>0</v>
      </c>
      <c r="Y956" s="23">
        <v>0</v>
      </c>
      <c r="Z956" s="23">
        <v>12</v>
      </c>
      <c r="AA956" s="22">
        <v>11008</v>
      </c>
      <c r="AB956" s="22">
        <v>0</v>
      </c>
      <c r="AC956" s="22">
        <v>0</v>
      </c>
      <c r="AD956" s="22">
        <v>0</v>
      </c>
      <c r="AE956" s="22">
        <f t="shared" si="353"/>
        <v>11020</v>
      </c>
      <c r="AF956" s="22">
        <f t="shared" si="354"/>
        <v>0.521344203869861</v>
      </c>
      <c r="AG956" s="22">
        <f t="shared" si="355"/>
        <v>0.521829718723364</v>
      </c>
      <c r="AH956" s="22">
        <v>302640</v>
      </c>
      <c r="AI956" s="22">
        <v>0</v>
      </c>
      <c r="AJ956" s="23">
        <v>0</v>
      </c>
      <c r="AK956" s="23">
        <v>9864</v>
      </c>
      <c r="AL956" s="23">
        <v>18914</v>
      </c>
      <c r="AM956" s="22">
        <v>0.6</v>
      </c>
      <c r="AN956" s="22">
        <f t="shared" si="356"/>
        <v>12670.8</v>
      </c>
      <c r="AO956" s="23">
        <v>48</v>
      </c>
      <c r="AP956" s="23">
        <v>48</v>
      </c>
      <c r="AQ956" t="s">
        <v>124</v>
      </c>
      <c r="AR956">
        <v>12</v>
      </c>
      <c r="AS956" s="22">
        <v>0.033333333333333</v>
      </c>
      <c r="AT956" t="s">
        <v>83</v>
      </c>
      <c r="AU956" s="23">
        <f t="shared" si="367"/>
        <v>20564.8</v>
      </c>
      <c r="AV956" s="23">
        <f t="shared" si="357"/>
        <v>20592</v>
      </c>
      <c r="AW956" s="23">
        <f t="shared" si="358"/>
        <v>1.49692205701297</v>
      </c>
      <c r="AX956" s="23">
        <f t="shared" si="359"/>
        <v>0.601288000757648</v>
      </c>
      <c r="AY956" s="23">
        <f t="shared" si="360"/>
        <v>20592</v>
      </c>
      <c r="AZ956" s="23">
        <f t="shared" si="361"/>
        <v>20592</v>
      </c>
      <c r="BA956" s="1" t="str">
        <f t="shared" si="362"/>
        <v>2</v>
      </c>
      <c r="BB956" s="22">
        <v>240</v>
      </c>
      <c r="BC956" s="22">
        <f t="shared" si="363"/>
        <v>4942080</v>
      </c>
      <c r="BD956" s="22" t="e">
        <f t="shared" si="365"/>
        <v>#REF!</v>
      </c>
      <c r="BE956" s="22">
        <v>0.18</v>
      </c>
      <c r="BF956" s="22">
        <f t="shared" si="364"/>
        <v>3706.56</v>
      </c>
      <c r="BG956" s="22" t="e">
        <f t="shared" si="366"/>
        <v>#REF!</v>
      </c>
      <c r="BH956" t="str">
        <f>IF(AT956="UDARA","U","N")&amp;LEFT($C$4,2)&amp;MID($C$4,4,2)&amp;LEFT(A956,3)&amp;MID(E956,2,2)&amp;VLOOKUP(E956,Acuan_Reference!C:L,10,0)</f>
        <v>N0109TGR71N2</v>
      </c>
      <c r="BI956" t="s">
        <v>84</v>
      </c>
      <c r="BJ956" t="s">
        <v>85</v>
      </c>
      <c r="BK956" t="s">
        <v>128</v>
      </c>
      <c r="BL956" t="s">
        <v>87</v>
      </c>
    </row>
    <row r="957" spans="1:64">
      <c r="A957" t="s">
        <v>114</v>
      </c>
      <c r="B957" t="s">
        <v>75</v>
      </c>
      <c r="C957" t="s">
        <v>76</v>
      </c>
      <c r="D957" t="s">
        <v>77</v>
      </c>
      <c r="E957" t="s">
        <v>185</v>
      </c>
      <c r="F957" t="s">
        <v>186</v>
      </c>
      <c r="G957" t="s">
        <v>118</v>
      </c>
      <c r="H957" t="s">
        <v>81</v>
      </c>
      <c r="I957" s="22">
        <v>17170</v>
      </c>
      <c r="J957" s="23">
        <v>6824</v>
      </c>
      <c r="K957" s="23">
        <v>9201</v>
      </c>
      <c r="L957" s="23">
        <v>10551</v>
      </c>
      <c r="M957" s="23">
        <v>10218</v>
      </c>
      <c r="N957" s="23">
        <v>5144</v>
      </c>
      <c r="O957" s="23">
        <v>10993</v>
      </c>
      <c r="P957" s="23">
        <v>12592</v>
      </c>
      <c r="Q957" s="23">
        <v>5259</v>
      </c>
      <c r="R957" s="23">
        <v>8651</v>
      </c>
      <c r="S957" s="23">
        <v>9032</v>
      </c>
      <c r="T957" s="23">
        <v>9728</v>
      </c>
      <c r="U957" s="23">
        <v>5404</v>
      </c>
      <c r="V957" s="22">
        <v>8054.6666666667</v>
      </c>
      <c r="W957" s="22">
        <f t="shared" si="352"/>
        <v>7709.66666666667</v>
      </c>
      <c r="X957" s="23">
        <v>0</v>
      </c>
      <c r="Y957" s="23">
        <v>0</v>
      </c>
      <c r="Z957" s="23">
        <v>0</v>
      </c>
      <c r="AA957" s="22">
        <v>9961</v>
      </c>
      <c r="AB957" s="22">
        <v>0</v>
      </c>
      <c r="AC957" s="22">
        <v>0</v>
      </c>
      <c r="AD957" s="22">
        <v>0</v>
      </c>
      <c r="AE957" s="22">
        <f t="shared" si="353"/>
        <v>9961</v>
      </c>
      <c r="AF957" s="22">
        <f t="shared" si="354"/>
        <v>1.23667439165701</v>
      </c>
      <c r="AG957" s="22">
        <f t="shared" si="355"/>
        <v>1.29201435427386</v>
      </c>
      <c r="AH957" s="22">
        <v>302640</v>
      </c>
      <c r="AI957" s="22">
        <v>0</v>
      </c>
      <c r="AJ957" s="23">
        <v>0</v>
      </c>
      <c r="AK957" s="23">
        <v>4674</v>
      </c>
      <c r="AL957" s="23">
        <v>7997</v>
      </c>
      <c r="AM957" s="22">
        <v>0.7</v>
      </c>
      <c r="AN957" s="22">
        <f t="shared" si="356"/>
        <v>5396.76666666667</v>
      </c>
      <c r="AO957" s="23">
        <v>48</v>
      </c>
      <c r="AP957" s="23">
        <v>48</v>
      </c>
      <c r="AQ957" t="s">
        <v>124</v>
      </c>
      <c r="AR957">
        <v>8</v>
      </c>
      <c r="AS957" s="22">
        <v>0.066666666666667</v>
      </c>
      <c r="AT957" t="s">
        <v>83</v>
      </c>
      <c r="AU957" s="23">
        <f t="shared" si="367"/>
        <v>3432.76666666667</v>
      </c>
      <c r="AV957" s="23">
        <f t="shared" si="357"/>
        <v>3456</v>
      </c>
      <c r="AW957" s="23">
        <f t="shared" si="358"/>
        <v>1.74028276190064</v>
      </c>
      <c r="AX957" s="23">
        <f t="shared" si="359"/>
        <v>0.703013532794327</v>
      </c>
      <c r="AY957" s="23">
        <f t="shared" si="360"/>
        <v>3456</v>
      </c>
      <c r="AZ957" s="23">
        <f t="shared" si="361"/>
        <v>3456</v>
      </c>
      <c r="BA957" s="1" t="str">
        <f t="shared" si="362"/>
        <v>3</v>
      </c>
      <c r="BB957" s="22">
        <v>240</v>
      </c>
      <c r="BC957" s="22">
        <f t="shared" si="363"/>
        <v>829440</v>
      </c>
      <c r="BD957" s="22" t="e">
        <f t="shared" si="365"/>
        <v>#REF!</v>
      </c>
      <c r="BE957" s="22">
        <v>0.18</v>
      </c>
      <c r="BF957" s="22">
        <f t="shared" si="364"/>
        <v>622.08</v>
      </c>
      <c r="BG957" s="22" t="e">
        <f t="shared" si="366"/>
        <v>#REF!</v>
      </c>
      <c r="BH957" t="str">
        <f>IF(AT957="UDARA","U","N")&amp;LEFT($C$4,2)&amp;MID($C$4,4,2)&amp;LEFT(A957,3)&amp;MID(E957,2,2)&amp;VLOOKUP(E957,Acuan_Reference!C:L,10,0)</f>
        <v>N0109YGY71N2</v>
      </c>
      <c r="BI957" t="s">
        <v>84</v>
      </c>
      <c r="BJ957" t="s">
        <v>85</v>
      </c>
      <c r="BK957" t="s">
        <v>128</v>
      </c>
      <c r="BL957" t="s">
        <v>87</v>
      </c>
    </row>
    <row r="958" spans="1:64">
      <c r="A958" t="s">
        <v>74</v>
      </c>
      <c r="B958" t="s">
        <v>75</v>
      </c>
      <c r="C958" t="s">
        <v>76</v>
      </c>
      <c r="D958" t="s">
        <v>77</v>
      </c>
      <c r="E958" t="s">
        <v>187</v>
      </c>
      <c r="F958" t="s">
        <v>188</v>
      </c>
      <c r="G958" t="s">
        <v>118</v>
      </c>
      <c r="H958" t="s">
        <v>81</v>
      </c>
      <c r="I958" s="22">
        <v>26350</v>
      </c>
      <c r="J958" s="23">
        <v>4440</v>
      </c>
      <c r="K958" s="23">
        <v>5088</v>
      </c>
      <c r="L958" s="23">
        <v>8646</v>
      </c>
      <c r="M958" s="23">
        <v>10446</v>
      </c>
      <c r="N958" s="23">
        <v>3796</v>
      </c>
      <c r="O958" s="23">
        <v>6539</v>
      </c>
      <c r="P958" s="23">
        <v>10044</v>
      </c>
      <c r="Q958" s="23">
        <v>3348</v>
      </c>
      <c r="R958" s="23">
        <v>7359</v>
      </c>
      <c r="S958" s="23">
        <v>7921</v>
      </c>
      <c r="T958" s="23">
        <v>7362</v>
      </c>
      <c r="U958" s="23">
        <v>4090</v>
      </c>
      <c r="V958" s="22">
        <v>6457.6666666667</v>
      </c>
      <c r="W958" s="22">
        <f t="shared" si="352"/>
        <v>6019.33333333333</v>
      </c>
      <c r="X958" s="23">
        <v>0</v>
      </c>
      <c r="Y958" s="23">
        <v>0</v>
      </c>
      <c r="Z958" s="23">
        <v>0</v>
      </c>
      <c r="AA958" s="22">
        <v>8411</v>
      </c>
      <c r="AB958" s="22">
        <v>0</v>
      </c>
      <c r="AC958" s="22">
        <v>0</v>
      </c>
      <c r="AD958" s="22">
        <v>1392</v>
      </c>
      <c r="AE958" s="22">
        <f t="shared" si="353"/>
        <v>9803</v>
      </c>
      <c r="AF958" s="22">
        <f t="shared" si="354"/>
        <v>1.51804057193</v>
      </c>
      <c r="AG958" s="22">
        <f t="shared" si="355"/>
        <v>1.39733082290398</v>
      </c>
      <c r="AH958" s="22">
        <v>75336</v>
      </c>
      <c r="AI958" s="22">
        <v>0</v>
      </c>
      <c r="AJ958" s="23">
        <v>0</v>
      </c>
      <c r="AK958" s="23">
        <v>3795</v>
      </c>
      <c r="AL958" s="23">
        <v>6606</v>
      </c>
      <c r="AM958" s="22">
        <v>0.7</v>
      </c>
      <c r="AN958" s="22">
        <f t="shared" si="356"/>
        <v>4213.53333333333</v>
      </c>
      <c r="AO958" s="23">
        <v>24</v>
      </c>
      <c r="AP958" s="23">
        <v>24</v>
      </c>
      <c r="AQ958" t="s">
        <v>124</v>
      </c>
      <c r="AR958">
        <v>8</v>
      </c>
      <c r="AS958" s="22">
        <v>0.066666666666667</v>
      </c>
      <c r="AT958" t="s">
        <v>83</v>
      </c>
      <c r="AU958" s="23">
        <f t="shared" si="367"/>
        <v>1016.53333333333</v>
      </c>
      <c r="AV958" s="23">
        <f t="shared" si="357"/>
        <v>1032</v>
      </c>
      <c r="AW958" s="23">
        <f t="shared" si="358"/>
        <v>1.8000332262709</v>
      </c>
      <c r="AX958" s="23">
        <f t="shared" si="359"/>
        <v>0.702569498283309</v>
      </c>
      <c r="AY958" s="23">
        <f t="shared" si="360"/>
        <v>1032</v>
      </c>
      <c r="AZ958" s="23">
        <f t="shared" si="361"/>
        <v>1032</v>
      </c>
      <c r="BA958" s="1" t="str">
        <f t="shared" si="362"/>
        <v>3</v>
      </c>
      <c r="BB958" s="22">
        <v>360</v>
      </c>
      <c r="BC958" s="22">
        <f t="shared" si="363"/>
        <v>371520</v>
      </c>
      <c r="BD958" s="22" t="e">
        <f t="shared" si="365"/>
        <v>#REF!</v>
      </c>
      <c r="BE958" s="22">
        <v>0.29</v>
      </c>
      <c r="BF958" s="22">
        <f t="shared" si="364"/>
        <v>299.28</v>
      </c>
      <c r="BG958" s="22" t="e">
        <f t="shared" si="366"/>
        <v>#REF!</v>
      </c>
      <c r="BH958" t="str">
        <f>IF(AT958="UDARA","U","N")&amp;LEFT($C$4,2)&amp;MID($C$4,4,2)&amp;LEFT(A958,3)&amp;MID(E958,2,2)&amp;VLOOKUP(E958,Acuan_Reference!C:L,10,0)</f>
        <v>N0109BDG71N1</v>
      </c>
      <c r="BI958" t="s">
        <v>84</v>
      </c>
      <c r="BJ958" t="s">
        <v>85</v>
      </c>
      <c r="BK958" t="s">
        <v>128</v>
      </c>
      <c r="BL958" t="s">
        <v>87</v>
      </c>
    </row>
    <row r="959" spans="1:64">
      <c r="A959" t="s">
        <v>88</v>
      </c>
      <c r="B959" t="s">
        <v>75</v>
      </c>
      <c r="C959" t="s">
        <v>76</v>
      </c>
      <c r="D959" t="s">
        <v>77</v>
      </c>
      <c r="E959" t="s">
        <v>187</v>
      </c>
      <c r="F959" t="s">
        <v>188</v>
      </c>
      <c r="G959" t="s">
        <v>118</v>
      </c>
      <c r="H959" t="s">
        <v>81</v>
      </c>
      <c r="I959" s="22">
        <v>26350</v>
      </c>
      <c r="J959" s="23">
        <v>1503</v>
      </c>
      <c r="K959" s="23">
        <v>1441</v>
      </c>
      <c r="L959" s="23">
        <v>3035</v>
      </c>
      <c r="M959" s="23">
        <v>2009</v>
      </c>
      <c r="N959" s="23">
        <v>934</v>
      </c>
      <c r="O959" s="23">
        <v>1892</v>
      </c>
      <c r="P959" s="23">
        <v>1585</v>
      </c>
      <c r="Q959" s="23">
        <v>1191</v>
      </c>
      <c r="R959" s="23">
        <v>2475</v>
      </c>
      <c r="S959" s="23">
        <v>1350</v>
      </c>
      <c r="T959" s="23">
        <v>2319</v>
      </c>
      <c r="U959" s="23">
        <v>1030</v>
      </c>
      <c r="V959" s="22">
        <v>1566.3333333333</v>
      </c>
      <c r="W959" s="22">
        <f t="shared" si="352"/>
        <v>1714</v>
      </c>
      <c r="X959" s="23">
        <v>0</v>
      </c>
      <c r="Y959" s="23">
        <v>0</v>
      </c>
      <c r="Z959" s="23">
        <v>0</v>
      </c>
      <c r="AA959" s="22">
        <v>1811</v>
      </c>
      <c r="AB959" s="22">
        <v>0</v>
      </c>
      <c r="AC959" s="22">
        <v>456</v>
      </c>
      <c r="AD959" s="22">
        <v>288</v>
      </c>
      <c r="AE959" s="22">
        <f t="shared" si="353"/>
        <v>2555</v>
      </c>
      <c r="AF959" s="22">
        <f t="shared" si="354"/>
        <v>1.63119812726115</v>
      </c>
      <c r="AG959" s="22">
        <f t="shared" si="355"/>
        <v>1.32263710618436</v>
      </c>
      <c r="AH959" s="22">
        <v>75336</v>
      </c>
      <c r="AI959" s="22">
        <v>0</v>
      </c>
      <c r="AJ959" s="23">
        <v>0</v>
      </c>
      <c r="AK959" s="23">
        <v>1022</v>
      </c>
      <c r="AL959" s="23">
        <v>1793</v>
      </c>
      <c r="AM959" s="22">
        <v>0.6</v>
      </c>
      <c r="AN959" s="22">
        <f t="shared" si="356"/>
        <v>1028.4</v>
      </c>
      <c r="AO959" s="23">
        <v>24</v>
      </c>
      <c r="AP959" s="23">
        <v>24</v>
      </c>
      <c r="AQ959" t="s">
        <v>124</v>
      </c>
      <c r="AR959">
        <v>8</v>
      </c>
      <c r="AS959" s="22">
        <v>0.033333333333333</v>
      </c>
      <c r="AT959" t="s">
        <v>83</v>
      </c>
      <c r="AU959" s="23">
        <f t="shared" si="367"/>
        <v>266.4</v>
      </c>
      <c r="AV959" s="23">
        <f t="shared" si="357"/>
        <v>288</v>
      </c>
      <c r="AW959" s="23">
        <f t="shared" si="358"/>
        <v>1.65869311551925</v>
      </c>
      <c r="AX959" s="23">
        <f t="shared" si="359"/>
        <v>0.612602100350058</v>
      </c>
      <c r="AY959" s="23">
        <f t="shared" si="360"/>
        <v>288</v>
      </c>
      <c r="AZ959" s="23">
        <f t="shared" si="361"/>
        <v>288</v>
      </c>
      <c r="BA959" s="1" t="str">
        <f t="shared" si="362"/>
        <v>3</v>
      </c>
      <c r="BB959" s="22">
        <v>360</v>
      </c>
      <c r="BC959" s="22">
        <f t="shared" si="363"/>
        <v>103680</v>
      </c>
      <c r="BD959" s="22" t="e">
        <f t="shared" si="365"/>
        <v>#REF!</v>
      </c>
      <c r="BE959" s="22">
        <v>0.29</v>
      </c>
      <c r="BF959" s="22">
        <f t="shared" si="364"/>
        <v>83.52</v>
      </c>
      <c r="BG959" s="22" t="e">
        <f t="shared" si="366"/>
        <v>#REF!</v>
      </c>
      <c r="BH959" t="str">
        <f>IF(AT959="UDARA","U","N")&amp;LEFT($C$4,2)&amp;MID($C$4,4,2)&amp;LEFT(A959,3)&amp;MID(E959,2,2)&amp;VLOOKUP(E959,Acuan_Reference!C:L,10,0)</f>
        <v>N0109BGR71N1</v>
      </c>
      <c r="BI959" t="s">
        <v>84</v>
      </c>
      <c r="BJ959" t="s">
        <v>85</v>
      </c>
      <c r="BK959" t="s">
        <v>128</v>
      </c>
      <c r="BL959" t="s">
        <v>87</v>
      </c>
    </row>
    <row r="960" spans="1:64">
      <c r="A960" t="s">
        <v>89</v>
      </c>
      <c r="B960" t="s">
        <v>75</v>
      </c>
      <c r="C960" t="s">
        <v>76</v>
      </c>
      <c r="D960" t="s">
        <v>77</v>
      </c>
      <c r="E960" t="s">
        <v>187</v>
      </c>
      <c r="F960" t="s">
        <v>188</v>
      </c>
      <c r="G960" t="s">
        <v>118</v>
      </c>
      <c r="H960" t="s">
        <v>81</v>
      </c>
      <c r="I960" s="22">
        <v>26350</v>
      </c>
      <c r="J960" s="23">
        <v>959</v>
      </c>
      <c r="K960" s="23">
        <v>2436</v>
      </c>
      <c r="L960" s="23">
        <v>11943</v>
      </c>
      <c r="M960" s="23">
        <v>4401</v>
      </c>
      <c r="N960" s="23">
        <v>1622</v>
      </c>
      <c r="O960" s="23">
        <v>6639</v>
      </c>
      <c r="P960" s="23">
        <v>2463</v>
      </c>
      <c r="Q960" s="23">
        <v>2196</v>
      </c>
      <c r="R960" s="23">
        <v>6640</v>
      </c>
      <c r="S960" s="23">
        <v>7046</v>
      </c>
      <c r="T960" s="23">
        <v>3073</v>
      </c>
      <c r="U960" s="23">
        <v>1627</v>
      </c>
      <c r="V960" s="22">
        <v>3915.3333333333</v>
      </c>
      <c r="W960" s="22">
        <f t="shared" si="352"/>
        <v>3196.66666666667</v>
      </c>
      <c r="X960" s="23">
        <v>0</v>
      </c>
      <c r="Y960" s="23">
        <v>0</v>
      </c>
      <c r="Z960" s="23">
        <v>0</v>
      </c>
      <c r="AA960" s="22">
        <v>14222</v>
      </c>
      <c r="AB960" s="22">
        <v>0</v>
      </c>
      <c r="AC960" s="22">
        <v>0</v>
      </c>
      <c r="AD960" s="22">
        <v>0</v>
      </c>
      <c r="AE960" s="22">
        <f t="shared" si="353"/>
        <v>14222</v>
      </c>
      <c r="AF960" s="22">
        <f t="shared" si="354"/>
        <v>3.6323854929338</v>
      </c>
      <c r="AG960" s="22">
        <f t="shared" si="355"/>
        <v>4.44900938477581</v>
      </c>
      <c r="AH960" s="22">
        <v>75336</v>
      </c>
      <c r="AI960" s="22">
        <v>0</v>
      </c>
      <c r="AJ960" s="23">
        <v>0</v>
      </c>
      <c r="AK960" s="23">
        <v>3236</v>
      </c>
      <c r="AL960" s="23">
        <v>4890</v>
      </c>
      <c r="AM960" s="22">
        <v>1.3</v>
      </c>
      <c r="AN960" s="22">
        <f t="shared" si="356"/>
        <v>4155.66666666667</v>
      </c>
      <c r="AO960" s="23">
        <v>24</v>
      </c>
      <c r="AP960" s="23">
        <v>24</v>
      </c>
      <c r="AQ960" t="s">
        <v>82</v>
      </c>
      <c r="AR960">
        <v>4</v>
      </c>
      <c r="AS960" s="22">
        <v>0.53333333333333</v>
      </c>
      <c r="AT960" t="s">
        <v>83</v>
      </c>
      <c r="AU960" s="23">
        <f t="shared" si="367"/>
        <v>0</v>
      </c>
      <c r="AV960" s="23">
        <f t="shared" si="357"/>
        <v>0</v>
      </c>
      <c r="AW960" s="23">
        <f t="shared" si="358"/>
        <v>4.44900938477581</v>
      </c>
      <c r="AX960" s="23">
        <f t="shared" si="359"/>
        <v>2.91929092805005</v>
      </c>
      <c r="AY960" s="23">
        <f t="shared" si="360"/>
        <v>0</v>
      </c>
      <c r="AZ960" s="23">
        <f t="shared" si="361"/>
        <v>0</v>
      </c>
      <c r="BA960" s="1" t="str">
        <f t="shared" si="362"/>
        <v>3</v>
      </c>
      <c r="BB960" s="22">
        <v>360</v>
      </c>
      <c r="BC960" s="22">
        <f t="shared" si="363"/>
        <v>0</v>
      </c>
      <c r="BD960" s="22" t="e">
        <f t="shared" si="365"/>
        <v>#REF!</v>
      </c>
      <c r="BE960" s="22">
        <v>0.29</v>
      </c>
      <c r="BF960" s="22">
        <f t="shared" si="364"/>
        <v>0</v>
      </c>
      <c r="BG960" s="22" t="e">
        <f t="shared" si="366"/>
        <v>#REF!</v>
      </c>
      <c r="BH960" t="str">
        <f>IF(AT960="UDARA","U","N")&amp;LEFT($C$4,2)&amp;MID($C$4,4,2)&amp;LEFT(A960,3)&amp;MID(E960,2,2)&amp;VLOOKUP(E960,Acuan_Reference!C:L,10,0)</f>
        <v>N0109BJM71N1</v>
      </c>
      <c r="BI960" t="s">
        <v>84</v>
      </c>
      <c r="BJ960" t="s">
        <v>85</v>
      </c>
      <c r="BK960" t="s">
        <v>128</v>
      </c>
      <c r="BL960" t="s">
        <v>87</v>
      </c>
    </row>
    <row r="961" spans="1:64">
      <c r="A961" t="s">
        <v>90</v>
      </c>
      <c r="B961" t="s">
        <v>75</v>
      </c>
      <c r="C961" t="s">
        <v>76</v>
      </c>
      <c r="D961" t="s">
        <v>77</v>
      </c>
      <c r="E961" t="s">
        <v>187</v>
      </c>
      <c r="F961" t="s">
        <v>188</v>
      </c>
      <c r="G961" t="s">
        <v>118</v>
      </c>
      <c r="H961" t="s">
        <v>81</v>
      </c>
      <c r="I961" s="22">
        <v>26350</v>
      </c>
      <c r="J961" s="23">
        <v>6903</v>
      </c>
      <c r="K961" s="23">
        <v>8420</v>
      </c>
      <c r="L961" s="23">
        <v>5713</v>
      </c>
      <c r="M961" s="23">
        <v>9200</v>
      </c>
      <c r="N961" s="23">
        <v>7056</v>
      </c>
      <c r="O961" s="23">
        <v>11916</v>
      </c>
      <c r="P961" s="23">
        <v>9903</v>
      </c>
      <c r="Q961" s="23">
        <v>2379</v>
      </c>
      <c r="R961" s="23">
        <v>4526</v>
      </c>
      <c r="S961" s="23">
        <v>8042</v>
      </c>
      <c r="T961" s="23">
        <v>6651</v>
      </c>
      <c r="U961" s="23">
        <v>6104</v>
      </c>
      <c r="V961" s="22">
        <v>6932.3333333333</v>
      </c>
      <c r="W961" s="22">
        <f t="shared" si="352"/>
        <v>6120.66666666667</v>
      </c>
      <c r="X961" s="23">
        <v>0</v>
      </c>
      <c r="Y961" s="23">
        <v>0</v>
      </c>
      <c r="Z961" s="23">
        <v>0</v>
      </c>
      <c r="AA961" s="22">
        <v>7592</v>
      </c>
      <c r="AB961" s="22">
        <v>0</v>
      </c>
      <c r="AC961" s="22">
        <v>0</v>
      </c>
      <c r="AD961" s="22">
        <v>480</v>
      </c>
      <c r="AE961" s="22">
        <f t="shared" si="353"/>
        <v>8072</v>
      </c>
      <c r="AF961" s="22">
        <f t="shared" si="354"/>
        <v>1.1643987113526</v>
      </c>
      <c r="AG961" s="22">
        <f t="shared" si="355"/>
        <v>1.24038775732491</v>
      </c>
      <c r="AH961" s="22">
        <v>75336</v>
      </c>
      <c r="AI961" s="22">
        <v>0</v>
      </c>
      <c r="AJ961" s="23">
        <v>0</v>
      </c>
      <c r="AK961" s="23">
        <v>3045</v>
      </c>
      <c r="AL961" s="23">
        <v>5607</v>
      </c>
      <c r="AM961" s="22">
        <v>0.6</v>
      </c>
      <c r="AN961" s="22">
        <f t="shared" si="356"/>
        <v>3672.4</v>
      </c>
      <c r="AO961" s="23">
        <v>24</v>
      </c>
      <c r="AP961" s="23">
        <v>24</v>
      </c>
      <c r="AQ961" t="s">
        <v>124</v>
      </c>
      <c r="AR961">
        <v>12</v>
      </c>
      <c r="AS961" s="22">
        <v>0.033333333333333</v>
      </c>
      <c r="AT961" t="s">
        <v>83</v>
      </c>
      <c r="AU961" s="23">
        <f t="shared" si="367"/>
        <v>1207.4</v>
      </c>
      <c r="AV961" s="23">
        <f t="shared" si="357"/>
        <v>1224</v>
      </c>
      <c r="AW961" s="23">
        <f t="shared" si="358"/>
        <v>1.51878880296264</v>
      </c>
      <c r="AX961" s="23">
        <f t="shared" si="359"/>
        <v>0.602712122862433</v>
      </c>
      <c r="AY961" s="23">
        <f t="shared" si="360"/>
        <v>1224</v>
      </c>
      <c r="AZ961" s="23">
        <f t="shared" si="361"/>
        <v>1224</v>
      </c>
      <c r="BA961" s="1" t="str">
        <f t="shared" si="362"/>
        <v>3</v>
      </c>
      <c r="BB961" s="22">
        <v>360</v>
      </c>
      <c r="BC961" s="22">
        <f t="shared" si="363"/>
        <v>440640</v>
      </c>
      <c r="BD961" s="22" t="e">
        <f t="shared" si="365"/>
        <v>#REF!</v>
      </c>
      <c r="BE961" s="22">
        <v>0.29</v>
      </c>
      <c r="BF961" s="22">
        <f t="shared" si="364"/>
        <v>354.96</v>
      </c>
      <c r="BG961" s="22" t="e">
        <f t="shared" si="366"/>
        <v>#REF!</v>
      </c>
      <c r="BH961" t="str">
        <f>IF(AT961="UDARA","U","N")&amp;LEFT($C$4,2)&amp;MID($C$4,4,2)&amp;LEFT(A961,3)&amp;MID(E961,2,2)&amp;VLOOKUP(E961,Acuan_Reference!C:L,10,0)</f>
        <v>N0109BKS71N1</v>
      </c>
      <c r="BI961" t="s">
        <v>84</v>
      </c>
      <c r="BJ961" t="s">
        <v>85</v>
      </c>
      <c r="BK961" t="s">
        <v>128</v>
      </c>
      <c r="BL961" t="s">
        <v>87</v>
      </c>
    </row>
    <row r="962" spans="1:64">
      <c r="A962" t="s">
        <v>91</v>
      </c>
      <c r="B962" t="s">
        <v>75</v>
      </c>
      <c r="C962" t="s">
        <v>76</v>
      </c>
      <c r="D962" t="s">
        <v>77</v>
      </c>
      <c r="E962" t="s">
        <v>187</v>
      </c>
      <c r="F962" t="s">
        <v>188</v>
      </c>
      <c r="G962" t="s">
        <v>118</v>
      </c>
      <c r="H962" t="s">
        <v>81</v>
      </c>
      <c r="I962" s="22">
        <v>26350</v>
      </c>
      <c r="J962" s="23">
        <v>1992</v>
      </c>
      <c r="K962" s="23">
        <v>2139</v>
      </c>
      <c r="L962" s="23">
        <v>2644</v>
      </c>
      <c r="M962" s="23">
        <v>2009</v>
      </c>
      <c r="N962" s="23">
        <v>1777</v>
      </c>
      <c r="O962" s="23">
        <v>3584</v>
      </c>
      <c r="P962" s="23">
        <v>2314</v>
      </c>
      <c r="Q962" s="23">
        <v>1471</v>
      </c>
      <c r="R962" s="23">
        <v>3276</v>
      </c>
      <c r="S962" s="23">
        <v>3505</v>
      </c>
      <c r="T962" s="23">
        <v>2541</v>
      </c>
      <c r="U962" s="23">
        <v>1745</v>
      </c>
      <c r="V962" s="22">
        <v>2597</v>
      </c>
      <c r="W962" s="22">
        <f t="shared" si="352"/>
        <v>2335.33333333333</v>
      </c>
      <c r="X962" s="23">
        <v>0</v>
      </c>
      <c r="Y962" s="23">
        <v>0</v>
      </c>
      <c r="Z962" s="23">
        <v>0</v>
      </c>
      <c r="AA962" s="22">
        <v>2924</v>
      </c>
      <c r="AB962" s="22">
        <v>0</v>
      </c>
      <c r="AC962" s="22">
        <v>0</v>
      </c>
      <c r="AD962" s="22">
        <v>0</v>
      </c>
      <c r="AE962" s="22">
        <f t="shared" si="353"/>
        <v>2924</v>
      </c>
      <c r="AF962" s="22">
        <f t="shared" si="354"/>
        <v>1.1259145167501</v>
      </c>
      <c r="AG962" s="22">
        <f t="shared" si="355"/>
        <v>1.25206965458179</v>
      </c>
      <c r="AH962" s="22">
        <v>75336</v>
      </c>
      <c r="AI962" s="22">
        <v>0</v>
      </c>
      <c r="AJ962" s="23">
        <v>0</v>
      </c>
      <c r="AK962" s="23">
        <v>1681</v>
      </c>
      <c r="AL962" s="23">
        <v>2720</v>
      </c>
      <c r="AM962" s="22">
        <v>0.9</v>
      </c>
      <c r="AN962" s="22">
        <f t="shared" si="356"/>
        <v>2101.8</v>
      </c>
      <c r="AO962" s="23">
        <v>24</v>
      </c>
      <c r="AP962" s="23">
        <v>24</v>
      </c>
      <c r="AQ962" t="s">
        <v>82</v>
      </c>
      <c r="AR962">
        <v>4</v>
      </c>
      <c r="AS962" s="22">
        <v>0.13333333333333</v>
      </c>
      <c r="AT962" t="s">
        <v>83</v>
      </c>
      <c r="AU962" s="23">
        <f t="shared" si="367"/>
        <v>1897.8</v>
      </c>
      <c r="AV962" s="23">
        <f t="shared" si="357"/>
        <v>1920</v>
      </c>
      <c r="AW962" s="23">
        <f t="shared" si="358"/>
        <v>2.07422209534685</v>
      </c>
      <c r="AX962" s="23">
        <f t="shared" si="359"/>
        <v>0.909506137596346</v>
      </c>
      <c r="AY962" s="23">
        <f t="shared" si="360"/>
        <v>1920</v>
      </c>
      <c r="AZ962" s="23">
        <f t="shared" si="361"/>
        <v>1920</v>
      </c>
      <c r="BA962" s="1" t="str">
        <f t="shared" si="362"/>
        <v>3</v>
      </c>
      <c r="BB962" s="22">
        <v>360</v>
      </c>
      <c r="BC962" s="22">
        <f t="shared" si="363"/>
        <v>691200</v>
      </c>
      <c r="BD962" s="22" t="e">
        <f t="shared" si="365"/>
        <v>#REF!</v>
      </c>
      <c r="BE962" s="22">
        <v>0.29</v>
      </c>
      <c r="BF962" s="22">
        <f t="shared" si="364"/>
        <v>556.8</v>
      </c>
      <c r="BG962" s="22" t="e">
        <f t="shared" si="366"/>
        <v>#REF!</v>
      </c>
      <c r="BH962" t="str">
        <f>IF(AT962="UDARA","U","N")&amp;LEFT($C$4,2)&amp;MID($C$4,4,2)&amp;LEFT(A962,3)&amp;MID(E962,2,2)&amp;VLOOKUP(E962,Acuan_Reference!C:L,10,0)</f>
        <v>N0109BLP71N1</v>
      </c>
      <c r="BI962" t="s">
        <v>84</v>
      </c>
      <c r="BJ962" t="s">
        <v>85</v>
      </c>
      <c r="BK962" t="s">
        <v>128</v>
      </c>
      <c r="BL962" t="s">
        <v>87</v>
      </c>
    </row>
    <row r="963" spans="1:64">
      <c r="A963" t="s">
        <v>92</v>
      </c>
      <c r="B963" t="s">
        <v>75</v>
      </c>
      <c r="C963" t="s">
        <v>76</v>
      </c>
      <c r="D963" t="s">
        <v>77</v>
      </c>
      <c r="E963" t="s">
        <v>187</v>
      </c>
      <c r="F963" t="s">
        <v>188</v>
      </c>
      <c r="G963" t="s">
        <v>118</v>
      </c>
      <c r="H963" t="s">
        <v>81</v>
      </c>
      <c r="I963" s="22">
        <v>26350</v>
      </c>
      <c r="J963" s="23">
        <v>290</v>
      </c>
      <c r="K963" s="23">
        <v>544</v>
      </c>
      <c r="L963" s="23">
        <v>447</v>
      </c>
      <c r="M963" s="23">
        <v>746</v>
      </c>
      <c r="N963" s="23">
        <v>764</v>
      </c>
      <c r="O963" s="23">
        <v>1002</v>
      </c>
      <c r="P963" s="23">
        <v>933</v>
      </c>
      <c r="Q963" s="23">
        <v>942</v>
      </c>
      <c r="R963" s="23">
        <v>1701</v>
      </c>
      <c r="S963" s="23">
        <v>524</v>
      </c>
      <c r="T963" s="23">
        <v>495</v>
      </c>
      <c r="U963" s="23">
        <v>400</v>
      </c>
      <c r="V963" s="22">
        <v>473</v>
      </c>
      <c r="W963" s="22">
        <f t="shared" si="352"/>
        <v>563</v>
      </c>
      <c r="X963" s="23">
        <v>0</v>
      </c>
      <c r="Y963" s="23">
        <v>0</v>
      </c>
      <c r="Z963" s="23">
        <v>0</v>
      </c>
      <c r="AA963" s="22">
        <v>3459</v>
      </c>
      <c r="AB963" s="22">
        <v>0</v>
      </c>
      <c r="AC963" s="22">
        <v>0</v>
      </c>
      <c r="AD963" s="22">
        <v>0</v>
      </c>
      <c r="AE963" s="22">
        <f t="shared" si="353"/>
        <v>3459</v>
      </c>
      <c r="AF963" s="22">
        <f t="shared" si="354"/>
        <v>7.31289640591966</v>
      </c>
      <c r="AG963" s="22">
        <f t="shared" si="355"/>
        <v>6.14387211367673</v>
      </c>
      <c r="AH963" s="22">
        <v>75336</v>
      </c>
      <c r="AI963" s="22">
        <v>0</v>
      </c>
      <c r="AJ963" s="23">
        <v>0</v>
      </c>
      <c r="AK963" s="23">
        <v>646</v>
      </c>
      <c r="AL963" s="23">
        <v>794</v>
      </c>
      <c r="AM963" s="22">
        <v>1.5</v>
      </c>
      <c r="AN963" s="22">
        <f t="shared" si="356"/>
        <v>844.5</v>
      </c>
      <c r="AO963" s="23">
        <v>24</v>
      </c>
      <c r="AP963" s="23">
        <v>24</v>
      </c>
      <c r="AQ963" t="s">
        <v>82</v>
      </c>
      <c r="AR963">
        <v>2</v>
      </c>
      <c r="AS963" s="22">
        <v>0.53333333333333</v>
      </c>
      <c r="AT963" t="s">
        <v>83</v>
      </c>
      <c r="AU963" s="23">
        <f t="shared" si="367"/>
        <v>0</v>
      </c>
      <c r="AV963" s="23">
        <f t="shared" si="357"/>
        <v>0</v>
      </c>
      <c r="AW963" s="23">
        <f t="shared" si="358"/>
        <v>6.14387211367673</v>
      </c>
      <c r="AX963" s="23">
        <f t="shared" si="359"/>
        <v>4.7335701598579</v>
      </c>
      <c r="AY963" s="23">
        <f t="shared" si="360"/>
        <v>0</v>
      </c>
      <c r="AZ963" s="23">
        <f t="shared" si="361"/>
        <v>0</v>
      </c>
      <c r="BA963" s="1" t="str">
        <f t="shared" si="362"/>
        <v>Kelipatan Kirim/Master box &gt; 3x FC+index</v>
      </c>
      <c r="BB963" s="22">
        <v>360</v>
      </c>
      <c r="BC963" s="22">
        <f t="shared" si="363"/>
        <v>0</v>
      </c>
      <c r="BD963" s="22" t="e">
        <f t="shared" si="365"/>
        <v>#REF!</v>
      </c>
      <c r="BE963" s="22">
        <v>0.29</v>
      </c>
      <c r="BF963" s="22">
        <f t="shared" si="364"/>
        <v>0</v>
      </c>
      <c r="BG963" s="22" t="e">
        <f t="shared" si="366"/>
        <v>#REF!</v>
      </c>
      <c r="BH963" t="str">
        <f>IF(AT963="UDARA","U","N")&amp;LEFT($C$4,2)&amp;MID($C$4,4,2)&amp;LEFT(A963,3)&amp;MID(E963,2,2)&amp;VLOOKUP(E963,Acuan_Reference!C:L,10,0)</f>
        <v>N0109BTM71N1</v>
      </c>
      <c r="BI963" t="s">
        <v>84</v>
      </c>
      <c r="BJ963" t="s">
        <v>85</v>
      </c>
      <c r="BK963" t="s">
        <v>128</v>
      </c>
      <c r="BL963" t="s">
        <v>87</v>
      </c>
    </row>
    <row r="964" spans="1:64">
      <c r="A964" t="s">
        <v>93</v>
      </c>
      <c r="B964" t="s">
        <v>75</v>
      </c>
      <c r="C964" t="s">
        <v>76</v>
      </c>
      <c r="D964" t="s">
        <v>77</v>
      </c>
      <c r="E964" t="s">
        <v>187</v>
      </c>
      <c r="F964" t="s">
        <v>188</v>
      </c>
      <c r="G964" t="s">
        <v>118</v>
      </c>
      <c r="H964" t="s">
        <v>81</v>
      </c>
      <c r="I964" s="22">
        <v>26350</v>
      </c>
      <c r="J964" s="23">
        <v>1241</v>
      </c>
      <c r="K964" s="23">
        <v>1736</v>
      </c>
      <c r="L964" s="23">
        <v>3709</v>
      </c>
      <c r="M964" s="23">
        <v>1769</v>
      </c>
      <c r="N964" s="23">
        <v>1190</v>
      </c>
      <c r="O964" s="23">
        <v>2333</v>
      </c>
      <c r="P964" s="23">
        <v>2706</v>
      </c>
      <c r="Q964" s="23">
        <v>1373</v>
      </c>
      <c r="R964" s="23">
        <v>2781</v>
      </c>
      <c r="S964" s="23">
        <v>1679</v>
      </c>
      <c r="T964" s="23">
        <v>3114</v>
      </c>
      <c r="U964" s="23">
        <v>776</v>
      </c>
      <c r="V964" s="22">
        <v>1856.3333333333</v>
      </c>
      <c r="W964" s="22">
        <f t="shared" si="352"/>
        <v>2033.33333333333</v>
      </c>
      <c r="X964" s="23">
        <v>0</v>
      </c>
      <c r="Y964" s="23">
        <v>0</v>
      </c>
      <c r="Z964" s="23">
        <v>0</v>
      </c>
      <c r="AA964" s="22">
        <v>3685</v>
      </c>
      <c r="AB964" s="22">
        <v>0</v>
      </c>
      <c r="AC964" s="22">
        <v>0</v>
      </c>
      <c r="AD964" s="22">
        <v>144</v>
      </c>
      <c r="AE964" s="22">
        <f t="shared" si="353"/>
        <v>3829</v>
      </c>
      <c r="AF964" s="22">
        <f t="shared" si="354"/>
        <v>2.06266834261092</v>
      </c>
      <c r="AG964" s="22">
        <f t="shared" si="355"/>
        <v>1.81229508196721</v>
      </c>
      <c r="AH964" s="22">
        <v>75336</v>
      </c>
      <c r="AI964" s="22">
        <v>0</v>
      </c>
      <c r="AJ964" s="23">
        <v>0</v>
      </c>
      <c r="AK964" s="23">
        <v>1189</v>
      </c>
      <c r="AL964" s="23">
        <v>2210</v>
      </c>
      <c r="AM964" s="22">
        <v>0.8</v>
      </c>
      <c r="AN964" s="22">
        <f t="shared" si="356"/>
        <v>1626.66666666667</v>
      </c>
      <c r="AO964" s="23">
        <v>24</v>
      </c>
      <c r="AP964" s="23">
        <v>24</v>
      </c>
      <c r="AQ964" t="s">
        <v>124</v>
      </c>
      <c r="AR964">
        <v>4</v>
      </c>
      <c r="AS964" s="22">
        <v>0.066666666666667</v>
      </c>
      <c r="AT964" t="s">
        <v>83</v>
      </c>
      <c r="AU964" s="23">
        <f t="shared" si="367"/>
        <v>7.66666666666697</v>
      </c>
      <c r="AV964" s="23">
        <f t="shared" si="357"/>
        <v>24</v>
      </c>
      <c r="AW964" s="23">
        <f t="shared" si="358"/>
        <v>1.89491803278689</v>
      </c>
      <c r="AX964" s="23">
        <f t="shared" si="359"/>
        <v>0.808032786885246</v>
      </c>
      <c r="AY964" s="23">
        <f t="shared" si="360"/>
        <v>24</v>
      </c>
      <c r="AZ964" s="23">
        <f t="shared" si="361"/>
        <v>24</v>
      </c>
      <c r="BA964" s="1" t="str">
        <f t="shared" si="362"/>
        <v>3</v>
      </c>
      <c r="BB964" s="22">
        <v>360</v>
      </c>
      <c r="BC964" s="22">
        <f t="shared" si="363"/>
        <v>8640</v>
      </c>
      <c r="BD964" s="22" t="e">
        <f t="shared" si="365"/>
        <v>#REF!</v>
      </c>
      <c r="BE964" s="22">
        <v>0.29</v>
      </c>
      <c r="BF964" s="22">
        <f t="shared" si="364"/>
        <v>6.96</v>
      </c>
      <c r="BG964" s="22" t="e">
        <f t="shared" si="366"/>
        <v>#REF!</v>
      </c>
      <c r="BH964" t="str">
        <f>IF(AT964="UDARA","U","N")&amp;LEFT($C$4,2)&amp;MID($C$4,4,2)&amp;LEFT(A964,3)&amp;MID(E964,2,2)&amp;VLOOKUP(E964,Acuan_Reference!C:L,10,0)</f>
        <v>N0109CRB71N1</v>
      </c>
      <c r="BI964" t="s">
        <v>84</v>
      </c>
      <c r="BJ964" t="s">
        <v>85</v>
      </c>
      <c r="BK964" t="s">
        <v>128</v>
      </c>
      <c r="BL964" t="s">
        <v>87</v>
      </c>
    </row>
    <row r="965" spans="1:64">
      <c r="A965" t="s">
        <v>94</v>
      </c>
      <c r="B965" t="s">
        <v>75</v>
      </c>
      <c r="C965" t="s">
        <v>76</v>
      </c>
      <c r="D965" t="s">
        <v>77</v>
      </c>
      <c r="E965" t="s">
        <v>187</v>
      </c>
      <c r="F965" t="s">
        <v>188</v>
      </c>
      <c r="G965" t="s">
        <v>118</v>
      </c>
      <c r="H965" t="s">
        <v>81</v>
      </c>
      <c r="I965" s="22">
        <v>26350</v>
      </c>
      <c r="J965" s="23">
        <v>1628</v>
      </c>
      <c r="K965" s="23">
        <v>2287</v>
      </c>
      <c r="L965" s="23">
        <v>2383</v>
      </c>
      <c r="M965" s="23">
        <v>1959</v>
      </c>
      <c r="N965" s="23">
        <v>1612</v>
      </c>
      <c r="O965" s="23">
        <v>2750</v>
      </c>
      <c r="P965" s="23">
        <v>2263</v>
      </c>
      <c r="Q965" s="23">
        <v>2129</v>
      </c>
      <c r="R965" s="23">
        <v>2596</v>
      </c>
      <c r="S965" s="23">
        <v>2524</v>
      </c>
      <c r="T965" s="23">
        <v>2651</v>
      </c>
      <c r="U965" s="23">
        <v>2023</v>
      </c>
      <c r="V965" s="22">
        <v>2399.3333333333</v>
      </c>
      <c r="W965" s="22">
        <f t="shared" si="352"/>
        <v>2314</v>
      </c>
      <c r="X965" s="23">
        <v>0</v>
      </c>
      <c r="Y965" s="23">
        <v>0</v>
      </c>
      <c r="Z965" s="23">
        <v>0</v>
      </c>
      <c r="AA965" s="22">
        <v>1981</v>
      </c>
      <c r="AB965" s="22">
        <v>0</v>
      </c>
      <c r="AC965" s="22">
        <v>1128</v>
      </c>
      <c r="AD965" s="22">
        <v>0</v>
      </c>
      <c r="AE965" s="22">
        <f t="shared" si="353"/>
        <v>3109</v>
      </c>
      <c r="AF965" s="22">
        <f t="shared" si="354"/>
        <v>1.29577660461241</v>
      </c>
      <c r="AG965" s="22">
        <f t="shared" si="355"/>
        <v>1.34356093344857</v>
      </c>
      <c r="AH965" s="22">
        <v>75336</v>
      </c>
      <c r="AI965" s="22">
        <v>0</v>
      </c>
      <c r="AJ965" s="23">
        <v>0</v>
      </c>
      <c r="AK965" s="23">
        <v>1477</v>
      </c>
      <c r="AL965" s="23">
        <v>2268</v>
      </c>
      <c r="AM965" s="22">
        <v>0.8</v>
      </c>
      <c r="AN965" s="22">
        <f t="shared" si="356"/>
        <v>1851.2</v>
      </c>
      <c r="AO965" s="23">
        <v>24</v>
      </c>
      <c r="AP965" s="23">
        <v>24</v>
      </c>
      <c r="AQ965" t="s">
        <v>82</v>
      </c>
      <c r="AR965">
        <v>8</v>
      </c>
      <c r="AS965" s="22">
        <v>0.13333333333333</v>
      </c>
      <c r="AT965" t="s">
        <v>83</v>
      </c>
      <c r="AU965" s="23">
        <f t="shared" si="367"/>
        <v>1010.2</v>
      </c>
      <c r="AV965" s="23">
        <f t="shared" si="357"/>
        <v>1032</v>
      </c>
      <c r="AW965" s="23">
        <f t="shared" si="358"/>
        <v>1.7895419187554</v>
      </c>
      <c r="AX965" s="23">
        <f t="shared" si="359"/>
        <v>0.809420916162489</v>
      </c>
      <c r="AY965" s="23">
        <f t="shared" si="360"/>
        <v>1032</v>
      </c>
      <c r="AZ965" s="23">
        <f t="shared" si="361"/>
        <v>1032</v>
      </c>
      <c r="BA965" s="1" t="str">
        <f t="shared" si="362"/>
        <v>3</v>
      </c>
      <c r="BB965" s="22">
        <v>360</v>
      </c>
      <c r="BC965" s="22">
        <f t="shared" si="363"/>
        <v>371520</v>
      </c>
      <c r="BD965" s="22" t="e">
        <f t="shared" si="365"/>
        <v>#REF!</v>
      </c>
      <c r="BE965" s="22">
        <v>0.29</v>
      </c>
      <c r="BF965" s="22">
        <f t="shared" si="364"/>
        <v>299.28</v>
      </c>
      <c r="BG965" s="22" t="e">
        <f t="shared" si="366"/>
        <v>#REF!</v>
      </c>
      <c r="BH965" t="str">
        <f>IF(AT965="UDARA","U","N")&amp;LEFT($C$4,2)&amp;MID($C$4,4,2)&amp;LEFT(A965,3)&amp;MID(E965,2,2)&amp;VLOOKUP(E965,Acuan_Reference!C:L,10,0)</f>
        <v>N0109DPS71N1</v>
      </c>
      <c r="BI965" t="s">
        <v>84</v>
      </c>
      <c r="BJ965" t="s">
        <v>85</v>
      </c>
      <c r="BK965" t="s">
        <v>128</v>
      </c>
      <c r="BL965" t="s">
        <v>87</v>
      </c>
    </row>
    <row r="966" spans="1:64">
      <c r="A966" t="s">
        <v>95</v>
      </c>
      <c r="B966" t="s">
        <v>75</v>
      </c>
      <c r="C966" t="s">
        <v>76</v>
      </c>
      <c r="D966" t="s">
        <v>77</v>
      </c>
      <c r="E966" t="s">
        <v>187</v>
      </c>
      <c r="F966" t="s">
        <v>188</v>
      </c>
      <c r="G966" t="s">
        <v>118</v>
      </c>
      <c r="H966" t="s">
        <v>81</v>
      </c>
      <c r="I966" s="22">
        <v>26350</v>
      </c>
      <c r="J966" s="23">
        <v>0</v>
      </c>
      <c r="K966" s="23">
        <v>0</v>
      </c>
      <c r="L966" s="23">
        <v>0</v>
      </c>
      <c r="M966" s="23">
        <v>5476</v>
      </c>
      <c r="N966" s="23">
        <v>2800</v>
      </c>
      <c r="O966" s="23">
        <v>8360</v>
      </c>
      <c r="P966" s="23">
        <v>6394</v>
      </c>
      <c r="Q966" s="23">
        <v>1899</v>
      </c>
      <c r="R966" s="23">
        <v>4789</v>
      </c>
      <c r="S966" s="23">
        <v>4890</v>
      </c>
      <c r="T966" s="23">
        <v>5228</v>
      </c>
      <c r="U966" s="23">
        <v>4775</v>
      </c>
      <c r="V966" s="22">
        <v>4964.3333333333</v>
      </c>
      <c r="W966" s="22">
        <f t="shared" si="352"/>
        <v>4784</v>
      </c>
      <c r="X966" s="23">
        <v>0</v>
      </c>
      <c r="Y966" s="23">
        <v>0</v>
      </c>
      <c r="Z966" s="23">
        <v>0</v>
      </c>
      <c r="AA966" s="22">
        <v>992</v>
      </c>
      <c r="AB966" s="22">
        <v>0</v>
      </c>
      <c r="AC966" s="22">
        <v>2088</v>
      </c>
      <c r="AD966" s="22">
        <v>0</v>
      </c>
      <c r="AE966" s="22">
        <f t="shared" si="353"/>
        <v>3080</v>
      </c>
      <c r="AF966" s="22">
        <f t="shared" si="354"/>
        <v>0.620425703350571</v>
      </c>
      <c r="AG966" s="22">
        <f t="shared" si="355"/>
        <v>0.6438127090301</v>
      </c>
      <c r="AH966" s="22">
        <v>75336</v>
      </c>
      <c r="AI966" s="22">
        <v>0</v>
      </c>
      <c r="AJ966" s="23">
        <v>0</v>
      </c>
      <c r="AK966" s="23">
        <v>2359</v>
      </c>
      <c r="AL966" s="23">
        <v>4349</v>
      </c>
      <c r="AM966" s="22">
        <v>0.5</v>
      </c>
      <c r="AN966" s="22">
        <f t="shared" si="356"/>
        <v>2392</v>
      </c>
      <c r="AO966" s="23">
        <v>24</v>
      </c>
      <c r="AP966" s="23">
        <v>24</v>
      </c>
      <c r="AQ966" t="s">
        <v>124</v>
      </c>
      <c r="AR966">
        <v>20</v>
      </c>
      <c r="AS966" s="22">
        <v>0.033333333333333</v>
      </c>
      <c r="AT966" t="s">
        <v>83</v>
      </c>
      <c r="AU966" s="23">
        <f t="shared" si="367"/>
        <v>3661</v>
      </c>
      <c r="AV966" s="23">
        <f t="shared" si="357"/>
        <v>3672</v>
      </c>
      <c r="AW966" s="23">
        <f t="shared" si="358"/>
        <v>1.41137123745819</v>
      </c>
      <c r="AX966" s="23">
        <f t="shared" si="359"/>
        <v>0.502299331103679</v>
      </c>
      <c r="AY966" s="23">
        <f t="shared" si="360"/>
        <v>3672</v>
      </c>
      <c r="AZ966" s="23">
        <f t="shared" si="361"/>
        <v>3672</v>
      </c>
      <c r="BA966" s="1" t="str">
        <f t="shared" si="362"/>
        <v>3</v>
      </c>
      <c r="BB966" s="22">
        <v>360</v>
      </c>
      <c r="BC966" s="22">
        <f t="shared" si="363"/>
        <v>1321920</v>
      </c>
      <c r="BD966" s="22" t="e">
        <f t="shared" si="365"/>
        <v>#REF!</v>
      </c>
      <c r="BE966" s="22">
        <v>0.29</v>
      </c>
      <c r="BF966" s="22">
        <f t="shared" si="364"/>
        <v>1064.88</v>
      </c>
      <c r="BG966" s="22" t="e">
        <f t="shared" si="366"/>
        <v>#REF!</v>
      </c>
      <c r="BH966" t="str">
        <f>IF(AT966="UDARA","U","N")&amp;LEFT($C$4,2)&amp;MID($C$4,4,2)&amp;LEFT(A966,3)&amp;MID(E966,2,2)&amp;VLOOKUP(E966,Acuan_Reference!C:L,10,0)</f>
        <v>N0109JAK71N1</v>
      </c>
      <c r="BI966" t="s">
        <v>84</v>
      </c>
      <c r="BJ966" t="s">
        <v>85</v>
      </c>
      <c r="BK966" t="s">
        <v>128</v>
      </c>
      <c r="BL966" t="s">
        <v>87</v>
      </c>
    </row>
    <row r="967" spans="1:64">
      <c r="A967" t="s">
        <v>96</v>
      </c>
      <c r="B967" t="s">
        <v>75</v>
      </c>
      <c r="C967" t="s">
        <v>76</v>
      </c>
      <c r="D967" t="s">
        <v>77</v>
      </c>
      <c r="E967" t="s">
        <v>187</v>
      </c>
      <c r="F967" t="s">
        <v>188</v>
      </c>
      <c r="G967" t="s">
        <v>118</v>
      </c>
      <c r="H967" t="s">
        <v>81</v>
      </c>
      <c r="I967" s="22">
        <v>26350</v>
      </c>
      <c r="J967" s="23">
        <v>1722</v>
      </c>
      <c r="K967" s="23">
        <v>1289</v>
      </c>
      <c r="L967" s="23">
        <v>2582</v>
      </c>
      <c r="M967" s="23">
        <v>1163</v>
      </c>
      <c r="N967" s="23">
        <v>742</v>
      </c>
      <c r="O967" s="23">
        <v>2008</v>
      </c>
      <c r="P967" s="23">
        <v>795</v>
      </c>
      <c r="Q967" s="23">
        <v>619</v>
      </c>
      <c r="R967" s="23">
        <v>2020</v>
      </c>
      <c r="S967" s="23">
        <v>1413</v>
      </c>
      <c r="T967" s="23">
        <v>1472</v>
      </c>
      <c r="U967" s="23">
        <v>690</v>
      </c>
      <c r="V967" s="22">
        <v>1191.6666666667</v>
      </c>
      <c r="W967" s="22">
        <f t="shared" si="352"/>
        <v>1197.66666666667</v>
      </c>
      <c r="X967" s="23">
        <v>0</v>
      </c>
      <c r="Y967" s="23">
        <v>0</v>
      </c>
      <c r="Z967" s="23">
        <v>0</v>
      </c>
      <c r="AA967" s="22">
        <v>3069</v>
      </c>
      <c r="AB967" s="22">
        <v>0</v>
      </c>
      <c r="AC967" s="22">
        <v>0</v>
      </c>
      <c r="AD967" s="22">
        <v>0</v>
      </c>
      <c r="AE967" s="22">
        <f t="shared" si="353"/>
        <v>3069</v>
      </c>
      <c r="AF967" s="22">
        <f t="shared" si="354"/>
        <v>2.57538461538454</v>
      </c>
      <c r="AG967" s="22">
        <f t="shared" si="355"/>
        <v>2.5624826050654</v>
      </c>
      <c r="AH967" s="22">
        <v>75336</v>
      </c>
      <c r="AI967" s="22">
        <v>0</v>
      </c>
      <c r="AJ967" s="23">
        <v>0</v>
      </c>
      <c r="AK967" s="23">
        <v>826</v>
      </c>
      <c r="AL967" s="23">
        <v>1431</v>
      </c>
      <c r="AM967" s="22">
        <v>1.2</v>
      </c>
      <c r="AN967" s="22">
        <f t="shared" si="356"/>
        <v>1437.2</v>
      </c>
      <c r="AO967" s="23">
        <v>24</v>
      </c>
      <c r="AP967" s="23">
        <v>24</v>
      </c>
      <c r="AQ967" t="s">
        <v>82</v>
      </c>
      <c r="AR967">
        <v>2</v>
      </c>
      <c r="AS967" s="22">
        <v>0.2</v>
      </c>
      <c r="AT967" t="s">
        <v>83</v>
      </c>
      <c r="AU967" s="23">
        <f t="shared" si="367"/>
        <v>0</v>
      </c>
      <c r="AV967" s="23">
        <f t="shared" si="357"/>
        <v>0</v>
      </c>
      <c r="AW967" s="23">
        <f t="shared" si="358"/>
        <v>2.5624826050654</v>
      </c>
      <c r="AX967" s="23">
        <f t="shared" si="359"/>
        <v>1.36765933760089</v>
      </c>
      <c r="AY967" s="23">
        <f t="shared" si="360"/>
        <v>0</v>
      </c>
      <c r="AZ967" s="23">
        <f t="shared" si="361"/>
        <v>0</v>
      </c>
      <c r="BA967" s="1" t="str">
        <f t="shared" si="362"/>
        <v>3</v>
      </c>
      <c r="BB967" s="22">
        <v>360</v>
      </c>
      <c r="BC967" s="22">
        <f t="shared" si="363"/>
        <v>0</v>
      </c>
      <c r="BD967" s="22" t="e">
        <f t="shared" si="365"/>
        <v>#REF!</v>
      </c>
      <c r="BE967" s="22">
        <v>0.29</v>
      </c>
      <c r="BF967" s="22">
        <f t="shared" si="364"/>
        <v>0</v>
      </c>
      <c r="BG967" s="22" t="e">
        <f t="shared" si="366"/>
        <v>#REF!</v>
      </c>
      <c r="BH967" t="str">
        <f>IF(AT967="UDARA","U","N")&amp;LEFT($C$4,2)&amp;MID($C$4,4,2)&amp;LEFT(A967,3)&amp;MID(E967,2,2)&amp;VLOOKUP(E967,Acuan_Reference!C:L,10,0)</f>
        <v>N0109JBI71N1</v>
      </c>
      <c r="BI967" t="s">
        <v>84</v>
      </c>
      <c r="BJ967" t="s">
        <v>85</v>
      </c>
      <c r="BK967" t="s">
        <v>128</v>
      </c>
      <c r="BL967" t="s">
        <v>87</v>
      </c>
    </row>
    <row r="968" spans="1:64">
      <c r="A968" t="s">
        <v>97</v>
      </c>
      <c r="B968" t="s">
        <v>75</v>
      </c>
      <c r="C968" t="s">
        <v>76</v>
      </c>
      <c r="D968" t="s">
        <v>77</v>
      </c>
      <c r="E968" t="s">
        <v>187</v>
      </c>
      <c r="F968" t="s">
        <v>188</v>
      </c>
      <c r="G968" t="s">
        <v>118</v>
      </c>
      <c r="H968" t="s">
        <v>81</v>
      </c>
      <c r="I968" s="22">
        <v>26350</v>
      </c>
      <c r="J968" s="23">
        <v>8981</v>
      </c>
      <c r="K968" s="23">
        <v>9390</v>
      </c>
      <c r="L968" s="23">
        <v>14401</v>
      </c>
      <c r="M968" s="23">
        <v>2417</v>
      </c>
      <c r="N968" s="23">
        <v>2341</v>
      </c>
      <c r="O968" s="23">
        <v>3108</v>
      </c>
      <c r="P968" s="23">
        <v>2588</v>
      </c>
      <c r="Q968" s="23">
        <v>2901</v>
      </c>
      <c r="R968" s="23">
        <v>2099</v>
      </c>
      <c r="S968" s="23">
        <v>1467</v>
      </c>
      <c r="T968" s="23">
        <v>2507</v>
      </c>
      <c r="U968" s="23">
        <v>2810</v>
      </c>
      <c r="V968" s="22">
        <v>2261.3333333333</v>
      </c>
      <c r="W968" s="22">
        <f t="shared" si="352"/>
        <v>2363</v>
      </c>
      <c r="X968" s="23">
        <v>0</v>
      </c>
      <c r="Y968" s="23">
        <v>0</v>
      </c>
      <c r="Z968" s="23">
        <v>0</v>
      </c>
      <c r="AA968" s="22">
        <v>1361</v>
      </c>
      <c r="AB968" s="22">
        <v>0</v>
      </c>
      <c r="AC968" s="22">
        <v>360</v>
      </c>
      <c r="AD968" s="22">
        <v>432</v>
      </c>
      <c r="AE968" s="22">
        <f t="shared" si="353"/>
        <v>2153</v>
      </c>
      <c r="AF968" s="22">
        <f t="shared" si="354"/>
        <v>0.952093160377373</v>
      </c>
      <c r="AG968" s="22">
        <f t="shared" si="355"/>
        <v>0.728311468472281</v>
      </c>
      <c r="AH968" s="22">
        <v>75336</v>
      </c>
      <c r="AI968" s="22">
        <v>0</v>
      </c>
      <c r="AJ968" s="23">
        <v>0</v>
      </c>
      <c r="AK968" s="23">
        <v>1318</v>
      </c>
      <c r="AL968" s="23">
        <v>1772</v>
      </c>
      <c r="AM968" s="22">
        <v>0.5</v>
      </c>
      <c r="AN968" s="22">
        <f t="shared" si="356"/>
        <v>1181.5</v>
      </c>
      <c r="AO968" s="23">
        <v>24</v>
      </c>
      <c r="AP968" s="23">
        <v>24</v>
      </c>
      <c r="AQ968" t="s">
        <v>124</v>
      </c>
      <c r="AR968">
        <v>20</v>
      </c>
      <c r="AS968" s="22">
        <v>0.033333333333333</v>
      </c>
      <c r="AT968" t="s">
        <v>83</v>
      </c>
      <c r="AU968" s="23">
        <f t="shared" si="367"/>
        <v>800.5</v>
      </c>
      <c r="AV968" s="23">
        <f t="shared" si="357"/>
        <v>816</v>
      </c>
      <c r="AW968" s="23">
        <f t="shared" si="358"/>
        <v>1.25645366060093</v>
      </c>
      <c r="AX968" s="23">
        <f t="shared" si="359"/>
        <v>0.5065594583157</v>
      </c>
      <c r="AY968" s="23">
        <f t="shared" si="360"/>
        <v>816</v>
      </c>
      <c r="AZ968" s="23">
        <f t="shared" si="361"/>
        <v>816</v>
      </c>
      <c r="BA968" s="1" t="str">
        <f t="shared" si="362"/>
        <v>3</v>
      </c>
      <c r="BB968" s="22">
        <v>360</v>
      </c>
      <c r="BC968" s="22">
        <f t="shared" si="363"/>
        <v>293760</v>
      </c>
      <c r="BD968" s="22" t="e">
        <f t="shared" si="365"/>
        <v>#REF!</v>
      </c>
      <c r="BE968" s="22">
        <v>0.29</v>
      </c>
      <c r="BF968" s="22">
        <f t="shared" si="364"/>
        <v>236.64</v>
      </c>
      <c r="BG968" s="22" t="e">
        <f t="shared" si="366"/>
        <v>#REF!</v>
      </c>
      <c r="BH968" t="str">
        <f>IF(AT968="UDARA","U","N")&amp;LEFT($C$4,2)&amp;MID($C$4,4,2)&amp;LEFT(A968,3)&amp;MID(E968,2,2)&amp;VLOOKUP(E968,Acuan_Reference!C:L,10,0)</f>
        <v>N0109JKT71N1</v>
      </c>
      <c r="BI968" t="s">
        <v>84</v>
      </c>
      <c r="BJ968" t="s">
        <v>85</v>
      </c>
      <c r="BK968" t="s">
        <v>128</v>
      </c>
      <c r="BL968" t="s">
        <v>87</v>
      </c>
    </row>
    <row r="969" spans="1:64">
      <c r="A969" t="s">
        <v>98</v>
      </c>
      <c r="B969" t="s">
        <v>75</v>
      </c>
      <c r="C969" t="s">
        <v>76</v>
      </c>
      <c r="D969" t="s">
        <v>77</v>
      </c>
      <c r="E969" t="s">
        <v>187</v>
      </c>
      <c r="F969" t="s">
        <v>188</v>
      </c>
      <c r="G969" t="s">
        <v>118</v>
      </c>
      <c r="H969" t="s">
        <v>81</v>
      </c>
      <c r="I969" s="22">
        <v>26350</v>
      </c>
      <c r="J969" s="23">
        <v>1057</v>
      </c>
      <c r="K969" s="23">
        <v>1067</v>
      </c>
      <c r="L969" s="23">
        <v>1427</v>
      </c>
      <c r="M969" s="23">
        <v>1193</v>
      </c>
      <c r="N969" s="23">
        <v>1134</v>
      </c>
      <c r="O969" s="23">
        <v>1144</v>
      </c>
      <c r="P969" s="23">
        <v>1327</v>
      </c>
      <c r="Q969" s="23">
        <v>768</v>
      </c>
      <c r="R969" s="23">
        <v>1017</v>
      </c>
      <c r="S969" s="23">
        <v>1254</v>
      </c>
      <c r="T969" s="23">
        <v>958</v>
      </c>
      <c r="U969" s="23">
        <v>986</v>
      </c>
      <c r="V969" s="22">
        <v>1066</v>
      </c>
      <c r="W969" s="22">
        <f t="shared" si="352"/>
        <v>962</v>
      </c>
      <c r="X969" s="23">
        <v>0</v>
      </c>
      <c r="Y969" s="23">
        <v>0</v>
      </c>
      <c r="Z969" s="23">
        <v>0</v>
      </c>
      <c r="AA969" s="22">
        <v>1623</v>
      </c>
      <c r="AB969" s="22">
        <v>0</v>
      </c>
      <c r="AC969" s="22">
        <v>0</v>
      </c>
      <c r="AD969" s="22">
        <v>48</v>
      </c>
      <c r="AE969" s="22">
        <f t="shared" si="353"/>
        <v>1671</v>
      </c>
      <c r="AF969" s="22">
        <f t="shared" si="354"/>
        <v>1.56754221388368</v>
      </c>
      <c r="AG969" s="22">
        <f t="shared" si="355"/>
        <v>1.68711018711019</v>
      </c>
      <c r="AH969" s="22">
        <v>75336</v>
      </c>
      <c r="AI969" s="22">
        <v>0</v>
      </c>
      <c r="AJ969" s="23">
        <v>0</v>
      </c>
      <c r="AK969" s="23">
        <v>620</v>
      </c>
      <c r="AL969" s="23">
        <v>942</v>
      </c>
      <c r="AM969" s="22">
        <v>0.9</v>
      </c>
      <c r="AN969" s="22">
        <f t="shared" si="356"/>
        <v>865.8</v>
      </c>
      <c r="AO969" s="23">
        <v>24</v>
      </c>
      <c r="AP969" s="23">
        <v>24</v>
      </c>
      <c r="AQ969" t="s">
        <v>124</v>
      </c>
      <c r="AR969">
        <v>4</v>
      </c>
      <c r="AS969" s="22">
        <v>0.1</v>
      </c>
      <c r="AT969" t="s">
        <v>83</v>
      </c>
      <c r="AU969" s="23">
        <f t="shared" si="367"/>
        <v>136.8</v>
      </c>
      <c r="AV969" s="23">
        <f t="shared" si="357"/>
        <v>144</v>
      </c>
      <c r="AW969" s="23">
        <f t="shared" si="358"/>
        <v>1.88669438669439</v>
      </c>
      <c r="AX969" s="23">
        <f t="shared" si="359"/>
        <v>0.907484407484408</v>
      </c>
      <c r="AY969" s="23">
        <f t="shared" si="360"/>
        <v>144</v>
      </c>
      <c r="AZ969" s="23">
        <f t="shared" si="361"/>
        <v>144</v>
      </c>
      <c r="BA969" s="1" t="str">
        <f t="shared" si="362"/>
        <v>3</v>
      </c>
      <c r="BB969" s="22">
        <v>360</v>
      </c>
      <c r="BC969" s="22">
        <f t="shared" si="363"/>
        <v>51840</v>
      </c>
      <c r="BD969" s="22" t="e">
        <f t="shared" si="365"/>
        <v>#REF!</v>
      </c>
      <c r="BE969" s="22">
        <v>0.29</v>
      </c>
      <c r="BF969" s="22">
        <f t="shared" si="364"/>
        <v>41.76</v>
      </c>
      <c r="BG969" s="22" t="e">
        <f t="shared" si="366"/>
        <v>#REF!</v>
      </c>
      <c r="BH969" t="str">
        <f>IF(AT969="UDARA","U","N")&amp;LEFT($C$4,2)&amp;MID($C$4,4,2)&amp;LEFT(A969,3)&amp;MID(E969,2,2)&amp;VLOOKUP(E969,Acuan_Reference!C:L,10,0)</f>
        <v>N0109JMR71N1</v>
      </c>
      <c r="BI969" t="s">
        <v>84</v>
      </c>
      <c r="BJ969" t="s">
        <v>85</v>
      </c>
      <c r="BK969" t="s">
        <v>128</v>
      </c>
      <c r="BL969" t="s">
        <v>87</v>
      </c>
    </row>
    <row r="970" spans="1:64">
      <c r="A970" t="s">
        <v>99</v>
      </c>
      <c r="B970" t="s">
        <v>75</v>
      </c>
      <c r="C970" t="s">
        <v>76</v>
      </c>
      <c r="D970" t="s">
        <v>77</v>
      </c>
      <c r="E970" t="s">
        <v>187</v>
      </c>
      <c r="F970" t="s">
        <v>188</v>
      </c>
      <c r="G970" t="s">
        <v>118</v>
      </c>
      <c r="H970" t="s">
        <v>81</v>
      </c>
      <c r="I970" s="22">
        <v>26350</v>
      </c>
      <c r="J970" s="23">
        <v>1730</v>
      </c>
      <c r="K970" s="23">
        <v>3189</v>
      </c>
      <c r="L970" s="23">
        <v>13201</v>
      </c>
      <c r="M970" s="23">
        <v>6208</v>
      </c>
      <c r="N970" s="23">
        <v>2074</v>
      </c>
      <c r="O970" s="23">
        <v>8795</v>
      </c>
      <c r="P970" s="23">
        <v>8353</v>
      </c>
      <c r="Q970" s="23">
        <v>1646</v>
      </c>
      <c r="R970" s="23">
        <v>7855</v>
      </c>
      <c r="S970" s="23">
        <v>5649</v>
      </c>
      <c r="T970" s="23">
        <v>3237</v>
      </c>
      <c r="U970" s="23">
        <v>2251</v>
      </c>
      <c r="V970" s="22">
        <v>3712.3333333333</v>
      </c>
      <c r="W970" s="22">
        <f t="shared" si="352"/>
        <v>3457.33333333333</v>
      </c>
      <c r="X970" s="23">
        <v>0</v>
      </c>
      <c r="Y970" s="23">
        <v>0</v>
      </c>
      <c r="Z970" s="23">
        <v>48</v>
      </c>
      <c r="AA970" s="22">
        <v>13172</v>
      </c>
      <c r="AB970" s="22">
        <v>0</v>
      </c>
      <c r="AC970" s="22">
        <v>0</v>
      </c>
      <c r="AD970" s="22">
        <v>0</v>
      </c>
      <c r="AE970" s="22">
        <f t="shared" si="353"/>
        <v>13220</v>
      </c>
      <c r="AF970" s="22">
        <f t="shared" si="354"/>
        <v>3.5611026308701</v>
      </c>
      <c r="AG970" s="22">
        <f t="shared" si="355"/>
        <v>3.82375626687235</v>
      </c>
      <c r="AH970" s="22">
        <v>75336</v>
      </c>
      <c r="AI970" s="22">
        <v>0</v>
      </c>
      <c r="AJ970" s="23">
        <v>0</v>
      </c>
      <c r="AK970" s="23">
        <v>3087</v>
      </c>
      <c r="AL970" s="23">
        <v>4884</v>
      </c>
      <c r="AM970" s="22">
        <v>1.1</v>
      </c>
      <c r="AN970" s="22">
        <f t="shared" si="356"/>
        <v>3803.06666666667</v>
      </c>
      <c r="AO970" s="23">
        <v>24</v>
      </c>
      <c r="AP970" s="23">
        <v>24</v>
      </c>
      <c r="AQ970" t="s">
        <v>124</v>
      </c>
      <c r="AR970">
        <v>4</v>
      </c>
      <c r="AS970" s="22">
        <v>0.33333333333333</v>
      </c>
      <c r="AT970" t="s">
        <v>83</v>
      </c>
      <c r="AU970" s="23">
        <f t="shared" si="367"/>
        <v>0</v>
      </c>
      <c r="AV970" s="23">
        <f t="shared" si="357"/>
        <v>0</v>
      </c>
      <c r="AW970" s="23">
        <f t="shared" si="358"/>
        <v>3.82375626687235</v>
      </c>
      <c r="AX970" s="23">
        <f t="shared" si="359"/>
        <v>2.41110682607019</v>
      </c>
      <c r="AY970" s="23">
        <f t="shared" si="360"/>
        <v>0</v>
      </c>
      <c r="AZ970" s="23">
        <f t="shared" si="361"/>
        <v>0</v>
      </c>
      <c r="BA970" s="1" t="str">
        <f t="shared" si="362"/>
        <v>3</v>
      </c>
      <c r="BB970" s="22">
        <v>360</v>
      </c>
      <c r="BC970" s="22">
        <f t="shared" si="363"/>
        <v>0</v>
      </c>
      <c r="BD970" s="22" t="e">
        <f t="shared" si="365"/>
        <v>#REF!</v>
      </c>
      <c r="BE970" s="22">
        <v>0.29</v>
      </c>
      <c r="BF970" s="22">
        <f t="shared" si="364"/>
        <v>0</v>
      </c>
      <c r="BG970" s="22" t="e">
        <f t="shared" si="366"/>
        <v>#REF!</v>
      </c>
      <c r="BH970" t="str">
        <f>IF(AT970="UDARA","U","N")&amp;LEFT($C$4,2)&amp;MID($C$4,4,2)&amp;LEFT(A970,3)&amp;MID(E970,2,2)&amp;VLOOKUP(E970,Acuan_Reference!C:L,10,0)</f>
        <v>N0109MDN71N1</v>
      </c>
      <c r="BI970" t="s">
        <v>84</v>
      </c>
      <c r="BJ970" t="s">
        <v>85</v>
      </c>
      <c r="BK970" t="s">
        <v>128</v>
      </c>
      <c r="BL970" t="s">
        <v>87</v>
      </c>
    </row>
    <row r="971" spans="1:64">
      <c r="A971" t="s">
        <v>100</v>
      </c>
      <c r="B971" t="s">
        <v>75</v>
      </c>
      <c r="C971" t="s">
        <v>76</v>
      </c>
      <c r="D971" t="s">
        <v>77</v>
      </c>
      <c r="E971" t="s">
        <v>187</v>
      </c>
      <c r="F971" t="s">
        <v>188</v>
      </c>
      <c r="G971" t="s">
        <v>118</v>
      </c>
      <c r="H971" t="s">
        <v>81</v>
      </c>
      <c r="I971" s="22">
        <v>26350</v>
      </c>
      <c r="J971" s="23">
        <v>2615</v>
      </c>
      <c r="K971" s="23">
        <v>4826</v>
      </c>
      <c r="L971" s="23">
        <v>4673</v>
      </c>
      <c r="M971" s="23">
        <v>4795</v>
      </c>
      <c r="N971" s="23">
        <v>4724</v>
      </c>
      <c r="O971" s="23">
        <v>5231</v>
      </c>
      <c r="P971" s="23">
        <v>2626</v>
      </c>
      <c r="Q971" s="23">
        <v>2038</v>
      </c>
      <c r="R971" s="23">
        <v>3186</v>
      </c>
      <c r="S971" s="23">
        <v>8332</v>
      </c>
      <c r="T971" s="23">
        <v>4964</v>
      </c>
      <c r="U971" s="23">
        <v>3686</v>
      </c>
      <c r="V971" s="22">
        <v>5660.6666666667</v>
      </c>
      <c r="W971" s="22">
        <f t="shared" si="352"/>
        <v>4486.33333333333</v>
      </c>
      <c r="X971" s="23">
        <v>0</v>
      </c>
      <c r="Y971" s="23">
        <v>0</v>
      </c>
      <c r="Z971" s="23">
        <v>0</v>
      </c>
      <c r="AA971" s="22">
        <v>6731</v>
      </c>
      <c r="AB971" s="22">
        <v>0</v>
      </c>
      <c r="AC971" s="22">
        <v>5568</v>
      </c>
      <c r="AD971" s="22">
        <v>0</v>
      </c>
      <c r="AE971" s="22">
        <f t="shared" si="353"/>
        <v>12299</v>
      </c>
      <c r="AF971" s="22">
        <f t="shared" si="354"/>
        <v>2.17271228359438</v>
      </c>
      <c r="AG971" s="22">
        <f t="shared" si="355"/>
        <v>2.74143695668326</v>
      </c>
      <c r="AH971" s="22">
        <v>75336</v>
      </c>
      <c r="AI971" s="22">
        <v>0</v>
      </c>
      <c r="AJ971" s="23">
        <v>0</v>
      </c>
      <c r="AK971" s="23">
        <v>2762</v>
      </c>
      <c r="AL971" s="23">
        <v>4809</v>
      </c>
      <c r="AM971" s="22">
        <v>1.5</v>
      </c>
      <c r="AN971" s="22">
        <f t="shared" si="356"/>
        <v>6729.5</v>
      </c>
      <c r="AO971" s="23">
        <v>24</v>
      </c>
      <c r="AP971" s="23">
        <v>24</v>
      </c>
      <c r="AQ971" t="s">
        <v>82</v>
      </c>
      <c r="AR971">
        <v>2</v>
      </c>
      <c r="AS971" s="22">
        <v>0.76666666666667</v>
      </c>
      <c r="AT971" t="s">
        <v>83</v>
      </c>
      <c r="AU971" s="23">
        <f t="shared" si="367"/>
        <v>0</v>
      </c>
      <c r="AV971" s="23">
        <f t="shared" si="357"/>
        <v>0</v>
      </c>
      <c r="AW971" s="23">
        <f t="shared" si="358"/>
        <v>2.74143695668326</v>
      </c>
      <c r="AX971" s="23">
        <f t="shared" si="359"/>
        <v>1.66951482279516</v>
      </c>
      <c r="AY971" s="23">
        <f t="shared" si="360"/>
        <v>0</v>
      </c>
      <c r="AZ971" s="23">
        <f t="shared" si="361"/>
        <v>0</v>
      </c>
      <c r="BA971" s="1" t="str">
        <f t="shared" si="362"/>
        <v>3</v>
      </c>
      <c r="BB971" s="22">
        <v>360</v>
      </c>
      <c r="BC971" s="22">
        <f t="shared" si="363"/>
        <v>0</v>
      </c>
      <c r="BD971" s="22" t="e">
        <f t="shared" si="365"/>
        <v>#REF!</v>
      </c>
      <c r="BE971" s="22">
        <v>0.29</v>
      </c>
      <c r="BF971" s="22">
        <f t="shared" si="364"/>
        <v>0</v>
      </c>
      <c r="BG971" s="22" t="e">
        <f t="shared" si="366"/>
        <v>#REF!</v>
      </c>
      <c r="BH971" t="str">
        <f>IF(AT971="UDARA","U","N")&amp;LEFT($C$4,2)&amp;MID($C$4,4,2)&amp;LEFT(A971,3)&amp;MID(E971,2,2)&amp;VLOOKUP(E971,Acuan_Reference!C:L,10,0)</f>
        <v>N0109MDO71N1</v>
      </c>
      <c r="BI971" t="s">
        <v>84</v>
      </c>
      <c r="BJ971" t="s">
        <v>85</v>
      </c>
      <c r="BK971" t="s">
        <v>128</v>
      </c>
      <c r="BL971" t="s">
        <v>87</v>
      </c>
    </row>
    <row r="972" spans="1:64">
      <c r="A972" t="s">
        <v>101</v>
      </c>
      <c r="B972" t="s">
        <v>75</v>
      </c>
      <c r="C972" t="s">
        <v>76</v>
      </c>
      <c r="D972" t="s">
        <v>77</v>
      </c>
      <c r="E972" t="s">
        <v>187</v>
      </c>
      <c r="F972" t="s">
        <v>188</v>
      </c>
      <c r="G972" t="s">
        <v>118</v>
      </c>
      <c r="H972" t="s">
        <v>81</v>
      </c>
      <c r="I972" s="22">
        <v>26350</v>
      </c>
      <c r="J972" s="23">
        <v>10529</v>
      </c>
      <c r="K972" s="23">
        <v>15659</v>
      </c>
      <c r="L972" s="23">
        <v>31474</v>
      </c>
      <c r="M972" s="23">
        <v>32724</v>
      </c>
      <c r="N972" s="23">
        <v>12097</v>
      </c>
      <c r="O972" s="23">
        <v>23394</v>
      </c>
      <c r="P972" s="23">
        <v>13598</v>
      </c>
      <c r="Q972" s="23">
        <v>6637</v>
      </c>
      <c r="R972" s="23">
        <v>20735</v>
      </c>
      <c r="S972" s="23">
        <v>21440</v>
      </c>
      <c r="T972" s="23">
        <v>25208</v>
      </c>
      <c r="U972" s="23">
        <v>8240</v>
      </c>
      <c r="V972" s="22">
        <v>18296</v>
      </c>
      <c r="W972" s="22">
        <f t="shared" si="352"/>
        <v>17702</v>
      </c>
      <c r="X972" s="23">
        <v>0</v>
      </c>
      <c r="Y972" s="23">
        <v>0</v>
      </c>
      <c r="Z972" s="23">
        <v>0</v>
      </c>
      <c r="AA972" s="22">
        <v>27804</v>
      </c>
      <c r="AB972" s="22">
        <v>0</v>
      </c>
      <c r="AC972" s="22">
        <v>1512</v>
      </c>
      <c r="AD972" s="22">
        <v>0</v>
      </c>
      <c r="AE972" s="22">
        <f t="shared" si="353"/>
        <v>29316</v>
      </c>
      <c r="AF972" s="22">
        <f t="shared" si="354"/>
        <v>1.60231744643638</v>
      </c>
      <c r="AG972" s="22">
        <f t="shared" si="355"/>
        <v>1.6560840582985</v>
      </c>
      <c r="AH972" s="22">
        <v>75336</v>
      </c>
      <c r="AI972" s="22">
        <v>0</v>
      </c>
      <c r="AJ972" s="23">
        <v>0</v>
      </c>
      <c r="AK972" s="23">
        <v>9943</v>
      </c>
      <c r="AL972" s="23">
        <v>19658</v>
      </c>
      <c r="AM972" s="22">
        <v>1.3</v>
      </c>
      <c r="AN972" s="22">
        <f t="shared" si="356"/>
        <v>23012.6</v>
      </c>
      <c r="AO972" s="23">
        <v>24</v>
      </c>
      <c r="AP972" s="23">
        <v>24</v>
      </c>
      <c r="AQ972" t="s">
        <v>82</v>
      </c>
      <c r="AR972">
        <v>4</v>
      </c>
      <c r="AS972" s="22">
        <v>0.5</v>
      </c>
      <c r="AT972" t="s">
        <v>83</v>
      </c>
      <c r="AU972" s="23">
        <f t="shared" si="367"/>
        <v>13354.6</v>
      </c>
      <c r="AV972" s="23">
        <f t="shared" si="357"/>
        <v>13368</v>
      </c>
      <c r="AW972" s="23">
        <f t="shared" si="358"/>
        <v>2.41125296576658</v>
      </c>
      <c r="AX972" s="23">
        <f t="shared" si="359"/>
        <v>1.30075697661281</v>
      </c>
      <c r="AY972" s="23">
        <f t="shared" si="360"/>
        <v>13368</v>
      </c>
      <c r="AZ972" s="23">
        <f t="shared" si="361"/>
        <v>13368</v>
      </c>
      <c r="BA972" s="1" t="str">
        <f t="shared" si="362"/>
        <v>3</v>
      </c>
      <c r="BB972" s="22">
        <v>360</v>
      </c>
      <c r="BC972" s="22">
        <f t="shared" si="363"/>
        <v>4812480</v>
      </c>
      <c r="BD972" s="22" t="e">
        <f t="shared" si="365"/>
        <v>#REF!</v>
      </c>
      <c r="BE972" s="22">
        <v>0.29</v>
      </c>
      <c r="BF972" s="22">
        <f t="shared" si="364"/>
        <v>3876.72</v>
      </c>
      <c r="BG972" s="22" t="e">
        <f t="shared" si="366"/>
        <v>#REF!</v>
      </c>
      <c r="BH972" t="str">
        <f>IF(AT972="UDARA","U","N")&amp;LEFT($C$4,2)&amp;MID($C$4,4,2)&amp;LEFT(A972,3)&amp;MID(E972,2,2)&amp;VLOOKUP(E972,Acuan_Reference!C:L,10,0)</f>
        <v>N0109MKS71N1</v>
      </c>
      <c r="BI972" t="s">
        <v>84</v>
      </c>
      <c r="BJ972" t="s">
        <v>85</v>
      </c>
      <c r="BK972" t="s">
        <v>128</v>
      </c>
      <c r="BL972" t="s">
        <v>87</v>
      </c>
    </row>
    <row r="973" spans="1:64">
      <c r="A973" t="s">
        <v>102</v>
      </c>
      <c r="B973" t="s">
        <v>75</v>
      </c>
      <c r="C973" t="s">
        <v>76</v>
      </c>
      <c r="D973" t="s">
        <v>77</v>
      </c>
      <c r="E973" t="s">
        <v>187</v>
      </c>
      <c r="F973" t="s">
        <v>188</v>
      </c>
      <c r="G973" t="s">
        <v>118</v>
      </c>
      <c r="H973" t="s">
        <v>81</v>
      </c>
      <c r="I973" s="22">
        <v>26350</v>
      </c>
      <c r="J973" s="23">
        <v>2529</v>
      </c>
      <c r="K973" s="23">
        <v>3577</v>
      </c>
      <c r="L973" s="23">
        <v>5362</v>
      </c>
      <c r="M973" s="23">
        <v>5384</v>
      </c>
      <c r="N973" s="23">
        <v>2117</v>
      </c>
      <c r="O973" s="23">
        <v>4974</v>
      </c>
      <c r="P973" s="23">
        <v>3983</v>
      </c>
      <c r="Q973" s="23">
        <v>1558</v>
      </c>
      <c r="R973" s="23">
        <v>4024</v>
      </c>
      <c r="S973" s="23">
        <v>4084</v>
      </c>
      <c r="T973" s="23">
        <v>3929</v>
      </c>
      <c r="U973" s="23">
        <v>1720</v>
      </c>
      <c r="V973" s="22">
        <v>3244.3333333333</v>
      </c>
      <c r="W973" s="22">
        <f t="shared" si="352"/>
        <v>3053.66666666667</v>
      </c>
      <c r="X973" s="23">
        <v>0</v>
      </c>
      <c r="Y973" s="23">
        <v>0</v>
      </c>
      <c r="Z973" s="23">
        <v>0</v>
      </c>
      <c r="AA973" s="22">
        <v>7054</v>
      </c>
      <c r="AB973" s="22">
        <v>0</v>
      </c>
      <c r="AC973" s="22">
        <v>0</v>
      </c>
      <c r="AD973" s="22">
        <v>0</v>
      </c>
      <c r="AE973" s="22">
        <f t="shared" si="353"/>
        <v>7054</v>
      </c>
      <c r="AF973" s="22">
        <f t="shared" si="354"/>
        <v>2.17425254289533</v>
      </c>
      <c r="AG973" s="22">
        <f t="shared" si="355"/>
        <v>2.31000982425499</v>
      </c>
      <c r="AH973" s="22">
        <v>75336</v>
      </c>
      <c r="AI973" s="22">
        <v>0</v>
      </c>
      <c r="AJ973" s="23">
        <v>0</v>
      </c>
      <c r="AK973" s="23">
        <v>1969</v>
      </c>
      <c r="AL973" s="23">
        <v>3512</v>
      </c>
      <c r="AM973" s="22">
        <v>0.8</v>
      </c>
      <c r="AN973" s="22">
        <f t="shared" si="356"/>
        <v>2442.93333333333</v>
      </c>
      <c r="AO973" s="23">
        <v>24</v>
      </c>
      <c r="AP973" s="23">
        <v>24</v>
      </c>
      <c r="AQ973" t="s">
        <v>124</v>
      </c>
      <c r="AR973">
        <v>8</v>
      </c>
      <c r="AS973" s="22">
        <v>0.1</v>
      </c>
      <c r="AT973" t="s">
        <v>83</v>
      </c>
      <c r="AU973" s="23">
        <f t="shared" si="367"/>
        <v>0</v>
      </c>
      <c r="AV973" s="23">
        <f t="shared" si="357"/>
        <v>0</v>
      </c>
      <c r="AW973" s="23">
        <f t="shared" si="358"/>
        <v>2.31000982425499</v>
      </c>
      <c r="AX973" s="23">
        <f t="shared" si="359"/>
        <v>1.1599170396245</v>
      </c>
      <c r="AY973" s="23">
        <f t="shared" si="360"/>
        <v>0</v>
      </c>
      <c r="AZ973" s="23">
        <f t="shared" si="361"/>
        <v>0</v>
      </c>
      <c r="BA973" s="1" t="str">
        <f t="shared" si="362"/>
        <v>3</v>
      </c>
      <c r="BB973" s="22">
        <v>360</v>
      </c>
      <c r="BC973" s="22">
        <f t="shared" si="363"/>
        <v>0</v>
      </c>
      <c r="BD973" s="22" t="e">
        <f t="shared" si="365"/>
        <v>#REF!</v>
      </c>
      <c r="BE973" s="22">
        <v>0.29</v>
      </c>
      <c r="BF973" s="22">
        <f t="shared" si="364"/>
        <v>0</v>
      </c>
      <c r="BG973" s="22" t="e">
        <f t="shared" si="366"/>
        <v>#REF!</v>
      </c>
      <c r="BH973" t="str">
        <f>IF(AT973="UDARA","U","N")&amp;LEFT($C$4,2)&amp;MID($C$4,4,2)&amp;LEFT(A973,3)&amp;MID(E973,2,2)&amp;VLOOKUP(E973,Acuan_Reference!C:L,10,0)</f>
        <v>N0109MLG71N1</v>
      </c>
      <c r="BI973" t="s">
        <v>84</v>
      </c>
      <c r="BJ973" t="s">
        <v>85</v>
      </c>
      <c r="BK973" t="s">
        <v>128</v>
      </c>
      <c r="BL973" t="s">
        <v>87</v>
      </c>
    </row>
    <row r="974" spans="1:64">
      <c r="A974" t="s">
        <v>103</v>
      </c>
      <c r="B974" t="s">
        <v>75</v>
      </c>
      <c r="C974" t="s">
        <v>76</v>
      </c>
      <c r="D974" t="s">
        <v>77</v>
      </c>
      <c r="E974" t="s">
        <v>187</v>
      </c>
      <c r="F974" t="s">
        <v>188</v>
      </c>
      <c r="G974" t="s">
        <v>118</v>
      </c>
      <c r="H974" t="s">
        <v>81</v>
      </c>
      <c r="I974" s="22">
        <v>26350</v>
      </c>
      <c r="J974" s="23">
        <v>741</v>
      </c>
      <c r="K974" s="23">
        <v>1040</v>
      </c>
      <c r="L974" s="23">
        <v>3546</v>
      </c>
      <c r="M974" s="23">
        <v>1983</v>
      </c>
      <c r="N974" s="23">
        <v>1054</v>
      </c>
      <c r="O974" s="23">
        <v>3095</v>
      </c>
      <c r="P974" s="23">
        <v>837</v>
      </c>
      <c r="Q974" s="23">
        <v>967</v>
      </c>
      <c r="R974" s="23">
        <v>4293</v>
      </c>
      <c r="S974" s="23">
        <v>2298</v>
      </c>
      <c r="T974" s="23">
        <v>1475</v>
      </c>
      <c r="U974" s="23">
        <v>1123</v>
      </c>
      <c r="V974" s="22">
        <v>1632</v>
      </c>
      <c r="W974" s="22">
        <f t="shared" si="352"/>
        <v>1650.66666666667</v>
      </c>
      <c r="X974" s="23">
        <v>0</v>
      </c>
      <c r="Y974" s="23">
        <v>0</v>
      </c>
      <c r="Z974" s="23">
        <v>0</v>
      </c>
      <c r="AA974" s="22">
        <v>4274</v>
      </c>
      <c r="AB974" s="22">
        <v>0</v>
      </c>
      <c r="AC974" s="22">
        <v>0</v>
      </c>
      <c r="AD974" s="22">
        <v>0</v>
      </c>
      <c r="AE974" s="22">
        <f t="shared" si="353"/>
        <v>4274</v>
      </c>
      <c r="AF974" s="22">
        <f t="shared" si="354"/>
        <v>2.61887254901961</v>
      </c>
      <c r="AG974" s="22">
        <f t="shared" si="355"/>
        <v>2.58925686591276</v>
      </c>
      <c r="AH974" s="22">
        <v>75336</v>
      </c>
      <c r="AI974" s="22">
        <v>0</v>
      </c>
      <c r="AJ974" s="23">
        <v>0</v>
      </c>
      <c r="AK974" s="23">
        <v>1540</v>
      </c>
      <c r="AL974" s="23">
        <v>2354</v>
      </c>
      <c r="AM974" s="22">
        <v>1.3</v>
      </c>
      <c r="AN974" s="22">
        <f t="shared" si="356"/>
        <v>2145.86666666667</v>
      </c>
      <c r="AO974" s="23">
        <v>24</v>
      </c>
      <c r="AP974" s="23">
        <v>24</v>
      </c>
      <c r="AQ974" t="s">
        <v>82</v>
      </c>
      <c r="AR974">
        <v>2</v>
      </c>
      <c r="AS974" s="22">
        <v>0.36666666666667</v>
      </c>
      <c r="AT974" t="s">
        <v>83</v>
      </c>
      <c r="AU974" s="23">
        <f t="shared" si="367"/>
        <v>225.866666666667</v>
      </c>
      <c r="AV974" s="23">
        <f t="shared" si="357"/>
        <v>240</v>
      </c>
      <c r="AW974" s="23">
        <f t="shared" si="358"/>
        <v>2.73465266558966</v>
      </c>
      <c r="AX974" s="23">
        <f t="shared" si="359"/>
        <v>1.30856219709208</v>
      </c>
      <c r="AY974" s="23">
        <f t="shared" si="360"/>
        <v>240</v>
      </c>
      <c r="AZ974" s="23">
        <f t="shared" si="361"/>
        <v>240</v>
      </c>
      <c r="BA974" s="1" t="str">
        <f t="shared" si="362"/>
        <v>3</v>
      </c>
      <c r="BB974" s="22">
        <v>360</v>
      </c>
      <c r="BC974" s="22">
        <f t="shared" si="363"/>
        <v>86400</v>
      </c>
      <c r="BD974" s="22" t="e">
        <f t="shared" si="365"/>
        <v>#REF!</v>
      </c>
      <c r="BE974" s="22">
        <v>0.29</v>
      </c>
      <c r="BF974" s="22">
        <f t="shared" si="364"/>
        <v>69.6</v>
      </c>
      <c r="BG974" s="22" t="e">
        <f t="shared" si="366"/>
        <v>#REF!</v>
      </c>
      <c r="BH974" t="str">
        <f>IF(AT974="UDARA","U","N")&amp;LEFT($C$4,2)&amp;MID($C$4,4,2)&amp;LEFT(A974,3)&amp;MID(E974,2,2)&amp;VLOOKUP(E974,Acuan_Reference!C:L,10,0)</f>
        <v>N0109NAD71N1</v>
      </c>
      <c r="BI974" t="s">
        <v>84</v>
      </c>
      <c r="BJ974" t="s">
        <v>85</v>
      </c>
      <c r="BK974" t="s">
        <v>128</v>
      </c>
      <c r="BL974" t="s">
        <v>87</v>
      </c>
    </row>
    <row r="975" spans="1:64">
      <c r="A975" t="s">
        <v>104</v>
      </c>
      <c r="B975" t="s">
        <v>75</v>
      </c>
      <c r="C975" t="s">
        <v>76</v>
      </c>
      <c r="D975" t="s">
        <v>77</v>
      </c>
      <c r="E975" t="s">
        <v>187</v>
      </c>
      <c r="F975" t="s">
        <v>188</v>
      </c>
      <c r="G975" t="s">
        <v>118</v>
      </c>
      <c r="H975" t="s">
        <v>81</v>
      </c>
      <c r="I975" s="22">
        <v>26350</v>
      </c>
      <c r="J975" s="23">
        <v>1798</v>
      </c>
      <c r="K975" s="23">
        <v>1940</v>
      </c>
      <c r="L975" s="23">
        <v>6248</v>
      </c>
      <c r="M975" s="23">
        <v>2466</v>
      </c>
      <c r="N975" s="23">
        <v>1485</v>
      </c>
      <c r="O975" s="23">
        <v>4895</v>
      </c>
      <c r="P975" s="23">
        <v>3274</v>
      </c>
      <c r="Q975" s="23">
        <v>1342</v>
      </c>
      <c r="R975" s="23">
        <v>4251</v>
      </c>
      <c r="S975" s="23">
        <v>3248</v>
      </c>
      <c r="T975" s="23">
        <v>2569</v>
      </c>
      <c r="U975" s="23">
        <v>1813</v>
      </c>
      <c r="V975" s="22">
        <v>2543.3333333333</v>
      </c>
      <c r="W975" s="22">
        <f t="shared" si="352"/>
        <v>2440</v>
      </c>
      <c r="X975" s="23">
        <v>0</v>
      </c>
      <c r="Y975" s="23">
        <v>0</v>
      </c>
      <c r="Z975" s="23">
        <v>0</v>
      </c>
      <c r="AA975" s="22">
        <v>5658</v>
      </c>
      <c r="AB975" s="22">
        <v>0</v>
      </c>
      <c r="AC975" s="22">
        <v>0</v>
      </c>
      <c r="AD975" s="22">
        <v>0</v>
      </c>
      <c r="AE975" s="22">
        <f t="shared" si="353"/>
        <v>5658</v>
      </c>
      <c r="AF975" s="22">
        <f t="shared" si="354"/>
        <v>2.22463958060291</v>
      </c>
      <c r="AG975" s="22">
        <f t="shared" si="355"/>
        <v>2.31885245901639</v>
      </c>
      <c r="AH975" s="22">
        <v>75336</v>
      </c>
      <c r="AI975" s="22">
        <v>0</v>
      </c>
      <c r="AJ975" s="23">
        <v>0</v>
      </c>
      <c r="AK975" s="23">
        <v>1801</v>
      </c>
      <c r="AL975" s="23">
        <v>2938</v>
      </c>
      <c r="AM975" s="22">
        <v>1</v>
      </c>
      <c r="AN975" s="22">
        <f t="shared" si="356"/>
        <v>2440</v>
      </c>
      <c r="AO975" s="23">
        <v>24</v>
      </c>
      <c r="AP975" s="23">
        <v>24</v>
      </c>
      <c r="AQ975" t="s">
        <v>82</v>
      </c>
      <c r="AR975">
        <v>4</v>
      </c>
      <c r="AS975" s="22">
        <v>0.26666666666667</v>
      </c>
      <c r="AT975" t="s">
        <v>83</v>
      </c>
      <c r="AU975" s="23">
        <f t="shared" si="367"/>
        <v>0</v>
      </c>
      <c r="AV975" s="23">
        <f t="shared" si="357"/>
        <v>0</v>
      </c>
      <c r="AW975" s="23">
        <f t="shared" si="358"/>
        <v>2.31885245901639</v>
      </c>
      <c r="AX975" s="23">
        <f t="shared" si="359"/>
        <v>1.11475409836066</v>
      </c>
      <c r="AY975" s="23">
        <f t="shared" si="360"/>
        <v>0</v>
      </c>
      <c r="AZ975" s="23">
        <f t="shared" si="361"/>
        <v>0</v>
      </c>
      <c r="BA975" s="1" t="str">
        <f t="shared" si="362"/>
        <v>3</v>
      </c>
      <c r="BB975" s="22">
        <v>360</v>
      </c>
      <c r="BC975" s="22">
        <f t="shared" si="363"/>
        <v>0</v>
      </c>
      <c r="BD975" s="22" t="e">
        <f t="shared" si="365"/>
        <v>#REF!</v>
      </c>
      <c r="BE975" s="22">
        <v>0.29</v>
      </c>
      <c r="BF975" s="22">
        <f t="shared" si="364"/>
        <v>0</v>
      </c>
      <c r="BG975" s="22" t="e">
        <f t="shared" si="366"/>
        <v>#REF!</v>
      </c>
      <c r="BH975" t="str">
        <f>IF(AT975="UDARA","U","N")&amp;LEFT($C$4,2)&amp;MID($C$4,4,2)&amp;LEFT(A975,3)&amp;MID(E975,2,2)&amp;VLOOKUP(E975,Acuan_Reference!C:L,10,0)</f>
        <v>N0109PDG71N1</v>
      </c>
      <c r="BI975" t="s">
        <v>84</v>
      </c>
      <c r="BJ975" t="s">
        <v>85</v>
      </c>
      <c r="BK975" t="s">
        <v>128</v>
      </c>
      <c r="BL975" t="s">
        <v>87</v>
      </c>
    </row>
    <row r="976" spans="1:64">
      <c r="A976" t="s">
        <v>105</v>
      </c>
      <c r="B976" t="s">
        <v>75</v>
      </c>
      <c r="C976" t="s">
        <v>76</v>
      </c>
      <c r="D976" t="s">
        <v>77</v>
      </c>
      <c r="E976" t="s">
        <v>187</v>
      </c>
      <c r="F976" t="s">
        <v>188</v>
      </c>
      <c r="G976" t="s">
        <v>118</v>
      </c>
      <c r="H976" t="s">
        <v>81</v>
      </c>
      <c r="I976" s="22">
        <v>26350</v>
      </c>
      <c r="J976" s="23">
        <v>1680</v>
      </c>
      <c r="K976" s="23">
        <v>2196</v>
      </c>
      <c r="L976" s="23">
        <v>4101</v>
      </c>
      <c r="M976" s="23">
        <v>3100</v>
      </c>
      <c r="N976" s="23">
        <v>730</v>
      </c>
      <c r="O976" s="23">
        <v>2860</v>
      </c>
      <c r="P976" s="23">
        <v>1482</v>
      </c>
      <c r="Q976" s="23">
        <v>1193</v>
      </c>
      <c r="R976" s="23">
        <v>4758</v>
      </c>
      <c r="S976" s="23">
        <v>3290</v>
      </c>
      <c r="T976" s="23">
        <v>1145</v>
      </c>
      <c r="U976" s="23">
        <v>660</v>
      </c>
      <c r="V976" s="22">
        <v>1698.3333333333</v>
      </c>
      <c r="W976" s="22">
        <f t="shared" si="352"/>
        <v>1495.66666666667</v>
      </c>
      <c r="X976" s="23">
        <v>0</v>
      </c>
      <c r="Y976" s="23">
        <v>0</v>
      </c>
      <c r="Z976" s="23">
        <v>0</v>
      </c>
      <c r="AA976" s="22">
        <v>6410</v>
      </c>
      <c r="AB976" s="22">
        <v>0</v>
      </c>
      <c r="AC976" s="22">
        <v>0</v>
      </c>
      <c r="AD976" s="22">
        <v>0</v>
      </c>
      <c r="AE976" s="22">
        <f t="shared" si="353"/>
        <v>6410</v>
      </c>
      <c r="AF976" s="22">
        <f t="shared" si="354"/>
        <v>3.77428851815513</v>
      </c>
      <c r="AG976" s="22">
        <f t="shared" si="355"/>
        <v>4.28571428571429</v>
      </c>
      <c r="AH976" s="22">
        <v>75336</v>
      </c>
      <c r="AI976" s="22">
        <v>0</v>
      </c>
      <c r="AJ976" s="23">
        <v>0</v>
      </c>
      <c r="AK976" s="23">
        <v>1883</v>
      </c>
      <c r="AL976" s="23">
        <v>2682</v>
      </c>
      <c r="AM976" s="22">
        <v>1</v>
      </c>
      <c r="AN976" s="22">
        <f t="shared" si="356"/>
        <v>1495.66666666667</v>
      </c>
      <c r="AO976" s="23">
        <v>24</v>
      </c>
      <c r="AP976" s="23">
        <v>24</v>
      </c>
      <c r="AQ976" t="s">
        <v>82</v>
      </c>
      <c r="AR976">
        <v>4</v>
      </c>
      <c r="AS976" s="22">
        <v>0.26666666666667</v>
      </c>
      <c r="AT976" t="s">
        <v>83</v>
      </c>
      <c r="AU976" s="23">
        <f t="shared" si="367"/>
        <v>0</v>
      </c>
      <c r="AV976" s="23">
        <f t="shared" si="357"/>
        <v>0</v>
      </c>
      <c r="AW976" s="23">
        <f t="shared" si="358"/>
        <v>4.28571428571429</v>
      </c>
      <c r="AX976" s="23">
        <f t="shared" si="359"/>
        <v>2.49253398707377</v>
      </c>
      <c r="AY976" s="23">
        <f t="shared" si="360"/>
        <v>0</v>
      </c>
      <c r="AZ976" s="23">
        <f t="shared" si="361"/>
        <v>0</v>
      </c>
      <c r="BA976" s="1" t="str">
        <f t="shared" si="362"/>
        <v>3</v>
      </c>
      <c r="BB976" s="22">
        <v>360</v>
      </c>
      <c r="BC976" s="22">
        <f t="shared" si="363"/>
        <v>0</v>
      </c>
      <c r="BD976" s="22" t="e">
        <f t="shared" si="365"/>
        <v>#REF!</v>
      </c>
      <c r="BE976" s="22">
        <v>0.29</v>
      </c>
      <c r="BF976" s="22">
        <f t="shared" si="364"/>
        <v>0</v>
      </c>
      <c r="BG976" s="22" t="e">
        <f t="shared" si="366"/>
        <v>#REF!</v>
      </c>
      <c r="BH976" t="str">
        <f>IF(AT976="UDARA","U","N")&amp;LEFT($C$4,2)&amp;MID($C$4,4,2)&amp;LEFT(A976,3)&amp;MID(E976,2,2)&amp;VLOOKUP(E976,Acuan_Reference!C:L,10,0)</f>
        <v>N0109PKB71N1</v>
      </c>
      <c r="BI976" t="s">
        <v>84</v>
      </c>
      <c r="BJ976" t="s">
        <v>85</v>
      </c>
      <c r="BK976" t="s">
        <v>128</v>
      </c>
      <c r="BL976" t="s">
        <v>87</v>
      </c>
    </row>
    <row r="977" spans="1:64">
      <c r="A977" t="s">
        <v>106</v>
      </c>
      <c r="B977" t="s">
        <v>75</v>
      </c>
      <c r="C977" t="s">
        <v>76</v>
      </c>
      <c r="D977" t="s">
        <v>77</v>
      </c>
      <c r="E977" t="s">
        <v>187</v>
      </c>
      <c r="F977" t="s">
        <v>188</v>
      </c>
      <c r="G977" t="s">
        <v>118</v>
      </c>
      <c r="H977" t="s">
        <v>81</v>
      </c>
      <c r="I977" s="22">
        <v>26350</v>
      </c>
      <c r="J977" s="23">
        <v>1687</v>
      </c>
      <c r="K977" s="23">
        <v>1598</v>
      </c>
      <c r="L977" s="23">
        <v>5748</v>
      </c>
      <c r="M977" s="23">
        <v>1668</v>
      </c>
      <c r="N977" s="23">
        <v>869</v>
      </c>
      <c r="O977" s="23">
        <v>5602</v>
      </c>
      <c r="P977" s="23">
        <v>2731</v>
      </c>
      <c r="Q977" s="23">
        <v>1024</v>
      </c>
      <c r="R977" s="23">
        <v>4413</v>
      </c>
      <c r="S977" s="23">
        <v>2861</v>
      </c>
      <c r="T977" s="23">
        <v>2324</v>
      </c>
      <c r="U977" s="23">
        <v>1558</v>
      </c>
      <c r="V977" s="22">
        <v>2247.6666666667</v>
      </c>
      <c r="W977" s="22">
        <f t="shared" si="352"/>
        <v>2227.66666666667</v>
      </c>
      <c r="X977" s="23">
        <v>0</v>
      </c>
      <c r="Y977" s="23">
        <v>0</v>
      </c>
      <c r="Z977" s="23">
        <v>0</v>
      </c>
      <c r="AA977" s="22">
        <v>4923</v>
      </c>
      <c r="AB977" s="22">
        <v>0</v>
      </c>
      <c r="AC977" s="22">
        <v>0</v>
      </c>
      <c r="AD977" s="22">
        <v>0</v>
      </c>
      <c r="AE977" s="22">
        <f t="shared" si="353"/>
        <v>4923</v>
      </c>
      <c r="AF977" s="22">
        <f t="shared" si="354"/>
        <v>2.19027139255521</v>
      </c>
      <c r="AG977" s="22">
        <f t="shared" si="355"/>
        <v>2.20993565763878</v>
      </c>
      <c r="AH977" s="22">
        <v>75336</v>
      </c>
      <c r="AI977" s="22">
        <v>0</v>
      </c>
      <c r="AJ977" s="23">
        <v>0</v>
      </c>
      <c r="AK977" s="23">
        <v>1691</v>
      </c>
      <c r="AL977" s="23">
        <v>2801</v>
      </c>
      <c r="AM977" s="22">
        <v>0.9</v>
      </c>
      <c r="AN977" s="22">
        <f t="shared" si="356"/>
        <v>2004.9</v>
      </c>
      <c r="AO977" s="23">
        <v>24</v>
      </c>
      <c r="AP977" s="23">
        <v>24</v>
      </c>
      <c r="AQ977" t="s">
        <v>82</v>
      </c>
      <c r="AR977">
        <v>4</v>
      </c>
      <c r="AS977" s="22">
        <v>0.16666666666667</v>
      </c>
      <c r="AT977" t="s">
        <v>83</v>
      </c>
      <c r="AU977" s="23">
        <f t="shared" si="367"/>
        <v>0</v>
      </c>
      <c r="AV977" s="23">
        <f t="shared" si="357"/>
        <v>0</v>
      </c>
      <c r="AW977" s="23">
        <f t="shared" si="358"/>
        <v>2.20993565763878</v>
      </c>
      <c r="AX977" s="23">
        <f t="shared" si="359"/>
        <v>0.952566212778692</v>
      </c>
      <c r="AY977" s="23">
        <f t="shared" si="360"/>
        <v>0</v>
      </c>
      <c r="AZ977" s="23">
        <f t="shared" si="361"/>
        <v>0</v>
      </c>
      <c r="BA977" s="1" t="str">
        <f t="shared" si="362"/>
        <v>3</v>
      </c>
      <c r="BB977" s="22">
        <v>360</v>
      </c>
      <c r="BC977" s="22">
        <f t="shared" si="363"/>
        <v>0</v>
      </c>
      <c r="BD977" s="22" t="e">
        <f t="shared" si="365"/>
        <v>#REF!</v>
      </c>
      <c r="BE977" s="22">
        <v>0.29</v>
      </c>
      <c r="BF977" s="22">
        <f t="shared" si="364"/>
        <v>0</v>
      </c>
      <c r="BG977" s="22" t="e">
        <f t="shared" si="366"/>
        <v>#REF!</v>
      </c>
      <c r="BH977" t="str">
        <f>IF(AT977="UDARA","U","N")&amp;LEFT($C$4,2)&amp;MID($C$4,4,2)&amp;LEFT(A977,3)&amp;MID(E977,2,2)&amp;VLOOKUP(E977,Acuan_Reference!C:L,10,0)</f>
        <v>N0109PLB71N1</v>
      </c>
      <c r="BI977" t="s">
        <v>84</v>
      </c>
      <c r="BJ977" t="s">
        <v>85</v>
      </c>
      <c r="BK977" t="s">
        <v>128</v>
      </c>
      <c r="BL977" t="s">
        <v>87</v>
      </c>
    </row>
    <row r="978" spans="1:64">
      <c r="A978" t="s">
        <v>107</v>
      </c>
      <c r="B978" t="s">
        <v>75</v>
      </c>
      <c r="C978" t="s">
        <v>76</v>
      </c>
      <c r="D978" t="s">
        <v>77</v>
      </c>
      <c r="E978" t="s">
        <v>187</v>
      </c>
      <c r="F978" t="s">
        <v>188</v>
      </c>
      <c r="G978" t="s">
        <v>118</v>
      </c>
      <c r="H978" t="s">
        <v>81</v>
      </c>
      <c r="I978" s="22">
        <v>26350</v>
      </c>
      <c r="J978" s="23">
        <v>282</v>
      </c>
      <c r="K978" s="23">
        <v>457</v>
      </c>
      <c r="L978" s="23">
        <v>3650</v>
      </c>
      <c r="M978" s="23">
        <v>1740</v>
      </c>
      <c r="N978" s="23">
        <v>609</v>
      </c>
      <c r="O978" s="23">
        <v>1761</v>
      </c>
      <c r="P978" s="23">
        <v>2955</v>
      </c>
      <c r="Q978" s="23">
        <v>509</v>
      </c>
      <c r="R978" s="23">
        <v>2111</v>
      </c>
      <c r="S978" s="23">
        <v>1446</v>
      </c>
      <c r="T978" s="23">
        <v>3533</v>
      </c>
      <c r="U978" s="23">
        <v>354</v>
      </c>
      <c r="V978" s="22">
        <v>1777.6666666667</v>
      </c>
      <c r="W978" s="22">
        <f t="shared" si="352"/>
        <v>1985.33333333333</v>
      </c>
      <c r="X978" s="23">
        <v>0</v>
      </c>
      <c r="Y978" s="23">
        <v>0</v>
      </c>
      <c r="Z978" s="23">
        <v>0</v>
      </c>
      <c r="AA978" s="22">
        <v>2947</v>
      </c>
      <c r="AB978" s="22">
        <v>0</v>
      </c>
      <c r="AC978" s="22">
        <v>1128</v>
      </c>
      <c r="AD978" s="22">
        <v>0</v>
      </c>
      <c r="AE978" s="22">
        <f t="shared" si="353"/>
        <v>4075</v>
      </c>
      <c r="AF978" s="22">
        <f t="shared" si="354"/>
        <v>2.29233077067312</v>
      </c>
      <c r="AG978" s="22">
        <f t="shared" si="355"/>
        <v>2.0525520483546</v>
      </c>
      <c r="AH978" s="22">
        <v>75336</v>
      </c>
      <c r="AI978" s="22">
        <v>0</v>
      </c>
      <c r="AJ978" s="23">
        <v>0</v>
      </c>
      <c r="AK978" s="23">
        <v>829</v>
      </c>
      <c r="AL978" s="23">
        <v>2069</v>
      </c>
      <c r="AM978" s="22">
        <v>1.3</v>
      </c>
      <c r="AN978" s="22">
        <f t="shared" si="356"/>
        <v>2580.93333333333</v>
      </c>
      <c r="AO978" s="23">
        <v>24</v>
      </c>
      <c r="AP978" s="23">
        <v>24</v>
      </c>
      <c r="AQ978" t="s">
        <v>82</v>
      </c>
      <c r="AR978">
        <v>2</v>
      </c>
      <c r="AS978" s="22">
        <v>0.43333333333333</v>
      </c>
      <c r="AT978" t="s">
        <v>83</v>
      </c>
      <c r="AU978" s="23">
        <f t="shared" si="367"/>
        <v>574.933333333333</v>
      </c>
      <c r="AV978" s="23">
        <f t="shared" si="357"/>
        <v>576</v>
      </c>
      <c r="AW978" s="23">
        <f t="shared" si="358"/>
        <v>2.34267965077233</v>
      </c>
      <c r="AX978" s="23">
        <f t="shared" si="359"/>
        <v>1.30053727333781</v>
      </c>
      <c r="AY978" s="23">
        <f t="shared" si="360"/>
        <v>576</v>
      </c>
      <c r="AZ978" s="23">
        <f t="shared" si="361"/>
        <v>576</v>
      </c>
      <c r="BA978" s="1" t="str">
        <f t="shared" si="362"/>
        <v>3</v>
      </c>
      <c r="BB978" s="22">
        <v>360</v>
      </c>
      <c r="BC978" s="22">
        <f t="shared" si="363"/>
        <v>207360</v>
      </c>
      <c r="BD978" s="22" t="e">
        <f t="shared" si="365"/>
        <v>#REF!</v>
      </c>
      <c r="BE978" s="22">
        <v>0.29</v>
      </c>
      <c r="BF978" s="22">
        <f t="shared" si="364"/>
        <v>167.04</v>
      </c>
      <c r="BG978" s="22" t="e">
        <f t="shared" si="366"/>
        <v>#REF!</v>
      </c>
      <c r="BH978" t="str">
        <f>IF(AT978="UDARA","U","N")&amp;LEFT($C$4,2)&amp;MID($C$4,4,2)&amp;LEFT(A978,3)&amp;MID(E978,2,2)&amp;VLOOKUP(E978,Acuan_Reference!C:L,10,0)</f>
        <v>N0109PTK71N1</v>
      </c>
      <c r="BI978" t="s">
        <v>84</v>
      </c>
      <c r="BJ978" t="s">
        <v>85</v>
      </c>
      <c r="BK978" t="s">
        <v>128</v>
      </c>
      <c r="BL978" t="s">
        <v>87</v>
      </c>
    </row>
    <row r="979" spans="1:64">
      <c r="A979" t="s">
        <v>108</v>
      </c>
      <c r="B979" t="s">
        <v>75</v>
      </c>
      <c r="C979" t="s">
        <v>76</v>
      </c>
      <c r="D979" t="s">
        <v>77</v>
      </c>
      <c r="E979" t="s">
        <v>187</v>
      </c>
      <c r="F979" t="s">
        <v>188</v>
      </c>
      <c r="G979" t="s">
        <v>118</v>
      </c>
      <c r="H979" t="s">
        <v>81</v>
      </c>
      <c r="I979" s="22">
        <v>26350</v>
      </c>
      <c r="J979" s="23">
        <v>1675</v>
      </c>
      <c r="K979" s="23">
        <v>1582</v>
      </c>
      <c r="L979" s="23">
        <v>2349</v>
      </c>
      <c r="M979" s="23">
        <v>1908</v>
      </c>
      <c r="N979" s="23">
        <v>1435</v>
      </c>
      <c r="O979" s="23">
        <v>2908</v>
      </c>
      <c r="P979" s="23">
        <v>2678</v>
      </c>
      <c r="Q979" s="23">
        <v>1661</v>
      </c>
      <c r="R979" s="23">
        <v>2937</v>
      </c>
      <c r="S979" s="23">
        <v>1956</v>
      </c>
      <c r="T979" s="23">
        <v>2505</v>
      </c>
      <c r="U979" s="23">
        <v>1113</v>
      </c>
      <c r="V979" s="22">
        <v>1858</v>
      </c>
      <c r="W979" s="22">
        <f t="shared" si="352"/>
        <v>1925.66666666667</v>
      </c>
      <c r="X979" s="23">
        <v>0</v>
      </c>
      <c r="Y979" s="23">
        <v>0</v>
      </c>
      <c r="Z979" s="23">
        <v>0</v>
      </c>
      <c r="AA979" s="22">
        <v>4549</v>
      </c>
      <c r="AB979" s="22">
        <v>0</v>
      </c>
      <c r="AC979" s="22">
        <v>0</v>
      </c>
      <c r="AD979" s="22">
        <v>0</v>
      </c>
      <c r="AE979" s="22">
        <f t="shared" si="353"/>
        <v>4549</v>
      </c>
      <c r="AF979" s="22">
        <f t="shared" si="354"/>
        <v>2.44833153928956</v>
      </c>
      <c r="AG979" s="22">
        <f t="shared" si="355"/>
        <v>2.3622987709884</v>
      </c>
      <c r="AH979" s="22">
        <v>75336</v>
      </c>
      <c r="AI979" s="22">
        <v>0</v>
      </c>
      <c r="AJ979" s="23">
        <v>0</v>
      </c>
      <c r="AK979" s="23">
        <v>1336</v>
      </c>
      <c r="AL979" s="23">
        <v>2159</v>
      </c>
      <c r="AM979" s="22">
        <v>0.8</v>
      </c>
      <c r="AN979" s="22">
        <f t="shared" si="356"/>
        <v>1540.53333333333</v>
      </c>
      <c r="AO979" s="23">
        <v>24</v>
      </c>
      <c r="AP979" s="23">
        <v>24</v>
      </c>
      <c r="AQ979" t="s">
        <v>124</v>
      </c>
      <c r="AR979">
        <v>4</v>
      </c>
      <c r="AS979" s="22">
        <v>0.066666666666667</v>
      </c>
      <c r="AT979" t="s">
        <v>83</v>
      </c>
      <c r="AU979" s="23">
        <f t="shared" si="367"/>
        <v>0</v>
      </c>
      <c r="AV979" s="23">
        <f t="shared" si="357"/>
        <v>0</v>
      </c>
      <c r="AW979" s="23">
        <f t="shared" si="358"/>
        <v>2.3622987709884</v>
      </c>
      <c r="AX979" s="23">
        <f t="shared" si="359"/>
        <v>1.2411286134672</v>
      </c>
      <c r="AY979" s="23">
        <f t="shared" si="360"/>
        <v>0</v>
      </c>
      <c r="AZ979" s="23">
        <f t="shared" si="361"/>
        <v>0</v>
      </c>
      <c r="BA979" s="1" t="str">
        <f t="shared" si="362"/>
        <v>3</v>
      </c>
      <c r="BB979" s="22">
        <v>360</v>
      </c>
      <c r="BC979" s="22">
        <f t="shared" si="363"/>
        <v>0</v>
      </c>
      <c r="BD979" s="22" t="e">
        <f t="shared" si="365"/>
        <v>#REF!</v>
      </c>
      <c r="BE979" s="22">
        <v>0.29</v>
      </c>
      <c r="BF979" s="22">
        <f t="shared" si="364"/>
        <v>0</v>
      </c>
      <c r="BG979" s="22" t="e">
        <f t="shared" si="366"/>
        <v>#REF!</v>
      </c>
      <c r="BH979" t="str">
        <f>IF(AT979="UDARA","U","N")&amp;LEFT($C$4,2)&amp;MID($C$4,4,2)&amp;LEFT(A979,3)&amp;MID(E979,2,2)&amp;VLOOKUP(E979,Acuan_Reference!C:L,10,0)</f>
        <v>N0109PWT71N1</v>
      </c>
      <c r="BI979" t="s">
        <v>84</v>
      </c>
      <c r="BJ979" t="s">
        <v>85</v>
      </c>
      <c r="BK979" t="s">
        <v>128</v>
      </c>
      <c r="BL979" t="s">
        <v>87</v>
      </c>
    </row>
    <row r="980" spans="1:64">
      <c r="A980" t="s">
        <v>109</v>
      </c>
      <c r="B980" t="s">
        <v>75</v>
      </c>
      <c r="C980" t="s">
        <v>76</v>
      </c>
      <c r="D980" t="s">
        <v>77</v>
      </c>
      <c r="E980" t="s">
        <v>187</v>
      </c>
      <c r="F980" t="s">
        <v>188</v>
      </c>
      <c r="G980" t="s">
        <v>118</v>
      </c>
      <c r="H980" t="s">
        <v>81</v>
      </c>
      <c r="I980" s="22">
        <v>26350</v>
      </c>
      <c r="J980" s="23">
        <v>3096</v>
      </c>
      <c r="K980" s="23">
        <v>4803</v>
      </c>
      <c r="L980" s="23">
        <v>13784</v>
      </c>
      <c r="M980" s="23">
        <v>6112</v>
      </c>
      <c r="N980" s="23">
        <v>4639</v>
      </c>
      <c r="O980" s="23">
        <v>10982</v>
      </c>
      <c r="P980" s="23">
        <v>7318</v>
      </c>
      <c r="Q980" s="23">
        <v>3222</v>
      </c>
      <c r="R980" s="23">
        <v>9684</v>
      </c>
      <c r="S980" s="23">
        <v>6891</v>
      </c>
      <c r="T980" s="23">
        <v>10445</v>
      </c>
      <c r="U980" s="23">
        <v>3910</v>
      </c>
      <c r="V980" s="22">
        <v>7082</v>
      </c>
      <c r="W980" s="22">
        <f t="shared" si="352"/>
        <v>7412.66666666667</v>
      </c>
      <c r="X980" s="23">
        <v>0</v>
      </c>
      <c r="Y980" s="23">
        <v>0</v>
      </c>
      <c r="Z980" s="23">
        <v>0</v>
      </c>
      <c r="AA980" s="22">
        <v>6546</v>
      </c>
      <c r="AB980" s="22">
        <v>0</v>
      </c>
      <c r="AC980" s="22">
        <v>2784</v>
      </c>
      <c r="AD980" s="22">
        <v>1560</v>
      </c>
      <c r="AE980" s="22">
        <f t="shared" si="353"/>
        <v>10890</v>
      </c>
      <c r="AF980" s="22">
        <f t="shared" si="354"/>
        <v>1.53770121434623</v>
      </c>
      <c r="AG980" s="22">
        <f t="shared" si="355"/>
        <v>1.25865635398867</v>
      </c>
      <c r="AH980" s="22">
        <v>75336</v>
      </c>
      <c r="AI980" s="22">
        <v>0</v>
      </c>
      <c r="AJ980" s="23">
        <v>0</v>
      </c>
      <c r="AK980" s="23">
        <v>4033</v>
      </c>
      <c r="AL980" s="23">
        <v>7883</v>
      </c>
      <c r="AM980" s="22">
        <v>0.6</v>
      </c>
      <c r="AN980" s="22">
        <f t="shared" si="356"/>
        <v>4447.6</v>
      </c>
      <c r="AO980" s="23">
        <v>24</v>
      </c>
      <c r="AP980" s="23">
        <v>24</v>
      </c>
      <c r="AQ980" t="s">
        <v>124</v>
      </c>
      <c r="AR980">
        <v>8</v>
      </c>
      <c r="AS980" s="22">
        <v>0.1</v>
      </c>
      <c r="AT980" t="s">
        <v>83</v>
      </c>
      <c r="AU980" s="23">
        <f t="shared" si="367"/>
        <v>1440.6</v>
      </c>
      <c r="AV980" s="23">
        <f t="shared" si="357"/>
        <v>1464</v>
      </c>
      <c r="AW980" s="23">
        <f t="shared" si="358"/>
        <v>1.66660670923644</v>
      </c>
      <c r="AX980" s="23">
        <f t="shared" si="359"/>
        <v>0.603156758701322</v>
      </c>
      <c r="AY980" s="23">
        <f t="shared" si="360"/>
        <v>1464</v>
      </c>
      <c r="AZ980" s="23">
        <f t="shared" si="361"/>
        <v>1464</v>
      </c>
      <c r="BA980" s="1" t="str">
        <f t="shared" si="362"/>
        <v>3</v>
      </c>
      <c r="BB980" s="22">
        <v>360</v>
      </c>
      <c r="BC980" s="22">
        <f t="shared" si="363"/>
        <v>527040</v>
      </c>
      <c r="BD980" s="22" t="e">
        <f t="shared" si="365"/>
        <v>#REF!</v>
      </c>
      <c r="BE980" s="22">
        <v>0.29</v>
      </c>
      <c r="BF980" s="22">
        <f t="shared" si="364"/>
        <v>424.56</v>
      </c>
      <c r="BG980" s="22" t="e">
        <f t="shared" si="366"/>
        <v>#REF!</v>
      </c>
      <c r="BH980" t="str">
        <f>IF(AT980="UDARA","U","N")&amp;LEFT($C$4,2)&amp;MID($C$4,4,2)&amp;LEFT(A980,3)&amp;MID(E980,2,2)&amp;VLOOKUP(E980,Acuan_Reference!C:L,10,0)</f>
        <v>N0109SBY71N1</v>
      </c>
      <c r="BI980" t="s">
        <v>84</v>
      </c>
      <c r="BJ980" t="s">
        <v>85</v>
      </c>
      <c r="BK980" t="s">
        <v>128</v>
      </c>
      <c r="BL980" t="s">
        <v>87</v>
      </c>
    </row>
    <row r="981" spans="1:64">
      <c r="A981" t="s">
        <v>110</v>
      </c>
      <c r="B981" t="s">
        <v>75</v>
      </c>
      <c r="C981" t="s">
        <v>76</v>
      </c>
      <c r="D981" t="s">
        <v>77</v>
      </c>
      <c r="E981" t="s">
        <v>187</v>
      </c>
      <c r="F981" t="s">
        <v>188</v>
      </c>
      <c r="G981" t="s">
        <v>118</v>
      </c>
      <c r="H981" t="s">
        <v>81</v>
      </c>
      <c r="I981" s="22">
        <v>26350</v>
      </c>
      <c r="J981" s="23">
        <v>2653</v>
      </c>
      <c r="K981" s="23">
        <v>2703</v>
      </c>
      <c r="L981" s="23">
        <v>3090</v>
      </c>
      <c r="M981" s="23">
        <v>4078</v>
      </c>
      <c r="N981" s="23">
        <v>2537</v>
      </c>
      <c r="O981" s="23">
        <v>4179</v>
      </c>
      <c r="P981" s="23">
        <v>5104</v>
      </c>
      <c r="Q981" s="23">
        <v>2732</v>
      </c>
      <c r="R981" s="23">
        <v>3013</v>
      </c>
      <c r="S981" s="23">
        <v>2772</v>
      </c>
      <c r="T981" s="23">
        <v>3758</v>
      </c>
      <c r="U981" s="23">
        <v>1982</v>
      </c>
      <c r="V981" s="22">
        <v>2837.3333333333</v>
      </c>
      <c r="W981" s="22">
        <f t="shared" si="352"/>
        <v>2841.33333333333</v>
      </c>
      <c r="X981" s="23">
        <v>0</v>
      </c>
      <c r="Y981" s="23">
        <v>0</v>
      </c>
      <c r="Z981" s="23">
        <v>0</v>
      </c>
      <c r="AA981" s="22">
        <v>5638</v>
      </c>
      <c r="AB981" s="22">
        <v>0</v>
      </c>
      <c r="AC981" s="22">
        <v>0</v>
      </c>
      <c r="AD981" s="22">
        <v>0</v>
      </c>
      <c r="AE981" s="22">
        <f t="shared" si="353"/>
        <v>5638</v>
      </c>
      <c r="AF981" s="22">
        <f t="shared" si="354"/>
        <v>1.9870770676692</v>
      </c>
      <c r="AG981" s="22">
        <f t="shared" si="355"/>
        <v>1.98427968090099</v>
      </c>
      <c r="AH981" s="22">
        <v>75336</v>
      </c>
      <c r="AI981" s="22">
        <v>0</v>
      </c>
      <c r="AJ981" s="23">
        <v>0</v>
      </c>
      <c r="AK981" s="23">
        <v>1735</v>
      </c>
      <c r="AL981" s="23">
        <v>2784</v>
      </c>
      <c r="AM981" s="22">
        <v>0.7</v>
      </c>
      <c r="AN981" s="22">
        <f t="shared" si="356"/>
        <v>1988.93333333333</v>
      </c>
      <c r="AO981" s="23">
        <v>24</v>
      </c>
      <c r="AP981" s="23">
        <v>24</v>
      </c>
      <c r="AQ981" t="s">
        <v>124</v>
      </c>
      <c r="AR981">
        <v>8</v>
      </c>
      <c r="AS981" s="22">
        <v>0.066666666666667</v>
      </c>
      <c r="AT981" t="s">
        <v>83</v>
      </c>
      <c r="AU981" s="23">
        <f t="shared" si="367"/>
        <v>0</v>
      </c>
      <c r="AV981" s="23">
        <f t="shared" si="357"/>
        <v>0</v>
      </c>
      <c r="AW981" s="23">
        <f t="shared" si="358"/>
        <v>1.98427968090099</v>
      </c>
      <c r="AX981" s="23">
        <f t="shared" si="359"/>
        <v>1.00445800093853</v>
      </c>
      <c r="AY981" s="23">
        <f t="shared" si="360"/>
        <v>0</v>
      </c>
      <c r="AZ981" s="23">
        <f t="shared" si="361"/>
        <v>0</v>
      </c>
      <c r="BA981" s="1" t="str">
        <f t="shared" si="362"/>
        <v>3</v>
      </c>
      <c r="BB981" s="22">
        <v>360</v>
      </c>
      <c r="BC981" s="22">
        <f t="shared" si="363"/>
        <v>0</v>
      </c>
      <c r="BD981" s="22" t="e">
        <f t="shared" si="365"/>
        <v>#REF!</v>
      </c>
      <c r="BE981" s="22">
        <v>0.29</v>
      </c>
      <c r="BF981" s="22">
        <f t="shared" si="364"/>
        <v>0</v>
      </c>
      <c r="BG981" s="22" t="e">
        <f t="shared" si="366"/>
        <v>#REF!</v>
      </c>
      <c r="BH981" t="str">
        <f>IF(AT981="UDARA","U","N")&amp;LEFT($C$4,2)&amp;MID($C$4,4,2)&amp;LEFT(A981,3)&amp;MID(E981,2,2)&amp;VLOOKUP(E981,Acuan_Reference!C:L,10,0)</f>
        <v>N0109SLO71N1</v>
      </c>
      <c r="BI981" t="s">
        <v>84</v>
      </c>
      <c r="BJ981" t="s">
        <v>85</v>
      </c>
      <c r="BK981" t="s">
        <v>128</v>
      </c>
      <c r="BL981" t="s">
        <v>87</v>
      </c>
    </row>
    <row r="982" spans="1:64">
      <c r="A982" t="s">
        <v>111</v>
      </c>
      <c r="B982" t="s">
        <v>75</v>
      </c>
      <c r="C982" t="s">
        <v>76</v>
      </c>
      <c r="D982" t="s">
        <v>77</v>
      </c>
      <c r="E982" t="s">
        <v>187</v>
      </c>
      <c r="F982" t="s">
        <v>188</v>
      </c>
      <c r="G982" t="s">
        <v>118</v>
      </c>
      <c r="H982" t="s">
        <v>81</v>
      </c>
      <c r="I982" s="22">
        <v>26350</v>
      </c>
      <c r="J982" s="23">
        <v>3928</v>
      </c>
      <c r="K982" s="23">
        <v>3836</v>
      </c>
      <c r="L982" s="23">
        <v>12991</v>
      </c>
      <c r="M982" s="23">
        <v>6234</v>
      </c>
      <c r="N982" s="23">
        <v>2962</v>
      </c>
      <c r="O982" s="23">
        <v>7038</v>
      </c>
      <c r="P982" s="23">
        <v>5238</v>
      </c>
      <c r="Q982" s="23">
        <v>4049</v>
      </c>
      <c r="R982" s="23">
        <v>7177</v>
      </c>
      <c r="S982" s="23">
        <v>9846</v>
      </c>
      <c r="T982" s="23">
        <v>6941</v>
      </c>
      <c r="U982" s="23">
        <v>2490</v>
      </c>
      <c r="V982" s="22">
        <v>6425.6666666667</v>
      </c>
      <c r="W982" s="22">
        <f t="shared" si="352"/>
        <v>5474</v>
      </c>
      <c r="X982" s="23">
        <v>0</v>
      </c>
      <c r="Y982" s="23">
        <v>480</v>
      </c>
      <c r="Z982" s="23">
        <v>0</v>
      </c>
      <c r="AA982" s="22">
        <v>13201</v>
      </c>
      <c r="AB982" s="22">
        <v>0</v>
      </c>
      <c r="AC982" s="22">
        <v>2616</v>
      </c>
      <c r="AD982" s="22">
        <v>0</v>
      </c>
      <c r="AE982" s="22">
        <f t="shared" si="353"/>
        <v>15817</v>
      </c>
      <c r="AF982" s="22">
        <f t="shared" si="354"/>
        <v>2.46153447113139</v>
      </c>
      <c r="AG982" s="22">
        <f t="shared" si="355"/>
        <v>2.88947753014249</v>
      </c>
      <c r="AH982" s="22">
        <v>75336</v>
      </c>
      <c r="AI982" s="22">
        <v>0</v>
      </c>
      <c r="AJ982" s="23">
        <v>0</v>
      </c>
      <c r="AK982" s="23">
        <v>4293</v>
      </c>
      <c r="AL982" s="23">
        <v>6991</v>
      </c>
      <c r="AM982" s="22">
        <v>1.5</v>
      </c>
      <c r="AN982" s="22">
        <f t="shared" si="356"/>
        <v>8211</v>
      </c>
      <c r="AO982" s="23">
        <v>24</v>
      </c>
      <c r="AP982" s="23">
        <v>24</v>
      </c>
      <c r="AQ982" t="s">
        <v>82</v>
      </c>
      <c r="AR982">
        <v>2</v>
      </c>
      <c r="AS982" s="22">
        <v>0.53333333333333</v>
      </c>
      <c r="AT982" t="s">
        <v>83</v>
      </c>
      <c r="AU982" s="23">
        <f t="shared" si="367"/>
        <v>0</v>
      </c>
      <c r="AV982" s="23">
        <f t="shared" si="357"/>
        <v>0</v>
      </c>
      <c r="AW982" s="23">
        <f t="shared" si="358"/>
        <v>2.88947753014249</v>
      </c>
      <c r="AX982" s="23">
        <f t="shared" si="359"/>
        <v>1.6123492875411</v>
      </c>
      <c r="AY982" s="23">
        <f t="shared" si="360"/>
        <v>0</v>
      </c>
      <c r="AZ982" s="23">
        <f t="shared" si="361"/>
        <v>0</v>
      </c>
      <c r="BA982" s="1" t="str">
        <f t="shared" si="362"/>
        <v>3</v>
      </c>
      <c r="BB982" s="22">
        <v>360</v>
      </c>
      <c r="BC982" s="22">
        <f t="shared" si="363"/>
        <v>0</v>
      </c>
      <c r="BD982" s="22" t="e">
        <f t="shared" si="365"/>
        <v>#REF!</v>
      </c>
      <c r="BE982" s="22">
        <v>0.29</v>
      </c>
      <c r="BF982" s="22">
        <f t="shared" si="364"/>
        <v>0</v>
      </c>
      <c r="BG982" s="22" t="e">
        <f t="shared" si="366"/>
        <v>#REF!</v>
      </c>
      <c r="BH982" t="str">
        <f>IF(AT982="UDARA","U","N")&amp;LEFT($C$4,2)&amp;MID($C$4,4,2)&amp;LEFT(A982,3)&amp;MID(E982,2,2)&amp;VLOOKUP(E982,Acuan_Reference!C:L,10,0)</f>
        <v>N0109SMD71N1</v>
      </c>
      <c r="BI982" t="s">
        <v>84</v>
      </c>
      <c r="BJ982" t="s">
        <v>85</v>
      </c>
      <c r="BK982" t="s">
        <v>128</v>
      </c>
      <c r="BL982" t="s">
        <v>87</v>
      </c>
    </row>
    <row r="983" spans="1:64">
      <c r="A983" t="s">
        <v>112</v>
      </c>
      <c r="B983" t="s">
        <v>75</v>
      </c>
      <c r="C983" t="s">
        <v>76</v>
      </c>
      <c r="D983" t="s">
        <v>77</v>
      </c>
      <c r="E983" t="s">
        <v>187</v>
      </c>
      <c r="F983" t="s">
        <v>188</v>
      </c>
      <c r="G983" t="s">
        <v>118</v>
      </c>
      <c r="H983" t="s">
        <v>81</v>
      </c>
      <c r="I983" s="22">
        <v>26350</v>
      </c>
      <c r="J983" s="23">
        <v>1724</v>
      </c>
      <c r="K983" s="23">
        <v>2860</v>
      </c>
      <c r="L983" s="23">
        <v>4234</v>
      </c>
      <c r="M983" s="23">
        <v>2031</v>
      </c>
      <c r="N983" s="23">
        <v>2037</v>
      </c>
      <c r="O983" s="23">
        <v>5425</v>
      </c>
      <c r="P983" s="23">
        <v>7142</v>
      </c>
      <c r="Q983" s="23">
        <v>1659</v>
      </c>
      <c r="R983" s="23">
        <v>2853</v>
      </c>
      <c r="S983" s="23">
        <v>3259</v>
      </c>
      <c r="T983" s="23">
        <v>2988</v>
      </c>
      <c r="U983" s="23">
        <v>1150</v>
      </c>
      <c r="V983" s="22">
        <v>2465.6666666667</v>
      </c>
      <c r="W983" s="22">
        <f t="shared" ref="W983:W1046" si="368">AVERAGE(T983,U983,AL983)</f>
        <v>2264.33333333333</v>
      </c>
      <c r="X983" s="23">
        <v>0</v>
      </c>
      <c r="Y983" s="23">
        <v>0</v>
      </c>
      <c r="Z983" s="23">
        <v>0</v>
      </c>
      <c r="AA983" s="22">
        <v>5831</v>
      </c>
      <c r="AB983" s="22">
        <v>0</v>
      </c>
      <c r="AC983" s="22">
        <v>0</v>
      </c>
      <c r="AD983" s="22">
        <v>0</v>
      </c>
      <c r="AE983" s="22">
        <f t="shared" ref="AE983:AE1046" si="369">Z983+AA983+AC983+AD983</f>
        <v>5831</v>
      </c>
      <c r="AF983" s="22">
        <f t="shared" ref="AF983:AF1046" si="370">IFERROR(IF(V983&lt;0,9999,AE983/V983),9999)</f>
        <v>2.36487765310258</v>
      </c>
      <c r="AG983" s="22">
        <f t="shared" ref="AG983:AG1046" si="371">IFERROR(IF(W983&lt;0,9999,(Z983+AA983+AC983)/W983),9999)</f>
        <v>2.5751508906227</v>
      </c>
      <c r="AH983" s="22">
        <v>75336</v>
      </c>
      <c r="AI983" s="22">
        <v>0</v>
      </c>
      <c r="AJ983" s="23">
        <v>0</v>
      </c>
      <c r="AK983" s="23">
        <v>1583</v>
      </c>
      <c r="AL983" s="23">
        <v>2655</v>
      </c>
      <c r="AM983" s="22">
        <v>0.7</v>
      </c>
      <c r="AN983" s="22">
        <f t="shared" ref="AN983:AN1046" si="372">IF(AM983*W983&lt;0,0,AM983*W983)</f>
        <v>1585.03333333333</v>
      </c>
      <c r="AO983" s="23">
        <v>24</v>
      </c>
      <c r="AP983" s="23">
        <v>24</v>
      </c>
      <c r="AQ983" t="s">
        <v>124</v>
      </c>
      <c r="AR983">
        <v>8</v>
      </c>
      <c r="AS983" s="22">
        <v>0.066666666666667</v>
      </c>
      <c r="AT983" t="s">
        <v>83</v>
      </c>
      <c r="AU983" s="23">
        <f t="shared" si="367"/>
        <v>0</v>
      </c>
      <c r="AV983" s="23">
        <f t="shared" ref="AV983:AV1046" si="373">IFERROR(ROUNDUP(AU983/AO983,0)*AO983,9999)</f>
        <v>0</v>
      </c>
      <c r="AW983" s="23">
        <f t="shared" ref="AW983:AW1046" si="374">IFERROR(IF(W983&lt;0,9999,((ROUNDUP(AU983/AO983,0)*AO983)+AE983)/W983),9999)</f>
        <v>2.5751508906227</v>
      </c>
      <c r="AX983" s="23">
        <f t="shared" ref="AX983:AX1046" si="375">IFERROR(IF(W983&lt;0,9999,((ROUNDUP(AU983/AP983,0)*AP983)+AE983-AL983)/W983),9999)</f>
        <v>1.40262034447225</v>
      </c>
      <c r="AY983" s="23">
        <f t="shared" ref="AY983:AY1046" si="376">IF(H983="DROPPING",IF(AND(AW983&gt;3,AX983&gt;3),0,IF(AND(AW983&lt;=3,AX983&lt;=3),ROUNDUP(AU983/AO983,0)*AO983,ROUNDUP(AU983/AP983,0)*AP983)),0)</f>
        <v>0</v>
      </c>
      <c r="AZ983" s="23">
        <f t="shared" ref="AZ983:AZ1046" si="377">IF(AH983&lt;=0,0,IF(H983="DROPPING",IF(AND(AW983&gt;3,AX983&gt;3),0,IF(AND(AW983&lt;=3,AX983&lt;=3),ROUNDUP(AU983/AO983,0)*AO983,ROUNDUP(AU983/AP983,0)*AP983)),0))</f>
        <v>0</v>
      </c>
      <c r="BA983" s="1" t="str">
        <f t="shared" ref="BA983:BA1046" si="378">IF(AND(AW983&gt;3,AX983&gt;3),"Kelipatan Kirim/Master box &gt; 3x FC+index",IF(AF983&lt;=AS983,"1",IF(AND(AF983&gt;AS983,AF983&lt;=AM983),"2","3")))</f>
        <v>3</v>
      </c>
      <c r="BB983" s="22">
        <v>360</v>
      </c>
      <c r="BC983" s="22">
        <f t="shared" ref="BC983:BC1046" si="379">BB983*AZ983</f>
        <v>0</v>
      </c>
      <c r="BD983" s="22" t="e">
        <f t="shared" si="365"/>
        <v>#REF!</v>
      </c>
      <c r="BE983" s="22">
        <v>0.29</v>
      </c>
      <c r="BF983" s="22">
        <f t="shared" ref="BF983:BF1046" si="380">BE983*AZ983</f>
        <v>0</v>
      </c>
      <c r="BG983" s="22" t="e">
        <f t="shared" si="366"/>
        <v>#REF!</v>
      </c>
      <c r="BH983" t="str">
        <f>IF(AT983="UDARA","U","N")&amp;LEFT($C$4,2)&amp;MID($C$4,4,2)&amp;LEFT(A983,3)&amp;MID(E983,2,2)&amp;VLOOKUP(E983,Acuan_Reference!C:L,10,0)</f>
        <v>N0109SMG71N1</v>
      </c>
      <c r="BI983" t="s">
        <v>84</v>
      </c>
      <c r="BJ983" t="s">
        <v>85</v>
      </c>
      <c r="BK983" t="s">
        <v>128</v>
      </c>
      <c r="BL983" t="s">
        <v>87</v>
      </c>
    </row>
    <row r="984" spans="1:64">
      <c r="A984" t="s">
        <v>113</v>
      </c>
      <c r="B984" t="s">
        <v>75</v>
      </c>
      <c r="C984" t="s">
        <v>76</v>
      </c>
      <c r="D984" t="s">
        <v>77</v>
      </c>
      <c r="E984" t="s">
        <v>187</v>
      </c>
      <c r="F984" t="s">
        <v>188</v>
      </c>
      <c r="G984" t="s">
        <v>118</v>
      </c>
      <c r="H984" t="s">
        <v>81</v>
      </c>
      <c r="I984" s="22">
        <v>26350</v>
      </c>
      <c r="J984" s="23">
        <v>2976</v>
      </c>
      <c r="K984" s="23">
        <v>3821</v>
      </c>
      <c r="L984" s="23">
        <v>6701</v>
      </c>
      <c r="M984" s="23">
        <v>7488</v>
      </c>
      <c r="N984" s="23">
        <v>1712</v>
      </c>
      <c r="O984" s="23">
        <v>4016</v>
      </c>
      <c r="P984" s="23">
        <v>6422</v>
      </c>
      <c r="Q984" s="23">
        <v>2136</v>
      </c>
      <c r="R984" s="23">
        <v>4141</v>
      </c>
      <c r="S984" s="23">
        <v>3124</v>
      </c>
      <c r="T984" s="23">
        <v>4331</v>
      </c>
      <c r="U984" s="23">
        <v>3360</v>
      </c>
      <c r="V984" s="22">
        <v>3605</v>
      </c>
      <c r="W984" s="22">
        <f t="shared" si="368"/>
        <v>3691.33333333333</v>
      </c>
      <c r="X984" s="23">
        <v>0</v>
      </c>
      <c r="Y984" s="23">
        <v>0</v>
      </c>
      <c r="Z984" s="23">
        <v>0</v>
      </c>
      <c r="AA984" s="22">
        <v>1872</v>
      </c>
      <c r="AB984" s="22">
        <v>0</v>
      </c>
      <c r="AC984" s="22">
        <v>0</v>
      </c>
      <c r="AD984" s="22">
        <v>480</v>
      </c>
      <c r="AE984" s="22">
        <f t="shared" si="369"/>
        <v>2352</v>
      </c>
      <c r="AF984" s="22">
        <f t="shared" si="370"/>
        <v>0.652427184466019</v>
      </c>
      <c r="AG984" s="22">
        <f t="shared" si="371"/>
        <v>0.50713382698212</v>
      </c>
      <c r="AH984" s="22">
        <v>75336</v>
      </c>
      <c r="AI984" s="22">
        <v>0</v>
      </c>
      <c r="AJ984" s="23">
        <v>0</v>
      </c>
      <c r="AK984" s="23">
        <v>1915</v>
      </c>
      <c r="AL984" s="23">
        <v>3383</v>
      </c>
      <c r="AM984" s="22">
        <v>0.6</v>
      </c>
      <c r="AN984" s="22">
        <f t="shared" si="372"/>
        <v>2214.8</v>
      </c>
      <c r="AO984" s="23">
        <v>24</v>
      </c>
      <c r="AP984" s="23">
        <v>24</v>
      </c>
      <c r="AQ984" t="s">
        <v>124</v>
      </c>
      <c r="AR984">
        <v>12</v>
      </c>
      <c r="AS984" s="22">
        <v>0.033333333333333</v>
      </c>
      <c r="AT984" t="s">
        <v>83</v>
      </c>
      <c r="AU984" s="23">
        <f t="shared" si="367"/>
        <v>3245.8</v>
      </c>
      <c r="AV984" s="23">
        <f t="shared" si="373"/>
        <v>3264</v>
      </c>
      <c r="AW984" s="23">
        <f t="shared" si="374"/>
        <v>1.52140148094636</v>
      </c>
      <c r="AX984" s="23">
        <f t="shared" si="375"/>
        <v>0.604930467762326</v>
      </c>
      <c r="AY984" s="23">
        <f t="shared" si="376"/>
        <v>3264</v>
      </c>
      <c r="AZ984" s="23">
        <f t="shared" si="377"/>
        <v>3264</v>
      </c>
      <c r="BA984" s="1" t="str">
        <f t="shared" si="378"/>
        <v>3</v>
      </c>
      <c r="BB984" s="22">
        <v>360</v>
      </c>
      <c r="BC984" s="22">
        <f t="shared" si="379"/>
        <v>1175040</v>
      </c>
      <c r="BD984" s="22" t="e">
        <f t="shared" ref="BD984:BD1047" si="381">BD983+BC984</f>
        <v>#REF!</v>
      </c>
      <c r="BE984" s="22">
        <v>0.29</v>
      </c>
      <c r="BF984" s="22">
        <f t="shared" si="380"/>
        <v>946.56</v>
      </c>
      <c r="BG984" s="22" t="e">
        <f t="shared" ref="BG984:BG1047" si="382">BG983+BF984</f>
        <v>#REF!</v>
      </c>
      <c r="BH984" t="str">
        <f>IF(AT984="UDARA","U","N")&amp;LEFT($C$4,2)&amp;MID($C$4,4,2)&amp;LEFT(A984,3)&amp;MID(E984,2,2)&amp;VLOOKUP(E984,Acuan_Reference!C:L,10,0)</f>
        <v>N0109TGR71N1</v>
      </c>
      <c r="BI984" t="s">
        <v>84</v>
      </c>
      <c r="BJ984" t="s">
        <v>85</v>
      </c>
      <c r="BK984" t="s">
        <v>128</v>
      </c>
      <c r="BL984" t="s">
        <v>87</v>
      </c>
    </row>
    <row r="985" spans="1:64">
      <c r="A985" t="s">
        <v>114</v>
      </c>
      <c r="B985" t="s">
        <v>75</v>
      </c>
      <c r="C985" t="s">
        <v>76</v>
      </c>
      <c r="D985" t="s">
        <v>77</v>
      </c>
      <c r="E985" t="s">
        <v>187</v>
      </c>
      <c r="F985" t="s">
        <v>188</v>
      </c>
      <c r="G985" t="s">
        <v>118</v>
      </c>
      <c r="H985" t="s">
        <v>81</v>
      </c>
      <c r="I985" s="22">
        <v>26350</v>
      </c>
      <c r="J985" s="23">
        <v>2462</v>
      </c>
      <c r="K985" s="23">
        <v>3575</v>
      </c>
      <c r="L985" s="23">
        <v>3857</v>
      </c>
      <c r="M985" s="23">
        <v>3426</v>
      </c>
      <c r="N985" s="23">
        <v>1756</v>
      </c>
      <c r="O985" s="23">
        <v>4238</v>
      </c>
      <c r="P985" s="23">
        <v>4591</v>
      </c>
      <c r="Q985" s="23">
        <v>2422</v>
      </c>
      <c r="R985" s="23">
        <v>2770</v>
      </c>
      <c r="S985" s="23">
        <v>3312</v>
      </c>
      <c r="T985" s="23">
        <v>4399</v>
      </c>
      <c r="U985" s="23">
        <v>2150</v>
      </c>
      <c r="V985" s="22">
        <v>3287</v>
      </c>
      <c r="W985" s="22">
        <f t="shared" si="368"/>
        <v>3202.33333333333</v>
      </c>
      <c r="X985" s="23">
        <v>0</v>
      </c>
      <c r="Y985" s="23">
        <v>0</v>
      </c>
      <c r="Z985" s="23">
        <v>0</v>
      </c>
      <c r="AA985" s="22">
        <v>5312</v>
      </c>
      <c r="AB985" s="22">
        <v>0</v>
      </c>
      <c r="AC985" s="22">
        <v>0</v>
      </c>
      <c r="AD985" s="22">
        <v>0</v>
      </c>
      <c r="AE985" s="22">
        <f t="shared" si="369"/>
        <v>5312</v>
      </c>
      <c r="AF985" s="22">
        <f t="shared" si="370"/>
        <v>1.61606327958625</v>
      </c>
      <c r="AG985" s="22">
        <f t="shared" si="371"/>
        <v>1.65879046528573</v>
      </c>
      <c r="AH985" s="22">
        <v>75336</v>
      </c>
      <c r="AI985" s="22">
        <v>0</v>
      </c>
      <c r="AJ985" s="23">
        <v>0</v>
      </c>
      <c r="AK985" s="23">
        <v>1733</v>
      </c>
      <c r="AL985" s="23">
        <v>3058</v>
      </c>
      <c r="AM985" s="22">
        <v>0.7</v>
      </c>
      <c r="AN985" s="22">
        <f t="shared" si="372"/>
        <v>2241.63333333333</v>
      </c>
      <c r="AO985" s="23">
        <v>24</v>
      </c>
      <c r="AP985" s="23">
        <v>24</v>
      </c>
      <c r="AQ985" t="s">
        <v>124</v>
      </c>
      <c r="AR985">
        <v>8</v>
      </c>
      <c r="AS985" s="22">
        <v>0.066666666666667</v>
      </c>
      <c r="AT985" t="s">
        <v>83</v>
      </c>
      <c r="AU985" s="23">
        <f t="shared" si="367"/>
        <v>0</v>
      </c>
      <c r="AV985" s="23">
        <f t="shared" si="373"/>
        <v>0</v>
      </c>
      <c r="AW985" s="23">
        <f t="shared" si="374"/>
        <v>1.65879046528573</v>
      </c>
      <c r="AX985" s="23">
        <f t="shared" si="375"/>
        <v>0.703861767461226</v>
      </c>
      <c r="AY985" s="23">
        <f t="shared" si="376"/>
        <v>0</v>
      </c>
      <c r="AZ985" s="23">
        <f t="shared" si="377"/>
        <v>0</v>
      </c>
      <c r="BA985" s="1" t="str">
        <f t="shared" si="378"/>
        <v>3</v>
      </c>
      <c r="BB985" s="22">
        <v>360</v>
      </c>
      <c r="BC985" s="22">
        <f t="shared" si="379"/>
        <v>0</v>
      </c>
      <c r="BD985" s="22" t="e">
        <f t="shared" si="381"/>
        <v>#REF!</v>
      </c>
      <c r="BE985" s="22">
        <v>0.29</v>
      </c>
      <c r="BF985" s="22">
        <f t="shared" si="380"/>
        <v>0</v>
      </c>
      <c r="BG985" s="22" t="e">
        <f t="shared" si="382"/>
        <v>#REF!</v>
      </c>
      <c r="BH985" t="str">
        <f>IF(AT985="UDARA","U","N")&amp;LEFT($C$4,2)&amp;MID($C$4,4,2)&amp;LEFT(A985,3)&amp;MID(E985,2,2)&amp;VLOOKUP(E985,Acuan_Reference!C:L,10,0)</f>
        <v>N0109YGY71N1</v>
      </c>
      <c r="BI985" t="s">
        <v>84</v>
      </c>
      <c r="BJ985" t="s">
        <v>85</v>
      </c>
      <c r="BK985" t="s">
        <v>128</v>
      </c>
      <c r="BL985" t="s">
        <v>87</v>
      </c>
    </row>
    <row r="986" spans="1:64">
      <c r="A986" t="s">
        <v>74</v>
      </c>
      <c r="B986" t="s">
        <v>75</v>
      </c>
      <c r="C986" t="s">
        <v>76</v>
      </c>
      <c r="D986" t="s">
        <v>77</v>
      </c>
      <c r="E986" t="s">
        <v>189</v>
      </c>
      <c r="F986" t="s">
        <v>190</v>
      </c>
      <c r="G986" t="s">
        <v>118</v>
      </c>
      <c r="H986" t="s">
        <v>81</v>
      </c>
      <c r="I986" s="22">
        <v>48875</v>
      </c>
      <c r="J986" s="23">
        <v>3449</v>
      </c>
      <c r="K986" s="23">
        <v>4502</v>
      </c>
      <c r="L986" s="23">
        <v>5354</v>
      </c>
      <c r="M986" s="23">
        <v>4772</v>
      </c>
      <c r="N986" s="23">
        <v>4170</v>
      </c>
      <c r="O986" s="23">
        <v>7303</v>
      </c>
      <c r="P986" s="23">
        <v>5407</v>
      </c>
      <c r="Q986" s="23">
        <v>2950</v>
      </c>
      <c r="R986" s="23">
        <v>2917</v>
      </c>
      <c r="S986" s="23">
        <v>3578</v>
      </c>
      <c r="T986" s="23">
        <v>4240</v>
      </c>
      <c r="U986" s="23">
        <v>2269</v>
      </c>
      <c r="V986" s="22">
        <v>3362.3333333333</v>
      </c>
      <c r="W986" s="22">
        <f t="shared" si="368"/>
        <v>3213.66666666667</v>
      </c>
      <c r="X986" s="23">
        <v>0</v>
      </c>
      <c r="Y986" s="23">
        <v>0</v>
      </c>
      <c r="Z986" s="23">
        <v>0</v>
      </c>
      <c r="AA986" s="22">
        <v>6068</v>
      </c>
      <c r="AB986" s="22">
        <v>0</v>
      </c>
      <c r="AC986" s="22">
        <v>0</v>
      </c>
      <c r="AD986" s="22">
        <v>0</v>
      </c>
      <c r="AE986" s="22">
        <f t="shared" si="369"/>
        <v>6068</v>
      </c>
      <c r="AF986" s="22">
        <f t="shared" si="370"/>
        <v>1.80469911767623</v>
      </c>
      <c r="AG986" s="22">
        <f t="shared" si="371"/>
        <v>1.88818587283477</v>
      </c>
      <c r="AH986" s="22">
        <v>63624</v>
      </c>
      <c r="AI986" s="22">
        <v>0</v>
      </c>
      <c r="AJ986" s="23">
        <v>0</v>
      </c>
      <c r="AK986" s="23">
        <v>1924</v>
      </c>
      <c r="AL986" s="23">
        <v>3132</v>
      </c>
      <c r="AM986" s="22">
        <v>0.7</v>
      </c>
      <c r="AN986" s="22">
        <f t="shared" si="372"/>
        <v>2249.56666666667</v>
      </c>
      <c r="AO986" s="23">
        <v>12</v>
      </c>
      <c r="AP986" s="23">
        <v>12</v>
      </c>
      <c r="AQ986" t="s">
        <v>124</v>
      </c>
      <c r="AR986">
        <v>8</v>
      </c>
      <c r="AS986" s="22">
        <v>0.066666666666667</v>
      </c>
      <c r="AT986" t="s">
        <v>83</v>
      </c>
      <c r="AU986" s="23">
        <f t="shared" si="367"/>
        <v>0</v>
      </c>
      <c r="AV986" s="23">
        <f t="shared" si="373"/>
        <v>0</v>
      </c>
      <c r="AW986" s="23">
        <f t="shared" si="374"/>
        <v>1.88818587283477</v>
      </c>
      <c r="AX986" s="23">
        <f t="shared" si="375"/>
        <v>0.91359817446323</v>
      </c>
      <c r="AY986" s="23">
        <f t="shared" si="376"/>
        <v>0</v>
      </c>
      <c r="AZ986" s="23">
        <f t="shared" si="377"/>
        <v>0</v>
      </c>
      <c r="BA986" s="1" t="str">
        <f t="shared" si="378"/>
        <v>3</v>
      </c>
      <c r="BB986" s="22">
        <v>630</v>
      </c>
      <c r="BC986" s="22">
        <f t="shared" si="379"/>
        <v>0</v>
      </c>
      <c r="BD986" s="22" t="e">
        <f t="shared" si="381"/>
        <v>#REF!</v>
      </c>
      <c r="BE986" s="22">
        <v>0.58</v>
      </c>
      <c r="BF986" s="22">
        <f t="shared" si="380"/>
        <v>0</v>
      </c>
      <c r="BG986" s="22" t="e">
        <f t="shared" si="382"/>
        <v>#REF!</v>
      </c>
      <c r="BH986" t="str">
        <f>IF(AT986="UDARA","U","N")&amp;LEFT($C$4,2)&amp;MID($C$4,4,2)&amp;LEFT(A986,3)&amp;MID(E986,2,2)&amp;VLOOKUP(E986,Acuan_Reference!C:L,10,0)</f>
        <v>N0109BDG71S3</v>
      </c>
      <c r="BI986" t="s">
        <v>84</v>
      </c>
      <c r="BJ986" t="s">
        <v>85</v>
      </c>
      <c r="BK986" t="s">
        <v>128</v>
      </c>
      <c r="BL986" t="s">
        <v>87</v>
      </c>
    </row>
    <row r="987" spans="1:64">
      <c r="A987" t="s">
        <v>88</v>
      </c>
      <c r="B987" t="s">
        <v>75</v>
      </c>
      <c r="C987" t="s">
        <v>76</v>
      </c>
      <c r="D987" t="s">
        <v>77</v>
      </c>
      <c r="E987" t="s">
        <v>189</v>
      </c>
      <c r="F987" t="s">
        <v>190</v>
      </c>
      <c r="G987" t="s">
        <v>118</v>
      </c>
      <c r="H987" t="s">
        <v>81</v>
      </c>
      <c r="I987" s="22">
        <v>48875</v>
      </c>
      <c r="J987" s="23">
        <v>3153</v>
      </c>
      <c r="K987" s="23">
        <v>3613</v>
      </c>
      <c r="L987" s="23">
        <v>3123</v>
      </c>
      <c r="M987" s="23">
        <v>2805</v>
      </c>
      <c r="N987" s="23">
        <v>4508</v>
      </c>
      <c r="O987" s="23">
        <v>4849</v>
      </c>
      <c r="P987" s="23">
        <v>3707</v>
      </c>
      <c r="Q987" s="23">
        <v>3128</v>
      </c>
      <c r="R987" s="23">
        <v>2771</v>
      </c>
      <c r="S987" s="23">
        <v>2327</v>
      </c>
      <c r="T987" s="23">
        <v>2727</v>
      </c>
      <c r="U987" s="23">
        <v>2859</v>
      </c>
      <c r="V987" s="22">
        <v>2637.6666666667</v>
      </c>
      <c r="W987" s="22">
        <f t="shared" si="368"/>
        <v>2623</v>
      </c>
      <c r="X987" s="23">
        <v>0</v>
      </c>
      <c r="Y987" s="23">
        <v>0</v>
      </c>
      <c r="Z987" s="23">
        <v>0</v>
      </c>
      <c r="AA987" s="22">
        <v>1667</v>
      </c>
      <c r="AB987" s="22">
        <v>0</v>
      </c>
      <c r="AC987" s="22">
        <v>672</v>
      </c>
      <c r="AD987" s="22">
        <v>540</v>
      </c>
      <c r="AE987" s="22">
        <f t="shared" si="369"/>
        <v>2879</v>
      </c>
      <c r="AF987" s="22">
        <f t="shared" si="370"/>
        <v>1.09149500821432</v>
      </c>
      <c r="AG987" s="22">
        <f t="shared" si="371"/>
        <v>0.891727030118185</v>
      </c>
      <c r="AH987" s="22">
        <v>63624</v>
      </c>
      <c r="AI987" s="22">
        <v>0</v>
      </c>
      <c r="AJ987" s="23">
        <v>0</v>
      </c>
      <c r="AK987" s="23">
        <v>1676</v>
      </c>
      <c r="AL987" s="23">
        <v>2283</v>
      </c>
      <c r="AM987" s="22">
        <v>0.6</v>
      </c>
      <c r="AN987" s="22">
        <f t="shared" si="372"/>
        <v>1573.8</v>
      </c>
      <c r="AO987" s="23">
        <v>12</v>
      </c>
      <c r="AP987" s="23">
        <v>12</v>
      </c>
      <c r="AQ987" t="s">
        <v>124</v>
      </c>
      <c r="AR987">
        <v>8</v>
      </c>
      <c r="AS987" s="22">
        <v>0.033333333333333</v>
      </c>
      <c r="AT987" t="s">
        <v>83</v>
      </c>
      <c r="AU987" s="23">
        <f t="shared" si="367"/>
        <v>977.8</v>
      </c>
      <c r="AV987" s="23">
        <f t="shared" si="373"/>
        <v>984</v>
      </c>
      <c r="AW987" s="23">
        <f t="shared" si="374"/>
        <v>1.4727411361037</v>
      </c>
      <c r="AX987" s="23">
        <f t="shared" si="375"/>
        <v>0.602363705680518</v>
      </c>
      <c r="AY987" s="23">
        <f t="shared" si="376"/>
        <v>984</v>
      </c>
      <c r="AZ987" s="23">
        <f t="shared" si="377"/>
        <v>984</v>
      </c>
      <c r="BA987" s="1" t="str">
        <f t="shared" si="378"/>
        <v>3</v>
      </c>
      <c r="BB987" s="22">
        <v>630</v>
      </c>
      <c r="BC987" s="22">
        <f t="shared" si="379"/>
        <v>619920</v>
      </c>
      <c r="BD987" s="22" t="e">
        <f t="shared" si="381"/>
        <v>#REF!</v>
      </c>
      <c r="BE987" s="22">
        <v>0.58</v>
      </c>
      <c r="BF987" s="22">
        <f t="shared" si="380"/>
        <v>570.72</v>
      </c>
      <c r="BG987" s="22" t="e">
        <f t="shared" si="382"/>
        <v>#REF!</v>
      </c>
      <c r="BH987" t="str">
        <f>IF(AT987="UDARA","U","N")&amp;LEFT($C$4,2)&amp;MID($C$4,4,2)&amp;LEFT(A987,3)&amp;MID(E987,2,2)&amp;VLOOKUP(E987,Acuan_Reference!C:L,10,0)</f>
        <v>N0109BGR71S3</v>
      </c>
      <c r="BI987" t="s">
        <v>84</v>
      </c>
      <c r="BJ987" t="s">
        <v>85</v>
      </c>
      <c r="BK987" t="s">
        <v>128</v>
      </c>
      <c r="BL987" t="s">
        <v>87</v>
      </c>
    </row>
    <row r="988" spans="1:64">
      <c r="A988" t="s">
        <v>89</v>
      </c>
      <c r="B988" t="s">
        <v>75</v>
      </c>
      <c r="C988" t="s">
        <v>76</v>
      </c>
      <c r="D988" t="s">
        <v>77</v>
      </c>
      <c r="E988" t="s">
        <v>189</v>
      </c>
      <c r="F988" t="s">
        <v>190</v>
      </c>
      <c r="G988" t="s">
        <v>118</v>
      </c>
      <c r="H988" t="s">
        <v>81</v>
      </c>
      <c r="I988" s="22">
        <v>48875</v>
      </c>
      <c r="J988" s="23">
        <v>2156</v>
      </c>
      <c r="K988" s="23">
        <v>3343</v>
      </c>
      <c r="L988" s="23">
        <v>9733</v>
      </c>
      <c r="M988" s="23">
        <v>3431</v>
      </c>
      <c r="N988" s="23">
        <v>2048</v>
      </c>
      <c r="O988" s="23">
        <v>6030</v>
      </c>
      <c r="P988" s="23">
        <v>3716</v>
      </c>
      <c r="Q988" s="23">
        <v>1944</v>
      </c>
      <c r="R988" s="23">
        <v>6294</v>
      </c>
      <c r="S988" s="23">
        <v>5671</v>
      </c>
      <c r="T988" s="23">
        <v>4161</v>
      </c>
      <c r="U988" s="23">
        <v>1644</v>
      </c>
      <c r="V988" s="22">
        <v>3825.3333333333</v>
      </c>
      <c r="W988" s="22">
        <f t="shared" si="368"/>
        <v>3503.33333333333</v>
      </c>
      <c r="X988" s="23">
        <v>0</v>
      </c>
      <c r="Y988" s="23">
        <v>0</v>
      </c>
      <c r="Z988" s="23">
        <v>0</v>
      </c>
      <c r="AA988" s="22">
        <v>11189</v>
      </c>
      <c r="AB988" s="22">
        <v>0</v>
      </c>
      <c r="AC988" s="22">
        <v>0</v>
      </c>
      <c r="AD988" s="22">
        <v>0</v>
      </c>
      <c r="AE988" s="22">
        <f t="shared" si="369"/>
        <v>11189</v>
      </c>
      <c r="AF988" s="22">
        <f t="shared" si="370"/>
        <v>2.9249738584873</v>
      </c>
      <c r="AG988" s="22">
        <f t="shared" si="371"/>
        <v>3.19381541389153</v>
      </c>
      <c r="AH988" s="22">
        <v>63624</v>
      </c>
      <c r="AI988" s="22">
        <v>0</v>
      </c>
      <c r="AJ988" s="23">
        <v>0</v>
      </c>
      <c r="AK988" s="23">
        <v>2834</v>
      </c>
      <c r="AL988" s="23">
        <v>4705</v>
      </c>
      <c r="AM988" s="22">
        <v>1.3</v>
      </c>
      <c r="AN988" s="22">
        <f t="shared" si="372"/>
        <v>4554.33333333333</v>
      </c>
      <c r="AO988" s="23">
        <v>12</v>
      </c>
      <c r="AP988" s="23">
        <v>12</v>
      </c>
      <c r="AQ988" t="s">
        <v>82</v>
      </c>
      <c r="AR988">
        <v>4</v>
      </c>
      <c r="AS988" s="22">
        <v>0.53333333333333</v>
      </c>
      <c r="AT988" t="s">
        <v>83</v>
      </c>
      <c r="AU988" s="23">
        <f t="shared" si="367"/>
        <v>0</v>
      </c>
      <c r="AV988" s="23">
        <f t="shared" si="373"/>
        <v>0</v>
      </c>
      <c r="AW988" s="23">
        <f t="shared" si="374"/>
        <v>3.19381541389153</v>
      </c>
      <c r="AX988" s="23">
        <f t="shared" si="375"/>
        <v>1.85080875356803</v>
      </c>
      <c r="AY988" s="23">
        <f t="shared" si="376"/>
        <v>0</v>
      </c>
      <c r="AZ988" s="23">
        <f t="shared" si="377"/>
        <v>0</v>
      </c>
      <c r="BA988" s="1" t="str">
        <f t="shared" si="378"/>
        <v>3</v>
      </c>
      <c r="BB988" s="22">
        <v>630</v>
      </c>
      <c r="BC988" s="22">
        <f t="shared" si="379"/>
        <v>0</v>
      </c>
      <c r="BD988" s="22" t="e">
        <f t="shared" si="381"/>
        <v>#REF!</v>
      </c>
      <c r="BE988" s="22">
        <v>0.58</v>
      </c>
      <c r="BF988" s="22">
        <f t="shared" si="380"/>
        <v>0</v>
      </c>
      <c r="BG988" s="22" t="e">
        <f t="shared" si="382"/>
        <v>#REF!</v>
      </c>
      <c r="BH988" t="str">
        <f>IF(AT988="UDARA","U","N")&amp;LEFT($C$4,2)&amp;MID($C$4,4,2)&amp;LEFT(A988,3)&amp;MID(E988,2,2)&amp;VLOOKUP(E988,Acuan_Reference!C:L,10,0)</f>
        <v>N0109BJM71S3</v>
      </c>
      <c r="BI988" t="s">
        <v>84</v>
      </c>
      <c r="BJ988" t="s">
        <v>85</v>
      </c>
      <c r="BK988" t="s">
        <v>128</v>
      </c>
      <c r="BL988" t="s">
        <v>87</v>
      </c>
    </row>
    <row r="989" spans="1:64">
      <c r="A989" t="s">
        <v>90</v>
      </c>
      <c r="B989" t="s">
        <v>75</v>
      </c>
      <c r="C989" t="s">
        <v>76</v>
      </c>
      <c r="D989" t="s">
        <v>77</v>
      </c>
      <c r="E989" t="s">
        <v>189</v>
      </c>
      <c r="F989" t="s">
        <v>190</v>
      </c>
      <c r="G989" t="s">
        <v>118</v>
      </c>
      <c r="H989" t="s">
        <v>81</v>
      </c>
      <c r="I989" s="22">
        <v>48875</v>
      </c>
      <c r="J989" s="23">
        <v>2943</v>
      </c>
      <c r="K989" s="23">
        <v>3074</v>
      </c>
      <c r="L989" s="23">
        <v>3414</v>
      </c>
      <c r="M989" s="23">
        <v>2615</v>
      </c>
      <c r="N989" s="23">
        <v>2431</v>
      </c>
      <c r="O989" s="23">
        <v>4566</v>
      </c>
      <c r="P989" s="23">
        <v>3290</v>
      </c>
      <c r="Q989" s="23">
        <v>3363</v>
      </c>
      <c r="R989" s="23">
        <v>3285</v>
      </c>
      <c r="S989" s="23">
        <v>2997</v>
      </c>
      <c r="T989" s="23">
        <v>2765</v>
      </c>
      <c r="U989" s="23">
        <v>3139</v>
      </c>
      <c r="V989" s="22">
        <v>2967</v>
      </c>
      <c r="W989" s="22">
        <f t="shared" si="368"/>
        <v>2848</v>
      </c>
      <c r="X989" s="23">
        <v>0</v>
      </c>
      <c r="Y989" s="23">
        <v>0</v>
      </c>
      <c r="Z989" s="23">
        <v>0</v>
      </c>
      <c r="AA989" s="22">
        <v>2338</v>
      </c>
      <c r="AB989" s="22">
        <v>0</v>
      </c>
      <c r="AC989" s="22">
        <v>1032</v>
      </c>
      <c r="AD989" s="22">
        <v>0</v>
      </c>
      <c r="AE989" s="22">
        <f t="shared" si="369"/>
        <v>3370</v>
      </c>
      <c r="AF989" s="22">
        <f t="shared" si="370"/>
        <v>1.13582743511965</v>
      </c>
      <c r="AG989" s="22">
        <f t="shared" si="371"/>
        <v>1.18328651685393</v>
      </c>
      <c r="AH989" s="22">
        <v>63624</v>
      </c>
      <c r="AI989" s="22">
        <v>0</v>
      </c>
      <c r="AJ989" s="23">
        <v>0</v>
      </c>
      <c r="AK989" s="23">
        <v>1965</v>
      </c>
      <c r="AL989" s="23">
        <v>2640</v>
      </c>
      <c r="AM989" s="22">
        <v>0.6</v>
      </c>
      <c r="AN989" s="22">
        <f t="shared" si="372"/>
        <v>1708.8</v>
      </c>
      <c r="AO989" s="23">
        <v>12</v>
      </c>
      <c r="AP989" s="23">
        <v>12</v>
      </c>
      <c r="AQ989" t="s">
        <v>124</v>
      </c>
      <c r="AR989">
        <v>12</v>
      </c>
      <c r="AS989" s="22">
        <v>0.033333333333333</v>
      </c>
      <c r="AT989" t="s">
        <v>83</v>
      </c>
      <c r="AU989" s="23">
        <f t="shared" si="367"/>
        <v>978.8</v>
      </c>
      <c r="AV989" s="23">
        <f t="shared" si="373"/>
        <v>984</v>
      </c>
      <c r="AW989" s="23">
        <f t="shared" si="374"/>
        <v>1.52879213483146</v>
      </c>
      <c r="AX989" s="23">
        <f t="shared" si="375"/>
        <v>0.601825842696629</v>
      </c>
      <c r="AY989" s="23">
        <f t="shared" si="376"/>
        <v>984</v>
      </c>
      <c r="AZ989" s="23">
        <f t="shared" si="377"/>
        <v>984</v>
      </c>
      <c r="BA989" s="1" t="str">
        <f t="shared" si="378"/>
        <v>3</v>
      </c>
      <c r="BB989" s="22">
        <v>630</v>
      </c>
      <c r="BC989" s="22">
        <f t="shared" si="379"/>
        <v>619920</v>
      </c>
      <c r="BD989" s="22" t="e">
        <f t="shared" si="381"/>
        <v>#REF!</v>
      </c>
      <c r="BE989" s="22">
        <v>0.58</v>
      </c>
      <c r="BF989" s="22">
        <f t="shared" si="380"/>
        <v>570.72</v>
      </c>
      <c r="BG989" s="22" t="e">
        <f t="shared" si="382"/>
        <v>#REF!</v>
      </c>
      <c r="BH989" t="str">
        <f>IF(AT989="UDARA","U","N")&amp;LEFT($C$4,2)&amp;MID($C$4,4,2)&amp;LEFT(A989,3)&amp;MID(E989,2,2)&amp;VLOOKUP(E989,Acuan_Reference!C:L,10,0)</f>
        <v>N0109BKS71S3</v>
      </c>
      <c r="BI989" t="s">
        <v>84</v>
      </c>
      <c r="BJ989" t="s">
        <v>85</v>
      </c>
      <c r="BK989" t="s">
        <v>128</v>
      </c>
      <c r="BL989" t="s">
        <v>87</v>
      </c>
    </row>
    <row r="990" spans="1:64">
      <c r="A990" t="s">
        <v>91</v>
      </c>
      <c r="B990" t="s">
        <v>75</v>
      </c>
      <c r="C990" t="s">
        <v>76</v>
      </c>
      <c r="D990" t="s">
        <v>77</v>
      </c>
      <c r="E990" t="s">
        <v>189</v>
      </c>
      <c r="F990" t="s">
        <v>190</v>
      </c>
      <c r="G990" t="s">
        <v>118</v>
      </c>
      <c r="H990" t="s">
        <v>81</v>
      </c>
      <c r="I990" s="22">
        <v>48875</v>
      </c>
      <c r="J990" s="23">
        <v>2189</v>
      </c>
      <c r="K990" s="23">
        <v>1860</v>
      </c>
      <c r="L990" s="23">
        <v>2670</v>
      </c>
      <c r="M990" s="23">
        <v>1598</v>
      </c>
      <c r="N990" s="23">
        <v>2059</v>
      </c>
      <c r="O990" s="23">
        <v>2923</v>
      </c>
      <c r="P990" s="23">
        <v>3113</v>
      </c>
      <c r="Q990" s="23">
        <v>1201</v>
      </c>
      <c r="R990" s="23">
        <v>2346</v>
      </c>
      <c r="S990" s="23">
        <v>2105</v>
      </c>
      <c r="T990" s="23">
        <v>2088</v>
      </c>
      <c r="U990" s="23">
        <v>2180</v>
      </c>
      <c r="V990" s="22">
        <v>2124.3333333333</v>
      </c>
      <c r="W990" s="22">
        <f t="shared" si="368"/>
        <v>2058.66666666667</v>
      </c>
      <c r="X990" s="23">
        <v>0</v>
      </c>
      <c r="Y990" s="23">
        <v>0</v>
      </c>
      <c r="Z990" s="23">
        <v>0</v>
      </c>
      <c r="AA990" s="22">
        <v>1697</v>
      </c>
      <c r="AB990" s="22">
        <v>0</v>
      </c>
      <c r="AC990" s="22">
        <v>0</v>
      </c>
      <c r="AD990" s="22">
        <v>0</v>
      </c>
      <c r="AE990" s="22">
        <f t="shared" si="369"/>
        <v>1697</v>
      </c>
      <c r="AF990" s="22">
        <f t="shared" si="370"/>
        <v>0.798838851404375</v>
      </c>
      <c r="AG990" s="22">
        <f t="shared" si="371"/>
        <v>0.824319948186529</v>
      </c>
      <c r="AH990" s="22">
        <v>63624</v>
      </c>
      <c r="AI990" s="22">
        <v>0</v>
      </c>
      <c r="AJ990" s="23">
        <v>0</v>
      </c>
      <c r="AK990" s="23">
        <v>1152</v>
      </c>
      <c r="AL990" s="23">
        <v>1908</v>
      </c>
      <c r="AM990" s="22">
        <v>0.9</v>
      </c>
      <c r="AN990" s="22">
        <f t="shared" si="372"/>
        <v>1852.8</v>
      </c>
      <c r="AO990" s="23">
        <v>12</v>
      </c>
      <c r="AP990" s="23">
        <v>12</v>
      </c>
      <c r="AQ990" t="s">
        <v>82</v>
      </c>
      <c r="AR990">
        <v>4</v>
      </c>
      <c r="AS990" s="22">
        <v>0.13333333333333</v>
      </c>
      <c r="AT990" t="s">
        <v>83</v>
      </c>
      <c r="AU990" s="23">
        <f t="shared" si="367"/>
        <v>2063.8</v>
      </c>
      <c r="AV990" s="23">
        <f t="shared" si="373"/>
        <v>2064</v>
      </c>
      <c r="AW990" s="23">
        <f t="shared" si="374"/>
        <v>1.82691062176166</v>
      </c>
      <c r="AX990" s="23">
        <f t="shared" si="375"/>
        <v>0.900097150259067</v>
      </c>
      <c r="AY990" s="23">
        <f t="shared" si="376"/>
        <v>2064</v>
      </c>
      <c r="AZ990" s="23">
        <f t="shared" si="377"/>
        <v>2064</v>
      </c>
      <c r="BA990" s="1" t="str">
        <f t="shared" si="378"/>
        <v>2</v>
      </c>
      <c r="BB990" s="22">
        <v>630</v>
      </c>
      <c r="BC990" s="22">
        <f t="shared" si="379"/>
        <v>1300320</v>
      </c>
      <c r="BD990" s="22" t="e">
        <f t="shared" si="381"/>
        <v>#REF!</v>
      </c>
      <c r="BE990" s="22">
        <v>0.58</v>
      </c>
      <c r="BF990" s="22">
        <f t="shared" si="380"/>
        <v>1197.12</v>
      </c>
      <c r="BG990" s="22" t="e">
        <f t="shared" si="382"/>
        <v>#REF!</v>
      </c>
      <c r="BH990" t="str">
        <f>IF(AT990="UDARA","U","N")&amp;LEFT($C$4,2)&amp;MID($C$4,4,2)&amp;LEFT(A990,3)&amp;MID(E990,2,2)&amp;VLOOKUP(E990,Acuan_Reference!C:L,10,0)</f>
        <v>N0109BLP71S3</v>
      </c>
      <c r="BI990" t="s">
        <v>84</v>
      </c>
      <c r="BJ990" t="s">
        <v>85</v>
      </c>
      <c r="BK990" t="s">
        <v>128</v>
      </c>
      <c r="BL990" t="s">
        <v>87</v>
      </c>
    </row>
    <row r="991" spans="1:64">
      <c r="A991" t="s">
        <v>92</v>
      </c>
      <c r="B991" t="s">
        <v>75</v>
      </c>
      <c r="C991" t="s">
        <v>76</v>
      </c>
      <c r="D991" t="s">
        <v>77</v>
      </c>
      <c r="E991" t="s">
        <v>189</v>
      </c>
      <c r="F991" t="s">
        <v>190</v>
      </c>
      <c r="G991" t="s">
        <v>118</v>
      </c>
      <c r="H991" t="s">
        <v>81</v>
      </c>
      <c r="I991" s="22">
        <v>48875</v>
      </c>
      <c r="J991" s="23">
        <v>450</v>
      </c>
      <c r="K991" s="23">
        <v>725</v>
      </c>
      <c r="L991" s="23">
        <v>1024</v>
      </c>
      <c r="M991" s="23">
        <v>1338</v>
      </c>
      <c r="N991" s="23">
        <v>1575</v>
      </c>
      <c r="O991" s="23">
        <v>1977</v>
      </c>
      <c r="P991" s="23">
        <v>611</v>
      </c>
      <c r="Q991" s="23">
        <v>463</v>
      </c>
      <c r="R991" s="23">
        <v>2592</v>
      </c>
      <c r="S991" s="23">
        <v>540</v>
      </c>
      <c r="T991" s="23">
        <v>462</v>
      </c>
      <c r="U991" s="23">
        <v>548</v>
      </c>
      <c r="V991" s="22">
        <v>516.66666666667</v>
      </c>
      <c r="W991" s="22">
        <f t="shared" si="368"/>
        <v>686.333333333333</v>
      </c>
      <c r="X991" s="23">
        <v>0</v>
      </c>
      <c r="Y991" s="23">
        <v>0</v>
      </c>
      <c r="Z991" s="23">
        <v>0</v>
      </c>
      <c r="AA991" s="22">
        <v>4480</v>
      </c>
      <c r="AB991" s="22">
        <v>0</v>
      </c>
      <c r="AC991" s="22">
        <v>0</v>
      </c>
      <c r="AD991" s="22">
        <v>0</v>
      </c>
      <c r="AE991" s="22">
        <f t="shared" si="369"/>
        <v>4480</v>
      </c>
      <c r="AF991" s="22">
        <f t="shared" si="370"/>
        <v>8.67096774193543</v>
      </c>
      <c r="AG991" s="22">
        <f t="shared" si="371"/>
        <v>6.52744050509956</v>
      </c>
      <c r="AH991" s="22">
        <v>63624</v>
      </c>
      <c r="AI991" s="22">
        <v>0</v>
      </c>
      <c r="AJ991" s="23">
        <v>0</v>
      </c>
      <c r="AK991" s="23">
        <v>733</v>
      </c>
      <c r="AL991" s="23">
        <v>1049</v>
      </c>
      <c r="AM991" s="22">
        <v>1.5</v>
      </c>
      <c r="AN991" s="22">
        <f t="shared" si="372"/>
        <v>1029.5</v>
      </c>
      <c r="AO991" s="23">
        <v>12</v>
      </c>
      <c r="AP991" s="23">
        <v>12</v>
      </c>
      <c r="AQ991" t="s">
        <v>82</v>
      </c>
      <c r="AR991">
        <v>2</v>
      </c>
      <c r="AS991" s="22">
        <v>0.53333333333333</v>
      </c>
      <c r="AT991" t="s">
        <v>83</v>
      </c>
      <c r="AU991" s="23">
        <f t="shared" si="367"/>
        <v>0</v>
      </c>
      <c r="AV991" s="23">
        <f t="shared" si="373"/>
        <v>0</v>
      </c>
      <c r="AW991" s="23">
        <f t="shared" si="374"/>
        <v>6.52744050509956</v>
      </c>
      <c r="AX991" s="23">
        <f t="shared" si="375"/>
        <v>4.99902865468674</v>
      </c>
      <c r="AY991" s="23">
        <f t="shared" si="376"/>
        <v>0</v>
      </c>
      <c r="AZ991" s="23">
        <f t="shared" si="377"/>
        <v>0</v>
      </c>
      <c r="BA991" s="1" t="str">
        <f t="shared" si="378"/>
        <v>Kelipatan Kirim/Master box &gt; 3x FC+index</v>
      </c>
      <c r="BB991" s="22">
        <v>630</v>
      </c>
      <c r="BC991" s="22">
        <f t="shared" si="379"/>
        <v>0</v>
      </c>
      <c r="BD991" s="22" t="e">
        <f t="shared" si="381"/>
        <v>#REF!</v>
      </c>
      <c r="BE991" s="22">
        <v>0.58</v>
      </c>
      <c r="BF991" s="22">
        <f t="shared" si="380"/>
        <v>0</v>
      </c>
      <c r="BG991" s="22" t="e">
        <f t="shared" si="382"/>
        <v>#REF!</v>
      </c>
      <c r="BH991" t="str">
        <f>IF(AT991="UDARA","U","N")&amp;LEFT($C$4,2)&amp;MID($C$4,4,2)&amp;LEFT(A991,3)&amp;MID(E991,2,2)&amp;VLOOKUP(E991,Acuan_Reference!C:L,10,0)</f>
        <v>N0109BTM71S3</v>
      </c>
      <c r="BI991" t="s">
        <v>84</v>
      </c>
      <c r="BJ991" t="s">
        <v>85</v>
      </c>
      <c r="BK991" t="s">
        <v>128</v>
      </c>
      <c r="BL991" t="s">
        <v>87</v>
      </c>
    </row>
    <row r="992" spans="1:64">
      <c r="A992" t="s">
        <v>93</v>
      </c>
      <c r="B992" t="s">
        <v>75</v>
      </c>
      <c r="C992" t="s">
        <v>76</v>
      </c>
      <c r="D992" t="s">
        <v>77</v>
      </c>
      <c r="E992" t="s">
        <v>189</v>
      </c>
      <c r="F992" t="s">
        <v>190</v>
      </c>
      <c r="G992" t="s">
        <v>118</v>
      </c>
      <c r="H992" t="s">
        <v>81</v>
      </c>
      <c r="I992" s="22">
        <v>48875</v>
      </c>
      <c r="J992" s="23">
        <v>1345</v>
      </c>
      <c r="K992" s="23">
        <v>1348</v>
      </c>
      <c r="L992" s="23">
        <v>1478</v>
      </c>
      <c r="M992" s="23">
        <v>805</v>
      </c>
      <c r="N992" s="23">
        <v>2018</v>
      </c>
      <c r="O992" s="23">
        <v>1784</v>
      </c>
      <c r="P992" s="23">
        <v>1668</v>
      </c>
      <c r="Q992" s="23">
        <v>1025</v>
      </c>
      <c r="R992" s="23">
        <v>962</v>
      </c>
      <c r="S992" s="23">
        <v>709</v>
      </c>
      <c r="T992" s="23">
        <v>1312</v>
      </c>
      <c r="U992" s="23">
        <v>977</v>
      </c>
      <c r="V992" s="22">
        <v>999.33333333333</v>
      </c>
      <c r="W992" s="22">
        <f t="shared" si="368"/>
        <v>1053.33333333333</v>
      </c>
      <c r="X992" s="23">
        <v>0</v>
      </c>
      <c r="Y992" s="23">
        <v>0</v>
      </c>
      <c r="Z992" s="23">
        <v>0</v>
      </c>
      <c r="AA992" s="22">
        <v>1291</v>
      </c>
      <c r="AB992" s="22">
        <v>0</v>
      </c>
      <c r="AC992" s="22">
        <v>108</v>
      </c>
      <c r="AD992" s="22">
        <v>0</v>
      </c>
      <c r="AE992" s="22">
        <f t="shared" si="369"/>
        <v>1399</v>
      </c>
      <c r="AF992" s="22">
        <f t="shared" si="370"/>
        <v>1.39993328885924</v>
      </c>
      <c r="AG992" s="22">
        <f t="shared" si="371"/>
        <v>1.32816455696203</v>
      </c>
      <c r="AH992" s="22">
        <v>63624</v>
      </c>
      <c r="AI992" s="22">
        <v>0</v>
      </c>
      <c r="AJ992" s="23">
        <v>0</v>
      </c>
      <c r="AK992" s="23">
        <v>550</v>
      </c>
      <c r="AL992" s="23">
        <v>871</v>
      </c>
      <c r="AM992" s="22">
        <v>0.8</v>
      </c>
      <c r="AN992" s="22">
        <f t="shared" si="372"/>
        <v>842.666666666667</v>
      </c>
      <c r="AO992" s="23">
        <v>12</v>
      </c>
      <c r="AP992" s="23">
        <v>12</v>
      </c>
      <c r="AQ992" t="s">
        <v>124</v>
      </c>
      <c r="AR992">
        <v>4</v>
      </c>
      <c r="AS992" s="22">
        <v>0.066666666666667</v>
      </c>
      <c r="AT992" t="s">
        <v>83</v>
      </c>
      <c r="AU992" s="23">
        <f t="shared" si="367"/>
        <v>314.666666666667</v>
      </c>
      <c r="AV992" s="23">
        <f t="shared" si="373"/>
        <v>324</v>
      </c>
      <c r="AW992" s="23">
        <f t="shared" si="374"/>
        <v>1.63575949367089</v>
      </c>
      <c r="AX992" s="23">
        <f t="shared" si="375"/>
        <v>0.808860759493671</v>
      </c>
      <c r="AY992" s="23">
        <f t="shared" si="376"/>
        <v>324</v>
      </c>
      <c r="AZ992" s="23">
        <f t="shared" si="377"/>
        <v>324</v>
      </c>
      <c r="BA992" s="1" t="str">
        <f t="shared" si="378"/>
        <v>3</v>
      </c>
      <c r="BB992" s="22">
        <v>630</v>
      </c>
      <c r="BC992" s="22">
        <f t="shared" si="379"/>
        <v>204120</v>
      </c>
      <c r="BD992" s="22" t="e">
        <f t="shared" si="381"/>
        <v>#REF!</v>
      </c>
      <c r="BE992" s="22">
        <v>0.58</v>
      </c>
      <c r="BF992" s="22">
        <f t="shared" si="380"/>
        <v>187.92</v>
      </c>
      <c r="BG992" s="22" t="e">
        <f t="shared" si="382"/>
        <v>#REF!</v>
      </c>
      <c r="BH992" t="str">
        <f>IF(AT992="UDARA","U","N")&amp;LEFT($C$4,2)&amp;MID($C$4,4,2)&amp;LEFT(A992,3)&amp;MID(E992,2,2)&amp;VLOOKUP(E992,Acuan_Reference!C:L,10,0)</f>
        <v>N0109CRB71S3</v>
      </c>
      <c r="BI992" t="s">
        <v>84</v>
      </c>
      <c r="BJ992" t="s">
        <v>85</v>
      </c>
      <c r="BK992" t="s">
        <v>128</v>
      </c>
      <c r="BL992" t="s">
        <v>87</v>
      </c>
    </row>
    <row r="993" spans="1:64">
      <c r="A993" t="s">
        <v>94</v>
      </c>
      <c r="B993" t="s">
        <v>75</v>
      </c>
      <c r="C993" t="s">
        <v>76</v>
      </c>
      <c r="D993" t="s">
        <v>77</v>
      </c>
      <c r="E993" t="s">
        <v>189</v>
      </c>
      <c r="F993" t="s">
        <v>190</v>
      </c>
      <c r="G993" t="s">
        <v>118</v>
      </c>
      <c r="H993" t="s">
        <v>81</v>
      </c>
      <c r="I993" s="22">
        <v>48875</v>
      </c>
      <c r="J993" s="23">
        <v>3429</v>
      </c>
      <c r="K993" s="23">
        <v>2888</v>
      </c>
      <c r="L993" s="23">
        <v>2805</v>
      </c>
      <c r="M993" s="23">
        <v>3053</v>
      </c>
      <c r="N993" s="23">
        <v>3556</v>
      </c>
      <c r="O993" s="23">
        <v>4196</v>
      </c>
      <c r="P993" s="23">
        <v>3588</v>
      </c>
      <c r="Q993" s="23">
        <v>2340</v>
      </c>
      <c r="R993" s="23">
        <v>3004</v>
      </c>
      <c r="S993" s="23">
        <v>3124</v>
      </c>
      <c r="T993" s="23">
        <v>3665</v>
      </c>
      <c r="U993" s="23">
        <v>2875</v>
      </c>
      <c r="V993" s="22">
        <v>3221.3333333333</v>
      </c>
      <c r="W993" s="22">
        <f t="shared" si="368"/>
        <v>3132.33333333333</v>
      </c>
      <c r="X993" s="23">
        <v>0</v>
      </c>
      <c r="Y993" s="23">
        <v>0</v>
      </c>
      <c r="Z993" s="23">
        <v>0</v>
      </c>
      <c r="AA993" s="22">
        <v>1993</v>
      </c>
      <c r="AB993" s="22">
        <v>0</v>
      </c>
      <c r="AC993" s="22">
        <v>2004</v>
      </c>
      <c r="AD993" s="22">
        <v>0</v>
      </c>
      <c r="AE993" s="22">
        <f t="shared" si="369"/>
        <v>3997</v>
      </c>
      <c r="AF993" s="22">
        <f t="shared" si="370"/>
        <v>1.24079056291392</v>
      </c>
      <c r="AG993" s="22">
        <f t="shared" si="371"/>
        <v>1.27604554645099</v>
      </c>
      <c r="AH993" s="22">
        <v>63624</v>
      </c>
      <c r="AI993" s="22">
        <v>0</v>
      </c>
      <c r="AJ993" s="23">
        <v>0</v>
      </c>
      <c r="AK993" s="23">
        <v>1725</v>
      </c>
      <c r="AL993" s="23">
        <v>2857</v>
      </c>
      <c r="AM993" s="22">
        <v>0.8</v>
      </c>
      <c r="AN993" s="22">
        <f t="shared" si="372"/>
        <v>2505.86666666667</v>
      </c>
      <c r="AO993" s="23">
        <v>12</v>
      </c>
      <c r="AP993" s="23">
        <v>12</v>
      </c>
      <c r="AQ993" t="s">
        <v>82</v>
      </c>
      <c r="AR993">
        <v>8</v>
      </c>
      <c r="AS993" s="22">
        <v>0.13333333333333</v>
      </c>
      <c r="AT993" t="s">
        <v>83</v>
      </c>
      <c r="AU993" s="23">
        <f t="shared" si="367"/>
        <v>1365.86666666667</v>
      </c>
      <c r="AV993" s="23">
        <f t="shared" si="373"/>
        <v>1368</v>
      </c>
      <c r="AW993" s="23">
        <f t="shared" si="374"/>
        <v>1.71278067468341</v>
      </c>
      <c r="AX993" s="23">
        <f t="shared" si="375"/>
        <v>0.800681068426093</v>
      </c>
      <c r="AY993" s="23">
        <f t="shared" si="376"/>
        <v>1368</v>
      </c>
      <c r="AZ993" s="23">
        <f t="shared" si="377"/>
        <v>1368</v>
      </c>
      <c r="BA993" s="1" t="str">
        <f t="shared" si="378"/>
        <v>3</v>
      </c>
      <c r="BB993" s="22">
        <v>630</v>
      </c>
      <c r="BC993" s="22">
        <f t="shared" si="379"/>
        <v>861840</v>
      </c>
      <c r="BD993" s="22" t="e">
        <f t="shared" si="381"/>
        <v>#REF!</v>
      </c>
      <c r="BE993" s="22">
        <v>0.58</v>
      </c>
      <c r="BF993" s="22">
        <f t="shared" si="380"/>
        <v>793.44</v>
      </c>
      <c r="BG993" s="22" t="e">
        <f t="shared" si="382"/>
        <v>#REF!</v>
      </c>
      <c r="BH993" t="str">
        <f>IF(AT993="UDARA","U","N")&amp;LEFT($C$4,2)&amp;MID($C$4,4,2)&amp;LEFT(A993,3)&amp;MID(E993,2,2)&amp;VLOOKUP(E993,Acuan_Reference!C:L,10,0)</f>
        <v>N0109DPS71S3</v>
      </c>
      <c r="BI993" t="s">
        <v>84</v>
      </c>
      <c r="BJ993" t="s">
        <v>85</v>
      </c>
      <c r="BK993" t="s">
        <v>128</v>
      </c>
      <c r="BL993" t="s">
        <v>87</v>
      </c>
    </row>
    <row r="994" spans="1:64">
      <c r="A994" t="s">
        <v>95</v>
      </c>
      <c r="B994" t="s">
        <v>75</v>
      </c>
      <c r="C994" t="s">
        <v>76</v>
      </c>
      <c r="D994" t="s">
        <v>77</v>
      </c>
      <c r="E994" t="s">
        <v>189</v>
      </c>
      <c r="F994" t="s">
        <v>190</v>
      </c>
      <c r="G994" t="s">
        <v>118</v>
      </c>
      <c r="H994" t="s">
        <v>81</v>
      </c>
      <c r="I994" s="22">
        <v>48875</v>
      </c>
      <c r="J994" s="23">
        <v>0</v>
      </c>
      <c r="K994" s="23">
        <v>0</v>
      </c>
      <c r="L994" s="23">
        <v>0</v>
      </c>
      <c r="M994" s="23">
        <v>3715</v>
      </c>
      <c r="N994" s="23">
        <v>1711</v>
      </c>
      <c r="O994" s="23">
        <v>6294</v>
      </c>
      <c r="P994" s="23">
        <v>4840</v>
      </c>
      <c r="Q994" s="23">
        <v>1100</v>
      </c>
      <c r="R994" s="23">
        <v>4398</v>
      </c>
      <c r="S994" s="23">
        <v>2748</v>
      </c>
      <c r="T994" s="23">
        <v>2179</v>
      </c>
      <c r="U994" s="23">
        <v>2736</v>
      </c>
      <c r="V994" s="22">
        <v>2554.3333333333</v>
      </c>
      <c r="W994" s="22">
        <f t="shared" si="368"/>
        <v>2545.33333333333</v>
      </c>
      <c r="X994" s="23">
        <v>0</v>
      </c>
      <c r="Y994" s="23">
        <v>0</v>
      </c>
      <c r="Z994" s="23">
        <v>0</v>
      </c>
      <c r="AA994" s="22">
        <v>3172</v>
      </c>
      <c r="AB994" s="22">
        <v>0</v>
      </c>
      <c r="AC994" s="22">
        <v>0</v>
      </c>
      <c r="AD994" s="22">
        <v>0</v>
      </c>
      <c r="AE994" s="22">
        <f t="shared" si="369"/>
        <v>3172</v>
      </c>
      <c r="AF994" s="22">
        <f t="shared" si="370"/>
        <v>1.24181130105704</v>
      </c>
      <c r="AG994" s="22">
        <f t="shared" si="371"/>
        <v>1.24620220010477</v>
      </c>
      <c r="AH994" s="22">
        <v>63624</v>
      </c>
      <c r="AI994" s="22">
        <v>0</v>
      </c>
      <c r="AJ994" s="23">
        <v>0</v>
      </c>
      <c r="AK994" s="23">
        <v>1680</v>
      </c>
      <c r="AL994" s="23">
        <v>2721</v>
      </c>
      <c r="AM994" s="22">
        <v>0.5</v>
      </c>
      <c r="AN994" s="22">
        <f t="shared" si="372"/>
        <v>1272.66666666667</v>
      </c>
      <c r="AO994" s="23">
        <v>12</v>
      </c>
      <c r="AP994" s="23">
        <v>12</v>
      </c>
      <c r="AQ994" t="s">
        <v>124</v>
      </c>
      <c r="AR994">
        <v>20</v>
      </c>
      <c r="AS994" s="22">
        <v>0.033333333333333</v>
      </c>
      <c r="AT994" t="s">
        <v>83</v>
      </c>
      <c r="AU994" s="23">
        <f t="shared" si="367"/>
        <v>821.666666666667</v>
      </c>
      <c r="AV994" s="23">
        <f t="shared" si="373"/>
        <v>828</v>
      </c>
      <c r="AW994" s="23">
        <f t="shared" si="374"/>
        <v>1.57150340492404</v>
      </c>
      <c r="AX994" s="23">
        <f t="shared" si="375"/>
        <v>0.502488213724463</v>
      </c>
      <c r="AY994" s="23">
        <f t="shared" si="376"/>
        <v>828</v>
      </c>
      <c r="AZ994" s="23">
        <f t="shared" si="377"/>
        <v>828</v>
      </c>
      <c r="BA994" s="1" t="str">
        <f t="shared" si="378"/>
        <v>3</v>
      </c>
      <c r="BB994" s="22">
        <v>630</v>
      </c>
      <c r="BC994" s="22">
        <f t="shared" si="379"/>
        <v>521640</v>
      </c>
      <c r="BD994" s="22" t="e">
        <f t="shared" si="381"/>
        <v>#REF!</v>
      </c>
      <c r="BE994" s="22">
        <v>0.58</v>
      </c>
      <c r="BF994" s="22">
        <f t="shared" si="380"/>
        <v>480.24</v>
      </c>
      <c r="BG994" s="22" t="e">
        <f t="shared" si="382"/>
        <v>#REF!</v>
      </c>
      <c r="BH994" t="str">
        <f>IF(AT994="UDARA","U","N")&amp;LEFT($C$4,2)&amp;MID($C$4,4,2)&amp;LEFT(A994,3)&amp;MID(E994,2,2)&amp;VLOOKUP(E994,Acuan_Reference!C:L,10,0)</f>
        <v>N0109JAK71S3</v>
      </c>
      <c r="BI994" t="s">
        <v>84</v>
      </c>
      <c r="BJ994" t="s">
        <v>85</v>
      </c>
      <c r="BK994" t="s">
        <v>128</v>
      </c>
      <c r="BL994" t="s">
        <v>87</v>
      </c>
    </row>
    <row r="995" spans="1:64">
      <c r="A995" t="s">
        <v>96</v>
      </c>
      <c r="B995" t="s">
        <v>75</v>
      </c>
      <c r="C995" t="s">
        <v>76</v>
      </c>
      <c r="D995" t="s">
        <v>77</v>
      </c>
      <c r="E995" t="s">
        <v>189</v>
      </c>
      <c r="F995" t="s">
        <v>190</v>
      </c>
      <c r="G995" t="s">
        <v>118</v>
      </c>
      <c r="H995" t="s">
        <v>81</v>
      </c>
      <c r="I995" s="22">
        <v>48875</v>
      </c>
      <c r="J995" s="23">
        <v>707</v>
      </c>
      <c r="K995" s="23">
        <v>1080</v>
      </c>
      <c r="L995" s="23">
        <v>1998</v>
      </c>
      <c r="M995" s="23">
        <v>941</v>
      </c>
      <c r="N995" s="23">
        <v>862</v>
      </c>
      <c r="O995" s="23">
        <v>1608</v>
      </c>
      <c r="P995" s="23">
        <v>972</v>
      </c>
      <c r="Q995" s="23">
        <v>816</v>
      </c>
      <c r="R995" s="23">
        <v>1596</v>
      </c>
      <c r="S995" s="23">
        <v>799</v>
      </c>
      <c r="T995" s="23">
        <v>1055</v>
      </c>
      <c r="U995" s="23">
        <v>670</v>
      </c>
      <c r="V995" s="22">
        <v>841.33333333333</v>
      </c>
      <c r="W995" s="22">
        <f t="shared" si="368"/>
        <v>910.666666666667</v>
      </c>
      <c r="X995" s="23">
        <v>0</v>
      </c>
      <c r="Y995" s="23">
        <v>0</v>
      </c>
      <c r="Z995" s="23">
        <v>0</v>
      </c>
      <c r="AA995" s="22">
        <v>2276</v>
      </c>
      <c r="AB995" s="22">
        <v>0</v>
      </c>
      <c r="AC995" s="22">
        <v>0</v>
      </c>
      <c r="AD995" s="22">
        <v>0</v>
      </c>
      <c r="AE995" s="22">
        <f t="shared" si="369"/>
        <v>2276</v>
      </c>
      <c r="AF995" s="22">
        <f t="shared" si="370"/>
        <v>2.70522979397782</v>
      </c>
      <c r="AG995" s="22">
        <f t="shared" si="371"/>
        <v>2.49926793557833</v>
      </c>
      <c r="AH995" s="22">
        <v>63624</v>
      </c>
      <c r="AI995" s="22">
        <v>0</v>
      </c>
      <c r="AJ995" s="23">
        <v>0</v>
      </c>
      <c r="AK995" s="23">
        <v>655</v>
      </c>
      <c r="AL995" s="23">
        <v>1007</v>
      </c>
      <c r="AM995" s="22">
        <v>1.2</v>
      </c>
      <c r="AN995" s="22">
        <f t="shared" si="372"/>
        <v>1092.8</v>
      </c>
      <c r="AO995" s="23">
        <v>12</v>
      </c>
      <c r="AP995" s="23">
        <v>12</v>
      </c>
      <c r="AQ995" t="s">
        <v>82</v>
      </c>
      <c r="AR995">
        <v>2</v>
      </c>
      <c r="AS995" s="22">
        <v>0.2</v>
      </c>
      <c r="AT995" t="s">
        <v>83</v>
      </c>
      <c r="AU995" s="23">
        <f t="shared" ref="AU995:AU1058" si="383">IF(OR(H995="PINDAH DISTRIBUTOR",H995="PESTA NO BUFFER",H995="PESTA"),0,IF(AL995+AN995&lt;AE995,0,IF((1*((AL995+AN995)-AE995))&lt;0,0,1*((AL995+AN995)-AE995))))</f>
        <v>0</v>
      </c>
      <c r="AV995" s="23">
        <f t="shared" si="373"/>
        <v>0</v>
      </c>
      <c r="AW995" s="23">
        <f t="shared" si="374"/>
        <v>2.49926793557833</v>
      </c>
      <c r="AX995" s="23">
        <f t="shared" si="375"/>
        <v>1.39348462664715</v>
      </c>
      <c r="AY995" s="23">
        <f t="shared" si="376"/>
        <v>0</v>
      </c>
      <c r="AZ995" s="23">
        <f t="shared" si="377"/>
        <v>0</v>
      </c>
      <c r="BA995" s="1" t="str">
        <f t="shared" si="378"/>
        <v>3</v>
      </c>
      <c r="BB995" s="22">
        <v>630</v>
      </c>
      <c r="BC995" s="22">
        <f t="shared" si="379"/>
        <v>0</v>
      </c>
      <c r="BD995" s="22" t="e">
        <f t="shared" si="381"/>
        <v>#REF!</v>
      </c>
      <c r="BE995" s="22">
        <v>0.58</v>
      </c>
      <c r="BF995" s="22">
        <f t="shared" si="380"/>
        <v>0</v>
      </c>
      <c r="BG995" s="22" t="e">
        <f t="shared" si="382"/>
        <v>#REF!</v>
      </c>
      <c r="BH995" t="str">
        <f>IF(AT995="UDARA","U","N")&amp;LEFT($C$4,2)&amp;MID($C$4,4,2)&amp;LEFT(A995,3)&amp;MID(E995,2,2)&amp;VLOOKUP(E995,Acuan_Reference!C:L,10,0)</f>
        <v>N0109JBI71S3</v>
      </c>
      <c r="BI995" t="s">
        <v>84</v>
      </c>
      <c r="BJ995" t="s">
        <v>85</v>
      </c>
      <c r="BK995" t="s">
        <v>128</v>
      </c>
      <c r="BL995" t="s">
        <v>87</v>
      </c>
    </row>
    <row r="996" spans="1:64">
      <c r="A996" t="s">
        <v>97</v>
      </c>
      <c r="B996" t="s">
        <v>75</v>
      </c>
      <c r="C996" t="s">
        <v>76</v>
      </c>
      <c r="D996" t="s">
        <v>77</v>
      </c>
      <c r="E996" t="s">
        <v>189</v>
      </c>
      <c r="F996" t="s">
        <v>190</v>
      </c>
      <c r="G996" t="s">
        <v>118</v>
      </c>
      <c r="H996" t="s">
        <v>81</v>
      </c>
      <c r="I996" s="22">
        <v>48875</v>
      </c>
      <c r="J996" s="23">
        <v>6784</v>
      </c>
      <c r="K996" s="23">
        <v>6345</v>
      </c>
      <c r="L996" s="23">
        <v>10901</v>
      </c>
      <c r="M996" s="23">
        <v>2197</v>
      </c>
      <c r="N996" s="23">
        <v>1414</v>
      </c>
      <c r="O996" s="23">
        <v>2162</v>
      </c>
      <c r="P996" s="23">
        <v>1640</v>
      </c>
      <c r="Q996" s="23">
        <v>1153</v>
      </c>
      <c r="R996" s="23">
        <v>2237</v>
      </c>
      <c r="S996" s="23">
        <v>1396</v>
      </c>
      <c r="T996" s="23">
        <v>1349</v>
      </c>
      <c r="U996" s="23">
        <v>2396</v>
      </c>
      <c r="V996" s="22">
        <v>1713.6666666667</v>
      </c>
      <c r="W996" s="22">
        <f t="shared" si="368"/>
        <v>1733</v>
      </c>
      <c r="X996" s="23">
        <v>0</v>
      </c>
      <c r="Y996" s="23">
        <v>0</v>
      </c>
      <c r="Z996" s="23">
        <v>0</v>
      </c>
      <c r="AA996" s="22">
        <v>1320</v>
      </c>
      <c r="AB996" s="22">
        <v>0</v>
      </c>
      <c r="AC996" s="22">
        <v>0</v>
      </c>
      <c r="AD996" s="22">
        <v>204</v>
      </c>
      <c r="AE996" s="22">
        <f t="shared" si="369"/>
        <v>1524</v>
      </c>
      <c r="AF996" s="22">
        <f t="shared" si="370"/>
        <v>0.889321143746336</v>
      </c>
      <c r="AG996" s="22">
        <f t="shared" si="371"/>
        <v>0.761684939411425</v>
      </c>
      <c r="AH996" s="22">
        <v>63624</v>
      </c>
      <c r="AI996" s="22">
        <v>0</v>
      </c>
      <c r="AJ996" s="23">
        <v>0</v>
      </c>
      <c r="AK996" s="23">
        <v>975</v>
      </c>
      <c r="AL996" s="23">
        <v>1454</v>
      </c>
      <c r="AM996" s="22">
        <v>0.5</v>
      </c>
      <c r="AN996" s="22">
        <f t="shared" si="372"/>
        <v>866.5</v>
      </c>
      <c r="AO996" s="23">
        <v>12</v>
      </c>
      <c r="AP996" s="23">
        <v>12</v>
      </c>
      <c r="AQ996" t="s">
        <v>124</v>
      </c>
      <c r="AR996">
        <v>20</v>
      </c>
      <c r="AS996" s="22">
        <v>0.033333333333333</v>
      </c>
      <c r="AT996" t="s">
        <v>83</v>
      </c>
      <c r="AU996" s="23">
        <f t="shared" si="383"/>
        <v>796.5</v>
      </c>
      <c r="AV996" s="23">
        <f t="shared" si="373"/>
        <v>804</v>
      </c>
      <c r="AW996" s="23">
        <f t="shared" si="374"/>
        <v>1.34333525678015</v>
      </c>
      <c r="AX996" s="23">
        <f t="shared" si="375"/>
        <v>0.504327755337565</v>
      </c>
      <c r="AY996" s="23">
        <f t="shared" si="376"/>
        <v>804</v>
      </c>
      <c r="AZ996" s="23">
        <f t="shared" si="377"/>
        <v>804</v>
      </c>
      <c r="BA996" s="1" t="str">
        <f t="shared" si="378"/>
        <v>3</v>
      </c>
      <c r="BB996" s="22">
        <v>630</v>
      </c>
      <c r="BC996" s="22">
        <f t="shared" si="379"/>
        <v>506520</v>
      </c>
      <c r="BD996" s="22" t="e">
        <f t="shared" si="381"/>
        <v>#REF!</v>
      </c>
      <c r="BE996" s="22">
        <v>0.58</v>
      </c>
      <c r="BF996" s="22">
        <f t="shared" si="380"/>
        <v>466.32</v>
      </c>
      <c r="BG996" s="22" t="e">
        <f t="shared" si="382"/>
        <v>#REF!</v>
      </c>
      <c r="BH996" t="str">
        <f>IF(AT996="UDARA","U","N")&amp;LEFT($C$4,2)&amp;MID($C$4,4,2)&amp;LEFT(A996,3)&amp;MID(E996,2,2)&amp;VLOOKUP(E996,Acuan_Reference!C:L,10,0)</f>
        <v>N0109JKT71S3</v>
      </c>
      <c r="BI996" t="s">
        <v>84</v>
      </c>
      <c r="BJ996" t="s">
        <v>85</v>
      </c>
      <c r="BK996" t="s">
        <v>128</v>
      </c>
      <c r="BL996" t="s">
        <v>87</v>
      </c>
    </row>
    <row r="997" spans="1:64">
      <c r="A997" t="s">
        <v>98</v>
      </c>
      <c r="B997" t="s">
        <v>75</v>
      </c>
      <c r="C997" t="s">
        <v>76</v>
      </c>
      <c r="D997" t="s">
        <v>77</v>
      </c>
      <c r="E997" t="s">
        <v>189</v>
      </c>
      <c r="F997" t="s">
        <v>190</v>
      </c>
      <c r="G997" t="s">
        <v>118</v>
      </c>
      <c r="H997" t="s">
        <v>81</v>
      </c>
      <c r="I997" s="22">
        <v>48875</v>
      </c>
      <c r="J997" s="23">
        <v>981</v>
      </c>
      <c r="K997" s="23">
        <v>984</v>
      </c>
      <c r="L997" s="23">
        <v>1512</v>
      </c>
      <c r="M997" s="23">
        <v>956</v>
      </c>
      <c r="N997" s="23">
        <v>1289</v>
      </c>
      <c r="O997" s="23">
        <v>1287</v>
      </c>
      <c r="P997" s="23">
        <v>1248</v>
      </c>
      <c r="Q997" s="23">
        <v>722</v>
      </c>
      <c r="R997" s="23">
        <v>657</v>
      </c>
      <c r="S997" s="23">
        <v>858</v>
      </c>
      <c r="T997" s="23">
        <v>844</v>
      </c>
      <c r="U997" s="23">
        <v>850</v>
      </c>
      <c r="V997" s="22">
        <v>850.66666666667</v>
      </c>
      <c r="W997" s="22">
        <f t="shared" si="368"/>
        <v>794.333333333333</v>
      </c>
      <c r="X997" s="23">
        <v>0</v>
      </c>
      <c r="Y997" s="23">
        <v>0</v>
      </c>
      <c r="Z997" s="23">
        <v>0</v>
      </c>
      <c r="AA997" s="22">
        <v>1456</v>
      </c>
      <c r="AB997" s="22">
        <v>0</v>
      </c>
      <c r="AC997" s="22">
        <v>0</v>
      </c>
      <c r="AD997" s="22">
        <v>0</v>
      </c>
      <c r="AE997" s="22">
        <f t="shared" si="369"/>
        <v>1456</v>
      </c>
      <c r="AF997" s="22">
        <f t="shared" si="370"/>
        <v>1.7115987460815</v>
      </c>
      <c r="AG997" s="22">
        <f t="shared" si="371"/>
        <v>1.8329836340747</v>
      </c>
      <c r="AH997" s="22">
        <v>63624</v>
      </c>
      <c r="AI997" s="22">
        <v>0</v>
      </c>
      <c r="AJ997" s="23">
        <v>0</v>
      </c>
      <c r="AK997" s="23">
        <v>456</v>
      </c>
      <c r="AL997" s="23">
        <v>689</v>
      </c>
      <c r="AM997" s="22">
        <v>0.9</v>
      </c>
      <c r="AN997" s="22">
        <f t="shared" si="372"/>
        <v>714.9</v>
      </c>
      <c r="AO997" s="23">
        <v>12</v>
      </c>
      <c r="AP997" s="23">
        <v>12</v>
      </c>
      <c r="AQ997" t="s">
        <v>124</v>
      </c>
      <c r="AR997">
        <v>4</v>
      </c>
      <c r="AS997" s="22">
        <v>0.1</v>
      </c>
      <c r="AT997" t="s">
        <v>83</v>
      </c>
      <c r="AU997" s="23">
        <f t="shared" si="383"/>
        <v>0</v>
      </c>
      <c r="AV997" s="23">
        <f t="shared" si="373"/>
        <v>0</v>
      </c>
      <c r="AW997" s="23">
        <f t="shared" si="374"/>
        <v>1.8329836340747</v>
      </c>
      <c r="AX997" s="23">
        <f t="shared" si="375"/>
        <v>0.965589592950063</v>
      </c>
      <c r="AY997" s="23">
        <f t="shared" si="376"/>
        <v>0</v>
      </c>
      <c r="AZ997" s="23">
        <f t="shared" si="377"/>
        <v>0</v>
      </c>
      <c r="BA997" s="1" t="str">
        <f t="shared" si="378"/>
        <v>3</v>
      </c>
      <c r="BB997" s="22">
        <v>630</v>
      </c>
      <c r="BC997" s="22">
        <f t="shared" si="379"/>
        <v>0</v>
      </c>
      <c r="BD997" s="22" t="e">
        <f t="shared" si="381"/>
        <v>#REF!</v>
      </c>
      <c r="BE997" s="22">
        <v>0.58</v>
      </c>
      <c r="BF997" s="22">
        <f t="shared" si="380"/>
        <v>0</v>
      </c>
      <c r="BG997" s="22" t="e">
        <f t="shared" si="382"/>
        <v>#REF!</v>
      </c>
      <c r="BH997" t="str">
        <f>IF(AT997="UDARA","U","N")&amp;LEFT($C$4,2)&amp;MID($C$4,4,2)&amp;LEFT(A997,3)&amp;MID(E997,2,2)&amp;VLOOKUP(E997,Acuan_Reference!C:L,10,0)</f>
        <v>N0109JMR71S3</v>
      </c>
      <c r="BI997" t="s">
        <v>84</v>
      </c>
      <c r="BJ997" t="s">
        <v>85</v>
      </c>
      <c r="BK997" t="s">
        <v>128</v>
      </c>
      <c r="BL997" t="s">
        <v>87</v>
      </c>
    </row>
    <row r="998" spans="1:64">
      <c r="A998" t="s">
        <v>99</v>
      </c>
      <c r="B998" t="s">
        <v>75</v>
      </c>
      <c r="C998" t="s">
        <v>76</v>
      </c>
      <c r="D998" t="s">
        <v>77</v>
      </c>
      <c r="E998" t="s">
        <v>189</v>
      </c>
      <c r="F998" t="s">
        <v>190</v>
      </c>
      <c r="G998" t="s">
        <v>118</v>
      </c>
      <c r="H998" t="s">
        <v>81</v>
      </c>
      <c r="I998" s="22">
        <v>48875</v>
      </c>
      <c r="J998" s="23">
        <v>2303</v>
      </c>
      <c r="K998" s="23">
        <v>3177</v>
      </c>
      <c r="L998" s="23">
        <v>9492</v>
      </c>
      <c r="M998" s="23">
        <v>4902</v>
      </c>
      <c r="N998" s="23">
        <v>2019</v>
      </c>
      <c r="O998" s="23">
        <v>6002</v>
      </c>
      <c r="P998" s="23">
        <v>5834</v>
      </c>
      <c r="Q998" s="23">
        <v>1916</v>
      </c>
      <c r="R998" s="23">
        <v>3999</v>
      </c>
      <c r="S998" s="23">
        <v>4511</v>
      </c>
      <c r="T998" s="23">
        <v>2716</v>
      </c>
      <c r="U998" s="23">
        <v>1812</v>
      </c>
      <c r="V998" s="22">
        <v>3013</v>
      </c>
      <c r="W998" s="22">
        <f t="shared" si="368"/>
        <v>2601</v>
      </c>
      <c r="X998" s="23">
        <v>0</v>
      </c>
      <c r="Y998" s="23">
        <v>0</v>
      </c>
      <c r="Z998" s="23">
        <v>12</v>
      </c>
      <c r="AA998" s="22">
        <v>6896</v>
      </c>
      <c r="AB998" s="22">
        <v>0</v>
      </c>
      <c r="AC998" s="22">
        <v>0</v>
      </c>
      <c r="AD998" s="22">
        <v>0</v>
      </c>
      <c r="AE998" s="22">
        <f t="shared" si="369"/>
        <v>6908</v>
      </c>
      <c r="AF998" s="22">
        <f t="shared" si="370"/>
        <v>2.292731496847</v>
      </c>
      <c r="AG998" s="22">
        <f t="shared" si="371"/>
        <v>2.6559015763168</v>
      </c>
      <c r="AH998" s="22">
        <v>63624</v>
      </c>
      <c r="AI998" s="22">
        <v>0</v>
      </c>
      <c r="AJ998" s="23">
        <v>0</v>
      </c>
      <c r="AK998" s="23">
        <v>2124</v>
      </c>
      <c r="AL998" s="23">
        <v>3275</v>
      </c>
      <c r="AM998" s="22">
        <v>1.1</v>
      </c>
      <c r="AN998" s="22">
        <f t="shared" si="372"/>
        <v>2861.1</v>
      </c>
      <c r="AO998" s="23">
        <v>12</v>
      </c>
      <c r="AP998" s="23">
        <v>12</v>
      </c>
      <c r="AQ998" t="s">
        <v>124</v>
      </c>
      <c r="AR998">
        <v>4</v>
      </c>
      <c r="AS998" s="22">
        <v>0.33333333333333</v>
      </c>
      <c r="AT998" t="s">
        <v>83</v>
      </c>
      <c r="AU998" s="23">
        <f t="shared" si="383"/>
        <v>0</v>
      </c>
      <c r="AV998" s="23">
        <f t="shared" si="373"/>
        <v>0</v>
      </c>
      <c r="AW998" s="23">
        <f t="shared" si="374"/>
        <v>2.6559015763168</v>
      </c>
      <c r="AX998" s="23">
        <f t="shared" si="375"/>
        <v>1.39677047289504</v>
      </c>
      <c r="AY998" s="23">
        <f t="shared" si="376"/>
        <v>0</v>
      </c>
      <c r="AZ998" s="23">
        <f t="shared" si="377"/>
        <v>0</v>
      </c>
      <c r="BA998" s="1" t="str">
        <f t="shared" si="378"/>
        <v>3</v>
      </c>
      <c r="BB998" s="22">
        <v>630</v>
      </c>
      <c r="BC998" s="22">
        <f t="shared" si="379"/>
        <v>0</v>
      </c>
      <c r="BD998" s="22" t="e">
        <f t="shared" si="381"/>
        <v>#REF!</v>
      </c>
      <c r="BE998" s="22">
        <v>0.58</v>
      </c>
      <c r="BF998" s="22">
        <f t="shared" si="380"/>
        <v>0</v>
      </c>
      <c r="BG998" s="22" t="e">
        <f t="shared" si="382"/>
        <v>#REF!</v>
      </c>
      <c r="BH998" t="str">
        <f>IF(AT998="UDARA","U","N")&amp;LEFT($C$4,2)&amp;MID($C$4,4,2)&amp;LEFT(A998,3)&amp;MID(E998,2,2)&amp;VLOOKUP(E998,Acuan_Reference!C:L,10,0)</f>
        <v>N0109MDN71S3</v>
      </c>
      <c r="BI998" t="s">
        <v>84</v>
      </c>
      <c r="BJ998" t="s">
        <v>85</v>
      </c>
      <c r="BK998" t="s">
        <v>128</v>
      </c>
      <c r="BL998" t="s">
        <v>87</v>
      </c>
    </row>
    <row r="999" spans="1:64">
      <c r="A999" t="s">
        <v>100</v>
      </c>
      <c r="B999" t="s">
        <v>75</v>
      </c>
      <c r="C999" t="s">
        <v>76</v>
      </c>
      <c r="D999" t="s">
        <v>77</v>
      </c>
      <c r="E999" t="s">
        <v>189</v>
      </c>
      <c r="F999" t="s">
        <v>190</v>
      </c>
      <c r="G999" t="s">
        <v>118</v>
      </c>
      <c r="H999" t="s">
        <v>81</v>
      </c>
      <c r="I999" s="22">
        <v>48875</v>
      </c>
      <c r="J999" s="23">
        <v>2597</v>
      </c>
      <c r="K999" s="23">
        <v>2782</v>
      </c>
      <c r="L999" s="23">
        <v>3257</v>
      </c>
      <c r="M999" s="23">
        <v>3916</v>
      </c>
      <c r="N999" s="23">
        <v>2408</v>
      </c>
      <c r="O999" s="23">
        <v>3397</v>
      </c>
      <c r="P999" s="23">
        <v>2851</v>
      </c>
      <c r="Q999" s="23">
        <v>2497</v>
      </c>
      <c r="R999" s="23">
        <v>2155</v>
      </c>
      <c r="S999" s="23">
        <v>2535</v>
      </c>
      <c r="T999" s="23">
        <v>3448</v>
      </c>
      <c r="U999" s="23">
        <v>2298</v>
      </c>
      <c r="V999" s="22">
        <v>2760.3333333333</v>
      </c>
      <c r="W999" s="22">
        <f t="shared" si="368"/>
        <v>2707</v>
      </c>
      <c r="X999" s="23">
        <v>0</v>
      </c>
      <c r="Y999" s="23">
        <v>0</v>
      </c>
      <c r="Z999" s="23">
        <v>0</v>
      </c>
      <c r="AA999" s="22">
        <v>3545</v>
      </c>
      <c r="AB999" s="22">
        <v>0</v>
      </c>
      <c r="AC999" s="22">
        <v>2040</v>
      </c>
      <c r="AD999" s="22">
        <v>0</v>
      </c>
      <c r="AE999" s="22">
        <f t="shared" si="369"/>
        <v>5585</v>
      </c>
      <c r="AF999" s="22">
        <f t="shared" si="370"/>
        <v>2.02330636396573</v>
      </c>
      <c r="AG999" s="22">
        <f t="shared" si="371"/>
        <v>2.06316956039897</v>
      </c>
      <c r="AH999" s="22">
        <v>63624</v>
      </c>
      <c r="AI999" s="22">
        <v>0</v>
      </c>
      <c r="AJ999" s="23">
        <v>0</v>
      </c>
      <c r="AK999" s="23">
        <v>1464</v>
      </c>
      <c r="AL999" s="23">
        <v>2375</v>
      </c>
      <c r="AM999" s="22">
        <v>1.5</v>
      </c>
      <c r="AN999" s="22">
        <f t="shared" si="372"/>
        <v>4060.5</v>
      </c>
      <c r="AO999" s="23">
        <v>12</v>
      </c>
      <c r="AP999" s="23">
        <v>12</v>
      </c>
      <c r="AQ999" t="s">
        <v>82</v>
      </c>
      <c r="AR999">
        <v>2</v>
      </c>
      <c r="AS999" s="22">
        <v>0.76666666666667</v>
      </c>
      <c r="AT999" t="s">
        <v>83</v>
      </c>
      <c r="AU999" s="23">
        <f t="shared" si="383"/>
        <v>850.5</v>
      </c>
      <c r="AV999" s="23">
        <f t="shared" si="373"/>
        <v>852</v>
      </c>
      <c r="AW999" s="23">
        <f t="shared" si="374"/>
        <v>2.37790912449206</v>
      </c>
      <c r="AX999" s="23">
        <f t="shared" si="375"/>
        <v>1.50055411895087</v>
      </c>
      <c r="AY999" s="23">
        <f t="shared" si="376"/>
        <v>852</v>
      </c>
      <c r="AZ999" s="23">
        <f t="shared" si="377"/>
        <v>852</v>
      </c>
      <c r="BA999" s="1" t="str">
        <f t="shared" si="378"/>
        <v>3</v>
      </c>
      <c r="BB999" s="22">
        <v>630</v>
      </c>
      <c r="BC999" s="22">
        <f t="shared" si="379"/>
        <v>536760</v>
      </c>
      <c r="BD999" s="22" t="e">
        <f t="shared" si="381"/>
        <v>#REF!</v>
      </c>
      <c r="BE999" s="22">
        <v>0.58</v>
      </c>
      <c r="BF999" s="22">
        <f t="shared" si="380"/>
        <v>494.16</v>
      </c>
      <c r="BG999" s="22" t="e">
        <f t="shared" si="382"/>
        <v>#REF!</v>
      </c>
      <c r="BH999" t="str">
        <f>IF(AT999="UDARA","U","N")&amp;LEFT($C$4,2)&amp;MID($C$4,4,2)&amp;LEFT(A999,3)&amp;MID(E999,2,2)&amp;VLOOKUP(E999,Acuan_Reference!C:L,10,0)</f>
        <v>N0109MDO71S3</v>
      </c>
      <c r="BI999" t="s">
        <v>84</v>
      </c>
      <c r="BJ999" t="s">
        <v>85</v>
      </c>
      <c r="BK999" t="s">
        <v>128</v>
      </c>
      <c r="BL999" t="s">
        <v>87</v>
      </c>
    </row>
    <row r="1000" spans="1:64">
      <c r="A1000" t="s">
        <v>101</v>
      </c>
      <c r="B1000" t="s">
        <v>75</v>
      </c>
      <c r="C1000" t="s">
        <v>76</v>
      </c>
      <c r="D1000" t="s">
        <v>77</v>
      </c>
      <c r="E1000" t="s">
        <v>189</v>
      </c>
      <c r="F1000" t="s">
        <v>190</v>
      </c>
      <c r="G1000" t="s">
        <v>118</v>
      </c>
      <c r="H1000" t="s">
        <v>81</v>
      </c>
      <c r="I1000" s="22">
        <v>48875</v>
      </c>
      <c r="J1000" s="23">
        <v>8390</v>
      </c>
      <c r="K1000" s="23">
        <v>8911</v>
      </c>
      <c r="L1000" s="23">
        <v>24778</v>
      </c>
      <c r="M1000" s="23">
        <v>22779</v>
      </c>
      <c r="N1000" s="23">
        <v>5345</v>
      </c>
      <c r="O1000" s="23">
        <v>19151</v>
      </c>
      <c r="P1000" s="23">
        <v>9982</v>
      </c>
      <c r="Q1000" s="23">
        <v>5549</v>
      </c>
      <c r="R1000" s="23">
        <v>15656</v>
      </c>
      <c r="S1000" s="23">
        <v>13045</v>
      </c>
      <c r="T1000" s="23">
        <v>14725</v>
      </c>
      <c r="U1000" s="23">
        <v>6567</v>
      </c>
      <c r="V1000" s="22">
        <v>11445.666666667</v>
      </c>
      <c r="W1000" s="22">
        <f t="shared" si="368"/>
        <v>11320.3333333333</v>
      </c>
      <c r="X1000" s="23">
        <v>0</v>
      </c>
      <c r="Y1000" s="23">
        <v>0</v>
      </c>
      <c r="Z1000" s="23">
        <v>0</v>
      </c>
      <c r="AA1000" s="22">
        <v>17977</v>
      </c>
      <c r="AB1000" s="22">
        <v>0</v>
      </c>
      <c r="AC1000" s="22">
        <v>276</v>
      </c>
      <c r="AD1000" s="22">
        <v>2400</v>
      </c>
      <c r="AE1000" s="22">
        <f t="shared" si="369"/>
        <v>20653</v>
      </c>
      <c r="AF1000" s="22">
        <f t="shared" si="370"/>
        <v>1.80443836095169</v>
      </c>
      <c r="AG1000" s="22">
        <f t="shared" si="371"/>
        <v>1.61240835075528</v>
      </c>
      <c r="AH1000" s="22">
        <v>63624</v>
      </c>
      <c r="AI1000" s="22">
        <v>0</v>
      </c>
      <c r="AJ1000" s="23">
        <v>0</v>
      </c>
      <c r="AK1000" s="23">
        <v>6977</v>
      </c>
      <c r="AL1000" s="23">
        <v>12669</v>
      </c>
      <c r="AM1000" s="22">
        <v>1.3</v>
      </c>
      <c r="AN1000" s="22">
        <f t="shared" si="372"/>
        <v>14716.4333333333</v>
      </c>
      <c r="AO1000" s="23">
        <v>12</v>
      </c>
      <c r="AP1000" s="23">
        <v>12</v>
      </c>
      <c r="AQ1000" t="s">
        <v>82</v>
      </c>
      <c r="AR1000">
        <v>4</v>
      </c>
      <c r="AS1000" s="22">
        <v>0.5</v>
      </c>
      <c r="AT1000" t="s">
        <v>83</v>
      </c>
      <c r="AU1000" s="23">
        <f t="shared" si="383"/>
        <v>6732.43333333333</v>
      </c>
      <c r="AV1000" s="23">
        <f t="shared" si="373"/>
        <v>6744</v>
      </c>
      <c r="AW1000" s="23">
        <f t="shared" si="374"/>
        <v>2.42015841700774</v>
      </c>
      <c r="AX1000" s="23">
        <f t="shared" si="375"/>
        <v>1.30102176025441</v>
      </c>
      <c r="AY1000" s="23">
        <f t="shared" si="376"/>
        <v>6744</v>
      </c>
      <c r="AZ1000" s="23">
        <f t="shared" si="377"/>
        <v>6744</v>
      </c>
      <c r="BA1000" s="1" t="str">
        <f t="shared" si="378"/>
        <v>3</v>
      </c>
      <c r="BB1000" s="22">
        <v>630</v>
      </c>
      <c r="BC1000" s="22">
        <f t="shared" si="379"/>
        <v>4248720</v>
      </c>
      <c r="BD1000" s="22" t="e">
        <f t="shared" si="381"/>
        <v>#REF!</v>
      </c>
      <c r="BE1000" s="22">
        <v>0.58</v>
      </c>
      <c r="BF1000" s="22">
        <f t="shared" si="380"/>
        <v>3911.52</v>
      </c>
      <c r="BG1000" s="22" t="e">
        <f t="shared" si="382"/>
        <v>#REF!</v>
      </c>
      <c r="BH1000" t="str">
        <f>IF(AT1000="UDARA","U","N")&amp;LEFT($C$4,2)&amp;MID($C$4,4,2)&amp;LEFT(A1000,3)&amp;MID(E1000,2,2)&amp;VLOOKUP(E1000,Acuan_Reference!C:L,10,0)</f>
        <v>N0109MKS71S3</v>
      </c>
      <c r="BI1000" t="s">
        <v>84</v>
      </c>
      <c r="BJ1000" t="s">
        <v>85</v>
      </c>
      <c r="BK1000" t="s">
        <v>128</v>
      </c>
      <c r="BL1000" t="s">
        <v>87</v>
      </c>
    </row>
    <row r="1001" spans="1:64">
      <c r="A1001" t="s">
        <v>102</v>
      </c>
      <c r="B1001" t="s">
        <v>75</v>
      </c>
      <c r="C1001" t="s">
        <v>76</v>
      </c>
      <c r="D1001" t="s">
        <v>77</v>
      </c>
      <c r="E1001" t="s">
        <v>189</v>
      </c>
      <c r="F1001" t="s">
        <v>190</v>
      </c>
      <c r="G1001" t="s">
        <v>118</v>
      </c>
      <c r="H1001" t="s">
        <v>81</v>
      </c>
      <c r="I1001" s="22">
        <v>48875</v>
      </c>
      <c r="J1001" s="23">
        <v>1684</v>
      </c>
      <c r="K1001" s="23">
        <v>1571</v>
      </c>
      <c r="L1001" s="23">
        <v>2427</v>
      </c>
      <c r="M1001" s="23">
        <v>2052</v>
      </c>
      <c r="N1001" s="23">
        <v>2024</v>
      </c>
      <c r="O1001" s="23">
        <v>2575</v>
      </c>
      <c r="P1001" s="23">
        <v>3413</v>
      </c>
      <c r="Q1001" s="23">
        <v>1329</v>
      </c>
      <c r="R1001" s="23">
        <v>2235</v>
      </c>
      <c r="S1001" s="23">
        <v>1598</v>
      </c>
      <c r="T1001" s="23">
        <v>1759</v>
      </c>
      <c r="U1001" s="23">
        <v>1166</v>
      </c>
      <c r="V1001" s="22">
        <v>1507.6666666667</v>
      </c>
      <c r="W1001" s="22">
        <f t="shared" si="368"/>
        <v>1519</v>
      </c>
      <c r="X1001" s="23">
        <v>0</v>
      </c>
      <c r="Y1001" s="23">
        <v>0</v>
      </c>
      <c r="Z1001" s="23">
        <v>0</v>
      </c>
      <c r="AA1001" s="22">
        <v>4274</v>
      </c>
      <c r="AB1001" s="22">
        <v>0</v>
      </c>
      <c r="AC1001" s="22">
        <v>0</v>
      </c>
      <c r="AD1001" s="22">
        <v>0</v>
      </c>
      <c r="AE1001" s="22">
        <f t="shared" si="369"/>
        <v>4274</v>
      </c>
      <c r="AF1001" s="22">
        <f t="shared" si="370"/>
        <v>2.83484413000215</v>
      </c>
      <c r="AG1001" s="22">
        <f t="shared" si="371"/>
        <v>2.81369321922317</v>
      </c>
      <c r="AH1001" s="22">
        <v>63624</v>
      </c>
      <c r="AI1001" s="22">
        <v>0</v>
      </c>
      <c r="AJ1001" s="23">
        <v>0</v>
      </c>
      <c r="AK1001" s="23">
        <v>1052</v>
      </c>
      <c r="AL1001" s="23">
        <v>1632</v>
      </c>
      <c r="AM1001" s="22">
        <v>0.8</v>
      </c>
      <c r="AN1001" s="22">
        <f t="shared" si="372"/>
        <v>1215.2</v>
      </c>
      <c r="AO1001" s="23">
        <v>12</v>
      </c>
      <c r="AP1001" s="23">
        <v>12</v>
      </c>
      <c r="AQ1001" t="s">
        <v>124</v>
      </c>
      <c r="AR1001">
        <v>8</v>
      </c>
      <c r="AS1001" s="22">
        <v>0.1</v>
      </c>
      <c r="AT1001" t="s">
        <v>83</v>
      </c>
      <c r="AU1001" s="23">
        <f t="shared" si="383"/>
        <v>0</v>
      </c>
      <c r="AV1001" s="23">
        <f t="shared" si="373"/>
        <v>0</v>
      </c>
      <c r="AW1001" s="23">
        <f t="shared" si="374"/>
        <v>2.81369321922317</v>
      </c>
      <c r="AX1001" s="23">
        <f t="shared" si="375"/>
        <v>1.7393021724819</v>
      </c>
      <c r="AY1001" s="23">
        <f t="shared" si="376"/>
        <v>0</v>
      </c>
      <c r="AZ1001" s="23">
        <f t="shared" si="377"/>
        <v>0</v>
      </c>
      <c r="BA1001" s="1" t="str">
        <f t="shared" si="378"/>
        <v>3</v>
      </c>
      <c r="BB1001" s="22">
        <v>630</v>
      </c>
      <c r="BC1001" s="22">
        <f t="shared" si="379"/>
        <v>0</v>
      </c>
      <c r="BD1001" s="22" t="e">
        <f t="shared" si="381"/>
        <v>#REF!</v>
      </c>
      <c r="BE1001" s="22">
        <v>0.58</v>
      </c>
      <c r="BF1001" s="22">
        <f t="shared" si="380"/>
        <v>0</v>
      </c>
      <c r="BG1001" s="22" t="e">
        <f t="shared" si="382"/>
        <v>#REF!</v>
      </c>
      <c r="BH1001" t="str">
        <f>IF(AT1001="UDARA","U","N")&amp;LEFT($C$4,2)&amp;MID($C$4,4,2)&amp;LEFT(A1001,3)&amp;MID(E1001,2,2)&amp;VLOOKUP(E1001,Acuan_Reference!C:L,10,0)</f>
        <v>N0109MLG71S3</v>
      </c>
      <c r="BI1001" t="s">
        <v>84</v>
      </c>
      <c r="BJ1001" t="s">
        <v>85</v>
      </c>
      <c r="BK1001" t="s">
        <v>128</v>
      </c>
      <c r="BL1001" t="s">
        <v>87</v>
      </c>
    </row>
    <row r="1002" spans="1:64">
      <c r="A1002" t="s">
        <v>103</v>
      </c>
      <c r="B1002" t="s">
        <v>75</v>
      </c>
      <c r="C1002" t="s">
        <v>76</v>
      </c>
      <c r="D1002" t="s">
        <v>77</v>
      </c>
      <c r="E1002" t="s">
        <v>189</v>
      </c>
      <c r="F1002" t="s">
        <v>190</v>
      </c>
      <c r="G1002" t="s">
        <v>118</v>
      </c>
      <c r="H1002" t="s">
        <v>81</v>
      </c>
      <c r="I1002" s="22">
        <v>48875</v>
      </c>
      <c r="J1002" s="23">
        <v>1397</v>
      </c>
      <c r="K1002" s="23">
        <v>1264</v>
      </c>
      <c r="L1002" s="23">
        <v>2408</v>
      </c>
      <c r="M1002" s="23">
        <v>1715</v>
      </c>
      <c r="N1002" s="23">
        <v>999</v>
      </c>
      <c r="O1002" s="23">
        <v>2537</v>
      </c>
      <c r="P1002" s="23">
        <v>918</v>
      </c>
      <c r="Q1002" s="23">
        <v>1075</v>
      </c>
      <c r="R1002" s="23">
        <v>2540</v>
      </c>
      <c r="S1002" s="23">
        <v>1626</v>
      </c>
      <c r="T1002" s="23">
        <v>1385</v>
      </c>
      <c r="U1002" s="23">
        <v>898</v>
      </c>
      <c r="V1002" s="22">
        <v>1303</v>
      </c>
      <c r="W1002" s="22">
        <f t="shared" si="368"/>
        <v>1301</v>
      </c>
      <c r="X1002" s="23">
        <v>0</v>
      </c>
      <c r="Y1002" s="23">
        <v>0</v>
      </c>
      <c r="Z1002" s="23">
        <v>0</v>
      </c>
      <c r="AA1002" s="22">
        <v>3502</v>
      </c>
      <c r="AB1002" s="22">
        <v>0</v>
      </c>
      <c r="AC1002" s="22">
        <v>0</v>
      </c>
      <c r="AD1002" s="22">
        <v>0</v>
      </c>
      <c r="AE1002" s="22">
        <f t="shared" si="369"/>
        <v>3502</v>
      </c>
      <c r="AF1002" s="22">
        <f t="shared" si="370"/>
        <v>2.68764389869532</v>
      </c>
      <c r="AG1002" s="22">
        <f t="shared" si="371"/>
        <v>2.69177555726364</v>
      </c>
      <c r="AH1002" s="22">
        <v>63624</v>
      </c>
      <c r="AI1002" s="22">
        <v>0</v>
      </c>
      <c r="AJ1002" s="23">
        <v>0</v>
      </c>
      <c r="AK1002" s="23">
        <v>1068</v>
      </c>
      <c r="AL1002" s="23">
        <v>1620</v>
      </c>
      <c r="AM1002" s="22">
        <v>1.3</v>
      </c>
      <c r="AN1002" s="22">
        <f t="shared" si="372"/>
        <v>1691.3</v>
      </c>
      <c r="AO1002" s="23">
        <v>12</v>
      </c>
      <c r="AP1002" s="23">
        <v>12</v>
      </c>
      <c r="AQ1002" t="s">
        <v>82</v>
      </c>
      <c r="AR1002">
        <v>2</v>
      </c>
      <c r="AS1002" s="22">
        <v>0.36666666666667</v>
      </c>
      <c r="AT1002" t="s">
        <v>83</v>
      </c>
      <c r="AU1002" s="23">
        <f t="shared" si="383"/>
        <v>0</v>
      </c>
      <c r="AV1002" s="23">
        <f t="shared" si="373"/>
        <v>0</v>
      </c>
      <c r="AW1002" s="23">
        <f t="shared" si="374"/>
        <v>2.69177555726364</v>
      </c>
      <c r="AX1002" s="23">
        <f t="shared" si="375"/>
        <v>1.44657955418909</v>
      </c>
      <c r="AY1002" s="23">
        <f t="shared" si="376"/>
        <v>0</v>
      </c>
      <c r="AZ1002" s="23">
        <f t="shared" si="377"/>
        <v>0</v>
      </c>
      <c r="BA1002" s="1" t="str">
        <f t="shared" si="378"/>
        <v>3</v>
      </c>
      <c r="BB1002" s="22">
        <v>630</v>
      </c>
      <c r="BC1002" s="22">
        <f t="shared" si="379"/>
        <v>0</v>
      </c>
      <c r="BD1002" s="22" t="e">
        <f t="shared" si="381"/>
        <v>#REF!</v>
      </c>
      <c r="BE1002" s="22">
        <v>0.58</v>
      </c>
      <c r="BF1002" s="22">
        <f t="shared" si="380"/>
        <v>0</v>
      </c>
      <c r="BG1002" s="22" t="e">
        <f t="shared" si="382"/>
        <v>#REF!</v>
      </c>
      <c r="BH1002" t="str">
        <f>IF(AT1002="UDARA","U","N")&amp;LEFT($C$4,2)&amp;MID($C$4,4,2)&amp;LEFT(A1002,3)&amp;MID(E1002,2,2)&amp;VLOOKUP(E1002,Acuan_Reference!C:L,10,0)</f>
        <v>N0109NAD71S3</v>
      </c>
      <c r="BI1002" t="s">
        <v>84</v>
      </c>
      <c r="BJ1002" t="s">
        <v>85</v>
      </c>
      <c r="BK1002" t="s">
        <v>128</v>
      </c>
      <c r="BL1002" t="s">
        <v>87</v>
      </c>
    </row>
    <row r="1003" spans="1:64">
      <c r="A1003" t="s">
        <v>104</v>
      </c>
      <c r="B1003" t="s">
        <v>75</v>
      </c>
      <c r="C1003" t="s">
        <v>76</v>
      </c>
      <c r="D1003" t="s">
        <v>77</v>
      </c>
      <c r="E1003" t="s">
        <v>189</v>
      </c>
      <c r="F1003" t="s">
        <v>190</v>
      </c>
      <c r="G1003" t="s">
        <v>118</v>
      </c>
      <c r="H1003" t="s">
        <v>81</v>
      </c>
      <c r="I1003" s="22">
        <v>48875</v>
      </c>
      <c r="J1003" s="23">
        <v>1926</v>
      </c>
      <c r="K1003" s="23">
        <v>2064</v>
      </c>
      <c r="L1003" s="23">
        <v>5426</v>
      </c>
      <c r="M1003" s="23">
        <v>2294</v>
      </c>
      <c r="N1003" s="23">
        <v>1075</v>
      </c>
      <c r="O1003" s="23">
        <v>3525</v>
      </c>
      <c r="P1003" s="23">
        <v>2574</v>
      </c>
      <c r="Q1003" s="23">
        <v>1109</v>
      </c>
      <c r="R1003" s="23">
        <v>4335</v>
      </c>
      <c r="S1003" s="23">
        <v>3150</v>
      </c>
      <c r="T1003" s="23">
        <v>1648</v>
      </c>
      <c r="U1003" s="23">
        <v>1091</v>
      </c>
      <c r="V1003" s="22">
        <v>1963</v>
      </c>
      <c r="W1003" s="22">
        <f t="shared" si="368"/>
        <v>1801.33333333333</v>
      </c>
      <c r="X1003" s="23">
        <v>0</v>
      </c>
      <c r="Y1003" s="23">
        <v>0</v>
      </c>
      <c r="Z1003" s="23">
        <v>0</v>
      </c>
      <c r="AA1003" s="22">
        <v>5826</v>
      </c>
      <c r="AB1003" s="22">
        <v>0</v>
      </c>
      <c r="AC1003" s="22">
        <v>0</v>
      </c>
      <c r="AD1003" s="22">
        <v>0</v>
      </c>
      <c r="AE1003" s="22">
        <f t="shared" si="369"/>
        <v>5826</v>
      </c>
      <c r="AF1003" s="22">
        <f t="shared" si="370"/>
        <v>2.96790626591951</v>
      </c>
      <c r="AG1003" s="22">
        <f t="shared" si="371"/>
        <v>3.23427091043671</v>
      </c>
      <c r="AH1003" s="22">
        <v>63624</v>
      </c>
      <c r="AI1003" s="22">
        <v>0</v>
      </c>
      <c r="AJ1003" s="23">
        <v>0</v>
      </c>
      <c r="AK1003" s="23">
        <v>1751</v>
      </c>
      <c r="AL1003" s="23">
        <v>2665</v>
      </c>
      <c r="AM1003" s="22">
        <v>1</v>
      </c>
      <c r="AN1003" s="22">
        <f t="shared" si="372"/>
        <v>1801.33333333333</v>
      </c>
      <c r="AO1003" s="23">
        <v>12</v>
      </c>
      <c r="AP1003" s="23">
        <v>12</v>
      </c>
      <c r="AQ1003" t="s">
        <v>82</v>
      </c>
      <c r="AR1003">
        <v>4</v>
      </c>
      <c r="AS1003" s="22">
        <v>0.26666666666667</v>
      </c>
      <c r="AT1003" t="s">
        <v>83</v>
      </c>
      <c r="AU1003" s="23">
        <f t="shared" si="383"/>
        <v>0</v>
      </c>
      <c r="AV1003" s="23">
        <f t="shared" si="373"/>
        <v>0</v>
      </c>
      <c r="AW1003" s="23">
        <f t="shared" si="374"/>
        <v>3.23427091043671</v>
      </c>
      <c r="AX1003" s="23">
        <f t="shared" si="375"/>
        <v>1.75481125092524</v>
      </c>
      <c r="AY1003" s="23">
        <f t="shared" si="376"/>
        <v>0</v>
      </c>
      <c r="AZ1003" s="23">
        <f t="shared" si="377"/>
        <v>0</v>
      </c>
      <c r="BA1003" s="1" t="str">
        <f t="shared" si="378"/>
        <v>3</v>
      </c>
      <c r="BB1003" s="22">
        <v>630</v>
      </c>
      <c r="BC1003" s="22">
        <f t="shared" si="379"/>
        <v>0</v>
      </c>
      <c r="BD1003" s="22" t="e">
        <f t="shared" si="381"/>
        <v>#REF!</v>
      </c>
      <c r="BE1003" s="22">
        <v>0.58</v>
      </c>
      <c r="BF1003" s="22">
        <f t="shared" si="380"/>
        <v>0</v>
      </c>
      <c r="BG1003" s="22" t="e">
        <f t="shared" si="382"/>
        <v>#REF!</v>
      </c>
      <c r="BH1003" t="str">
        <f>IF(AT1003="UDARA","U","N")&amp;LEFT($C$4,2)&amp;MID($C$4,4,2)&amp;LEFT(A1003,3)&amp;MID(E1003,2,2)&amp;VLOOKUP(E1003,Acuan_Reference!C:L,10,0)</f>
        <v>N0109PDG71S3</v>
      </c>
      <c r="BI1003" t="s">
        <v>84</v>
      </c>
      <c r="BJ1003" t="s">
        <v>85</v>
      </c>
      <c r="BK1003" t="s">
        <v>128</v>
      </c>
      <c r="BL1003" t="s">
        <v>87</v>
      </c>
    </row>
    <row r="1004" spans="1:64">
      <c r="A1004" t="s">
        <v>105</v>
      </c>
      <c r="B1004" t="s">
        <v>75</v>
      </c>
      <c r="C1004" t="s">
        <v>76</v>
      </c>
      <c r="D1004" t="s">
        <v>77</v>
      </c>
      <c r="E1004" t="s">
        <v>189</v>
      </c>
      <c r="F1004" t="s">
        <v>190</v>
      </c>
      <c r="G1004" t="s">
        <v>118</v>
      </c>
      <c r="H1004" t="s">
        <v>81</v>
      </c>
      <c r="I1004" s="22">
        <v>48875</v>
      </c>
      <c r="J1004" s="23">
        <v>1190</v>
      </c>
      <c r="K1004" s="23">
        <v>2089</v>
      </c>
      <c r="L1004" s="23">
        <v>3116</v>
      </c>
      <c r="M1004" s="23">
        <v>2370</v>
      </c>
      <c r="N1004" s="23">
        <v>1005</v>
      </c>
      <c r="O1004" s="23">
        <v>2970</v>
      </c>
      <c r="P1004" s="23">
        <v>1992</v>
      </c>
      <c r="Q1004" s="23">
        <v>1488</v>
      </c>
      <c r="R1004" s="23">
        <v>3317</v>
      </c>
      <c r="S1004" s="23">
        <v>1983</v>
      </c>
      <c r="T1004" s="23">
        <v>1256</v>
      </c>
      <c r="U1004" s="23">
        <v>1369</v>
      </c>
      <c r="V1004" s="22">
        <v>1536</v>
      </c>
      <c r="W1004" s="22">
        <f t="shared" si="368"/>
        <v>1512.66666666667</v>
      </c>
      <c r="X1004" s="23">
        <v>0</v>
      </c>
      <c r="Y1004" s="23">
        <v>0</v>
      </c>
      <c r="Z1004" s="23">
        <v>0</v>
      </c>
      <c r="AA1004" s="22">
        <v>3900</v>
      </c>
      <c r="AB1004" s="22">
        <v>0</v>
      </c>
      <c r="AC1004" s="22">
        <v>0</v>
      </c>
      <c r="AD1004" s="22">
        <v>0</v>
      </c>
      <c r="AE1004" s="22">
        <f t="shared" si="369"/>
        <v>3900</v>
      </c>
      <c r="AF1004" s="22">
        <f t="shared" si="370"/>
        <v>2.5390625</v>
      </c>
      <c r="AG1004" s="22">
        <f t="shared" si="371"/>
        <v>2.57822829440282</v>
      </c>
      <c r="AH1004" s="22">
        <v>63624</v>
      </c>
      <c r="AI1004" s="22">
        <v>0</v>
      </c>
      <c r="AJ1004" s="23">
        <v>0</v>
      </c>
      <c r="AK1004" s="23">
        <v>1383</v>
      </c>
      <c r="AL1004" s="23">
        <v>1913</v>
      </c>
      <c r="AM1004" s="22">
        <v>1</v>
      </c>
      <c r="AN1004" s="22">
        <f t="shared" si="372"/>
        <v>1512.66666666667</v>
      </c>
      <c r="AO1004" s="23">
        <v>12</v>
      </c>
      <c r="AP1004" s="23">
        <v>12</v>
      </c>
      <c r="AQ1004" t="s">
        <v>82</v>
      </c>
      <c r="AR1004">
        <v>4</v>
      </c>
      <c r="AS1004" s="22">
        <v>0.26666666666667</v>
      </c>
      <c r="AT1004" t="s">
        <v>83</v>
      </c>
      <c r="AU1004" s="23">
        <f t="shared" si="383"/>
        <v>0</v>
      </c>
      <c r="AV1004" s="23">
        <f t="shared" si="373"/>
        <v>0</v>
      </c>
      <c r="AW1004" s="23">
        <f t="shared" si="374"/>
        <v>2.57822829440282</v>
      </c>
      <c r="AX1004" s="23">
        <f t="shared" si="375"/>
        <v>1.31357426178933</v>
      </c>
      <c r="AY1004" s="23">
        <f t="shared" si="376"/>
        <v>0</v>
      </c>
      <c r="AZ1004" s="23">
        <f t="shared" si="377"/>
        <v>0</v>
      </c>
      <c r="BA1004" s="1" t="str">
        <f t="shared" si="378"/>
        <v>3</v>
      </c>
      <c r="BB1004" s="22">
        <v>630</v>
      </c>
      <c r="BC1004" s="22">
        <f t="shared" si="379"/>
        <v>0</v>
      </c>
      <c r="BD1004" s="22" t="e">
        <f t="shared" si="381"/>
        <v>#REF!</v>
      </c>
      <c r="BE1004" s="22">
        <v>0.58</v>
      </c>
      <c r="BF1004" s="22">
        <f t="shared" si="380"/>
        <v>0</v>
      </c>
      <c r="BG1004" s="22" t="e">
        <f t="shared" si="382"/>
        <v>#REF!</v>
      </c>
      <c r="BH1004" t="str">
        <f>IF(AT1004="UDARA","U","N")&amp;LEFT($C$4,2)&amp;MID($C$4,4,2)&amp;LEFT(A1004,3)&amp;MID(E1004,2,2)&amp;VLOOKUP(E1004,Acuan_Reference!C:L,10,0)</f>
        <v>N0109PKB71S3</v>
      </c>
      <c r="BI1004" t="s">
        <v>84</v>
      </c>
      <c r="BJ1004" t="s">
        <v>85</v>
      </c>
      <c r="BK1004" t="s">
        <v>128</v>
      </c>
      <c r="BL1004" t="s">
        <v>87</v>
      </c>
    </row>
    <row r="1005" spans="1:64">
      <c r="A1005" t="s">
        <v>106</v>
      </c>
      <c r="B1005" t="s">
        <v>75</v>
      </c>
      <c r="C1005" t="s">
        <v>76</v>
      </c>
      <c r="D1005" t="s">
        <v>77</v>
      </c>
      <c r="E1005" t="s">
        <v>189</v>
      </c>
      <c r="F1005" t="s">
        <v>190</v>
      </c>
      <c r="G1005" t="s">
        <v>118</v>
      </c>
      <c r="H1005" t="s">
        <v>81</v>
      </c>
      <c r="I1005" s="22">
        <v>48875</v>
      </c>
      <c r="J1005" s="23">
        <v>1926</v>
      </c>
      <c r="K1005" s="23">
        <v>2571</v>
      </c>
      <c r="L1005" s="23">
        <v>7625</v>
      </c>
      <c r="M1005" s="23">
        <v>2870</v>
      </c>
      <c r="N1005" s="23">
        <v>2480</v>
      </c>
      <c r="O1005" s="23">
        <v>4378</v>
      </c>
      <c r="P1005" s="23">
        <v>3232</v>
      </c>
      <c r="Q1005" s="23">
        <v>2051</v>
      </c>
      <c r="R1005" s="23">
        <v>3927</v>
      </c>
      <c r="S1005" s="23">
        <v>2960</v>
      </c>
      <c r="T1005" s="23">
        <v>2431</v>
      </c>
      <c r="U1005" s="23">
        <v>2087</v>
      </c>
      <c r="V1005" s="22">
        <v>2492.6666666667</v>
      </c>
      <c r="W1005" s="22">
        <f t="shared" si="368"/>
        <v>2412.33333333333</v>
      </c>
      <c r="X1005" s="23">
        <v>0</v>
      </c>
      <c r="Y1005" s="23">
        <v>0</v>
      </c>
      <c r="Z1005" s="23">
        <v>0</v>
      </c>
      <c r="AA1005" s="22">
        <v>5328</v>
      </c>
      <c r="AB1005" s="22">
        <v>0</v>
      </c>
      <c r="AC1005" s="22">
        <v>0</v>
      </c>
      <c r="AD1005" s="22">
        <v>0</v>
      </c>
      <c r="AE1005" s="22">
        <f t="shared" si="369"/>
        <v>5328</v>
      </c>
      <c r="AF1005" s="22">
        <f t="shared" si="370"/>
        <v>2.13746991174108</v>
      </c>
      <c r="AG1005" s="22">
        <f t="shared" si="371"/>
        <v>2.20864999309106</v>
      </c>
      <c r="AH1005" s="22">
        <v>63624</v>
      </c>
      <c r="AI1005" s="22">
        <v>0</v>
      </c>
      <c r="AJ1005" s="23">
        <v>0</v>
      </c>
      <c r="AK1005" s="23">
        <v>1821</v>
      </c>
      <c r="AL1005" s="23">
        <v>2719</v>
      </c>
      <c r="AM1005" s="22">
        <v>0.9</v>
      </c>
      <c r="AN1005" s="22">
        <f t="shared" si="372"/>
        <v>2171.1</v>
      </c>
      <c r="AO1005" s="23">
        <v>12</v>
      </c>
      <c r="AP1005" s="23">
        <v>12</v>
      </c>
      <c r="AQ1005" t="s">
        <v>82</v>
      </c>
      <c r="AR1005">
        <v>4</v>
      </c>
      <c r="AS1005" s="22">
        <v>0.16666666666667</v>
      </c>
      <c r="AT1005" t="s">
        <v>83</v>
      </c>
      <c r="AU1005" s="23">
        <f t="shared" si="383"/>
        <v>0</v>
      </c>
      <c r="AV1005" s="23">
        <f t="shared" si="373"/>
        <v>0</v>
      </c>
      <c r="AW1005" s="23">
        <f t="shared" si="374"/>
        <v>2.20864999309106</v>
      </c>
      <c r="AX1005" s="23">
        <f t="shared" si="375"/>
        <v>1.08152549398922</v>
      </c>
      <c r="AY1005" s="23">
        <f t="shared" si="376"/>
        <v>0</v>
      </c>
      <c r="AZ1005" s="23">
        <f t="shared" si="377"/>
        <v>0</v>
      </c>
      <c r="BA1005" s="1" t="str">
        <f t="shared" si="378"/>
        <v>3</v>
      </c>
      <c r="BB1005" s="22">
        <v>630</v>
      </c>
      <c r="BC1005" s="22">
        <f t="shared" si="379"/>
        <v>0</v>
      </c>
      <c r="BD1005" s="22" t="e">
        <f t="shared" si="381"/>
        <v>#REF!</v>
      </c>
      <c r="BE1005" s="22">
        <v>0.58</v>
      </c>
      <c r="BF1005" s="22">
        <f t="shared" si="380"/>
        <v>0</v>
      </c>
      <c r="BG1005" s="22" t="e">
        <f t="shared" si="382"/>
        <v>#REF!</v>
      </c>
      <c r="BH1005" t="str">
        <f>IF(AT1005="UDARA","U","N")&amp;LEFT($C$4,2)&amp;MID($C$4,4,2)&amp;LEFT(A1005,3)&amp;MID(E1005,2,2)&amp;VLOOKUP(E1005,Acuan_Reference!C:L,10,0)</f>
        <v>N0109PLB71S3</v>
      </c>
      <c r="BI1005" t="s">
        <v>84</v>
      </c>
      <c r="BJ1005" t="s">
        <v>85</v>
      </c>
      <c r="BK1005" t="s">
        <v>128</v>
      </c>
      <c r="BL1005" t="s">
        <v>87</v>
      </c>
    </row>
    <row r="1006" spans="1:64">
      <c r="A1006" t="s">
        <v>107</v>
      </c>
      <c r="B1006" t="s">
        <v>75</v>
      </c>
      <c r="C1006" t="s">
        <v>76</v>
      </c>
      <c r="D1006" t="s">
        <v>77</v>
      </c>
      <c r="E1006" t="s">
        <v>189</v>
      </c>
      <c r="F1006" t="s">
        <v>190</v>
      </c>
      <c r="G1006" t="s">
        <v>118</v>
      </c>
      <c r="H1006" t="s">
        <v>81</v>
      </c>
      <c r="I1006" s="22">
        <v>48875</v>
      </c>
      <c r="J1006" s="23">
        <v>788</v>
      </c>
      <c r="K1006" s="23">
        <v>932</v>
      </c>
      <c r="L1006" s="23">
        <v>3194</v>
      </c>
      <c r="M1006" s="23">
        <v>1428</v>
      </c>
      <c r="N1006" s="23">
        <v>937</v>
      </c>
      <c r="O1006" s="23">
        <v>2090</v>
      </c>
      <c r="P1006" s="23">
        <v>1847</v>
      </c>
      <c r="Q1006" s="23">
        <v>729</v>
      </c>
      <c r="R1006" s="23">
        <v>2000</v>
      </c>
      <c r="S1006" s="23">
        <v>1146</v>
      </c>
      <c r="T1006" s="23">
        <v>2029</v>
      </c>
      <c r="U1006" s="23">
        <v>820</v>
      </c>
      <c r="V1006" s="22">
        <v>1331.6666666667</v>
      </c>
      <c r="W1006" s="22">
        <f t="shared" si="368"/>
        <v>1453</v>
      </c>
      <c r="X1006" s="23">
        <v>0</v>
      </c>
      <c r="Y1006" s="23">
        <v>0</v>
      </c>
      <c r="Z1006" s="23">
        <v>0</v>
      </c>
      <c r="AA1006" s="22">
        <v>2231</v>
      </c>
      <c r="AB1006" s="22">
        <v>0</v>
      </c>
      <c r="AC1006" s="22">
        <v>24</v>
      </c>
      <c r="AD1006" s="22">
        <v>0</v>
      </c>
      <c r="AE1006" s="22">
        <f t="shared" si="369"/>
        <v>2255</v>
      </c>
      <c r="AF1006" s="22">
        <f t="shared" si="370"/>
        <v>1.69336670838544</v>
      </c>
      <c r="AG1006" s="22">
        <f t="shared" si="371"/>
        <v>1.55196145905024</v>
      </c>
      <c r="AH1006" s="22">
        <v>63624</v>
      </c>
      <c r="AI1006" s="22">
        <v>0</v>
      </c>
      <c r="AJ1006" s="23">
        <v>0</v>
      </c>
      <c r="AK1006" s="23">
        <v>790</v>
      </c>
      <c r="AL1006" s="23">
        <v>1510</v>
      </c>
      <c r="AM1006" s="22">
        <v>1.3</v>
      </c>
      <c r="AN1006" s="22">
        <f t="shared" si="372"/>
        <v>1888.9</v>
      </c>
      <c r="AO1006" s="23">
        <v>12</v>
      </c>
      <c r="AP1006" s="23">
        <v>12</v>
      </c>
      <c r="AQ1006" t="s">
        <v>82</v>
      </c>
      <c r="AR1006">
        <v>2</v>
      </c>
      <c r="AS1006" s="22">
        <v>0.43333333333333</v>
      </c>
      <c r="AT1006" t="s">
        <v>83</v>
      </c>
      <c r="AU1006" s="23">
        <f t="shared" si="383"/>
        <v>1143.9</v>
      </c>
      <c r="AV1006" s="23">
        <f t="shared" si="373"/>
        <v>1152</v>
      </c>
      <c r="AW1006" s="23">
        <f t="shared" si="374"/>
        <v>2.34480385409498</v>
      </c>
      <c r="AX1006" s="23">
        <f t="shared" si="375"/>
        <v>1.30557467309016</v>
      </c>
      <c r="AY1006" s="23">
        <f t="shared" si="376"/>
        <v>1152</v>
      </c>
      <c r="AZ1006" s="23">
        <f t="shared" si="377"/>
        <v>1152</v>
      </c>
      <c r="BA1006" s="1" t="str">
        <f t="shared" si="378"/>
        <v>3</v>
      </c>
      <c r="BB1006" s="22">
        <v>630</v>
      </c>
      <c r="BC1006" s="22">
        <f t="shared" si="379"/>
        <v>725760</v>
      </c>
      <c r="BD1006" s="22" t="e">
        <f t="shared" si="381"/>
        <v>#REF!</v>
      </c>
      <c r="BE1006" s="22">
        <v>0.58</v>
      </c>
      <c r="BF1006" s="22">
        <f t="shared" si="380"/>
        <v>668.16</v>
      </c>
      <c r="BG1006" s="22" t="e">
        <f t="shared" si="382"/>
        <v>#REF!</v>
      </c>
      <c r="BH1006" t="str">
        <f>IF(AT1006="UDARA","U","N")&amp;LEFT($C$4,2)&amp;MID($C$4,4,2)&amp;LEFT(A1006,3)&amp;MID(E1006,2,2)&amp;VLOOKUP(E1006,Acuan_Reference!C:L,10,0)</f>
        <v>N0109PTK71S3</v>
      </c>
      <c r="BI1006" t="s">
        <v>84</v>
      </c>
      <c r="BJ1006" t="s">
        <v>85</v>
      </c>
      <c r="BK1006" t="s">
        <v>128</v>
      </c>
      <c r="BL1006" t="s">
        <v>87</v>
      </c>
    </row>
    <row r="1007" spans="1:64">
      <c r="A1007" t="s">
        <v>108</v>
      </c>
      <c r="B1007" t="s">
        <v>75</v>
      </c>
      <c r="C1007" t="s">
        <v>76</v>
      </c>
      <c r="D1007" t="s">
        <v>77</v>
      </c>
      <c r="E1007" t="s">
        <v>189</v>
      </c>
      <c r="F1007" t="s">
        <v>190</v>
      </c>
      <c r="G1007" t="s">
        <v>118</v>
      </c>
      <c r="H1007" t="s">
        <v>81</v>
      </c>
      <c r="I1007" s="22">
        <v>48875</v>
      </c>
      <c r="J1007" s="23">
        <v>1215</v>
      </c>
      <c r="K1007" s="23">
        <v>1154</v>
      </c>
      <c r="L1007" s="23">
        <v>1629</v>
      </c>
      <c r="M1007" s="23">
        <v>954</v>
      </c>
      <c r="N1007" s="23">
        <v>1309</v>
      </c>
      <c r="O1007" s="23">
        <v>1842</v>
      </c>
      <c r="P1007" s="23">
        <v>1591</v>
      </c>
      <c r="Q1007" s="23">
        <v>996</v>
      </c>
      <c r="R1007" s="23">
        <v>1165</v>
      </c>
      <c r="S1007" s="23">
        <v>986</v>
      </c>
      <c r="T1007" s="23">
        <v>1261</v>
      </c>
      <c r="U1007" s="23">
        <v>1219</v>
      </c>
      <c r="V1007" s="22">
        <v>1155.3333333333</v>
      </c>
      <c r="W1007" s="22">
        <f t="shared" si="368"/>
        <v>1158.66666666667</v>
      </c>
      <c r="X1007" s="23">
        <v>0</v>
      </c>
      <c r="Y1007" s="23">
        <v>0</v>
      </c>
      <c r="Z1007" s="23">
        <v>0</v>
      </c>
      <c r="AA1007" s="22">
        <v>2779</v>
      </c>
      <c r="AB1007" s="22">
        <v>0</v>
      </c>
      <c r="AC1007" s="22">
        <v>0</v>
      </c>
      <c r="AD1007" s="22">
        <v>0</v>
      </c>
      <c r="AE1007" s="22">
        <f t="shared" si="369"/>
        <v>2779</v>
      </c>
      <c r="AF1007" s="22">
        <f t="shared" si="370"/>
        <v>2.40536641661865</v>
      </c>
      <c r="AG1007" s="22">
        <f t="shared" si="371"/>
        <v>2.39844649021864</v>
      </c>
      <c r="AH1007" s="22">
        <v>63624</v>
      </c>
      <c r="AI1007" s="22">
        <v>0</v>
      </c>
      <c r="AJ1007" s="23">
        <v>0</v>
      </c>
      <c r="AK1007" s="23">
        <v>642</v>
      </c>
      <c r="AL1007" s="23">
        <v>996</v>
      </c>
      <c r="AM1007" s="22">
        <v>0.8</v>
      </c>
      <c r="AN1007" s="22">
        <f t="shared" si="372"/>
        <v>926.933333333333</v>
      </c>
      <c r="AO1007" s="23">
        <v>12</v>
      </c>
      <c r="AP1007" s="23">
        <v>12</v>
      </c>
      <c r="AQ1007" t="s">
        <v>124</v>
      </c>
      <c r="AR1007">
        <v>4</v>
      </c>
      <c r="AS1007" s="22">
        <v>0.066666666666667</v>
      </c>
      <c r="AT1007" t="s">
        <v>83</v>
      </c>
      <c r="AU1007" s="23">
        <f t="shared" si="383"/>
        <v>0</v>
      </c>
      <c r="AV1007" s="23">
        <f t="shared" si="373"/>
        <v>0</v>
      </c>
      <c r="AW1007" s="23">
        <f t="shared" si="374"/>
        <v>2.39844649021864</v>
      </c>
      <c r="AX1007" s="23">
        <f t="shared" si="375"/>
        <v>1.53883774453395</v>
      </c>
      <c r="AY1007" s="23">
        <f t="shared" si="376"/>
        <v>0</v>
      </c>
      <c r="AZ1007" s="23">
        <f t="shared" si="377"/>
        <v>0</v>
      </c>
      <c r="BA1007" s="1" t="str">
        <f t="shared" si="378"/>
        <v>3</v>
      </c>
      <c r="BB1007" s="22">
        <v>630</v>
      </c>
      <c r="BC1007" s="22">
        <f t="shared" si="379"/>
        <v>0</v>
      </c>
      <c r="BD1007" s="22" t="e">
        <f t="shared" si="381"/>
        <v>#REF!</v>
      </c>
      <c r="BE1007" s="22">
        <v>0.58</v>
      </c>
      <c r="BF1007" s="22">
        <f t="shared" si="380"/>
        <v>0</v>
      </c>
      <c r="BG1007" s="22" t="e">
        <f t="shared" si="382"/>
        <v>#REF!</v>
      </c>
      <c r="BH1007" t="str">
        <f>IF(AT1007="UDARA","U","N")&amp;LEFT($C$4,2)&amp;MID($C$4,4,2)&amp;LEFT(A1007,3)&amp;MID(E1007,2,2)&amp;VLOOKUP(E1007,Acuan_Reference!C:L,10,0)</f>
        <v>N0109PWT71S3</v>
      </c>
      <c r="BI1007" t="s">
        <v>84</v>
      </c>
      <c r="BJ1007" t="s">
        <v>85</v>
      </c>
      <c r="BK1007" t="s">
        <v>128</v>
      </c>
      <c r="BL1007" t="s">
        <v>87</v>
      </c>
    </row>
    <row r="1008" spans="1:64">
      <c r="A1008" t="s">
        <v>109</v>
      </c>
      <c r="B1008" t="s">
        <v>75</v>
      </c>
      <c r="C1008" t="s">
        <v>76</v>
      </c>
      <c r="D1008" t="s">
        <v>77</v>
      </c>
      <c r="E1008" t="s">
        <v>189</v>
      </c>
      <c r="F1008" t="s">
        <v>190</v>
      </c>
      <c r="G1008" t="s">
        <v>118</v>
      </c>
      <c r="H1008" t="s">
        <v>81</v>
      </c>
      <c r="I1008" s="22">
        <v>48875</v>
      </c>
      <c r="J1008" s="23">
        <v>3846</v>
      </c>
      <c r="K1008" s="23">
        <v>4261</v>
      </c>
      <c r="L1008" s="23">
        <v>9097</v>
      </c>
      <c r="M1008" s="23">
        <v>4910</v>
      </c>
      <c r="N1008" s="23">
        <v>5240</v>
      </c>
      <c r="O1008" s="23">
        <v>9923</v>
      </c>
      <c r="P1008" s="23">
        <v>5972</v>
      </c>
      <c r="Q1008" s="23">
        <v>2539</v>
      </c>
      <c r="R1008" s="23">
        <v>5417</v>
      </c>
      <c r="S1008" s="23">
        <v>3991</v>
      </c>
      <c r="T1008" s="23">
        <v>5541</v>
      </c>
      <c r="U1008" s="23">
        <v>2986</v>
      </c>
      <c r="V1008" s="22">
        <v>4172.6666666667</v>
      </c>
      <c r="W1008" s="22">
        <f t="shared" si="368"/>
        <v>4296.33333333333</v>
      </c>
      <c r="X1008" s="23">
        <v>0</v>
      </c>
      <c r="Y1008" s="23">
        <v>0</v>
      </c>
      <c r="Z1008" s="23">
        <v>0</v>
      </c>
      <c r="AA1008" s="22">
        <v>4666</v>
      </c>
      <c r="AB1008" s="22">
        <v>0</v>
      </c>
      <c r="AC1008" s="22">
        <v>0</v>
      </c>
      <c r="AD1008" s="22">
        <v>1116</v>
      </c>
      <c r="AE1008" s="22">
        <f t="shared" si="369"/>
        <v>5782</v>
      </c>
      <c r="AF1008" s="22">
        <f t="shared" si="370"/>
        <v>1.3856846141556</v>
      </c>
      <c r="AG1008" s="22">
        <f t="shared" si="371"/>
        <v>1.08604236170378</v>
      </c>
      <c r="AH1008" s="22">
        <v>63624</v>
      </c>
      <c r="AI1008" s="22">
        <v>0</v>
      </c>
      <c r="AJ1008" s="23">
        <v>0</v>
      </c>
      <c r="AK1008" s="23">
        <v>2434</v>
      </c>
      <c r="AL1008" s="23">
        <v>4362</v>
      </c>
      <c r="AM1008" s="22">
        <v>0.6</v>
      </c>
      <c r="AN1008" s="22">
        <f t="shared" si="372"/>
        <v>2577.8</v>
      </c>
      <c r="AO1008" s="23">
        <v>12</v>
      </c>
      <c r="AP1008" s="23">
        <v>12</v>
      </c>
      <c r="AQ1008" t="s">
        <v>124</v>
      </c>
      <c r="AR1008">
        <v>8</v>
      </c>
      <c r="AS1008" s="22">
        <v>0.1</v>
      </c>
      <c r="AT1008" t="s">
        <v>83</v>
      </c>
      <c r="AU1008" s="23">
        <f t="shared" si="383"/>
        <v>1157.8</v>
      </c>
      <c r="AV1008" s="23">
        <f t="shared" si="373"/>
        <v>1164</v>
      </c>
      <c r="AW1008" s="23">
        <f t="shared" si="374"/>
        <v>1.61672744200481</v>
      </c>
      <c r="AX1008" s="23">
        <f t="shared" si="375"/>
        <v>0.601443091007836</v>
      </c>
      <c r="AY1008" s="23">
        <f t="shared" si="376"/>
        <v>1164</v>
      </c>
      <c r="AZ1008" s="23">
        <f t="shared" si="377"/>
        <v>1164</v>
      </c>
      <c r="BA1008" s="1" t="str">
        <f t="shared" si="378"/>
        <v>3</v>
      </c>
      <c r="BB1008" s="22">
        <v>630</v>
      </c>
      <c r="BC1008" s="22">
        <f t="shared" si="379"/>
        <v>733320</v>
      </c>
      <c r="BD1008" s="22" t="e">
        <f t="shared" si="381"/>
        <v>#REF!</v>
      </c>
      <c r="BE1008" s="22">
        <v>0.58</v>
      </c>
      <c r="BF1008" s="22">
        <f t="shared" si="380"/>
        <v>675.12</v>
      </c>
      <c r="BG1008" s="22" t="e">
        <f t="shared" si="382"/>
        <v>#REF!</v>
      </c>
      <c r="BH1008" t="str">
        <f>IF(AT1008="UDARA","U","N")&amp;LEFT($C$4,2)&amp;MID($C$4,4,2)&amp;LEFT(A1008,3)&amp;MID(E1008,2,2)&amp;VLOOKUP(E1008,Acuan_Reference!C:L,10,0)</f>
        <v>N0109SBY71S3</v>
      </c>
      <c r="BI1008" t="s">
        <v>84</v>
      </c>
      <c r="BJ1008" t="s">
        <v>85</v>
      </c>
      <c r="BK1008" t="s">
        <v>128</v>
      </c>
      <c r="BL1008" t="s">
        <v>87</v>
      </c>
    </row>
    <row r="1009" spans="1:64">
      <c r="A1009" t="s">
        <v>110</v>
      </c>
      <c r="B1009" t="s">
        <v>75</v>
      </c>
      <c r="C1009" t="s">
        <v>76</v>
      </c>
      <c r="D1009" t="s">
        <v>77</v>
      </c>
      <c r="E1009" t="s">
        <v>189</v>
      </c>
      <c r="F1009" t="s">
        <v>190</v>
      </c>
      <c r="G1009" t="s">
        <v>118</v>
      </c>
      <c r="H1009" t="s">
        <v>81</v>
      </c>
      <c r="I1009" s="22">
        <v>48875</v>
      </c>
      <c r="J1009" s="23">
        <v>1739</v>
      </c>
      <c r="K1009" s="23">
        <v>2184</v>
      </c>
      <c r="L1009" s="23">
        <v>1731</v>
      </c>
      <c r="M1009" s="23">
        <v>2285</v>
      </c>
      <c r="N1009" s="23">
        <v>2384</v>
      </c>
      <c r="O1009" s="23">
        <v>3113</v>
      </c>
      <c r="P1009" s="23">
        <v>2326</v>
      </c>
      <c r="Q1009" s="23">
        <v>2012</v>
      </c>
      <c r="R1009" s="23">
        <v>1802</v>
      </c>
      <c r="S1009" s="23">
        <v>1650</v>
      </c>
      <c r="T1009" s="23">
        <v>1916</v>
      </c>
      <c r="U1009" s="23">
        <v>1525</v>
      </c>
      <c r="V1009" s="22">
        <v>1697</v>
      </c>
      <c r="W1009" s="22">
        <f t="shared" si="368"/>
        <v>1669</v>
      </c>
      <c r="X1009" s="23">
        <v>0</v>
      </c>
      <c r="Y1009" s="23">
        <v>0</v>
      </c>
      <c r="Z1009" s="23">
        <v>0</v>
      </c>
      <c r="AA1009" s="22">
        <v>2813</v>
      </c>
      <c r="AB1009" s="22">
        <v>0</v>
      </c>
      <c r="AC1009" s="22">
        <v>0</v>
      </c>
      <c r="AD1009" s="22">
        <v>0</v>
      </c>
      <c r="AE1009" s="22">
        <f t="shared" si="369"/>
        <v>2813</v>
      </c>
      <c r="AF1009" s="22">
        <f t="shared" si="370"/>
        <v>1.65763111373011</v>
      </c>
      <c r="AG1009" s="22">
        <f t="shared" si="371"/>
        <v>1.68544038346315</v>
      </c>
      <c r="AH1009" s="22">
        <v>63624</v>
      </c>
      <c r="AI1009" s="22">
        <v>0</v>
      </c>
      <c r="AJ1009" s="23">
        <v>0</v>
      </c>
      <c r="AK1009" s="23">
        <v>1114</v>
      </c>
      <c r="AL1009" s="23">
        <v>1566</v>
      </c>
      <c r="AM1009" s="22">
        <v>0.7</v>
      </c>
      <c r="AN1009" s="22">
        <f t="shared" si="372"/>
        <v>1168.3</v>
      </c>
      <c r="AO1009" s="23">
        <v>12</v>
      </c>
      <c r="AP1009" s="23">
        <v>12</v>
      </c>
      <c r="AQ1009" t="s">
        <v>124</v>
      </c>
      <c r="AR1009">
        <v>8</v>
      </c>
      <c r="AS1009" s="22">
        <v>0.066666666666667</v>
      </c>
      <c r="AT1009" t="s">
        <v>83</v>
      </c>
      <c r="AU1009" s="23">
        <f t="shared" si="383"/>
        <v>0</v>
      </c>
      <c r="AV1009" s="23">
        <f t="shared" si="373"/>
        <v>0</v>
      </c>
      <c r="AW1009" s="23">
        <f t="shared" si="374"/>
        <v>1.68544038346315</v>
      </c>
      <c r="AX1009" s="23">
        <f t="shared" si="375"/>
        <v>0.747153984421809</v>
      </c>
      <c r="AY1009" s="23">
        <f t="shared" si="376"/>
        <v>0</v>
      </c>
      <c r="AZ1009" s="23">
        <f t="shared" si="377"/>
        <v>0</v>
      </c>
      <c r="BA1009" s="1" t="str">
        <f t="shared" si="378"/>
        <v>3</v>
      </c>
      <c r="BB1009" s="22">
        <v>630</v>
      </c>
      <c r="BC1009" s="22">
        <f t="shared" si="379"/>
        <v>0</v>
      </c>
      <c r="BD1009" s="22" t="e">
        <f t="shared" si="381"/>
        <v>#REF!</v>
      </c>
      <c r="BE1009" s="22">
        <v>0.58</v>
      </c>
      <c r="BF1009" s="22">
        <f t="shared" si="380"/>
        <v>0</v>
      </c>
      <c r="BG1009" s="22" t="e">
        <f t="shared" si="382"/>
        <v>#REF!</v>
      </c>
      <c r="BH1009" t="str">
        <f>IF(AT1009="UDARA","U","N")&amp;LEFT($C$4,2)&amp;MID($C$4,4,2)&amp;LEFT(A1009,3)&amp;MID(E1009,2,2)&amp;VLOOKUP(E1009,Acuan_Reference!C:L,10,0)</f>
        <v>N0109SLO71S3</v>
      </c>
      <c r="BI1009" t="s">
        <v>84</v>
      </c>
      <c r="BJ1009" t="s">
        <v>85</v>
      </c>
      <c r="BK1009" t="s">
        <v>128</v>
      </c>
      <c r="BL1009" t="s">
        <v>87</v>
      </c>
    </row>
    <row r="1010" spans="1:64">
      <c r="A1010" t="s">
        <v>111</v>
      </c>
      <c r="B1010" t="s">
        <v>75</v>
      </c>
      <c r="C1010" t="s">
        <v>76</v>
      </c>
      <c r="D1010" t="s">
        <v>77</v>
      </c>
      <c r="E1010" t="s">
        <v>189</v>
      </c>
      <c r="F1010" t="s">
        <v>190</v>
      </c>
      <c r="G1010" t="s">
        <v>118</v>
      </c>
      <c r="H1010" t="s">
        <v>81</v>
      </c>
      <c r="I1010" s="22">
        <v>48875</v>
      </c>
      <c r="J1010" s="23">
        <v>4377</v>
      </c>
      <c r="K1010" s="23">
        <v>3414</v>
      </c>
      <c r="L1010" s="23">
        <v>6314</v>
      </c>
      <c r="M1010" s="23">
        <v>5364</v>
      </c>
      <c r="N1010" s="23">
        <v>2431</v>
      </c>
      <c r="O1010" s="23">
        <v>5789</v>
      </c>
      <c r="P1010" s="23">
        <v>3797</v>
      </c>
      <c r="Q1010" s="23">
        <v>2249</v>
      </c>
      <c r="R1010" s="23">
        <v>5584</v>
      </c>
      <c r="S1010" s="23">
        <v>6736</v>
      </c>
      <c r="T1010" s="23">
        <v>4980</v>
      </c>
      <c r="U1010" s="23">
        <v>2203</v>
      </c>
      <c r="V1010" s="22">
        <v>4639.6666666667</v>
      </c>
      <c r="W1010" s="22">
        <f t="shared" si="368"/>
        <v>4076.66666666667</v>
      </c>
      <c r="X1010" s="23">
        <v>0</v>
      </c>
      <c r="Y1010" s="23">
        <v>240</v>
      </c>
      <c r="Z1010" s="23">
        <v>0</v>
      </c>
      <c r="AA1010" s="22">
        <v>10023</v>
      </c>
      <c r="AB1010" s="22">
        <v>0</v>
      </c>
      <c r="AC1010" s="22">
        <v>1428</v>
      </c>
      <c r="AD1010" s="22">
        <v>0</v>
      </c>
      <c r="AE1010" s="22">
        <f t="shared" si="369"/>
        <v>11451</v>
      </c>
      <c r="AF1010" s="22">
        <f t="shared" si="370"/>
        <v>2.46806523457143</v>
      </c>
      <c r="AG1010" s="22">
        <f t="shared" si="371"/>
        <v>2.80891251022077</v>
      </c>
      <c r="AH1010" s="22">
        <v>63624</v>
      </c>
      <c r="AI1010" s="22">
        <v>0</v>
      </c>
      <c r="AJ1010" s="23">
        <v>0</v>
      </c>
      <c r="AK1010" s="23">
        <v>2968</v>
      </c>
      <c r="AL1010" s="23">
        <v>5047</v>
      </c>
      <c r="AM1010" s="22">
        <v>1.5</v>
      </c>
      <c r="AN1010" s="22">
        <f t="shared" si="372"/>
        <v>6115</v>
      </c>
      <c r="AO1010" s="23">
        <v>12</v>
      </c>
      <c r="AP1010" s="23">
        <v>12</v>
      </c>
      <c r="AQ1010" t="s">
        <v>82</v>
      </c>
      <c r="AR1010">
        <v>2</v>
      </c>
      <c r="AS1010" s="22">
        <v>0.53333333333333</v>
      </c>
      <c r="AT1010" t="s">
        <v>83</v>
      </c>
      <c r="AU1010" s="23">
        <f t="shared" si="383"/>
        <v>0</v>
      </c>
      <c r="AV1010" s="23">
        <f t="shared" si="373"/>
        <v>0</v>
      </c>
      <c r="AW1010" s="23">
        <f t="shared" si="374"/>
        <v>2.80891251022077</v>
      </c>
      <c r="AX1010" s="23">
        <f t="shared" si="375"/>
        <v>1.57089125102208</v>
      </c>
      <c r="AY1010" s="23">
        <f t="shared" si="376"/>
        <v>0</v>
      </c>
      <c r="AZ1010" s="23">
        <f t="shared" si="377"/>
        <v>0</v>
      </c>
      <c r="BA1010" s="1" t="str">
        <f t="shared" si="378"/>
        <v>3</v>
      </c>
      <c r="BB1010" s="22">
        <v>630</v>
      </c>
      <c r="BC1010" s="22">
        <f t="shared" si="379"/>
        <v>0</v>
      </c>
      <c r="BD1010" s="22" t="e">
        <f t="shared" si="381"/>
        <v>#REF!</v>
      </c>
      <c r="BE1010" s="22">
        <v>0.58</v>
      </c>
      <c r="BF1010" s="22">
        <f t="shared" si="380"/>
        <v>0</v>
      </c>
      <c r="BG1010" s="22" t="e">
        <f t="shared" si="382"/>
        <v>#REF!</v>
      </c>
      <c r="BH1010" t="str">
        <f>IF(AT1010="UDARA","U","N")&amp;LEFT($C$4,2)&amp;MID($C$4,4,2)&amp;LEFT(A1010,3)&amp;MID(E1010,2,2)&amp;VLOOKUP(E1010,Acuan_Reference!C:L,10,0)</f>
        <v>N0109SMD71S3</v>
      </c>
      <c r="BI1010" t="s">
        <v>84</v>
      </c>
      <c r="BJ1010" t="s">
        <v>85</v>
      </c>
      <c r="BK1010" t="s">
        <v>128</v>
      </c>
      <c r="BL1010" t="s">
        <v>87</v>
      </c>
    </row>
    <row r="1011" spans="1:64">
      <c r="A1011" t="s">
        <v>112</v>
      </c>
      <c r="B1011" t="s">
        <v>75</v>
      </c>
      <c r="C1011" t="s">
        <v>76</v>
      </c>
      <c r="D1011" t="s">
        <v>77</v>
      </c>
      <c r="E1011" t="s">
        <v>189</v>
      </c>
      <c r="F1011" t="s">
        <v>190</v>
      </c>
      <c r="G1011" t="s">
        <v>118</v>
      </c>
      <c r="H1011" t="s">
        <v>81</v>
      </c>
      <c r="I1011" s="22">
        <v>48875</v>
      </c>
      <c r="J1011" s="23">
        <v>2067</v>
      </c>
      <c r="K1011" s="23">
        <v>1506</v>
      </c>
      <c r="L1011" s="23">
        <v>2600</v>
      </c>
      <c r="M1011" s="23">
        <v>1084</v>
      </c>
      <c r="N1011" s="23">
        <v>2153</v>
      </c>
      <c r="O1011" s="23">
        <v>3054</v>
      </c>
      <c r="P1011" s="23">
        <v>2203</v>
      </c>
      <c r="Q1011" s="23">
        <v>1533</v>
      </c>
      <c r="R1011" s="23">
        <v>1319</v>
      </c>
      <c r="S1011" s="23">
        <v>1066</v>
      </c>
      <c r="T1011" s="23">
        <v>1521</v>
      </c>
      <c r="U1011" s="23">
        <v>1022</v>
      </c>
      <c r="V1011" s="22">
        <v>1203</v>
      </c>
      <c r="W1011" s="22">
        <f t="shared" si="368"/>
        <v>1227.66666666667</v>
      </c>
      <c r="X1011" s="23">
        <v>0</v>
      </c>
      <c r="Y1011" s="23">
        <v>0</v>
      </c>
      <c r="Z1011" s="23">
        <v>0</v>
      </c>
      <c r="AA1011" s="22">
        <v>2415</v>
      </c>
      <c r="AB1011" s="22">
        <v>0</v>
      </c>
      <c r="AC1011" s="22">
        <v>0</v>
      </c>
      <c r="AD1011" s="22">
        <v>0</v>
      </c>
      <c r="AE1011" s="22">
        <f t="shared" si="369"/>
        <v>2415</v>
      </c>
      <c r="AF1011" s="22">
        <f t="shared" si="370"/>
        <v>2.0074812967581</v>
      </c>
      <c r="AG1011" s="22">
        <f t="shared" si="371"/>
        <v>1.9671463480858</v>
      </c>
      <c r="AH1011" s="22">
        <v>63624</v>
      </c>
      <c r="AI1011" s="22">
        <v>0</v>
      </c>
      <c r="AJ1011" s="23">
        <v>0</v>
      </c>
      <c r="AK1011" s="23">
        <v>799</v>
      </c>
      <c r="AL1011" s="23">
        <v>1140</v>
      </c>
      <c r="AM1011" s="22">
        <v>0.7</v>
      </c>
      <c r="AN1011" s="22">
        <f t="shared" si="372"/>
        <v>859.366666666667</v>
      </c>
      <c r="AO1011" s="23">
        <v>12</v>
      </c>
      <c r="AP1011" s="23">
        <v>12</v>
      </c>
      <c r="AQ1011" t="s">
        <v>124</v>
      </c>
      <c r="AR1011">
        <v>8</v>
      </c>
      <c r="AS1011" s="22">
        <v>0.066666666666667</v>
      </c>
      <c r="AT1011" t="s">
        <v>83</v>
      </c>
      <c r="AU1011" s="23">
        <f t="shared" si="383"/>
        <v>0</v>
      </c>
      <c r="AV1011" s="23">
        <f t="shared" si="373"/>
        <v>0</v>
      </c>
      <c r="AW1011" s="23">
        <f t="shared" si="374"/>
        <v>1.9671463480858</v>
      </c>
      <c r="AX1011" s="23">
        <f t="shared" si="375"/>
        <v>1.03855552538691</v>
      </c>
      <c r="AY1011" s="23">
        <f t="shared" si="376"/>
        <v>0</v>
      </c>
      <c r="AZ1011" s="23">
        <f t="shared" si="377"/>
        <v>0</v>
      </c>
      <c r="BA1011" s="1" t="str">
        <f t="shared" si="378"/>
        <v>3</v>
      </c>
      <c r="BB1011" s="22">
        <v>630</v>
      </c>
      <c r="BC1011" s="22">
        <f t="shared" si="379"/>
        <v>0</v>
      </c>
      <c r="BD1011" s="22" t="e">
        <f t="shared" si="381"/>
        <v>#REF!</v>
      </c>
      <c r="BE1011" s="22">
        <v>0.58</v>
      </c>
      <c r="BF1011" s="22">
        <f t="shared" si="380"/>
        <v>0</v>
      </c>
      <c r="BG1011" s="22" t="e">
        <f t="shared" si="382"/>
        <v>#REF!</v>
      </c>
      <c r="BH1011" t="str">
        <f>IF(AT1011="UDARA","U","N")&amp;LEFT($C$4,2)&amp;MID($C$4,4,2)&amp;LEFT(A1011,3)&amp;MID(E1011,2,2)&amp;VLOOKUP(E1011,Acuan_Reference!C:L,10,0)</f>
        <v>N0109SMG71S3</v>
      </c>
      <c r="BI1011" t="s">
        <v>84</v>
      </c>
      <c r="BJ1011" t="s">
        <v>85</v>
      </c>
      <c r="BK1011" t="s">
        <v>128</v>
      </c>
      <c r="BL1011" t="s">
        <v>87</v>
      </c>
    </row>
    <row r="1012" spans="1:64">
      <c r="A1012" t="s">
        <v>113</v>
      </c>
      <c r="B1012" t="s">
        <v>75</v>
      </c>
      <c r="C1012" t="s">
        <v>76</v>
      </c>
      <c r="D1012" t="s">
        <v>77</v>
      </c>
      <c r="E1012" t="s">
        <v>189</v>
      </c>
      <c r="F1012" t="s">
        <v>190</v>
      </c>
      <c r="G1012" t="s">
        <v>118</v>
      </c>
      <c r="H1012" t="s">
        <v>81</v>
      </c>
      <c r="I1012" s="22">
        <v>48875</v>
      </c>
      <c r="J1012" s="23">
        <v>3640</v>
      </c>
      <c r="K1012" s="23">
        <v>4036</v>
      </c>
      <c r="L1012" s="23">
        <v>4773</v>
      </c>
      <c r="M1012" s="23">
        <v>4559</v>
      </c>
      <c r="N1012" s="23">
        <v>4034</v>
      </c>
      <c r="O1012" s="23">
        <v>5756</v>
      </c>
      <c r="P1012" s="23">
        <v>5352</v>
      </c>
      <c r="Q1012" s="23">
        <v>3080</v>
      </c>
      <c r="R1012" s="23">
        <v>3406</v>
      </c>
      <c r="S1012" s="23">
        <v>3435</v>
      </c>
      <c r="T1012" s="23">
        <v>3472</v>
      </c>
      <c r="U1012" s="23">
        <v>3446</v>
      </c>
      <c r="V1012" s="22">
        <v>3451</v>
      </c>
      <c r="W1012" s="22">
        <f t="shared" si="368"/>
        <v>3309</v>
      </c>
      <c r="X1012" s="23">
        <v>0</v>
      </c>
      <c r="Y1012" s="23">
        <v>0</v>
      </c>
      <c r="Z1012" s="23">
        <v>0</v>
      </c>
      <c r="AA1012" s="22">
        <v>2285</v>
      </c>
      <c r="AB1012" s="22">
        <v>0</v>
      </c>
      <c r="AC1012" s="22">
        <v>0</v>
      </c>
      <c r="AD1012" s="22">
        <v>0</v>
      </c>
      <c r="AE1012" s="22">
        <f t="shared" si="369"/>
        <v>2285</v>
      </c>
      <c r="AF1012" s="22">
        <f t="shared" si="370"/>
        <v>0.662126919733411</v>
      </c>
      <c r="AG1012" s="22">
        <f t="shared" si="371"/>
        <v>0.690540948927168</v>
      </c>
      <c r="AH1012" s="22">
        <v>63624</v>
      </c>
      <c r="AI1012" s="22">
        <v>0</v>
      </c>
      <c r="AJ1012" s="23">
        <v>0</v>
      </c>
      <c r="AK1012" s="23">
        <v>2021</v>
      </c>
      <c r="AL1012" s="23">
        <v>3009</v>
      </c>
      <c r="AM1012" s="22">
        <v>0.6</v>
      </c>
      <c r="AN1012" s="22">
        <f t="shared" si="372"/>
        <v>1985.4</v>
      </c>
      <c r="AO1012" s="23">
        <v>12</v>
      </c>
      <c r="AP1012" s="23">
        <v>12</v>
      </c>
      <c r="AQ1012" t="s">
        <v>124</v>
      </c>
      <c r="AR1012">
        <v>12</v>
      </c>
      <c r="AS1012" s="22">
        <v>0.033333333333333</v>
      </c>
      <c r="AT1012" t="s">
        <v>83</v>
      </c>
      <c r="AU1012" s="23">
        <f t="shared" si="383"/>
        <v>2709.4</v>
      </c>
      <c r="AV1012" s="23">
        <f t="shared" si="373"/>
        <v>2712</v>
      </c>
      <c r="AW1012" s="23">
        <f t="shared" si="374"/>
        <v>1.51012390450287</v>
      </c>
      <c r="AX1012" s="23">
        <f t="shared" si="375"/>
        <v>0.600785735871865</v>
      </c>
      <c r="AY1012" s="23">
        <f t="shared" si="376"/>
        <v>2712</v>
      </c>
      <c r="AZ1012" s="23">
        <f t="shared" si="377"/>
        <v>2712</v>
      </c>
      <c r="BA1012" s="1" t="str">
        <f t="shared" si="378"/>
        <v>3</v>
      </c>
      <c r="BB1012" s="22">
        <v>630</v>
      </c>
      <c r="BC1012" s="22">
        <f t="shared" si="379"/>
        <v>1708560</v>
      </c>
      <c r="BD1012" s="22" t="e">
        <f t="shared" si="381"/>
        <v>#REF!</v>
      </c>
      <c r="BE1012" s="22">
        <v>0.58</v>
      </c>
      <c r="BF1012" s="22">
        <f t="shared" si="380"/>
        <v>1572.96</v>
      </c>
      <c r="BG1012" s="22" t="e">
        <f t="shared" si="382"/>
        <v>#REF!</v>
      </c>
      <c r="BH1012" t="str">
        <f>IF(AT1012="UDARA","U","N")&amp;LEFT($C$4,2)&amp;MID($C$4,4,2)&amp;LEFT(A1012,3)&amp;MID(E1012,2,2)&amp;VLOOKUP(E1012,Acuan_Reference!C:L,10,0)</f>
        <v>N0109TGR71S3</v>
      </c>
      <c r="BI1012" t="s">
        <v>84</v>
      </c>
      <c r="BJ1012" t="s">
        <v>85</v>
      </c>
      <c r="BK1012" t="s">
        <v>128</v>
      </c>
      <c r="BL1012" t="s">
        <v>87</v>
      </c>
    </row>
    <row r="1013" spans="1:64">
      <c r="A1013" t="s">
        <v>114</v>
      </c>
      <c r="B1013" t="s">
        <v>75</v>
      </c>
      <c r="C1013" t="s">
        <v>76</v>
      </c>
      <c r="D1013" t="s">
        <v>77</v>
      </c>
      <c r="E1013" t="s">
        <v>189</v>
      </c>
      <c r="F1013" t="s">
        <v>190</v>
      </c>
      <c r="G1013" t="s">
        <v>118</v>
      </c>
      <c r="H1013" t="s">
        <v>81</v>
      </c>
      <c r="I1013" s="22">
        <v>48875</v>
      </c>
      <c r="J1013" s="23">
        <v>1734</v>
      </c>
      <c r="K1013" s="23">
        <v>1974</v>
      </c>
      <c r="L1013" s="23">
        <v>1576</v>
      </c>
      <c r="M1013" s="23">
        <v>1967</v>
      </c>
      <c r="N1013" s="23">
        <v>2288</v>
      </c>
      <c r="O1013" s="23">
        <v>1635</v>
      </c>
      <c r="P1013" s="23">
        <v>1834</v>
      </c>
      <c r="Q1013" s="23">
        <v>1448</v>
      </c>
      <c r="R1013" s="23">
        <v>1211</v>
      </c>
      <c r="S1013" s="23">
        <v>1409</v>
      </c>
      <c r="T1013" s="23">
        <v>1738</v>
      </c>
      <c r="U1013" s="23">
        <v>887</v>
      </c>
      <c r="V1013" s="22">
        <v>1344.6666666667</v>
      </c>
      <c r="W1013" s="22">
        <f t="shared" si="368"/>
        <v>1299</v>
      </c>
      <c r="X1013" s="23">
        <v>0</v>
      </c>
      <c r="Y1013" s="23">
        <v>0</v>
      </c>
      <c r="Z1013" s="23">
        <v>0</v>
      </c>
      <c r="AA1013" s="22">
        <v>1647</v>
      </c>
      <c r="AB1013" s="22">
        <v>0</v>
      </c>
      <c r="AC1013" s="22">
        <v>0</v>
      </c>
      <c r="AD1013" s="22">
        <v>0</v>
      </c>
      <c r="AE1013" s="22">
        <f t="shared" si="369"/>
        <v>1647</v>
      </c>
      <c r="AF1013" s="22">
        <f t="shared" si="370"/>
        <v>1.2248388696083</v>
      </c>
      <c r="AG1013" s="22">
        <f t="shared" si="371"/>
        <v>1.26789838337182</v>
      </c>
      <c r="AH1013" s="22">
        <v>63624</v>
      </c>
      <c r="AI1013" s="22">
        <v>0</v>
      </c>
      <c r="AJ1013" s="23">
        <v>0</v>
      </c>
      <c r="AK1013" s="23">
        <v>829</v>
      </c>
      <c r="AL1013" s="23">
        <v>1272</v>
      </c>
      <c r="AM1013" s="22">
        <v>0.7</v>
      </c>
      <c r="AN1013" s="22">
        <f t="shared" si="372"/>
        <v>909.3</v>
      </c>
      <c r="AO1013" s="23">
        <v>12</v>
      </c>
      <c r="AP1013" s="23">
        <v>12</v>
      </c>
      <c r="AQ1013" t="s">
        <v>124</v>
      </c>
      <c r="AR1013">
        <v>8</v>
      </c>
      <c r="AS1013" s="22">
        <v>0.066666666666667</v>
      </c>
      <c r="AT1013" t="s">
        <v>83</v>
      </c>
      <c r="AU1013" s="23">
        <f t="shared" si="383"/>
        <v>534.3</v>
      </c>
      <c r="AV1013" s="23">
        <f t="shared" si="373"/>
        <v>540</v>
      </c>
      <c r="AW1013" s="23">
        <f t="shared" si="374"/>
        <v>1.68360277136259</v>
      </c>
      <c r="AX1013" s="23">
        <f t="shared" si="375"/>
        <v>0.704387990762125</v>
      </c>
      <c r="AY1013" s="23">
        <f t="shared" si="376"/>
        <v>540</v>
      </c>
      <c r="AZ1013" s="23">
        <f t="shared" si="377"/>
        <v>540</v>
      </c>
      <c r="BA1013" s="1" t="str">
        <f t="shared" si="378"/>
        <v>3</v>
      </c>
      <c r="BB1013" s="22">
        <v>630</v>
      </c>
      <c r="BC1013" s="22">
        <f t="shared" si="379"/>
        <v>340200</v>
      </c>
      <c r="BD1013" s="22" t="e">
        <f t="shared" si="381"/>
        <v>#REF!</v>
      </c>
      <c r="BE1013" s="22">
        <v>0.58</v>
      </c>
      <c r="BF1013" s="22">
        <f t="shared" si="380"/>
        <v>313.2</v>
      </c>
      <c r="BG1013" s="22" t="e">
        <f t="shared" si="382"/>
        <v>#REF!</v>
      </c>
      <c r="BH1013" t="str">
        <f>IF(AT1013="UDARA","U","N")&amp;LEFT($C$4,2)&amp;MID($C$4,4,2)&amp;LEFT(A1013,3)&amp;MID(E1013,2,2)&amp;VLOOKUP(E1013,Acuan_Reference!C:L,10,0)</f>
        <v>N0109YGY71S3</v>
      </c>
      <c r="BI1013" t="s">
        <v>84</v>
      </c>
      <c r="BJ1013" t="s">
        <v>85</v>
      </c>
      <c r="BK1013" t="s">
        <v>128</v>
      </c>
      <c r="BL1013" t="s">
        <v>87</v>
      </c>
    </row>
    <row r="1014" spans="1:64">
      <c r="A1014" t="s">
        <v>74</v>
      </c>
      <c r="B1014" t="s">
        <v>75</v>
      </c>
      <c r="C1014" t="s">
        <v>76</v>
      </c>
      <c r="D1014" t="s">
        <v>77</v>
      </c>
      <c r="E1014" t="s">
        <v>191</v>
      </c>
      <c r="F1014" t="s">
        <v>192</v>
      </c>
      <c r="G1014" t="s">
        <v>118</v>
      </c>
      <c r="H1014" t="s">
        <v>81</v>
      </c>
      <c r="I1014" s="22">
        <v>19465</v>
      </c>
      <c r="J1014" s="23">
        <v>3295</v>
      </c>
      <c r="K1014" s="23">
        <v>2460</v>
      </c>
      <c r="L1014" s="23">
        <v>3860</v>
      </c>
      <c r="M1014" s="23">
        <v>6622</v>
      </c>
      <c r="N1014" s="23">
        <v>2356</v>
      </c>
      <c r="O1014" s="23">
        <v>3548</v>
      </c>
      <c r="P1014" s="23">
        <v>5557</v>
      </c>
      <c r="Q1014" s="23">
        <v>1202</v>
      </c>
      <c r="R1014" s="23">
        <v>3358</v>
      </c>
      <c r="S1014" s="23">
        <v>3020</v>
      </c>
      <c r="T1014" s="23">
        <v>3350</v>
      </c>
      <c r="U1014" s="23">
        <v>2378</v>
      </c>
      <c r="V1014" s="22">
        <v>2916</v>
      </c>
      <c r="W1014" s="22">
        <f t="shared" si="368"/>
        <v>2855.33333333333</v>
      </c>
      <c r="X1014" s="23">
        <v>0</v>
      </c>
      <c r="Y1014" s="23">
        <v>0</v>
      </c>
      <c r="Z1014" s="23">
        <v>0</v>
      </c>
      <c r="AA1014" s="22">
        <v>5554</v>
      </c>
      <c r="AB1014" s="22">
        <v>0</v>
      </c>
      <c r="AC1014" s="22">
        <v>0</v>
      </c>
      <c r="AD1014" s="22">
        <v>0</v>
      </c>
      <c r="AE1014" s="22">
        <f t="shared" si="369"/>
        <v>5554</v>
      </c>
      <c r="AF1014" s="22">
        <f t="shared" si="370"/>
        <v>1.90466392318244</v>
      </c>
      <c r="AG1014" s="22">
        <f t="shared" si="371"/>
        <v>1.94513191688069</v>
      </c>
      <c r="AH1014" s="22">
        <v>21168</v>
      </c>
      <c r="AI1014" s="22">
        <v>0</v>
      </c>
      <c r="AJ1014" s="23">
        <v>0</v>
      </c>
      <c r="AK1014" s="23">
        <v>1545</v>
      </c>
      <c r="AL1014" s="23">
        <v>2838</v>
      </c>
      <c r="AM1014" s="22">
        <v>0.7</v>
      </c>
      <c r="AN1014" s="22">
        <f t="shared" si="372"/>
        <v>1998.73333333333</v>
      </c>
      <c r="AO1014" s="23">
        <v>48</v>
      </c>
      <c r="AP1014" s="23">
        <v>48</v>
      </c>
      <c r="AQ1014" t="s">
        <v>124</v>
      </c>
      <c r="AR1014">
        <v>8</v>
      </c>
      <c r="AS1014" s="22">
        <v>0.066666666666667</v>
      </c>
      <c r="AT1014" t="s">
        <v>83</v>
      </c>
      <c r="AU1014" s="23">
        <f t="shared" si="383"/>
        <v>0</v>
      </c>
      <c r="AV1014" s="23">
        <f t="shared" si="373"/>
        <v>0</v>
      </c>
      <c r="AW1014" s="23">
        <f t="shared" si="374"/>
        <v>1.94513191688069</v>
      </c>
      <c r="AX1014" s="23">
        <f t="shared" si="375"/>
        <v>0.951202428204529</v>
      </c>
      <c r="AY1014" s="23">
        <f t="shared" si="376"/>
        <v>0</v>
      </c>
      <c r="AZ1014" s="23">
        <f t="shared" si="377"/>
        <v>0</v>
      </c>
      <c r="BA1014" s="1" t="str">
        <f t="shared" si="378"/>
        <v>3</v>
      </c>
      <c r="BB1014" s="22">
        <v>240</v>
      </c>
      <c r="BC1014" s="22">
        <f t="shared" si="379"/>
        <v>0</v>
      </c>
      <c r="BD1014" s="22" t="e">
        <f t="shared" si="381"/>
        <v>#REF!</v>
      </c>
      <c r="BE1014" s="22">
        <v>0.18</v>
      </c>
      <c r="BF1014" s="22">
        <f t="shared" si="380"/>
        <v>0</v>
      </c>
      <c r="BG1014" s="22" t="e">
        <f t="shared" si="382"/>
        <v>#REF!</v>
      </c>
      <c r="BH1014" t="str">
        <f>IF(AT1014="UDARA","U","N")&amp;LEFT($C$4,2)&amp;MID($C$4,4,2)&amp;LEFT(A1014,3)&amp;MID(E1014,2,2)&amp;VLOOKUP(E1014,Acuan_Reference!C:L,10,0)</f>
        <v>N0109BDG71N2</v>
      </c>
      <c r="BI1014" t="s">
        <v>84</v>
      </c>
      <c r="BJ1014" t="s">
        <v>85</v>
      </c>
      <c r="BK1014" t="s">
        <v>128</v>
      </c>
      <c r="BL1014" t="s">
        <v>87</v>
      </c>
    </row>
    <row r="1015" spans="1:64">
      <c r="A1015" t="s">
        <v>88</v>
      </c>
      <c r="B1015" t="s">
        <v>75</v>
      </c>
      <c r="C1015" t="s">
        <v>76</v>
      </c>
      <c r="D1015" t="s">
        <v>77</v>
      </c>
      <c r="E1015" t="s">
        <v>191</v>
      </c>
      <c r="F1015" t="s">
        <v>192</v>
      </c>
      <c r="G1015" t="s">
        <v>118</v>
      </c>
      <c r="H1015" t="s">
        <v>81</v>
      </c>
      <c r="I1015" s="22">
        <v>19465</v>
      </c>
      <c r="J1015" s="23">
        <v>415</v>
      </c>
      <c r="K1015" s="23">
        <v>565</v>
      </c>
      <c r="L1015" s="23">
        <v>1479</v>
      </c>
      <c r="M1015" s="23">
        <v>803</v>
      </c>
      <c r="N1015" s="23">
        <v>368</v>
      </c>
      <c r="O1015" s="23">
        <v>484</v>
      </c>
      <c r="P1015" s="23">
        <v>853</v>
      </c>
      <c r="Q1015" s="23">
        <v>275</v>
      </c>
      <c r="R1015" s="23">
        <v>658</v>
      </c>
      <c r="S1015" s="23">
        <v>764</v>
      </c>
      <c r="T1015" s="23">
        <v>1232</v>
      </c>
      <c r="U1015" s="23">
        <v>441</v>
      </c>
      <c r="V1015" s="22">
        <v>812.33333333333</v>
      </c>
      <c r="W1015" s="22">
        <f t="shared" si="368"/>
        <v>816</v>
      </c>
      <c r="X1015" s="23">
        <v>0</v>
      </c>
      <c r="Y1015" s="23">
        <v>0</v>
      </c>
      <c r="Z1015" s="23">
        <v>0</v>
      </c>
      <c r="AA1015" s="22">
        <v>647</v>
      </c>
      <c r="AB1015" s="22">
        <v>0</v>
      </c>
      <c r="AC1015" s="22">
        <v>288</v>
      </c>
      <c r="AD1015" s="22">
        <v>240</v>
      </c>
      <c r="AE1015" s="22">
        <f t="shared" si="369"/>
        <v>1175</v>
      </c>
      <c r="AF1015" s="22">
        <f t="shared" si="370"/>
        <v>1.44645055395979</v>
      </c>
      <c r="AG1015" s="22">
        <f t="shared" si="371"/>
        <v>1.14583333333333</v>
      </c>
      <c r="AH1015" s="22">
        <v>21168</v>
      </c>
      <c r="AI1015" s="22">
        <v>0</v>
      </c>
      <c r="AJ1015" s="23">
        <v>0</v>
      </c>
      <c r="AK1015" s="23">
        <v>346</v>
      </c>
      <c r="AL1015" s="23">
        <v>775</v>
      </c>
      <c r="AM1015" s="22">
        <v>0.6</v>
      </c>
      <c r="AN1015" s="22">
        <f t="shared" si="372"/>
        <v>489.6</v>
      </c>
      <c r="AO1015" s="23">
        <v>48</v>
      </c>
      <c r="AP1015" s="23">
        <v>48</v>
      </c>
      <c r="AQ1015" t="s">
        <v>124</v>
      </c>
      <c r="AR1015">
        <v>8</v>
      </c>
      <c r="AS1015" s="22">
        <v>0.033333333333333</v>
      </c>
      <c r="AT1015" t="s">
        <v>83</v>
      </c>
      <c r="AU1015" s="23">
        <f t="shared" si="383"/>
        <v>89.5999999999999</v>
      </c>
      <c r="AV1015" s="23">
        <f t="shared" si="373"/>
        <v>96</v>
      </c>
      <c r="AW1015" s="23">
        <f t="shared" si="374"/>
        <v>1.55759803921569</v>
      </c>
      <c r="AX1015" s="23">
        <f t="shared" si="375"/>
        <v>0.607843137254902</v>
      </c>
      <c r="AY1015" s="23">
        <f t="shared" si="376"/>
        <v>96</v>
      </c>
      <c r="AZ1015" s="23">
        <f t="shared" si="377"/>
        <v>96</v>
      </c>
      <c r="BA1015" s="1" t="str">
        <f t="shared" si="378"/>
        <v>3</v>
      </c>
      <c r="BB1015" s="22">
        <v>240</v>
      </c>
      <c r="BC1015" s="22">
        <f t="shared" si="379"/>
        <v>23040</v>
      </c>
      <c r="BD1015" s="22" t="e">
        <f t="shared" si="381"/>
        <v>#REF!</v>
      </c>
      <c r="BE1015" s="22">
        <v>0.18</v>
      </c>
      <c r="BF1015" s="22">
        <f t="shared" si="380"/>
        <v>17.28</v>
      </c>
      <c r="BG1015" s="22" t="e">
        <f t="shared" si="382"/>
        <v>#REF!</v>
      </c>
      <c r="BH1015" t="str">
        <f>IF(AT1015="UDARA","U","N")&amp;LEFT($C$4,2)&amp;MID($C$4,4,2)&amp;LEFT(A1015,3)&amp;MID(E1015,2,2)&amp;VLOOKUP(E1015,Acuan_Reference!C:L,10,0)</f>
        <v>N0109BGR71N2</v>
      </c>
      <c r="BI1015" t="s">
        <v>84</v>
      </c>
      <c r="BJ1015" t="s">
        <v>85</v>
      </c>
      <c r="BK1015" t="s">
        <v>128</v>
      </c>
      <c r="BL1015" t="s">
        <v>87</v>
      </c>
    </row>
    <row r="1016" spans="1:64">
      <c r="A1016" t="s">
        <v>89</v>
      </c>
      <c r="B1016" t="s">
        <v>75</v>
      </c>
      <c r="C1016" t="s">
        <v>76</v>
      </c>
      <c r="D1016" t="s">
        <v>77</v>
      </c>
      <c r="E1016" t="s">
        <v>191</v>
      </c>
      <c r="F1016" t="s">
        <v>192</v>
      </c>
      <c r="G1016" t="s">
        <v>118</v>
      </c>
      <c r="H1016" t="s">
        <v>81</v>
      </c>
      <c r="I1016" s="22">
        <v>19465</v>
      </c>
      <c r="J1016" s="23">
        <v>434</v>
      </c>
      <c r="K1016" s="23">
        <v>782</v>
      </c>
      <c r="L1016" s="23">
        <v>2698</v>
      </c>
      <c r="M1016" s="23">
        <v>840</v>
      </c>
      <c r="N1016" s="23">
        <v>550</v>
      </c>
      <c r="O1016" s="23">
        <v>1260</v>
      </c>
      <c r="P1016" s="23">
        <v>486</v>
      </c>
      <c r="Q1016" s="23">
        <v>746</v>
      </c>
      <c r="R1016" s="23">
        <v>1669</v>
      </c>
      <c r="S1016" s="23">
        <v>1025</v>
      </c>
      <c r="T1016" s="23">
        <v>1156</v>
      </c>
      <c r="U1016" s="23">
        <v>704</v>
      </c>
      <c r="V1016" s="22">
        <v>961.66666666667</v>
      </c>
      <c r="W1016" s="22">
        <f t="shared" si="368"/>
        <v>994.666666666667</v>
      </c>
      <c r="X1016" s="23">
        <v>0</v>
      </c>
      <c r="Y1016" s="23">
        <v>0</v>
      </c>
      <c r="Z1016" s="23">
        <v>0</v>
      </c>
      <c r="AA1016" s="22">
        <v>1639</v>
      </c>
      <c r="AB1016" s="22">
        <v>0</v>
      </c>
      <c r="AC1016" s="22">
        <v>384</v>
      </c>
      <c r="AD1016" s="22">
        <v>0</v>
      </c>
      <c r="AE1016" s="22">
        <f t="shared" si="369"/>
        <v>2023</v>
      </c>
      <c r="AF1016" s="22">
        <f t="shared" si="370"/>
        <v>2.10363951473136</v>
      </c>
      <c r="AG1016" s="22">
        <f t="shared" si="371"/>
        <v>2.03384718498659</v>
      </c>
      <c r="AH1016" s="22">
        <v>21168</v>
      </c>
      <c r="AI1016" s="22">
        <v>0</v>
      </c>
      <c r="AJ1016" s="23">
        <v>0</v>
      </c>
      <c r="AK1016" s="23">
        <v>701</v>
      </c>
      <c r="AL1016" s="23">
        <v>1124</v>
      </c>
      <c r="AM1016" s="22">
        <v>1.3</v>
      </c>
      <c r="AN1016" s="22">
        <f t="shared" si="372"/>
        <v>1293.06666666667</v>
      </c>
      <c r="AO1016" s="23">
        <v>48</v>
      </c>
      <c r="AP1016" s="23">
        <v>48</v>
      </c>
      <c r="AQ1016" t="s">
        <v>82</v>
      </c>
      <c r="AR1016">
        <v>4</v>
      </c>
      <c r="AS1016" s="22">
        <v>0.53333333333333</v>
      </c>
      <c r="AT1016" t="s">
        <v>83</v>
      </c>
      <c r="AU1016" s="23">
        <f t="shared" si="383"/>
        <v>394.066666666667</v>
      </c>
      <c r="AV1016" s="23">
        <f t="shared" si="373"/>
        <v>432</v>
      </c>
      <c r="AW1016" s="23">
        <f t="shared" si="374"/>
        <v>2.46816353887399</v>
      </c>
      <c r="AX1016" s="23">
        <f t="shared" si="375"/>
        <v>1.33813672922252</v>
      </c>
      <c r="AY1016" s="23">
        <f t="shared" si="376"/>
        <v>432</v>
      </c>
      <c r="AZ1016" s="23">
        <f t="shared" si="377"/>
        <v>432</v>
      </c>
      <c r="BA1016" s="1" t="str">
        <f t="shared" si="378"/>
        <v>3</v>
      </c>
      <c r="BB1016" s="22">
        <v>240</v>
      </c>
      <c r="BC1016" s="22">
        <f t="shared" si="379"/>
        <v>103680</v>
      </c>
      <c r="BD1016" s="22" t="e">
        <f t="shared" si="381"/>
        <v>#REF!</v>
      </c>
      <c r="BE1016" s="22">
        <v>0.18</v>
      </c>
      <c r="BF1016" s="22">
        <f t="shared" si="380"/>
        <v>77.76</v>
      </c>
      <c r="BG1016" s="22" t="e">
        <f t="shared" si="382"/>
        <v>#REF!</v>
      </c>
      <c r="BH1016" t="str">
        <f>IF(AT1016="UDARA","U","N")&amp;LEFT($C$4,2)&amp;MID($C$4,4,2)&amp;LEFT(A1016,3)&amp;MID(E1016,2,2)&amp;VLOOKUP(E1016,Acuan_Reference!C:L,10,0)</f>
        <v>N0109BJM71N2</v>
      </c>
      <c r="BI1016" t="s">
        <v>84</v>
      </c>
      <c r="BJ1016" t="s">
        <v>85</v>
      </c>
      <c r="BK1016" t="s">
        <v>128</v>
      </c>
      <c r="BL1016" t="s">
        <v>87</v>
      </c>
    </row>
    <row r="1017" spans="1:64">
      <c r="A1017" t="s">
        <v>90</v>
      </c>
      <c r="B1017" t="s">
        <v>75</v>
      </c>
      <c r="C1017" t="s">
        <v>76</v>
      </c>
      <c r="D1017" t="s">
        <v>77</v>
      </c>
      <c r="E1017" t="s">
        <v>191</v>
      </c>
      <c r="F1017" t="s">
        <v>192</v>
      </c>
      <c r="G1017" t="s">
        <v>118</v>
      </c>
      <c r="H1017" t="s">
        <v>81</v>
      </c>
      <c r="I1017" s="22">
        <v>19465</v>
      </c>
      <c r="J1017" s="23">
        <v>1258</v>
      </c>
      <c r="K1017" s="23">
        <v>1536</v>
      </c>
      <c r="L1017" s="23">
        <v>1568</v>
      </c>
      <c r="M1017" s="23">
        <v>1470</v>
      </c>
      <c r="N1017" s="23">
        <v>1027</v>
      </c>
      <c r="O1017" s="23">
        <v>1896</v>
      </c>
      <c r="P1017" s="23">
        <v>1496</v>
      </c>
      <c r="Q1017" s="23">
        <v>879</v>
      </c>
      <c r="R1017" s="23">
        <v>2075</v>
      </c>
      <c r="S1017" s="23">
        <v>1398</v>
      </c>
      <c r="T1017" s="23">
        <v>1176</v>
      </c>
      <c r="U1017" s="23">
        <v>1203</v>
      </c>
      <c r="V1017" s="22">
        <v>1259</v>
      </c>
      <c r="W1017" s="22">
        <f t="shared" si="368"/>
        <v>1245.33333333333</v>
      </c>
      <c r="X1017" s="23">
        <v>0</v>
      </c>
      <c r="Y1017" s="23">
        <v>0</v>
      </c>
      <c r="Z1017" s="23">
        <v>0</v>
      </c>
      <c r="AA1017" s="22">
        <v>1367</v>
      </c>
      <c r="AB1017" s="22">
        <v>0</v>
      </c>
      <c r="AC1017" s="22">
        <v>336</v>
      </c>
      <c r="AD1017" s="22">
        <v>240</v>
      </c>
      <c r="AE1017" s="22">
        <f t="shared" si="369"/>
        <v>1943</v>
      </c>
      <c r="AF1017" s="22">
        <f t="shared" si="370"/>
        <v>1.54328832406672</v>
      </c>
      <c r="AG1017" s="22">
        <f t="shared" si="371"/>
        <v>1.36750535331906</v>
      </c>
      <c r="AH1017" s="22">
        <v>21168</v>
      </c>
      <c r="AI1017" s="22">
        <v>0</v>
      </c>
      <c r="AJ1017" s="23">
        <v>0</v>
      </c>
      <c r="AK1017" s="23">
        <v>887</v>
      </c>
      <c r="AL1017" s="23">
        <v>1357</v>
      </c>
      <c r="AM1017" s="22">
        <v>0.6</v>
      </c>
      <c r="AN1017" s="22">
        <f t="shared" si="372"/>
        <v>747.2</v>
      </c>
      <c r="AO1017" s="23">
        <v>48</v>
      </c>
      <c r="AP1017" s="23">
        <v>48</v>
      </c>
      <c r="AQ1017" t="s">
        <v>124</v>
      </c>
      <c r="AR1017">
        <v>12</v>
      </c>
      <c r="AS1017" s="22">
        <v>0.033333333333333</v>
      </c>
      <c r="AT1017" t="s">
        <v>83</v>
      </c>
      <c r="AU1017" s="23">
        <f t="shared" si="383"/>
        <v>161.2</v>
      </c>
      <c r="AV1017" s="23">
        <f t="shared" si="373"/>
        <v>192</v>
      </c>
      <c r="AW1017" s="23">
        <f t="shared" si="374"/>
        <v>1.71440042826552</v>
      </c>
      <c r="AX1017" s="23">
        <f t="shared" si="375"/>
        <v>0.624732334047109</v>
      </c>
      <c r="AY1017" s="23">
        <f t="shared" si="376"/>
        <v>192</v>
      </c>
      <c r="AZ1017" s="23">
        <f t="shared" si="377"/>
        <v>192</v>
      </c>
      <c r="BA1017" s="1" t="str">
        <f t="shared" si="378"/>
        <v>3</v>
      </c>
      <c r="BB1017" s="22">
        <v>240</v>
      </c>
      <c r="BC1017" s="22">
        <f t="shared" si="379"/>
        <v>46080</v>
      </c>
      <c r="BD1017" s="22" t="e">
        <f t="shared" si="381"/>
        <v>#REF!</v>
      </c>
      <c r="BE1017" s="22">
        <v>0.18</v>
      </c>
      <c r="BF1017" s="22">
        <f t="shared" si="380"/>
        <v>34.56</v>
      </c>
      <c r="BG1017" s="22" t="e">
        <f t="shared" si="382"/>
        <v>#REF!</v>
      </c>
      <c r="BH1017" t="str">
        <f>IF(AT1017="UDARA","U","N")&amp;LEFT($C$4,2)&amp;MID($C$4,4,2)&amp;LEFT(A1017,3)&amp;MID(E1017,2,2)&amp;VLOOKUP(E1017,Acuan_Reference!C:L,10,0)</f>
        <v>N0109BKS71N2</v>
      </c>
      <c r="BI1017" t="s">
        <v>84</v>
      </c>
      <c r="BJ1017" t="s">
        <v>85</v>
      </c>
      <c r="BK1017" t="s">
        <v>128</v>
      </c>
      <c r="BL1017" t="s">
        <v>87</v>
      </c>
    </row>
    <row r="1018" spans="1:64">
      <c r="A1018" t="s">
        <v>91</v>
      </c>
      <c r="B1018" t="s">
        <v>75</v>
      </c>
      <c r="C1018" t="s">
        <v>76</v>
      </c>
      <c r="D1018" t="s">
        <v>77</v>
      </c>
      <c r="E1018" t="s">
        <v>191</v>
      </c>
      <c r="F1018" t="s">
        <v>192</v>
      </c>
      <c r="G1018" t="s">
        <v>118</v>
      </c>
      <c r="H1018" t="s">
        <v>81</v>
      </c>
      <c r="I1018" s="22">
        <v>19465</v>
      </c>
      <c r="J1018" s="23">
        <v>206</v>
      </c>
      <c r="K1018" s="23">
        <v>327</v>
      </c>
      <c r="L1018" s="23">
        <v>870</v>
      </c>
      <c r="M1018" s="23">
        <v>124</v>
      </c>
      <c r="N1018" s="23">
        <v>116</v>
      </c>
      <c r="O1018" s="23">
        <v>361</v>
      </c>
      <c r="P1018" s="23">
        <v>570</v>
      </c>
      <c r="Q1018" s="23">
        <v>391</v>
      </c>
      <c r="R1018" s="23">
        <v>505</v>
      </c>
      <c r="S1018" s="23">
        <v>104</v>
      </c>
      <c r="T1018" s="23">
        <v>676</v>
      </c>
      <c r="U1018" s="23">
        <v>80</v>
      </c>
      <c r="V1018" s="22">
        <v>286.66666666667</v>
      </c>
      <c r="W1018" s="22">
        <f t="shared" si="368"/>
        <v>377</v>
      </c>
      <c r="X1018" s="23">
        <v>0</v>
      </c>
      <c r="Y1018" s="23">
        <v>0</v>
      </c>
      <c r="Z1018" s="23">
        <v>0</v>
      </c>
      <c r="AA1018" s="22">
        <v>603</v>
      </c>
      <c r="AB1018" s="22">
        <v>0</v>
      </c>
      <c r="AC1018" s="22">
        <v>0</v>
      </c>
      <c r="AD1018" s="22">
        <v>0</v>
      </c>
      <c r="AE1018" s="22">
        <f t="shared" si="369"/>
        <v>603</v>
      </c>
      <c r="AF1018" s="22">
        <f t="shared" si="370"/>
        <v>2.103488372093</v>
      </c>
      <c r="AG1018" s="22">
        <f t="shared" si="371"/>
        <v>1.59946949602122</v>
      </c>
      <c r="AH1018" s="22">
        <v>21168</v>
      </c>
      <c r="AI1018" s="22">
        <v>0</v>
      </c>
      <c r="AJ1018" s="23">
        <v>0</v>
      </c>
      <c r="AK1018" s="23">
        <v>204</v>
      </c>
      <c r="AL1018" s="23">
        <v>375</v>
      </c>
      <c r="AM1018" s="22">
        <v>0.9</v>
      </c>
      <c r="AN1018" s="22">
        <f t="shared" si="372"/>
        <v>339.3</v>
      </c>
      <c r="AO1018" s="23">
        <v>48</v>
      </c>
      <c r="AP1018" s="23">
        <v>48</v>
      </c>
      <c r="AQ1018" t="s">
        <v>82</v>
      </c>
      <c r="AR1018">
        <v>4</v>
      </c>
      <c r="AS1018" s="22">
        <v>0.13333333333333</v>
      </c>
      <c r="AT1018" t="s">
        <v>83</v>
      </c>
      <c r="AU1018" s="23">
        <f t="shared" si="383"/>
        <v>111.3</v>
      </c>
      <c r="AV1018" s="23">
        <f t="shared" si="373"/>
        <v>144</v>
      </c>
      <c r="AW1018" s="23">
        <f t="shared" si="374"/>
        <v>1.98143236074271</v>
      </c>
      <c r="AX1018" s="23">
        <f t="shared" si="375"/>
        <v>0.986737400530504</v>
      </c>
      <c r="AY1018" s="23">
        <f t="shared" si="376"/>
        <v>144</v>
      </c>
      <c r="AZ1018" s="23">
        <f t="shared" si="377"/>
        <v>144</v>
      </c>
      <c r="BA1018" s="1" t="str">
        <f t="shared" si="378"/>
        <v>3</v>
      </c>
      <c r="BB1018" s="22">
        <v>240</v>
      </c>
      <c r="BC1018" s="22">
        <f t="shared" si="379"/>
        <v>34560</v>
      </c>
      <c r="BD1018" s="22" t="e">
        <f t="shared" si="381"/>
        <v>#REF!</v>
      </c>
      <c r="BE1018" s="22">
        <v>0.18</v>
      </c>
      <c r="BF1018" s="22">
        <f t="shared" si="380"/>
        <v>25.92</v>
      </c>
      <c r="BG1018" s="22" t="e">
        <f t="shared" si="382"/>
        <v>#REF!</v>
      </c>
      <c r="BH1018" t="str">
        <f>IF(AT1018="UDARA","U","N")&amp;LEFT($C$4,2)&amp;MID($C$4,4,2)&amp;LEFT(A1018,3)&amp;MID(E1018,2,2)&amp;VLOOKUP(E1018,Acuan_Reference!C:L,10,0)</f>
        <v>N0109BLP71N2</v>
      </c>
      <c r="BI1018" t="s">
        <v>84</v>
      </c>
      <c r="BJ1018" t="s">
        <v>85</v>
      </c>
      <c r="BK1018" t="s">
        <v>128</v>
      </c>
      <c r="BL1018" t="s">
        <v>87</v>
      </c>
    </row>
    <row r="1019" spans="1:64">
      <c r="A1019" t="s">
        <v>92</v>
      </c>
      <c r="B1019" t="s">
        <v>75</v>
      </c>
      <c r="C1019" t="s">
        <v>76</v>
      </c>
      <c r="D1019" t="s">
        <v>77</v>
      </c>
      <c r="E1019" t="s">
        <v>191</v>
      </c>
      <c r="F1019" t="s">
        <v>192</v>
      </c>
      <c r="G1019" t="s">
        <v>118</v>
      </c>
      <c r="H1019" t="s">
        <v>81</v>
      </c>
      <c r="I1019" s="22">
        <v>19465</v>
      </c>
      <c r="J1019" s="23">
        <v>245</v>
      </c>
      <c r="K1019" s="23">
        <v>309</v>
      </c>
      <c r="L1019" s="23">
        <v>336</v>
      </c>
      <c r="M1019" s="23">
        <v>248</v>
      </c>
      <c r="N1019" s="23">
        <v>426</v>
      </c>
      <c r="O1019" s="23">
        <v>693</v>
      </c>
      <c r="P1019" s="23">
        <v>133</v>
      </c>
      <c r="Q1019" s="23">
        <v>422</v>
      </c>
      <c r="R1019" s="23">
        <v>555</v>
      </c>
      <c r="S1019" s="23">
        <v>535</v>
      </c>
      <c r="T1019" s="23">
        <v>494</v>
      </c>
      <c r="U1019" s="23">
        <v>221</v>
      </c>
      <c r="V1019" s="22">
        <v>416.66666666667</v>
      </c>
      <c r="W1019" s="22">
        <f t="shared" si="368"/>
        <v>392.666666666667</v>
      </c>
      <c r="X1019" s="23">
        <v>0</v>
      </c>
      <c r="Y1019" s="23">
        <v>0</v>
      </c>
      <c r="Z1019" s="23">
        <v>0</v>
      </c>
      <c r="AA1019" s="22">
        <v>881</v>
      </c>
      <c r="AB1019" s="22">
        <v>0</v>
      </c>
      <c r="AC1019" s="22">
        <v>48</v>
      </c>
      <c r="AD1019" s="22">
        <v>144</v>
      </c>
      <c r="AE1019" s="22">
        <f t="shared" si="369"/>
        <v>1073</v>
      </c>
      <c r="AF1019" s="22">
        <f t="shared" si="370"/>
        <v>2.57519999999998</v>
      </c>
      <c r="AG1019" s="22">
        <f t="shared" si="371"/>
        <v>2.36587436332767</v>
      </c>
      <c r="AH1019" s="22">
        <v>21168</v>
      </c>
      <c r="AI1019" s="22">
        <v>0</v>
      </c>
      <c r="AJ1019" s="23">
        <v>0</v>
      </c>
      <c r="AK1019" s="23">
        <v>308</v>
      </c>
      <c r="AL1019" s="23">
        <v>463</v>
      </c>
      <c r="AM1019" s="22">
        <v>1.5</v>
      </c>
      <c r="AN1019" s="22">
        <f t="shared" si="372"/>
        <v>589</v>
      </c>
      <c r="AO1019" s="23">
        <v>48</v>
      </c>
      <c r="AP1019" s="23">
        <v>48</v>
      </c>
      <c r="AQ1019" t="s">
        <v>82</v>
      </c>
      <c r="AR1019">
        <v>2</v>
      </c>
      <c r="AS1019" s="22">
        <v>0.53333333333333</v>
      </c>
      <c r="AT1019" t="s">
        <v>83</v>
      </c>
      <c r="AU1019" s="23">
        <f t="shared" si="383"/>
        <v>0</v>
      </c>
      <c r="AV1019" s="23">
        <f t="shared" si="373"/>
        <v>0</v>
      </c>
      <c r="AW1019" s="23">
        <f t="shared" si="374"/>
        <v>2.73259762308998</v>
      </c>
      <c r="AX1019" s="23">
        <f t="shared" si="375"/>
        <v>1.553480475382</v>
      </c>
      <c r="AY1019" s="23">
        <f t="shared" si="376"/>
        <v>0</v>
      </c>
      <c r="AZ1019" s="23">
        <f t="shared" si="377"/>
        <v>0</v>
      </c>
      <c r="BA1019" s="1" t="str">
        <f t="shared" si="378"/>
        <v>3</v>
      </c>
      <c r="BB1019" s="22">
        <v>240</v>
      </c>
      <c r="BC1019" s="22">
        <f t="shared" si="379"/>
        <v>0</v>
      </c>
      <c r="BD1019" s="22" t="e">
        <f t="shared" si="381"/>
        <v>#REF!</v>
      </c>
      <c r="BE1019" s="22">
        <v>0.18</v>
      </c>
      <c r="BF1019" s="22">
        <f t="shared" si="380"/>
        <v>0</v>
      </c>
      <c r="BG1019" s="22" t="e">
        <f t="shared" si="382"/>
        <v>#REF!</v>
      </c>
      <c r="BH1019" t="str">
        <f>IF(AT1019="UDARA","U","N")&amp;LEFT($C$4,2)&amp;MID($C$4,4,2)&amp;LEFT(A1019,3)&amp;MID(E1019,2,2)&amp;VLOOKUP(E1019,Acuan_Reference!C:L,10,0)</f>
        <v>N0109BTM71N2</v>
      </c>
      <c r="BI1019" t="s">
        <v>84</v>
      </c>
      <c r="BJ1019" t="s">
        <v>85</v>
      </c>
      <c r="BK1019" t="s">
        <v>128</v>
      </c>
      <c r="BL1019" t="s">
        <v>87</v>
      </c>
    </row>
    <row r="1020" spans="1:64">
      <c r="A1020" t="s">
        <v>93</v>
      </c>
      <c r="B1020" t="s">
        <v>75</v>
      </c>
      <c r="C1020" t="s">
        <v>76</v>
      </c>
      <c r="D1020" t="s">
        <v>77</v>
      </c>
      <c r="E1020" t="s">
        <v>191</v>
      </c>
      <c r="F1020" t="s">
        <v>192</v>
      </c>
      <c r="G1020" t="s">
        <v>118</v>
      </c>
      <c r="H1020" t="s">
        <v>81</v>
      </c>
      <c r="I1020" s="22">
        <v>19465</v>
      </c>
      <c r="J1020" s="23">
        <v>655</v>
      </c>
      <c r="K1020" s="23">
        <v>885</v>
      </c>
      <c r="L1020" s="23">
        <v>1209</v>
      </c>
      <c r="M1020" s="23">
        <v>1270</v>
      </c>
      <c r="N1020" s="23">
        <v>696</v>
      </c>
      <c r="O1020" s="23">
        <v>1177</v>
      </c>
      <c r="P1020" s="23">
        <v>1559</v>
      </c>
      <c r="Q1020" s="23">
        <v>426</v>
      </c>
      <c r="R1020" s="23">
        <v>1161</v>
      </c>
      <c r="S1020" s="23">
        <v>745</v>
      </c>
      <c r="T1020" s="23">
        <v>977</v>
      </c>
      <c r="U1020" s="23">
        <v>652</v>
      </c>
      <c r="V1020" s="22">
        <v>791.33333333333</v>
      </c>
      <c r="W1020" s="22">
        <f t="shared" si="368"/>
        <v>823.666666666667</v>
      </c>
      <c r="X1020" s="23">
        <v>0</v>
      </c>
      <c r="Y1020" s="23">
        <v>0</v>
      </c>
      <c r="Z1020" s="23">
        <v>0</v>
      </c>
      <c r="AA1020" s="22">
        <v>1479</v>
      </c>
      <c r="AB1020" s="22">
        <v>0</v>
      </c>
      <c r="AC1020" s="22">
        <v>0</v>
      </c>
      <c r="AD1020" s="22">
        <v>0</v>
      </c>
      <c r="AE1020" s="22">
        <f t="shared" si="369"/>
        <v>1479</v>
      </c>
      <c r="AF1020" s="22">
        <f t="shared" si="370"/>
        <v>1.86899747262006</v>
      </c>
      <c r="AG1020" s="22">
        <f t="shared" si="371"/>
        <v>1.79562929987859</v>
      </c>
      <c r="AH1020" s="22">
        <v>21168</v>
      </c>
      <c r="AI1020" s="22">
        <v>0</v>
      </c>
      <c r="AJ1020" s="23">
        <v>0</v>
      </c>
      <c r="AK1020" s="23">
        <v>476</v>
      </c>
      <c r="AL1020" s="23">
        <v>842</v>
      </c>
      <c r="AM1020" s="22">
        <v>0.8</v>
      </c>
      <c r="AN1020" s="22">
        <f t="shared" si="372"/>
        <v>658.933333333333</v>
      </c>
      <c r="AO1020" s="23">
        <v>48</v>
      </c>
      <c r="AP1020" s="23">
        <v>48</v>
      </c>
      <c r="AQ1020" t="s">
        <v>124</v>
      </c>
      <c r="AR1020">
        <v>4</v>
      </c>
      <c r="AS1020" s="22">
        <v>0.066666666666667</v>
      </c>
      <c r="AT1020" t="s">
        <v>83</v>
      </c>
      <c r="AU1020" s="23">
        <f t="shared" si="383"/>
        <v>21.9333333333334</v>
      </c>
      <c r="AV1020" s="23">
        <f t="shared" si="373"/>
        <v>48</v>
      </c>
      <c r="AW1020" s="23">
        <f t="shared" si="374"/>
        <v>1.85390530149737</v>
      </c>
      <c r="AX1020" s="23">
        <f t="shared" si="375"/>
        <v>0.831647106434642</v>
      </c>
      <c r="AY1020" s="23">
        <f t="shared" si="376"/>
        <v>48</v>
      </c>
      <c r="AZ1020" s="23">
        <f t="shared" si="377"/>
        <v>48</v>
      </c>
      <c r="BA1020" s="1" t="str">
        <f t="shared" si="378"/>
        <v>3</v>
      </c>
      <c r="BB1020" s="22">
        <v>240</v>
      </c>
      <c r="BC1020" s="22">
        <f t="shared" si="379"/>
        <v>11520</v>
      </c>
      <c r="BD1020" s="22" t="e">
        <f t="shared" si="381"/>
        <v>#REF!</v>
      </c>
      <c r="BE1020" s="22">
        <v>0.18</v>
      </c>
      <c r="BF1020" s="22">
        <f t="shared" si="380"/>
        <v>8.64</v>
      </c>
      <c r="BG1020" s="22" t="e">
        <f t="shared" si="382"/>
        <v>#REF!</v>
      </c>
      <c r="BH1020" t="str">
        <f>IF(AT1020="UDARA","U","N")&amp;LEFT($C$4,2)&amp;MID($C$4,4,2)&amp;LEFT(A1020,3)&amp;MID(E1020,2,2)&amp;VLOOKUP(E1020,Acuan_Reference!C:L,10,0)</f>
        <v>N0109CRB71N2</v>
      </c>
      <c r="BI1020" t="s">
        <v>84</v>
      </c>
      <c r="BJ1020" t="s">
        <v>85</v>
      </c>
      <c r="BK1020" t="s">
        <v>128</v>
      </c>
      <c r="BL1020" t="s">
        <v>87</v>
      </c>
    </row>
    <row r="1021" spans="1:64">
      <c r="A1021" t="s">
        <v>94</v>
      </c>
      <c r="B1021" t="s">
        <v>75</v>
      </c>
      <c r="C1021" t="s">
        <v>76</v>
      </c>
      <c r="D1021" t="s">
        <v>77</v>
      </c>
      <c r="E1021" t="s">
        <v>191</v>
      </c>
      <c r="F1021" t="s">
        <v>192</v>
      </c>
      <c r="G1021" t="s">
        <v>118</v>
      </c>
      <c r="H1021" t="s">
        <v>81</v>
      </c>
      <c r="I1021" s="22">
        <v>19465</v>
      </c>
      <c r="J1021" s="23">
        <v>1067</v>
      </c>
      <c r="K1021" s="23">
        <v>2086</v>
      </c>
      <c r="L1021" s="23">
        <v>1235</v>
      </c>
      <c r="M1021" s="23">
        <v>1508</v>
      </c>
      <c r="N1021" s="23">
        <v>1346</v>
      </c>
      <c r="O1021" s="23">
        <v>1930</v>
      </c>
      <c r="P1021" s="23">
        <v>1251</v>
      </c>
      <c r="Q1021" s="23">
        <v>997</v>
      </c>
      <c r="R1021" s="23">
        <v>1208</v>
      </c>
      <c r="S1021" s="23">
        <v>1442</v>
      </c>
      <c r="T1021" s="23">
        <v>1792</v>
      </c>
      <c r="U1021" s="23">
        <v>1424</v>
      </c>
      <c r="V1021" s="22">
        <v>1552.6666666667</v>
      </c>
      <c r="W1021" s="22">
        <f t="shared" si="368"/>
        <v>1504</v>
      </c>
      <c r="X1021" s="23">
        <v>0</v>
      </c>
      <c r="Y1021" s="23">
        <v>0</v>
      </c>
      <c r="Z1021" s="23">
        <v>0</v>
      </c>
      <c r="AA1021" s="22">
        <v>798</v>
      </c>
      <c r="AB1021" s="22">
        <v>0</v>
      </c>
      <c r="AC1021" s="22">
        <v>1104</v>
      </c>
      <c r="AD1021" s="22">
        <v>0</v>
      </c>
      <c r="AE1021" s="22">
        <f t="shared" si="369"/>
        <v>1902</v>
      </c>
      <c r="AF1021" s="22">
        <f t="shared" si="370"/>
        <v>1.22498926577928</v>
      </c>
      <c r="AG1021" s="22">
        <f t="shared" si="371"/>
        <v>1.26462765957447</v>
      </c>
      <c r="AH1021" s="22">
        <v>21168</v>
      </c>
      <c r="AI1021" s="22">
        <v>0</v>
      </c>
      <c r="AJ1021" s="23">
        <v>0</v>
      </c>
      <c r="AK1021" s="23">
        <v>743</v>
      </c>
      <c r="AL1021" s="23">
        <v>1296</v>
      </c>
      <c r="AM1021" s="22">
        <v>0.8</v>
      </c>
      <c r="AN1021" s="22">
        <f t="shared" si="372"/>
        <v>1203.2</v>
      </c>
      <c r="AO1021" s="23">
        <v>48</v>
      </c>
      <c r="AP1021" s="23">
        <v>48</v>
      </c>
      <c r="AQ1021" t="s">
        <v>82</v>
      </c>
      <c r="AR1021">
        <v>8</v>
      </c>
      <c r="AS1021" s="22">
        <v>0.13333333333333</v>
      </c>
      <c r="AT1021" t="s">
        <v>83</v>
      </c>
      <c r="AU1021" s="23">
        <f t="shared" si="383"/>
        <v>597.2</v>
      </c>
      <c r="AV1021" s="23">
        <f t="shared" si="373"/>
        <v>624</v>
      </c>
      <c r="AW1021" s="23">
        <f t="shared" si="374"/>
        <v>1.67952127659574</v>
      </c>
      <c r="AX1021" s="23">
        <f t="shared" si="375"/>
        <v>0.81781914893617</v>
      </c>
      <c r="AY1021" s="23">
        <f t="shared" si="376"/>
        <v>624</v>
      </c>
      <c r="AZ1021" s="23">
        <f t="shared" si="377"/>
        <v>624</v>
      </c>
      <c r="BA1021" s="1" t="str">
        <f t="shared" si="378"/>
        <v>3</v>
      </c>
      <c r="BB1021" s="22">
        <v>240</v>
      </c>
      <c r="BC1021" s="22">
        <f t="shared" si="379"/>
        <v>149760</v>
      </c>
      <c r="BD1021" s="22" t="e">
        <f t="shared" si="381"/>
        <v>#REF!</v>
      </c>
      <c r="BE1021" s="22">
        <v>0.18</v>
      </c>
      <c r="BF1021" s="22">
        <f t="shared" si="380"/>
        <v>112.32</v>
      </c>
      <c r="BG1021" s="22" t="e">
        <f t="shared" si="382"/>
        <v>#REF!</v>
      </c>
      <c r="BH1021" t="str">
        <f>IF(AT1021="UDARA","U","N")&amp;LEFT($C$4,2)&amp;MID($C$4,4,2)&amp;LEFT(A1021,3)&amp;MID(E1021,2,2)&amp;VLOOKUP(E1021,Acuan_Reference!C:L,10,0)</f>
        <v>N0109DPS71N2</v>
      </c>
      <c r="BI1021" t="s">
        <v>84</v>
      </c>
      <c r="BJ1021" t="s">
        <v>85</v>
      </c>
      <c r="BK1021" t="s">
        <v>128</v>
      </c>
      <c r="BL1021" t="s">
        <v>87</v>
      </c>
    </row>
    <row r="1022" spans="1:64">
      <c r="A1022" t="s">
        <v>95</v>
      </c>
      <c r="B1022" t="s">
        <v>75</v>
      </c>
      <c r="C1022" t="s">
        <v>76</v>
      </c>
      <c r="D1022" t="s">
        <v>77</v>
      </c>
      <c r="E1022" t="s">
        <v>191</v>
      </c>
      <c r="F1022" t="s">
        <v>192</v>
      </c>
      <c r="G1022" t="s">
        <v>118</v>
      </c>
      <c r="H1022" t="s">
        <v>81</v>
      </c>
      <c r="I1022" s="22">
        <v>19465</v>
      </c>
      <c r="J1022" s="23">
        <v>0</v>
      </c>
      <c r="K1022" s="23">
        <v>0</v>
      </c>
      <c r="L1022" s="23">
        <v>0</v>
      </c>
      <c r="M1022" s="23">
        <v>718</v>
      </c>
      <c r="N1022" s="23">
        <v>1316</v>
      </c>
      <c r="O1022" s="23">
        <v>927</v>
      </c>
      <c r="P1022" s="23">
        <v>1056</v>
      </c>
      <c r="Q1022" s="23">
        <v>667</v>
      </c>
      <c r="R1022" s="23">
        <v>943</v>
      </c>
      <c r="S1022" s="23">
        <v>657</v>
      </c>
      <c r="T1022" s="23">
        <v>889</v>
      </c>
      <c r="U1022" s="23">
        <v>925</v>
      </c>
      <c r="V1022" s="22">
        <v>823.66666666667</v>
      </c>
      <c r="W1022" s="22">
        <f t="shared" si="368"/>
        <v>847</v>
      </c>
      <c r="X1022" s="23">
        <v>0</v>
      </c>
      <c r="Y1022" s="23">
        <v>0</v>
      </c>
      <c r="Z1022" s="23">
        <v>0</v>
      </c>
      <c r="AA1022" s="22">
        <v>367</v>
      </c>
      <c r="AB1022" s="22">
        <v>0</v>
      </c>
      <c r="AC1022" s="22">
        <v>240</v>
      </c>
      <c r="AD1022" s="22">
        <v>144</v>
      </c>
      <c r="AE1022" s="22">
        <f t="shared" si="369"/>
        <v>751</v>
      </c>
      <c r="AF1022" s="22">
        <f t="shared" si="370"/>
        <v>0.911776608660458</v>
      </c>
      <c r="AG1022" s="22">
        <f t="shared" si="371"/>
        <v>0.716646989374262</v>
      </c>
      <c r="AH1022" s="22">
        <v>21168</v>
      </c>
      <c r="AI1022" s="22">
        <v>0</v>
      </c>
      <c r="AJ1022" s="23">
        <v>0</v>
      </c>
      <c r="AK1022" s="23">
        <v>462</v>
      </c>
      <c r="AL1022" s="23">
        <v>727</v>
      </c>
      <c r="AM1022" s="22">
        <v>0.5</v>
      </c>
      <c r="AN1022" s="22">
        <f t="shared" si="372"/>
        <v>423.5</v>
      </c>
      <c r="AO1022" s="23">
        <v>48</v>
      </c>
      <c r="AP1022" s="23">
        <v>48</v>
      </c>
      <c r="AQ1022" t="s">
        <v>124</v>
      </c>
      <c r="AR1022">
        <v>20</v>
      </c>
      <c r="AS1022" s="22">
        <v>0.033333333333333</v>
      </c>
      <c r="AT1022" t="s">
        <v>83</v>
      </c>
      <c r="AU1022" s="23">
        <f t="shared" si="383"/>
        <v>399.5</v>
      </c>
      <c r="AV1022" s="23">
        <f t="shared" si="373"/>
        <v>432</v>
      </c>
      <c r="AW1022" s="23">
        <f t="shared" si="374"/>
        <v>1.39669421487603</v>
      </c>
      <c r="AX1022" s="23">
        <f t="shared" si="375"/>
        <v>0.538370720188902</v>
      </c>
      <c r="AY1022" s="23">
        <f t="shared" si="376"/>
        <v>432</v>
      </c>
      <c r="AZ1022" s="23">
        <f t="shared" si="377"/>
        <v>432</v>
      </c>
      <c r="BA1022" s="1" t="str">
        <f t="shared" si="378"/>
        <v>3</v>
      </c>
      <c r="BB1022" s="22">
        <v>240</v>
      </c>
      <c r="BC1022" s="22">
        <f t="shared" si="379"/>
        <v>103680</v>
      </c>
      <c r="BD1022" s="22" t="e">
        <f t="shared" si="381"/>
        <v>#REF!</v>
      </c>
      <c r="BE1022" s="22">
        <v>0.18</v>
      </c>
      <c r="BF1022" s="22">
        <f t="shared" si="380"/>
        <v>77.76</v>
      </c>
      <c r="BG1022" s="22" t="e">
        <f t="shared" si="382"/>
        <v>#REF!</v>
      </c>
      <c r="BH1022" t="str">
        <f>IF(AT1022="UDARA","U","N")&amp;LEFT($C$4,2)&amp;MID($C$4,4,2)&amp;LEFT(A1022,3)&amp;MID(E1022,2,2)&amp;VLOOKUP(E1022,Acuan_Reference!C:L,10,0)</f>
        <v>N0109JAK71N2</v>
      </c>
      <c r="BI1022" t="s">
        <v>84</v>
      </c>
      <c r="BJ1022" t="s">
        <v>85</v>
      </c>
      <c r="BK1022" t="s">
        <v>128</v>
      </c>
      <c r="BL1022" t="s">
        <v>87</v>
      </c>
    </row>
    <row r="1023" spans="1:64">
      <c r="A1023" t="s">
        <v>96</v>
      </c>
      <c r="B1023" t="s">
        <v>75</v>
      </c>
      <c r="C1023" t="s">
        <v>76</v>
      </c>
      <c r="D1023" t="s">
        <v>77</v>
      </c>
      <c r="E1023" t="s">
        <v>191</v>
      </c>
      <c r="F1023" t="s">
        <v>192</v>
      </c>
      <c r="G1023" t="s">
        <v>118</v>
      </c>
      <c r="H1023" t="s">
        <v>81</v>
      </c>
      <c r="I1023" s="22">
        <v>19465</v>
      </c>
      <c r="J1023" s="23">
        <v>222</v>
      </c>
      <c r="K1023" s="23">
        <v>390</v>
      </c>
      <c r="L1023" s="23">
        <v>468</v>
      </c>
      <c r="M1023" s="23">
        <v>572</v>
      </c>
      <c r="N1023" s="23">
        <v>311</v>
      </c>
      <c r="O1023" s="23">
        <v>640</v>
      </c>
      <c r="P1023" s="23">
        <v>412</v>
      </c>
      <c r="Q1023" s="23">
        <v>363</v>
      </c>
      <c r="R1023" s="23">
        <v>793</v>
      </c>
      <c r="S1023" s="23">
        <v>513</v>
      </c>
      <c r="T1023" s="23">
        <v>701</v>
      </c>
      <c r="U1023" s="23">
        <v>151</v>
      </c>
      <c r="V1023" s="22">
        <v>455</v>
      </c>
      <c r="W1023" s="22">
        <f t="shared" si="368"/>
        <v>479.333333333333</v>
      </c>
      <c r="X1023" s="23">
        <v>0</v>
      </c>
      <c r="Y1023" s="23">
        <v>0</v>
      </c>
      <c r="Z1023" s="23">
        <v>0</v>
      </c>
      <c r="AA1023" s="22">
        <v>1394</v>
      </c>
      <c r="AB1023" s="22">
        <v>0</v>
      </c>
      <c r="AC1023" s="22">
        <v>0</v>
      </c>
      <c r="AD1023" s="22">
        <v>0</v>
      </c>
      <c r="AE1023" s="22">
        <f t="shared" si="369"/>
        <v>1394</v>
      </c>
      <c r="AF1023" s="22">
        <f t="shared" si="370"/>
        <v>3.06373626373626</v>
      </c>
      <c r="AG1023" s="22">
        <f t="shared" si="371"/>
        <v>2.90820584144645</v>
      </c>
      <c r="AH1023" s="22">
        <v>21168</v>
      </c>
      <c r="AI1023" s="22">
        <v>0</v>
      </c>
      <c r="AJ1023" s="23">
        <v>0</v>
      </c>
      <c r="AK1023" s="23">
        <v>340</v>
      </c>
      <c r="AL1023" s="23">
        <v>586</v>
      </c>
      <c r="AM1023" s="22">
        <v>1.2</v>
      </c>
      <c r="AN1023" s="22">
        <f t="shared" si="372"/>
        <v>575.2</v>
      </c>
      <c r="AO1023" s="23">
        <v>48</v>
      </c>
      <c r="AP1023" s="23">
        <v>48</v>
      </c>
      <c r="AQ1023" t="s">
        <v>82</v>
      </c>
      <c r="AR1023">
        <v>2</v>
      </c>
      <c r="AS1023" s="22">
        <v>0.2</v>
      </c>
      <c r="AT1023" t="s">
        <v>83</v>
      </c>
      <c r="AU1023" s="23">
        <f t="shared" si="383"/>
        <v>0</v>
      </c>
      <c r="AV1023" s="23">
        <f t="shared" si="373"/>
        <v>0</v>
      </c>
      <c r="AW1023" s="23">
        <f t="shared" si="374"/>
        <v>2.90820584144645</v>
      </c>
      <c r="AX1023" s="23">
        <f t="shared" si="375"/>
        <v>1.68567454798331</v>
      </c>
      <c r="AY1023" s="23">
        <f t="shared" si="376"/>
        <v>0</v>
      </c>
      <c r="AZ1023" s="23">
        <f t="shared" si="377"/>
        <v>0</v>
      </c>
      <c r="BA1023" s="1" t="str">
        <f t="shared" si="378"/>
        <v>3</v>
      </c>
      <c r="BB1023" s="22">
        <v>240</v>
      </c>
      <c r="BC1023" s="22">
        <f t="shared" si="379"/>
        <v>0</v>
      </c>
      <c r="BD1023" s="22" t="e">
        <f t="shared" si="381"/>
        <v>#REF!</v>
      </c>
      <c r="BE1023" s="22">
        <v>0.18</v>
      </c>
      <c r="BF1023" s="22">
        <f t="shared" si="380"/>
        <v>0</v>
      </c>
      <c r="BG1023" s="22" t="e">
        <f t="shared" si="382"/>
        <v>#REF!</v>
      </c>
      <c r="BH1023" t="str">
        <f>IF(AT1023="UDARA","U","N")&amp;LEFT($C$4,2)&amp;MID($C$4,4,2)&amp;LEFT(A1023,3)&amp;MID(E1023,2,2)&amp;VLOOKUP(E1023,Acuan_Reference!C:L,10,0)</f>
        <v>N0109JBI71N2</v>
      </c>
      <c r="BI1023" t="s">
        <v>84</v>
      </c>
      <c r="BJ1023" t="s">
        <v>85</v>
      </c>
      <c r="BK1023" t="s">
        <v>128</v>
      </c>
      <c r="BL1023" t="s">
        <v>87</v>
      </c>
    </row>
    <row r="1024" spans="1:64">
      <c r="A1024" t="s">
        <v>97</v>
      </c>
      <c r="B1024" t="s">
        <v>75</v>
      </c>
      <c r="C1024" t="s">
        <v>76</v>
      </c>
      <c r="D1024" t="s">
        <v>77</v>
      </c>
      <c r="E1024" t="s">
        <v>191</v>
      </c>
      <c r="F1024" t="s">
        <v>192</v>
      </c>
      <c r="G1024" t="s">
        <v>118</v>
      </c>
      <c r="H1024" t="s">
        <v>81</v>
      </c>
      <c r="I1024" s="22">
        <v>19465</v>
      </c>
      <c r="J1024" s="23">
        <v>2020</v>
      </c>
      <c r="K1024" s="23">
        <v>2110</v>
      </c>
      <c r="L1024" s="23">
        <v>2124</v>
      </c>
      <c r="M1024" s="23">
        <v>1253</v>
      </c>
      <c r="N1024" s="23">
        <v>712</v>
      </c>
      <c r="O1024" s="23">
        <v>1192</v>
      </c>
      <c r="P1024" s="23">
        <v>1902</v>
      </c>
      <c r="Q1024" s="23">
        <v>295</v>
      </c>
      <c r="R1024" s="23">
        <v>757</v>
      </c>
      <c r="S1024" s="23">
        <v>1336</v>
      </c>
      <c r="T1024" s="23">
        <v>992</v>
      </c>
      <c r="U1024" s="23">
        <v>954</v>
      </c>
      <c r="V1024" s="22">
        <v>1094</v>
      </c>
      <c r="W1024" s="22">
        <f t="shared" si="368"/>
        <v>948.666666666667</v>
      </c>
      <c r="X1024" s="23">
        <v>0</v>
      </c>
      <c r="Y1024" s="23">
        <v>17</v>
      </c>
      <c r="Z1024" s="23">
        <v>0</v>
      </c>
      <c r="AA1024" s="22">
        <v>991</v>
      </c>
      <c r="AB1024" s="22">
        <v>0</v>
      </c>
      <c r="AC1024" s="22">
        <v>0</v>
      </c>
      <c r="AD1024" s="22">
        <v>192</v>
      </c>
      <c r="AE1024" s="22">
        <f t="shared" si="369"/>
        <v>1183</v>
      </c>
      <c r="AF1024" s="22">
        <f t="shared" si="370"/>
        <v>1.08135283363803</v>
      </c>
      <c r="AG1024" s="22">
        <f t="shared" si="371"/>
        <v>1.04462403373155</v>
      </c>
      <c r="AH1024" s="22">
        <v>21168</v>
      </c>
      <c r="AI1024" s="22">
        <v>0</v>
      </c>
      <c r="AJ1024" s="23">
        <v>0</v>
      </c>
      <c r="AK1024" s="23">
        <v>487</v>
      </c>
      <c r="AL1024" s="23">
        <v>900</v>
      </c>
      <c r="AM1024" s="22">
        <v>0.5</v>
      </c>
      <c r="AN1024" s="22">
        <f t="shared" si="372"/>
        <v>474.333333333333</v>
      </c>
      <c r="AO1024" s="23">
        <v>48</v>
      </c>
      <c r="AP1024" s="23">
        <v>48</v>
      </c>
      <c r="AQ1024" t="s">
        <v>124</v>
      </c>
      <c r="AR1024">
        <v>20</v>
      </c>
      <c r="AS1024" s="22">
        <v>0.033333333333333</v>
      </c>
      <c r="AT1024" t="s">
        <v>83</v>
      </c>
      <c r="AU1024" s="23">
        <f t="shared" si="383"/>
        <v>191.333333333333</v>
      </c>
      <c r="AV1024" s="23">
        <f t="shared" si="373"/>
        <v>192</v>
      </c>
      <c r="AW1024" s="23">
        <f t="shared" si="374"/>
        <v>1.44940267041462</v>
      </c>
      <c r="AX1024" s="23">
        <f t="shared" si="375"/>
        <v>0.500702740688686</v>
      </c>
      <c r="AY1024" s="23">
        <f t="shared" si="376"/>
        <v>192</v>
      </c>
      <c r="AZ1024" s="23">
        <f t="shared" si="377"/>
        <v>192</v>
      </c>
      <c r="BA1024" s="1" t="str">
        <f t="shared" si="378"/>
        <v>3</v>
      </c>
      <c r="BB1024" s="22">
        <v>240</v>
      </c>
      <c r="BC1024" s="22">
        <f t="shared" si="379"/>
        <v>46080</v>
      </c>
      <c r="BD1024" s="22" t="e">
        <f t="shared" si="381"/>
        <v>#REF!</v>
      </c>
      <c r="BE1024" s="22">
        <v>0.18</v>
      </c>
      <c r="BF1024" s="22">
        <f t="shared" si="380"/>
        <v>34.56</v>
      </c>
      <c r="BG1024" s="22" t="e">
        <f t="shared" si="382"/>
        <v>#REF!</v>
      </c>
      <c r="BH1024" t="str">
        <f>IF(AT1024="UDARA","U","N")&amp;LEFT($C$4,2)&amp;MID($C$4,4,2)&amp;LEFT(A1024,3)&amp;MID(E1024,2,2)&amp;VLOOKUP(E1024,Acuan_Reference!C:L,10,0)</f>
        <v>N0109JKT71N2</v>
      </c>
      <c r="BI1024" t="s">
        <v>84</v>
      </c>
      <c r="BJ1024" t="s">
        <v>85</v>
      </c>
      <c r="BK1024" t="s">
        <v>128</v>
      </c>
      <c r="BL1024" t="s">
        <v>87</v>
      </c>
    </row>
    <row r="1025" spans="1:64">
      <c r="A1025" t="s">
        <v>98</v>
      </c>
      <c r="B1025" t="s">
        <v>75</v>
      </c>
      <c r="C1025" t="s">
        <v>76</v>
      </c>
      <c r="D1025" t="s">
        <v>77</v>
      </c>
      <c r="E1025" t="s">
        <v>191</v>
      </c>
      <c r="F1025" t="s">
        <v>192</v>
      </c>
      <c r="G1025" t="s">
        <v>118</v>
      </c>
      <c r="H1025" t="s">
        <v>81</v>
      </c>
      <c r="I1025" s="22">
        <v>19465</v>
      </c>
      <c r="J1025" s="23">
        <v>798</v>
      </c>
      <c r="K1025" s="23">
        <v>798</v>
      </c>
      <c r="L1025" s="23">
        <v>1129</v>
      </c>
      <c r="M1025" s="23">
        <v>618</v>
      </c>
      <c r="N1025" s="23">
        <v>721</v>
      </c>
      <c r="O1025" s="23">
        <v>791</v>
      </c>
      <c r="P1025" s="23">
        <v>874</v>
      </c>
      <c r="Q1025" s="23">
        <v>597</v>
      </c>
      <c r="R1025" s="23">
        <v>740</v>
      </c>
      <c r="S1025" s="23">
        <v>638</v>
      </c>
      <c r="T1025" s="23">
        <v>650</v>
      </c>
      <c r="U1025" s="23">
        <v>687</v>
      </c>
      <c r="V1025" s="22">
        <v>658.33333333333</v>
      </c>
      <c r="W1025" s="22">
        <f t="shared" si="368"/>
        <v>643</v>
      </c>
      <c r="X1025" s="23">
        <v>0</v>
      </c>
      <c r="Y1025" s="23">
        <v>0</v>
      </c>
      <c r="Z1025" s="23">
        <v>0</v>
      </c>
      <c r="AA1025" s="22">
        <v>829</v>
      </c>
      <c r="AB1025" s="22">
        <v>0</v>
      </c>
      <c r="AC1025" s="22">
        <v>0</v>
      </c>
      <c r="AD1025" s="22">
        <v>144</v>
      </c>
      <c r="AE1025" s="22">
        <f t="shared" si="369"/>
        <v>973</v>
      </c>
      <c r="AF1025" s="22">
        <f t="shared" si="370"/>
        <v>1.47797468354431</v>
      </c>
      <c r="AG1025" s="22">
        <f t="shared" si="371"/>
        <v>1.28926905132193</v>
      </c>
      <c r="AH1025" s="22">
        <v>21168</v>
      </c>
      <c r="AI1025" s="22">
        <v>0</v>
      </c>
      <c r="AJ1025" s="23">
        <v>0</v>
      </c>
      <c r="AK1025" s="23">
        <v>403</v>
      </c>
      <c r="AL1025" s="23">
        <v>592</v>
      </c>
      <c r="AM1025" s="22">
        <v>0.9</v>
      </c>
      <c r="AN1025" s="22">
        <f t="shared" si="372"/>
        <v>578.7</v>
      </c>
      <c r="AO1025" s="23">
        <v>48</v>
      </c>
      <c r="AP1025" s="23">
        <v>48</v>
      </c>
      <c r="AQ1025" t="s">
        <v>124</v>
      </c>
      <c r="AR1025">
        <v>4</v>
      </c>
      <c r="AS1025" s="22">
        <v>0.1</v>
      </c>
      <c r="AT1025" t="s">
        <v>83</v>
      </c>
      <c r="AU1025" s="23">
        <f t="shared" si="383"/>
        <v>197.7</v>
      </c>
      <c r="AV1025" s="23">
        <f t="shared" si="373"/>
        <v>240</v>
      </c>
      <c r="AW1025" s="23">
        <f t="shared" si="374"/>
        <v>1.88646967340591</v>
      </c>
      <c r="AX1025" s="23">
        <f t="shared" si="375"/>
        <v>0.965785381026439</v>
      </c>
      <c r="AY1025" s="23">
        <f t="shared" si="376"/>
        <v>240</v>
      </c>
      <c r="AZ1025" s="23">
        <f t="shared" si="377"/>
        <v>240</v>
      </c>
      <c r="BA1025" s="1" t="str">
        <f t="shared" si="378"/>
        <v>3</v>
      </c>
      <c r="BB1025" s="22">
        <v>240</v>
      </c>
      <c r="BC1025" s="22">
        <f t="shared" si="379"/>
        <v>57600</v>
      </c>
      <c r="BD1025" s="22" t="e">
        <f t="shared" si="381"/>
        <v>#REF!</v>
      </c>
      <c r="BE1025" s="22">
        <v>0.18</v>
      </c>
      <c r="BF1025" s="22">
        <f t="shared" si="380"/>
        <v>43.2</v>
      </c>
      <c r="BG1025" s="22" t="e">
        <f t="shared" si="382"/>
        <v>#REF!</v>
      </c>
      <c r="BH1025" t="str">
        <f>IF(AT1025="UDARA","U","N")&amp;LEFT($C$4,2)&amp;MID($C$4,4,2)&amp;LEFT(A1025,3)&amp;MID(E1025,2,2)&amp;VLOOKUP(E1025,Acuan_Reference!C:L,10,0)</f>
        <v>N0109JMR71N2</v>
      </c>
      <c r="BI1025" t="s">
        <v>84</v>
      </c>
      <c r="BJ1025" t="s">
        <v>85</v>
      </c>
      <c r="BK1025" t="s">
        <v>128</v>
      </c>
      <c r="BL1025" t="s">
        <v>87</v>
      </c>
    </row>
    <row r="1026" spans="1:64">
      <c r="A1026" t="s">
        <v>99</v>
      </c>
      <c r="B1026" t="s">
        <v>75</v>
      </c>
      <c r="C1026" t="s">
        <v>76</v>
      </c>
      <c r="D1026" t="s">
        <v>77</v>
      </c>
      <c r="E1026" t="s">
        <v>191</v>
      </c>
      <c r="F1026" t="s">
        <v>192</v>
      </c>
      <c r="G1026" t="s">
        <v>118</v>
      </c>
      <c r="H1026" t="s">
        <v>81</v>
      </c>
      <c r="I1026" s="22">
        <v>19465</v>
      </c>
      <c r="J1026" s="23">
        <v>935</v>
      </c>
      <c r="K1026" s="23">
        <v>1262</v>
      </c>
      <c r="L1026" s="23">
        <v>1533</v>
      </c>
      <c r="M1026" s="23">
        <v>1266</v>
      </c>
      <c r="N1026" s="23">
        <v>923</v>
      </c>
      <c r="O1026" s="23">
        <v>958</v>
      </c>
      <c r="P1026" s="23">
        <v>1869</v>
      </c>
      <c r="Q1026" s="23">
        <v>692</v>
      </c>
      <c r="R1026" s="23">
        <v>1725</v>
      </c>
      <c r="S1026" s="23">
        <v>790</v>
      </c>
      <c r="T1026" s="23">
        <v>911</v>
      </c>
      <c r="U1026" s="23">
        <v>1037</v>
      </c>
      <c r="V1026" s="22">
        <v>912.66666666667</v>
      </c>
      <c r="W1026" s="22">
        <f t="shared" si="368"/>
        <v>982.666666666667</v>
      </c>
      <c r="X1026" s="23">
        <v>0</v>
      </c>
      <c r="Y1026" s="23">
        <v>0</v>
      </c>
      <c r="Z1026" s="23">
        <v>0</v>
      </c>
      <c r="AA1026" s="22">
        <v>2879</v>
      </c>
      <c r="AB1026" s="22">
        <v>0</v>
      </c>
      <c r="AC1026" s="22">
        <v>0</v>
      </c>
      <c r="AD1026" s="22">
        <v>0</v>
      </c>
      <c r="AE1026" s="22">
        <f t="shared" si="369"/>
        <v>2879</v>
      </c>
      <c r="AF1026" s="22">
        <f t="shared" si="370"/>
        <v>3.15449233016799</v>
      </c>
      <c r="AG1026" s="22">
        <f t="shared" si="371"/>
        <v>2.9297829036635</v>
      </c>
      <c r="AH1026" s="22">
        <v>21168</v>
      </c>
      <c r="AI1026" s="22">
        <v>0</v>
      </c>
      <c r="AJ1026" s="23">
        <v>0</v>
      </c>
      <c r="AK1026" s="23">
        <v>654</v>
      </c>
      <c r="AL1026" s="23">
        <v>1000</v>
      </c>
      <c r="AM1026" s="22">
        <v>1.1</v>
      </c>
      <c r="AN1026" s="22">
        <f t="shared" si="372"/>
        <v>1080.93333333333</v>
      </c>
      <c r="AO1026" s="23">
        <v>48</v>
      </c>
      <c r="AP1026" s="23">
        <v>48</v>
      </c>
      <c r="AQ1026" t="s">
        <v>124</v>
      </c>
      <c r="AR1026">
        <v>4</v>
      </c>
      <c r="AS1026" s="22">
        <v>0.33333333333333</v>
      </c>
      <c r="AT1026" t="s">
        <v>83</v>
      </c>
      <c r="AU1026" s="23">
        <f t="shared" si="383"/>
        <v>0</v>
      </c>
      <c r="AV1026" s="23">
        <f t="shared" si="373"/>
        <v>0</v>
      </c>
      <c r="AW1026" s="23">
        <f t="shared" si="374"/>
        <v>2.9297829036635</v>
      </c>
      <c r="AX1026" s="23">
        <f t="shared" si="375"/>
        <v>1.91214382632293</v>
      </c>
      <c r="AY1026" s="23">
        <f t="shared" si="376"/>
        <v>0</v>
      </c>
      <c r="AZ1026" s="23">
        <f t="shared" si="377"/>
        <v>0</v>
      </c>
      <c r="BA1026" s="1" t="str">
        <f t="shared" si="378"/>
        <v>3</v>
      </c>
      <c r="BB1026" s="22">
        <v>240</v>
      </c>
      <c r="BC1026" s="22">
        <f t="shared" si="379"/>
        <v>0</v>
      </c>
      <c r="BD1026" s="22" t="e">
        <f t="shared" si="381"/>
        <v>#REF!</v>
      </c>
      <c r="BE1026" s="22">
        <v>0.18</v>
      </c>
      <c r="BF1026" s="22">
        <f t="shared" si="380"/>
        <v>0</v>
      </c>
      <c r="BG1026" s="22" t="e">
        <f t="shared" si="382"/>
        <v>#REF!</v>
      </c>
      <c r="BH1026" t="str">
        <f>IF(AT1026="UDARA","U","N")&amp;LEFT($C$4,2)&amp;MID($C$4,4,2)&amp;LEFT(A1026,3)&amp;MID(E1026,2,2)&amp;VLOOKUP(E1026,Acuan_Reference!C:L,10,0)</f>
        <v>N0109MDN71N2</v>
      </c>
      <c r="BI1026" t="s">
        <v>84</v>
      </c>
      <c r="BJ1026" t="s">
        <v>85</v>
      </c>
      <c r="BK1026" t="s">
        <v>128</v>
      </c>
      <c r="BL1026" t="s">
        <v>87</v>
      </c>
    </row>
    <row r="1027" spans="1:64">
      <c r="A1027" t="s">
        <v>100</v>
      </c>
      <c r="B1027" t="s">
        <v>75</v>
      </c>
      <c r="C1027" t="s">
        <v>76</v>
      </c>
      <c r="D1027" t="s">
        <v>77</v>
      </c>
      <c r="E1027" t="s">
        <v>191</v>
      </c>
      <c r="F1027" t="s">
        <v>192</v>
      </c>
      <c r="G1027" t="s">
        <v>118</v>
      </c>
      <c r="H1027" t="s">
        <v>81</v>
      </c>
      <c r="I1027" s="22">
        <v>19465</v>
      </c>
      <c r="J1027" s="23">
        <v>1190</v>
      </c>
      <c r="K1027" s="23">
        <v>1955</v>
      </c>
      <c r="L1027" s="23">
        <v>2888</v>
      </c>
      <c r="M1027" s="23">
        <v>1933</v>
      </c>
      <c r="N1027" s="23">
        <v>1946</v>
      </c>
      <c r="O1027" s="23">
        <v>1883</v>
      </c>
      <c r="P1027" s="23">
        <v>1006</v>
      </c>
      <c r="Q1027" s="23">
        <v>1261</v>
      </c>
      <c r="R1027" s="23">
        <v>1543</v>
      </c>
      <c r="S1027" s="23">
        <v>2173</v>
      </c>
      <c r="T1027" s="23">
        <v>2406</v>
      </c>
      <c r="U1027" s="23">
        <v>1422</v>
      </c>
      <c r="V1027" s="22">
        <v>2000.3333333333</v>
      </c>
      <c r="W1027" s="22">
        <f t="shared" si="368"/>
        <v>1871.33333333333</v>
      </c>
      <c r="X1027" s="23">
        <v>0</v>
      </c>
      <c r="Y1027" s="23">
        <v>0</v>
      </c>
      <c r="Z1027" s="23">
        <v>0</v>
      </c>
      <c r="AA1027" s="22">
        <v>2541</v>
      </c>
      <c r="AB1027" s="22">
        <v>0</v>
      </c>
      <c r="AC1027" s="22">
        <v>1536</v>
      </c>
      <c r="AD1027" s="22">
        <v>0</v>
      </c>
      <c r="AE1027" s="22">
        <f t="shared" si="369"/>
        <v>4077</v>
      </c>
      <c r="AF1027" s="22">
        <f t="shared" si="370"/>
        <v>2.0381603066156</v>
      </c>
      <c r="AG1027" s="22">
        <f t="shared" si="371"/>
        <v>2.17866049162807</v>
      </c>
      <c r="AH1027" s="22">
        <v>21168</v>
      </c>
      <c r="AI1027" s="22">
        <v>0</v>
      </c>
      <c r="AJ1027" s="23">
        <v>0</v>
      </c>
      <c r="AK1027" s="23">
        <v>1014</v>
      </c>
      <c r="AL1027" s="23">
        <v>1786</v>
      </c>
      <c r="AM1027" s="22">
        <v>1.5</v>
      </c>
      <c r="AN1027" s="22">
        <f t="shared" si="372"/>
        <v>2807</v>
      </c>
      <c r="AO1027" s="23">
        <v>48</v>
      </c>
      <c r="AP1027" s="23">
        <v>48</v>
      </c>
      <c r="AQ1027" t="s">
        <v>82</v>
      </c>
      <c r="AR1027">
        <v>2</v>
      </c>
      <c r="AS1027" s="22">
        <v>0.76666666666667</v>
      </c>
      <c r="AT1027" t="s">
        <v>83</v>
      </c>
      <c r="AU1027" s="23">
        <f t="shared" si="383"/>
        <v>516</v>
      </c>
      <c r="AV1027" s="23">
        <f t="shared" si="373"/>
        <v>528</v>
      </c>
      <c r="AW1027" s="23">
        <f t="shared" si="374"/>
        <v>2.46081225507659</v>
      </c>
      <c r="AX1027" s="23">
        <f t="shared" si="375"/>
        <v>1.50641254007838</v>
      </c>
      <c r="AY1027" s="23">
        <f t="shared" si="376"/>
        <v>528</v>
      </c>
      <c r="AZ1027" s="23">
        <f t="shared" si="377"/>
        <v>528</v>
      </c>
      <c r="BA1027" s="1" t="str">
        <f t="shared" si="378"/>
        <v>3</v>
      </c>
      <c r="BB1027" s="22">
        <v>240</v>
      </c>
      <c r="BC1027" s="22">
        <f t="shared" si="379"/>
        <v>126720</v>
      </c>
      <c r="BD1027" s="22" t="e">
        <f t="shared" si="381"/>
        <v>#REF!</v>
      </c>
      <c r="BE1027" s="22">
        <v>0.18</v>
      </c>
      <c r="BF1027" s="22">
        <f t="shared" si="380"/>
        <v>95.04</v>
      </c>
      <c r="BG1027" s="22" t="e">
        <f t="shared" si="382"/>
        <v>#REF!</v>
      </c>
      <c r="BH1027" t="str">
        <f>IF(AT1027="UDARA","U","N")&amp;LEFT($C$4,2)&amp;MID($C$4,4,2)&amp;LEFT(A1027,3)&amp;MID(E1027,2,2)&amp;VLOOKUP(E1027,Acuan_Reference!C:L,10,0)</f>
        <v>N0109MDO71N2</v>
      </c>
      <c r="BI1027" t="s">
        <v>84</v>
      </c>
      <c r="BJ1027" t="s">
        <v>85</v>
      </c>
      <c r="BK1027" t="s">
        <v>128</v>
      </c>
      <c r="BL1027" t="s">
        <v>87</v>
      </c>
    </row>
    <row r="1028" spans="1:64">
      <c r="A1028" t="s">
        <v>101</v>
      </c>
      <c r="B1028" t="s">
        <v>75</v>
      </c>
      <c r="C1028" t="s">
        <v>76</v>
      </c>
      <c r="D1028" t="s">
        <v>77</v>
      </c>
      <c r="E1028" t="s">
        <v>191</v>
      </c>
      <c r="F1028" t="s">
        <v>192</v>
      </c>
      <c r="G1028" t="s">
        <v>118</v>
      </c>
      <c r="H1028" t="s">
        <v>81</v>
      </c>
      <c r="I1028" s="22">
        <v>19465</v>
      </c>
      <c r="J1028" s="23">
        <v>3252</v>
      </c>
      <c r="K1028" s="23">
        <v>3447</v>
      </c>
      <c r="L1028" s="23">
        <v>8011</v>
      </c>
      <c r="M1028" s="23">
        <v>6376</v>
      </c>
      <c r="N1028" s="23">
        <v>2101</v>
      </c>
      <c r="O1028" s="23">
        <v>6915</v>
      </c>
      <c r="P1028" s="23">
        <v>3743</v>
      </c>
      <c r="Q1028" s="23">
        <v>1984</v>
      </c>
      <c r="R1028" s="23">
        <v>5875</v>
      </c>
      <c r="S1028" s="23">
        <v>4501</v>
      </c>
      <c r="T1028" s="23">
        <v>5801</v>
      </c>
      <c r="U1028" s="23">
        <v>2220</v>
      </c>
      <c r="V1028" s="22">
        <v>4174</v>
      </c>
      <c r="W1028" s="22">
        <f t="shared" si="368"/>
        <v>4247</v>
      </c>
      <c r="X1028" s="23">
        <v>0</v>
      </c>
      <c r="Y1028" s="23">
        <v>0</v>
      </c>
      <c r="Z1028" s="23">
        <v>0</v>
      </c>
      <c r="AA1028" s="22">
        <v>9429</v>
      </c>
      <c r="AB1028" s="22">
        <v>0</v>
      </c>
      <c r="AC1028" s="22">
        <v>0</v>
      </c>
      <c r="AD1028" s="22">
        <v>720</v>
      </c>
      <c r="AE1028" s="22">
        <f t="shared" si="369"/>
        <v>10149</v>
      </c>
      <c r="AF1028" s="22">
        <f t="shared" si="370"/>
        <v>2.43148059415429</v>
      </c>
      <c r="AG1028" s="22">
        <f t="shared" si="371"/>
        <v>2.22015540381446</v>
      </c>
      <c r="AH1028" s="22">
        <v>21168</v>
      </c>
      <c r="AI1028" s="22">
        <v>0</v>
      </c>
      <c r="AJ1028" s="23">
        <v>0</v>
      </c>
      <c r="AK1028" s="23">
        <v>2518</v>
      </c>
      <c r="AL1028" s="23">
        <v>4720</v>
      </c>
      <c r="AM1028" s="22">
        <v>1.3</v>
      </c>
      <c r="AN1028" s="22">
        <f t="shared" si="372"/>
        <v>5521.1</v>
      </c>
      <c r="AO1028" s="23">
        <v>48</v>
      </c>
      <c r="AP1028" s="23">
        <v>48</v>
      </c>
      <c r="AQ1028" t="s">
        <v>82</v>
      </c>
      <c r="AR1028">
        <v>4</v>
      </c>
      <c r="AS1028" s="22">
        <v>0.5</v>
      </c>
      <c r="AT1028" t="s">
        <v>83</v>
      </c>
      <c r="AU1028" s="23">
        <f t="shared" si="383"/>
        <v>92.1000000000004</v>
      </c>
      <c r="AV1028" s="23">
        <f t="shared" si="373"/>
        <v>96</v>
      </c>
      <c r="AW1028" s="23">
        <f t="shared" si="374"/>
        <v>2.41229102896162</v>
      </c>
      <c r="AX1028" s="23">
        <f t="shared" si="375"/>
        <v>1.30091829526725</v>
      </c>
      <c r="AY1028" s="23">
        <f t="shared" si="376"/>
        <v>96</v>
      </c>
      <c r="AZ1028" s="23">
        <f t="shared" si="377"/>
        <v>96</v>
      </c>
      <c r="BA1028" s="1" t="str">
        <f t="shared" si="378"/>
        <v>3</v>
      </c>
      <c r="BB1028" s="22">
        <v>240</v>
      </c>
      <c r="BC1028" s="22">
        <f t="shared" si="379"/>
        <v>23040</v>
      </c>
      <c r="BD1028" s="22" t="e">
        <f t="shared" si="381"/>
        <v>#REF!</v>
      </c>
      <c r="BE1028" s="22">
        <v>0.18</v>
      </c>
      <c r="BF1028" s="22">
        <f t="shared" si="380"/>
        <v>17.28</v>
      </c>
      <c r="BG1028" s="22" t="e">
        <f t="shared" si="382"/>
        <v>#REF!</v>
      </c>
      <c r="BH1028" t="str">
        <f>IF(AT1028="UDARA","U","N")&amp;LEFT($C$4,2)&amp;MID($C$4,4,2)&amp;LEFT(A1028,3)&amp;MID(E1028,2,2)&amp;VLOOKUP(E1028,Acuan_Reference!C:L,10,0)</f>
        <v>N0109MKS71N2</v>
      </c>
      <c r="BI1028" t="s">
        <v>84</v>
      </c>
      <c r="BJ1028" t="s">
        <v>85</v>
      </c>
      <c r="BK1028" t="s">
        <v>128</v>
      </c>
      <c r="BL1028" t="s">
        <v>87</v>
      </c>
    </row>
    <row r="1029" spans="1:64">
      <c r="A1029" t="s">
        <v>102</v>
      </c>
      <c r="B1029" t="s">
        <v>75</v>
      </c>
      <c r="C1029" t="s">
        <v>76</v>
      </c>
      <c r="D1029" t="s">
        <v>77</v>
      </c>
      <c r="E1029" t="s">
        <v>191</v>
      </c>
      <c r="F1029" t="s">
        <v>192</v>
      </c>
      <c r="G1029" t="s">
        <v>118</v>
      </c>
      <c r="H1029" t="s">
        <v>81</v>
      </c>
      <c r="I1029" s="22">
        <v>19465</v>
      </c>
      <c r="J1029" s="23">
        <v>1464</v>
      </c>
      <c r="K1029" s="23">
        <v>1692</v>
      </c>
      <c r="L1029" s="23">
        <v>1999</v>
      </c>
      <c r="M1029" s="23">
        <v>1751</v>
      </c>
      <c r="N1029" s="23">
        <v>1275</v>
      </c>
      <c r="O1029" s="23">
        <v>2615</v>
      </c>
      <c r="P1029" s="23">
        <v>1738</v>
      </c>
      <c r="Q1029" s="23">
        <v>707</v>
      </c>
      <c r="R1029" s="23">
        <v>2928</v>
      </c>
      <c r="S1029" s="23">
        <v>2450</v>
      </c>
      <c r="T1029" s="23">
        <v>1616</v>
      </c>
      <c r="U1029" s="23">
        <v>951</v>
      </c>
      <c r="V1029" s="22">
        <v>1672.3333333333</v>
      </c>
      <c r="W1029" s="22">
        <f t="shared" si="368"/>
        <v>1536</v>
      </c>
      <c r="X1029" s="23">
        <v>0</v>
      </c>
      <c r="Y1029" s="23">
        <v>0</v>
      </c>
      <c r="Z1029" s="23">
        <v>0</v>
      </c>
      <c r="AA1029" s="22">
        <v>3080</v>
      </c>
      <c r="AB1029" s="22">
        <v>0</v>
      </c>
      <c r="AC1029" s="22">
        <v>240</v>
      </c>
      <c r="AD1029" s="22">
        <v>144</v>
      </c>
      <c r="AE1029" s="22">
        <f t="shared" si="369"/>
        <v>3464</v>
      </c>
      <c r="AF1029" s="22">
        <f t="shared" si="370"/>
        <v>2.07135738489141</v>
      </c>
      <c r="AG1029" s="22">
        <f t="shared" si="371"/>
        <v>2.16145833333333</v>
      </c>
      <c r="AH1029" s="22">
        <v>21168</v>
      </c>
      <c r="AI1029" s="22">
        <v>0</v>
      </c>
      <c r="AJ1029" s="23">
        <v>0</v>
      </c>
      <c r="AK1029" s="23">
        <v>1240</v>
      </c>
      <c r="AL1029" s="23">
        <v>2041</v>
      </c>
      <c r="AM1029" s="22">
        <v>0.8</v>
      </c>
      <c r="AN1029" s="22">
        <f t="shared" si="372"/>
        <v>1228.8</v>
      </c>
      <c r="AO1029" s="23">
        <v>48</v>
      </c>
      <c r="AP1029" s="23">
        <v>48</v>
      </c>
      <c r="AQ1029" t="s">
        <v>124</v>
      </c>
      <c r="AR1029">
        <v>8</v>
      </c>
      <c r="AS1029" s="22">
        <v>0.1</v>
      </c>
      <c r="AT1029" t="s">
        <v>83</v>
      </c>
      <c r="AU1029" s="23">
        <f t="shared" si="383"/>
        <v>0</v>
      </c>
      <c r="AV1029" s="23">
        <f t="shared" si="373"/>
        <v>0</v>
      </c>
      <c r="AW1029" s="23">
        <f t="shared" si="374"/>
        <v>2.25520833333333</v>
      </c>
      <c r="AX1029" s="23">
        <f t="shared" si="375"/>
        <v>0.926432291666667</v>
      </c>
      <c r="AY1029" s="23">
        <f t="shared" si="376"/>
        <v>0</v>
      </c>
      <c r="AZ1029" s="23">
        <f t="shared" si="377"/>
        <v>0</v>
      </c>
      <c r="BA1029" s="1" t="str">
        <f t="shared" si="378"/>
        <v>3</v>
      </c>
      <c r="BB1029" s="22">
        <v>240</v>
      </c>
      <c r="BC1029" s="22">
        <f t="shared" si="379"/>
        <v>0</v>
      </c>
      <c r="BD1029" s="22" t="e">
        <f t="shared" si="381"/>
        <v>#REF!</v>
      </c>
      <c r="BE1029" s="22">
        <v>0.18</v>
      </c>
      <c r="BF1029" s="22">
        <f t="shared" si="380"/>
        <v>0</v>
      </c>
      <c r="BG1029" s="22" t="e">
        <f t="shared" si="382"/>
        <v>#REF!</v>
      </c>
      <c r="BH1029" t="str">
        <f>IF(AT1029="UDARA","U","N")&amp;LEFT($C$4,2)&amp;MID($C$4,4,2)&amp;LEFT(A1029,3)&amp;MID(E1029,2,2)&amp;VLOOKUP(E1029,Acuan_Reference!C:L,10,0)</f>
        <v>N0109MLG71N2</v>
      </c>
      <c r="BI1029" t="s">
        <v>84</v>
      </c>
      <c r="BJ1029" t="s">
        <v>85</v>
      </c>
      <c r="BK1029" t="s">
        <v>128</v>
      </c>
      <c r="BL1029" t="s">
        <v>87</v>
      </c>
    </row>
    <row r="1030" spans="1:64">
      <c r="A1030" t="s">
        <v>103</v>
      </c>
      <c r="B1030" t="s">
        <v>75</v>
      </c>
      <c r="C1030" t="s">
        <v>76</v>
      </c>
      <c r="D1030" t="s">
        <v>77</v>
      </c>
      <c r="E1030" t="s">
        <v>191</v>
      </c>
      <c r="F1030" t="s">
        <v>192</v>
      </c>
      <c r="G1030" t="s">
        <v>118</v>
      </c>
      <c r="H1030" t="s">
        <v>81</v>
      </c>
      <c r="I1030" s="22">
        <v>19465</v>
      </c>
      <c r="J1030" s="23">
        <v>421</v>
      </c>
      <c r="K1030" s="23">
        <v>271</v>
      </c>
      <c r="L1030" s="23">
        <v>874</v>
      </c>
      <c r="M1030" s="23">
        <v>494</v>
      </c>
      <c r="N1030" s="23">
        <v>470</v>
      </c>
      <c r="O1030" s="23">
        <v>726</v>
      </c>
      <c r="P1030" s="23">
        <v>347</v>
      </c>
      <c r="Q1030" s="23">
        <v>216</v>
      </c>
      <c r="R1030" s="23">
        <v>847</v>
      </c>
      <c r="S1030" s="23">
        <v>743</v>
      </c>
      <c r="T1030" s="23">
        <v>626</v>
      </c>
      <c r="U1030" s="23">
        <v>442</v>
      </c>
      <c r="V1030" s="22">
        <v>603.66666666667</v>
      </c>
      <c r="W1030" s="22">
        <f t="shared" si="368"/>
        <v>571.666666666667</v>
      </c>
      <c r="X1030" s="23">
        <v>0</v>
      </c>
      <c r="Y1030" s="23">
        <v>0</v>
      </c>
      <c r="Z1030" s="23">
        <v>0</v>
      </c>
      <c r="AA1030" s="22">
        <v>797</v>
      </c>
      <c r="AB1030" s="22">
        <v>0</v>
      </c>
      <c r="AC1030" s="22">
        <v>144</v>
      </c>
      <c r="AD1030" s="22">
        <v>0</v>
      </c>
      <c r="AE1030" s="22">
        <f t="shared" si="369"/>
        <v>941</v>
      </c>
      <c r="AF1030" s="22">
        <f t="shared" si="370"/>
        <v>1.55880728879071</v>
      </c>
      <c r="AG1030" s="22">
        <f t="shared" si="371"/>
        <v>1.64606413994169</v>
      </c>
      <c r="AH1030" s="22">
        <v>21168</v>
      </c>
      <c r="AI1030" s="22">
        <v>0</v>
      </c>
      <c r="AJ1030" s="23">
        <v>0</v>
      </c>
      <c r="AK1030" s="23">
        <v>368</v>
      </c>
      <c r="AL1030" s="23">
        <v>647</v>
      </c>
      <c r="AM1030" s="22">
        <v>1.3</v>
      </c>
      <c r="AN1030" s="22">
        <f t="shared" si="372"/>
        <v>743.166666666667</v>
      </c>
      <c r="AO1030" s="23">
        <v>48</v>
      </c>
      <c r="AP1030" s="23">
        <v>48</v>
      </c>
      <c r="AQ1030" t="s">
        <v>82</v>
      </c>
      <c r="AR1030">
        <v>2</v>
      </c>
      <c r="AS1030" s="22">
        <v>0.36666666666667</v>
      </c>
      <c r="AT1030" t="s">
        <v>83</v>
      </c>
      <c r="AU1030" s="23">
        <f t="shared" si="383"/>
        <v>449.166666666667</v>
      </c>
      <c r="AV1030" s="23">
        <f t="shared" si="373"/>
        <v>480</v>
      </c>
      <c r="AW1030" s="23">
        <f t="shared" si="374"/>
        <v>2.48571428571429</v>
      </c>
      <c r="AX1030" s="23">
        <f t="shared" si="375"/>
        <v>1.35393586005831</v>
      </c>
      <c r="AY1030" s="23">
        <f t="shared" si="376"/>
        <v>480</v>
      </c>
      <c r="AZ1030" s="23">
        <f t="shared" si="377"/>
        <v>480</v>
      </c>
      <c r="BA1030" s="1" t="str">
        <f t="shared" si="378"/>
        <v>3</v>
      </c>
      <c r="BB1030" s="22">
        <v>240</v>
      </c>
      <c r="BC1030" s="22">
        <f t="shared" si="379"/>
        <v>115200</v>
      </c>
      <c r="BD1030" s="22" t="e">
        <f t="shared" si="381"/>
        <v>#REF!</v>
      </c>
      <c r="BE1030" s="22">
        <v>0.18</v>
      </c>
      <c r="BF1030" s="22">
        <f t="shared" si="380"/>
        <v>86.4</v>
      </c>
      <c r="BG1030" s="22" t="e">
        <f t="shared" si="382"/>
        <v>#REF!</v>
      </c>
      <c r="BH1030" t="str">
        <f>IF(AT1030="UDARA","U","N")&amp;LEFT($C$4,2)&amp;MID($C$4,4,2)&amp;LEFT(A1030,3)&amp;MID(E1030,2,2)&amp;VLOOKUP(E1030,Acuan_Reference!C:L,10,0)</f>
        <v>N0109NAD71N2</v>
      </c>
      <c r="BI1030" t="s">
        <v>84</v>
      </c>
      <c r="BJ1030" t="s">
        <v>85</v>
      </c>
      <c r="BK1030" t="s">
        <v>128</v>
      </c>
      <c r="BL1030" t="s">
        <v>87</v>
      </c>
    </row>
    <row r="1031" spans="1:64">
      <c r="A1031" t="s">
        <v>104</v>
      </c>
      <c r="B1031" t="s">
        <v>75</v>
      </c>
      <c r="C1031" t="s">
        <v>76</v>
      </c>
      <c r="D1031" t="s">
        <v>77</v>
      </c>
      <c r="E1031" t="s">
        <v>191</v>
      </c>
      <c r="F1031" t="s">
        <v>192</v>
      </c>
      <c r="G1031" t="s">
        <v>118</v>
      </c>
      <c r="H1031" t="s">
        <v>81</v>
      </c>
      <c r="I1031" s="22">
        <v>19465</v>
      </c>
      <c r="J1031" s="23">
        <v>984</v>
      </c>
      <c r="K1031" s="23">
        <v>905</v>
      </c>
      <c r="L1031" s="23">
        <v>767</v>
      </c>
      <c r="M1031" s="23">
        <v>768</v>
      </c>
      <c r="N1031" s="23">
        <v>758</v>
      </c>
      <c r="O1031" s="23">
        <v>927</v>
      </c>
      <c r="P1031" s="23">
        <v>1087</v>
      </c>
      <c r="Q1031" s="23">
        <v>521</v>
      </c>
      <c r="R1031" s="23">
        <v>767</v>
      </c>
      <c r="S1031" s="23">
        <v>760</v>
      </c>
      <c r="T1031" s="23">
        <v>867</v>
      </c>
      <c r="U1031" s="23">
        <v>652</v>
      </c>
      <c r="V1031" s="22">
        <v>759.66666666667</v>
      </c>
      <c r="W1031" s="22">
        <f t="shared" si="368"/>
        <v>739.333333333333</v>
      </c>
      <c r="X1031" s="23">
        <v>0</v>
      </c>
      <c r="Y1031" s="23">
        <v>0</v>
      </c>
      <c r="Z1031" s="23">
        <v>0</v>
      </c>
      <c r="AA1031" s="22">
        <v>1097</v>
      </c>
      <c r="AB1031" s="22">
        <v>0</v>
      </c>
      <c r="AC1031" s="22">
        <v>192</v>
      </c>
      <c r="AD1031" s="22">
        <v>0</v>
      </c>
      <c r="AE1031" s="22">
        <f t="shared" si="369"/>
        <v>1289</v>
      </c>
      <c r="AF1031" s="22">
        <f t="shared" si="370"/>
        <v>1.69679684071961</v>
      </c>
      <c r="AG1031" s="22">
        <f t="shared" si="371"/>
        <v>1.74346257889991</v>
      </c>
      <c r="AH1031" s="22">
        <v>21168</v>
      </c>
      <c r="AI1031" s="22">
        <v>0</v>
      </c>
      <c r="AJ1031" s="23">
        <v>0</v>
      </c>
      <c r="AK1031" s="23">
        <v>418</v>
      </c>
      <c r="AL1031" s="23">
        <v>699</v>
      </c>
      <c r="AM1031" s="22">
        <v>1</v>
      </c>
      <c r="AN1031" s="22">
        <f t="shared" si="372"/>
        <v>739.333333333333</v>
      </c>
      <c r="AO1031" s="23">
        <v>48</v>
      </c>
      <c r="AP1031" s="23">
        <v>48</v>
      </c>
      <c r="AQ1031" t="s">
        <v>82</v>
      </c>
      <c r="AR1031">
        <v>4</v>
      </c>
      <c r="AS1031" s="22">
        <v>0.26666666666667</v>
      </c>
      <c r="AT1031" t="s">
        <v>83</v>
      </c>
      <c r="AU1031" s="23">
        <f t="shared" si="383"/>
        <v>149.333333333333</v>
      </c>
      <c r="AV1031" s="23">
        <f t="shared" si="373"/>
        <v>192</v>
      </c>
      <c r="AW1031" s="23">
        <f t="shared" si="374"/>
        <v>2.00315599639315</v>
      </c>
      <c r="AX1031" s="23">
        <f t="shared" si="375"/>
        <v>1.05770964833183</v>
      </c>
      <c r="AY1031" s="23">
        <f t="shared" si="376"/>
        <v>192</v>
      </c>
      <c r="AZ1031" s="23">
        <f t="shared" si="377"/>
        <v>192</v>
      </c>
      <c r="BA1031" s="1" t="str">
        <f t="shared" si="378"/>
        <v>3</v>
      </c>
      <c r="BB1031" s="22">
        <v>240</v>
      </c>
      <c r="BC1031" s="22">
        <f t="shared" si="379"/>
        <v>46080</v>
      </c>
      <c r="BD1031" s="22" t="e">
        <f t="shared" si="381"/>
        <v>#REF!</v>
      </c>
      <c r="BE1031" s="22">
        <v>0.18</v>
      </c>
      <c r="BF1031" s="22">
        <f t="shared" si="380"/>
        <v>34.56</v>
      </c>
      <c r="BG1031" s="22" t="e">
        <f t="shared" si="382"/>
        <v>#REF!</v>
      </c>
      <c r="BH1031" t="str">
        <f>IF(AT1031="UDARA","U","N")&amp;LEFT($C$4,2)&amp;MID($C$4,4,2)&amp;LEFT(A1031,3)&amp;MID(E1031,2,2)&amp;VLOOKUP(E1031,Acuan_Reference!C:L,10,0)</f>
        <v>N0109PDG71N2</v>
      </c>
      <c r="BI1031" t="s">
        <v>84</v>
      </c>
      <c r="BJ1031" t="s">
        <v>85</v>
      </c>
      <c r="BK1031" t="s">
        <v>128</v>
      </c>
      <c r="BL1031" t="s">
        <v>87</v>
      </c>
    </row>
    <row r="1032" spans="1:64">
      <c r="A1032" t="s">
        <v>105</v>
      </c>
      <c r="B1032" t="s">
        <v>75</v>
      </c>
      <c r="C1032" t="s">
        <v>76</v>
      </c>
      <c r="D1032" t="s">
        <v>77</v>
      </c>
      <c r="E1032" t="s">
        <v>191</v>
      </c>
      <c r="F1032" t="s">
        <v>192</v>
      </c>
      <c r="G1032" t="s">
        <v>118</v>
      </c>
      <c r="H1032" t="s">
        <v>81</v>
      </c>
      <c r="I1032" s="22">
        <v>19465</v>
      </c>
      <c r="J1032" s="23">
        <v>521</v>
      </c>
      <c r="K1032" s="23">
        <v>1117</v>
      </c>
      <c r="L1032" s="23">
        <v>1960</v>
      </c>
      <c r="M1032" s="23">
        <v>2089</v>
      </c>
      <c r="N1032" s="23">
        <v>325</v>
      </c>
      <c r="O1032" s="23">
        <v>493</v>
      </c>
      <c r="P1032" s="23">
        <v>897</v>
      </c>
      <c r="Q1032" s="23">
        <v>211</v>
      </c>
      <c r="R1032" s="23">
        <v>718</v>
      </c>
      <c r="S1032" s="23">
        <v>1612</v>
      </c>
      <c r="T1032" s="23">
        <v>390</v>
      </c>
      <c r="U1032" s="23">
        <v>147</v>
      </c>
      <c r="V1032" s="22">
        <v>716.33333333333</v>
      </c>
      <c r="W1032" s="22">
        <f t="shared" si="368"/>
        <v>443.666666666667</v>
      </c>
      <c r="X1032" s="23">
        <v>0</v>
      </c>
      <c r="Y1032" s="23">
        <v>0</v>
      </c>
      <c r="Z1032" s="23">
        <v>0</v>
      </c>
      <c r="AA1032" s="22">
        <v>1528</v>
      </c>
      <c r="AB1032" s="22">
        <v>0</v>
      </c>
      <c r="AC1032" s="22">
        <v>96</v>
      </c>
      <c r="AD1032" s="22">
        <v>0</v>
      </c>
      <c r="AE1032" s="22">
        <f t="shared" si="369"/>
        <v>1624</v>
      </c>
      <c r="AF1032" s="22">
        <f t="shared" si="370"/>
        <v>2.26710097719871</v>
      </c>
      <c r="AG1032" s="22">
        <f t="shared" si="371"/>
        <v>3.66040570999249</v>
      </c>
      <c r="AH1032" s="22">
        <v>21168</v>
      </c>
      <c r="AI1032" s="22">
        <v>0</v>
      </c>
      <c r="AJ1032" s="23">
        <v>0</v>
      </c>
      <c r="AK1032" s="23">
        <v>518</v>
      </c>
      <c r="AL1032" s="23">
        <v>794</v>
      </c>
      <c r="AM1032" s="22">
        <v>1</v>
      </c>
      <c r="AN1032" s="22">
        <f t="shared" si="372"/>
        <v>443.666666666667</v>
      </c>
      <c r="AO1032" s="23">
        <v>48</v>
      </c>
      <c r="AP1032" s="23">
        <v>48</v>
      </c>
      <c r="AQ1032" t="s">
        <v>82</v>
      </c>
      <c r="AR1032">
        <v>4</v>
      </c>
      <c r="AS1032" s="22">
        <v>0.26666666666667</v>
      </c>
      <c r="AT1032" t="s">
        <v>83</v>
      </c>
      <c r="AU1032" s="23">
        <f t="shared" si="383"/>
        <v>0</v>
      </c>
      <c r="AV1032" s="23">
        <f t="shared" si="373"/>
        <v>0</v>
      </c>
      <c r="AW1032" s="23">
        <f t="shared" si="374"/>
        <v>3.66040570999249</v>
      </c>
      <c r="AX1032" s="23">
        <f t="shared" si="375"/>
        <v>1.87077385424493</v>
      </c>
      <c r="AY1032" s="23">
        <f t="shared" si="376"/>
        <v>0</v>
      </c>
      <c r="AZ1032" s="23">
        <f t="shared" si="377"/>
        <v>0</v>
      </c>
      <c r="BA1032" s="1" t="str">
        <f t="shared" si="378"/>
        <v>3</v>
      </c>
      <c r="BB1032" s="22">
        <v>240</v>
      </c>
      <c r="BC1032" s="22">
        <f t="shared" si="379"/>
        <v>0</v>
      </c>
      <c r="BD1032" s="22" t="e">
        <f t="shared" si="381"/>
        <v>#REF!</v>
      </c>
      <c r="BE1032" s="22">
        <v>0.18</v>
      </c>
      <c r="BF1032" s="22">
        <f t="shared" si="380"/>
        <v>0</v>
      </c>
      <c r="BG1032" s="22" t="e">
        <f t="shared" si="382"/>
        <v>#REF!</v>
      </c>
      <c r="BH1032" t="str">
        <f>IF(AT1032="UDARA","U","N")&amp;LEFT($C$4,2)&amp;MID($C$4,4,2)&amp;LEFT(A1032,3)&amp;MID(E1032,2,2)&amp;VLOOKUP(E1032,Acuan_Reference!C:L,10,0)</f>
        <v>N0109PKB71N2</v>
      </c>
      <c r="BI1032" t="s">
        <v>84</v>
      </c>
      <c r="BJ1032" t="s">
        <v>85</v>
      </c>
      <c r="BK1032" t="s">
        <v>128</v>
      </c>
      <c r="BL1032" t="s">
        <v>87</v>
      </c>
    </row>
    <row r="1033" spans="1:64">
      <c r="A1033" t="s">
        <v>106</v>
      </c>
      <c r="B1033" t="s">
        <v>75</v>
      </c>
      <c r="C1033" t="s">
        <v>76</v>
      </c>
      <c r="D1033" t="s">
        <v>77</v>
      </c>
      <c r="E1033" t="s">
        <v>191</v>
      </c>
      <c r="F1033" t="s">
        <v>192</v>
      </c>
      <c r="G1033" t="s">
        <v>118</v>
      </c>
      <c r="H1033" t="s">
        <v>81</v>
      </c>
      <c r="I1033" s="22">
        <v>19465</v>
      </c>
      <c r="J1033" s="23">
        <v>605</v>
      </c>
      <c r="K1033" s="23">
        <v>423</v>
      </c>
      <c r="L1033" s="23">
        <v>904</v>
      </c>
      <c r="M1033" s="23">
        <v>731</v>
      </c>
      <c r="N1033" s="23">
        <v>408</v>
      </c>
      <c r="O1033" s="23">
        <v>1293</v>
      </c>
      <c r="P1033" s="23">
        <v>342</v>
      </c>
      <c r="Q1033" s="23">
        <v>292</v>
      </c>
      <c r="R1033" s="23">
        <v>659</v>
      </c>
      <c r="S1033" s="23">
        <v>356</v>
      </c>
      <c r="T1033" s="23">
        <v>433</v>
      </c>
      <c r="U1033" s="23">
        <v>238</v>
      </c>
      <c r="V1033" s="22">
        <v>342.33333333333</v>
      </c>
      <c r="W1033" s="22">
        <f t="shared" si="368"/>
        <v>364.666666666667</v>
      </c>
      <c r="X1033" s="23">
        <v>0</v>
      </c>
      <c r="Y1033" s="23">
        <v>0</v>
      </c>
      <c r="Z1033" s="23">
        <v>0</v>
      </c>
      <c r="AA1033" s="22">
        <v>547</v>
      </c>
      <c r="AB1033" s="22">
        <v>0</v>
      </c>
      <c r="AC1033" s="22">
        <v>0</v>
      </c>
      <c r="AD1033" s="22">
        <v>96</v>
      </c>
      <c r="AE1033" s="22">
        <f t="shared" si="369"/>
        <v>643</v>
      </c>
      <c r="AF1033" s="22">
        <f t="shared" si="370"/>
        <v>1.87828627069135</v>
      </c>
      <c r="AG1033" s="22">
        <f t="shared" si="371"/>
        <v>1.5</v>
      </c>
      <c r="AH1033" s="22">
        <v>21168</v>
      </c>
      <c r="AI1033" s="22">
        <v>0</v>
      </c>
      <c r="AJ1033" s="23">
        <v>0</v>
      </c>
      <c r="AK1033" s="23">
        <v>267</v>
      </c>
      <c r="AL1033" s="23">
        <v>423</v>
      </c>
      <c r="AM1033" s="22">
        <v>0.9</v>
      </c>
      <c r="AN1033" s="22">
        <f t="shared" si="372"/>
        <v>328.2</v>
      </c>
      <c r="AO1033" s="23">
        <v>48</v>
      </c>
      <c r="AP1033" s="23">
        <v>48</v>
      </c>
      <c r="AQ1033" t="s">
        <v>82</v>
      </c>
      <c r="AR1033">
        <v>4</v>
      </c>
      <c r="AS1033" s="22">
        <v>0.16666666666667</v>
      </c>
      <c r="AT1033" t="s">
        <v>83</v>
      </c>
      <c r="AU1033" s="23">
        <f t="shared" si="383"/>
        <v>108.2</v>
      </c>
      <c r="AV1033" s="23">
        <f t="shared" si="373"/>
        <v>144</v>
      </c>
      <c r="AW1033" s="23">
        <f t="shared" si="374"/>
        <v>2.1581352833638</v>
      </c>
      <c r="AX1033" s="23">
        <f t="shared" si="375"/>
        <v>0.9981718464351</v>
      </c>
      <c r="AY1033" s="23">
        <f t="shared" si="376"/>
        <v>144</v>
      </c>
      <c r="AZ1033" s="23">
        <f t="shared" si="377"/>
        <v>144</v>
      </c>
      <c r="BA1033" s="1" t="str">
        <f t="shared" si="378"/>
        <v>3</v>
      </c>
      <c r="BB1033" s="22">
        <v>240</v>
      </c>
      <c r="BC1033" s="22">
        <f t="shared" si="379"/>
        <v>34560</v>
      </c>
      <c r="BD1033" s="22" t="e">
        <f t="shared" si="381"/>
        <v>#REF!</v>
      </c>
      <c r="BE1033" s="22">
        <v>0.18</v>
      </c>
      <c r="BF1033" s="22">
        <f t="shared" si="380"/>
        <v>25.92</v>
      </c>
      <c r="BG1033" s="22" t="e">
        <f t="shared" si="382"/>
        <v>#REF!</v>
      </c>
      <c r="BH1033" t="str">
        <f>IF(AT1033="UDARA","U","N")&amp;LEFT($C$4,2)&amp;MID($C$4,4,2)&amp;LEFT(A1033,3)&amp;MID(E1033,2,2)&amp;VLOOKUP(E1033,Acuan_Reference!C:L,10,0)</f>
        <v>N0109PLB71N2</v>
      </c>
      <c r="BI1033" t="s">
        <v>84</v>
      </c>
      <c r="BJ1033" t="s">
        <v>85</v>
      </c>
      <c r="BK1033" t="s">
        <v>128</v>
      </c>
      <c r="BL1033" t="s">
        <v>87</v>
      </c>
    </row>
    <row r="1034" spans="1:64">
      <c r="A1034" t="s">
        <v>107</v>
      </c>
      <c r="B1034" t="s">
        <v>75</v>
      </c>
      <c r="C1034" t="s">
        <v>76</v>
      </c>
      <c r="D1034" t="s">
        <v>77</v>
      </c>
      <c r="E1034" t="s">
        <v>191</v>
      </c>
      <c r="F1034" t="s">
        <v>192</v>
      </c>
      <c r="G1034" t="s">
        <v>118</v>
      </c>
      <c r="H1034" t="s">
        <v>81</v>
      </c>
      <c r="I1034" s="22">
        <v>19465</v>
      </c>
      <c r="J1034" s="23">
        <v>332</v>
      </c>
      <c r="K1034" s="23">
        <v>269</v>
      </c>
      <c r="L1034" s="23">
        <v>1006</v>
      </c>
      <c r="M1034" s="23">
        <v>377</v>
      </c>
      <c r="N1034" s="23">
        <v>203</v>
      </c>
      <c r="O1034" s="23">
        <v>342</v>
      </c>
      <c r="P1034" s="23">
        <v>911</v>
      </c>
      <c r="Q1034" s="23">
        <v>141</v>
      </c>
      <c r="R1034" s="23">
        <v>976</v>
      </c>
      <c r="S1034" s="23">
        <v>620</v>
      </c>
      <c r="T1034" s="23">
        <v>300</v>
      </c>
      <c r="U1034" s="23">
        <v>169</v>
      </c>
      <c r="V1034" s="22">
        <v>363</v>
      </c>
      <c r="W1034" s="22">
        <f t="shared" si="368"/>
        <v>341</v>
      </c>
      <c r="X1034" s="23">
        <v>0</v>
      </c>
      <c r="Y1034" s="23">
        <v>0</v>
      </c>
      <c r="Z1034" s="23">
        <v>0</v>
      </c>
      <c r="AA1034" s="22">
        <v>1782</v>
      </c>
      <c r="AB1034" s="22">
        <v>0</v>
      </c>
      <c r="AC1034" s="22">
        <v>96</v>
      </c>
      <c r="AD1034" s="22">
        <v>0</v>
      </c>
      <c r="AE1034" s="22">
        <f t="shared" si="369"/>
        <v>1878</v>
      </c>
      <c r="AF1034" s="22">
        <f t="shared" si="370"/>
        <v>5.17355371900826</v>
      </c>
      <c r="AG1034" s="22">
        <f t="shared" si="371"/>
        <v>5.50733137829912</v>
      </c>
      <c r="AH1034" s="22">
        <v>21168</v>
      </c>
      <c r="AI1034" s="22">
        <v>0</v>
      </c>
      <c r="AJ1034" s="23">
        <v>0</v>
      </c>
      <c r="AK1034" s="23">
        <v>354</v>
      </c>
      <c r="AL1034" s="23">
        <v>554</v>
      </c>
      <c r="AM1034" s="22">
        <v>1.3</v>
      </c>
      <c r="AN1034" s="22">
        <f t="shared" si="372"/>
        <v>443.3</v>
      </c>
      <c r="AO1034" s="23">
        <v>48</v>
      </c>
      <c r="AP1034" s="23">
        <v>48</v>
      </c>
      <c r="AQ1034" t="s">
        <v>82</v>
      </c>
      <c r="AR1034">
        <v>2</v>
      </c>
      <c r="AS1034" s="22">
        <v>0.43333333333333</v>
      </c>
      <c r="AT1034" t="s">
        <v>83</v>
      </c>
      <c r="AU1034" s="23">
        <f t="shared" si="383"/>
        <v>0</v>
      </c>
      <c r="AV1034" s="23">
        <f t="shared" si="373"/>
        <v>0</v>
      </c>
      <c r="AW1034" s="23">
        <f t="shared" si="374"/>
        <v>5.50733137829912</v>
      </c>
      <c r="AX1034" s="23">
        <f t="shared" si="375"/>
        <v>3.88269794721408</v>
      </c>
      <c r="AY1034" s="23">
        <f t="shared" si="376"/>
        <v>0</v>
      </c>
      <c r="AZ1034" s="23">
        <f t="shared" si="377"/>
        <v>0</v>
      </c>
      <c r="BA1034" s="1" t="str">
        <f t="shared" si="378"/>
        <v>Kelipatan Kirim/Master box &gt; 3x FC+index</v>
      </c>
      <c r="BB1034" s="22">
        <v>240</v>
      </c>
      <c r="BC1034" s="22">
        <f t="shared" si="379"/>
        <v>0</v>
      </c>
      <c r="BD1034" s="22" t="e">
        <f t="shared" si="381"/>
        <v>#REF!</v>
      </c>
      <c r="BE1034" s="22">
        <v>0.18</v>
      </c>
      <c r="BF1034" s="22">
        <f t="shared" si="380"/>
        <v>0</v>
      </c>
      <c r="BG1034" s="22" t="e">
        <f t="shared" si="382"/>
        <v>#REF!</v>
      </c>
      <c r="BH1034" t="str">
        <f>IF(AT1034="UDARA","U","N")&amp;LEFT($C$4,2)&amp;MID($C$4,4,2)&amp;LEFT(A1034,3)&amp;MID(E1034,2,2)&amp;VLOOKUP(E1034,Acuan_Reference!C:L,10,0)</f>
        <v>N0109PTK71N2</v>
      </c>
      <c r="BI1034" t="s">
        <v>84</v>
      </c>
      <c r="BJ1034" t="s">
        <v>85</v>
      </c>
      <c r="BK1034" t="s">
        <v>128</v>
      </c>
      <c r="BL1034" t="s">
        <v>87</v>
      </c>
    </row>
    <row r="1035" spans="1:64">
      <c r="A1035" t="s">
        <v>108</v>
      </c>
      <c r="B1035" t="s">
        <v>75</v>
      </c>
      <c r="C1035" t="s">
        <v>76</v>
      </c>
      <c r="D1035" t="s">
        <v>77</v>
      </c>
      <c r="E1035" t="s">
        <v>191</v>
      </c>
      <c r="F1035" t="s">
        <v>192</v>
      </c>
      <c r="G1035" t="s">
        <v>118</v>
      </c>
      <c r="H1035" t="s">
        <v>81</v>
      </c>
      <c r="I1035" s="22">
        <v>19465</v>
      </c>
      <c r="J1035" s="23">
        <v>1017</v>
      </c>
      <c r="K1035" s="23">
        <v>673</v>
      </c>
      <c r="L1035" s="23">
        <v>1638</v>
      </c>
      <c r="M1035" s="23">
        <v>1024</v>
      </c>
      <c r="N1035" s="23">
        <v>757</v>
      </c>
      <c r="O1035" s="23">
        <v>1585</v>
      </c>
      <c r="P1035" s="23">
        <v>1172</v>
      </c>
      <c r="Q1035" s="23">
        <v>1103</v>
      </c>
      <c r="R1035" s="23">
        <v>988</v>
      </c>
      <c r="S1035" s="23">
        <v>1279</v>
      </c>
      <c r="T1035" s="23">
        <v>1121</v>
      </c>
      <c r="U1035" s="23">
        <v>646</v>
      </c>
      <c r="V1035" s="22">
        <v>1015.3333333333</v>
      </c>
      <c r="W1035" s="22">
        <f t="shared" si="368"/>
        <v>918.666666666667</v>
      </c>
      <c r="X1035" s="23">
        <v>0</v>
      </c>
      <c r="Y1035" s="23">
        <v>0</v>
      </c>
      <c r="Z1035" s="23">
        <v>0</v>
      </c>
      <c r="AA1035" s="22">
        <v>1455</v>
      </c>
      <c r="AB1035" s="22">
        <v>0</v>
      </c>
      <c r="AC1035" s="22">
        <v>0</v>
      </c>
      <c r="AD1035" s="22">
        <v>240</v>
      </c>
      <c r="AE1035" s="22">
        <f t="shared" si="369"/>
        <v>1695</v>
      </c>
      <c r="AF1035" s="22">
        <f t="shared" si="370"/>
        <v>1.66940249507556</v>
      </c>
      <c r="AG1035" s="22">
        <f t="shared" si="371"/>
        <v>1.58381712626996</v>
      </c>
      <c r="AH1035" s="22">
        <v>21168</v>
      </c>
      <c r="AI1035" s="22">
        <v>0</v>
      </c>
      <c r="AJ1035" s="23">
        <v>0</v>
      </c>
      <c r="AK1035" s="23">
        <v>687</v>
      </c>
      <c r="AL1035" s="23">
        <v>989</v>
      </c>
      <c r="AM1035" s="22">
        <v>0.8</v>
      </c>
      <c r="AN1035" s="22">
        <f t="shared" si="372"/>
        <v>734.933333333333</v>
      </c>
      <c r="AO1035" s="23">
        <v>48</v>
      </c>
      <c r="AP1035" s="23">
        <v>48</v>
      </c>
      <c r="AQ1035" t="s">
        <v>124</v>
      </c>
      <c r="AR1035">
        <v>4</v>
      </c>
      <c r="AS1035" s="22">
        <v>0.066666666666667</v>
      </c>
      <c r="AT1035" t="s">
        <v>83</v>
      </c>
      <c r="AU1035" s="23">
        <f t="shared" si="383"/>
        <v>28.9333333333334</v>
      </c>
      <c r="AV1035" s="23">
        <f t="shared" si="373"/>
        <v>48</v>
      </c>
      <c r="AW1035" s="23">
        <f t="shared" si="374"/>
        <v>1.89731494920174</v>
      </c>
      <c r="AX1035" s="23">
        <f t="shared" si="375"/>
        <v>0.820754716981132</v>
      </c>
      <c r="AY1035" s="23">
        <f t="shared" si="376"/>
        <v>48</v>
      </c>
      <c r="AZ1035" s="23">
        <f t="shared" si="377"/>
        <v>48</v>
      </c>
      <c r="BA1035" s="1" t="str">
        <f t="shared" si="378"/>
        <v>3</v>
      </c>
      <c r="BB1035" s="22">
        <v>240</v>
      </c>
      <c r="BC1035" s="22">
        <f t="shared" si="379"/>
        <v>11520</v>
      </c>
      <c r="BD1035" s="22" t="e">
        <f t="shared" si="381"/>
        <v>#REF!</v>
      </c>
      <c r="BE1035" s="22">
        <v>0.18</v>
      </c>
      <c r="BF1035" s="22">
        <f t="shared" si="380"/>
        <v>8.64</v>
      </c>
      <c r="BG1035" s="22" t="e">
        <f t="shared" si="382"/>
        <v>#REF!</v>
      </c>
      <c r="BH1035" t="str">
        <f>IF(AT1035="UDARA","U","N")&amp;LEFT($C$4,2)&amp;MID($C$4,4,2)&amp;LEFT(A1035,3)&amp;MID(E1035,2,2)&amp;VLOOKUP(E1035,Acuan_Reference!C:L,10,0)</f>
        <v>N0109PWT71N2</v>
      </c>
      <c r="BI1035" t="s">
        <v>84</v>
      </c>
      <c r="BJ1035" t="s">
        <v>85</v>
      </c>
      <c r="BK1035" t="s">
        <v>128</v>
      </c>
      <c r="BL1035" t="s">
        <v>87</v>
      </c>
    </row>
    <row r="1036" spans="1:64">
      <c r="A1036" t="s">
        <v>109</v>
      </c>
      <c r="B1036" t="s">
        <v>75</v>
      </c>
      <c r="C1036" t="s">
        <v>76</v>
      </c>
      <c r="D1036" t="s">
        <v>77</v>
      </c>
      <c r="E1036" t="s">
        <v>191</v>
      </c>
      <c r="F1036" t="s">
        <v>192</v>
      </c>
      <c r="G1036" t="s">
        <v>118</v>
      </c>
      <c r="H1036" t="s">
        <v>81</v>
      </c>
      <c r="I1036" s="22">
        <v>19465</v>
      </c>
      <c r="J1036" s="23">
        <v>1707</v>
      </c>
      <c r="K1036" s="23">
        <v>2491</v>
      </c>
      <c r="L1036" s="23">
        <v>4740</v>
      </c>
      <c r="M1036" s="23">
        <v>3179</v>
      </c>
      <c r="N1036" s="23">
        <v>2598</v>
      </c>
      <c r="O1036" s="23">
        <v>6035</v>
      </c>
      <c r="P1036" s="23">
        <v>2556</v>
      </c>
      <c r="Q1036" s="23">
        <v>2027</v>
      </c>
      <c r="R1036" s="23">
        <v>2962</v>
      </c>
      <c r="S1036" s="23">
        <v>2977</v>
      </c>
      <c r="T1036" s="23">
        <v>6005</v>
      </c>
      <c r="U1036" s="23">
        <v>1694</v>
      </c>
      <c r="V1036" s="22">
        <v>3558.6666666667</v>
      </c>
      <c r="W1036" s="22">
        <f t="shared" si="368"/>
        <v>3728</v>
      </c>
      <c r="X1036" s="23">
        <v>0</v>
      </c>
      <c r="Y1036" s="23">
        <v>0</v>
      </c>
      <c r="Z1036" s="23">
        <v>0</v>
      </c>
      <c r="AA1036" s="22">
        <v>2726</v>
      </c>
      <c r="AB1036" s="22">
        <v>0</v>
      </c>
      <c r="AC1036" s="22">
        <v>1536</v>
      </c>
      <c r="AD1036" s="22">
        <v>864</v>
      </c>
      <c r="AE1036" s="22">
        <f t="shared" si="369"/>
        <v>5126</v>
      </c>
      <c r="AF1036" s="22">
        <f t="shared" si="370"/>
        <v>1.4404271262645</v>
      </c>
      <c r="AG1036" s="22">
        <f t="shared" si="371"/>
        <v>1.14324034334764</v>
      </c>
      <c r="AH1036" s="22">
        <v>21168</v>
      </c>
      <c r="AI1036" s="22">
        <v>0</v>
      </c>
      <c r="AJ1036" s="23">
        <v>0</v>
      </c>
      <c r="AK1036" s="23">
        <v>1623</v>
      </c>
      <c r="AL1036" s="23">
        <v>3485</v>
      </c>
      <c r="AM1036" s="22">
        <v>0.6</v>
      </c>
      <c r="AN1036" s="22">
        <f t="shared" si="372"/>
        <v>2236.8</v>
      </c>
      <c r="AO1036" s="23">
        <v>48</v>
      </c>
      <c r="AP1036" s="23">
        <v>48</v>
      </c>
      <c r="AQ1036" t="s">
        <v>124</v>
      </c>
      <c r="AR1036">
        <v>8</v>
      </c>
      <c r="AS1036" s="22">
        <v>0.1</v>
      </c>
      <c r="AT1036" t="s">
        <v>83</v>
      </c>
      <c r="AU1036" s="23">
        <f t="shared" si="383"/>
        <v>595.799999999999</v>
      </c>
      <c r="AV1036" s="23">
        <f t="shared" si="373"/>
        <v>624</v>
      </c>
      <c r="AW1036" s="23">
        <f t="shared" si="374"/>
        <v>1.54238197424893</v>
      </c>
      <c r="AX1036" s="23">
        <f t="shared" si="375"/>
        <v>0.607564377682403</v>
      </c>
      <c r="AY1036" s="23">
        <f t="shared" si="376"/>
        <v>624</v>
      </c>
      <c r="AZ1036" s="23">
        <f t="shared" si="377"/>
        <v>624</v>
      </c>
      <c r="BA1036" s="1" t="str">
        <f t="shared" si="378"/>
        <v>3</v>
      </c>
      <c r="BB1036" s="22">
        <v>240</v>
      </c>
      <c r="BC1036" s="22">
        <f t="shared" si="379"/>
        <v>149760</v>
      </c>
      <c r="BD1036" s="22" t="e">
        <f t="shared" si="381"/>
        <v>#REF!</v>
      </c>
      <c r="BE1036" s="22">
        <v>0.18</v>
      </c>
      <c r="BF1036" s="22">
        <f t="shared" si="380"/>
        <v>112.32</v>
      </c>
      <c r="BG1036" s="22" t="e">
        <f t="shared" si="382"/>
        <v>#REF!</v>
      </c>
      <c r="BH1036" t="str">
        <f>IF(AT1036="UDARA","U","N")&amp;LEFT($C$4,2)&amp;MID($C$4,4,2)&amp;LEFT(A1036,3)&amp;MID(E1036,2,2)&amp;VLOOKUP(E1036,Acuan_Reference!C:L,10,0)</f>
        <v>N0109SBY71N2</v>
      </c>
      <c r="BI1036" t="s">
        <v>84</v>
      </c>
      <c r="BJ1036" t="s">
        <v>85</v>
      </c>
      <c r="BK1036" t="s">
        <v>128</v>
      </c>
      <c r="BL1036" t="s">
        <v>87</v>
      </c>
    </row>
    <row r="1037" spans="1:64">
      <c r="A1037" t="s">
        <v>110</v>
      </c>
      <c r="B1037" t="s">
        <v>75</v>
      </c>
      <c r="C1037" t="s">
        <v>76</v>
      </c>
      <c r="D1037" t="s">
        <v>77</v>
      </c>
      <c r="E1037" t="s">
        <v>191</v>
      </c>
      <c r="F1037" t="s">
        <v>192</v>
      </c>
      <c r="G1037" t="s">
        <v>118</v>
      </c>
      <c r="H1037" t="s">
        <v>81</v>
      </c>
      <c r="I1037" s="22">
        <v>19465</v>
      </c>
      <c r="J1037" s="23">
        <v>1091</v>
      </c>
      <c r="K1037" s="23">
        <v>1957</v>
      </c>
      <c r="L1037" s="23">
        <v>1983</v>
      </c>
      <c r="M1037" s="23">
        <v>1820</v>
      </c>
      <c r="N1037" s="23">
        <v>2061</v>
      </c>
      <c r="O1037" s="23">
        <v>3673</v>
      </c>
      <c r="P1037" s="23">
        <v>2854</v>
      </c>
      <c r="Q1037" s="23">
        <v>2069</v>
      </c>
      <c r="R1037" s="23">
        <v>1862</v>
      </c>
      <c r="S1037" s="23">
        <v>1288</v>
      </c>
      <c r="T1037" s="23">
        <v>2201</v>
      </c>
      <c r="U1037" s="23">
        <v>1641</v>
      </c>
      <c r="V1037" s="22">
        <v>1710</v>
      </c>
      <c r="W1037" s="22">
        <f t="shared" si="368"/>
        <v>1801.33333333333</v>
      </c>
      <c r="X1037" s="23">
        <v>0</v>
      </c>
      <c r="Y1037" s="23">
        <v>0</v>
      </c>
      <c r="Z1037" s="23">
        <v>0</v>
      </c>
      <c r="AA1037" s="22">
        <v>1717</v>
      </c>
      <c r="AB1037" s="22">
        <v>0</v>
      </c>
      <c r="AC1037" s="22">
        <v>0</v>
      </c>
      <c r="AD1037" s="22">
        <v>624</v>
      </c>
      <c r="AE1037" s="22">
        <f t="shared" si="369"/>
        <v>2341</v>
      </c>
      <c r="AF1037" s="22">
        <f t="shared" si="370"/>
        <v>1.36900584795322</v>
      </c>
      <c r="AG1037" s="22">
        <f t="shared" si="371"/>
        <v>0.953182827535159</v>
      </c>
      <c r="AH1037" s="22">
        <v>21168</v>
      </c>
      <c r="AI1037" s="22">
        <v>0</v>
      </c>
      <c r="AJ1037" s="23">
        <v>0</v>
      </c>
      <c r="AK1037" s="23">
        <v>1064</v>
      </c>
      <c r="AL1037" s="23">
        <v>1562</v>
      </c>
      <c r="AM1037" s="22">
        <v>0.7</v>
      </c>
      <c r="AN1037" s="22">
        <f t="shared" si="372"/>
        <v>1260.93333333333</v>
      </c>
      <c r="AO1037" s="23">
        <v>48</v>
      </c>
      <c r="AP1037" s="23">
        <v>48</v>
      </c>
      <c r="AQ1037" t="s">
        <v>124</v>
      </c>
      <c r="AR1037">
        <v>8</v>
      </c>
      <c r="AS1037" s="22">
        <v>0.066666666666667</v>
      </c>
      <c r="AT1037" t="s">
        <v>83</v>
      </c>
      <c r="AU1037" s="23">
        <f t="shared" si="383"/>
        <v>481.933333333333</v>
      </c>
      <c r="AV1037" s="23">
        <f t="shared" si="373"/>
        <v>528</v>
      </c>
      <c r="AW1037" s="23">
        <f t="shared" si="374"/>
        <v>1.59270910436714</v>
      </c>
      <c r="AX1037" s="23">
        <f t="shared" si="375"/>
        <v>0.725573649148779</v>
      </c>
      <c r="AY1037" s="23">
        <f t="shared" si="376"/>
        <v>528</v>
      </c>
      <c r="AZ1037" s="23">
        <f t="shared" si="377"/>
        <v>528</v>
      </c>
      <c r="BA1037" s="1" t="str">
        <f t="shared" si="378"/>
        <v>3</v>
      </c>
      <c r="BB1037" s="22">
        <v>240</v>
      </c>
      <c r="BC1037" s="22">
        <f t="shared" si="379"/>
        <v>126720</v>
      </c>
      <c r="BD1037" s="22" t="e">
        <f t="shared" si="381"/>
        <v>#REF!</v>
      </c>
      <c r="BE1037" s="22">
        <v>0.18</v>
      </c>
      <c r="BF1037" s="22">
        <f t="shared" si="380"/>
        <v>95.04</v>
      </c>
      <c r="BG1037" s="22" t="e">
        <f t="shared" si="382"/>
        <v>#REF!</v>
      </c>
      <c r="BH1037" t="str">
        <f>IF(AT1037="UDARA","U","N")&amp;LEFT($C$4,2)&amp;MID($C$4,4,2)&amp;LEFT(A1037,3)&amp;MID(E1037,2,2)&amp;VLOOKUP(E1037,Acuan_Reference!C:L,10,0)</f>
        <v>N0109SLO71N2</v>
      </c>
      <c r="BI1037" t="s">
        <v>84</v>
      </c>
      <c r="BJ1037" t="s">
        <v>85</v>
      </c>
      <c r="BK1037" t="s">
        <v>128</v>
      </c>
      <c r="BL1037" t="s">
        <v>87</v>
      </c>
    </row>
    <row r="1038" spans="1:64">
      <c r="A1038" t="s">
        <v>111</v>
      </c>
      <c r="B1038" t="s">
        <v>75</v>
      </c>
      <c r="C1038" t="s">
        <v>76</v>
      </c>
      <c r="D1038" t="s">
        <v>77</v>
      </c>
      <c r="E1038" t="s">
        <v>191</v>
      </c>
      <c r="F1038" t="s">
        <v>192</v>
      </c>
      <c r="G1038" t="s">
        <v>118</v>
      </c>
      <c r="H1038" t="s">
        <v>81</v>
      </c>
      <c r="I1038" s="22">
        <v>19465</v>
      </c>
      <c r="J1038" s="23">
        <v>1027</v>
      </c>
      <c r="K1038" s="23">
        <v>1199</v>
      </c>
      <c r="L1038" s="23">
        <v>3540</v>
      </c>
      <c r="M1038" s="23">
        <v>1780</v>
      </c>
      <c r="N1038" s="23">
        <v>954</v>
      </c>
      <c r="O1038" s="23">
        <v>2987</v>
      </c>
      <c r="P1038" s="23">
        <v>1958</v>
      </c>
      <c r="Q1038" s="23">
        <v>794</v>
      </c>
      <c r="R1038" s="23">
        <v>1187</v>
      </c>
      <c r="S1038" s="23">
        <v>3880</v>
      </c>
      <c r="T1038" s="23">
        <v>2477</v>
      </c>
      <c r="U1038" s="23">
        <v>1243</v>
      </c>
      <c r="V1038" s="22">
        <v>2533.3333333333</v>
      </c>
      <c r="W1038" s="22">
        <f t="shared" si="368"/>
        <v>1973.66666666667</v>
      </c>
      <c r="X1038" s="23">
        <v>0</v>
      </c>
      <c r="Y1038" s="23">
        <v>360</v>
      </c>
      <c r="Z1038" s="23">
        <v>0</v>
      </c>
      <c r="AA1038" s="22">
        <v>2767</v>
      </c>
      <c r="AB1038" s="22">
        <v>0</v>
      </c>
      <c r="AC1038" s="22">
        <v>2544</v>
      </c>
      <c r="AD1038" s="22">
        <v>0</v>
      </c>
      <c r="AE1038" s="22">
        <f t="shared" si="369"/>
        <v>5311</v>
      </c>
      <c r="AF1038" s="22">
        <f t="shared" si="370"/>
        <v>2.09644736842108</v>
      </c>
      <c r="AG1038" s="22">
        <f t="shared" si="371"/>
        <v>2.69093058604965</v>
      </c>
      <c r="AH1038" s="22">
        <v>21168</v>
      </c>
      <c r="AI1038" s="22">
        <v>0</v>
      </c>
      <c r="AJ1038" s="23">
        <v>0</v>
      </c>
      <c r="AK1038" s="23">
        <v>1194</v>
      </c>
      <c r="AL1038" s="23">
        <v>2201</v>
      </c>
      <c r="AM1038" s="22">
        <v>1.5</v>
      </c>
      <c r="AN1038" s="22">
        <f t="shared" si="372"/>
        <v>2960.5</v>
      </c>
      <c r="AO1038" s="23">
        <v>48</v>
      </c>
      <c r="AP1038" s="23">
        <v>48</v>
      </c>
      <c r="AQ1038" t="s">
        <v>82</v>
      </c>
      <c r="AR1038">
        <v>2</v>
      </c>
      <c r="AS1038" s="22">
        <v>0.53333333333333</v>
      </c>
      <c r="AT1038" t="s">
        <v>83</v>
      </c>
      <c r="AU1038" s="23">
        <f t="shared" si="383"/>
        <v>0</v>
      </c>
      <c r="AV1038" s="23">
        <f t="shared" si="373"/>
        <v>0</v>
      </c>
      <c r="AW1038" s="23">
        <f t="shared" si="374"/>
        <v>2.69093058604965</v>
      </c>
      <c r="AX1038" s="23">
        <f t="shared" si="375"/>
        <v>1.57574733997636</v>
      </c>
      <c r="AY1038" s="23">
        <f t="shared" si="376"/>
        <v>0</v>
      </c>
      <c r="AZ1038" s="23">
        <f t="shared" si="377"/>
        <v>0</v>
      </c>
      <c r="BA1038" s="1" t="str">
        <f t="shared" si="378"/>
        <v>3</v>
      </c>
      <c r="BB1038" s="22">
        <v>240</v>
      </c>
      <c r="BC1038" s="22">
        <f t="shared" si="379"/>
        <v>0</v>
      </c>
      <c r="BD1038" s="22" t="e">
        <f t="shared" si="381"/>
        <v>#REF!</v>
      </c>
      <c r="BE1038" s="22">
        <v>0.18</v>
      </c>
      <c r="BF1038" s="22">
        <f t="shared" si="380"/>
        <v>0</v>
      </c>
      <c r="BG1038" s="22" t="e">
        <f t="shared" si="382"/>
        <v>#REF!</v>
      </c>
      <c r="BH1038" t="str">
        <f>IF(AT1038="UDARA","U","N")&amp;LEFT($C$4,2)&amp;MID($C$4,4,2)&amp;LEFT(A1038,3)&amp;MID(E1038,2,2)&amp;VLOOKUP(E1038,Acuan_Reference!C:L,10,0)</f>
        <v>N0109SMD71N2</v>
      </c>
      <c r="BI1038" t="s">
        <v>84</v>
      </c>
      <c r="BJ1038" t="s">
        <v>85</v>
      </c>
      <c r="BK1038" t="s">
        <v>128</v>
      </c>
      <c r="BL1038" t="s">
        <v>87</v>
      </c>
    </row>
    <row r="1039" spans="1:64">
      <c r="A1039" t="s">
        <v>112</v>
      </c>
      <c r="B1039" t="s">
        <v>75</v>
      </c>
      <c r="C1039" t="s">
        <v>76</v>
      </c>
      <c r="D1039" t="s">
        <v>77</v>
      </c>
      <c r="E1039" t="s">
        <v>191</v>
      </c>
      <c r="F1039" t="s">
        <v>192</v>
      </c>
      <c r="G1039" t="s">
        <v>118</v>
      </c>
      <c r="H1039" t="s">
        <v>81</v>
      </c>
      <c r="I1039" s="22">
        <v>19465</v>
      </c>
      <c r="J1039" s="23">
        <v>622</v>
      </c>
      <c r="K1039" s="23">
        <v>951</v>
      </c>
      <c r="L1039" s="23">
        <v>1373</v>
      </c>
      <c r="M1039" s="23">
        <v>940</v>
      </c>
      <c r="N1039" s="23">
        <v>1579</v>
      </c>
      <c r="O1039" s="23">
        <v>3251</v>
      </c>
      <c r="P1039" s="23">
        <v>1823</v>
      </c>
      <c r="Q1039" s="23">
        <v>668</v>
      </c>
      <c r="R1039" s="23">
        <v>2791</v>
      </c>
      <c r="S1039" s="23">
        <v>1597</v>
      </c>
      <c r="T1039" s="23">
        <v>1434</v>
      </c>
      <c r="U1039" s="23">
        <v>639</v>
      </c>
      <c r="V1039" s="22">
        <v>1223.3333333333</v>
      </c>
      <c r="W1039" s="22">
        <f t="shared" si="368"/>
        <v>1257.33333333333</v>
      </c>
      <c r="X1039" s="23">
        <v>0</v>
      </c>
      <c r="Y1039" s="23">
        <v>0</v>
      </c>
      <c r="Z1039" s="23">
        <v>0</v>
      </c>
      <c r="AA1039" s="22">
        <v>2456</v>
      </c>
      <c r="AB1039" s="22">
        <v>0</v>
      </c>
      <c r="AC1039" s="22">
        <v>0</v>
      </c>
      <c r="AD1039" s="22">
        <v>0</v>
      </c>
      <c r="AE1039" s="22">
        <f t="shared" si="369"/>
        <v>2456</v>
      </c>
      <c r="AF1039" s="22">
        <f t="shared" si="370"/>
        <v>2.00762942779297</v>
      </c>
      <c r="AG1039" s="22">
        <f t="shared" si="371"/>
        <v>1.95334040296925</v>
      </c>
      <c r="AH1039" s="22">
        <v>21168</v>
      </c>
      <c r="AI1039" s="22">
        <v>0</v>
      </c>
      <c r="AJ1039" s="23">
        <v>0</v>
      </c>
      <c r="AK1039" s="23">
        <v>1030</v>
      </c>
      <c r="AL1039" s="23">
        <v>1699</v>
      </c>
      <c r="AM1039" s="22">
        <v>0.7</v>
      </c>
      <c r="AN1039" s="22">
        <f t="shared" si="372"/>
        <v>880.133333333333</v>
      </c>
      <c r="AO1039" s="23">
        <v>48</v>
      </c>
      <c r="AP1039" s="23">
        <v>48</v>
      </c>
      <c r="AQ1039" t="s">
        <v>124</v>
      </c>
      <c r="AR1039">
        <v>8</v>
      </c>
      <c r="AS1039" s="22">
        <v>0.066666666666667</v>
      </c>
      <c r="AT1039" t="s">
        <v>83</v>
      </c>
      <c r="AU1039" s="23">
        <f t="shared" si="383"/>
        <v>123.133333333333</v>
      </c>
      <c r="AV1039" s="23">
        <f t="shared" si="373"/>
        <v>144</v>
      </c>
      <c r="AW1039" s="23">
        <f t="shared" si="374"/>
        <v>2.067868504772</v>
      </c>
      <c r="AX1039" s="23">
        <f t="shared" si="375"/>
        <v>0.716595970307529</v>
      </c>
      <c r="AY1039" s="23">
        <f t="shared" si="376"/>
        <v>144</v>
      </c>
      <c r="AZ1039" s="23">
        <f t="shared" si="377"/>
        <v>144</v>
      </c>
      <c r="BA1039" s="1" t="str">
        <f t="shared" si="378"/>
        <v>3</v>
      </c>
      <c r="BB1039" s="22">
        <v>240</v>
      </c>
      <c r="BC1039" s="22">
        <f t="shared" si="379"/>
        <v>34560</v>
      </c>
      <c r="BD1039" s="22" t="e">
        <f t="shared" si="381"/>
        <v>#REF!</v>
      </c>
      <c r="BE1039" s="22">
        <v>0.18</v>
      </c>
      <c r="BF1039" s="22">
        <f t="shared" si="380"/>
        <v>25.92</v>
      </c>
      <c r="BG1039" s="22" t="e">
        <f t="shared" si="382"/>
        <v>#REF!</v>
      </c>
      <c r="BH1039" t="str">
        <f>IF(AT1039="UDARA","U","N")&amp;LEFT($C$4,2)&amp;MID($C$4,4,2)&amp;LEFT(A1039,3)&amp;MID(E1039,2,2)&amp;VLOOKUP(E1039,Acuan_Reference!C:L,10,0)</f>
        <v>N0109SMG71N2</v>
      </c>
      <c r="BI1039" t="s">
        <v>84</v>
      </c>
      <c r="BJ1039" t="s">
        <v>85</v>
      </c>
      <c r="BK1039" t="s">
        <v>128</v>
      </c>
      <c r="BL1039" t="s">
        <v>87</v>
      </c>
    </row>
    <row r="1040" spans="1:64">
      <c r="A1040" t="s">
        <v>113</v>
      </c>
      <c r="B1040" t="s">
        <v>75</v>
      </c>
      <c r="C1040" t="s">
        <v>76</v>
      </c>
      <c r="D1040" t="s">
        <v>77</v>
      </c>
      <c r="E1040" t="s">
        <v>191</v>
      </c>
      <c r="F1040" t="s">
        <v>192</v>
      </c>
      <c r="G1040" t="s">
        <v>118</v>
      </c>
      <c r="H1040" t="s">
        <v>81</v>
      </c>
      <c r="I1040" s="22">
        <v>19465</v>
      </c>
      <c r="J1040" s="23">
        <v>1451</v>
      </c>
      <c r="K1040" s="23">
        <v>1610</v>
      </c>
      <c r="L1040" s="23">
        <v>1595</v>
      </c>
      <c r="M1040" s="23">
        <v>1412</v>
      </c>
      <c r="N1040" s="23">
        <v>1418</v>
      </c>
      <c r="O1040" s="23">
        <v>1697</v>
      </c>
      <c r="P1040" s="23">
        <v>2116</v>
      </c>
      <c r="Q1040" s="23">
        <v>1051</v>
      </c>
      <c r="R1040" s="23">
        <v>3174</v>
      </c>
      <c r="S1040" s="23">
        <v>1238</v>
      </c>
      <c r="T1040" s="23">
        <v>1931</v>
      </c>
      <c r="U1040" s="23">
        <v>1335</v>
      </c>
      <c r="V1040" s="22">
        <v>1501.3333333333</v>
      </c>
      <c r="W1040" s="22">
        <f t="shared" si="368"/>
        <v>1705.66666666667</v>
      </c>
      <c r="X1040" s="23">
        <v>0</v>
      </c>
      <c r="Y1040" s="23">
        <v>0</v>
      </c>
      <c r="Z1040" s="23">
        <v>0</v>
      </c>
      <c r="AA1040" s="22">
        <v>1329</v>
      </c>
      <c r="AB1040" s="22">
        <v>0</v>
      </c>
      <c r="AC1040" s="22">
        <v>0</v>
      </c>
      <c r="AD1040" s="22">
        <v>480</v>
      </c>
      <c r="AE1040" s="22">
        <f t="shared" si="369"/>
        <v>1809</v>
      </c>
      <c r="AF1040" s="22">
        <f t="shared" si="370"/>
        <v>1.20492895204266</v>
      </c>
      <c r="AG1040" s="22">
        <f t="shared" si="371"/>
        <v>0.779167480945867</v>
      </c>
      <c r="AH1040" s="22">
        <v>21168</v>
      </c>
      <c r="AI1040" s="22">
        <v>0</v>
      </c>
      <c r="AJ1040" s="23">
        <v>0</v>
      </c>
      <c r="AK1040" s="23">
        <v>1113</v>
      </c>
      <c r="AL1040" s="23">
        <v>1851</v>
      </c>
      <c r="AM1040" s="22">
        <v>0.6</v>
      </c>
      <c r="AN1040" s="22">
        <f t="shared" si="372"/>
        <v>1023.4</v>
      </c>
      <c r="AO1040" s="23">
        <v>48</v>
      </c>
      <c r="AP1040" s="23">
        <v>48</v>
      </c>
      <c r="AQ1040" t="s">
        <v>124</v>
      </c>
      <c r="AR1040">
        <v>12</v>
      </c>
      <c r="AS1040" s="22">
        <v>0.033333333333333</v>
      </c>
      <c r="AT1040" t="s">
        <v>83</v>
      </c>
      <c r="AU1040" s="23">
        <f t="shared" si="383"/>
        <v>1065.4</v>
      </c>
      <c r="AV1040" s="23">
        <f t="shared" si="373"/>
        <v>1104</v>
      </c>
      <c r="AW1040" s="23">
        <f t="shared" si="374"/>
        <v>1.7078366230213</v>
      </c>
      <c r="AX1040" s="23">
        <f t="shared" si="375"/>
        <v>0.622630447527848</v>
      </c>
      <c r="AY1040" s="23">
        <f t="shared" si="376"/>
        <v>1104</v>
      </c>
      <c r="AZ1040" s="23">
        <f t="shared" si="377"/>
        <v>1104</v>
      </c>
      <c r="BA1040" s="1" t="str">
        <f t="shared" si="378"/>
        <v>3</v>
      </c>
      <c r="BB1040" s="22">
        <v>240</v>
      </c>
      <c r="BC1040" s="22">
        <f t="shared" si="379"/>
        <v>264960</v>
      </c>
      <c r="BD1040" s="22" t="e">
        <f t="shared" si="381"/>
        <v>#REF!</v>
      </c>
      <c r="BE1040" s="22">
        <v>0.18</v>
      </c>
      <c r="BF1040" s="22">
        <f t="shared" si="380"/>
        <v>198.72</v>
      </c>
      <c r="BG1040" s="22" t="e">
        <f t="shared" si="382"/>
        <v>#REF!</v>
      </c>
      <c r="BH1040" t="str">
        <f>IF(AT1040="UDARA","U","N")&amp;LEFT($C$4,2)&amp;MID($C$4,4,2)&amp;LEFT(A1040,3)&amp;MID(E1040,2,2)&amp;VLOOKUP(E1040,Acuan_Reference!C:L,10,0)</f>
        <v>N0109TGR71N2</v>
      </c>
      <c r="BI1040" t="s">
        <v>84</v>
      </c>
      <c r="BJ1040" t="s">
        <v>85</v>
      </c>
      <c r="BK1040" t="s">
        <v>128</v>
      </c>
      <c r="BL1040" t="s">
        <v>87</v>
      </c>
    </row>
    <row r="1041" spans="1:64">
      <c r="A1041" t="s">
        <v>114</v>
      </c>
      <c r="B1041" t="s">
        <v>75</v>
      </c>
      <c r="C1041" t="s">
        <v>76</v>
      </c>
      <c r="D1041" t="s">
        <v>77</v>
      </c>
      <c r="E1041" t="s">
        <v>191</v>
      </c>
      <c r="F1041" t="s">
        <v>192</v>
      </c>
      <c r="G1041" t="s">
        <v>118</v>
      </c>
      <c r="H1041" t="s">
        <v>81</v>
      </c>
      <c r="I1041" s="22">
        <v>19465</v>
      </c>
      <c r="J1041" s="23">
        <v>1504</v>
      </c>
      <c r="K1041" s="23">
        <v>1897</v>
      </c>
      <c r="L1041" s="23">
        <v>2110</v>
      </c>
      <c r="M1041" s="23">
        <v>2024</v>
      </c>
      <c r="N1041" s="23">
        <v>1484</v>
      </c>
      <c r="O1041" s="23">
        <v>2117</v>
      </c>
      <c r="P1041" s="23">
        <v>2356</v>
      </c>
      <c r="Q1041" s="23">
        <v>1168</v>
      </c>
      <c r="R1041" s="23">
        <v>1386</v>
      </c>
      <c r="S1041" s="23">
        <v>1586</v>
      </c>
      <c r="T1041" s="23">
        <v>2268</v>
      </c>
      <c r="U1041" s="23">
        <v>1225</v>
      </c>
      <c r="V1041" s="22">
        <v>1693</v>
      </c>
      <c r="W1041" s="22">
        <f t="shared" si="368"/>
        <v>1674</v>
      </c>
      <c r="X1041" s="23">
        <v>0</v>
      </c>
      <c r="Y1041" s="23">
        <v>0</v>
      </c>
      <c r="Z1041" s="23">
        <v>0</v>
      </c>
      <c r="AA1041" s="22">
        <v>1389</v>
      </c>
      <c r="AB1041" s="22">
        <v>0</v>
      </c>
      <c r="AC1041" s="22">
        <v>0</v>
      </c>
      <c r="AD1041" s="22">
        <v>0</v>
      </c>
      <c r="AE1041" s="22">
        <f t="shared" si="369"/>
        <v>1389</v>
      </c>
      <c r="AF1041" s="22">
        <f t="shared" si="370"/>
        <v>0.820437093916125</v>
      </c>
      <c r="AG1041" s="22">
        <f t="shared" si="371"/>
        <v>0.829749103942652</v>
      </c>
      <c r="AH1041" s="22">
        <v>21168</v>
      </c>
      <c r="AI1041" s="22">
        <v>0</v>
      </c>
      <c r="AJ1041" s="23">
        <v>0</v>
      </c>
      <c r="AK1041" s="23">
        <v>844</v>
      </c>
      <c r="AL1041" s="23">
        <v>1529</v>
      </c>
      <c r="AM1041" s="22">
        <v>0.7</v>
      </c>
      <c r="AN1041" s="22">
        <f t="shared" si="372"/>
        <v>1171.8</v>
      </c>
      <c r="AO1041" s="23">
        <v>48</v>
      </c>
      <c r="AP1041" s="23">
        <v>48</v>
      </c>
      <c r="AQ1041" t="s">
        <v>124</v>
      </c>
      <c r="AR1041">
        <v>8</v>
      </c>
      <c r="AS1041" s="22">
        <v>0.066666666666667</v>
      </c>
      <c r="AT1041" t="s">
        <v>83</v>
      </c>
      <c r="AU1041" s="23">
        <f t="shared" si="383"/>
        <v>1311.8</v>
      </c>
      <c r="AV1041" s="23">
        <f t="shared" si="373"/>
        <v>1344</v>
      </c>
      <c r="AW1041" s="23">
        <f t="shared" si="374"/>
        <v>1.6326164874552</v>
      </c>
      <c r="AX1041" s="23">
        <f t="shared" si="375"/>
        <v>0.719235364396655</v>
      </c>
      <c r="AY1041" s="23">
        <f t="shared" si="376"/>
        <v>1344</v>
      </c>
      <c r="AZ1041" s="23">
        <f t="shared" si="377"/>
        <v>1344</v>
      </c>
      <c r="BA1041" s="1" t="str">
        <f t="shared" si="378"/>
        <v>3</v>
      </c>
      <c r="BB1041" s="22">
        <v>240</v>
      </c>
      <c r="BC1041" s="22">
        <f t="shared" si="379"/>
        <v>322560</v>
      </c>
      <c r="BD1041" s="22" t="e">
        <f t="shared" si="381"/>
        <v>#REF!</v>
      </c>
      <c r="BE1041" s="22">
        <v>0.18</v>
      </c>
      <c r="BF1041" s="22">
        <f t="shared" si="380"/>
        <v>241.92</v>
      </c>
      <c r="BG1041" s="22" t="e">
        <f t="shared" si="382"/>
        <v>#REF!</v>
      </c>
      <c r="BH1041" t="str">
        <f>IF(AT1041="UDARA","U","N")&amp;LEFT($C$4,2)&amp;MID($C$4,4,2)&amp;LEFT(A1041,3)&amp;MID(E1041,2,2)&amp;VLOOKUP(E1041,Acuan_Reference!C:L,10,0)</f>
        <v>N0109YGY71N2</v>
      </c>
      <c r="BI1041" t="s">
        <v>84</v>
      </c>
      <c r="BJ1041" t="s">
        <v>85</v>
      </c>
      <c r="BK1041" t="s">
        <v>128</v>
      </c>
      <c r="BL1041" t="s">
        <v>87</v>
      </c>
    </row>
    <row r="1042" spans="1:64">
      <c r="A1042" t="s">
        <v>74</v>
      </c>
      <c r="B1042" t="s">
        <v>75</v>
      </c>
      <c r="C1042" t="s">
        <v>76</v>
      </c>
      <c r="D1042" t="s">
        <v>77</v>
      </c>
      <c r="E1042" t="s">
        <v>193</v>
      </c>
      <c r="F1042" t="s">
        <v>194</v>
      </c>
      <c r="G1042" t="s">
        <v>118</v>
      </c>
      <c r="H1042" t="s">
        <v>81</v>
      </c>
      <c r="I1042" s="22">
        <v>29240</v>
      </c>
      <c r="J1042" s="23">
        <v>1439</v>
      </c>
      <c r="K1042" s="23">
        <v>1562</v>
      </c>
      <c r="L1042" s="23">
        <v>1830</v>
      </c>
      <c r="M1042" s="23">
        <v>2528</v>
      </c>
      <c r="N1042" s="23">
        <v>1346</v>
      </c>
      <c r="O1042" s="23">
        <v>1537</v>
      </c>
      <c r="P1042" s="23">
        <v>3154</v>
      </c>
      <c r="Q1042" s="23">
        <v>1324</v>
      </c>
      <c r="R1042" s="23">
        <v>1566</v>
      </c>
      <c r="S1042" s="23">
        <v>1840</v>
      </c>
      <c r="T1042" s="23">
        <v>1352</v>
      </c>
      <c r="U1042" s="23">
        <v>1117</v>
      </c>
      <c r="V1042" s="22">
        <v>1436.3333333333</v>
      </c>
      <c r="W1042" s="22">
        <f t="shared" si="368"/>
        <v>1286</v>
      </c>
      <c r="X1042" s="23">
        <v>0</v>
      </c>
      <c r="Y1042" s="23">
        <v>0</v>
      </c>
      <c r="Z1042" s="23">
        <v>0</v>
      </c>
      <c r="AA1042" s="22">
        <v>3219</v>
      </c>
      <c r="AB1042" s="22">
        <v>0</v>
      </c>
      <c r="AC1042" s="22">
        <v>0</v>
      </c>
      <c r="AD1042" s="22">
        <v>0</v>
      </c>
      <c r="AE1042" s="22">
        <f t="shared" si="369"/>
        <v>3219</v>
      </c>
      <c r="AF1042" s="22">
        <f t="shared" si="370"/>
        <v>2.24112323044795</v>
      </c>
      <c r="AG1042" s="22">
        <f t="shared" si="371"/>
        <v>2.50311041990669</v>
      </c>
      <c r="AH1042" s="22">
        <v>11280</v>
      </c>
      <c r="AI1042" s="22">
        <v>0</v>
      </c>
      <c r="AJ1042" s="23">
        <v>0</v>
      </c>
      <c r="AK1042" s="23">
        <v>964</v>
      </c>
      <c r="AL1042" s="23">
        <v>1389</v>
      </c>
      <c r="AM1042" s="22">
        <v>0.7</v>
      </c>
      <c r="AN1042" s="22">
        <f t="shared" si="372"/>
        <v>900.2</v>
      </c>
      <c r="AO1042" s="23">
        <v>24</v>
      </c>
      <c r="AP1042" s="23">
        <v>24</v>
      </c>
      <c r="AQ1042" t="s">
        <v>124</v>
      </c>
      <c r="AR1042">
        <v>8</v>
      </c>
      <c r="AS1042" s="22">
        <v>0.066666666666667</v>
      </c>
      <c r="AT1042" t="s">
        <v>83</v>
      </c>
      <c r="AU1042" s="23">
        <f t="shared" si="383"/>
        <v>0</v>
      </c>
      <c r="AV1042" s="23">
        <f t="shared" si="373"/>
        <v>0</v>
      </c>
      <c r="AW1042" s="23">
        <f t="shared" si="374"/>
        <v>2.50311041990669</v>
      </c>
      <c r="AX1042" s="23">
        <f t="shared" si="375"/>
        <v>1.42301710730949</v>
      </c>
      <c r="AY1042" s="23">
        <f t="shared" si="376"/>
        <v>0</v>
      </c>
      <c r="AZ1042" s="23">
        <f t="shared" si="377"/>
        <v>0</v>
      </c>
      <c r="BA1042" s="1" t="str">
        <f t="shared" si="378"/>
        <v>3</v>
      </c>
      <c r="BB1042" s="22">
        <v>360</v>
      </c>
      <c r="BC1042" s="22">
        <f t="shared" si="379"/>
        <v>0</v>
      </c>
      <c r="BD1042" s="22" t="e">
        <f t="shared" si="381"/>
        <v>#REF!</v>
      </c>
      <c r="BE1042" s="22">
        <v>0.29</v>
      </c>
      <c r="BF1042" s="22">
        <f t="shared" si="380"/>
        <v>0</v>
      </c>
      <c r="BG1042" s="22" t="e">
        <f t="shared" si="382"/>
        <v>#REF!</v>
      </c>
      <c r="BH1042" t="str">
        <f>IF(AT1042="UDARA","U","N")&amp;LEFT($C$4,2)&amp;MID($C$4,4,2)&amp;LEFT(A1042,3)&amp;MID(E1042,2,2)&amp;VLOOKUP(E1042,Acuan_Reference!C:L,10,0)</f>
        <v>N0109BDG71N1</v>
      </c>
      <c r="BI1042" t="s">
        <v>84</v>
      </c>
      <c r="BJ1042" t="s">
        <v>85</v>
      </c>
      <c r="BK1042" t="s">
        <v>128</v>
      </c>
      <c r="BL1042" t="s">
        <v>87</v>
      </c>
    </row>
    <row r="1043" spans="1:64">
      <c r="A1043" t="s">
        <v>88</v>
      </c>
      <c r="B1043" t="s">
        <v>75</v>
      </c>
      <c r="C1043" t="s">
        <v>76</v>
      </c>
      <c r="D1043" t="s">
        <v>77</v>
      </c>
      <c r="E1043" t="s">
        <v>193</v>
      </c>
      <c r="F1043" t="s">
        <v>194</v>
      </c>
      <c r="G1043" t="s">
        <v>118</v>
      </c>
      <c r="H1043" t="s">
        <v>81</v>
      </c>
      <c r="I1043" s="22">
        <v>29240</v>
      </c>
      <c r="J1043" s="23">
        <v>441</v>
      </c>
      <c r="K1043" s="23">
        <v>368</v>
      </c>
      <c r="L1043" s="23">
        <v>845</v>
      </c>
      <c r="M1043" s="23">
        <v>312</v>
      </c>
      <c r="N1043" s="23">
        <v>330</v>
      </c>
      <c r="O1043" s="23">
        <v>463</v>
      </c>
      <c r="P1043" s="23">
        <v>777</v>
      </c>
      <c r="Q1043" s="23">
        <v>233</v>
      </c>
      <c r="R1043" s="23">
        <v>356</v>
      </c>
      <c r="S1043" s="23">
        <v>347</v>
      </c>
      <c r="T1043" s="23">
        <v>713</v>
      </c>
      <c r="U1043" s="23">
        <v>365</v>
      </c>
      <c r="V1043" s="22">
        <v>475</v>
      </c>
      <c r="W1043" s="22">
        <f t="shared" si="368"/>
        <v>497.333333333333</v>
      </c>
      <c r="X1043" s="23">
        <v>0</v>
      </c>
      <c r="Y1043" s="23">
        <v>0</v>
      </c>
      <c r="Z1043" s="23">
        <v>0</v>
      </c>
      <c r="AA1043" s="22">
        <v>340</v>
      </c>
      <c r="AB1043" s="22">
        <v>0</v>
      </c>
      <c r="AC1043" s="22">
        <v>168</v>
      </c>
      <c r="AD1043" s="22">
        <v>96</v>
      </c>
      <c r="AE1043" s="22">
        <f t="shared" si="369"/>
        <v>604</v>
      </c>
      <c r="AF1043" s="22">
        <f t="shared" si="370"/>
        <v>1.27157894736842</v>
      </c>
      <c r="AG1043" s="22">
        <f t="shared" si="371"/>
        <v>1.02144772117962</v>
      </c>
      <c r="AH1043" s="22">
        <v>11280</v>
      </c>
      <c r="AI1043" s="22">
        <v>0</v>
      </c>
      <c r="AJ1043" s="23">
        <v>0</v>
      </c>
      <c r="AK1043" s="23">
        <v>191</v>
      </c>
      <c r="AL1043" s="23">
        <v>414</v>
      </c>
      <c r="AM1043" s="22">
        <v>0.6</v>
      </c>
      <c r="AN1043" s="22">
        <f t="shared" si="372"/>
        <v>298.4</v>
      </c>
      <c r="AO1043" s="23">
        <v>24</v>
      </c>
      <c r="AP1043" s="23">
        <v>24</v>
      </c>
      <c r="AQ1043" t="s">
        <v>124</v>
      </c>
      <c r="AR1043">
        <v>8</v>
      </c>
      <c r="AS1043" s="22">
        <v>0.033333333333333</v>
      </c>
      <c r="AT1043" t="s">
        <v>83</v>
      </c>
      <c r="AU1043" s="23">
        <f t="shared" si="383"/>
        <v>108.4</v>
      </c>
      <c r="AV1043" s="23">
        <f t="shared" si="373"/>
        <v>120</v>
      </c>
      <c r="AW1043" s="23">
        <f t="shared" si="374"/>
        <v>1.45576407506702</v>
      </c>
      <c r="AX1043" s="23">
        <f t="shared" si="375"/>
        <v>0.623324396782842</v>
      </c>
      <c r="AY1043" s="23">
        <f t="shared" si="376"/>
        <v>120</v>
      </c>
      <c r="AZ1043" s="23">
        <f t="shared" si="377"/>
        <v>120</v>
      </c>
      <c r="BA1043" s="1" t="str">
        <f t="shared" si="378"/>
        <v>3</v>
      </c>
      <c r="BB1043" s="22">
        <v>360</v>
      </c>
      <c r="BC1043" s="22">
        <f t="shared" si="379"/>
        <v>43200</v>
      </c>
      <c r="BD1043" s="22" t="e">
        <f t="shared" si="381"/>
        <v>#REF!</v>
      </c>
      <c r="BE1043" s="22">
        <v>0.29</v>
      </c>
      <c r="BF1043" s="22">
        <f t="shared" si="380"/>
        <v>34.8</v>
      </c>
      <c r="BG1043" s="22" t="e">
        <f t="shared" si="382"/>
        <v>#REF!</v>
      </c>
      <c r="BH1043" t="str">
        <f>IF(AT1043="UDARA","U","N")&amp;LEFT($C$4,2)&amp;MID($C$4,4,2)&amp;LEFT(A1043,3)&amp;MID(E1043,2,2)&amp;VLOOKUP(E1043,Acuan_Reference!C:L,10,0)</f>
        <v>N0109BGR71N1</v>
      </c>
      <c r="BI1043" t="s">
        <v>84</v>
      </c>
      <c r="BJ1043" t="s">
        <v>85</v>
      </c>
      <c r="BK1043" t="s">
        <v>128</v>
      </c>
      <c r="BL1043" t="s">
        <v>87</v>
      </c>
    </row>
    <row r="1044" spans="1:64">
      <c r="A1044" t="s">
        <v>89</v>
      </c>
      <c r="B1044" t="s">
        <v>75</v>
      </c>
      <c r="C1044" t="s">
        <v>76</v>
      </c>
      <c r="D1044" t="s">
        <v>77</v>
      </c>
      <c r="E1044" t="s">
        <v>193</v>
      </c>
      <c r="F1044" t="s">
        <v>194</v>
      </c>
      <c r="G1044" t="s">
        <v>118</v>
      </c>
      <c r="H1044" t="s">
        <v>81</v>
      </c>
      <c r="I1044" s="22">
        <v>29240</v>
      </c>
      <c r="J1044" s="23">
        <v>363</v>
      </c>
      <c r="K1044" s="23">
        <v>502</v>
      </c>
      <c r="L1044" s="23">
        <v>1322</v>
      </c>
      <c r="M1044" s="23">
        <v>965</v>
      </c>
      <c r="N1044" s="23">
        <v>247</v>
      </c>
      <c r="O1044" s="23">
        <v>901</v>
      </c>
      <c r="P1044" s="23">
        <v>546</v>
      </c>
      <c r="Q1044" s="23">
        <v>476</v>
      </c>
      <c r="R1044" s="23">
        <v>809</v>
      </c>
      <c r="S1044" s="23">
        <v>562</v>
      </c>
      <c r="T1044" s="23">
        <v>631</v>
      </c>
      <c r="U1044" s="23">
        <v>239</v>
      </c>
      <c r="V1044" s="22">
        <v>477.33333333333</v>
      </c>
      <c r="W1044" s="22">
        <f t="shared" si="368"/>
        <v>485</v>
      </c>
      <c r="X1044" s="23">
        <v>0</v>
      </c>
      <c r="Y1044" s="23">
        <v>0</v>
      </c>
      <c r="Z1044" s="23">
        <v>0</v>
      </c>
      <c r="AA1044" s="22">
        <v>1177</v>
      </c>
      <c r="AB1044" s="22">
        <v>0</v>
      </c>
      <c r="AC1044" s="22">
        <v>96</v>
      </c>
      <c r="AD1044" s="22">
        <v>0</v>
      </c>
      <c r="AE1044" s="22">
        <f t="shared" si="369"/>
        <v>1273</v>
      </c>
      <c r="AF1044" s="22">
        <f t="shared" si="370"/>
        <v>2.6668994413408</v>
      </c>
      <c r="AG1044" s="22">
        <f t="shared" si="371"/>
        <v>2.62474226804124</v>
      </c>
      <c r="AH1044" s="22">
        <v>11280</v>
      </c>
      <c r="AI1044" s="22">
        <v>0</v>
      </c>
      <c r="AJ1044" s="23">
        <v>0</v>
      </c>
      <c r="AK1044" s="23">
        <v>377</v>
      </c>
      <c r="AL1044" s="23">
        <v>585</v>
      </c>
      <c r="AM1044" s="22">
        <v>1.3</v>
      </c>
      <c r="AN1044" s="22">
        <f t="shared" si="372"/>
        <v>630.5</v>
      </c>
      <c r="AO1044" s="23">
        <v>24</v>
      </c>
      <c r="AP1044" s="23">
        <v>24</v>
      </c>
      <c r="AQ1044" t="s">
        <v>82</v>
      </c>
      <c r="AR1044">
        <v>4</v>
      </c>
      <c r="AS1044" s="22">
        <v>0.53333333333333</v>
      </c>
      <c r="AT1044" t="s">
        <v>83</v>
      </c>
      <c r="AU1044" s="23">
        <f t="shared" si="383"/>
        <v>0</v>
      </c>
      <c r="AV1044" s="23">
        <f t="shared" si="373"/>
        <v>0</v>
      </c>
      <c r="AW1044" s="23">
        <f t="shared" si="374"/>
        <v>2.62474226804124</v>
      </c>
      <c r="AX1044" s="23">
        <f t="shared" si="375"/>
        <v>1.41855670103093</v>
      </c>
      <c r="AY1044" s="23">
        <f t="shared" si="376"/>
        <v>0</v>
      </c>
      <c r="AZ1044" s="23">
        <f t="shared" si="377"/>
        <v>0</v>
      </c>
      <c r="BA1044" s="1" t="str">
        <f t="shared" si="378"/>
        <v>3</v>
      </c>
      <c r="BB1044" s="22">
        <v>360</v>
      </c>
      <c r="BC1044" s="22">
        <f t="shared" si="379"/>
        <v>0</v>
      </c>
      <c r="BD1044" s="22" t="e">
        <f t="shared" si="381"/>
        <v>#REF!</v>
      </c>
      <c r="BE1044" s="22">
        <v>0.29</v>
      </c>
      <c r="BF1044" s="22">
        <f t="shared" si="380"/>
        <v>0</v>
      </c>
      <c r="BG1044" s="22" t="e">
        <f t="shared" si="382"/>
        <v>#REF!</v>
      </c>
      <c r="BH1044" t="str">
        <f>IF(AT1044="UDARA","U","N")&amp;LEFT($C$4,2)&amp;MID($C$4,4,2)&amp;LEFT(A1044,3)&amp;MID(E1044,2,2)&amp;VLOOKUP(E1044,Acuan_Reference!C:L,10,0)</f>
        <v>N0109BJM71N1</v>
      </c>
      <c r="BI1044" t="s">
        <v>84</v>
      </c>
      <c r="BJ1044" t="s">
        <v>85</v>
      </c>
      <c r="BK1044" t="s">
        <v>128</v>
      </c>
      <c r="BL1044" t="s">
        <v>87</v>
      </c>
    </row>
    <row r="1045" spans="1:64">
      <c r="A1045" t="s">
        <v>90</v>
      </c>
      <c r="B1045" t="s">
        <v>75</v>
      </c>
      <c r="C1045" t="s">
        <v>76</v>
      </c>
      <c r="D1045" t="s">
        <v>77</v>
      </c>
      <c r="E1045" t="s">
        <v>193</v>
      </c>
      <c r="F1045" t="s">
        <v>194</v>
      </c>
      <c r="G1045" t="s">
        <v>118</v>
      </c>
      <c r="H1045" t="s">
        <v>81</v>
      </c>
      <c r="I1045" s="22">
        <v>29240</v>
      </c>
      <c r="J1045" s="23">
        <v>1535</v>
      </c>
      <c r="K1045" s="23">
        <v>1288</v>
      </c>
      <c r="L1045" s="23">
        <v>1174</v>
      </c>
      <c r="M1045" s="23">
        <v>1076</v>
      </c>
      <c r="N1045" s="23">
        <v>913</v>
      </c>
      <c r="O1045" s="23">
        <v>1246</v>
      </c>
      <c r="P1045" s="23">
        <v>1705</v>
      </c>
      <c r="Q1045" s="23">
        <v>651</v>
      </c>
      <c r="R1045" s="23">
        <v>1189</v>
      </c>
      <c r="S1045" s="23">
        <v>1221</v>
      </c>
      <c r="T1045" s="23">
        <v>1072</v>
      </c>
      <c r="U1045" s="23">
        <v>951</v>
      </c>
      <c r="V1045" s="22">
        <v>1081.3333333333</v>
      </c>
      <c r="W1045" s="22">
        <f t="shared" si="368"/>
        <v>1013</v>
      </c>
      <c r="X1045" s="23">
        <v>0</v>
      </c>
      <c r="Y1045" s="23">
        <v>0</v>
      </c>
      <c r="Z1045" s="23">
        <v>0</v>
      </c>
      <c r="AA1045" s="22">
        <v>885</v>
      </c>
      <c r="AB1045" s="22">
        <v>0</v>
      </c>
      <c r="AC1045" s="22">
        <v>384</v>
      </c>
      <c r="AD1045" s="22">
        <v>168</v>
      </c>
      <c r="AE1045" s="22">
        <f t="shared" si="369"/>
        <v>1437</v>
      </c>
      <c r="AF1045" s="22">
        <f t="shared" si="370"/>
        <v>1.32891491985208</v>
      </c>
      <c r="AG1045" s="22">
        <f t="shared" si="371"/>
        <v>1.25271470878578</v>
      </c>
      <c r="AH1045" s="22">
        <v>11280</v>
      </c>
      <c r="AI1045" s="22">
        <v>0</v>
      </c>
      <c r="AJ1045" s="23">
        <v>0</v>
      </c>
      <c r="AK1045" s="23">
        <v>624</v>
      </c>
      <c r="AL1045" s="23">
        <v>1016</v>
      </c>
      <c r="AM1045" s="22">
        <v>0.6</v>
      </c>
      <c r="AN1045" s="22">
        <f t="shared" si="372"/>
        <v>607.8</v>
      </c>
      <c r="AO1045" s="23">
        <v>24</v>
      </c>
      <c r="AP1045" s="23">
        <v>24</v>
      </c>
      <c r="AQ1045" t="s">
        <v>124</v>
      </c>
      <c r="AR1045">
        <v>12</v>
      </c>
      <c r="AS1045" s="22">
        <v>0.033333333333333</v>
      </c>
      <c r="AT1045" t="s">
        <v>83</v>
      </c>
      <c r="AU1045" s="23">
        <f t="shared" si="383"/>
        <v>186.8</v>
      </c>
      <c r="AV1045" s="23">
        <f t="shared" si="373"/>
        <v>192</v>
      </c>
      <c r="AW1045" s="23">
        <f t="shared" si="374"/>
        <v>1.60809476801579</v>
      </c>
      <c r="AX1045" s="23">
        <f t="shared" si="375"/>
        <v>0.605133267522211</v>
      </c>
      <c r="AY1045" s="23">
        <f t="shared" si="376"/>
        <v>192</v>
      </c>
      <c r="AZ1045" s="23">
        <f t="shared" si="377"/>
        <v>192</v>
      </c>
      <c r="BA1045" s="1" t="str">
        <f t="shared" si="378"/>
        <v>3</v>
      </c>
      <c r="BB1045" s="22">
        <v>360</v>
      </c>
      <c r="BC1045" s="22">
        <f t="shared" si="379"/>
        <v>69120</v>
      </c>
      <c r="BD1045" s="22" t="e">
        <f t="shared" si="381"/>
        <v>#REF!</v>
      </c>
      <c r="BE1045" s="22">
        <v>0.29</v>
      </c>
      <c r="BF1045" s="22">
        <f t="shared" si="380"/>
        <v>55.68</v>
      </c>
      <c r="BG1045" s="22" t="e">
        <f t="shared" si="382"/>
        <v>#REF!</v>
      </c>
      <c r="BH1045" t="str">
        <f>IF(AT1045="UDARA","U","N")&amp;LEFT($C$4,2)&amp;MID($C$4,4,2)&amp;LEFT(A1045,3)&amp;MID(E1045,2,2)&amp;VLOOKUP(E1045,Acuan_Reference!C:L,10,0)</f>
        <v>N0109BKS71N1</v>
      </c>
      <c r="BI1045" t="s">
        <v>84</v>
      </c>
      <c r="BJ1045" t="s">
        <v>85</v>
      </c>
      <c r="BK1045" t="s">
        <v>128</v>
      </c>
      <c r="BL1045" t="s">
        <v>87</v>
      </c>
    </row>
    <row r="1046" spans="1:64">
      <c r="A1046" t="s">
        <v>91</v>
      </c>
      <c r="B1046" t="s">
        <v>75</v>
      </c>
      <c r="C1046" t="s">
        <v>76</v>
      </c>
      <c r="D1046" t="s">
        <v>77</v>
      </c>
      <c r="E1046" t="s">
        <v>193</v>
      </c>
      <c r="F1046" t="s">
        <v>194</v>
      </c>
      <c r="G1046" t="s">
        <v>118</v>
      </c>
      <c r="H1046" t="s">
        <v>81</v>
      </c>
      <c r="I1046" s="22">
        <v>29240</v>
      </c>
      <c r="J1046" s="23">
        <v>510</v>
      </c>
      <c r="K1046" s="23">
        <v>260</v>
      </c>
      <c r="L1046" s="23">
        <v>479</v>
      </c>
      <c r="M1046" s="23">
        <v>515</v>
      </c>
      <c r="N1046" s="23">
        <v>319</v>
      </c>
      <c r="O1046" s="23">
        <v>282</v>
      </c>
      <c r="P1046" s="23">
        <v>577</v>
      </c>
      <c r="Q1046" s="23">
        <v>329</v>
      </c>
      <c r="R1046" s="23">
        <v>302</v>
      </c>
      <c r="S1046" s="23">
        <v>590</v>
      </c>
      <c r="T1046" s="23">
        <v>288</v>
      </c>
      <c r="U1046" s="23">
        <v>428</v>
      </c>
      <c r="V1046" s="22">
        <v>435.33333333333</v>
      </c>
      <c r="W1046" s="22">
        <f t="shared" si="368"/>
        <v>353.666666666667</v>
      </c>
      <c r="X1046" s="23">
        <v>0</v>
      </c>
      <c r="Y1046" s="23">
        <v>0</v>
      </c>
      <c r="Z1046" s="23">
        <v>0</v>
      </c>
      <c r="AA1046" s="22">
        <v>487</v>
      </c>
      <c r="AB1046" s="22">
        <v>0</v>
      </c>
      <c r="AC1046" s="22">
        <v>0</v>
      </c>
      <c r="AD1046" s="22">
        <v>0</v>
      </c>
      <c r="AE1046" s="22">
        <f t="shared" si="369"/>
        <v>487</v>
      </c>
      <c r="AF1046" s="22">
        <f t="shared" si="370"/>
        <v>1.1186830015314</v>
      </c>
      <c r="AG1046" s="22">
        <f t="shared" si="371"/>
        <v>1.37700282752121</v>
      </c>
      <c r="AH1046" s="22">
        <v>11280</v>
      </c>
      <c r="AI1046" s="22">
        <v>0</v>
      </c>
      <c r="AJ1046" s="23">
        <v>0</v>
      </c>
      <c r="AK1046" s="23">
        <v>249</v>
      </c>
      <c r="AL1046" s="23">
        <v>345</v>
      </c>
      <c r="AM1046" s="22">
        <v>0.9</v>
      </c>
      <c r="AN1046" s="22">
        <f t="shared" si="372"/>
        <v>318.3</v>
      </c>
      <c r="AO1046" s="23">
        <v>24</v>
      </c>
      <c r="AP1046" s="23">
        <v>24</v>
      </c>
      <c r="AQ1046" t="s">
        <v>82</v>
      </c>
      <c r="AR1046">
        <v>4</v>
      </c>
      <c r="AS1046" s="22">
        <v>0.13333333333333</v>
      </c>
      <c r="AT1046" t="s">
        <v>83</v>
      </c>
      <c r="AU1046" s="23">
        <f t="shared" si="383"/>
        <v>176.3</v>
      </c>
      <c r="AV1046" s="23">
        <f t="shared" si="373"/>
        <v>192</v>
      </c>
      <c r="AW1046" s="23">
        <f t="shared" si="374"/>
        <v>1.91988689915174</v>
      </c>
      <c r="AX1046" s="23">
        <f t="shared" si="375"/>
        <v>0.944392082940622</v>
      </c>
      <c r="AY1046" s="23">
        <f t="shared" si="376"/>
        <v>192</v>
      </c>
      <c r="AZ1046" s="23">
        <f t="shared" si="377"/>
        <v>192</v>
      </c>
      <c r="BA1046" s="1" t="str">
        <f t="shared" si="378"/>
        <v>3</v>
      </c>
      <c r="BB1046" s="22">
        <v>360</v>
      </c>
      <c r="BC1046" s="22">
        <f t="shared" si="379"/>
        <v>69120</v>
      </c>
      <c r="BD1046" s="22" t="e">
        <f t="shared" si="381"/>
        <v>#REF!</v>
      </c>
      <c r="BE1046" s="22">
        <v>0.29</v>
      </c>
      <c r="BF1046" s="22">
        <f t="shared" si="380"/>
        <v>55.68</v>
      </c>
      <c r="BG1046" s="22" t="e">
        <f t="shared" si="382"/>
        <v>#REF!</v>
      </c>
      <c r="BH1046" t="str">
        <f>IF(AT1046="UDARA","U","N")&amp;LEFT($C$4,2)&amp;MID($C$4,4,2)&amp;LEFT(A1046,3)&amp;MID(E1046,2,2)&amp;VLOOKUP(E1046,Acuan_Reference!C:L,10,0)</f>
        <v>N0109BLP71N1</v>
      </c>
      <c r="BI1046" t="s">
        <v>84</v>
      </c>
      <c r="BJ1046" t="s">
        <v>85</v>
      </c>
      <c r="BK1046" t="s">
        <v>128</v>
      </c>
      <c r="BL1046" t="s">
        <v>87</v>
      </c>
    </row>
    <row r="1047" spans="1:64">
      <c r="A1047" t="s">
        <v>92</v>
      </c>
      <c r="B1047" t="s">
        <v>75</v>
      </c>
      <c r="C1047" t="s">
        <v>76</v>
      </c>
      <c r="D1047" t="s">
        <v>77</v>
      </c>
      <c r="E1047" t="s">
        <v>193</v>
      </c>
      <c r="F1047" t="s">
        <v>194</v>
      </c>
      <c r="G1047" t="s">
        <v>118</v>
      </c>
      <c r="H1047" t="s">
        <v>81</v>
      </c>
      <c r="I1047" s="22">
        <v>29240</v>
      </c>
      <c r="J1047" s="23">
        <v>632</v>
      </c>
      <c r="K1047" s="23">
        <v>157</v>
      </c>
      <c r="L1047" s="23">
        <v>219</v>
      </c>
      <c r="M1047" s="23">
        <v>316</v>
      </c>
      <c r="N1047" s="23">
        <v>288</v>
      </c>
      <c r="O1047" s="23">
        <v>426</v>
      </c>
      <c r="P1047" s="23">
        <v>171</v>
      </c>
      <c r="Q1047" s="23">
        <v>110</v>
      </c>
      <c r="R1047" s="23">
        <v>482</v>
      </c>
      <c r="S1047" s="23">
        <v>166</v>
      </c>
      <c r="T1047" s="23">
        <v>203</v>
      </c>
      <c r="U1047" s="23">
        <v>103</v>
      </c>
      <c r="V1047" s="22">
        <v>157.33333333333</v>
      </c>
      <c r="W1047" s="22">
        <f t="shared" ref="W1047:W1097" si="384">AVERAGE(T1047,U1047,AL1047)</f>
        <v>185</v>
      </c>
      <c r="X1047" s="23">
        <v>0</v>
      </c>
      <c r="Y1047" s="23">
        <v>0</v>
      </c>
      <c r="Z1047" s="23">
        <v>0</v>
      </c>
      <c r="AA1047" s="22">
        <v>687</v>
      </c>
      <c r="AB1047" s="22">
        <v>0</v>
      </c>
      <c r="AC1047" s="22">
        <v>0</v>
      </c>
      <c r="AD1047" s="22">
        <v>0</v>
      </c>
      <c r="AE1047" s="22">
        <f t="shared" ref="AE1047:AE1097" si="385">Z1047+AA1047+AC1047+AD1047</f>
        <v>687</v>
      </c>
      <c r="AF1047" s="22">
        <f t="shared" ref="AF1047:AF1097" si="386">IFERROR(IF(V1047&lt;0,9999,AE1047/V1047),9999)</f>
        <v>4.36652542372891</v>
      </c>
      <c r="AG1047" s="22">
        <f t="shared" ref="AG1047:AG1097" si="387">IFERROR(IF(W1047&lt;0,9999,(Z1047+AA1047+AC1047)/W1047),9999)</f>
        <v>3.71351351351351</v>
      </c>
      <c r="AH1047" s="22">
        <v>11280</v>
      </c>
      <c r="AI1047" s="22">
        <v>0</v>
      </c>
      <c r="AJ1047" s="23">
        <v>0</v>
      </c>
      <c r="AK1047" s="23">
        <v>155</v>
      </c>
      <c r="AL1047" s="23">
        <v>249</v>
      </c>
      <c r="AM1047" s="22">
        <v>1.5</v>
      </c>
      <c r="AN1047" s="22">
        <f t="shared" ref="AN1047:AN1097" si="388">IF(AM1047*W1047&lt;0,0,AM1047*W1047)</f>
        <v>277.5</v>
      </c>
      <c r="AO1047" s="23">
        <v>24</v>
      </c>
      <c r="AP1047" s="23">
        <v>24</v>
      </c>
      <c r="AQ1047" t="s">
        <v>82</v>
      </c>
      <c r="AR1047">
        <v>2</v>
      </c>
      <c r="AS1047" s="22">
        <v>0.53333333333333</v>
      </c>
      <c r="AT1047" t="s">
        <v>83</v>
      </c>
      <c r="AU1047" s="23">
        <f t="shared" si="383"/>
        <v>0</v>
      </c>
      <c r="AV1047" s="23">
        <f t="shared" ref="AV1047:AV1097" si="389">IFERROR(ROUNDUP(AU1047/AO1047,0)*AO1047,9999)</f>
        <v>0</v>
      </c>
      <c r="AW1047" s="23">
        <f t="shared" ref="AW1047:AW1097" si="390">IFERROR(IF(W1047&lt;0,9999,((ROUNDUP(AU1047/AO1047,0)*AO1047)+AE1047)/W1047),9999)</f>
        <v>3.71351351351351</v>
      </c>
      <c r="AX1047" s="23">
        <f t="shared" ref="AX1047:AX1097" si="391">IFERROR(IF(W1047&lt;0,9999,((ROUNDUP(AU1047/AP1047,0)*AP1047)+AE1047-AL1047)/W1047),9999)</f>
        <v>2.36756756756757</v>
      </c>
      <c r="AY1047" s="23">
        <f t="shared" ref="AY1047:AY1097" si="392">IF(H1047="DROPPING",IF(AND(AW1047&gt;3,AX1047&gt;3),0,IF(AND(AW1047&lt;=3,AX1047&lt;=3),ROUNDUP(AU1047/AO1047,0)*AO1047,ROUNDUP(AU1047/AP1047,0)*AP1047)),0)</f>
        <v>0</v>
      </c>
      <c r="AZ1047" s="23">
        <f t="shared" ref="AZ1047:AZ1097" si="393">IF(AH1047&lt;=0,0,IF(H1047="DROPPING",IF(AND(AW1047&gt;3,AX1047&gt;3),0,IF(AND(AW1047&lt;=3,AX1047&lt;=3),ROUNDUP(AU1047/AO1047,0)*AO1047,ROUNDUP(AU1047/AP1047,0)*AP1047)),0))</f>
        <v>0</v>
      </c>
      <c r="BA1047" s="1" t="str">
        <f t="shared" ref="BA1047:BA1097" si="394">IF(AND(AW1047&gt;3,AX1047&gt;3),"Kelipatan Kirim/Master box &gt; 3x FC+index",IF(AF1047&lt;=AS1047,"1",IF(AND(AF1047&gt;AS1047,AF1047&lt;=AM1047),"2","3")))</f>
        <v>3</v>
      </c>
      <c r="BB1047" s="22">
        <v>360</v>
      </c>
      <c r="BC1047" s="22">
        <f t="shared" ref="BC1047:BC1097" si="395">BB1047*AZ1047</f>
        <v>0</v>
      </c>
      <c r="BD1047" s="22" t="e">
        <f t="shared" si="381"/>
        <v>#REF!</v>
      </c>
      <c r="BE1047" s="22">
        <v>0.29</v>
      </c>
      <c r="BF1047" s="22">
        <f t="shared" ref="BF1047:BF1097" si="396">BE1047*AZ1047</f>
        <v>0</v>
      </c>
      <c r="BG1047" s="22" t="e">
        <f t="shared" si="382"/>
        <v>#REF!</v>
      </c>
      <c r="BH1047" t="str">
        <f>IF(AT1047="UDARA","U","N")&amp;LEFT($C$4,2)&amp;MID($C$4,4,2)&amp;LEFT(A1047,3)&amp;MID(E1047,2,2)&amp;VLOOKUP(E1047,Acuan_Reference!C:L,10,0)</f>
        <v>N0109BTM71N1</v>
      </c>
      <c r="BI1047" t="s">
        <v>84</v>
      </c>
      <c r="BJ1047" t="s">
        <v>85</v>
      </c>
      <c r="BK1047" t="s">
        <v>128</v>
      </c>
      <c r="BL1047" t="s">
        <v>87</v>
      </c>
    </row>
    <row r="1048" spans="1:64">
      <c r="A1048" t="s">
        <v>93</v>
      </c>
      <c r="B1048" t="s">
        <v>75</v>
      </c>
      <c r="C1048" t="s">
        <v>76</v>
      </c>
      <c r="D1048" t="s">
        <v>77</v>
      </c>
      <c r="E1048" t="s">
        <v>193</v>
      </c>
      <c r="F1048" t="s">
        <v>194</v>
      </c>
      <c r="G1048" t="s">
        <v>118</v>
      </c>
      <c r="H1048" t="s">
        <v>81</v>
      </c>
      <c r="I1048" s="22">
        <v>29240</v>
      </c>
      <c r="J1048" s="23">
        <v>244</v>
      </c>
      <c r="K1048" s="23">
        <v>480</v>
      </c>
      <c r="L1048" s="23">
        <v>546</v>
      </c>
      <c r="M1048" s="23">
        <v>345</v>
      </c>
      <c r="N1048" s="23">
        <v>300</v>
      </c>
      <c r="O1048" s="23">
        <v>442</v>
      </c>
      <c r="P1048" s="23">
        <v>756</v>
      </c>
      <c r="Q1048" s="23">
        <v>147</v>
      </c>
      <c r="R1048" s="23">
        <v>390</v>
      </c>
      <c r="S1048" s="23">
        <v>377</v>
      </c>
      <c r="T1048" s="23">
        <v>352</v>
      </c>
      <c r="U1048" s="23">
        <v>173</v>
      </c>
      <c r="V1048" s="22">
        <v>300.66666666667</v>
      </c>
      <c r="W1048" s="22">
        <f t="shared" si="384"/>
        <v>284</v>
      </c>
      <c r="X1048" s="23">
        <v>0</v>
      </c>
      <c r="Y1048" s="23">
        <v>0</v>
      </c>
      <c r="Z1048" s="23">
        <v>0</v>
      </c>
      <c r="AA1048" s="22">
        <v>705</v>
      </c>
      <c r="AB1048" s="22">
        <v>0</v>
      </c>
      <c r="AC1048" s="22">
        <v>0</v>
      </c>
      <c r="AD1048" s="22">
        <v>0</v>
      </c>
      <c r="AE1048" s="22">
        <f t="shared" si="385"/>
        <v>705</v>
      </c>
      <c r="AF1048" s="22">
        <f t="shared" si="386"/>
        <v>2.34478935698445</v>
      </c>
      <c r="AG1048" s="22">
        <f t="shared" si="387"/>
        <v>2.48239436619718</v>
      </c>
      <c r="AH1048" s="22">
        <v>11280</v>
      </c>
      <c r="AI1048" s="22">
        <v>0</v>
      </c>
      <c r="AJ1048" s="23">
        <v>0</v>
      </c>
      <c r="AK1048" s="23">
        <v>187</v>
      </c>
      <c r="AL1048" s="23">
        <v>327</v>
      </c>
      <c r="AM1048" s="22">
        <v>0.8</v>
      </c>
      <c r="AN1048" s="22">
        <f t="shared" si="388"/>
        <v>227.2</v>
      </c>
      <c r="AO1048" s="23">
        <v>24</v>
      </c>
      <c r="AP1048" s="23">
        <v>24</v>
      </c>
      <c r="AQ1048" t="s">
        <v>124</v>
      </c>
      <c r="AR1048">
        <v>4</v>
      </c>
      <c r="AS1048" s="22">
        <v>0.066666666666667</v>
      </c>
      <c r="AT1048" t="s">
        <v>83</v>
      </c>
      <c r="AU1048" s="23">
        <f t="shared" si="383"/>
        <v>0</v>
      </c>
      <c r="AV1048" s="23">
        <f t="shared" si="389"/>
        <v>0</v>
      </c>
      <c r="AW1048" s="23">
        <f t="shared" si="390"/>
        <v>2.48239436619718</v>
      </c>
      <c r="AX1048" s="23">
        <f t="shared" si="391"/>
        <v>1.33098591549296</v>
      </c>
      <c r="AY1048" s="23">
        <f t="shared" si="392"/>
        <v>0</v>
      </c>
      <c r="AZ1048" s="23">
        <f t="shared" si="393"/>
        <v>0</v>
      </c>
      <c r="BA1048" s="1" t="str">
        <f t="shared" si="394"/>
        <v>3</v>
      </c>
      <c r="BB1048" s="22">
        <v>360</v>
      </c>
      <c r="BC1048" s="22">
        <f t="shared" si="395"/>
        <v>0</v>
      </c>
      <c r="BD1048" s="22" t="e">
        <f t="shared" ref="BD1048:BD1097" si="397">BD1047+BC1048</f>
        <v>#REF!</v>
      </c>
      <c r="BE1048" s="22">
        <v>0.29</v>
      </c>
      <c r="BF1048" s="22">
        <f t="shared" si="396"/>
        <v>0</v>
      </c>
      <c r="BG1048" s="22" t="e">
        <f t="shared" ref="BG1048:BG1097" si="398">BG1047+BF1048</f>
        <v>#REF!</v>
      </c>
      <c r="BH1048" t="str">
        <f>IF(AT1048="UDARA","U","N")&amp;LEFT($C$4,2)&amp;MID($C$4,4,2)&amp;LEFT(A1048,3)&amp;MID(E1048,2,2)&amp;VLOOKUP(E1048,Acuan_Reference!C:L,10,0)</f>
        <v>N0109CRB71N1</v>
      </c>
      <c r="BI1048" t="s">
        <v>84</v>
      </c>
      <c r="BJ1048" t="s">
        <v>85</v>
      </c>
      <c r="BK1048" t="s">
        <v>128</v>
      </c>
      <c r="BL1048" t="s">
        <v>87</v>
      </c>
    </row>
    <row r="1049" spans="1:64">
      <c r="A1049" t="s">
        <v>94</v>
      </c>
      <c r="B1049" t="s">
        <v>75</v>
      </c>
      <c r="C1049" t="s">
        <v>76</v>
      </c>
      <c r="D1049" t="s">
        <v>77</v>
      </c>
      <c r="E1049" t="s">
        <v>193</v>
      </c>
      <c r="F1049" t="s">
        <v>194</v>
      </c>
      <c r="G1049" t="s">
        <v>118</v>
      </c>
      <c r="H1049" t="s">
        <v>81</v>
      </c>
      <c r="I1049" s="22">
        <v>29240</v>
      </c>
      <c r="J1049" s="23">
        <v>434</v>
      </c>
      <c r="K1049" s="23">
        <v>1069</v>
      </c>
      <c r="L1049" s="23">
        <v>678</v>
      </c>
      <c r="M1049" s="23">
        <v>981</v>
      </c>
      <c r="N1049" s="23">
        <v>1054</v>
      </c>
      <c r="O1049" s="23">
        <v>974</v>
      </c>
      <c r="P1049" s="23">
        <v>579</v>
      </c>
      <c r="Q1049" s="23">
        <v>725</v>
      </c>
      <c r="R1049" s="23">
        <v>1048</v>
      </c>
      <c r="S1049" s="23">
        <v>614</v>
      </c>
      <c r="T1049" s="23">
        <v>946</v>
      </c>
      <c r="U1049" s="23">
        <v>865</v>
      </c>
      <c r="V1049" s="22">
        <v>808.33333333333</v>
      </c>
      <c r="W1049" s="22">
        <f t="shared" si="384"/>
        <v>857.333333333333</v>
      </c>
      <c r="X1049" s="23">
        <v>0</v>
      </c>
      <c r="Y1049" s="23">
        <v>0</v>
      </c>
      <c r="Z1049" s="23">
        <v>0</v>
      </c>
      <c r="AA1049" s="22">
        <v>426</v>
      </c>
      <c r="AB1049" s="22">
        <v>0</v>
      </c>
      <c r="AC1049" s="22">
        <v>288</v>
      </c>
      <c r="AD1049" s="22">
        <v>0</v>
      </c>
      <c r="AE1049" s="22">
        <f t="shared" si="385"/>
        <v>714</v>
      </c>
      <c r="AF1049" s="22">
        <f t="shared" si="386"/>
        <v>0.883298969072169</v>
      </c>
      <c r="AG1049" s="22">
        <f t="shared" si="387"/>
        <v>0.832814930015552</v>
      </c>
      <c r="AH1049" s="22">
        <v>11280</v>
      </c>
      <c r="AI1049" s="22">
        <v>0</v>
      </c>
      <c r="AJ1049" s="23">
        <v>0</v>
      </c>
      <c r="AK1049" s="23">
        <v>487</v>
      </c>
      <c r="AL1049" s="23">
        <v>761</v>
      </c>
      <c r="AM1049" s="22">
        <v>0.8</v>
      </c>
      <c r="AN1049" s="22">
        <f t="shared" si="388"/>
        <v>685.866666666667</v>
      </c>
      <c r="AO1049" s="23">
        <v>24</v>
      </c>
      <c r="AP1049" s="23">
        <v>24</v>
      </c>
      <c r="AQ1049" t="s">
        <v>82</v>
      </c>
      <c r="AR1049">
        <v>8</v>
      </c>
      <c r="AS1049" s="22">
        <v>0.13333333333333</v>
      </c>
      <c r="AT1049" t="s">
        <v>83</v>
      </c>
      <c r="AU1049" s="23">
        <f t="shared" si="383"/>
        <v>732.866666666667</v>
      </c>
      <c r="AV1049" s="23">
        <f t="shared" si="389"/>
        <v>744</v>
      </c>
      <c r="AW1049" s="23">
        <f t="shared" si="390"/>
        <v>1.70062208398134</v>
      </c>
      <c r="AX1049" s="23">
        <f t="shared" si="391"/>
        <v>0.81298600311042</v>
      </c>
      <c r="AY1049" s="23">
        <f t="shared" si="392"/>
        <v>744</v>
      </c>
      <c r="AZ1049" s="23">
        <f t="shared" si="393"/>
        <v>744</v>
      </c>
      <c r="BA1049" s="1" t="str">
        <f t="shared" si="394"/>
        <v>3</v>
      </c>
      <c r="BB1049" s="22">
        <v>360</v>
      </c>
      <c r="BC1049" s="22">
        <f t="shared" si="395"/>
        <v>267840</v>
      </c>
      <c r="BD1049" s="22" t="e">
        <f t="shared" si="397"/>
        <v>#REF!</v>
      </c>
      <c r="BE1049" s="22">
        <v>0.29</v>
      </c>
      <c r="BF1049" s="22">
        <f t="shared" si="396"/>
        <v>215.76</v>
      </c>
      <c r="BG1049" s="22" t="e">
        <f t="shared" si="398"/>
        <v>#REF!</v>
      </c>
      <c r="BH1049" t="str">
        <f>IF(AT1049="UDARA","U","N")&amp;LEFT($C$4,2)&amp;MID($C$4,4,2)&amp;LEFT(A1049,3)&amp;MID(E1049,2,2)&amp;VLOOKUP(E1049,Acuan_Reference!C:L,10,0)</f>
        <v>N0109DPS71N1</v>
      </c>
      <c r="BI1049" t="s">
        <v>84</v>
      </c>
      <c r="BJ1049" t="s">
        <v>85</v>
      </c>
      <c r="BK1049" t="s">
        <v>128</v>
      </c>
      <c r="BL1049" t="s">
        <v>87</v>
      </c>
    </row>
    <row r="1050" spans="1:64">
      <c r="A1050" t="s">
        <v>95</v>
      </c>
      <c r="B1050" t="s">
        <v>75</v>
      </c>
      <c r="C1050" t="s">
        <v>76</v>
      </c>
      <c r="D1050" t="s">
        <v>77</v>
      </c>
      <c r="E1050" t="s">
        <v>193</v>
      </c>
      <c r="F1050" t="s">
        <v>194</v>
      </c>
      <c r="G1050" t="s">
        <v>118</v>
      </c>
      <c r="H1050" t="s">
        <v>81</v>
      </c>
      <c r="I1050" s="22">
        <v>29240</v>
      </c>
      <c r="J1050" s="23">
        <v>0</v>
      </c>
      <c r="K1050" s="23">
        <v>0</v>
      </c>
      <c r="L1050" s="23">
        <v>0</v>
      </c>
      <c r="M1050" s="23">
        <v>504</v>
      </c>
      <c r="N1050" s="23">
        <v>787</v>
      </c>
      <c r="O1050" s="23">
        <v>850</v>
      </c>
      <c r="P1050" s="23">
        <v>852</v>
      </c>
      <c r="Q1050" s="23">
        <v>499</v>
      </c>
      <c r="R1050" s="23">
        <v>797</v>
      </c>
      <c r="S1050" s="23">
        <v>494</v>
      </c>
      <c r="T1050" s="23">
        <v>871</v>
      </c>
      <c r="U1050" s="23">
        <v>638</v>
      </c>
      <c r="V1050" s="22">
        <v>667.66666666667</v>
      </c>
      <c r="W1050" s="22">
        <f t="shared" si="384"/>
        <v>713.333333333333</v>
      </c>
      <c r="X1050" s="23">
        <v>0</v>
      </c>
      <c r="Y1050" s="23">
        <v>0</v>
      </c>
      <c r="Z1050" s="23">
        <v>0</v>
      </c>
      <c r="AA1050" s="22">
        <v>423</v>
      </c>
      <c r="AB1050" s="22">
        <v>0</v>
      </c>
      <c r="AC1050" s="22">
        <v>288</v>
      </c>
      <c r="AD1050" s="22">
        <v>0</v>
      </c>
      <c r="AE1050" s="22">
        <f t="shared" si="385"/>
        <v>711</v>
      </c>
      <c r="AF1050" s="22">
        <f t="shared" si="386"/>
        <v>1.06490264603095</v>
      </c>
      <c r="AG1050" s="22">
        <f t="shared" si="387"/>
        <v>0.996728971962617</v>
      </c>
      <c r="AH1050" s="22">
        <v>11280</v>
      </c>
      <c r="AI1050" s="22">
        <v>0</v>
      </c>
      <c r="AJ1050" s="23">
        <v>0</v>
      </c>
      <c r="AK1050" s="23">
        <v>365</v>
      </c>
      <c r="AL1050" s="23">
        <v>631</v>
      </c>
      <c r="AM1050" s="22">
        <v>0.5</v>
      </c>
      <c r="AN1050" s="22">
        <f t="shared" si="388"/>
        <v>356.666666666667</v>
      </c>
      <c r="AO1050" s="23">
        <v>24</v>
      </c>
      <c r="AP1050" s="23">
        <v>24</v>
      </c>
      <c r="AQ1050" t="s">
        <v>124</v>
      </c>
      <c r="AR1050">
        <v>20</v>
      </c>
      <c r="AS1050" s="22">
        <v>0.033333333333333</v>
      </c>
      <c r="AT1050" t="s">
        <v>83</v>
      </c>
      <c r="AU1050" s="23">
        <f t="shared" si="383"/>
        <v>276.666666666667</v>
      </c>
      <c r="AV1050" s="23">
        <f t="shared" si="389"/>
        <v>288</v>
      </c>
      <c r="AW1050" s="23">
        <f t="shared" si="390"/>
        <v>1.40046728971963</v>
      </c>
      <c r="AX1050" s="23">
        <f t="shared" si="391"/>
        <v>0.51588785046729</v>
      </c>
      <c r="AY1050" s="23">
        <f t="shared" si="392"/>
        <v>288</v>
      </c>
      <c r="AZ1050" s="23">
        <f t="shared" si="393"/>
        <v>288</v>
      </c>
      <c r="BA1050" s="1" t="str">
        <f t="shared" si="394"/>
        <v>3</v>
      </c>
      <c r="BB1050" s="22">
        <v>360</v>
      </c>
      <c r="BC1050" s="22">
        <f t="shared" si="395"/>
        <v>103680</v>
      </c>
      <c r="BD1050" s="22" t="e">
        <f t="shared" si="397"/>
        <v>#REF!</v>
      </c>
      <c r="BE1050" s="22">
        <v>0.29</v>
      </c>
      <c r="BF1050" s="22">
        <f t="shared" si="396"/>
        <v>83.52</v>
      </c>
      <c r="BG1050" s="22" t="e">
        <f t="shared" si="398"/>
        <v>#REF!</v>
      </c>
      <c r="BH1050" t="str">
        <f>IF(AT1050="UDARA","U","N")&amp;LEFT($C$4,2)&amp;MID($C$4,4,2)&amp;LEFT(A1050,3)&amp;MID(E1050,2,2)&amp;VLOOKUP(E1050,Acuan_Reference!C:L,10,0)</f>
        <v>N0109JAK71N1</v>
      </c>
      <c r="BI1050" t="s">
        <v>84</v>
      </c>
      <c r="BJ1050" t="s">
        <v>85</v>
      </c>
      <c r="BK1050" t="s">
        <v>128</v>
      </c>
      <c r="BL1050" t="s">
        <v>87</v>
      </c>
    </row>
    <row r="1051" spans="1:64">
      <c r="A1051" t="s">
        <v>96</v>
      </c>
      <c r="B1051" t="s">
        <v>75</v>
      </c>
      <c r="C1051" t="s">
        <v>76</v>
      </c>
      <c r="D1051" t="s">
        <v>77</v>
      </c>
      <c r="E1051" t="s">
        <v>193</v>
      </c>
      <c r="F1051" t="s">
        <v>194</v>
      </c>
      <c r="G1051" t="s">
        <v>118</v>
      </c>
      <c r="H1051" t="s">
        <v>81</v>
      </c>
      <c r="I1051" s="22">
        <v>29240</v>
      </c>
      <c r="J1051" s="23">
        <v>140</v>
      </c>
      <c r="K1051" s="23">
        <v>122</v>
      </c>
      <c r="L1051" s="23">
        <v>341</v>
      </c>
      <c r="M1051" s="23">
        <v>321</v>
      </c>
      <c r="N1051" s="23">
        <v>117</v>
      </c>
      <c r="O1051" s="23">
        <v>295</v>
      </c>
      <c r="P1051" s="23">
        <v>185</v>
      </c>
      <c r="Q1051" s="23">
        <v>206</v>
      </c>
      <c r="R1051" s="23">
        <v>287</v>
      </c>
      <c r="S1051" s="23">
        <v>82</v>
      </c>
      <c r="T1051" s="23">
        <v>377</v>
      </c>
      <c r="U1051" s="23">
        <v>43</v>
      </c>
      <c r="V1051" s="22">
        <v>167.33333333333</v>
      </c>
      <c r="W1051" s="22">
        <f t="shared" si="384"/>
        <v>212.666666666667</v>
      </c>
      <c r="X1051" s="23">
        <v>0</v>
      </c>
      <c r="Y1051" s="23">
        <v>0</v>
      </c>
      <c r="Z1051" s="23">
        <v>0</v>
      </c>
      <c r="AA1051" s="22">
        <v>346</v>
      </c>
      <c r="AB1051" s="22">
        <v>0</v>
      </c>
      <c r="AC1051" s="22">
        <v>72</v>
      </c>
      <c r="AD1051" s="22">
        <v>0</v>
      </c>
      <c r="AE1051" s="22">
        <f t="shared" si="385"/>
        <v>418</v>
      </c>
      <c r="AF1051" s="22">
        <f t="shared" si="386"/>
        <v>2.49800796812754</v>
      </c>
      <c r="AG1051" s="22">
        <f t="shared" si="387"/>
        <v>1.96551724137931</v>
      </c>
      <c r="AH1051" s="22">
        <v>11280</v>
      </c>
      <c r="AI1051" s="22">
        <v>0</v>
      </c>
      <c r="AJ1051" s="23">
        <v>0</v>
      </c>
      <c r="AK1051" s="23">
        <v>118</v>
      </c>
      <c r="AL1051" s="23">
        <v>218</v>
      </c>
      <c r="AM1051" s="22">
        <v>1.2</v>
      </c>
      <c r="AN1051" s="22">
        <f t="shared" si="388"/>
        <v>255.2</v>
      </c>
      <c r="AO1051" s="23">
        <v>24</v>
      </c>
      <c r="AP1051" s="23">
        <v>24</v>
      </c>
      <c r="AQ1051" t="s">
        <v>82</v>
      </c>
      <c r="AR1051">
        <v>2</v>
      </c>
      <c r="AS1051" s="22">
        <v>0.2</v>
      </c>
      <c r="AT1051" t="s">
        <v>83</v>
      </c>
      <c r="AU1051" s="23">
        <f t="shared" si="383"/>
        <v>55.2</v>
      </c>
      <c r="AV1051" s="23">
        <f t="shared" si="389"/>
        <v>72</v>
      </c>
      <c r="AW1051" s="23">
        <f t="shared" si="390"/>
        <v>2.30407523510972</v>
      </c>
      <c r="AX1051" s="23">
        <f t="shared" si="391"/>
        <v>1.27899686520376</v>
      </c>
      <c r="AY1051" s="23">
        <f t="shared" si="392"/>
        <v>72</v>
      </c>
      <c r="AZ1051" s="23">
        <f t="shared" si="393"/>
        <v>72</v>
      </c>
      <c r="BA1051" s="1" t="str">
        <f t="shared" si="394"/>
        <v>3</v>
      </c>
      <c r="BB1051" s="22">
        <v>360</v>
      </c>
      <c r="BC1051" s="22">
        <f t="shared" si="395"/>
        <v>25920</v>
      </c>
      <c r="BD1051" s="22" t="e">
        <f t="shared" si="397"/>
        <v>#REF!</v>
      </c>
      <c r="BE1051" s="22">
        <v>0.29</v>
      </c>
      <c r="BF1051" s="22">
        <f t="shared" si="396"/>
        <v>20.88</v>
      </c>
      <c r="BG1051" s="22" t="e">
        <f t="shared" si="398"/>
        <v>#REF!</v>
      </c>
      <c r="BH1051" t="str">
        <f>IF(AT1051="UDARA","U","N")&amp;LEFT($C$4,2)&amp;MID($C$4,4,2)&amp;LEFT(A1051,3)&amp;MID(E1051,2,2)&amp;VLOOKUP(E1051,Acuan_Reference!C:L,10,0)</f>
        <v>N0109JBI71N1</v>
      </c>
      <c r="BI1051" t="s">
        <v>84</v>
      </c>
      <c r="BJ1051" t="s">
        <v>85</v>
      </c>
      <c r="BK1051" t="s">
        <v>128</v>
      </c>
      <c r="BL1051" t="s">
        <v>87</v>
      </c>
    </row>
    <row r="1052" spans="1:64">
      <c r="A1052" t="s">
        <v>97</v>
      </c>
      <c r="B1052" t="s">
        <v>75</v>
      </c>
      <c r="C1052" t="s">
        <v>76</v>
      </c>
      <c r="D1052" t="s">
        <v>77</v>
      </c>
      <c r="E1052" t="s">
        <v>193</v>
      </c>
      <c r="F1052" t="s">
        <v>194</v>
      </c>
      <c r="G1052" t="s">
        <v>118</v>
      </c>
      <c r="H1052" t="s">
        <v>81</v>
      </c>
      <c r="I1052" s="22">
        <v>29240</v>
      </c>
      <c r="J1052" s="23">
        <v>1739</v>
      </c>
      <c r="K1052" s="23">
        <v>1538</v>
      </c>
      <c r="L1052" s="23">
        <v>1662</v>
      </c>
      <c r="M1052" s="23">
        <v>1067</v>
      </c>
      <c r="N1052" s="23">
        <v>673</v>
      </c>
      <c r="O1052" s="23">
        <v>718</v>
      </c>
      <c r="P1052" s="23">
        <v>816</v>
      </c>
      <c r="Q1052" s="23">
        <v>754</v>
      </c>
      <c r="R1052" s="23">
        <v>576</v>
      </c>
      <c r="S1052" s="23">
        <v>706</v>
      </c>
      <c r="T1052" s="23">
        <v>832</v>
      </c>
      <c r="U1052" s="23">
        <v>831</v>
      </c>
      <c r="V1052" s="22">
        <v>789.66666666667</v>
      </c>
      <c r="W1052" s="22">
        <f t="shared" si="384"/>
        <v>760</v>
      </c>
      <c r="X1052" s="23">
        <v>0</v>
      </c>
      <c r="Y1052" s="23">
        <v>0</v>
      </c>
      <c r="Z1052" s="23">
        <v>0</v>
      </c>
      <c r="AA1052" s="22">
        <v>475</v>
      </c>
      <c r="AB1052" s="22">
        <v>0</v>
      </c>
      <c r="AC1052" s="22">
        <v>216</v>
      </c>
      <c r="AD1052" s="22">
        <v>144</v>
      </c>
      <c r="AE1052" s="22">
        <f t="shared" si="385"/>
        <v>835</v>
      </c>
      <c r="AF1052" s="22">
        <f t="shared" si="386"/>
        <v>1.05740818910932</v>
      </c>
      <c r="AG1052" s="22">
        <f t="shared" si="387"/>
        <v>0.909210526315789</v>
      </c>
      <c r="AH1052" s="22">
        <v>11280</v>
      </c>
      <c r="AI1052" s="22">
        <v>0</v>
      </c>
      <c r="AJ1052" s="23">
        <v>0</v>
      </c>
      <c r="AK1052" s="23">
        <v>415</v>
      </c>
      <c r="AL1052" s="23">
        <v>617</v>
      </c>
      <c r="AM1052" s="22">
        <v>0.5</v>
      </c>
      <c r="AN1052" s="22">
        <f t="shared" si="388"/>
        <v>380</v>
      </c>
      <c r="AO1052" s="23">
        <v>24</v>
      </c>
      <c r="AP1052" s="23">
        <v>24</v>
      </c>
      <c r="AQ1052" t="s">
        <v>124</v>
      </c>
      <c r="AR1052">
        <v>20</v>
      </c>
      <c r="AS1052" s="22">
        <v>0.033333333333333</v>
      </c>
      <c r="AT1052" t="s">
        <v>83</v>
      </c>
      <c r="AU1052" s="23">
        <f t="shared" si="383"/>
        <v>162</v>
      </c>
      <c r="AV1052" s="23">
        <f t="shared" si="389"/>
        <v>168</v>
      </c>
      <c r="AW1052" s="23">
        <f t="shared" si="390"/>
        <v>1.31973684210526</v>
      </c>
      <c r="AX1052" s="23">
        <f t="shared" si="391"/>
        <v>0.507894736842105</v>
      </c>
      <c r="AY1052" s="23">
        <f t="shared" si="392"/>
        <v>168</v>
      </c>
      <c r="AZ1052" s="23">
        <f t="shared" si="393"/>
        <v>168</v>
      </c>
      <c r="BA1052" s="1" t="str">
        <f t="shared" si="394"/>
        <v>3</v>
      </c>
      <c r="BB1052" s="22">
        <v>360</v>
      </c>
      <c r="BC1052" s="22">
        <f t="shared" si="395"/>
        <v>60480</v>
      </c>
      <c r="BD1052" s="22" t="e">
        <f t="shared" si="397"/>
        <v>#REF!</v>
      </c>
      <c r="BE1052" s="22">
        <v>0.29</v>
      </c>
      <c r="BF1052" s="22">
        <f t="shared" si="396"/>
        <v>48.72</v>
      </c>
      <c r="BG1052" s="22" t="e">
        <f t="shared" si="398"/>
        <v>#REF!</v>
      </c>
      <c r="BH1052" t="str">
        <f>IF(AT1052="UDARA","U","N")&amp;LEFT($C$4,2)&amp;MID($C$4,4,2)&amp;LEFT(A1052,3)&amp;MID(E1052,2,2)&amp;VLOOKUP(E1052,Acuan_Reference!C:L,10,0)</f>
        <v>N0109JKT71N1</v>
      </c>
      <c r="BI1052" t="s">
        <v>84</v>
      </c>
      <c r="BJ1052" t="s">
        <v>85</v>
      </c>
      <c r="BK1052" t="s">
        <v>128</v>
      </c>
      <c r="BL1052" t="s">
        <v>87</v>
      </c>
    </row>
    <row r="1053" spans="1:64">
      <c r="A1053" t="s">
        <v>98</v>
      </c>
      <c r="B1053" t="s">
        <v>75</v>
      </c>
      <c r="C1053" t="s">
        <v>76</v>
      </c>
      <c r="D1053" t="s">
        <v>77</v>
      </c>
      <c r="E1053" t="s">
        <v>193</v>
      </c>
      <c r="F1053" t="s">
        <v>194</v>
      </c>
      <c r="G1053" t="s">
        <v>118</v>
      </c>
      <c r="H1053" t="s">
        <v>81</v>
      </c>
      <c r="I1053" s="22">
        <v>29240</v>
      </c>
      <c r="J1053" s="23">
        <v>407</v>
      </c>
      <c r="K1053" s="23">
        <v>363</v>
      </c>
      <c r="L1053" s="23">
        <v>428</v>
      </c>
      <c r="M1053" s="23">
        <v>408</v>
      </c>
      <c r="N1053" s="23">
        <v>337</v>
      </c>
      <c r="O1053" s="23">
        <v>413</v>
      </c>
      <c r="P1053" s="23">
        <v>541</v>
      </c>
      <c r="Q1053" s="23">
        <v>376</v>
      </c>
      <c r="R1053" s="23">
        <v>381</v>
      </c>
      <c r="S1053" s="23">
        <v>314</v>
      </c>
      <c r="T1053" s="23">
        <v>401</v>
      </c>
      <c r="U1053" s="23">
        <v>391</v>
      </c>
      <c r="V1053" s="22">
        <v>368.66666666667</v>
      </c>
      <c r="W1053" s="22">
        <f t="shared" si="384"/>
        <v>370.666666666667</v>
      </c>
      <c r="X1053" s="23">
        <v>0</v>
      </c>
      <c r="Y1053" s="23">
        <v>0</v>
      </c>
      <c r="Z1053" s="23">
        <v>0</v>
      </c>
      <c r="AA1053" s="22">
        <v>471</v>
      </c>
      <c r="AB1053" s="22">
        <v>0</v>
      </c>
      <c r="AC1053" s="22">
        <v>0</v>
      </c>
      <c r="AD1053" s="22">
        <v>72</v>
      </c>
      <c r="AE1053" s="22">
        <f t="shared" si="385"/>
        <v>543</v>
      </c>
      <c r="AF1053" s="22">
        <f t="shared" si="386"/>
        <v>1.47287522603977</v>
      </c>
      <c r="AG1053" s="22">
        <f t="shared" si="387"/>
        <v>1.27068345323741</v>
      </c>
      <c r="AH1053" s="22">
        <v>11280</v>
      </c>
      <c r="AI1053" s="22">
        <v>0</v>
      </c>
      <c r="AJ1053" s="23">
        <v>0</v>
      </c>
      <c r="AK1053" s="23">
        <v>219</v>
      </c>
      <c r="AL1053" s="23">
        <v>320</v>
      </c>
      <c r="AM1053" s="22">
        <v>0.9</v>
      </c>
      <c r="AN1053" s="22">
        <f t="shared" si="388"/>
        <v>333.6</v>
      </c>
      <c r="AO1053" s="23">
        <v>24</v>
      </c>
      <c r="AP1053" s="23">
        <v>24</v>
      </c>
      <c r="AQ1053" t="s">
        <v>124</v>
      </c>
      <c r="AR1053">
        <v>4</v>
      </c>
      <c r="AS1053" s="22">
        <v>0.1</v>
      </c>
      <c r="AT1053" t="s">
        <v>83</v>
      </c>
      <c r="AU1053" s="23">
        <f t="shared" si="383"/>
        <v>110.6</v>
      </c>
      <c r="AV1053" s="23">
        <f t="shared" si="389"/>
        <v>120</v>
      </c>
      <c r="AW1053" s="23">
        <f t="shared" si="390"/>
        <v>1.7886690647482</v>
      </c>
      <c r="AX1053" s="23">
        <f t="shared" si="391"/>
        <v>0.925359712230216</v>
      </c>
      <c r="AY1053" s="23">
        <f t="shared" si="392"/>
        <v>120</v>
      </c>
      <c r="AZ1053" s="23">
        <f t="shared" si="393"/>
        <v>120</v>
      </c>
      <c r="BA1053" s="1" t="str">
        <f t="shared" si="394"/>
        <v>3</v>
      </c>
      <c r="BB1053" s="22">
        <v>360</v>
      </c>
      <c r="BC1053" s="22">
        <f t="shared" si="395"/>
        <v>43200</v>
      </c>
      <c r="BD1053" s="22" t="e">
        <f t="shared" si="397"/>
        <v>#REF!</v>
      </c>
      <c r="BE1053" s="22">
        <v>0.29</v>
      </c>
      <c r="BF1053" s="22">
        <f t="shared" si="396"/>
        <v>34.8</v>
      </c>
      <c r="BG1053" s="22" t="e">
        <f t="shared" si="398"/>
        <v>#REF!</v>
      </c>
      <c r="BH1053" t="str">
        <f>IF(AT1053="UDARA","U","N")&amp;LEFT($C$4,2)&amp;MID($C$4,4,2)&amp;LEFT(A1053,3)&amp;MID(E1053,2,2)&amp;VLOOKUP(E1053,Acuan_Reference!C:L,10,0)</f>
        <v>N0109JMR71N1</v>
      </c>
      <c r="BI1053" t="s">
        <v>84</v>
      </c>
      <c r="BJ1053" t="s">
        <v>85</v>
      </c>
      <c r="BK1053" t="s">
        <v>128</v>
      </c>
      <c r="BL1053" t="s">
        <v>87</v>
      </c>
    </row>
    <row r="1054" spans="1:64">
      <c r="A1054" t="s">
        <v>99</v>
      </c>
      <c r="B1054" t="s">
        <v>75</v>
      </c>
      <c r="C1054" t="s">
        <v>76</v>
      </c>
      <c r="D1054" t="s">
        <v>77</v>
      </c>
      <c r="E1054" t="s">
        <v>193</v>
      </c>
      <c r="F1054" t="s">
        <v>194</v>
      </c>
      <c r="G1054" t="s">
        <v>118</v>
      </c>
      <c r="H1054" t="s">
        <v>81</v>
      </c>
      <c r="I1054" s="22">
        <v>29240</v>
      </c>
      <c r="J1054" s="23">
        <v>606</v>
      </c>
      <c r="K1054" s="23">
        <v>848</v>
      </c>
      <c r="L1054" s="23">
        <v>774</v>
      </c>
      <c r="M1054" s="23">
        <v>789</v>
      </c>
      <c r="N1054" s="23">
        <v>687</v>
      </c>
      <c r="O1054" s="23">
        <v>533</v>
      </c>
      <c r="P1054" s="23">
        <v>1130</v>
      </c>
      <c r="Q1054" s="23">
        <v>550</v>
      </c>
      <c r="R1054" s="23">
        <v>532</v>
      </c>
      <c r="S1054" s="23">
        <v>680</v>
      </c>
      <c r="T1054" s="23">
        <v>779</v>
      </c>
      <c r="U1054" s="23">
        <v>639</v>
      </c>
      <c r="V1054" s="22">
        <v>699.33333333333</v>
      </c>
      <c r="W1054" s="22">
        <f t="shared" si="384"/>
        <v>666.333333333333</v>
      </c>
      <c r="X1054" s="23">
        <v>0</v>
      </c>
      <c r="Y1054" s="23">
        <v>0</v>
      </c>
      <c r="Z1054" s="23">
        <v>0</v>
      </c>
      <c r="AA1054" s="22">
        <v>805</v>
      </c>
      <c r="AB1054" s="22">
        <v>0</v>
      </c>
      <c r="AC1054" s="22">
        <v>240</v>
      </c>
      <c r="AD1054" s="22">
        <v>0</v>
      </c>
      <c r="AE1054" s="22">
        <f t="shared" si="385"/>
        <v>1045</v>
      </c>
      <c r="AF1054" s="22">
        <f t="shared" si="386"/>
        <v>1.49428026692088</v>
      </c>
      <c r="AG1054" s="22">
        <f t="shared" si="387"/>
        <v>1.56828414207104</v>
      </c>
      <c r="AH1054" s="22">
        <v>11280</v>
      </c>
      <c r="AI1054" s="22">
        <v>0</v>
      </c>
      <c r="AJ1054" s="23">
        <v>0</v>
      </c>
      <c r="AK1054" s="23">
        <v>359</v>
      </c>
      <c r="AL1054" s="23">
        <v>581</v>
      </c>
      <c r="AM1054" s="22">
        <v>1.1</v>
      </c>
      <c r="AN1054" s="22">
        <f t="shared" si="388"/>
        <v>732.966666666667</v>
      </c>
      <c r="AO1054" s="23">
        <v>24</v>
      </c>
      <c r="AP1054" s="23">
        <v>24</v>
      </c>
      <c r="AQ1054" t="s">
        <v>124</v>
      </c>
      <c r="AR1054">
        <v>4</v>
      </c>
      <c r="AS1054" s="22">
        <v>0.33333333333333</v>
      </c>
      <c r="AT1054" t="s">
        <v>83</v>
      </c>
      <c r="AU1054" s="23">
        <f t="shared" si="383"/>
        <v>268.966666666667</v>
      </c>
      <c r="AV1054" s="23">
        <f t="shared" si="389"/>
        <v>288</v>
      </c>
      <c r="AW1054" s="23">
        <f t="shared" si="390"/>
        <v>2.00050025012506</v>
      </c>
      <c r="AX1054" s="23">
        <f t="shared" si="391"/>
        <v>1.12856428214107</v>
      </c>
      <c r="AY1054" s="23">
        <f t="shared" si="392"/>
        <v>288</v>
      </c>
      <c r="AZ1054" s="23">
        <f t="shared" si="393"/>
        <v>288</v>
      </c>
      <c r="BA1054" s="1" t="str">
        <f t="shared" si="394"/>
        <v>3</v>
      </c>
      <c r="BB1054" s="22">
        <v>360</v>
      </c>
      <c r="BC1054" s="22">
        <f t="shared" si="395"/>
        <v>103680</v>
      </c>
      <c r="BD1054" s="22" t="e">
        <f t="shared" si="397"/>
        <v>#REF!</v>
      </c>
      <c r="BE1054" s="22">
        <v>0.29</v>
      </c>
      <c r="BF1054" s="22">
        <f t="shared" si="396"/>
        <v>83.52</v>
      </c>
      <c r="BG1054" s="22" t="e">
        <f t="shared" si="398"/>
        <v>#REF!</v>
      </c>
      <c r="BH1054" t="str">
        <f>IF(AT1054="UDARA","U","N")&amp;LEFT($C$4,2)&amp;MID($C$4,4,2)&amp;LEFT(A1054,3)&amp;MID(E1054,2,2)&amp;VLOOKUP(E1054,Acuan_Reference!C:L,10,0)</f>
        <v>N0109MDN71N1</v>
      </c>
      <c r="BI1054" t="s">
        <v>84</v>
      </c>
      <c r="BJ1054" t="s">
        <v>85</v>
      </c>
      <c r="BK1054" t="s">
        <v>128</v>
      </c>
      <c r="BL1054" t="s">
        <v>87</v>
      </c>
    </row>
    <row r="1055" spans="1:64">
      <c r="A1055" t="s">
        <v>100</v>
      </c>
      <c r="B1055" t="s">
        <v>75</v>
      </c>
      <c r="C1055" t="s">
        <v>76</v>
      </c>
      <c r="D1055" t="s">
        <v>77</v>
      </c>
      <c r="E1055" t="s">
        <v>193</v>
      </c>
      <c r="F1055" t="s">
        <v>194</v>
      </c>
      <c r="G1055" t="s">
        <v>118</v>
      </c>
      <c r="H1055" t="s">
        <v>81</v>
      </c>
      <c r="I1055" s="22">
        <v>29240</v>
      </c>
      <c r="J1055" s="23">
        <v>501</v>
      </c>
      <c r="K1055" s="23">
        <v>1118</v>
      </c>
      <c r="L1055" s="23">
        <v>1027</v>
      </c>
      <c r="M1055" s="23">
        <v>908</v>
      </c>
      <c r="N1055" s="23">
        <v>1215</v>
      </c>
      <c r="O1055" s="23">
        <v>942</v>
      </c>
      <c r="P1055" s="23">
        <v>936</v>
      </c>
      <c r="Q1055" s="23">
        <v>566</v>
      </c>
      <c r="R1055" s="23">
        <v>586</v>
      </c>
      <c r="S1055" s="23">
        <v>652</v>
      </c>
      <c r="T1055" s="23">
        <v>1396</v>
      </c>
      <c r="U1055" s="23">
        <v>667</v>
      </c>
      <c r="V1055" s="22">
        <v>905</v>
      </c>
      <c r="W1055" s="22">
        <f t="shared" si="384"/>
        <v>944</v>
      </c>
      <c r="X1055" s="23">
        <v>0</v>
      </c>
      <c r="Y1055" s="23">
        <v>0</v>
      </c>
      <c r="Z1055" s="23">
        <v>0</v>
      </c>
      <c r="AA1055" s="22">
        <v>946</v>
      </c>
      <c r="AB1055" s="22">
        <v>0</v>
      </c>
      <c r="AC1055" s="22">
        <v>336</v>
      </c>
      <c r="AD1055" s="22">
        <v>0</v>
      </c>
      <c r="AE1055" s="22">
        <f t="shared" si="385"/>
        <v>1282</v>
      </c>
      <c r="AF1055" s="22">
        <f t="shared" si="386"/>
        <v>1.41657458563536</v>
      </c>
      <c r="AG1055" s="22">
        <f t="shared" si="387"/>
        <v>1.35805084745763</v>
      </c>
      <c r="AH1055" s="22">
        <v>11280</v>
      </c>
      <c r="AI1055" s="22">
        <v>0</v>
      </c>
      <c r="AJ1055" s="23">
        <v>0</v>
      </c>
      <c r="AK1055" s="23">
        <v>368</v>
      </c>
      <c r="AL1055" s="23">
        <v>769</v>
      </c>
      <c r="AM1055" s="22">
        <v>1.5</v>
      </c>
      <c r="AN1055" s="22">
        <f t="shared" si="388"/>
        <v>1416</v>
      </c>
      <c r="AO1055" s="23">
        <v>24</v>
      </c>
      <c r="AP1055" s="23">
        <v>24</v>
      </c>
      <c r="AQ1055" t="s">
        <v>82</v>
      </c>
      <c r="AR1055">
        <v>2</v>
      </c>
      <c r="AS1055" s="22">
        <v>0.76666666666667</v>
      </c>
      <c r="AT1055" t="s">
        <v>83</v>
      </c>
      <c r="AU1055" s="23">
        <f t="shared" si="383"/>
        <v>903</v>
      </c>
      <c r="AV1055" s="23">
        <f t="shared" si="389"/>
        <v>912</v>
      </c>
      <c r="AW1055" s="23">
        <f t="shared" si="390"/>
        <v>2.32415254237288</v>
      </c>
      <c r="AX1055" s="23">
        <f t="shared" si="391"/>
        <v>1.50953389830508</v>
      </c>
      <c r="AY1055" s="23">
        <f t="shared" si="392"/>
        <v>912</v>
      </c>
      <c r="AZ1055" s="23">
        <f t="shared" si="393"/>
        <v>912</v>
      </c>
      <c r="BA1055" s="1" t="str">
        <f t="shared" si="394"/>
        <v>2</v>
      </c>
      <c r="BB1055" s="22">
        <v>360</v>
      </c>
      <c r="BC1055" s="22">
        <f t="shared" si="395"/>
        <v>328320</v>
      </c>
      <c r="BD1055" s="22" t="e">
        <f t="shared" si="397"/>
        <v>#REF!</v>
      </c>
      <c r="BE1055" s="22">
        <v>0.29</v>
      </c>
      <c r="BF1055" s="22">
        <f t="shared" si="396"/>
        <v>264.48</v>
      </c>
      <c r="BG1055" s="22" t="e">
        <f t="shared" si="398"/>
        <v>#REF!</v>
      </c>
      <c r="BH1055" t="str">
        <f>IF(AT1055="UDARA","U","N")&amp;LEFT($C$4,2)&amp;MID($C$4,4,2)&amp;LEFT(A1055,3)&amp;MID(E1055,2,2)&amp;VLOOKUP(E1055,Acuan_Reference!C:L,10,0)</f>
        <v>N0109MDO71N1</v>
      </c>
      <c r="BI1055" t="s">
        <v>84</v>
      </c>
      <c r="BJ1055" t="s">
        <v>85</v>
      </c>
      <c r="BK1055" t="s">
        <v>128</v>
      </c>
      <c r="BL1055" t="s">
        <v>87</v>
      </c>
    </row>
    <row r="1056" spans="1:64">
      <c r="A1056" t="s">
        <v>101</v>
      </c>
      <c r="B1056" t="s">
        <v>75</v>
      </c>
      <c r="C1056" t="s">
        <v>76</v>
      </c>
      <c r="D1056" t="s">
        <v>77</v>
      </c>
      <c r="E1056" t="s">
        <v>193</v>
      </c>
      <c r="F1056" t="s">
        <v>194</v>
      </c>
      <c r="G1056" t="s">
        <v>118</v>
      </c>
      <c r="H1056" t="s">
        <v>81</v>
      </c>
      <c r="I1056" s="22">
        <v>29240</v>
      </c>
      <c r="J1056" s="23">
        <v>1719</v>
      </c>
      <c r="K1056" s="23">
        <v>1476</v>
      </c>
      <c r="L1056" s="23">
        <v>3897</v>
      </c>
      <c r="M1056" s="23">
        <v>4687</v>
      </c>
      <c r="N1056" s="23">
        <v>1555</v>
      </c>
      <c r="O1056" s="23">
        <v>4052</v>
      </c>
      <c r="P1056" s="23">
        <v>2309</v>
      </c>
      <c r="Q1056" s="23">
        <v>1040</v>
      </c>
      <c r="R1056" s="23">
        <v>2960</v>
      </c>
      <c r="S1056" s="23">
        <v>2210</v>
      </c>
      <c r="T1056" s="23">
        <v>3046</v>
      </c>
      <c r="U1056" s="23">
        <v>1698</v>
      </c>
      <c r="V1056" s="22">
        <v>2318</v>
      </c>
      <c r="W1056" s="22">
        <f t="shared" si="384"/>
        <v>2380.33333333333</v>
      </c>
      <c r="X1056" s="23">
        <v>0</v>
      </c>
      <c r="Y1056" s="23">
        <v>0</v>
      </c>
      <c r="Z1056" s="23">
        <v>0</v>
      </c>
      <c r="AA1056" s="22">
        <v>3596</v>
      </c>
      <c r="AB1056" s="22">
        <v>0</v>
      </c>
      <c r="AC1056" s="22">
        <v>912</v>
      </c>
      <c r="AD1056" s="22">
        <v>0</v>
      </c>
      <c r="AE1056" s="22">
        <f t="shared" si="385"/>
        <v>4508</v>
      </c>
      <c r="AF1056" s="22">
        <f t="shared" si="386"/>
        <v>1.94477998274374</v>
      </c>
      <c r="AG1056" s="22">
        <f t="shared" si="387"/>
        <v>1.89385240162442</v>
      </c>
      <c r="AH1056" s="22">
        <v>11280</v>
      </c>
      <c r="AI1056" s="22">
        <v>0</v>
      </c>
      <c r="AJ1056" s="23">
        <v>0</v>
      </c>
      <c r="AK1056" s="23">
        <v>1265</v>
      </c>
      <c r="AL1056" s="23">
        <v>2397</v>
      </c>
      <c r="AM1056" s="22">
        <v>1.3</v>
      </c>
      <c r="AN1056" s="22">
        <f t="shared" si="388"/>
        <v>3094.43333333333</v>
      </c>
      <c r="AO1056" s="23">
        <v>24</v>
      </c>
      <c r="AP1056" s="23">
        <v>24</v>
      </c>
      <c r="AQ1056" t="s">
        <v>82</v>
      </c>
      <c r="AR1056">
        <v>4</v>
      </c>
      <c r="AS1056" s="22">
        <v>0.5</v>
      </c>
      <c r="AT1056" t="s">
        <v>83</v>
      </c>
      <c r="AU1056" s="23">
        <f t="shared" si="383"/>
        <v>983.433333333334</v>
      </c>
      <c r="AV1056" s="23">
        <f t="shared" si="389"/>
        <v>984</v>
      </c>
      <c r="AW1056" s="23">
        <f t="shared" si="390"/>
        <v>2.30723988236942</v>
      </c>
      <c r="AX1056" s="23">
        <f t="shared" si="391"/>
        <v>1.30023806189609</v>
      </c>
      <c r="AY1056" s="23">
        <f t="shared" si="392"/>
        <v>984</v>
      </c>
      <c r="AZ1056" s="23">
        <f t="shared" si="393"/>
        <v>984</v>
      </c>
      <c r="BA1056" s="1" t="str">
        <f t="shared" si="394"/>
        <v>3</v>
      </c>
      <c r="BB1056" s="22">
        <v>360</v>
      </c>
      <c r="BC1056" s="22">
        <f t="shared" si="395"/>
        <v>354240</v>
      </c>
      <c r="BD1056" s="22" t="e">
        <f t="shared" si="397"/>
        <v>#REF!</v>
      </c>
      <c r="BE1056" s="22">
        <v>0.29</v>
      </c>
      <c r="BF1056" s="22">
        <f t="shared" si="396"/>
        <v>285.36</v>
      </c>
      <c r="BG1056" s="22" t="e">
        <f t="shared" si="398"/>
        <v>#REF!</v>
      </c>
      <c r="BH1056" t="str">
        <f>IF(AT1056="UDARA","U","N")&amp;LEFT($C$4,2)&amp;MID($C$4,4,2)&amp;LEFT(A1056,3)&amp;MID(E1056,2,2)&amp;VLOOKUP(E1056,Acuan_Reference!C:L,10,0)</f>
        <v>N0109MKS71N1</v>
      </c>
      <c r="BI1056" t="s">
        <v>84</v>
      </c>
      <c r="BJ1056" t="s">
        <v>85</v>
      </c>
      <c r="BK1056" t="s">
        <v>128</v>
      </c>
      <c r="BL1056" t="s">
        <v>87</v>
      </c>
    </row>
    <row r="1057" spans="1:64">
      <c r="A1057" t="s">
        <v>102</v>
      </c>
      <c r="B1057" t="s">
        <v>75</v>
      </c>
      <c r="C1057" t="s">
        <v>76</v>
      </c>
      <c r="D1057" t="s">
        <v>77</v>
      </c>
      <c r="E1057" t="s">
        <v>193</v>
      </c>
      <c r="F1057" t="s">
        <v>194</v>
      </c>
      <c r="G1057" t="s">
        <v>118</v>
      </c>
      <c r="H1057" t="s">
        <v>81</v>
      </c>
      <c r="I1057" s="22">
        <v>29240</v>
      </c>
      <c r="J1057" s="23">
        <v>465</v>
      </c>
      <c r="K1057" s="23">
        <v>718</v>
      </c>
      <c r="L1057" s="23">
        <v>1305</v>
      </c>
      <c r="M1057" s="23">
        <v>1207</v>
      </c>
      <c r="N1057" s="23">
        <v>662</v>
      </c>
      <c r="O1057" s="23">
        <v>797</v>
      </c>
      <c r="P1057" s="23">
        <v>769</v>
      </c>
      <c r="Q1057" s="23">
        <v>414</v>
      </c>
      <c r="R1057" s="23">
        <v>1166</v>
      </c>
      <c r="S1057" s="23">
        <v>979</v>
      </c>
      <c r="T1057" s="23">
        <v>714</v>
      </c>
      <c r="U1057" s="23">
        <v>529</v>
      </c>
      <c r="V1057" s="22">
        <v>740.66666666667</v>
      </c>
      <c r="W1057" s="22">
        <f t="shared" si="384"/>
        <v>692.666666666667</v>
      </c>
      <c r="X1057" s="23">
        <v>0</v>
      </c>
      <c r="Y1057" s="23">
        <v>0</v>
      </c>
      <c r="Z1057" s="23">
        <v>0</v>
      </c>
      <c r="AA1057" s="22">
        <v>1262</v>
      </c>
      <c r="AB1057" s="22">
        <v>0</v>
      </c>
      <c r="AC1057" s="22">
        <v>96</v>
      </c>
      <c r="AD1057" s="22">
        <v>72</v>
      </c>
      <c r="AE1057" s="22">
        <f t="shared" si="385"/>
        <v>1430</v>
      </c>
      <c r="AF1057" s="22">
        <f t="shared" si="386"/>
        <v>1.93069306930692</v>
      </c>
      <c r="AG1057" s="22">
        <f t="shared" si="387"/>
        <v>1.96053897978826</v>
      </c>
      <c r="AH1057" s="22">
        <v>11280</v>
      </c>
      <c r="AI1057" s="22">
        <v>0</v>
      </c>
      <c r="AJ1057" s="23">
        <v>0</v>
      </c>
      <c r="AK1057" s="23">
        <v>522</v>
      </c>
      <c r="AL1057" s="23">
        <v>835</v>
      </c>
      <c r="AM1057" s="22">
        <v>0.8</v>
      </c>
      <c r="AN1057" s="22">
        <f t="shared" si="388"/>
        <v>554.133333333333</v>
      </c>
      <c r="AO1057" s="23">
        <v>24</v>
      </c>
      <c r="AP1057" s="23">
        <v>24</v>
      </c>
      <c r="AQ1057" t="s">
        <v>124</v>
      </c>
      <c r="AR1057">
        <v>8</v>
      </c>
      <c r="AS1057" s="22">
        <v>0.1</v>
      </c>
      <c r="AT1057" t="s">
        <v>83</v>
      </c>
      <c r="AU1057" s="23">
        <f t="shared" si="383"/>
        <v>0</v>
      </c>
      <c r="AV1057" s="23">
        <f t="shared" si="389"/>
        <v>0</v>
      </c>
      <c r="AW1057" s="23">
        <f t="shared" si="390"/>
        <v>2.06448508180943</v>
      </c>
      <c r="AX1057" s="23">
        <f t="shared" si="391"/>
        <v>0.858999037536092</v>
      </c>
      <c r="AY1057" s="23">
        <f t="shared" si="392"/>
        <v>0</v>
      </c>
      <c r="AZ1057" s="23">
        <f t="shared" si="393"/>
        <v>0</v>
      </c>
      <c r="BA1057" s="1" t="str">
        <f t="shared" si="394"/>
        <v>3</v>
      </c>
      <c r="BB1057" s="22">
        <v>360</v>
      </c>
      <c r="BC1057" s="22">
        <f t="shared" si="395"/>
        <v>0</v>
      </c>
      <c r="BD1057" s="22" t="e">
        <f t="shared" si="397"/>
        <v>#REF!</v>
      </c>
      <c r="BE1057" s="22">
        <v>0.29</v>
      </c>
      <c r="BF1057" s="22">
        <f t="shared" si="396"/>
        <v>0</v>
      </c>
      <c r="BG1057" s="22" t="e">
        <f t="shared" si="398"/>
        <v>#REF!</v>
      </c>
      <c r="BH1057" t="str">
        <f>IF(AT1057="UDARA","U","N")&amp;LEFT($C$4,2)&amp;MID($C$4,4,2)&amp;LEFT(A1057,3)&amp;MID(E1057,2,2)&amp;VLOOKUP(E1057,Acuan_Reference!C:L,10,0)</f>
        <v>N0109MLG71N1</v>
      </c>
      <c r="BI1057" t="s">
        <v>84</v>
      </c>
      <c r="BJ1057" t="s">
        <v>85</v>
      </c>
      <c r="BK1057" t="s">
        <v>128</v>
      </c>
      <c r="BL1057" t="s">
        <v>87</v>
      </c>
    </row>
    <row r="1058" spans="1:64">
      <c r="A1058" t="s">
        <v>103</v>
      </c>
      <c r="B1058" t="s">
        <v>75</v>
      </c>
      <c r="C1058" t="s">
        <v>76</v>
      </c>
      <c r="D1058" t="s">
        <v>77</v>
      </c>
      <c r="E1058" t="s">
        <v>193</v>
      </c>
      <c r="F1058" t="s">
        <v>194</v>
      </c>
      <c r="G1058" t="s">
        <v>118</v>
      </c>
      <c r="H1058" t="s">
        <v>81</v>
      </c>
      <c r="I1058" s="22">
        <v>29240</v>
      </c>
      <c r="J1058" s="23">
        <v>285</v>
      </c>
      <c r="K1058" s="23">
        <v>221</v>
      </c>
      <c r="L1058" s="23">
        <v>603</v>
      </c>
      <c r="M1058" s="23">
        <v>293</v>
      </c>
      <c r="N1058" s="23">
        <v>402</v>
      </c>
      <c r="O1058" s="23">
        <v>657</v>
      </c>
      <c r="P1058" s="23">
        <v>282</v>
      </c>
      <c r="Q1058" s="23">
        <v>130</v>
      </c>
      <c r="R1058" s="23">
        <v>744</v>
      </c>
      <c r="S1058" s="23">
        <v>510</v>
      </c>
      <c r="T1058" s="23">
        <v>434</v>
      </c>
      <c r="U1058" s="23">
        <v>291</v>
      </c>
      <c r="V1058" s="22">
        <v>411.66666666667</v>
      </c>
      <c r="W1058" s="22">
        <f t="shared" si="384"/>
        <v>406</v>
      </c>
      <c r="X1058" s="23">
        <v>0</v>
      </c>
      <c r="Y1058" s="23">
        <v>0</v>
      </c>
      <c r="Z1058" s="23">
        <v>0</v>
      </c>
      <c r="AA1058" s="22">
        <v>708</v>
      </c>
      <c r="AB1058" s="22">
        <v>0</v>
      </c>
      <c r="AC1058" s="22">
        <v>24</v>
      </c>
      <c r="AD1058" s="22">
        <v>0</v>
      </c>
      <c r="AE1058" s="22">
        <f t="shared" si="385"/>
        <v>732</v>
      </c>
      <c r="AF1058" s="22">
        <f t="shared" si="386"/>
        <v>1.77813765182185</v>
      </c>
      <c r="AG1058" s="22">
        <f t="shared" si="387"/>
        <v>1.80295566502463</v>
      </c>
      <c r="AH1058" s="22">
        <v>11280</v>
      </c>
      <c r="AI1058" s="22">
        <v>0</v>
      </c>
      <c r="AJ1058" s="23">
        <v>0</v>
      </c>
      <c r="AK1058" s="23">
        <v>282</v>
      </c>
      <c r="AL1058" s="23">
        <v>493</v>
      </c>
      <c r="AM1058" s="22">
        <v>1.3</v>
      </c>
      <c r="AN1058" s="22">
        <f t="shared" si="388"/>
        <v>527.8</v>
      </c>
      <c r="AO1058" s="23">
        <v>24</v>
      </c>
      <c r="AP1058" s="23">
        <v>24</v>
      </c>
      <c r="AQ1058" t="s">
        <v>82</v>
      </c>
      <c r="AR1058">
        <v>2</v>
      </c>
      <c r="AS1058" s="22">
        <v>0.36666666666667</v>
      </c>
      <c r="AT1058" t="s">
        <v>83</v>
      </c>
      <c r="AU1058" s="23">
        <f t="shared" si="383"/>
        <v>288.8</v>
      </c>
      <c r="AV1058" s="23">
        <f t="shared" si="389"/>
        <v>312</v>
      </c>
      <c r="AW1058" s="23">
        <f t="shared" si="390"/>
        <v>2.57142857142857</v>
      </c>
      <c r="AX1058" s="23">
        <f t="shared" si="391"/>
        <v>1.35714285714286</v>
      </c>
      <c r="AY1058" s="23">
        <f t="shared" si="392"/>
        <v>312</v>
      </c>
      <c r="AZ1058" s="23">
        <f t="shared" si="393"/>
        <v>312</v>
      </c>
      <c r="BA1058" s="1" t="str">
        <f t="shared" si="394"/>
        <v>3</v>
      </c>
      <c r="BB1058" s="22">
        <v>360</v>
      </c>
      <c r="BC1058" s="22">
        <f t="shared" si="395"/>
        <v>112320</v>
      </c>
      <c r="BD1058" s="22" t="e">
        <f t="shared" si="397"/>
        <v>#REF!</v>
      </c>
      <c r="BE1058" s="22">
        <v>0.29</v>
      </c>
      <c r="BF1058" s="22">
        <f t="shared" si="396"/>
        <v>90.48</v>
      </c>
      <c r="BG1058" s="22" t="e">
        <f t="shared" si="398"/>
        <v>#REF!</v>
      </c>
      <c r="BH1058" t="str">
        <f>IF(AT1058="UDARA","U","N")&amp;LEFT($C$4,2)&amp;MID($C$4,4,2)&amp;LEFT(A1058,3)&amp;MID(E1058,2,2)&amp;VLOOKUP(E1058,Acuan_Reference!C:L,10,0)</f>
        <v>N0109NAD71N1</v>
      </c>
      <c r="BI1058" t="s">
        <v>84</v>
      </c>
      <c r="BJ1058" t="s">
        <v>85</v>
      </c>
      <c r="BK1058" t="s">
        <v>128</v>
      </c>
      <c r="BL1058" t="s">
        <v>87</v>
      </c>
    </row>
    <row r="1059" spans="1:64">
      <c r="A1059" t="s">
        <v>104</v>
      </c>
      <c r="B1059" t="s">
        <v>75</v>
      </c>
      <c r="C1059" t="s">
        <v>76</v>
      </c>
      <c r="D1059" t="s">
        <v>77</v>
      </c>
      <c r="E1059" t="s">
        <v>193</v>
      </c>
      <c r="F1059" t="s">
        <v>194</v>
      </c>
      <c r="G1059" t="s">
        <v>118</v>
      </c>
      <c r="H1059" t="s">
        <v>81</v>
      </c>
      <c r="I1059" s="22">
        <v>29240</v>
      </c>
      <c r="J1059" s="23">
        <v>521</v>
      </c>
      <c r="K1059" s="23">
        <v>561</v>
      </c>
      <c r="L1059" s="23">
        <v>408</v>
      </c>
      <c r="M1059" s="23">
        <v>512</v>
      </c>
      <c r="N1059" s="23">
        <v>426</v>
      </c>
      <c r="O1059" s="23">
        <v>482</v>
      </c>
      <c r="P1059" s="23">
        <v>648</v>
      </c>
      <c r="Q1059" s="23">
        <v>337</v>
      </c>
      <c r="R1059" s="23">
        <v>490</v>
      </c>
      <c r="S1059" s="23">
        <v>418</v>
      </c>
      <c r="T1059" s="23">
        <v>513</v>
      </c>
      <c r="U1059" s="23">
        <v>351</v>
      </c>
      <c r="V1059" s="22">
        <v>427.33333333333</v>
      </c>
      <c r="W1059" s="22">
        <f t="shared" si="384"/>
        <v>426.333333333333</v>
      </c>
      <c r="X1059" s="23">
        <v>0</v>
      </c>
      <c r="Y1059" s="23">
        <v>0</v>
      </c>
      <c r="Z1059" s="23">
        <v>0</v>
      </c>
      <c r="AA1059" s="22">
        <v>716</v>
      </c>
      <c r="AB1059" s="22">
        <v>0</v>
      </c>
      <c r="AC1059" s="22">
        <v>48</v>
      </c>
      <c r="AD1059" s="22">
        <v>0</v>
      </c>
      <c r="AE1059" s="22">
        <f t="shared" si="385"/>
        <v>764</v>
      </c>
      <c r="AF1059" s="22">
        <f t="shared" si="386"/>
        <v>1.78783151326054</v>
      </c>
      <c r="AG1059" s="22">
        <f t="shared" si="387"/>
        <v>1.79202501954652</v>
      </c>
      <c r="AH1059" s="22">
        <v>11280</v>
      </c>
      <c r="AI1059" s="22">
        <v>0</v>
      </c>
      <c r="AJ1059" s="23">
        <v>0</v>
      </c>
      <c r="AK1059" s="23">
        <v>254</v>
      </c>
      <c r="AL1059" s="23">
        <v>415</v>
      </c>
      <c r="AM1059" s="22">
        <v>1</v>
      </c>
      <c r="AN1059" s="22">
        <f t="shared" si="388"/>
        <v>426.333333333333</v>
      </c>
      <c r="AO1059" s="23">
        <v>24</v>
      </c>
      <c r="AP1059" s="23">
        <v>24</v>
      </c>
      <c r="AQ1059" t="s">
        <v>82</v>
      </c>
      <c r="AR1059">
        <v>4</v>
      </c>
      <c r="AS1059" s="22">
        <v>0.26666666666667</v>
      </c>
      <c r="AT1059" t="s">
        <v>83</v>
      </c>
      <c r="AU1059" s="23">
        <f t="shared" ref="AU1059:AU1097" si="399">IF(OR(H1059="PINDAH DISTRIBUTOR",H1059="PESTA NO BUFFER",H1059="PESTA"),0,IF(AL1059+AN1059&lt;AE1059,0,IF((1*((AL1059+AN1059)-AE1059))&lt;0,0,1*((AL1059+AN1059)-AE1059))))</f>
        <v>77.3333333333333</v>
      </c>
      <c r="AV1059" s="23">
        <f t="shared" si="389"/>
        <v>96</v>
      </c>
      <c r="AW1059" s="23">
        <f t="shared" si="390"/>
        <v>2.01720093823299</v>
      </c>
      <c r="AX1059" s="23">
        <f t="shared" si="391"/>
        <v>1.04378420641126</v>
      </c>
      <c r="AY1059" s="23">
        <f t="shared" si="392"/>
        <v>96</v>
      </c>
      <c r="AZ1059" s="23">
        <f t="shared" si="393"/>
        <v>96</v>
      </c>
      <c r="BA1059" s="1" t="str">
        <f t="shared" si="394"/>
        <v>3</v>
      </c>
      <c r="BB1059" s="22">
        <v>360</v>
      </c>
      <c r="BC1059" s="22">
        <f t="shared" si="395"/>
        <v>34560</v>
      </c>
      <c r="BD1059" s="22" t="e">
        <f t="shared" si="397"/>
        <v>#REF!</v>
      </c>
      <c r="BE1059" s="22">
        <v>0.29</v>
      </c>
      <c r="BF1059" s="22">
        <f t="shared" si="396"/>
        <v>27.84</v>
      </c>
      <c r="BG1059" s="22" t="e">
        <f t="shared" si="398"/>
        <v>#REF!</v>
      </c>
      <c r="BH1059" t="str">
        <f>IF(AT1059="UDARA","U","N")&amp;LEFT($C$4,2)&amp;MID($C$4,4,2)&amp;LEFT(A1059,3)&amp;MID(E1059,2,2)&amp;VLOOKUP(E1059,Acuan_Reference!C:L,10,0)</f>
        <v>N0109PDG71N1</v>
      </c>
      <c r="BI1059" t="s">
        <v>84</v>
      </c>
      <c r="BJ1059" t="s">
        <v>85</v>
      </c>
      <c r="BK1059" t="s">
        <v>128</v>
      </c>
      <c r="BL1059" t="s">
        <v>87</v>
      </c>
    </row>
    <row r="1060" spans="1:64">
      <c r="A1060" t="s">
        <v>105</v>
      </c>
      <c r="B1060" t="s">
        <v>75</v>
      </c>
      <c r="C1060" t="s">
        <v>76</v>
      </c>
      <c r="D1060" t="s">
        <v>77</v>
      </c>
      <c r="E1060" t="s">
        <v>193</v>
      </c>
      <c r="F1060" t="s">
        <v>194</v>
      </c>
      <c r="G1060" t="s">
        <v>118</v>
      </c>
      <c r="H1060" t="s">
        <v>81</v>
      </c>
      <c r="I1060" s="22">
        <v>29240</v>
      </c>
      <c r="J1060" s="23">
        <v>305</v>
      </c>
      <c r="K1060" s="23">
        <v>598</v>
      </c>
      <c r="L1060" s="23">
        <v>817</v>
      </c>
      <c r="M1060" s="23">
        <v>877</v>
      </c>
      <c r="N1060" s="23">
        <v>297</v>
      </c>
      <c r="O1060" s="23">
        <v>389</v>
      </c>
      <c r="P1060" s="23">
        <v>600</v>
      </c>
      <c r="Q1060" s="23">
        <v>288</v>
      </c>
      <c r="R1060" s="23">
        <v>414</v>
      </c>
      <c r="S1060" s="23">
        <v>791</v>
      </c>
      <c r="T1060" s="23">
        <v>255</v>
      </c>
      <c r="U1060" s="23">
        <v>385</v>
      </c>
      <c r="V1060" s="22">
        <v>477</v>
      </c>
      <c r="W1060" s="22">
        <f t="shared" si="384"/>
        <v>355.333333333333</v>
      </c>
      <c r="X1060" s="23">
        <v>0</v>
      </c>
      <c r="Y1060" s="23">
        <v>0</v>
      </c>
      <c r="Z1060" s="23">
        <v>0</v>
      </c>
      <c r="AA1060" s="22">
        <v>649</v>
      </c>
      <c r="AB1060" s="22">
        <v>0</v>
      </c>
      <c r="AC1060" s="22">
        <v>48</v>
      </c>
      <c r="AD1060" s="22">
        <v>0</v>
      </c>
      <c r="AE1060" s="22">
        <f t="shared" si="385"/>
        <v>697</v>
      </c>
      <c r="AF1060" s="22">
        <f t="shared" si="386"/>
        <v>1.46121593291405</v>
      </c>
      <c r="AG1060" s="22">
        <f t="shared" si="387"/>
        <v>1.96153846153846</v>
      </c>
      <c r="AH1060" s="22">
        <v>11280</v>
      </c>
      <c r="AI1060" s="22">
        <v>0</v>
      </c>
      <c r="AJ1060" s="23">
        <v>0</v>
      </c>
      <c r="AK1060" s="23">
        <v>305</v>
      </c>
      <c r="AL1060" s="23">
        <v>426</v>
      </c>
      <c r="AM1060" s="22">
        <v>1</v>
      </c>
      <c r="AN1060" s="22">
        <f t="shared" si="388"/>
        <v>355.333333333333</v>
      </c>
      <c r="AO1060" s="23">
        <v>24</v>
      </c>
      <c r="AP1060" s="23">
        <v>24</v>
      </c>
      <c r="AQ1060" t="s">
        <v>82</v>
      </c>
      <c r="AR1060">
        <v>4</v>
      </c>
      <c r="AS1060" s="22">
        <v>0.26666666666667</v>
      </c>
      <c r="AT1060" t="s">
        <v>83</v>
      </c>
      <c r="AU1060" s="23">
        <f t="shared" si="399"/>
        <v>84.3333333333333</v>
      </c>
      <c r="AV1060" s="23">
        <f t="shared" si="389"/>
        <v>96</v>
      </c>
      <c r="AW1060" s="23">
        <f t="shared" si="390"/>
        <v>2.23170731707317</v>
      </c>
      <c r="AX1060" s="23">
        <f t="shared" si="391"/>
        <v>1.0328330206379</v>
      </c>
      <c r="AY1060" s="23">
        <f t="shared" si="392"/>
        <v>96</v>
      </c>
      <c r="AZ1060" s="23">
        <f t="shared" si="393"/>
        <v>96</v>
      </c>
      <c r="BA1060" s="1" t="str">
        <f t="shared" si="394"/>
        <v>3</v>
      </c>
      <c r="BB1060" s="22">
        <v>360</v>
      </c>
      <c r="BC1060" s="22">
        <f t="shared" si="395"/>
        <v>34560</v>
      </c>
      <c r="BD1060" s="22" t="e">
        <f t="shared" si="397"/>
        <v>#REF!</v>
      </c>
      <c r="BE1060" s="22">
        <v>0.29</v>
      </c>
      <c r="BF1060" s="22">
        <f t="shared" si="396"/>
        <v>27.84</v>
      </c>
      <c r="BG1060" s="22" t="e">
        <f t="shared" si="398"/>
        <v>#REF!</v>
      </c>
      <c r="BH1060" t="str">
        <f>IF(AT1060="UDARA","U","N")&amp;LEFT($C$4,2)&amp;MID($C$4,4,2)&amp;LEFT(A1060,3)&amp;MID(E1060,2,2)&amp;VLOOKUP(E1060,Acuan_Reference!C:L,10,0)</f>
        <v>N0109PKB71N1</v>
      </c>
      <c r="BI1060" t="s">
        <v>84</v>
      </c>
      <c r="BJ1060" t="s">
        <v>85</v>
      </c>
      <c r="BK1060" t="s">
        <v>128</v>
      </c>
      <c r="BL1060" t="s">
        <v>87</v>
      </c>
    </row>
    <row r="1061" spans="1:64">
      <c r="A1061" t="s">
        <v>106</v>
      </c>
      <c r="B1061" t="s">
        <v>75</v>
      </c>
      <c r="C1061" t="s">
        <v>76</v>
      </c>
      <c r="D1061" t="s">
        <v>77</v>
      </c>
      <c r="E1061" t="s">
        <v>193</v>
      </c>
      <c r="F1061" t="s">
        <v>194</v>
      </c>
      <c r="G1061" t="s">
        <v>118</v>
      </c>
      <c r="H1061" t="s">
        <v>81</v>
      </c>
      <c r="I1061" s="22">
        <v>29240</v>
      </c>
      <c r="J1061" s="23">
        <v>309</v>
      </c>
      <c r="K1061" s="23">
        <v>348</v>
      </c>
      <c r="L1061" s="23">
        <v>833</v>
      </c>
      <c r="M1061" s="23">
        <v>436</v>
      </c>
      <c r="N1061" s="23">
        <v>215</v>
      </c>
      <c r="O1061" s="23">
        <v>759</v>
      </c>
      <c r="P1061" s="23">
        <v>322</v>
      </c>
      <c r="Q1061" s="23">
        <v>83</v>
      </c>
      <c r="R1061" s="23">
        <v>231</v>
      </c>
      <c r="S1061" s="23">
        <v>345</v>
      </c>
      <c r="T1061" s="23">
        <v>182</v>
      </c>
      <c r="U1061" s="23">
        <v>233</v>
      </c>
      <c r="V1061" s="22">
        <v>253.33333333333</v>
      </c>
      <c r="W1061" s="22">
        <f t="shared" si="384"/>
        <v>212.333333333333</v>
      </c>
      <c r="X1061" s="23">
        <v>0</v>
      </c>
      <c r="Y1061" s="23">
        <v>0</v>
      </c>
      <c r="Z1061" s="23">
        <v>0</v>
      </c>
      <c r="AA1061" s="22">
        <v>229</v>
      </c>
      <c r="AB1061" s="22">
        <v>0</v>
      </c>
      <c r="AC1061" s="22">
        <v>0</v>
      </c>
      <c r="AD1061" s="22">
        <v>96</v>
      </c>
      <c r="AE1061" s="22">
        <f t="shared" si="385"/>
        <v>325</v>
      </c>
      <c r="AF1061" s="22">
        <f t="shared" si="386"/>
        <v>1.28289473684212</v>
      </c>
      <c r="AG1061" s="22">
        <f t="shared" si="387"/>
        <v>1.07849293563579</v>
      </c>
      <c r="AH1061" s="22">
        <v>11280</v>
      </c>
      <c r="AI1061" s="22">
        <v>0</v>
      </c>
      <c r="AJ1061" s="23">
        <v>0</v>
      </c>
      <c r="AK1061" s="23">
        <v>135</v>
      </c>
      <c r="AL1061" s="23">
        <v>222</v>
      </c>
      <c r="AM1061" s="22">
        <v>0.9</v>
      </c>
      <c r="AN1061" s="22">
        <f t="shared" si="388"/>
        <v>191.1</v>
      </c>
      <c r="AO1061" s="23">
        <v>24</v>
      </c>
      <c r="AP1061" s="23">
        <v>24</v>
      </c>
      <c r="AQ1061" t="s">
        <v>82</v>
      </c>
      <c r="AR1061">
        <v>4</v>
      </c>
      <c r="AS1061" s="22">
        <v>0.16666666666667</v>
      </c>
      <c r="AT1061" t="s">
        <v>83</v>
      </c>
      <c r="AU1061" s="23">
        <f t="shared" si="399"/>
        <v>88.1</v>
      </c>
      <c r="AV1061" s="23">
        <f t="shared" si="389"/>
        <v>96</v>
      </c>
      <c r="AW1061" s="23">
        <f t="shared" si="390"/>
        <v>1.98273155416013</v>
      </c>
      <c r="AX1061" s="23">
        <f t="shared" si="391"/>
        <v>0.937205651491366</v>
      </c>
      <c r="AY1061" s="23">
        <f t="shared" si="392"/>
        <v>96</v>
      </c>
      <c r="AZ1061" s="23">
        <f t="shared" si="393"/>
        <v>96</v>
      </c>
      <c r="BA1061" s="1" t="str">
        <f t="shared" si="394"/>
        <v>3</v>
      </c>
      <c r="BB1061" s="22">
        <v>360</v>
      </c>
      <c r="BC1061" s="22">
        <f t="shared" si="395"/>
        <v>34560</v>
      </c>
      <c r="BD1061" s="22" t="e">
        <f t="shared" si="397"/>
        <v>#REF!</v>
      </c>
      <c r="BE1061" s="22">
        <v>0.29</v>
      </c>
      <c r="BF1061" s="22">
        <f t="shared" si="396"/>
        <v>27.84</v>
      </c>
      <c r="BG1061" s="22" t="e">
        <f t="shared" si="398"/>
        <v>#REF!</v>
      </c>
      <c r="BH1061" t="str">
        <f>IF(AT1061="UDARA","U","N")&amp;LEFT($C$4,2)&amp;MID($C$4,4,2)&amp;LEFT(A1061,3)&amp;MID(E1061,2,2)&amp;VLOOKUP(E1061,Acuan_Reference!C:L,10,0)</f>
        <v>N0109PLB71N1</v>
      </c>
      <c r="BI1061" t="s">
        <v>84</v>
      </c>
      <c r="BJ1061" t="s">
        <v>85</v>
      </c>
      <c r="BK1061" t="s">
        <v>128</v>
      </c>
      <c r="BL1061" t="s">
        <v>87</v>
      </c>
    </row>
    <row r="1062" spans="1:64">
      <c r="A1062" t="s">
        <v>107</v>
      </c>
      <c r="B1062" t="s">
        <v>75</v>
      </c>
      <c r="C1062" t="s">
        <v>76</v>
      </c>
      <c r="D1062" t="s">
        <v>77</v>
      </c>
      <c r="E1062" t="s">
        <v>193</v>
      </c>
      <c r="F1062" t="s">
        <v>194</v>
      </c>
      <c r="G1062" t="s">
        <v>118</v>
      </c>
      <c r="H1062" t="s">
        <v>81</v>
      </c>
      <c r="I1062" s="22">
        <v>29240</v>
      </c>
      <c r="J1062" s="23">
        <v>138</v>
      </c>
      <c r="K1062" s="23">
        <v>158</v>
      </c>
      <c r="L1062" s="23">
        <v>486</v>
      </c>
      <c r="M1062" s="23">
        <v>260</v>
      </c>
      <c r="N1062" s="23">
        <v>203</v>
      </c>
      <c r="O1062" s="23">
        <v>218</v>
      </c>
      <c r="P1062" s="23">
        <v>281</v>
      </c>
      <c r="Q1062" s="23">
        <v>130</v>
      </c>
      <c r="R1062" s="23">
        <v>339</v>
      </c>
      <c r="S1062" s="23">
        <v>489</v>
      </c>
      <c r="T1062" s="23">
        <v>266</v>
      </c>
      <c r="U1062" s="23">
        <v>122</v>
      </c>
      <c r="V1062" s="22">
        <v>292.33333333333</v>
      </c>
      <c r="W1062" s="22">
        <f t="shared" si="384"/>
        <v>236</v>
      </c>
      <c r="X1062" s="23">
        <v>0</v>
      </c>
      <c r="Y1062" s="23">
        <v>0</v>
      </c>
      <c r="Z1062" s="23">
        <v>0</v>
      </c>
      <c r="AA1062" s="22">
        <v>673</v>
      </c>
      <c r="AB1062" s="22">
        <v>0</v>
      </c>
      <c r="AC1062" s="22">
        <v>0</v>
      </c>
      <c r="AD1062" s="22">
        <v>0</v>
      </c>
      <c r="AE1062" s="22">
        <f t="shared" si="385"/>
        <v>673</v>
      </c>
      <c r="AF1062" s="22">
        <f t="shared" si="386"/>
        <v>2.30216647662488</v>
      </c>
      <c r="AG1062" s="22">
        <f t="shared" si="387"/>
        <v>2.85169491525424</v>
      </c>
      <c r="AH1062" s="22">
        <v>11280</v>
      </c>
      <c r="AI1062" s="22">
        <v>0</v>
      </c>
      <c r="AJ1062" s="23">
        <v>0</v>
      </c>
      <c r="AK1062" s="23">
        <v>196</v>
      </c>
      <c r="AL1062" s="23">
        <v>320</v>
      </c>
      <c r="AM1062" s="22">
        <v>1.3</v>
      </c>
      <c r="AN1062" s="22">
        <f t="shared" si="388"/>
        <v>306.8</v>
      </c>
      <c r="AO1062" s="23">
        <v>24</v>
      </c>
      <c r="AP1062" s="23">
        <v>24</v>
      </c>
      <c r="AQ1062" t="s">
        <v>82</v>
      </c>
      <c r="AR1062">
        <v>2</v>
      </c>
      <c r="AS1062" s="22">
        <v>0.43333333333333</v>
      </c>
      <c r="AT1062" t="s">
        <v>83</v>
      </c>
      <c r="AU1062" s="23">
        <f t="shared" si="399"/>
        <v>0</v>
      </c>
      <c r="AV1062" s="23">
        <f t="shared" si="389"/>
        <v>0</v>
      </c>
      <c r="AW1062" s="23">
        <f t="shared" si="390"/>
        <v>2.85169491525424</v>
      </c>
      <c r="AX1062" s="23">
        <f t="shared" si="391"/>
        <v>1.49576271186441</v>
      </c>
      <c r="AY1062" s="23">
        <f t="shared" si="392"/>
        <v>0</v>
      </c>
      <c r="AZ1062" s="23">
        <f t="shared" si="393"/>
        <v>0</v>
      </c>
      <c r="BA1062" s="1" t="str">
        <f t="shared" si="394"/>
        <v>3</v>
      </c>
      <c r="BB1062" s="22">
        <v>360</v>
      </c>
      <c r="BC1062" s="22">
        <f t="shared" si="395"/>
        <v>0</v>
      </c>
      <c r="BD1062" s="22" t="e">
        <f t="shared" si="397"/>
        <v>#REF!</v>
      </c>
      <c r="BE1062" s="22">
        <v>0.29</v>
      </c>
      <c r="BF1062" s="22">
        <f t="shared" si="396"/>
        <v>0</v>
      </c>
      <c r="BG1062" s="22" t="e">
        <f t="shared" si="398"/>
        <v>#REF!</v>
      </c>
      <c r="BH1062" t="str">
        <f>IF(AT1062="UDARA","U","N")&amp;LEFT($C$4,2)&amp;MID($C$4,4,2)&amp;LEFT(A1062,3)&amp;MID(E1062,2,2)&amp;VLOOKUP(E1062,Acuan_Reference!C:L,10,0)</f>
        <v>N0109PTK71N1</v>
      </c>
      <c r="BI1062" t="s">
        <v>84</v>
      </c>
      <c r="BJ1062" t="s">
        <v>85</v>
      </c>
      <c r="BK1062" t="s">
        <v>128</v>
      </c>
      <c r="BL1062" t="s">
        <v>87</v>
      </c>
    </row>
    <row r="1063" spans="1:64">
      <c r="A1063" t="s">
        <v>108</v>
      </c>
      <c r="B1063" t="s">
        <v>75</v>
      </c>
      <c r="C1063" t="s">
        <v>76</v>
      </c>
      <c r="D1063" t="s">
        <v>77</v>
      </c>
      <c r="E1063" t="s">
        <v>193</v>
      </c>
      <c r="F1063" t="s">
        <v>194</v>
      </c>
      <c r="G1063" t="s">
        <v>118</v>
      </c>
      <c r="H1063" t="s">
        <v>81</v>
      </c>
      <c r="I1063" s="22">
        <v>29240</v>
      </c>
      <c r="J1063" s="23">
        <v>523</v>
      </c>
      <c r="K1063" s="23">
        <v>508</v>
      </c>
      <c r="L1063" s="23">
        <v>911</v>
      </c>
      <c r="M1063" s="23">
        <v>611</v>
      </c>
      <c r="N1063" s="23">
        <v>491</v>
      </c>
      <c r="O1063" s="23">
        <v>837</v>
      </c>
      <c r="P1063" s="23">
        <v>590</v>
      </c>
      <c r="Q1063" s="23">
        <v>515</v>
      </c>
      <c r="R1063" s="23">
        <v>495</v>
      </c>
      <c r="S1063" s="23">
        <v>686</v>
      </c>
      <c r="T1063" s="23">
        <v>540</v>
      </c>
      <c r="U1063" s="23">
        <v>369</v>
      </c>
      <c r="V1063" s="22">
        <v>531.66666666667</v>
      </c>
      <c r="W1063" s="22">
        <f t="shared" si="384"/>
        <v>470.666666666667</v>
      </c>
      <c r="X1063" s="23">
        <v>0</v>
      </c>
      <c r="Y1063" s="23">
        <v>0</v>
      </c>
      <c r="Z1063" s="23">
        <v>0</v>
      </c>
      <c r="AA1063" s="22">
        <v>680</v>
      </c>
      <c r="AB1063" s="22">
        <v>0</v>
      </c>
      <c r="AC1063" s="22">
        <v>0</v>
      </c>
      <c r="AD1063" s="22">
        <v>240</v>
      </c>
      <c r="AE1063" s="22">
        <f t="shared" si="385"/>
        <v>920</v>
      </c>
      <c r="AF1063" s="22">
        <f t="shared" si="386"/>
        <v>1.73040752351096</v>
      </c>
      <c r="AG1063" s="22">
        <f t="shared" si="387"/>
        <v>1.44475920679887</v>
      </c>
      <c r="AH1063" s="22">
        <v>11280</v>
      </c>
      <c r="AI1063" s="22">
        <v>0</v>
      </c>
      <c r="AJ1063" s="23">
        <v>0</v>
      </c>
      <c r="AK1063" s="23">
        <v>346</v>
      </c>
      <c r="AL1063" s="23">
        <v>503</v>
      </c>
      <c r="AM1063" s="22">
        <v>0.8</v>
      </c>
      <c r="AN1063" s="22">
        <f t="shared" si="388"/>
        <v>376.533333333333</v>
      </c>
      <c r="AO1063" s="23">
        <v>24</v>
      </c>
      <c r="AP1063" s="23">
        <v>24</v>
      </c>
      <c r="AQ1063" t="s">
        <v>124</v>
      </c>
      <c r="AR1063">
        <v>4</v>
      </c>
      <c r="AS1063" s="22">
        <v>0.066666666666667</v>
      </c>
      <c r="AT1063" t="s">
        <v>83</v>
      </c>
      <c r="AU1063" s="23">
        <f t="shared" si="399"/>
        <v>0</v>
      </c>
      <c r="AV1063" s="23">
        <f t="shared" si="389"/>
        <v>0</v>
      </c>
      <c r="AW1063" s="23">
        <f t="shared" si="390"/>
        <v>1.95467422096317</v>
      </c>
      <c r="AX1063" s="23">
        <f t="shared" si="391"/>
        <v>0.885977337110482</v>
      </c>
      <c r="AY1063" s="23">
        <f t="shared" si="392"/>
        <v>0</v>
      </c>
      <c r="AZ1063" s="23">
        <f t="shared" si="393"/>
        <v>0</v>
      </c>
      <c r="BA1063" s="1" t="str">
        <f t="shared" si="394"/>
        <v>3</v>
      </c>
      <c r="BB1063" s="22">
        <v>360</v>
      </c>
      <c r="BC1063" s="22">
        <f t="shared" si="395"/>
        <v>0</v>
      </c>
      <c r="BD1063" s="22" t="e">
        <f t="shared" si="397"/>
        <v>#REF!</v>
      </c>
      <c r="BE1063" s="22">
        <v>0.29</v>
      </c>
      <c r="BF1063" s="22">
        <f t="shared" si="396"/>
        <v>0</v>
      </c>
      <c r="BG1063" s="22" t="e">
        <f t="shared" si="398"/>
        <v>#REF!</v>
      </c>
      <c r="BH1063" t="str">
        <f>IF(AT1063="UDARA","U","N")&amp;LEFT($C$4,2)&amp;MID($C$4,4,2)&amp;LEFT(A1063,3)&amp;MID(E1063,2,2)&amp;VLOOKUP(E1063,Acuan_Reference!C:L,10,0)</f>
        <v>N0109PWT71N1</v>
      </c>
      <c r="BI1063" t="s">
        <v>84</v>
      </c>
      <c r="BJ1063" t="s">
        <v>85</v>
      </c>
      <c r="BK1063" t="s">
        <v>128</v>
      </c>
      <c r="BL1063" t="s">
        <v>87</v>
      </c>
    </row>
    <row r="1064" spans="1:64">
      <c r="A1064" t="s">
        <v>109</v>
      </c>
      <c r="B1064" t="s">
        <v>75</v>
      </c>
      <c r="C1064" t="s">
        <v>76</v>
      </c>
      <c r="D1064" t="s">
        <v>77</v>
      </c>
      <c r="E1064" t="s">
        <v>193</v>
      </c>
      <c r="F1064" t="s">
        <v>194</v>
      </c>
      <c r="G1064" t="s">
        <v>118</v>
      </c>
      <c r="H1064" t="s">
        <v>81</v>
      </c>
      <c r="I1064" s="22">
        <v>29240</v>
      </c>
      <c r="J1064" s="23">
        <v>1111</v>
      </c>
      <c r="K1064" s="23">
        <v>2083</v>
      </c>
      <c r="L1064" s="23">
        <v>3129</v>
      </c>
      <c r="M1064" s="23">
        <v>1933</v>
      </c>
      <c r="N1064" s="23">
        <v>1426</v>
      </c>
      <c r="O1064" s="23">
        <v>2778</v>
      </c>
      <c r="P1064" s="23">
        <v>1824</v>
      </c>
      <c r="Q1064" s="23">
        <v>1471</v>
      </c>
      <c r="R1064" s="23">
        <v>2905</v>
      </c>
      <c r="S1064" s="23">
        <v>2091</v>
      </c>
      <c r="T1064" s="23">
        <v>2501</v>
      </c>
      <c r="U1064" s="23">
        <v>1132</v>
      </c>
      <c r="V1064" s="22">
        <v>1908</v>
      </c>
      <c r="W1064" s="22">
        <f t="shared" si="384"/>
        <v>1940.33333333333</v>
      </c>
      <c r="X1064" s="23">
        <v>0</v>
      </c>
      <c r="Y1064" s="23">
        <v>0</v>
      </c>
      <c r="Z1064" s="23">
        <v>0</v>
      </c>
      <c r="AA1064" s="22">
        <v>2096</v>
      </c>
      <c r="AB1064" s="22">
        <v>0</v>
      </c>
      <c r="AC1064" s="22">
        <v>648</v>
      </c>
      <c r="AD1064" s="22">
        <v>336</v>
      </c>
      <c r="AE1064" s="22">
        <f t="shared" si="385"/>
        <v>3080</v>
      </c>
      <c r="AF1064" s="22">
        <f t="shared" si="386"/>
        <v>1.61425576519916</v>
      </c>
      <c r="AG1064" s="22">
        <f t="shared" si="387"/>
        <v>1.41419000171792</v>
      </c>
      <c r="AH1064" s="22">
        <v>11280</v>
      </c>
      <c r="AI1064" s="22">
        <v>0</v>
      </c>
      <c r="AJ1064" s="23">
        <v>0</v>
      </c>
      <c r="AK1064" s="23">
        <v>1318</v>
      </c>
      <c r="AL1064" s="23">
        <v>2188</v>
      </c>
      <c r="AM1064" s="22">
        <v>0.6</v>
      </c>
      <c r="AN1064" s="22">
        <f t="shared" si="388"/>
        <v>1164.2</v>
      </c>
      <c r="AO1064" s="23">
        <v>24</v>
      </c>
      <c r="AP1064" s="23">
        <v>24</v>
      </c>
      <c r="AQ1064" t="s">
        <v>124</v>
      </c>
      <c r="AR1064">
        <v>8</v>
      </c>
      <c r="AS1064" s="22">
        <v>0.1</v>
      </c>
      <c r="AT1064" t="s">
        <v>83</v>
      </c>
      <c r="AU1064" s="23">
        <f t="shared" si="399"/>
        <v>272.2</v>
      </c>
      <c r="AV1064" s="23">
        <f t="shared" si="389"/>
        <v>288</v>
      </c>
      <c r="AW1064" s="23">
        <f t="shared" si="390"/>
        <v>1.73578422951383</v>
      </c>
      <c r="AX1064" s="23">
        <f t="shared" si="391"/>
        <v>0.608142930767909</v>
      </c>
      <c r="AY1064" s="23">
        <f t="shared" si="392"/>
        <v>288</v>
      </c>
      <c r="AZ1064" s="23">
        <f t="shared" si="393"/>
        <v>288</v>
      </c>
      <c r="BA1064" s="1" t="str">
        <f t="shared" si="394"/>
        <v>3</v>
      </c>
      <c r="BB1064" s="22">
        <v>360</v>
      </c>
      <c r="BC1064" s="22">
        <f t="shared" si="395"/>
        <v>103680</v>
      </c>
      <c r="BD1064" s="22" t="e">
        <f t="shared" si="397"/>
        <v>#REF!</v>
      </c>
      <c r="BE1064" s="22">
        <v>0.29</v>
      </c>
      <c r="BF1064" s="22">
        <f t="shared" si="396"/>
        <v>83.52</v>
      </c>
      <c r="BG1064" s="22" t="e">
        <f t="shared" si="398"/>
        <v>#REF!</v>
      </c>
      <c r="BH1064" t="str">
        <f>IF(AT1064="UDARA","U","N")&amp;LEFT($C$4,2)&amp;MID($C$4,4,2)&amp;LEFT(A1064,3)&amp;MID(E1064,2,2)&amp;VLOOKUP(E1064,Acuan_Reference!C:L,10,0)</f>
        <v>N0109SBY71N1</v>
      </c>
      <c r="BI1064" t="s">
        <v>84</v>
      </c>
      <c r="BJ1064" t="s">
        <v>85</v>
      </c>
      <c r="BK1064" t="s">
        <v>128</v>
      </c>
      <c r="BL1064" t="s">
        <v>87</v>
      </c>
    </row>
    <row r="1065" spans="1:64">
      <c r="A1065" t="s">
        <v>110</v>
      </c>
      <c r="B1065" t="s">
        <v>75</v>
      </c>
      <c r="C1065" t="s">
        <v>76</v>
      </c>
      <c r="D1065" t="s">
        <v>77</v>
      </c>
      <c r="E1065" t="s">
        <v>193</v>
      </c>
      <c r="F1065" t="s">
        <v>194</v>
      </c>
      <c r="G1065" t="s">
        <v>118</v>
      </c>
      <c r="H1065" t="s">
        <v>81</v>
      </c>
      <c r="I1065" s="22">
        <v>29240</v>
      </c>
      <c r="J1065" s="23">
        <v>736</v>
      </c>
      <c r="K1065" s="23">
        <v>740</v>
      </c>
      <c r="L1065" s="23">
        <v>864</v>
      </c>
      <c r="M1065" s="23">
        <v>908</v>
      </c>
      <c r="N1065" s="23">
        <v>755</v>
      </c>
      <c r="O1065" s="23">
        <v>1635</v>
      </c>
      <c r="P1065" s="23">
        <v>1026</v>
      </c>
      <c r="Q1065" s="23">
        <v>931</v>
      </c>
      <c r="R1065" s="23">
        <v>834</v>
      </c>
      <c r="S1065" s="23">
        <v>660</v>
      </c>
      <c r="T1065" s="23">
        <v>1260</v>
      </c>
      <c r="U1065" s="23">
        <v>757</v>
      </c>
      <c r="V1065" s="22">
        <v>892.33333333333</v>
      </c>
      <c r="W1065" s="22">
        <f t="shared" si="384"/>
        <v>940.333333333333</v>
      </c>
      <c r="X1065" s="23">
        <v>0</v>
      </c>
      <c r="Y1065" s="23">
        <v>0</v>
      </c>
      <c r="Z1065" s="23">
        <v>0</v>
      </c>
      <c r="AA1065" s="22">
        <v>604</v>
      </c>
      <c r="AB1065" s="22">
        <v>0</v>
      </c>
      <c r="AC1065" s="22">
        <v>0</v>
      </c>
      <c r="AD1065" s="22">
        <v>336</v>
      </c>
      <c r="AE1065" s="22">
        <f t="shared" si="385"/>
        <v>940</v>
      </c>
      <c r="AF1065" s="22">
        <f t="shared" si="386"/>
        <v>1.05341800522974</v>
      </c>
      <c r="AG1065" s="22">
        <f t="shared" si="387"/>
        <v>0.642325416518965</v>
      </c>
      <c r="AH1065" s="22">
        <v>11280</v>
      </c>
      <c r="AI1065" s="22">
        <v>0</v>
      </c>
      <c r="AJ1065" s="23">
        <v>0</v>
      </c>
      <c r="AK1065" s="23">
        <v>494</v>
      </c>
      <c r="AL1065" s="23">
        <v>804</v>
      </c>
      <c r="AM1065" s="22">
        <v>0.7</v>
      </c>
      <c r="AN1065" s="22">
        <f t="shared" si="388"/>
        <v>658.233333333333</v>
      </c>
      <c r="AO1065" s="23">
        <v>24</v>
      </c>
      <c r="AP1065" s="23">
        <v>24</v>
      </c>
      <c r="AQ1065" t="s">
        <v>124</v>
      </c>
      <c r="AR1065">
        <v>8</v>
      </c>
      <c r="AS1065" s="22">
        <v>0.066666666666667</v>
      </c>
      <c r="AT1065" t="s">
        <v>83</v>
      </c>
      <c r="AU1065" s="23">
        <f t="shared" si="399"/>
        <v>522.233333333333</v>
      </c>
      <c r="AV1065" s="23">
        <f t="shared" si="389"/>
        <v>528</v>
      </c>
      <c r="AW1065" s="23">
        <f t="shared" si="390"/>
        <v>1.56114852889046</v>
      </c>
      <c r="AX1065" s="23">
        <f t="shared" si="391"/>
        <v>0.706132577100319</v>
      </c>
      <c r="AY1065" s="23">
        <f t="shared" si="392"/>
        <v>528</v>
      </c>
      <c r="AZ1065" s="23">
        <f t="shared" si="393"/>
        <v>528</v>
      </c>
      <c r="BA1065" s="1" t="str">
        <f t="shared" si="394"/>
        <v>3</v>
      </c>
      <c r="BB1065" s="22">
        <v>360</v>
      </c>
      <c r="BC1065" s="22">
        <f t="shared" si="395"/>
        <v>190080</v>
      </c>
      <c r="BD1065" s="22" t="e">
        <f t="shared" si="397"/>
        <v>#REF!</v>
      </c>
      <c r="BE1065" s="22">
        <v>0.29</v>
      </c>
      <c r="BF1065" s="22">
        <f t="shared" si="396"/>
        <v>153.12</v>
      </c>
      <c r="BG1065" s="22" t="e">
        <f t="shared" si="398"/>
        <v>#REF!</v>
      </c>
      <c r="BH1065" t="str">
        <f>IF(AT1065="UDARA","U","N")&amp;LEFT($C$4,2)&amp;MID($C$4,4,2)&amp;LEFT(A1065,3)&amp;MID(E1065,2,2)&amp;VLOOKUP(E1065,Acuan_Reference!C:L,10,0)</f>
        <v>N0109SLO71N1</v>
      </c>
      <c r="BI1065" t="s">
        <v>84</v>
      </c>
      <c r="BJ1065" t="s">
        <v>85</v>
      </c>
      <c r="BK1065" t="s">
        <v>128</v>
      </c>
      <c r="BL1065" t="s">
        <v>87</v>
      </c>
    </row>
    <row r="1066" spans="1:64">
      <c r="A1066" t="s">
        <v>111</v>
      </c>
      <c r="B1066" t="s">
        <v>75</v>
      </c>
      <c r="C1066" t="s">
        <v>76</v>
      </c>
      <c r="D1066" t="s">
        <v>77</v>
      </c>
      <c r="E1066" t="s">
        <v>193</v>
      </c>
      <c r="F1066" t="s">
        <v>194</v>
      </c>
      <c r="G1066" t="s">
        <v>118</v>
      </c>
      <c r="H1066" t="s">
        <v>81</v>
      </c>
      <c r="I1066" s="22">
        <v>29240</v>
      </c>
      <c r="J1066" s="23">
        <v>763</v>
      </c>
      <c r="K1066" s="23">
        <v>985</v>
      </c>
      <c r="L1066" s="23">
        <v>2974</v>
      </c>
      <c r="M1066" s="23">
        <v>1392</v>
      </c>
      <c r="N1066" s="23">
        <v>663</v>
      </c>
      <c r="O1066" s="23">
        <v>1644</v>
      </c>
      <c r="P1066" s="23">
        <v>1455</v>
      </c>
      <c r="Q1066" s="23">
        <v>888</v>
      </c>
      <c r="R1066" s="23">
        <v>820</v>
      </c>
      <c r="S1066" s="23">
        <v>2742</v>
      </c>
      <c r="T1066" s="23">
        <v>2054</v>
      </c>
      <c r="U1066" s="23">
        <v>498</v>
      </c>
      <c r="V1066" s="22">
        <v>1764.6666666667</v>
      </c>
      <c r="W1066" s="22">
        <f t="shared" si="384"/>
        <v>1397</v>
      </c>
      <c r="X1066" s="23">
        <v>0</v>
      </c>
      <c r="Y1066" s="23">
        <v>300</v>
      </c>
      <c r="Z1066" s="23">
        <v>0</v>
      </c>
      <c r="AA1066" s="22">
        <v>2182</v>
      </c>
      <c r="AB1066" s="22">
        <v>0</v>
      </c>
      <c r="AC1066" s="22">
        <v>1896</v>
      </c>
      <c r="AD1066" s="22">
        <v>0</v>
      </c>
      <c r="AE1066" s="22">
        <f t="shared" si="385"/>
        <v>4078</v>
      </c>
      <c r="AF1066" s="22">
        <f t="shared" si="386"/>
        <v>2.31091802040041</v>
      </c>
      <c r="AG1066" s="22">
        <f t="shared" si="387"/>
        <v>2.91911238367931</v>
      </c>
      <c r="AH1066" s="22">
        <v>11280</v>
      </c>
      <c r="AI1066" s="22">
        <v>0</v>
      </c>
      <c r="AJ1066" s="23">
        <v>0</v>
      </c>
      <c r="AK1066" s="23">
        <v>907</v>
      </c>
      <c r="AL1066" s="23">
        <v>1639</v>
      </c>
      <c r="AM1066" s="22">
        <v>1.5</v>
      </c>
      <c r="AN1066" s="22">
        <f t="shared" si="388"/>
        <v>2095.5</v>
      </c>
      <c r="AO1066" s="23">
        <v>24</v>
      </c>
      <c r="AP1066" s="23">
        <v>24</v>
      </c>
      <c r="AQ1066" t="s">
        <v>82</v>
      </c>
      <c r="AR1066">
        <v>2</v>
      </c>
      <c r="AS1066" s="22">
        <v>0.53333333333333</v>
      </c>
      <c r="AT1066" t="s">
        <v>83</v>
      </c>
      <c r="AU1066" s="23">
        <f t="shared" si="399"/>
        <v>0</v>
      </c>
      <c r="AV1066" s="23">
        <f t="shared" si="389"/>
        <v>0</v>
      </c>
      <c r="AW1066" s="23">
        <f t="shared" si="390"/>
        <v>2.91911238367931</v>
      </c>
      <c r="AX1066" s="23">
        <f t="shared" si="391"/>
        <v>1.74588403722262</v>
      </c>
      <c r="AY1066" s="23">
        <f t="shared" si="392"/>
        <v>0</v>
      </c>
      <c r="AZ1066" s="23">
        <f t="shared" si="393"/>
        <v>0</v>
      </c>
      <c r="BA1066" s="1" t="str">
        <f t="shared" si="394"/>
        <v>3</v>
      </c>
      <c r="BB1066" s="22">
        <v>360</v>
      </c>
      <c r="BC1066" s="22">
        <f t="shared" si="395"/>
        <v>0</v>
      </c>
      <c r="BD1066" s="22" t="e">
        <f t="shared" si="397"/>
        <v>#REF!</v>
      </c>
      <c r="BE1066" s="22">
        <v>0.29</v>
      </c>
      <c r="BF1066" s="22">
        <f t="shared" si="396"/>
        <v>0</v>
      </c>
      <c r="BG1066" s="22" t="e">
        <f t="shared" si="398"/>
        <v>#REF!</v>
      </c>
      <c r="BH1066" t="str">
        <f>IF(AT1066="UDARA","U","N")&amp;LEFT($C$4,2)&amp;MID($C$4,4,2)&amp;LEFT(A1066,3)&amp;MID(E1066,2,2)&amp;VLOOKUP(E1066,Acuan_Reference!C:L,10,0)</f>
        <v>N0109SMD71N1</v>
      </c>
      <c r="BI1066" t="s">
        <v>84</v>
      </c>
      <c r="BJ1066" t="s">
        <v>85</v>
      </c>
      <c r="BK1066" t="s">
        <v>128</v>
      </c>
      <c r="BL1066" t="s">
        <v>87</v>
      </c>
    </row>
    <row r="1067" spans="1:64">
      <c r="A1067" t="s">
        <v>112</v>
      </c>
      <c r="B1067" t="s">
        <v>75</v>
      </c>
      <c r="C1067" t="s">
        <v>76</v>
      </c>
      <c r="D1067" t="s">
        <v>77</v>
      </c>
      <c r="E1067" t="s">
        <v>193</v>
      </c>
      <c r="F1067" t="s">
        <v>194</v>
      </c>
      <c r="G1067" t="s">
        <v>118</v>
      </c>
      <c r="H1067" t="s">
        <v>81</v>
      </c>
      <c r="I1067" s="22">
        <v>29240</v>
      </c>
      <c r="J1067" s="23">
        <v>493</v>
      </c>
      <c r="K1067" s="23">
        <v>428</v>
      </c>
      <c r="L1067" s="23">
        <v>1004</v>
      </c>
      <c r="M1067" s="23">
        <v>457</v>
      </c>
      <c r="N1067" s="23">
        <v>702</v>
      </c>
      <c r="O1067" s="23">
        <v>1804</v>
      </c>
      <c r="P1067" s="23">
        <v>744</v>
      </c>
      <c r="Q1067" s="23">
        <v>459</v>
      </c>
      <c r="R1067" s="23">
        <v>858</v>
      </c>
      <c r="S1067" s="23">
        <v>729</v>
      </c>
      <c r="T1067" s="23">
        <v>457</v>
      </c>
      <c r="U1067" s="23">
        <v>325</v>
      </c>
      <c r="V1067" s="22">
        <v>503.66666666667</v>
      </c>
      <c r="W1067" s="22">
        <f t="shared" si="384"/>
        <v>459.666666666667</v>
      </c>
      <c r="X1067" s="23">
        <v>0</v>
      </c>
      <c r="Y1067" s="23">
        <v>0</v>
      </c>
      <c r="Z1067" s="23">
        <v>0</v>
      </c>
      <c r="AA1067" s="22">
        <v>1308</v>
      </c>
      <c r="AB1067" s="22">
        <v>0</v>
      </c>
      <c r="AC1067" s="22">
        <v>0</v>
      </c>
      <c r="AD1067" s="22">
        <v>0</v>
      </c>
      <c r="AE1067" s="22">
        <f t="shared" si="385"/>
        <v>1308</v>
      </c>
      <c r="AF1067" s="22">
        <f t="shared" si="386"/>
        <v>2.59695565850428</v>
      </c>
      <c r="AG1067" s="22">
        <f t="shared" si="387"/>
        <v>2.84554024655547</v>
      </c>
      <c r="AH1067" s="22">
        <v>11280</v>
      </c>
      <c r="AI1067" s="22">
        <v>0</v>
      </c>
      <c r="AJ1067" s="23">
        <v>0</v>
      </c>
      <c r="AK1067" s="23">
        <v>417</v>
      </c>
      <c r="AL1067" s="23">
        <v>597</v>
      </c>
      <c r="AM1067" s="22">
        <v>0.7</v>
      </c>
      <c r="AN1067" s="22">
        <f t="shared" si="388"/>
        <v>321.766666666667</v>
      </c>
      <c r="AO1067" s="23">
        <v>24</v>
      </c>
      <c r="AP1067" s="23">
        <v>24</v>
      </c>
      <c r="AQ1067" t="s">
        <v>124</v>
      </c>
      <c r="AR1067">
        <v>8</v>
      </c>
      <c r="AS1067" s="22">
        <v>0.066666666666667</v>
      </c>
      <c r="AT1067" t="s">
        <v>83</v>
      </c>
      <c r="AU1067" s="23">
        <f t="shared" si="399"/>
        <v>0</v>
      </c>
      <c r="AV1067" s="23">
        <f t="shared" si="389"/>
        <v>0</v>
      </c>
      <c r="AW1067" s="23">
        <f t="shared" si="390"/>
        <v>2.84554024655547</v>
      </c>
      <c r="AX1067" s="23">
        <f t="shared" si="391"/>
        <v>1.54677302393038</v>
      </c>
      <c r="AY1067" s="23">
        <f t="shared" si="392"/>
        <v>0</v>
      </c>
      <c r="AZ1067" s="23">
        <f t="shared" si="393"/>
        <v>0</v>
      </c>
      <c r="BA1067" s="1" t="str">
        <f t="shared" si="394"/>
        <v>3</v>
      </c>
      <c r="BB1067" s="22">
        <v>360</v>
      </c>
      <c r="BC1067" s="22">
        <f t="shared" si="395"/>
        <v>0</v>
      </c>
      <c r="BD1067" s="22" t="e">
        <f t="shared" si="397"/>
        <v>#REF!</v>
      </c>
      <c r="BE1067" s="22">
        <v>0.29</v>
      </c>
      <c r="BF1067" s="22">
        <f t="shared" si="396"/>
        <v>0</v>
      </c>
      <c r="BG1067" s="22" t="e">
        <f t="shared" si="398"/>
        <v>#REF!</v>
      </c>
      <c r="BH1067" t="str">
        <f>IF(AT1067="UDARA","U","N")&amp;LEFT($C$4,2)&amp;MID($C$4,4,2)&amp;LEFT(A1067,3)&amp;MID(E1067,2,2)&amp;VLOOKUP(E1067,Acuan_Reference!C:L,10,0)</f>
        <v>N0109SMG71N1</v>
      </c>
      <c r="BI1067" t="s">
        <v>84</v>
      </c>
      <c r="BJ1067" t="s">
        <v>85</v>
      </c>
      <c r="BK1067" t="s">
        <v>128</v>
      </c>
      <c r="BL1067" t="s">
        <v>87</v>
      </c>
    </row>
    <row r="1068" spans="1:64">
      <c r="A1068" t="s">
        <v>113</v>
      </c>
      <c r="B1068" t="s">
        <v>75</v>
      </c>
      <c r="C1068" t="s">
        <v>76</v>
      </c>
      <c r="D1068" t="s">
        <v>77</v>
      </c>
      <c r="E1068" t="s">
        <v>193</v>
      </c>
      <c r="F1068" t="s">
        <v>194</v>
      </c>
      <c r="G1068" t="s">
        <v>118</v>
      </c>
      <c r="H1068" t="s">
        <v>81</v>
      </c>
      <c r="I1068" s="22">
        <v>29240</v>
      </c>
      <c r="J1068" s="23">
        <v>661</v>
      </c>
      <c r="K1068" s="23">
        <v>825</v>
      </c>
      <c r="L1068" s="23">
        <v>1144</v>
      </c>
      <c r="M1068" s="23">
        <v>1073</v>
      </c>
      <c r="N1068" s="23">
        <v>926</v>
      </c>
      <c r="O1068" s="23">
        <v>929</v>
      </c>
      <c r="P1068" s="23">
        <v>1119</v>
      </c>
      <c r="Q1068" s="23">
        <v>745</v>
      </c>
      <c r="R1068" s="23">
        <v>940</v>
      </c>
      <c r="S1068" s="23">
        <v>1001</v>
      </c>
      <c r="T1068" s="23">
        <v>607</v>
      </c>
      <c r="U1068" s="23">
        <v>836</v>
      </c>
      <c r="V1068" s="22">
        <v>814.66666666667</v>
      </c>
      <c r="W1068" s="22">
        <f t="shared" si="384"/>
        <v>729</v>
      </c>
      <c r="X1068" s="23">
        <v>0</v>
      </c>
      <c r="Y1068" s="23">
        <v>0</v>
      </c>
      <c r="Z1068" s="23">
        <v>0</v>
      </c>
      <c r="AA1068" s="22">
        <v>621</v>
      </c>
      <c r="AB1068" s="22">
        <v>0</v>
      </c>
      <c r="AC1068" s="22">
        <v>0</v>
      </c>
      <c r="AD1068" s="22">
        <v>0</v>
      </c>
      <c r="AE1068" s="22">
        <f t="shared" si="385"/>
        <v>621</v>
      </c>
      <c r="AF1068" s="22">
        <f t="shared" si="386"/>
        <v>0.762274959083467</v>
      </c>
      <c r="AG1068" s="22">
        <f t="shared" si="387"/>
        <v>0.851851851851852</v>
      </c>
      <c r="AH1068" s="22">
        <v>11280</v>
      </c>
      <c r="AI1068" s="22">
        <v>0</v>
      </c>
      <c r="AJ1068" s="23">
        <v>0</v>
      </c>
      <c r="AK1068" s="23">
        <v>548</v>
      </c>
      <c r="AL1068" s="23">
        <v>744</v>
      </c>
      <c r="AM1068" s="22">
        <v>0.6</v>
      </c>
      <c r="AN1068" s="22">
        <f t="shared" si="388"/>
        <v>437.4</v>
      </c>
      <c r="AO1068" s="23">
        <v>24</v>
      </c>
      <c r="AP1068" s="23">
        <v>24</v>
      </c>
      <c r="AQ1068" t="s">
        <v>124</v>
      </c>
      <c r="AR1068">
        <v>12</v>
      </c>
      <c r="AS1068" s="22">
        <v>0.033333333333333</v>
      </c>
      <c r="AT1068" t="s">
        <v>83</v>
      </c>
      <c r="AU1068" s="23">
        <f t="shared" si="399"/>
        <v>560.4</v>
      </c>
      <c r="AV1068" s="23">
        <f t="shared" si="389"/>
        <v>576</v>
      </c>
      <c r="AW1068" s="23">
        <f t="shared" si="390"/>
        <v>1.64197530864198</v>
      </c>
      <c r="AX1068" s="23">
        <f t="shared" si="391"/>
        <v>0.621399176954732</v>
      </c>
      <c r="AY1068" s="23">
        <f t="shared" si="392"/>
        <v>576</v>
      </c>
      <c r="AZ1068" s="23">
        <f t="shared" si="393"/>
        <v>576</v>
      </c>
      <c r="BA1068" s="1" t="str">
        <f t="shared" si="394"/>
        <v>3</v>
      </c>
      <c r="BB1068" s="22">
        <v>360</v>
      </c>
      <c r="BC1068" s="22">
        <f t="shared" si="395"/>
        <v>207360</v>
      </c>
      <c r="BD1068" s="22" t="e">
        <f t="shared" si="397"/>
        <v>#REF!</v>
      </c>
      <c r="BE1068" s="22">
        <v>0.29</v>
      </c>
      <c r="BF1068" s="22">
        <f t="shared" si="396"/>
        <v>167.04</v>
      </c>
      <c r="BG1068" s="22" t="e">
        <f t="shared" si="398"/>
        <v>#REF!</v>
      </c>
      <c r="BH1068" t="str">
        <f>IF(AT1068="UDARA","U","N")&amp;LEFT($C$4,2)&amp;MID($C$4,4,2)&amp;LEFT(A1068,3)&amp;MID(E1068,2,2)&amp;VLOOKUP(E1068,Acuan_Reference!C:L,10,0)</f>
        <v>N0109TGR71N1</v>
      </c>
      <c r="BI1068" t="s">
        <v>84</v>
      </c>
      <c r="BJ1068" t="s">
        <v>85</v>
      </c>
      <c r="BK1068" t="s">
        <v>128</v>
      </c>
      <c r="BL1068" t="s">
        <v>87</v>
      </c>
    </row>
    <row r="1069" spans="1:64">
      <c r="A1069" t="s">
        <v>114</v>
      </c>
      <c r="B1069" t="s">
        <v>75</v>
      </c>
      <c r="C1069" t="s">
        <v>76</v>
      </c>
      <c r="D1069" t="s">
        <v>77</v>
      </c>
      <c r="E1069" t="s">
        <v>193</v>
      </c>
      <c r="F1069" t="s">
        <v>194</v>
      </c>
      <c r="G1069" t="s">
        <v>118</v>
      </c>
      <c r="H1069" t="s">
        <v>81</v>
      </c>
      <c r="I1069" s="22">
        <v>29240</v>
      </c>
      <c r="J1069" s="23">
        <v>597</v>
      </c>
      <c r="K1069" s="23">
        <v>819</v>
      </c>
      <c r="L1069" s="23">
        <v>951</v>
      </c>
      <c r="M1069" s="23">
        <v>972</v>
      </c>
      <c r="N1069" s="23">
        <v>656</v>
      </c>
      <c r="O1069" s="23">
        <v>1197</v>
      </c>
      <c r="P1069" s="23">
        <v>1436</v>
      </c>
      <c r="Q1069" s="23">
        <v>577</v>
      </c>
      <c r="R1069" s="23">
        <v>621</v>
      </c>
      <c r="S1069" s="23">
        <v>766</v>
      </c>
      <c r="T1069" s="23">
        <v>1350</v>
      </c>
      <c r="U1069" s="23">
        <v>456</v>
      </c>
      <c r="V1069" s="22">
        <v>857.33333333333</v>
      </c>
      <c r="W1069" s="22">
        <f t="shared" si="384"/>
        <v>868.333333333333</v>
      </c>
      <c r="X1069" s="23">
        <v>0</v>
      </c>
      <c r="Y1069" s="23">
        <v>0</v>
      </c>
      <c r="Z1069" s="23">
        <v>0</v>
      </c>
      <c r="AA1069" s="22">
        <v>776</v>
      </c>
      <c r="AB1069" s="22">
        <v>0</v>
      </c>
      <c r="AC1069" s="22">
        <v>0</v>
      </c>
      <c r="AD1069" s="22">
        <v>0</v>
      </c>
      <c r="AE1069" s="22">
        <f t="shared" si="385"/>
        <v>776</v>
      </c>
      <c r="AF1069" s="22">
        <f t="shared" si="386"/>
        <v>0.905132192846038</v>
      </c>
      <c r="AG1069" s="22">
        <f t="shared" si="387"/>
        <v>0.893666026871401</v>
      </c>
      <c r="AH1069" s="22">
        <v>11280</v>
      </c>
      <c r="AI1069" s="22">
        <v>0</v>
      </c>
      <c r="AJ1069" s="23">
        <v>0</v>
      </c>
      <c r="AK1069" s="23">
        <v>401</v>
      </c>
      <c r="AL1069" s="23">
        <v>799</v>
      </c>
      <c r="AM1069" s="22">
        <v>0.7</v>
      </c>
      <c r="AN1069" s="22">
        <f t="shared" si="388"/>
        <v>607.833333333333</v>
      </c>
      <c r="AO1069" s="23">
        <v>24</v>
      </c>
      <c r="AP1069" s="23">
        <v>24</v>
      </c>
      <c r="AQ1069" t="s">
        <v>124</v>
      </c>
      <c r="AR1069">
        <v>8</v>
      </c>
      <c r="AS1069" s="22">
        <v>0.066666666666667</v>
      </c>
      <c r="AT1069" t="s">
        <v>83</v>
      </c>
      <c r="AU1069" s="23">
        <f t="shared" si="399"/>
        <v>630.833333333333</v>
      </c>
      <c r="AV1069" s="23">
        <f t="shared" si="389"/>
        <v>648</v>
      </c>
      <c r="AW1069" s="23">
        <f t="shared" si="390"/>
        <v>1.63992322456814</v>
      </c>
      <c r="AX1069" s="23">
        <f t="shared" si="391"/>
        <v>0.719769673704415</v>
      </c>
      <c r="AY1069" s="23">
        <f t="shared" si="392"/>
        <v>648</v>
      </c>
      <c r="AZ1069" s="23">
        <f t="shared" si="393"/>
        <v>648</v>
      </c>
      <c r="BA1069" s="1" t="str">
        <f t="shared" si="394"/>
        <v>3</v>
      </c>
      <c r="BB1069" s="22">
        <v>360</v>
      </c>
      <c r="BC1069" s="22">
        <f t="shared" si="395"/>
        <v>233280</v>
      </c>
      <c r="BD1069" s="22" t="e">
        <f t="shared" si="397"/>
        <v>#REF!</v>
      </c>
      <c r="BE1069" s="22">
        <v>0.29</v>
      </c>
      <c r="BF1069" s="22">
        <f t="shared" si="396"/>
        <v>187.92</v>
      </c>
      <c r="BG1069" s="22" t="e">
        <f t="shared" si="398"/>
        <v>#REF!</v>
      </c>
      <c r="BH1069" t="str">
        <f>IF(AT1069="UDARA","U","N")&amp;LEFT($C$4,2)&amp;MID($C$4,4,2)&amp;LEFT(A1069,3)&amp;MID(E1069,2,2)&amp;VLOOKUP(E1069,Acuan_Reference!C:L,10,0)</f>
        <v>N0109YGY71N1</v>
      </c>
      <c r="BI1069" t="s">
        <v>84</v>
      </c>
      <c r="BJ1069" t="s">
        <v>85</v>
      </c>
      <c r="BK1069" t="s">
        <v>128</v>
      </c>
      <c r="BL1069" t="s">
        <v>87</v>
      </c>
    </row>
    <row r="1070" spans="1:64">
      <c r="A1070" t="s">
        <v>74</v>
      </c>
      <c r="B1070" t="s">
        <v>75</v>
      </c>
      <c r="C1070" t="s">
        <v>76</v>
      </c>
      <c r="D1070" t="s">
        <v>77</v>
      </c>
      <c r="E1070" t="s">
        <v>195</v>
      </c>
      <c r="F1070" t="s">
        <v>196</v>
      </c>
      <c r="G1070" t="s">
        <v>118</v>
      </c>
      <c r="H1070" t="s">
        <v>81</v>
      </c>
      <c r="I1070" s="22">
        <v>51850</v>
      </c>
      <c r="J1070" s="23">
        <v>660</v>
      </c>
      <c r="K1070" s="23">
        <v>618</v>
      </c>
      <c r="L1070" s="23">
        <v>947</v>
      </c>
      <c r="M1070" s="23">
        <v>808</v>
      </c>
      <c r="N1070" s="23">
        <v>532</v>
      </c>
      <c r="O1070" s="23">
        <v>826</v>
      </c>
      <c r="P1070" s="23">
        <v>1082</v>
      </c>
      <c r="Q1070" s="23">
        <v>463</v>
      </c>
      <c r="R1070" s="23">
        <v>771</v>
      </c>
      <c r="S1070" s="23">
        <v>698</v>
      </c>
      <c r="T1070" s="23">
        <v>926</v>
      </c>
      <c r="U1070" s="23">
        <v>530</v>
      </c>
      <c r="V1070" s="22">
        <v>718</v>
      </c>
      <c r="W1070" s="22">
        <f t="shared" si="384"/>
        <v>718.333333333333</v>
      </c>
      <c r="X1070" s="23">
        <v>0</v>
      </c>
      <c r="Y1070" s="23">
        <v>0</v>
      </c>
      <c r="Z1070" s="23">
        <v>0</v>
      </c>
      <c r="AA1070" s="22">
        <v>1461</v>
      </c>
      <c r="AB1070" s="22">
        <v>0</v>
      </c>
      <c r="AC1070" s="22">
        <v>0</v>
      </c>
      <c r="AD1070" s="22">
        <v>0</v>
      </c>
      <c r="AE1070" s="22">
        <f t="shared" si="385"/>
        <v>1461</v>
      </c>
      <c r="AF1070" s="22">
        <f t="shared" si="386"/>
        <v>2.03481894150418</v>
      </c>
      <c r="AG1070" s="22">
        <f t="shared" si="387"/>
        <v>2.0338747099768</v>
      </c>
      <c r="AH1070" s="22">
        <v>12672</v>
      </c>
      <c r="AI1070" s="22">
        <v>0</v>
      </c>
      <c r="AJ1070" s="23">
        <v>0</v>
      </c>
      <c r="AK1070" s="23">
        <v>394</v>
      </c>
      <c r="AL1070" s="23">
        <v>699</v>
      </c>
      <c r="AM1070" s="22">
        <v>0.7</v>
      </c>
      <c r="AN1070" s="22">
        <f t="shared" si="388"/>
        <v>502.833333333333</v>
      </c>
      <c r="AO1070" s="23">
        <v>12</v>
      </c>
      <c r="AP1070" s="23">
        <v>12</v>
      </c>
      <c r="AQ1070" t="s">
        <v>124</v>
      </c>
      <c r="AR1070">
        <v>8</v>
      </c>
      <c r="AS1070" s="22">
        <v>0.066666666666667</v>
      </c>
      <c r="AT1070" t="s">
        <v>83</v>
      </c>
      <c r="AU1070" s="23">
        <f t="shared" si="399"/>
        <v>0</v>
      </c>
      <c r="AV1070" s="23">
        <f t="shared" si="389"/>
        <v>0</v>
      </c>
      <c r="AW1070" s="23">
        <f t="shared" si="390"/>
        <v>2.0338747099768</v>
      </c>
      <c r="AX1070" s="23">
        <f t="shared" si="391"/>
        <v>1.06078886310905</v>
      </c>
      <c r="AY1070" s="23">
        <f t="shared" si="392"/>
        <v>0</v>
      </c>
      <c r="AZ1070" s="23">
        <f t="shared" si="393"/>
        <v>0</v>
      </c>
      <c r="BA1070" s="1" t="str">
        <f t="shared" si="394"/>
        <v>3</v>
      </c>
      <c r="BB1070" s="22">
        <v>630</v>
      </c>
      <c r="BC1070" s="22">
        <f t="shared" si="395"/>
        <v>0</v>
      </c>
      <c r="BD1070" s="22" t="e">
        <f t="shared" si="397"/>
        <v>#REF!</v>
      </c>
      <c r="BE1070" s="22">
        <v>0.58</v>
      </c>
      <c r="BF1070" s="22">
        <f t="shared" si="396"/>
        <v>0</v>
      </c>
      <c r="BG1070" s="22" t="e">
        <f t="shared" si="398"/>
        <v>#REF!</v>
      </c>
      <c r="BH1070" t="str">
        <f>IF(AT1070="UDARA","U","N")&amp;LEFT($C$4,2)&amp;MID($C$4,4,2)&amp;LEFT(A1070,3)&amp;MID(E1070,2,2)&amp;VLOOKUP(E1070,Acuan_Reference!C:L,10,0)</f>
        <v>N0109BDG71S3</v>
      </c>
      <c r="BI1070" t="s">
        <v>84</v>
      </c>
      <c r="BJ1070" t="s">
        <v>85</v>
      </c>
      <c r="BK1070" t="s">
        <v>128</v>
      </c>
      <c r="BL1070" t="s">
        <v>87</v>
      </c>
    </row>
    <row r="1071" spans="1:64">
      <c r="A1071" t="s">
        <v>88</v>
      </c>
      <c r="B1071" t="s">
        <v>75</v>
      </c>
      <c r="C1071" t="s">
        <v>76</v>
      </c>
      <c r="D1071" t="s">
        <v>77</v>
      </c>
      <c r="E1071" t="s">
        <v>195</v>
      </c>
      <c r="F1071" t="s">
        <v>196</v>
      </c>
      <c r="G1071" t="s">
        <v>118</v>
      </c>
      <c r="H1071" t="s">
        <v>81</v>
      </c>
      <c r="I1071" s="22">
        <v>51850</v>
      </c>
      <c r="J1071" s="23">
        <v>126</v>
      </c>
      <c r="K1071" s="23">
        <v>104</v>
      </c>
      <c r="L1071" s="23">
        <v>169</v>
      </c>
      <c r="M1071" s="23">
        <v>140</v>
      </c>
      <c r="N1071" s="23">
        <v>94</v>
      </c>
      <c r="O1071" s="23">
        <v>170</v>
      </c>
      <c r="P1071" s="23">
        <v>148</v>
      </c>
      <c r="Q1071" s="23">
        <v>115</v>
      </c>
      <c r="R1071" s="23">
        <v>111</v>
      </c>
      <c r="S1071" s="23">
        <v>151</v>
      </c>
      <c r="T1071" s="23">
        <v>80</v>
      </c>
      <c r="U1071" s="23">
        <v>95</v>
      </c>
      <c r="V1071" s="22">
        <v>108.66666666667</v>
      </c>
      <c r="W1071" s="22">
        <f t="shared" si="384"/>
        <v>91.6666666666667</v>
      </c>
      <c r="X1071" s="23">
        <v>0</v>
      </c>
      <c r="Y1071" s="23">
        <v>0</v>
      </c>
      <c r="Z1071" s="23">
        <v>0</v>
      </c>
      <c r="AA1071" s="22">
        <v>114</v>
      </c>
      <c r="AB1071" s="22">
        <v>0</v>
      </c>
      <c r="AC1071" s="22">
        <v>24</v>
      </c>
      <c r="AD1071" s="22">
        <v>12</v>
      </c>
      <c r="AE1071" s="22">
        <f t="shared" si="385"/>
        <v>150</v>
      </c>
      <c r="AF1071" s="22">
        <f t="shared" si="386"/>
        <v>1.38036809815947</v>
      </c>
      <c r="AG1071" s="22">
        <f t="shared" si="387"/>
        <v>1.50545454545455</v>
      </c>
      <c r="AH1071" s="22">
        <v>12672</v>
      </c>
      <c r="AI1071" s="22">
        <v>0</v>
      </c>
      <c r="AJ1071" s="23">
        <v>0</v>
      </c>
      <c r="AK1071" s="23">
        <v>77</v>
      </c>
      <c r="AL1071" s="23">
        <v>100</v>
      </c>
      <c r="AM1071" s="22">
        <v>0.6</v>
      </c>
      <c r="AN1071" s="22">
        <f t="shared" si="388"/>
        <v>55</v>
      </c>
      <c r="AO1071" s="23">
        <v>12</v>
      </c>
      <c r="AP1071" s="23">
        <v>12</v>
      </c>
      <c r="AQ1071" t="s">
        <v>124</v>
      </c>
      <c r="AR1071">
        <v>8</v>
      </c>
      <c r="AS1071" s="22">
        <v>0.033333333333333</v>
      </c>
      <c r="AT1071" t="s">
        <v>83</v>
      </c>
      <c r="AU1071" s="23">
        <f t="shared" si="399"/>
        <v>5</v>
      </c>
      <c r="AV1071" s="23">
        <f t="shared" si="389"/>
        <v>12</v>
      </c>
      <c r="AW1071" s="23">
        <f t="shared" si="390"/>
        <v>1.76727272727273</v>
      </c>
      <c r="AX1071" s="23">
        <f t="shared" si="391"/>
        <v>0.676363636363636</v>
      </c>
      <c r="AY1071" s="23">
        <f t="shared" si="392"/>
        <v>12</v>
      </c>
      <c r="AZ1071" s="23">
        <f t="shared" si="393"/>
        <v>12</v>
      </c>
      <c r="BA1071" s="1" t="str">
        <f t="shared" si="394"/>
        <v>3</v>
      </c>
      <c r="BB1071" s="22">
        <v>630</v>
      </c>
      <c r="BC1071" s="22">
        <f t="shared" si="395"/>
        <v>7560</v>
      </c>
      <c r="BD1071" s="22" t="e">
        <f t="shared" si="397"/>
        <v>#REF!</v>
      </c>
      <c r="BE1071" s="22">
        <v>0.58</v>
      </c>
      <c r="BF1071" s="22">
        <f t="shared" si="396"/>
        <v>6.96</v>
      </c>
      <c r="BG1071" s="22" t="e">
        <f t="shared" si="398"/>
        <v>#REF!</v>
      </c>
      <c r="BH1071" t="str">
        <f>IF(AT1071="UDARA","U","N")&amp;LEFT($C$4,2)&amp;MID($C$4,4,2)&amp;LEFT(A1071,3)&amp;MID(E1071,2,2)&amp;VLOOKUP(E1071,Acuan_Reference!C:L,10,0)</f>
        <v>N0109BGR71S3</v>
      </c>
      <c r="BI1071" t="s">
        <v>84</v>
      </c>
      <c r="BJ1071" t="s">
        <v>85</v>
      </c>
      <c r="BK1071" t="s">
        <v>128</v>
      </c>
      <c r="BL1071" t="s">
        <v>87</v>
      </c>
    </row>
    <row r="1072" spans="1:64">
      <c r="A1072" t="s">
        <v>89</v>
      </c>
      <c r="B1072" t="s">
        <v>75</v>
      </c>
      <c r="C1072" t="s">
        <v>76</v>
      </c>
      <c r="D1072" t="s">
        <v>77</v>
      </c>
      <c r="E1072" t="s">
        <v>195</v>
      </c>
      <c r="F1072" t="s">
        <v>196</v>
      </c>
      <c r="G1072" t="s">
        <v>118</v>
      </c>
      <c r="H1072" t="s">
        <v>81</v>
      </c>
      <c r="I1072" s="22">
        <v>51850</v>
      </c>
      <c r="J1072" s="23">
        <v>463</v>
      </c>
      <c r="K1072" s="23">
        <v>567</v>
      </c>
      <c r="L1072" s="23">
        <v>1833</v>
      </c>
      <c r="M1072" s="23">
        <v>734</v>
      </c>
      <c r="N1072" s="23">
        <v>427</v>
      </c>
      <c r="O1072" s="23">
        <v>923</v>
      </c>
      <c r="P1072" s="23">
        <v>643</v>
      </c>
      <c r="Q1072" s="23">
        <v>269</v>
      </c>
      <c r="R1072" s="23">
        <v>662</v>
      </c>
      <c r="S1072" s="23">
        <v>689</v>
      </c>
      <c r="T1072" s="23">
        <v>574</v>
      </c>
      <c r="U1072" s="23">
        <v>218</v>
      </c>
      <c r="V1072" s="22">
        <v>493.66666666667</v>
      </c>
      <c r="W1072" s="22">
        <f t="shared" si="384"/>
        <v>451.333333333333</v>
      </c>
      <c r="X1072" s="23">
        <v>0</v>
      </c>
      <c r="Y1072" s="23">
        <v>0</v>
      </c>
      <c r="Z1072" s="23">
        <v>0</v>
      </c>
      <c r="AA1072" s="22">
        <v>917</v>
      </c>
      <c r="AB1072" s="22">
        <v>0</v>
      </c>
      <c r="AC1072" s="22">
        <v>228</v>
      </c>
      <c r="AD1072" s="22">
        <v>0</v>
      </c>
      <c r="AE1072" s="22">
        <f t="shared" si="385"/>
        <v>1145</v>
      </c>
      <c r="AF1072" s="22">
        <f t="shared" si="386"/>
        <v>2.31937879810937</v>
      </c>
      <c r="AG1072" s="22">
        <f t="shared" si="387"/>
        <v>2.53692762186115</v>
      </c>
      <c r="AH1072" s="22">
        <v>12672</v>
      </c>
      <c r="AI1072" s="22">
        <v>0</v>
      </c>
      <c r="AJ1072" s="23">
        <v>0</v>
      </c>
      <c r="AK1072" s="23">
        <v>330</v>
      </c>
      <c r="AL1072" s="23">
        <v>562</v>
      </c>
      <c r="AM1072" s="22">
        <v>1.3</v>
      </c>
      <c r="AN1072" s="22">
        <f t="shared" si="388"/>
        <v>586.733333333333</v>
      </c>
      <c r="AO1072" s="23">
        <v>12</v>
      </c>
      <c r="AP1072" s="23">
        <v>12</v>
      </c>
      <c r="AQ1072" t="s">
        <v>82</v>
      </c>
      <c r="AR1072">
        <v>4</v>
      </c>
      <c r="AS1072" s="22">
        <v>0.53333333333333</v>
      </c>
      <c r="AT1072" t="s">
        <v>83</v>
      </c>
      <c r="AU1072" s="23">
        <f t="shared" si="399"/>
        <v>3.73333333333335</v>
      </c>
      <c r="AV1072" s="23">
        <f t="shared" si="389"/>
        <v>12</v>
      </c>
      <c r="AW1072" s="23">
        <f t="shared" si="390"/>
        <v>2.56351550960118</v>
      </c>
      <c r="AX1072" s="23">
        <f t="shared" si="391"/>
        <v>1.31831610044313</v>
      </c>
      <c r="AY1072" s="23">
        <f t="shared" si="392"/>
        <v>12</v>
      </c>
      <c r="AZ1072" s="23">
        <f t="shared" si="393"/>
        <v>12</v>
      </c>
      <c r="BA1072" s="1" t="str">
        <f t="shared" si="394"/>
        <v>3</v>
      </c>
      <c r="BB1072" s="22">
        <v>630</v>
      </c>
      <c r="BC1072" s="22">
        <f t="shared" si="395"/>
        <v>7560</v>
      </c>
      <c r="BD1072" s="22" t="e">
        <f t="shared" si="397"/>
        <v>#REF!</v>
      </c>
      <c r="BE1072" s="22">
        <v>0.58</v>
      </c>
      <c r="BF1072" s="22">
        <f t="shared" si="396"/>
        <v>6.96</v>
      </c>
      <c r="BG1072" s="22" t="e">
        <f t="shared" si="398"/>
        <v>#REF!</v>
      </c>
      <c r="BH1072" t="str">
        <f>IF(AT1072="UDARA","U","N")&amp;LEFT($C$4,2)&amp;MID($C$4,4,2)&amp;LEFT(A1072,3)&amp;MID(E1072,2,2)&amp;VLOOKUP(E1072,Acuan_Reference!C:L,10,0)</f>
        <v>N0109BJM71S3</v>
      </c>
      <c r="BI1072" t="s">
        <v>84</v>
      </c>
      <c r="BJ1072" t="s">
        <v>85</v>
      </c>
      <c r="BK1072" t="s">
        <v>128</v>
      </c>
      <c r="BL1072" t="s">
        <v>87</v>
      </c>
    </row>
    <row r="1073" spans="1:64">
      <c r="A1073" t="s">
        <v>90</v>
      </c>
      <c r="B1073" t="s">
        <v>75</v>
      </c>
      <c r="C1073" t="s">
        <v>76</v>
      </c>
      <c r="D1073" t="s">
        <v>77</v>
      </c>
      <c r="E1073" t="s">
        <v>195</v>
      </c>
      <c r="F1073" t="s">
        <v>196</v>
      </c>
      <c r="G1073" t="s">
        <v>118</v>
      </c>
      <c r="H1073" t="s">
        <v>81</v>
      </c>
      <c r="I1073" s="22">
        <v>51850</v>
      </c>
      <c r="J1073" s="23">
        <v>1920</v>
      </c>
      <c r="K1073" s="23">
        <v>2090</v>
      </c>
      <c r="L1073" s="23">
        <v>1264</v>
      </c>
      <c r="M1073" s="23">
        <v>965</v>
      </c>
      <c r="N1073" s="23">
        <v>1625</v>
      </c>
      <c r="O1073" s="23">
        <v>3063</v>
      </c>
      <c r="P1073" s="23">
        <v>3115</v>
      </c>
      <c r="Q1073" s="23">
        <v>248</v>
      </c>
      <c r="R1073" s="23">
        <v>353</v>
      </c>
      <c r="S1073" s="23">
        <v>1844</v>
      </c>
      <c r="T1073" s="23">
        <v>1225</v>
      </c>
      <c r="U1073" s="23">
        <v>1182</v>
      </c>
      <c r="V1073" s="22">
        <v>1417</v>
      </c>
      <c r="W1073" s="22">
        <f t="shared" si="384"/>
        <v>1135.33333333333</v>
      </c>
      <c r="X1073" s="23">
        <v>0</v>
      </c>
      <c r="Y1073" s="23">
        <v>0</v>
      </c>
      <c r="Z1073" s="23">
        <v>0</v>
      </c>
      <c r="AA1073" s="22">
        <v>2868</v>
      </c>
      <c r="AB1073" s="22">
        <v>0</v>
      </c>
      <c r="AC1073" s="22">
        <v>0</v>
      </c>
      <c r="AD1073" s="22">
        <v>0</v>
      </c>
      <c r="AE1073" s="22">
        <f t="shared" si="385"/>
        <v>2868</v>
      </c>
      <c r="AF1073" s="22">
        <f t="shared" si="386"/>
        <v>2.02399435426958</v>
      </c>
      <c r="AG1073" s="22">
        <f t="shared" si="387"/>
        <v>2.52613035819143</v>
      </c>
      <c r="AH1073" s="22">
        <v>12672</v>
      </c>
      <c r="AI1073" s="22">
        <v>0</v>
      </c>
      <c r="AJ1073" s="23">
        <v>0</v>
      </c>
      <c r="AK1073" s="23">
        <v>499</v>
      </c>
      <c r="AL1073" s="23">
        <v>999</v>
      </c>
      <c r="AM1073" s="22">
        <v>0.6</v>
      </c>
      <c r="AN1073" s="22">
        <f t="shared" si="388"/>
        <v>681.2</v>
      </c>
      <c r="AO1073" s="23">
        <v>12</v>
      </c>
      <c r="AP1073" s="23">
        <v>12</v>
      </c>
      <c r="AQ1073" t="s">
        <v>124</v>
      </c>
      <c r="AR1073">
        <v>12</v>
      </c>
      <c r="AS1073" s="22">
        <v>0.033333333333333</v>
      </c>
      <c r="AT1073" t="s">
        <v>83</v>
      </c>
      <c r="AU1073" s="23">
        <f t="shared" si="399"/>
        <v>0</v>
      </c>
      <c r="AV1073" s="23">
        <f t="shared" si="389"/>
        <v>0</v>
      </c>
      <c r="AW1073" s="23">
        <f t="shared" si="390"/>
        <v>2.52613035819143</v>
      </c>
      <c r="AX1073" s="23">
        <f t="shared" si="391"/>
        <v>1.64621256605989</v>
      </c>
      <c r="AY1073" s="23">
        <f t="shared" si="392"/>
        <v>0</v>
      </c>
      <c r="AZ1073" s="23">
        <f t="shared" si="393"/>
        <v>0</v>
      </c>
      <c r="BA1073" s="1" t="str">
        <f t="shared" si="394"/>
        <v>3</v>
      </c>
      <c r="BB1073" s="22">
        <v>630</v>
      </c>
      <c r="BC1073" s="22">
        <f t="shared" si="395"/>
        <v>0</v>
      </c>
      <c r="BD1073" s="22" t="e">
        <f t="shared" si="397"/>
        <v>#REF!</v>
      </c>
      <c r="BE1073" s="22">
        <v>0.58</v>
      </c>
      <c r="BF1073" s="22">
        <f t="shared" si="396"/>
        <v>0</v>
      </c>
      <c r="BG1073" s="22" t="e">
        <f t="shared" si="398"/>
        <v>#REF!</v>
      </c>
      <c r="BH1073" t="str">
        <f>IF(AT1073="UDARA","U","N")&amp;LEFT($C$4,2)&amp;MID($C$4,4,2)&amp;LEFT(A1073,3)&amp;MID(E1073,2,2)&amp;VLOOKUP(E1073,Acuan_Reference!C:L,10,0)</f>
        <v>N0109BKS71S3</v>
      </c>
      <c r="BI1073" t="s">
        <v>84</v>
      </c>
      <c r="BJ1073" t="s">
        <v>85</v>
      </c>
      <c r="BK1073" t="s">
        <v>128</v>
      </c>
      <c r="BL1073" t="s">
        <v>87</v>
      </c>
    </row>
    <row r="1074" spans="1:64">
      <c r="A1074" t="s">
        <v>91</v>
      </c>
      <c r="B1074" t="s">
        <v>75</v>
      </c>
      <c r="C1074" t="s">
        <v>76</v>
      </c>
      <c r="D1074" t="s">
        <v>77</v>
      </c>
      <c r="E1074" t="s">
        <v>195</v>
      </c>
      <c r="F1074" t="s">
        <v>196</v>
      </c>
      <c r="G1074" t="s">
        <v>118</v>
      </c>
      <c r="H1074" t="s">
        <v>81</v>
      </c>
      <c r="I1074" s="22">
        <v>51850</v>
      </c>
      <c r="J1074" s="23">
        <v>126</v>
      </c>
      <c r="K1074" s="23">
        <v>96</v>
      </c>
      <c r="L1074" s="23">
        <v>59</v>
      </c>
      <c r="M1074" s="23">
        <v>101</v>
      </c>
      <c r="N1074" s="23">
        <v>179</v>
      </c>
      <c r="O1074" s="23">
        <v>109</v>
      </c>
      <c r="P1074" s="23">
        <v>122</v>
      </c>
      <c r="Q1074" s="23">
        <v>95</v>
      </c>
      <c r="R1074" s="23">
        <v>87</v>
      </c>
      <c r="S1074" s="23">
        <v>68</v>
      </c>
      <c r="T1074" s="23">
        <v>90</v>
      </c>
      <c r="U1074" s="23">
        <v>121</v>
      </c>
      <c r="V1074" s="22">
        <v>93</v>
      </c>
      <c r="W1074" s="22">
        <f t="shared" si="384"/>
        <v>94.3333333333333</v>
      </c>
      <c r="X1074" s="23">
        <v>0</v>
      </c>
      <c r="Y1074" s="23">
        <v>0</v>
      </c>
      <c r="Z1074" s="23">
        <v>0</v>
      </c>
      <c r="AA1074" s="22">
        <v>64</v>
      </c>
      <c r="AB1074" s="22">
        <v>0</v>
      </c>
      <c r="AC1074" s="22">
        <v>0</v>
      </c>
      <c r="AD1074" s="22">
        <v>0</v>
      </c>
      <c r="AE1074" s="22">
        <f t="shared" si="385"/>
        <v>64</v>
      </c>
      <c r="AF1074" s="22">
        <f t="shared" si="386"/>
        <v>0.688172043010753</v>
      </c>
      <c r="AG1074" s="22">
        <f t="shared" si="387"/>
        <v>0.678445229681979</v>
      </c>
      <c r="AH1074" s="22">
        <v>12672</v>
      </c>
      <c r="AI1074" s="22">
        <v>0</v>
      </c>
      <c r="AJ1074" s="23">
        <v>0</v>
      </c>
      <c r="AK1074" s="23">
        <v>51</v>
      </c>
      <c r="AL1074" s="23">
        <v>72</v>
      </c>
      <c r="AM1074" s="22">
        <v>0.9</v>
      </c>
      <c r="AN1074" s="22">
        <f t="shared" si="388"/>
        <v>84.9</v>
      </c>
      <c r="AO1074" s="23">
        <v>12</v>
      </c>
      <c r="AP1074" s="23">
        <v>12</v>
      </c>
      <c r="AQ1074" t="s">
        <v>82</v>
      </c>
      <c r="AR1074">
        <v>4</v>
      </c>
      <c r="AS1074" s="22">
        <v>0.13333333333333</v>
      </c>
      <c r="AT1074" t="s">
        <v>83</v>
      </c>
      <c r="AU1074" s="23">
        <f t="shared" si="399"/>
        <v>92.9</v>
      </c>
      <c r="AV1074" s="23">
        <f t="shared" si="389"/>
        <v>96</v>
      </c>
      <c r="AW1074" s="23">
        <f t="shared" si="390"/>
        <v>1.69611307420495</v>
      </c>
      <c r="AX1074" s="23">
        <f t="shared" si="391"/>
        <v>0.932862190812721</v>
      </c>
      <c r="AY1074" s="23">
        <f t="shared" si="392"/>
        <v>96</v>
      </c>
      <c r="AZ1074" s="23">
        <f t="shared" si="393"/>
        <v>96</v>
      </c>
      <c r="BA1074" s="1" t="str">
        <f t="shared" si="394"/>
        <v>2</v>
      </c>
      <c r="BB1074" s="22">
        <v>630</v>
      </c>
      <c r="BC1074" s="22">
        <f t="shared" si="395"/>
        <v>60480</v>
      </c>
      <c r="BD1074" s="22" t="e">
        <f t="shared" si="397"/>
        <v>#REF!</v>
      </c>
      <c r="BE1074" s="22">
        <v>0.58</v>
      </c>
      <c r="BF1074" s="22">
        <f t="shared" si="396"/>
        <v>55.68</v>
      </c>
      <c r="BG1074" s="22" t="e">
        <f t="shared" si="398"/>
        <v>#REF!</v>
      </c>
      <c r="BH1074" t="str">
        <f>IF(AT1074="UDARA","U","N")&amp;LEFT($C$4,2)&amp;MID($C$4,4,2)&amp;LEFT(A1074,3)&amp;MID(E1074,2,2)&amp;VLOOKUP(E1074,Acuan_Reference!C:L,10,0)</f>
        <v>N0109BLP71S3</v>
      </c>
      <c r="BI1074" t="s">
        <v>84</v>
      </c>
      <c r="BJ1074" t="s">
        <v>85</v>
      </c>
      <c r="BK1074" t="s">
        <v>128</v>
      </c>
      <c r="BL1074" t="s">
        <v>87</v>
      </c>
    </row>
    <row r="1075" spans="1:64">
      <c r="A1075" t="s">
        <v>92</v>
      </c>
      <c r="B1075" t="s">
        <v>75</v>
      </c>
      <c r="C1075" t="s">
        <v>76</v>
      </c>
      <c r="D1075" t="s">
        <v>77</v>
      </c>
      <c r="E1075" t="s">
        <v>195</v>
      </c>
      <c r="F1075" t="s">
        <v>196</v>
      </c>
      <c r="G1075" t="s">
        <v>118</v>
      </c>
      <c r="H1075" t="s">
        <v>81</v>
      </c>
      <c r="I1075" s="22">
        <v>51850</v>
      </c>
      <c r="J1075" s="23">
        <v>156</v>
      </c>
      <c r="K1075" s="23">
        <v>154</v>
      </c>
      <c r="L1075" s="23">
        <v>211</v>
      </c>
      <c r="M1075" s="23">
        <v>478</v>
      </c>
      <c r="N1075" s="23">
        <v>152</v>
      </c>
      <c r="O1075" s="23">
        <v>423</v>
      </c>
      <c r="P1075" s="23">
        <v>241</v>
      </c>
      <c r="Q1075" s="23">
        <v>209</v>
      </c>
      <c r="R1075" s="23">
        <v>510</v>
      </c>
      <c r="S1075" s="23">
        <v>222</v>
      </c>
      <c r="T1075" s="23">
        <v>139</v>
      </c>
      <c r="U1075" s="23">
        <v>159</v>
      </c>
      <c r="V1075" s="22">
        <v>173.33333333333</v>
      </c>
      <c r="W1075" s="22">
        <f t="shared" si="384"/>
        <v>184.333333333333</v>
      </c>
      <c r="X1075" s="23">
        <v>0</v>
      </c>
      <c r="Y1075" s="23">
        <v>0</v>
      </c>
      <c r="Z1075" s="23">
        <v>0</v>
      </c>
      <c r="AA1075" s="22">
        <v>811</v>
      </c>
      <c r="AB1075" s="22">
        <v>0</v>
      </c>
      <c r="AC1075" s="22">
        <v>0</v>
      </c>
      <c r="AD1075" s="22">
        <v>0</v>
      </c>
      <c r="AE1075" s="22">
        <f t="shared" si="385"/>
        <v>811</v>
      </c>
      <c r="AF1075" s="22">
        <f t="shared" si="386"/>
        <v>4.67884615384624</v>
      </c>
      <c r="AG1075" s="22">
        <f t="shared" si="387"/>
        <v>4.3996383363472</v>
      </c>
      <c r="AH1075" s="22">
        <v>12672</v>
      </c>
      <c r="AI1075" s="22">
        <v>0</v>
      </c>
      <c r="AJ1075" s="23">
        <v>0</v>
      </c>
      <c r="AK1075" s="23">
        <v>192</v>
      </c>
      <c r="AL1075" s="23">
        <v>255</v>
      </c>
      <c r="AM1075" s="22">
        <v>1.5</v>
      </c>
      <c r="AN1075" s="22">
        <f t="shared" si="388"/>
        <v>276.5</v>
      </c>
      <c r="AO1075" s="23">
        <v>12</v>
      </c>
      <c r="AP1075" s="23">
        <v>12</v>
      </c>
      <c r="AQ1075" t="s">
        <v>82</v>
      </c>
      <c r="AR1075">
        <v>2</v>
      </c>
      <c r="AS1075" s="22">
        <v>0.53333333333333</v>
      </c>
      <c r="AT1075" t="s">
        <v>83</v>
      </c>
      <c r="AU1075" s="23">
        <f t="shared" si="399"/>
        <v>0</v>
      </c>
      <c r="AV1075" s="23">
        <f t="shared" si="389"/>
        <v>0</v>
      </c>
      <c r="AW1075" s="23">
        <f t="shared" si="390"/>
        <v>4.3996383363472</v>
      </c>
      <c r="AX1075" s="23">
        <f t="shared" si="391"/>
        <v>3.01627486437613</v>
      </c>
      <c r="AY1075" s="23">
        <f t="shared" si="392"/>
        <v>0</v>
      </c>
      <c r="AZ1075" s="23">
        <f t="shared" si="393"/>
        <v>0</v>
      </c>
      <c r="BA1075" s="1" t="str">
        <f t="shared" si="394"/>
        <v>Kelipatan Kirim/Master box &gt; 3x FC+index</v>
      </c>
      <c r="BB1075" s="22">
        <v>630</v>
      </c>
      <c r="BC1075" s="22">
        <f t="shared" si="395"/>
        <v>0</v>
      </c>
      <c r="BD1075" s="22" t="e">
        <f t="shared" si="397"/>
        <v>#REF!</v>
      </c>
      <c r="BE1075" s="22">
        <v>0.58</v>
      </c>
      <c r="BF1075" s="22">
        <f t="shared" si="396"/>
        <v>0</v>
      </c>
      <c r="BG1075" s="22" t="e">
        <f t="shared" si="398"/>
        <v>#REF!</v>
      </c>
      <c r="BH1075" t="str">
        <f>IF(AT1075="UDARA","U","N")&amp;LEFT($C$4,2)&amp;MID($C$4,4,2)&amp;LEFT(A1075,3)&amp;MID(E1075,2,2)&amp;VLOOKUP(E1075,Acuan_Reference!C:L,10,0)</f>
        <v>N0109BTM71S3</v>
      </c>
      <c r="BI1075" t="s">
        <v>84</v>
      </c>
      <c r="BJ1075" t="s">
        <v>85</v>
      </c>
      <c r="BK1075" t="s">
        <v>128</v>
      </c>
      <c r="BL1075" t="s">
        <v>87</v>
      </c>
    </row>
    <row r="1076" spans="1:64">
      <c r="A1076" t="s">
        <v>93</v>
      </c>
      <c r="B1076" t="s">
        <v>75</v>
      </c>
      <c r="C1076" t="s">
        <v>76</v>
      </c>
      <c r="D1076" t="s">
        <v>77</v>
      </c>
      <c r="E1076" t="s">
        <v>195</v>
      </c>
      <c r="F1076" t="s">
        <v>196</v>
      </c>
      <c r="G1076" t="s">
        <v>118</v>
      </c>
      <c r="H1076" t="s">
        <v>81</v>
      </c>
      <c r="I1076" s="22">
        <v>51850</v>
      </c>
      <c r="J1076" s="23">
        <v>74</v>
      </c>
      <c r="K1076" s="23">
        <v>153</v>
      </c>
      <c r="L1076" s="23">
        <v>103</v>
      </c>
      <c r="M1076" s="23">
        <v>12</v>
      </c>
      <c r="N1076" s="23">
        <v>60</v>
      </c>
      <c r="O1076" s="23">
        <v>58</v>
      </c>
      <c r="P1076" s="23">
        <v>141</v>
      </c>
      <c r="Q1076" s="23">
        <v>22</v>
      </c>
      <c r="R1076" s="23">
        <v>30</v>
      </c>
      <c r="S1076" s="23">
        <v>44</v>
      </c>
      <c r="T1076" s="23">
        <v>47</v>
      </c>
      <c r="U1076" s="23">
        <v>33</v>
      </c>
      <c r="V1076" s="22">
        <v>41.333333333333</v>
      </c>
      <c r="W1076" s="22">
        <f t="shared" si="384"/>
        <v>38.6666666666667</v>
      </c>
      <c r="X1076" s="23">
        <v>0</v>
      </c>
      <c r="Y1076" s="23">
        <v>0</v>
      </c>
      <c r="Z1076" s="23">
        <v>0</v>
      </c>
      <c r="AA1076" s="22">
        <v>84</v>
      </c>
      <c r="AB1076" s="22">
        <v>0</v>
      </c>
      <c r="AC1076" s="22">
        <v>0</v>
      </c>
      <c r="AD1076" s="22">
        <v>0</v>
      </c>
      <c r="AE1076" s="22">
        <f t="shared" si="385"/>
        <v>84</v>
      </c>
      <c r="AF1076" s="22">
        <f t="shared" si="386"/>
        <v>2.03225806451615</v>
      </c>
      <c r="AG1076" s="22">
        <f t="shared" si="387"/>
        <v>2.17241379310345</v>
      </c>
      <c r="AH1076" s="22">
        <v>12672</v>
      </c>
      <c r="AI1076" s="22">
        <v>0</v>
      </c>
      <c r="AJ1076" s="23">
        <v>0</v>
      </c>
      <c r="AK1076" s="23">
        <v>20</v>
      </c>
      <c r="AL1076" s="23">
        <v>36</v>
      </c>
      <c r="AM1076" s="22">
        <v>0.8</v>
      </c>
      <c r="AN1076" s="22">
        <f t="shared" si="388"/>
        <v>30.9333333333333</v>
      </c>
      <c r="AO1076" s="23">
        <v>12</v>
      </c>
      <c r="AP1076" s="23">
        <v>12</v>
      </c>
      <c r="AQ1076" t="s">
        <v>124</v>
      </c>
      <c r="AR1076">
        <v>4</v>
      </c>
      <c r="AS1076" s="22">
        <v>0.066666666666667</v>
      </c>
      <c r="AT1076" t="s">
        <v>83</v>
      </c>
      <c r="AU1076" s="23">
        <f t="shared" si="399"/>
        <v>0</v>
      </c>
      <c r="AV1076" s="23">
        <f t="shared" si="389"/>
        <v>0</v>
      </c>
      <c r="AW1076" s="23">
        <f t="shared" si="390"/>
        <v>2.17241379310345</v>
      </c>
      <c r="AX1076" s="23">
        <f t="shared" si="391"/>
        <v>1.24137931034483</v>
      </c>
      <c r="AY1076" s="23">
        <f t="shared" si="392"/>
        <v>0</v>
      </c>
      <c r="AZ1076" s="23">
        <f t="shared" si="393"/>
        <v>0</v>
      </c>
      <c r="BA1076" s="1" t="str">
        <f t="shared" si="394"/>
        <v>3</v>
      </c>
      <c r="BB1076" s="22">
        <v>630</v>
      </c>
      <c r="BC1076" s="22">
        <f t="shared" si="395"/>
        <v>0</v>
      </c>
      <c r="BD1076" s="22" t="e">
        <f t="shared" si="397"/>
        <v>#REF!</v>
      </c>
      <c r="BE1076" s="22">
        <v>0.58</v>
      </c>
      <c r="BF1076" s="22">
        <f t="shared" si="396"/>
        <v>0</v>
      </c>
      <c r="BG1076" s="22" t="e">
        <f t="shared" si="398"/>
        <v>#REF!</v>
      </c>
      <c r="BH1076" t="str">
        <f>IF(AT1076="UDARA","U","N")&amp;LEFT($C$4,2)&amp;MID($C$4,4,2)&amp;LEFT(A1076,3)&amp;MID(E1076,2,2)&amp;VLOOKUP(E1076,Acuan_Reference!C:L,10,0)</f>
        <v>N0109CRB71S3</v>
      </c>
      <c r="BI1076" t="s">
        <v>84</v>
      </c>
      <c r="BJ1076" t="s">
        <v>85</v>
      </c>
      <c r="BK1076" t="s">
        <v>128</v>
      </c>
      <c r="BL1076" t="s">
        <v>87</v>
      </c>
    </row>
    <row r="1077" spans="1:64">
      <c r="A1077" t="s">
        <v>94</v>
      </c>
      <c r="B1077" t="s">
        <v>75</v>
      </c>
      <c r="C1077" t="s">
        <v>76</v>
      </c>
      <c r="D1077" t="s">
        <v>77</v>
      </c>
      <c r="E1077" t="s">
        <v>195</v>
      </c>
      <c r="F1077" t="s">
        <v>196</v>
      </c>
      <c r="G1077" t="s">
        <v>118</v>
      </c>
      <c r="H1077" t="s">
        <v>81</v>
      </c>
      <c r="I1077" s="22">
        <v>51850</v>
      </c>
      <c r="J1077" s="23">
        <v>550</v>
      </c>
      <c r="K1077" s="23">
        <v>442</v>
      </c>
      <c r="L1077" s="23">
        <v>496</v>
      </c>
      <c r="M1077" s="23">
        <v>332</v>
      </c>
      <c r="N1077" s="23">
        <v>285</v>
      </c>
      <c r="O1077" s="23">
        <v>382</v>
      </c>
      <c r="P1077" s="23">
        <v>444</v>
      </c>
      <c r="Q1077" s="23">
        <v>380</v>
      </c>
      <c r="R1077" s="23">
        <v>547</v>
      </c>
      <c r="S1077" s="23">
        <v>343</v>
      </c>
      <c r="T1077" s="23">
        <v>485</v>
      </c>
      <c r="U1077" s="23">
        <v>256</v>
      </c>
      <c r="V1077" s="22">
        <v>361.33333333333</v>
      </c>
      <c r="W1077" s="22">
        <f t="shared" si="384"/>
        <v>381</v>
      </c>
      <c r="X1077" s="23">
        <v>0</v>
      </c>
      <c r="Y1077" s="23">
        <v>0</v>
      </c>
      <c r="Z1077" s="23">
        <v>0</v>
      </c>
      <c r="AA1077" s="22">
        <v>499</v>
      </c>
      <c r="AB1077" s="22">
        <v>0</v>
      </c>
      <c r="AC1077" s="22">
        <v>84</v>
      </c>
      <c r="AD1077" s="22">
        <v>0</v>
      </c>
      <c r="AE1077" s="22">
        <f t="shared" si="385"/>
        <v>583</v>
      </c>
      <c r="AF1077" s="22">
        <f t="shared" si="386"/>
        <v>1.61346863468636</v>
      </c>
      <c r="AG1077" s="22">
        <f t="shared" si="387"/>
        <v>1.53018372703412</v>
      </c>
      <c r="AH1077" s="22">
        <v>12672</v>
      </c>
      <c r="AI1077" s="22">
        <v>0</v>
      </c>
      <c r="AJ1077" s="23">
        <v>0</v>
      </c>
      <c r="AK1077" s="23">
        <v>259</v>
      </c>
      <c r="AL1077" s="23">
        <v>402</v>
      </c>
      <c r="AM1077" s="22">
        <v>0.8</v>
      </c>
      <c r="AN1077" s="22">
        <f t="shared" si="388"/>
        <v>304.8</v>
      </c>
      <c r="AO1077" s="23">
        <v>12</v>
      </c>
      <c r="AP1077" s="23">
        <v>12</v>
      </c>
      <c r="AQ1077" t="s">
        <v>82</v>
      </c>
      <c r="AR1077">
        <v>8</v>
      </c>
      <c r="AS1077" s="22">
        <v>0.13333333333333</v>
      </c>
      <c r="AT1077" t="s">
        <v>83</v>
      </c>
      <c r="AU1077" s="23">
        <f t="shared" si="399"/>
        <v>123.8</v>
      </c>
      <c r="AV1077" s="23">
        <f t="shared" si="389"/>
        <v>132</v>
      </c>
      <c r="AW1077" s="23">
        <f t="shared" si="390"/>
        <v>1.87664041994751</v>
      </c>
      <c r="AX1077" s="23">
        <f t="shared" si="391"/>
        <v>0.821522309711286</v>
      </c>
      <c r="AY1077" s="23">
        <f t="shared" si="392"/>
        <v>132</v>
      </c>
      <c r="AZ1077" s="23">
        <f t="shared" si="393"/>
        <v>132</v>
      </c>
      <c r="BA1077" s="1" t="str">
        <f t="shared" si="394"/>
        <v>3</v>
      </c>
      <c r="BB1077" s="22">
        <v>630</v>
      </c>
      <c r="BC1077" s="22">
        <f t="shared" si="395"/>
        <v>83160</v>
      </c>
      <c r="BD1077" s="22" t="e">
        <f t="shared" si="397"/>
        <v>#REF!</v>
      </c>
      <c r="BE1077" s="22">
        <v>0.58</v>
      </c>
      <c r="BF1077" s="22">
        <f t="shared" si="396"/>
        <v>76.56</v>
      </c>
      <c r="BG1077" s="22" t="e">
        <f t="shared" si="398"/>
        <v>#REF!</v>
      </c>
      <c r="BH1077" t="str">
        <f>IF(AT1077="UDARA","U","N")&amp;LEFT($C$4,2)&amp;MID($C$4,4,2)&amp;LEFT(A1077,3)&amp;MID(E1077,2,2)&amp;VLOOKUP(E1077,Acuan_Reference!C:L,10,0)</f>
        <v>N0109DPS71S3</v>
      </c>
      <c r="BI1077" t="s">
        <v>84</v>
      </c>
      <c r="BJ1077" t="s">
        <v>85</v>
      </c>
      <c r="BK1077" t="s">
        <v>128</v>
      </c>
      <c r="BL1077" t="s">
        <v>87</v>
      </c>
    </row>
    <row r="1078" spans="1:64">
      <c r="A1078" t="s">
        <v>95</v>
      </c>
      <c r="B1078" t="s">
        <v>75</v>
      </c>
      <c r="C1078" t="s">
        <v>76</v>
      </c>
      <c r="D1078" t="s">
        <v>77</v>
      </c>
      <c r="E1078" t="s">
        <v>195</v>
      </c>
      <c r="F1078" t="s">
        <v>196</v>
      </c>
      <c r="G1078" t="s">
        <v>118</v>
      </c>
      <c r="H1078" t="s">
        <v>81</v>
      </c>
      <c r="I1078" s="22">
        <v>51850</v>
      </c>
      <c r="J1078" s="23">
        <v>0</v>
      </c>
      <c r="K1078" s="23">
        <v>0</v>
      </c>
      <c r="L1078" s="23">
        <v>0</v>
      </c>
      <c r="M1078" s="23">
        <v>488</v>
      </c>
      <c r="N1078" s="23">
        <v>371</v>
      </c>
      <c r="O1078" s="23">
        <v>488</v>
      </c>
      <c r="P1078" s="23">
        <v>839</v>
      </c>
      <c r="Q1078" s="23">
        <v>359</v>
      </c>
      <c r="R1078" s="23">
        <v>629</v>
      </c>
      <c r="S1078" s="23">
        <v>316</v>
      </c>
      <c r="T1078" s="23">
        <v>1012</v>
      </c>
      <c r="U1078" s="23">
        <v>381</v>
      </c>
      <c r="V1078" s="22">
        <v>569.66666666667</v>
      </c>
      <c r="W1078" s="22">
        <f t="shared" si="384"/>
        <v>654.666666666667</v>
      </c>
      <c r="X1078" s="23">
        <v>0</v>
      </c>
      <c r="Y1078" s="23">
        <v>0</v>
      </c>
      <c r="Z1078" s="23">
        <v>0</v>
      </c>
      <c r="AA1078" s="22">
        <v>300</v>
      </c>
      <c r="AB1078" s="22">
        <v>0</v>
      </c>
      <c r="AC1078" s="22">
        <v>372</v>
      </c>
      <c r="AD1078" s="22">
        <v>0</v>
      </c>
      <c r="AE1078" s="22">
        <f t="shared" si="385"/>
        <v>672</v>
      </c>
      <c r="AF1078" s="22">
        <f t="shared" si="386"/>
        <v>1.17963721474546</v>
      </c>
      <c r="AG1078" s="22">
        <f t="shared" si="387"/>
        <v>1.02647657841141</v>
      </c>
      <c r="AH1078" s="22">
        <v>12672</v>
      </c>
      <c r="AI1078" s="22">
        <v>0</v>
      </c>
      <c r="AJ1078" s="23">
        <v>0</v>
      </c>
      <c r="AK1078" s="23">
        <v>266</v>
      </c>
      <c r="AL1078" s="23">
        <v>571</v>
      </c>
      <c r="AM1078" s="22">
        <v>0.5</v>
      </c>
      <c r="AN1078" s="22">
        <f t="shared" si="388"/>
        <v>327.333333333333</v>
      </c>
      <c r="AO1078" s="23">
        <v>12</v>
      </c>
      <c r="AP1078" s="23">
        <v>12</v>
      </c>
      <c r="AQ1078" t="s">
        <v>124</v>
      </c>
      <c r="AR1078">
        <v>20</v>
      </c>
      <c r="AS1078" s="22">
        <v>0.033333333333333</v>
      </c>
      <c r="AT1078" t="s">
        <v>83</v>
      </c>
      <c r="AU1078" s="23">
        <f t="shared" si="399"/>
        <v>226.333333333333</v>
      </c>
      <c r="AV1078" s="23">
        <f t="shared" si="389"/>
        <v>228</v>
      </c>
      <c r="AW1078" s="23">
        <f t="shared" si="390"/>
        <v>1.37474541751528</v>
      </c>
      <c r="AX1078" s="23">
        <f t="shared" si="391"/>
        <v>0.502545824847251</v>
      </c>
      <c r="AY1078" s="23">
        <f t="shared" si="392"/>
        <v>228</v>
      </c>
      <c r="AZ1078" s="23">
        <f t="shared" si="393"/>
        <v>228</v>
      </c>
      <c r="BA1078" s="1" t="str">
        <f t="shared" si="394"/>
        <v>3</v>
      </c>
      <c r="BB1078" s="22">
        <v>630</v>
      </c>
      <c r="BC1078" s="22">
        <f t="shared" si="395"/>
        <v>143640</v>
      </c>
      <c r="BD1078" s="22" t="e">
        <f t="shared" si="397"/>
        <v>#REF!</v>
      </c>
      <c r="BE1078" s="22">
        <v>0.58</v>
      </c>
      <c r="BF1078" s="22">
        <f t="shared" si="396"/>
        <v>132.24</v>
      </c>
      <c r="BG1078" s="22" t="e">
        <f t="shared" si="398"/>
        <v>#REF!</v>
      </c>
      <c r="BH1078" t="str">
        <f>IF(AT1078="UDARA","U","N")&amp;LEFT($C$4,2)&amp;MID($C$4,4,2)&amp;LEFT(A1078,3)&amp;MID(E1078,2,2)&amp;VLOOKUP(E1078,Acuan_Reference!C:L,10,0)</f>
        <v>N0109JAK71S3</v>
      </c>
      <c r="BI1078" t="s">
        <v>84</v>
      </c>
      <c r="BJ1078" t="s">
        <v>85</v>
      </c>
      <c r="BK1078" t="s">
        <v>128</v>
      </c>
      <c r="BL1078" t="s">
        <v>87</v>
      </c>
    </row>
    <row r="1079" spans="1:64">
      <c r="A1079" t="s">
        <v>96</v>
      </c>
      <c r="B1079" t="s">
        <v>75</v>
      </c>
      <c r="C1079" t="s">
        <v>76</v>
      </c>
      <c r="D1079" t="s">
        <v>77</v>
      </c>
      <c r="E1079" t="s">
        <v>195</v>
      </c>
      <c r="F1079" t="s">
        <v>196</v>
      </c>
      <c r="G1079" t="s">
        <v>118</v>
      </c>
      <c r="H1079" t="s">
        <v>81</v>
      </c>
      <c r="I1079" s="22">
        <v>51850</v>
      </c>
      <c r="J1079" s="23">
        <v>153</v>
      </c>
      <c r="K1079" s="23">
        <v>84</v>
      </c>
      <c r="L1079" s="23">
        <v>180</v>
      </c>
      <c r="M1079" s="23">
        <v>215</v>
      </c>
      <c r="N1079" s="23">
        <v>147</v>
      </c>
      <c r="O1079" s="23">
        <v>214</v>
      </c>
      <c r="P1079" s="23">
        <v>152</v>
      </c>
      <c r="Q1079" s="23">
        <v>98</v>
      </c>
      <c r="R1079" s="23">
        <v>297</v>
      </c>
      <c r="S1079" s="23">
        <v>156</v>
      </c>
      <c r="T1079" s="23">
        <v>303</v>
      </c>
      <c r="U1079" s="23">
        <v>31</v>
      </c>
      <c r="V1079" s="22">
        <v>163.33333333333</v>
      </c>
      <c r="W1079" s="22">
        <f t="shared" si="384"/>
        <v>185</v>
      </c>
      <c r="X1079" s="23">
        <v>0</v>
      </c>
      <c r="Y1079" s="23">
        <v>0</v>
      </c>
      <c r="Z1079" s="23">
        <v>0</v>
      </c>
      <c r="AA1079" s="22">
        <v>329</v>
      </c>
      <c r="AB1079" s="22">
        <v>0</v>
      </c>
      <c r="AC1079" s="22">
        <v>84</v>
      </c>
      <c r="AD1079" s="22">
        <v>0</v>
      </c>
      <c r="AE1079" s="22">
        <f t="shared" si="385"/>
        <v>413</v>
      </c>
      <c r="AF1079" s="22">
        <f t="shared" si="386"/>
        <v>2.52857142857148</v>
      </c>
      <c r="AG1079" s="22">
        <f t="shared" si="387"/>
        <v>2.23243243243243</v>
      </c>
      <c r="AH1079" s="22">
        <v>12672</v>
      </c>
      <c r="AI1079" s="22">
        <v>0</v>
      </c>
      <c r="AJ1079" s="23">
        <v>0</v>
      </c>
      <c r="AK1079" s="23">
        <v>113</v>
      </c>
      <c r="AL1079" s="23">
        <v>221</v>
      </c>
      <c r="AM1079" s="22">
        <v>1.2</v>
      </c>
      <c r="AN1079" s="22">
        <f t="shared" si="388"/>
        <v>222</v>
      </c>
      <c r="AO1079" s="23">
        <v>12</v>
      </c>
      <c r="AP1079" s="23">
        <v>12</v>
      </c>
      <c r="AQ1079" t="s">
        <v>82</v>
      </c>
      <c r="AR1079">
        <v>2</v>
      </c>
      <c r="AS1079" s="22">
        <v>0.2</v>
      </c>
      <c r="AT1079" t="s">
        <v>83</v>
      </c>
      <c r="AU1079" s="23">
        <f t="shared" si="399"/>
        <v>30</v>
      </c>
      <c r="AV1079" s="23">
        <f t="shared" si="389"/>
        <v>36</v>
      </c>
      <c r="AW1079" s="23">
        <f t="shared" si="390"/>
        <v>2.42702702702703</v>
      </c>
      <c r="AX1079" s="23">
        <f t="shared" si="391"/>
        <v>1.23243243243243</v>
      </c>
      <c r="AY1079" s="23">
        <f t="shared" si="392"/>
        <v>36</v>
      </c>
      <c r="AZ1079" s="23">
        <f t="shared" si="393"/>
        <v>36</v>
      </c>
      <c r="BA1079" s="1" t="str">
        <f t="shared" si="394"/>
        <v>3</v>
      </c>
      <c r="BB1079" s="22">
        <v>630</v>
      </c>
      <c r="BC1079" s="22">
        <f t="shared" si="395"/>
        <v>22680</v>
      </c>
      <c r="BD1079" s="22" t="e">
        <f t="shared" si="397"/>
        <v>#REF!</v>
      </c>
      <c r="BE1079" s="22">
        <v>0.58</v>
      </c>
      <c r="BF1079" s="22">
        <f t="shared" si="396"/>
        <v>20.88</v>
      </c>
      <c r="BG1079" s="22" t="e">
        <f t="shared" si="398"/>
        <v>#REF!</v>
      </c>
      <c r="BH1079" t="str">
        <f>IF(AT1079="UDARA","U","N")&amp;LEFT($C$4,2)&amp;MID($C$4,4,2)&amp;LEFT(A1079,3)&amp;MID(E1079,2,2)&amp;VLOOKUP(E1079,Acuan_Reference!C:L,10,0)</f>
        <v>N0109JBI71S3</v>
      </c>
      <c r="BI1079" t="s">
        <v>84</v>
      </c>
      <c r="BJ1079" t="s">
        <v>85</v>
      </c>
      <c r="BK1079" t="s">
        <v>128</v>
      </c>
      <c r="BL1079" t="s">
        <v>87</v>
      </c>
    </row>
    <row r="1080" spans="1:64">
      <c r="A1080" t="s">
        <v>97</v>
      </c>
      <c r="B1080" t="s">
        <v>75</v>
      </c>
      <c r="C1080" t="s">
        <v>76</v>
      </c>
      <c r="D1080" t="s">
        <v>77</v>
      </c>
      <c r="E1080" t="s">
        <v>195</v>
      </c>
      <c r="F1080" t="s">
        <v>196</v>
      </c>
      <c r="G1080" t="s">
        <v>118</v>
      </c>
      <c r="H1080" t="s">
        <v>81</v>
      </c>
      <c r="I1080" s="22">
        <v>51850</v>
      </c>
      <c r="J1080" s="23">
        <v>1044</v>
      </c>
      <c r="K1080" s="23">
        <v>1243</v>
      </c>
      <c r="L1080" s="23">
        <v>1213</v>
      </c>
      <c r="M1080" s="23">
        <v>781</v>
      </c>
      <c r="N1080" s="23">
        <v>389</v>
      </c>
      <c r="O1080" s="23">
        <v>739</v>
      </c>
      <c r="P1080" s="23">
        <v>698</v>
      </c>
      <c r="Q1080" s="23">
        <v>340</v>
      </c>
      <c r="R1080" s="23">
        <v>368</v>
      </c>
      <c r="S1080" s="23">
        <v>504</v>
      </c>
      <c r="T1080" s="23">
        <v>394</v>
      </c>
      <c r="U1080" s="23">
        <v>446</v>
      </c>
      <c r="V1080" s="22">
        <v>448</v>
      </c>
      <c r="W1080" s="22">
        <f t="shared" si="384"/>
        <v>403.333333333333</v>
      </c>
      <c r="X1080" s="23">
        <v>0</v>
      </c>
      <c r="Y1080" s="23">
        <v>0</v>
      </c>
      <c r="Z1080" s="23">
        <v>2</v>
      </c>
      <c r="AA1080" s="22">
        <v>429</v>
      </c>
      <c r="AB1080" s="22">
        <v>0</v>
      </c>
      <c r="AC1080" s="22">
        <v>0</v>
      </c>
      <c r="AD1080" s="22">
        <v>72</v>
      </c>
      <c r="AE1080" s="22">
        <f t="shared" si="385"/>
        <v>503</v>
      </c>
      <c r="AF1080" s="22">
        <f t="shared" si="386"/>
        <v>1.12276785714286</v>
      </c>
      <c r="AG1080" s="22">
        <f t="shared" si="387"/>
        <v>1.06859504132231</v>
      </c>
      <c r="AH1080" s="22">
        <v>12672</v>
      </c>
      <c r="AI1080" s="22">
        <v>0</v>
      </c>
      <c r="AJ1080" s="23">
        <v>0</v>
      </c>
      <c r="AK1080" s="23">
        <v>247</v>
      </c>
      <c r="AL1080" s="23">
        <v>370</v>
      </c>
      <c r="AM1080" s="22">
        <v>0.5</v>
      </c>
      <c r="AN1080" s="22">
        <f t="shared" si="388"/>
        <v>201.666666666667</v>
      </c>
      <c r="AO1080" s="23">
        <v>12</v>
      </c>
      <c r="AP1080" s="23">
        <v>12</v>
      </c>
      <c r="AQ1080" t="s">
        <v>124</v>
      </c>
      <c r="AR1080">
        <v>20</v>
      </c>
      <c r="AS1080" s="22">
        <v>0.033333333333333</v>
      </c>
      <c r="AT1080" t="s">
        <v>83</v>
      </c>
      <c r="AU1080" s="23">
        <f t="shared" si="399"/>
        <v>68.6666666666666</v>
      </c>
      <c r="AV1080" s="23">
        <f t="shared" si="389"/>
        <v>72</v>
      </c>
      <c r="AW1080" s="23">
        <f t="shared" si="390"/>
        <v>1.42561983471074</v>
      </c>
      <c r="AX1080" s="23">
        <f t="shared" si="391"/>
        <v>0.508264462809917</v>
      </c>
      <c r="AY1080" s="23">
        <f t="shared" si="392"/>
        <v>72</v>
      </c>
      <c r="AZ1080" s="23">
        <f t="shared" si="393"/>
        <v>72</v>
      </c>
      <c r="BA1080" s="1" t="str">
        <f t="shared" si="394"/>
        <v>3</v>
      </c>
      <c r="BB1080" s="22">
        <v>630</v>
      </c>
      <c r="BC1080" s="22">
        <f t="shared" si="395"/>
        <v>45360</v>
      </c>
      <c r="BD1080" s="22" t="e">
        <f t="shared" si="397"/>
        <v>#REF!</v>
      </c>
      <c r="BE1080" s="22">
        <v>0.58</v>
      </c>
      <c r="BF1080" s="22">
        <f t="shared" si="396"/>
        <v>41.76</v>
      </c>
      <c r="BG1080" s="22" t="e">
        <f t="shared" si="398"/>
        <v>#REF!</v>
      </c>
      <c r="BH1080" t="str">
        <f>IF(AT1080="UDARA","U","N")&amp;LEFT($C$4,2)&amp;MID($C$4,4,2)&amp;LEFT(A1080,3)&amp;MID(E1080,2,2)&amp;VLOOKUP(E1080,Acuan_Reference!C:L,10,0)</f>
        <v>N0109JKT71S3</v>
      </c>
      <c r="BI1080" t="s">
        <v>84</v>
      </c>
      <c r="BJ1080" t="s">
        <v>85</v>
      </c>
      <c r="BK1080" t="s">
        <v>128</v>
      </c>
      <c r="BL1080" t="s">
        <v>87</v>
      </c>
    </row>
    <row r="1081" spans="1:64">
      <c r="A1081" t="s">
        <v>98</v>
      </c>
      <c r="B1081" t="s">
        <v>75</v>
      </c>
      <c r="C1081" t="s">
        <v>76</v>
      </c>
      <c r="D1081" t="s">
        <v>77</v>
      </c>
      <c r="E1081" t="s">
        <v>195</v>
      </c>
      <c r="F1081" t="s">
        <v>196</v>
      </c>
      <c r="G1081" t="s">
        <v>118</v>
      </c>
      <c r="H1081" t="s">
        <v>81</v>
      </c>
      <c r="I1081" s="22">
        <v>51850</v>
      </c>
      <c r="J1081" s="23">
        <v>299</v>
      </c>
      <c r="K1081" s="23">
        <v>256</v>
      </c>
      <c r="L1081" s="23">
        <v>278</v>
      </c>
      <c r="M1081" s="23">
        <v>345</v>
      </c>
      <c r="N1081" s="23">
        <v>159</v>
      </c>
      <c r="O1081" s="23">
        <v>245</v>
      </c>
      <c r="P1081" s="23">
        <v>320</v>
      </c>
      <c r="Q1081" s="23">
        <v>217</v>
      </c>
      <c r="R1081" s="23">
        <v>260</v>
      </c>
      <c r="S1081" s="23">
        <v>148</v>
      </c>
      <c r="T1081" s="23">
        <v>201</v>
      </c>
      <c r="U1081" s="23">
        <v>219</v>
      </c>
      <c r="V1081" s="22">
        <v>189.33333333333</v>
      </c>
      <c r="W1081" s="22">
        <f t="shared" si="384"/>
        <v>199.333333333333</v>
      </c>
      <c r="X1081" s="23">
        <v>0</v>
      </c>
      <c r="Y1081" s="23">
        <v>0</v>
      </c>
      <c r="Z1081" s="23">
        <v>0</v>
      </c>
      <c r="AA1081" s="22">
        <v>264</v>
      </c>
      <c r="AB1081" s="22">
        <v>0</v>
      </c>
      <c r="AC1081" s="22">
        <v>36</v>
      </c>
      <c r="AD1081" s="22">
        <v>0</v>
      </c>
      <c r="AE1081" s="22">
        <f t="shared" si="385"/>
        <v>300</v>
      </c>
      <c r="AF1081" s="22">
        <f t="shared" si="386"/>
        <v>1.58450704225355</v>
      </c>
      <c r="AG1081" s="22">
        <f t="shared" si="387"/>
        <v>1.50501672240803</v>
      </c>
      <c r="AH1081" s="22">
        <v>12672</v>
      </c>
      <c r="AI1081" s="22">
        <v>0</v>
      </c>
      <c r="AJ1081" s="23">
        <v>0</v>
      </c>
      <c r="AK1081" s="23">
        <v>128</v>
      </c>
      <c r="AL1081" s="23">
        <v>178</v>
      </c>
      <c r="AM1081" s="22">
        <v>0.9</v>
      </c>
      <c r="AN1081" s="22">
        <f t="shared" si="388"/>
        <v>179.4</v>
      </c>
      <c r="AO1081" s="23">
        <v>12</v>
      </c>
      <c r="AP1081" s="23">
        <v>12</v>
      </c>
      <c r="AQ1081" t="s">
        <v>124</v>
      </c>
      <c r="AR1081">
        <v>4</v>
      </c>
      <c r="AS1081" s="22">
        <v>0.1</v>
      </c>
      <c r="AT1081" t="s">
        <v>83</v>
      </c>
      <c r="AU1081" s="23">
        <f t="shared" si="399"/>
        <v>57.4</v>
      </c>
      <c r="AV1081" s="23">
        <f t="shared" si="389"/>
        <v>60</v>
      </c>
      <c r="AW1081" s="23">
        <f t="shared" si="390"/>
        <v>1.80602006688963</v>
      </c>
      <c r="AX1081" s="23">
        <f t="shared" si="391"/>
        <v>0.91304347826087</v>
      </c>
      <c r="AY1081" s="23">
        <f t="shared" si="392"/>
        <v>60</v>
      </c>
      <c r="AZ1081" s="23">
        <f t="shared" si="393"/>
        <v>60</v>
      </c>
      <c r="BA1081" s="1" t="str">
        <f t="shared" si="394"/>
        <v>3</v>
      </c>
      <c r="BB1081" s="22">
        <v>630</v>
      </c>
      <c r="BC1081" s="22">
        <f t="shared" si="395"/>
        <v>37800</v>
      </c>
      <c r="BD1081" s="22" t="e">
        <f t="shared" si="397"/>
        <v>#REF!</v>
      </c>
      <c r="BE1081" s="22">
        <v>0.58</v>
      </c>
      <c r="BF1081" s="22">
        <f t="shared" si="396"/>
        <v>34.8</v>
      </c>
      <c r="BG1081" s="22" t="e">
        <f t="shared" si="398"/>
        <v>#REF!</v>
      </c>
      <c r="BH1081" t="str">
        <f>IF(AT1081="UDARA","U","N")&amp;LEFT($C$4,2)&amp;MID($C$4,4,2)&amp;LEFT(A1081,3)&amp;MID(E1081,2,2)&amp;VLOOKUP(E1081,Acuan_Reference!C:L,10,0)</f>
        <v>N0109JMR71S3</v>
      </c>
      <c r="BI1081" t="s">
        <v>84</v>
      </c>
      <c r="BJ1081" t="s">
        <v>85</v>
      </c>
      <c r="BK1081" t="s">
        <v>128</v>
      </c>
      <c r="BL1081" t="s">
        <v>87</v>
      </c>
    </row>
    <row r="1082" spans="1:64">
      <c r="A1082" t="s">
        <v>99</v>
      </c>
      <c r="B1082" t="s">
        <v>75</v>
      </c>
      <c r="C1082" t="s">
        <v>76</v>
      </c>
      <c r="D1082" t="s">
        <v>77</v>
      </c>
      <c r="E1082" t="s">
        <v>195</v>
      </c>
      <c r="F1082" t="s">
        <v>196</v>
      </c>
      <c r="G1082" t="s">
        <v>118</v>
      </c>
      <c r="H1082" t="s">
        <v>81</v>
      </c>
      <c r="I1082" s="22">
        <v>51850</v>
      </c>
      <c r="J1082" s="23">
        <v>299</v>
      </c>
      <c r="K1082" s="23">
        <v>591</v>
      </c>
      <c r="L1082" s="23">
        <v>630</v>
      </c>
      <c r="M1082" s="23">
        <v>564</v>
      </c>
      <c r="N1082" s="23">
        <v>332</v>
      </c>
      <c r="O1082" s="23">
        <v>480</v>
      </c>
      <c r="P1082" s="23">
        <v>719</v>
      </c>
      <c r="Q1082" s="23">
        <v>329</v>
      </c>
      <c r="R1082" s="23">
        <v>320</v>
      </c>
      <c r="S1082" s="23">
        <v>568</v>
      </c>
      <c r="T1082" s="23">
        <v>288</v>
      </c>
      <c r="U1082" s="23">
        <v>401</v>
      </c>
      <c r="V1082" s="22">
        <v>419</v>
      </c>
      <c r="W1082" s="22">
        <f t="shared" si="384"/>
        <v>344.333333333333</v>
      </c>
      <c r="X1082" s="23">
        <v>0</v>
      </c>
      <c r="Y1082" s="23">
        <v>0</v>
      </c>
      <c r="Z1082" s="23">
        <v>0</v>
      </c>
      <c r="AA1082" s="22">
        <v>703</v>
      </c>
      <c r="AB1082" s="22">
        <v>0</v>
      </c>
      <c r="AC1082" s="22">
        <v>12</v>
      </c>
      <c r="AD1082" s="22">
        <v>0</v>
      </c>
      <c r="AE1082" s="22">
        <f t="shared" si="385"/>
        <v>715</v>
      </c>
      <c r="AF1082" s="22">
        <f t="shared" si="386"/>
        <v>1.70644391408115</v>
      </c>
      <c r="AG1082" s="22">
        <f t="shared" si="387"/>
        <v>2.07647628267183</v>
      </c>
      <c r="AH1082" s="22">
        <v>12672</v>
      </c>
      <c r="AI1082" s="22">
        <v>0</v>
      </c>
      <c r="AJ1082" s="23">
        <v>0</v>
      </c>
      <c r="AK1082" s="23">
        <v>248</v>
      </c>
      <c r="AL1082" s="23">
        <v>344</v>
      </c>
      <c r="AM1082" s="22">
        <v>1.1</v>
      </c>
      <c r="AN1082" s="22">
        <f t="shared" si="388"/>
        <v>378.766666666667</v>
      </c>
      <c r="AO1082" s="23">
        <v>12</v>
      </c>
      <c r="AP1082" s="23">
        <v>12</v>
      </c>
      <c r="AQ1082" t="s">
        <v>124</v>
      </c>
      <c r="AR1082">
        <v>4</v>
      </c>
      <c r="AS1082" s="22">
        <v>0.33333333333333</v>
      </c>
      <c r="AT1082" t="s">
        <v>83</v>
      </c>
      <c r="AU1082" s="23">
        <f t="shared" si="399"/>
        <v>7.76666666666665</v>
      </c>
      <c r="AV1082" s="23">
        <f t="shared" si="389"/>
        <v>12</v>
      </c>
      <c r="AW1082" s="23">
        <f t="shared" si="390"/>
        <v>2.11132623426912</v>
      </c>
      <c r="AX1082" s="23">
        <f t="shared" si="391"/>
        <v>1.11229428848015</v>
      </c>
      <c r="AY1082" s="23">
        <f t="shared" si="392"/>
        <v>12</v>
      </c>
      <c r="AZ1082" s="23">
        <f t="shared" si="393"/>
        <v>12</v>
      </c>
      <c r="BA1082" s="1" t="str">
        <f t="shared" si="394"/>
        <v>3</v>
      </c>
      <c r="BB1082" s="22">
        <v>630</v>
      </c>
      <c r="BC1082" s="22">
        <f t="shared" si="395"/>
        <v>7560</v>
      </c>
      <c r="BD1082" s="22" t="e">
        <f t="shared" si="397"/>
        <v>#REF!</v>
      </c>
      <c r="BE1082" s="22">
        <v>0.58</v>
      </c>
      <c r="BF1082" s="22">
        <f t="shared" si="396"/>
        <v>6.96</v>
      </c>
      <c r="BG1082" s="22" t="e">
        <f t="shared" si="398"/>
        <v>#REF!</v>
      </c>
      <c r="BH1082" t="str">
        <f>IF(AT1082="UDARA","U","N")&amp;LEFT($C$4,2)&amp;MID($C$4,4,2)&amp;LEFT(A1082,3)&amp;MID(E1082,2,2)&amp;VLOOKUP(E1082,Acuan_Reference!C:L,10,0)</f>
        <v>N0109MDN71S3</v>
      </c>
      <c r="BI1082" t="s">
        <v>84</v>
      </c>
      <c r="BJ1082" t="s">
        <v>85</v>
      </c>
      <c r="BK1082" t="s">
        <v>128</v>
      </c>
      <c r="BL1082" t="s">
        <v>87</v>
      </c>
    </row>
    <row r="1083" spans="1:64">
      <c r="A1083" t="s">
        <v>100</v>
      </c>
      <c r="B1083" t="s">
        <v>75</v>
      </c>
      <c r="C1083" t="s">
        <v>76</v>
      </c>
      <c r="D1083" t="s">
        <v>77</v>
      </c>
      <c r="E1083" t="s">
        <v>195</v>
      </c>
      <c r="F1083" t="s">
        <v>196</v>
      </c>
      <c r="G1083" t="s">
        <v>118</v>
      </c>
      <c r="H1083" t="s">
        <v>81</v>
      </c>
      <c r="I1083" s="22">
        <v>51850</v>
      </c>
      <c r="J1083" s="23">
        <v>191</v>
      </c>
      <c r="K1083" s="23">
        <v>422</v>
      </c>
      <c r="L1083" s="23">
        <v>566</v>
      </c>
      <c r="M1083" s="23">
        <v>575</v>
      </c>
      <c r="N1083" s="23">
        <v>292</v>
      </c>
      <c r="O1083" s="23">
        <v>379</v>
      </c>
      <c r="P1083" s="23">
        <v>365</v>
      </c>
      <c r="Q1083" s="23">
        <v>154</v>
      </c>
      <c r="R1083" s="23">
        <v>330</v>
      </c>
      <c r="S1083" s="23">
        <v>522</v>
      </c>
      <c r="T1083" s="23">
        <v>446</v>
      </c>
      <c r="U1083" s="23">
        <v>221</v>
      </c>
      <c r="V1083" s="22">
        <v>396.33333333333</v>
      </c>
      <c r="W1083" s="22">
        <f t="shared" si="384"/>
        <v>348.666666666667</v>
      </c>
      <c r="X1083" s="23">
        <v>0</v>
      </c>
      <c r="Y1083" s="23">
        <v>0</v>
      </c>
      <c r="Z1083" s="23">
        <v>0</v>
      </c>
      <c r="AA1083" s="22">
        <v>670</v>
      </c>
      <c r="AB1083" s="22">
        <v>0</v>
      </c>
      <c r="AC1083" s="22">
        <v>60</v>
      </c>
      <c r="AD1083" s="22">
        <v>0</v>
      </c>
      <c r="AE1083" s="22">
        <f t="shared" si="385"/>
        <v>730</v>
      </c>
      <c r="AF1083" s="22">
        <f t="shared" si="386"/>
        <v>1.84188393608076</v>
      </c>
      <c r="AG1083" s="22">
        <f t="shared" si="387"/>
        <v>2.09369024856597</v>
      </c>
      <c r="AH1083" s="22">
        <v>12672</v>
      </c>
      <c r="AI1083" s="22">
        <v>0</v>
      </c>
      <c r="AJ1083" s="23">
        <v>0</v>
      </c>
      <c r="AK1083" s="23">
        <v>205</v>
      </c>
      <c r="AL1083" s="23">
        <v>379</v>
      </c>
      <c r="AM1083" s="22">
        <v>1.5</v>
      </c>
      <c r="AN1083" s="22">
        <f t="shared" si="388"/>
        <v>523</v>
      </c>
      <c r="AO1083" s="23">
        <v>12</v>
      </c>
      <c r="AP1083" s="23">
        <v>12</v>
      </c>
      <c r="AQ1083" t="s">
        <v>82</v>
      </c>
      <c r="AR1083">
        <v>2</v>
      </c>
      <c r="AS1083" s="22">
        <v>0.76666666666667</v>
      </c>
      <c r="AT1083" t="s">
        <v>83</v>
      </c>
      <c r="AU1083" s="23">
        <f t="shared" si="399"/>
        <v>172</v>
      </c>
      <c r="AV1083" s="23">
        <f t="shared" si="389"/>
        <v>180</v>
      </c>
      <c r="AW1083" s="23">
        <f t="shared" si="390"/>
        <v>2.60994263862333</v>
      </c>
      <c r="AX1083" s="23">
        <f t="shared" si="391"/>
        <v>1.52294455066922</v>
      </c>
      <c r="AY1083" s="23">
        <f t="shared" si="392"/>
        <v>180</v>
      </c>
      <c r="AZ1083" s="23">
        <f t="shared" si="393"/>
        <v>180</v>
      </c>
      <c r="BA1083" s="1" t="str">
        <f t="shared" si="394"/>
        <v>3</v>
      </c>
      <c r="BB1083" s="22">
        <v>630</v>
      </c>
      <c r="BC1083" s="22">
        <f t="shared" si="395"/>
        <v>113400</v>
      </c>
      <c r="BD1083" s="22" t="e">
        <f t="shared" si="397"/>
        <v>#REF!</v>
      </c>
      <c r="BE1083" s="22">
        <v>0.58</v>
      </c>
      <c r="BF1083" s="22">
        <f t="shared" si="396"/>
        <v>104.4</v>
      </c>
      <c r="BG1083" s="22" t="e">
        <f t="shared" si="398"/>
        <v>#REF!</v>
      </c>
      <c r="BH1083" t="str">
        <f>IF(AT1083="UDARA","U","N")&amp;LEFT($C$4,2)&amp;MID($C$4,4,2)&amp;LEFT(A1083,3)&amp;MID(E1083,2,2)&amp;VLOOKUP(E1083,Acuan_Reference!C:L,10,0)</f>
        <v>N0109MDO71S3</v>
      </c>
      <c r="BI1083" t="s">
        <v>84</v>
      </c>
      <c r="BJ1083" t="s">
        <v>85</v>
      </c>
      <c r="BK1083" t="s">
        <v>128</v>
      </c>
      <c r="BL1083" t="s">
        <v>87</v>
      </c>
    </row>
    <row r="1084" spans="1:64">
      <c r="A1084" t="s">
        <v>101</v>
      </c>
      <c r="B1084" t="s">
        <v>75</v>
      </c>
      <c r="C1084" t="s">
        <v>76</v>
      </c>
      <c r="D1084" t="s">
        <v>77</v>
      </c>
      <c r="E1084" t="s">
        <v>195</v>
      </c>
      <c r="F1084" t="s">
        <v>196</v>
      </c>
      <c r="G1084" t="s">
        <v>118</v>
      </c>
      <c r="H1084" t="s">
        <v>81</v>
      </c>
      <c r="I1084" s="22">
        <v>51850</v>
      </c>
      <c r="J1084" s="23">
        <v>1537</v>
      </c>
      <c r="K1084" s="23">
        <v>1641</v>
      </c>
      <c r="L1084" s="23">
        <v>3545</v>
      </c>
      <c r="M1084" s="23">
        <v>4496</v>
      </c>
      <c r="N1084" s="23">
        <v>1138</v>
      </c>
      <c r="O1084" s="23">
        <v>2762</v>
      </c>
      <c r="P1084" s="23">
        <v>1425</v>
      </c>
      <c r="Q1084" s="23">
        <v>894</v>
      </c>
      <c r="R1084" s="23">
        <v>2124</v>
      </c>
      <c r="S1084" s="23">
        <v>1591</v>
      </c>
      <c r="T1084" s="23">
        <v>2926</v>
      </c>
      <c r="U1084" s="23">
        <v>978</v>
      </c>
      <c r="V1084" s="22">
        <v>1831.6666666667</v>
      </c>
      <c r="W1084" s="22">
        <f t="shared" si="384"/>
        <v>1947.33333333333</v>
      </c>
      <c r="X1084" s="23">
        <v>0</v>
      </c>
      <c r="Y1084" s="23">
        <v>0</v>
      </c>
      <c r="Z1084" s="23">
        <v>0</v>
      </c>
      <c r="AA1084" s="22">
        <v>3332</v>
      </c>
      <c r="AB1084" s="22">
        <v>0</v>
      </c>
      <c r="AC1084" s="22">
        <v>0</v>
      </c>
      <c r="AD1084" s="22">
        <v>636</v>
      </c>
      <c r="AE1084" s="22">
        <f t="shared" si="385"/>
        <v>3968</v>
      </c>
      <c r="AF1084" s="22">
        <f t="shared" si="386"/>
        <v>2.16633303002726</v>
      </c>
      <c r="AG1084" s="22">
        <f t="shared" si="387"/>
        <v>1.71105785689832</v>
      </c>
      <c r="AH1084" s="22">
        <v>12672</v>
      </c>
      <c r="AI1084" s="22">
        <v>0</v>
      </c>
      <c r="AJ1084" s="23">
        <v>0</v>
      </c>
      <c r="AK1084" s="23">
        <v>939</v>
      </c>
      <c r="AL1084" s="23">
        <v>1938</v>
      </c>
      <c r="AM1084" s="22">
        <v>1.3</v>
      </c>
      <c r="AN1084" s="22">
        <f t="shared" si="388"/>
        <v>2531.53333333333</v>
      </c>
      <c r="AO1084" s="23">
        <v>12</v>
      </c>
      <c r="AP1084" s="23">
        <v>12</v>
      </c>
      <c r="AQ1084" t="s">
        <v>82</v>
      </c>
      <c r="AR1084">
        <v>4</v>
      </c>
      <c r="AS1084" s="22">
        <v>0.5</v>
      </c>
      <c r="AT1084" t="s">
        <v>83</v>
      </c>
      <c r="AU1084" s="23">
        <f t="shared" si="399"/>
        <v>501.533333333333</v>
      </c>
      <c r="AV1084" s="23">
        <f t="shared" si="389"/>
        <v>504</v>
      </c>
      <c r="AW1084" s="23">
        <f t="shared" si="390"/>
        <v>2.29647381033892</v>
      </c>
      <c r="AX1084" s="23">
        <f t="shared" si="391"/>
        <v>1.3012666894899</v>
      </c>
      <c r="AY1084" s="23">
        <f t="shared" si="392"/>
        <v>504</v>
      </c>
      <c r="AZ1084" s="23">
        <f t="shared" si="393"/>
        <v>504</v>
      </c>
      <c r="BA1084" s="1" t="str">
        <f t="shared" si="394"/>
        <v>3</v>
      </c>
      <c r="BB1084" s="22">
        <v>630</v>
      </c>
      <c r="BC1084" s="22">
        <f t="shared" si="395"/>
        <v>317520</v>
      </c>
      <c r="BD1084" s="22" t="e">
        <f t="shared" si="397"/>
        <v>#REF!</v>
      </c>
      <c r="BE1084" s="22">
        <v>0.58</v>
      </c>
      <c r="BF1084" s="22">
        <f t="shared" si="396"/>
        <v>292.32</v>
      </c>
      <c r="BG1084" s="22" t="e">
        <f t="shared" si="398"/>
        <v>#REF!</v>
      </c>
      <c r="BH1084" t="str">
        <f>IF(AT1084="UDARA","U","N")&amp;LEFT($C$4,2)&amp;MID($C$4,4,2)&amp;LEFT(A1084,3)&amp;MID(E1084,2,2)&amp;VLOOKUP(E1084,Acuan_Reference!C:L,10,0)</f>
        <v>N0109MKS71S3</v>
      </c>
      <c r="BI1084" t="s">
        <v>84</v>
      </c>
      <c r="BJ1084" t="s">
        <v>85</v>
      </c>
      <c r="BK1084" t="s">
        <v>128</v>
      </c>
      <c r="BL1084" t="s">
        <v>87</v>
      </c>
    </row>
    <row r="1085" spans="1:64">
      <c r="A1085" t="s">
        <v>102</v>
      </c>
      <c r="B1085" t="s">
        <v>75</v>
      </c>
      <c r="C1085" t="s">
        <v>76</v>
      </c>
      <c r="D1085" t="s">
        <v>77</v>
      </c>
      <c r="E1085" t="s">
        <v>195</v>
      </c>
      <c r="F1085" t="s">
        <v>196</v>
      </c>
      <c r="G1085" t="s">
        <v>118</v>
      </c>
      <c r="H1085" t="s">
        <v>81</v>
      </c>
      <c r="I1085" s="22">
        <v>51850</v>
      </c>
      <c r="J1085" s="23">
        <v>488</v>
      </c>
      <c r="K1085" s="23">
        <v>448</v>
      </c>
      <c r="L1085" s="23">
        <v>789</v>
      </c>
      <c r="M1085" s="23">
        <v>613</v>
      </c>
      <c r="N1085" s="23">
        <v>390</v>
      </c>
      <c r="O1085" s="23">
        <v>657</v>
      </c>
      <c r="P1085" s="23">
        <v>584</v>
      </c>
      <c r="Q1085" s="23">
        <v>213</v>
      </c>
      <c r="R1085" s="23">
        <v>508</v>
      </c>
      <c r="S1085" s="23">
        <v>614</v>
      </c>
      <c r="T1085" s="23">
        <v>566</v>
      </c>
      <c r="U1085" s="23">
        <v>248</v>
      </c>
      <c r="V1085" s="22">
        <v>476</v>
      </c>
      <c r="W1085" s="22">
        <f t="shared" si="384"/>
        <v>435.666666666667</v>
      </c>
      <c r="X1085" s="23">
        <v>0</v>
      </c>
      <c r="Y1085" s="23">
        <v>0</v>
      </c>
      <c r="Z1085" s="23">
        <v>0</v>
      </c>
      <c r="AA1085" s="22">
        <v>611</v>
      </c>
      <c r="AB1085" s="22">
        <v>0</v>
      </c>
      <c r="AC1085" s="22">
        <v>240</v>
      </c>
      <c r="AD1085" s="22">
        <v>0</v>
      </c>
      <c r="AE1085" s="22">
        <f t="shared" si="385"/>
        <v>851</v>
      </c>
      <c r="AF1085" s="22">
        <f t="shared" si="386"/>
        <v>1.78781512605042</v>
      </c>
      <c r="AG1085" s="22">
        <f t="shared" si="387"/>
        <v>1.95332823259373</v>
      </c>
      <c r="AH1085" s="22">
        <v>12672</v>
      </c>
      <c r="AI1085" s="22">
        <v>0</v>
      </c>
      <c r="AJ1085" s="23">
        <v>0</v>
      </c>
      <c r="AK1085" s="23">
        <v>272</v>
      </c>
      <c r="AL1085" s="23">
        <v>493</v>
      </c>
      <c r="AM1085" s="22">
        <v>0.8</v>
      </c>
      <c r="AN1085" s="22">
        <f t="shared" si="388"/>
        <v>348.533333333333</v>
      </c>
      <c r="AO1085" s="23">
        <v>12</v>
      </c>
      <c r="AP1085" s="23">
        <v>12</v>
      </c>
      <c r="AQ1085" t="s">
        <v>124</v>
      </c>
      <c r="AR1085">
        <v>8</v>
      </c>
      <c r="AS1085" s="22">
        <v>0.1</v>
      </c>
      <c r="AT1085" t="s">
        <v>83</v>
      </c>
      <c r="AU1085" s="23">
        <f t="shared" si="399"/>
        <v>0</v>
      </c>
      <c r="AV1085" s="23">
        <f t="shared" si="389"/>
        <v>0</v>
      </c>
      <c r="AW1085" s="23">
        <f t="shared" si="390"/>
        <v>1.95332823259373</v>
      </c>
      <c r="AX1085" s="23">
        <f t="shared" si="391"/>
        <v>0.821729150726855</v>
      </c>
      <c r="AY1085" s="23">
        <f t="shared" si="392"/>
        <v>0</v>
      </c>
      <c r="AZ1085" s="23">
        <f t="shared" si="393"/>
        <v>0</v>
      </c>
      <c r="BA1085" s="1" t="str">
        <f t="shared" si="394"/>
        <v>3</v>
      </c>
      <c r="BB1085" s="22">
        <v>630</v>
      </c>
      <c r="BC1085" s="22">
        <f t="shared" si="395"/>
        <v>0</v>
      </c>
      <c r="BD1085" s="22" t="e">
        <f t="shared" si="397"/>
        <v>#REF!</v>
      </c>
      <c r="BE1085" s="22">
        <v>0.58</v>
      </c>
      <c r="BF1085" s="22">
        <f t="shared" si="396"/>
        <v>0</v>
      </c>
      <c r="BG1085" s="22" t="e">
        <f t="shared" si="398"/>
        <v>#REF!</v>
      </c>
      <c r="BH1085" t="str">
        <f>IF(AT1085="UDARA","U","N")&amp;LEFT($C$4,2)&amp;MID($C$4,4,2)&amp;LEFT(A1085,3)&amp;MID(E1085,2,2)&amp;VLOOKUP(E1085,Acuan_Reference!C:L,10,0)</f>
        <v>N0109MLG71S3</v>
      </c>
      <c r="BI1085" t="s">
        <v>84</v>
      </c>
      <c r="BJ1085" t="s">
        <v>85</v>
      </c>
      <c r="BK1085" t="s">
        <v>128</v>
      </c>
      <c r="BL1085" t="s">
        <v>87</v>
      </c>
    </row>
    <row r="1086" spans="1:64">
      <c r="A1086" t="s">
        <v>103</v>
      </c>
      <c r="B1086" t="s">
        <v>75</v>
      </c>
      <c r="C1086" t="s">
        <v>76</v>
      </c>
      <c r="D1086" t="s">
        <v>77</v>
      </c>
      <c r="E1086" t="s">
        <v>195</v>
      </c>
      <c r="F1086" t="s">
        <v>196</v>
      </c>
      <c r="G1086" t="s">
        <v>118</v>
      </c>
      <c r="H1086" t="s">
        <v>81</v>
      </c>
      <c r="I1086" s="22">
        <v>51850</v>
      </c>
      <c r="J1086" s="23">
        <v>78</v>
      </c>
      <c r="K1086" s="23">
        <v>111</v>
      </c>
      <c r="L1086" s="23">
        <v>392</v>
      </c>
      <c r="M1086" s="23">
        <v>304</v>
      </c>
      <c r="N1086" s="23">
        <v>127</v>
      </c>
      <c r="O1086" s="23">
        <v>481</v>
      </c>
      <c r="P1086" s="23">
        <v>200</v>
      </c>
      <c r="Q1086" s="23">
        <v>77</v>
      </c>
      <c r="R1086" s="23">
        <v>334</v>
      </c>
      <c r="S1086" s="23">
        <v>243</v>
      </c>
      <c r="T1086" s="23">
        <v>248</v>
      </c>
      <c r="U1086" s="23">
        <v>126</v>
      </c>
      <c r="V1086" s="22">
        <v>205.66666666667</v>
      </c>
      <c r="W1086" s="22">
        <f t="shared" si="384"/>
        <v>205</v>
      </c>
      <c r="X1086" s="23">
        <v>0</v>
      </c>
      <c r="Y1086" s="23">
        <v>0</v>
      </c>
      <c r="Z1086" s="23">
        <v>0</v>
      </c>
      <c r="AA1086" s="22">
        <v>373</v>
      </c>
      <c r="AB1086" s="22">
        <v>0</v>
      </c>
      <c r="AC1086" s="22">
        <v>12</v>
      </c>
      <c r="AD1086" s="22">
        <v>0</v>
      </c>
      <c r="AE1086" s="22">
        <f t="shared" si="385"/>
        <v>385</v>
      </c>
      <c r="AF1086" s="22">
        <f t="shared" si="386"/>
        <v>1.87196110210694</v>
      </c>
      <c r="AG1086" s="22">
        <f t="shared" si="387"/>
        <v>1.8780487804878</v>
      </c>
      <c r="AH1086" s="22">
        <v>12672</v>
      </c>
      <c r="AI1086" s="22">
        <v>0</v>
      </c>
      <c r="AJ1086" s="23">
        <v>0</v>
      </c>
      <c r="AK1086" s="23">
        <v>134</v>
      </c>
      <c r="AL1086" s="23">
        <v>241</v>
      </c>
      <c r="AM1086" s="22">
        <v>1.3</v>
      </c>
      <c r="AN1086" s="22">
        <f t="shared" si="388"/>
        <v>266.5</v>
      </c>
      <c r="AO1086" s="23">
        <v>12</v>
      </c>
      <c r="AP1086" s="23">
        <v>12</v>
      </c>
      <c r="AQ1086" t="s">
        <v>82</v>
      </c>
      <c r="AR1086">
        <v>2</v>
      </c>
      <c r="AS1086" s="22">
        <v>0.36666666666667</v>
      </c>
      <c r="AT1086" t="s">
        <v>83</v>
      </c>
      <c r="AU1086" s="23">
        <f t="shared" si="399"/>
        <v>122.5</v>
      </c>
      <c r="AV1086" s="23">
        <f t="shared" si="389"/>
        <v>132</v>
      </c>
      <c r="AW1086" s="23">
        <f t="shared" si="390"/>
        <v>2.52195121951219</v>
      </c>
      <c r="AX1086" s="23">
        <f t="shared" si="391"/>
        <v>1.34634146341463</v>
      </c>
      <c r="AY1086" s="23">
        <f t="shared" si="392"/>
        <v>132</v>
      </c>
      <c r="AZ1086" s="23">
        <f t="shared" si="393"/>
        <v>132</v>
      </c>
      <c r="BA1086" s="1" t="str">
        <f t="shared" si="394"/>
        <v>3</v>
      </c>
      <c r="BB1086" s="22">
        <v>630</v>
      </c>
      <c r="BC1086" s="22">
        <f t="shared" si="395"/>
        <v>83160</v>
      </c>
      <c r="BD1086" s="22" t="e">
        <f t="shared" si="397"/>
        <v>#REF!</v>
      </c>
      <c r="BE1086" s="22">
        <v>0.58</v>
      </c>
      <c r="BF1086" s="22">
        <f t="shared" si="396"/>
        <v>76.56</v>
      </c>
      <c r="BG1086" s="22" t="e">
        <f t="shared" si="398"/>
        <v>#REF!</v>
      </c>
      <c r="BH1086" t="str">
        <f>IF(AT1086="UDARA","U","N")&amp;LEFT($C$4,2)&amp;MID($C$4,4,2)&amp;LEFT(A1086,3)&amp;MID(E1086,2,2)&amp;VLOOKUP(E1086,Acuan_Reference!C:L,10,0)</f>
        <v>N0109NAD71S3</v>
      </c>
      <c r="BI1086" t="s">
        <v>84</v>
      </c>
      <c r="BJ1086" t="s">
        <v>85</v>
      </c>
      <c r="BK1086" t="s">
        <v>128</v>
      </c>
      <c r="BL1086" t="s">
        <v>87</v>
      </c>
    </row>
    <row r="1087" spans="1:64">
      <c r="A1087" t="s">
        <v>104</v>
      </c>
      <c r="B1087" t="s">
        <v>75</v>
      </c>
      <c r="C1087" t="s">
        <v>76</v>
      </c>
      <c r="D1087" t="s">
        <v>77</v>
      </c>
      <c r="E1087" t="s">
        <v>195</v>
      </c>
      <c r="F1087" t="s">
        <v>196</v>
      </c>
      <c r="G1087" t="s">
        <v>118</v>
      </c>
      <c r="H1087" t="s">
        <v>81</v>
      </c>
      <c r="I1087" s="22">
        <v>51850</v>
      </c>
      <c r="J1087" s="23">
        <v>455</v>
      </c>
      <c r="K1087" s="23">
        <v>443</v>
      </c>
      <c r="L1087" s="23">
        <v>347</v>
      </c>
      <c r="M1087" s="23">
        <v>456</v>
      </c>
      <c r="N1087" s="23">
        <v>303</v>
      </c>
      <c r="O1087" s="23">
        <v>441</v>
      </c>
      <c r="P1087" s="23">
        <v>556</v>
      </c>
      <c r="Q1087" s="23">
        <v>274</v>
      </c>
      <c r="R1087" s="23">
        <v>356</v>
      </c>
      <c r="S1087" s="23">
        <v>421</v>
      </c>
      <c r="T1087" s="23">
        <v>513</v>
      </c>
      <c r="U1087" s="23">
        <v>276</v>
      </c>
      <c r="V1087" s="22">
        <v>403.33333333333</v>
      </c>
      <c r="W1087" s="22">
        <f t="shared" si="384"/>
        <v>388.666666666667</v>
      </c>
      <c r="X1087" s="23">
        <v>0</v>
      </c>
      <c r="Y1087" s="23">
        <v>0</v>
      </c>
      <c r="Z1087" s="23">
        <v>0</v>
      </c>
      <c r="AA1087" s="22">
        <v>516</v>
      </c>
      <c r="AB1087" s="22">
        <v>0</v>
      </c>
      <c r="AC1087" s="22">
        <v>120</v>
      </c>
      <c r="AD1087" s="22">
        <v>0</v>
      </c>
      <c r="AE1087" s="22">
        <f t="shared" si="385"/>
        <v>636</v>
      </c>
      <c r="AF1087" s="22">
        <f t="shared" si="386"/>
        <v>1.57685950413224</v>
      </c>
      <c r="AG1087" s="22">
        <f t="shared" si="387"/>
        <v>1.63636363636364</v>
      </c>
      <c r="AH1087" s="22">
        <v>12672</v>
      </c>
      <c r="AI1087" s="22">
        <v>0</v>
      </c>
      <c r="AJ1087" s="23">
        <v>0</v>
      </c>
      <c r="AK1087" s="23">
        <v>215</v>
      </c>
      <c r="AL1087" s="23">
        <v>377</v>
      </c>
      <c r="AM1087" s="22">
        <v>1</v>
      </c>
      <c r="AN1087" s="22">
        <f t="shared" si="388"/>
        <v>388.666666666667</v>
      </c>
      <c r="AO1087" s="23">
        <v>12</v>
      </c>
      <c r="AP1087" s="23">
        <v>12</v>
      </c>
      <c r="AQ1087" t="s">
        <v>82</v>
      </c>
      <c r="AR1087">
        <v>4</v>
      </c>
      <c r="AS1087" s="22">
        <v>0.26666666666667</v>
      </c>
      <c r="AT1087" t="s">
        <v>83</v>
      </c>
      <c r="AU1087" s="23">
        <f t="shared" si="399"/>
        <v>129.666666666667</v>
      </c>
      <c r="AV1087" s="23">
        <f t="shared" si="389"/>
        <v>132</v>
      </c>
      <c r="AW1087" s="23">
        <f t="shared" si="390"/>
        <v>1.97598627787307</v>
      </c>
      <c r="AX1087" s="23">
        <f t="shared" si="391"/>
        <v>1.00600343053173</v>
      </c>
      <c r="AY1087" s="23">
        <f t="shared" si="392"/>
        <v>132</v>
      </c>
      <c r="AZ1087" s="23">
        <f t="shared" si="393"/>
        <v>132</v>
      </c>
      <c r="BA1087" s="1" t="str">
        <f t="shared" si="394"/>
        <v>3</v>
      </c>
      <c r="BB1087" s="22">
        <v>630</v>
      </c>
      <c r="BC1087" s="22">
        <f t="shared" si="395"/>
        <v>83160</v>
      </c>
      <c r="BD1087" s="22" t="e">
        <f t="shared" si="397"/>
        <v>#REF!</v>
      </c>
      <c r="BE1087" s="22">
        <v>0.58</v>
      </c>
      <c r="BF1087" s="22">
        <f t="shared" si="396"/>
        <v>76.56</v>
      </c>
      <c r="BG1087" s="22" t="e">
        <f t="shared" si="398"/>
        <v>#REF!</v>
      </c>
      <c r="BH1087" t="str">
        <f>IF(AT1087="UDARA","U","N")&amp;LEFT($C$4,2)&amp;MID($C$4,4,2)&amp;LEFT(A1087,3)&amp;MID(E1087,2,2)&amp;VLOOKUP(E1087,Acuan_Reference!C:L,10,0)</f>
        <v>N0109PDG71S3</v>
      </c>
      <c r="BI1087" t="s">
        <v>84</v>
      </c>
      <c r="BJ1087" t="s">
        <v>85</v>
      </c>
      <c r="BK1087" t="s">
        <v>128</v>
      </c>
      <c r="BL1087" t="s">
        <v>87</v>
      </c>
    </row>
    <row r="1088" spans="1:64">
      <c r="A1088" t="s">
        <v>105</v>
      </c>
      <c r="B1088" t="s">
        <v>75</v>
      </c>
      <c r="C1088" t="s">
        <v>76</v>
      </c>
      <c r="D1088" t="s">
        <v>77</v>
      </c>
      <c r="E1088" t="s">
        <v>195</v>
      </c>
      <c r="F1088" t="s">
        <v>196</v>
      </c>
      <c r="G1088" t="s">
        <v>118</v>
      </c>
      <c r="H1088" t="s">
        <v>81</v>
      </c>
      <c r="I1088" s="22">
        <v>51850</v>
      </c>
      <c r="J1088" s="23">
        <v>97</v>
      </c>
      <c r="K1088" s="23">
        <v>429</v>
      </c>
      <c r="L1088" s="23">
        <v>733</v>
      </c>
      <c r="M1088" s="23">
        <v>631</v>
      </c>
      <c r="N1088" s="23">
        <v>163</v>
      </c>
      <c r="O1088" s="23">
        <v>324</v>
      </c>
      <c r="P1088" s="23">
        <v>286</v>
      </c>
      <c r="Q1088" s="23">
        <v>169</v>
      </c>
      <c r="R1088" s="23">
        <v>279</v>
      </c>
      <c r="S1088" s="23">
        <v>518</v>
      </c>
      <c r="T1088" s="23">
        <v>171</v>
      </c>
      <c r="U1088" s="23">
        <v>137</v>
      </c>
      <c r="V1088" s="22">
        <v>275.33333333333</v>
      </c>
      <c r="W1088" s="22">
        <f t="shared" si="384"/>
        <v>197</v>
      </c>
      <c r="X1088" s="23">
        <v>0</v>
      </c>
      <c r="Y1088" s="23">
        <v>0</v>
      </c>
      <c r="Z1088" s="23">
        <v>0</v>
      </c>
      <c r="AA1088" s="22">
        <v>513</v>
      </c>
      <c r="AB1088" s="22">
        <v>0</v>
      </c>
      <c r="AC1088" s="22">
        <v>48</v>
      </c>
      <c r="AD1088" s="22">
        <v>0</v>
      </c>
      <c r="AE1088" s="22">
        <f t="shared" si="385"/>
        <v>561</v>
      </c>
      <c r="AF1088" s="22">
        <f t="shared" si="386"/>
        <v>2.03753026634385</v>
      </c>
      <c r="AG1088" s="22">
        <f t="shared" si="387"/>
        <v>2.84771573604061</v>
      </c>
      <c r="AH1088" s="22">
        <v>12672</v>
      </c>
      <c r="AI1088" s="22">
        <v>0</v>
      </c>
      <c r="AJ1088" s="23">
        <v>0</v>
      </c>
      <c r="AK1088" s="23">
        <v>197</v>
      </c>
      <c r="AL1088" s="23">
        <v>283</v>
      </c>
      <c r="AM1088" s="22">
        <v>1</v>
      </c>
      <c r="AN1088" s="22">
        <f t="shared" si="388"/>
        <v>197</v>
      </c>
      <c r="AO1088" s="23">
        <v>12</v>
      </c>
      <c r="AP1088" s="23">
        <v>12</v>
      </c>
      <c r="AQ1088" t="s">
        <v>82</v>
      </c>
      <c r="AR1088">
        <v>4</v>
      </c>
      <c r="AS1088" s="22">
        <v>0.26666666666667</v>
      </c>
      <c r="AT1088" t="s">
        <v>83</v>
      </c>
      <c r="AU1088" s="23">
        <f t="shared" si="399"/>
        <v>0</v>
      </c>
      <c r="AV1088" s="23">
        <f t="shared" si="389"/>
        <v>0</v>
      </c>
      <c r="AW1088" s="23">
        <f t="shared" si="390"/>
        <v>2.84771573604061</v>
      </c>
      <c r="AX1088" s="23">
        <f t="shared" si="391"/>
        <v>1.41116751269036</v>
      </c>
      <c r="AY1088" s="23">
        <f t="shared" si="392"/>
        <v>0</v>
      </c>
      <c r="AZ1088" s="23">
        <f t="shared" si="393"/>
        <v>0</v>
      </c>
      <c r="BA1088" s="1" t="str">
        <f t="shared" si="394"/>
        <v>3</v>
      </c>
      <c r="BB1088" s="22">
        <v>630</v>
      </c>
      <c r="BC1088" s="22">
        <f t="shared" si="395"/>
        <v>0</v>
      </c>
      <c r="BD1088" s="22" t="e">
        <f t="shared" si="397"/>
        <v>#REF!</v>
      </c>
      <c r="BE1088" s="22">
        <v>0.58</v>
      </c>
      <c r="BF1088" s="22">
        <f t="shared" si="396"/>
        <v>0</v>
      </c>
      <c r="BG1088" s="22" t="e">
        <f t="shared" si="398"/>
        <v>#REF!</v>
      </c>
      <c r="BH1088" t="str">
        <f>IF(AT1088="UDARA","U","N")&amp;LEFT($C$4,2)&amp;MID($C$4,4,2)&amp;LEFT(A1088,3)&amp;MID(E1088,2,2)&amp;VLOOKUP(E1088,Acuan_Reference!C:L,10,0)</f>
        <v>N0109PKB71S3</v>
      </c>
      <c r="BI1088" t="s">
        <v>84</v>
      </c>
      <c r="BJ1088" t="s">
        <v>85</v>
      </c>
      <c r="BK1088" t="s">
        <v>128</v>
      </c>
      <c r="BL1088" t="s">
        <v>87</v>
      </c>
    </row>
    <row r="1089" spans="1:64">
      <c r="A1089" t="s">
        <v>106</v>
      </c>
      <c r="B1089" t="s">
        <v>75</v>
      </c>
      <c r="C1089" t="s">
        <v>76</v>
      </c>
      <c r="D1089" t="s">
        <v>77</v>
      </c>
      <c r="E1089" t="s">
        <v>195</v>
      </c>
      <c r="F1089" t="s">
        <v>196</v>
      </c>
      <c r="G1089" t="s">
        <v>118</v>
      </c>
      <c r="H1089" t="s">
        <v>81</v>
      </c>
      <c r="I1089" s="22">
        <v>51850</v>
      </c>
      <c r="J1089" s="23">
        <v>239</v>
      </c>
      <c r="K1089" s="23">
        <v>189</v>
      </c>
      <c r="L1089" s="23">
        <v>388</v>
      </c>
      <c r="M1089" s="23">
        <v>186</v>
      </c>
      <c r="N1089" s="23">
        <v>208</v>
      </c>
      <c r="O1089" s="23">
        <v>375</v>
      </c>
      <c r="P1089" s="23">
        <v>342</v>
      </c>
      <c r="Q1089" s="23">
        <v>85</v>
      </c>
      <c r="R1089" s="23">
        <v>379</v>
      </c>
      <c r="S1089" s="23">
        <v>148</v>
      </c>
      <c r="T1089" s="23">
        <v>277</v>
      </c>
      <c r="U1089" s="23">
        <v>113</v>
      </c>
      <c r="V1089" s="22">
        <v>179.33333333333</v>
      </c>
      <c r="W1089" s="22">
        <f t="shared" si="384"/>
        <v>208.333333333333</v>
      </c>
      <c r="X1089" s="23">
        <v>0</v>
      </c>
      <c r="Y1089" s="23">
        <v>0</v>
      </c>
      <c r="Z1089" s="23">
        <v>0</v>
      </c>
      <c r="AA1089" s="22">
        <v>350</v>
      </c>
      <c r="AB1089" s="22">
        <v>0</v>
      </c>
      <c r="AC1089" s="22">
        <v>24</v>
      </c>
      <c r="AD1089" s="22">
        <v>0</v>
      </c>
      <c r="AE1089" s="22">
        <f t="shared" si="385"/>
        <v>374</v>
      </c>
      <c r="AF1089" s="22">
        <f t="shared" si="386"/>
        <v>2.0855018587361</v>
      </c>
      <c r="AG1089" s="22">
        <f t="shared" si="387"/>
        <v>1.7952</v>
      </c>
      <c r="AH1089" s="22">
        <v>12672</v>
      </c>
      <c r="AI1089" s="22">
        <v>0</v>
      </c>
      <c r="AJ1089" s="23">
        <v>0</v>
      </c>
      <c r="AK1089" s="23">
        <v>125</v>
      </c>
      <c r="AL1089" s="23">
        <v>235</v>
      </c>
      <c r="AM1089" s="22">
        <v>0.9</v>
      </c>
      <c r="AN1089" s="22">
        <f t="shared" si="388"/>
        <v>187.5</v>
      </c>
      <c r="AO1089" s="23">
        <v>12</v>
      </c>
      <c r="AP1089" s="23">
        <v>12</v>
      </c>
      <c r="AQ1089" t="s">
        <v>82</v>
      </c>
      <c r="AR1089">
        <v>4</v>
      </c>
      <c r="AS1089" s="22">
        <v>0.16666666666667</v>
      </c>
      <c r="AT1089" t="s">
        <v>83</v>
      </c>
      <c r="AU1089" s="23">
        <f t="shared" si="399"/>
        <v>48.5</v>
      </c>
      <c r="AV1089" s="23">
        <f t="shared" si="389"/>
        <v>60</v>
      </c>
      <c r="AW1089" s="23">
        <f t="shared" si="390"/>
        <v>2.0832</v>
      </c>
      <c r="AX1089" s="23">
        <f t="shared" si="391"/>
        <v>0.9552</v>
      </c>
      <c r="AY1089" s="23">
        <f t="shared" si="392"/>
        <v>60</v>
      </c>
      <c r="AZ1089" s="23">
        <f t="shared" si="393"/>
        <v>60</v>
      </c>
      <c r="BA1089" s="1" t="str">
        <f t="shared" si="394"/>
        <v>3</v>
      </c>
      <c r="BB1089" s="22">
        <v>630</v>
      </c>
      <c r="BC1089" s="22">
        <f t="shared" si="395"/>
        <v>37800</v>
      </c>
      <c r="BD1089" s="22" t="e">
        <f t="shared" si="397"/>
        <v>#REF!</v>
      </c>
      <c r="BE1089" s="22">
        <v>0.58</v>
      </c>
      <c r="BF1089" s="22">
        <f t="shared" si="396"/>
        <v>34.8</v>
      </c>
      <c r="BG1089" s="22" t="e">
        <f t="shared" si="398"/>
        <v>#REF!</v>
      </c>
      <c r="BH1089" t="str">
        <f>IF(AT1089="UDARA","U","N")&amp;LEFT($C$4,2)&amp;MID($C$4,4,2)&amp;LEFT(A1089,3)&amp;MID(E1089,2,2)&amp;VLOOKUP(E1089,Acuan_Reference!C:L,10,0)</f>
        <v>N0109PLB71S3</v>
      </c>
      <c r="BI1089" t="s">
        <v>84</v>
      </c>
      <c r="BJ1089" t="s">
        <v>85</v>
      </c>
      <c r="BK1089" t="s">
        <v>128</v>
      </c>
      <c r="BL1089" t="s">
        <v>87</v>
      </c>
    </row>
    <row r="1090" spans="1:64">
      <c r="A1090" t="s">
        <v>107</v>
      </c>
      <c r="B1090" t="s">
        <v>75</v>
      </c>
      <c r="C1090" t="s">
        <v>76</v>
      </c>
      <c r="D1090" t="s">
        <v>77</v>
      </c>
      <c r="E1090" t="s">
        <v>195</v>
      </c>
      <c r="F1090" t="s">
        <v>196</v>
      </c>
      <c r="G1090" t="s">
        <v>118</v>
      </c>
      <c r="H1090" t="s">
        <v>81</v>
      </c>
      <c r="I1090" s="22">
        <v>51850</v>
      </c>
      <c r="J1090" s="23">
        <v>153</v>
      </c>
      <c r="K1090" s="23">
        <v>336</v>
      </c>
      <c r="L1090" s="23">
        <v>283</v>
      </c>
      <c r="M1090" s="23">
        <v>81</v>
      </c>
      <c r="N1090" s="23">
        <v>114</v>
      </c>
      <c r="O1090" s="23">
        <v>242</v>
      </c>
      <c r="P1090" s="23">
        <v>97</v>
      </c>
      <c r="Q1090" s="23">
        <v>62</v>
      </c>
      <c r="R1090" s="23">
        <v>327</v>
      </c>
      <c r="S1090" s="23">
        <v>191</v>
      </c>
      <c r="T1090" s="23">
        <v>176</v>
      </c>
      <c r="U1090" s="23">
        <v>132</v>
      </c>
      <c r="V1090" s="22">
        <v>166.33333333333</v>
      </c>
      <c r="W1090" s="22">
        <f t="shared" si="384"/>
        <v>170.333333333333</v>
      </c>
      <c r="X1090" s="23">
        <v>0</v>
      </c>
      <c r="Y1090" s="23">
        <v>0</v>
      </c>
      <c r="Z1090" s="23">
        <v>0</v>
      </c>
      <c r="AA1090" s="22">
        <v>364</v>
      </c>
      <c r="AB1090" s="22">
        <v>0</v>
      </c>
      <c r="AC1090" s="22">
        <v>0</v>
      </c>
      <c r="AD1090" s="22">
        <v>0</v>
      </c>
      <c r="AE1090" s="22">
        <f t="shared" si="385"/>
        <v>364</v>
      </c>
      <c r="AF1090" s="22">
        <f t="shared" si="386"/>
        <v>2.18837675350706</v>
      </c>
      <c r="AG1090" s="22">
        <f t="shared" si="387"/>
        <v>2.13698630136986</v>
      </c>
      <c r="AH1090" s="22">
        <v>12672</v>
      </c>
      <c r="AI1090" s="22">
        <v>0</v>
      </c>
      <c r="AJ1090" s="23">
        <v>0</v>
      </c>
      <c r="AK1090" s="23">
        <v>119</v>
      </c>
      <c r="AL1090" s="23">
        <v>203</v>
      </c>
      <c r="AM1090" s="22">
        <v>1.3</v>
      </c>
      <c r="AN1090" s="22">
        <f t="shared" si="388"/>
        <v>221.433333333333</v>
      </c>
      <c r="AO1090" s="23">
        <v>12</v>
      </c>
      <c r="AP1090" s="23">
        <v>12</v>
      </c>
      <c r="AQ1090" t="s">
        <v>82</v>
      </c>
      <c r="AR1090">
        <v>2</v>
      </c>
      <c r="AS1090" s="22">
        <v>0.43333333333333</v>
      </c>
      <c r="AT1090" t="s">
        <v>83</v>
      </c>
      <c r="AU1090" s="23">
        <f t="shared" si="399"/>
        <v>60.4333333333334</v>
      </c>
      <c r="AV1090" s="23">
        <f t="shared" si="389"/>
        <v>72</v>
      </c>
      <c r="AW1090" s="23">
        <f t="shared" si="390"/>
        <v>2.55968688845401</v>
      </c>
      <c r="AX1090" s="23">
        <f t="shared" si="391"/>
        <v>1.3679060665362</v>
      </c>
      <c r="AY1090" s="23">
        <f t="shared" si="392"/>
        <v>72</v>
      </c>
      <c r="AZ1090" s="23">
        <f t="shared" si="393"/>
        <v>72</v>
      </c>
      <c r="BA1090" s="1" t="str">
        <f t="shared" si="394"/>
        <v>3</v>
      </c>
      <c r="BB1090" s="22">
        <v>630</v>
      </c>
      <c r="BC1090" s="22">
        <f t="shared" si="395"/>
        <v>45360</v>
      </c>
      <c r="BD1090" s="22" t="e">
        <f t="shared" si="397"/>
        <v>#REF!</v>
      </c>
      <c r="BE1090" s="22">
        <v>0.58</v>
      </c>
      <c r="BF1090" s="22">
        <f t="shared" si="396"/>
        <v>41.76</v>
      </c>
      <c r="BG1090" s="22" t="e">
        <f t="shared" si="398"/>
        <v>#REF!</v>
      </c>
      <c r="BH1090" t="str">
        <f>IF(AT1090="UDARA","U","N")&amp;LEFT($C$4,2)&amp;MID($C$4,4,2)&amp;LEFT(A1090,3)&amp;MID(E1090,2,2)&amp;VLOOKUP(E1090,Acuan_Reference!C:L,10,0)</f>
        <v>N0109PTK71S3</v>
      </c>
      <c r="BI1090" t="s">
        <v>84</v>
      </c>
      <c r="BJ1090" t="s">
        <v>85</v>
      </c>
      <c r="BK1090" t="s">
        <v>128</v>
      </c>
      <c r="BL1090" t="s">
        <v>87</v>
      </c>
    </row>
    <row r="1091" spans="1:64">
      <c r="A1091" t="s">
        <v>108</v>
      </c>
      <c r="B1091" t="s">
        <v>75</v>
      </c>
      <c r="C1091" t="s">
        <v>76</v>
      </c>
      <c r="D1091" t="s">
        <v>77</v>
      </c>
      <c r="E1091" t="s">
        <v>195</v>
      </c>
      <c r="F1091" t="s">
        <v>196</v>
      </c>
      <c r="G1091" t="s">
        <v>118</v>
      </c>
      <c r="H1091" t="s">
        <v>81</v>
      </c>
      <c r="I1091" s="22">
        <v>51850</v>
      </c>
      <c r="J1091" s="23">
        <v>350</v>
      </c>
      <c r="K1091" s="23">
        <v>319</v>
      </c>
      <c r="L1091" s="23">
        <v>295</v>
      </c>
      <c r="M1091" s="23">
        <v>374</v>
      </c>
      <c r="N1091" s="23">
        <v>217</v>
      </c>
      <c r="O1091" s="23">
        <v>455</v>
      </c>
      <c r="P1091" s="23">
        <v>275</v>
      </c>
      <c r="Q1091" s="23">
        <v>211</v>
      </c>
      <c r="R1091" s="23">
        <v>229</v>
      </c>
      <c r="S1091" s="23">
        <v>342</v>
      </c>
      <c r="T1091" s="23">
        <v>207</v>
      </c>
      <c r="U1091" s="23">
        <v>131</v>
      </c>
      <c r="V1091" s="22">
        <v>226.66666666667</v>
      </c>
      <c r="W1091" s="22">
        <f t="shared" si="384"/>
        <v>188.333333333333</v>
      </c>
      <c r="X1091" s="23">
        <v>0</v>
      </c>
      <c r="Y1091" s="23">
        <v>0</v>
      </c>
      <c r="Z1091" s="23">
        <v>0</v>
      </c>
      <c r="AA1091" s="22">
        <v>390</v>
      </c>
      <c r="AB1091" s="22">
        <v>0</v>
      </c>
      <c r="AC1091" s="22">
        <v>24</v>
      </c>
      <c r="AD1091" s="22">
        <v>0</v>
      </c>
      <c r="AE1091" s="22">
        <f t="shared" si="385"/>
        <v>414</v>
      </c>
      <c r="AF1091" s="22">
        <f t="shared" si="386"/>
        <v>1.82647058823527</v>
      </c>
      <c r="AG1091" s="22">
        <f t="shared" si="387"/>
        <v>2.19823008849557</v>
      </c>
      <c r="AH1091" s="22">
        <v>12672</v>
      </c>
      <c r="AI1091" s="22">
        <v>0</v>
      </c>
      <c r="AJ1091" s="23">
        <v>0</v>
      </c>
      <c r="AK1091" s="23">
        <v>160</v>
      </c>
      <c r="AL1091" s="23">
        <v>227</v>
      </c>
      <c r="AM1091" s="22">
        <v>0.8</v>
      </c>
      <c r="AN1091" s="22">
        <f t="shared" si="388"/>
        <v>150.666666666667</v>
      </c>
      <c r="AO1091" s="23">
        <v>12</v>
      </c>
      <c r="AP1091" s="23">
        <v>12</v>
      </c>
      <c r="AQ1091" t="s">
        <v>124</v>
      </c>
      <c r="AR1091">
        <v>4</v>
      </c>
      <c r="AS1091" s="22">
        <v>0.066666666666667</v>
      </c>
      <c r="AT1091" t="s">
        <v>83</v>
      </c>
      <c r="AU1091" s="23">
        <f t="shared" si="399"/>
        <v>0</v>
      </c>
      <c r="AV1091" s="23">
        <f t="shared" si="389"/>
        <v>0</v>
      </c>
      <c r="AW1091" s="23">
        <f t="shared" si="390"/>
        <v>2.19823008849557</v>
      </c>
      <c r="AX1091" s="23">
        <f t="shared" si="391"/>
        <v>0.992920353982301</v>
      </c>
      <c r="AY1091" s="23">
        <f t="shared" si="392"/>
        <v>0</v>
      </c>
      <c r="AZ1091" s="23">
        <f t="shared" si="393"/>
        <v>0</v>
      </c>
      <c r="BA1091" s="1" t="str">
        <f t="shared" si="394"/>
        <v>3</v>
      </c>
      <c r="BB1091" s="22">
        <v>630</v>
      </c>
      <c r="BC1091" s="22">
        <f t="shared" si="395"/>
        <v>0</v>
      </c>
      <c r="BD1091" s="22" t="e">
        <f t="shared" si="397"/>
        <v>#REF!</v>
      </c>
      <c r="BE1091" s="22">
        <v>0.58</v>
      </c>
      <c r="BF1091" s="22">
        <f t="shared" si="396"/>
        <v>0</v>
      </c>
      <c r="BG1091" s="22" t="e">
        <f t="shared" si="398"/>
        <v>#REF!</v>
      </c>
      <c r="BH1091" t="str">
        <f>IF(AT1091="UDARA","U","N")&amp;LEFT($C$4,2)&amp;MID($C$4,4,2)&amp;LEFT(A1091,3)&amp;MID(E1091,2,2)&amp;VLOOKUP(E1091,Acuan_Reference!C:L,10,0)</f>
        <v>N0109PWT71S3</v>
      </c>
      <c r="BI1091" t="s">
        <v>84</v>
      </c>
      <c r="BJ1091" t="s">
        <v>85</v>
      </c>
      <c r="BK1091" t="s">
        <v>128</v>
      </c>
      <c r="BL1091" t="s">
        <v>87</v>
      </c>
    </row>
    <row r="1092" spans="1:64">
      <c r="A1092" t="s">
        <v>109</v>
      </c>
      <c r="B1092" t="s">
        <v>75</v>
      </c>
      <c r="C1092" t="s">
        <v>76</v>
      </c>
      <c r="D1092" t="s">
        <v>77</v>
      </c>
      <c r="E1092" t="s">
        <v>195</v>
      </c>
      <c r="F1092" t="s">
        <v>196</v>
      </c>
      <c r="G1092" t="s">
        <v>118</v>
      </c>
      <c r="H1092" t="s">
        <v>81</v>
      </c>
      <c r="I1092" s="22">
        <v>51850</v>
      </c>
      <c r="J1092" s="23">
        <v>1544</v>
      </c>
      <c r="K1092" s="23">
        <v>1299</v>
      </c>
      <c r="L1092" s="23">
        <v>1688</v>
      </c>
      <c r="M1092" s="23">
        <v>1714</v>
      </c>
      <c r="N1092" s="23">
        <v>1278</v>
      </c>
      <c r="O1092" s="23">
        <v>2332</v>
      </c>
      <c r="P1092" s="23">
        <v>1863</v>
      </c>
      <c r="Q1092" s="23">
        <v>701</v>
      </c>
      <c r="R1092" s="23">
        <v>1718</v>
      </c>
      <c r="S1092" s="23">
        <v>1352</v>
      </c>
      <c r="T1092" s="23">
        <v>1243</v>
      </c>
      <c r="U1092" s="23">
        <v>811</v>
      </c>
      <c r="V1092" s="22">
        <v>1135.3333333333</v>
      </c>
      <c r="W1092" s="22">
        <f t="shared" si="384"/>
        <v>1104.33333333333</v>
      </c>
      <c r="X1092" s="23">
        <v>0</v>
      </c>
      <c r="Y1092" s="23">
        <v>0</v>
      </c>
      <c r="Z1092" s="23">
        <v>0</v>
      </c>
      <c r="AA1092" s="22">
        <v>1486</v>
      </c>
      <c r="AB1092" s="22">
        <v>0</v>
      </c>
      <c r="AC1092" s="22">
        <v>192</v>
      </c>
      <c r="AD1092" s="22">
        <v>168</v>
      </c>
      <c r="AE1092" s="22">
        <f t="shared" si="385"/>
        <v>1846</v>
      </c>
      <c r="AF1092" s="22">
        <f t="shared" si="386"/>
        <v>1.62595419847333</v>
      </c>
      <c r="AG1092" s="22">
        <f t="shared" si="387"/>
        <v>1.51946875943254</v>
      </c>
      <c r="AH1092" s="22">
        <v>12672</v>
      </c>
      <c r="AI1092" s="22">
        <v>0</v>
      </c>
      <c r="AJ1092" s="23">
        <v>0</v>
      </c>
      <c r="AK1092" s="23">
        <v>769</v>
      </c>
      <c r="AL1092" s="23">
        <v>1259</v>
      </c>
      <c r="AM1092" s="22">
        <v>0.6</v>
      </c>
      <c r="AN1092" s="22">
        <f t="shared" si="388"/>
        <v>662.6</v>
      </c>
      <c r="AO1092" s="23">
        <v>12</v>
      </c>
      <c r="AP1092" s="23">
        <v>12</v>
      </c>
      <c r="AQ1092" t="s">
        <v>124</v>
      </c>
      <c r="AR1092">
        <v>8</v>
      </c>
      <c r="AS1092" s="22">
        <v>0.1</v>
      </c>
      <c r="AT1092" t="s">
        <v>83</v>
      </c>
      <c r="AU1092" s="23">
        <f t="shared" si="399"/>
        <v>75.5999999999999</v>
      </c>
      <c r="AV1092" s="23">
        <f t="shared" si="389"/>
        <v>84</v>
      </c>
      <c r="AW1092" s="23">
        <f t="shared" si="390"/>
        <v>1.74766073045578</v>
      </c>
      <c r="AX1092" s="23">
        <f t="shared" si="391"/>
        <v>0.607606399034108</v>
      </c>
      <c r="AY1092" s="23">
        <f t="shared" si="392"/>
        <v>84</v>
      </c>
      <c r="AZ1092" s="23">
        <f t="shared" si="393"/>
        <v>84</v>
      </c>
      <c r="BA1092" s="1" t="str">
        <f t="shared" si="394"/>
        <v>3</v>
      </c>
      <c r="BB1092" s="22">
        <v>630</v>
      </c>
      <c r="BC1092" s="22">
        <f t="shared" si="395"/>
        <v>52920</v>
      </c>
      <c r="BD1092" s="22" t="e">
        <f t="shared" si="397"/>
        <v>#REF!</v>
      </c>
      <c r="BE1092" s="22">
        <v>0.58</v>
      </c>
      <c r="BF1092" s="22">
        <f t="shared" si="396"/>
        <v>48.72</v>
      </c>
      <c r="BG1092" s="22" t="e">
        <f t="shared" si="398"/>
        <v>#REF!</v>
      </c>
      <c r="BH1092" t="str">
        <f>IF(AT1092="UDARA","U","N")&amp;LEFT($C$4,2)&amp;MID($C$4,4,2)&amp;LEFT(A1092,3)&amp;MID(E1092,2,2)&amp;VLOOKUP(E1092,Acuan_Reference!C:L,10,0)</f>
        <v>N0109SBY71S3</v>
      </c>
      <c r="BI1092" t="s">
        <v>84</v>
      </c>
      <c r="BJ1092" t="s">
        <v>85</v>
      </c>
      <c r="BK1092" t="s">
        <v>128</v>
      </c>
      <c r="BL1092" t="s">
        <v>87</v>
      </c>
    </row>
    <row r="1093" spans="1:64">
      <c r="A1093" t="s">
        <v>110</v>
      </c>
      <c r="B1093" t="s">
        <v>75</v>
      </c>
      <c r="C1093" t="s">
        <v>76</v>
      </c>
      <c r="D1093" t="s">
        <v>77</v>
      </c>
      <c r="E1093" t="s">
        <v>195</v>
      </c>
      <c r="F1093" t="s">
        <v>196</v>
      </c>
      <c r="G1093" t="s">
        <v>118</v>
      </c>
      <c r="H1093" t="s">
        <v>81</v>
      </c>
      <c r="I1093" s="22">
        <v>51850</v>
      </c>
      <c r="J1093" s="23">
        <v>454</v>
      </c>
      <c r="K1093" s="23">
        <v>785</v>
      </c>
      <c r="L1093" s="23">
        <v>679</v>
      </c>
      <c r="M1093" s="23">
        <v>578</v>
      </c>
      <c r="N1093" s="23">
        <v>525</v>
      </c>
      <c r="O1093" s="23">
        <v>649</v>
      </c>
      <c r="P1093" s="23">
        <v>704</v>
      </c>
      <c r="Q1093" s="23">
        <v>647</v>
      </c>
      <c r="R1093" s="23">
        <v>477</v>
      </c>
      <c r="S1093" s="23">
        <v>671</v>
      </c>
      <c r="T1093" s="23">
        <v>719</v>
      </c>
      <c r="U1093" s="23">
        <v>298</v>
      </c>
      <c r="V1093" s="22">
        <v>562.66666666667</v>
      </c>
      <c r="W1093" s="22">
        <f t="shared" si="384"/>
        <v>520.666666666667</v>
      </c>
      <c r="X1093" s="23">
        <v>0</v>
      </c>
      <c r="Y1093" s="23">
        <v>0</v>
      </c>
      <c r="Z1093" s="23">
        <v>0</v>
      </c>
      <c r="AA1093" s="22">
        <v>671</v>
      </c>
      <c r="AB1093" s="22">
        <v>0</v>
      </c>
      <c r="AC1093" s="22">
        <v>144</v>
      </c>
      <c r="AD1093" s="22">
        <v>0</v>
      </c>
      <c r="AE1093" s="22">
        <f t="shared" si="385"/>
        <v>815</v>
      </c>
      <c r="AF1093" s="22">
        <f t="shared" si="386"/>
        <v>1.4484597156398</v>
      </c>
      <c r="AG1093" s="22">
        <f t="shared" si="387"/>
        <v>1.56530089628681</v>
      </c>
      <c r="AH1093" s="22">
        <v>12672</v>
      </c>
      <c r="AI1093" s="22">
        <v>0</v>
      </c>
      <c r="AJ1093" s="23">
        <v>0</v>
      </c>
      <c r="AK1093" s="23">
        <v>366</v>
      </c>
      <c r="AL1093" s="23">
        <v>545</v>
      </c>
      <c r="AM1093" s="22">
        <v>0.7</v>
      </c>
      <c r="AN1093" s="22">
        <f t="shared" si="388"/>
        <v>364.466666666667</v>
      </c>
      <c r="AO1093" s="23">
        <v>12</v>
      </c>
      <c r="AP1093" s="23">
        <v>12</v>
      </c>
      <c r="AQ1093" t="s">
        <v>124</v>
      </c>
      <c r="AR1093">
        <v>8</v>
      </c>
      <c r="AS1093" s="22">
        <v>0.066666666666667</v>
      </c>
      <c r="AT1093" t="s">
        <v>83</v>
      </c>
      <c r="AU1093" s="23">
        <f t="shared" si="399"/>
        <v>94.4666666666667</v>
      </c>
      <c r="AV1093" s="23">
        <f t="shared" si="389"/>
        <v>96</v>
      </c>
      <c r="AW1093" s="23">
        <f t="shared" si="390"/>
        <v>1.74967989756722</v>
      </c>
      <c r="AX1093" s="23">
        <f t="shared" si="391"/>
        <v>0.702944942381562</v>
      </c>
      <c r="AY1093" s="23">
        <f t="shared" si="392"/>
        <v>96</v>
      </c>
      <c r="AZ1093" s="23">
        <f t="shared" si="393"/>
        <v>96</v>
      </c>
      <c r="BA1093" s="1" t="str">
        <f t="shared" si="394"/>
        <v>3</v>
      </c>
      <c r="BB1093" s="22">
        <v>630</v>
      </c>
      <c r="BC1093" s="22">
        <f t="shared" si="395"/>
        <v>60480</v>
      </c>
      <c r="BD1093" s="22" t="e">
        <f t="shared" si="397"/>
        <v>#REF!</v>
      </c>
      <c r="BE1093" s="22">
        <v>0.58</v>
      </c>
      <c r="BF1093" s="22">
        <f t="shared" si="396"/>
        <v>55.68</v>
      </c>
      <c r="BG1093" s="22" t="e">
        <f t="shared" si="398"/>
        <v>#REF!</v>
      </c>
      <c r="BH1093" t="str">
        <f>IF(AT1093="UDARA","U","N")&amp;LEFT($C$4,2)&amp;MID($C$4,4,2)&amp;LEFT(A1093,3)&amp;MID(E1093,2,2)&amp;VLOOKUP(E1093,Acuan_Reference!C:L,10,0)</f>
        <v>N0109SLO71S3</v>
      </c>
      <c r="BI1093" t="s">
        <v>84</v>
      </c>
      <c r="BJ1093" t="s">
        <v>85</v>
      </c>
      <c r="BK1093" t="s">
        <v>128</v>
      </c>
      <c r="BL1093" t="s">
        <v>87</v>
      </c>
    </row>
    <row r="1094" spans="1:64">
      <c r="A1094" t="s">
        <v>111</v>
      </c>
      <c r="B1094" t="s">
        <v>75</v>
      </c>
      <c r="C1094" t="s">
        <v>76</v>
      </c>
      <c r="D1094" t="s">
        <v>77</v>
      </c>
      <c r="E1094" t="s">
        <v>195</v>
      </c>
      <c r="F1094" t="s">
        <v>196</v>
      </c>
      <c r="G1094" t="s">
        <v>118</v>
      </c>
      <c r="H1094" t="s">
        <v>81</v>
      </c>
      <c r="I1094" s="22">
        <v>51850</v>
      </c>
      <c r="J1094" s="23">
        <v>589</v>
      </c>
      <c r="K1094" s="23">
        <v>499</v>
      </c>
      <c r="L1094" s="23">
        <v>1273</v>
      </c>
      <c r="M1094" s="23">
        <v>927</v>
      </c>
      <c r="N1094" s="23">
        <v>456</v>
      </c>
      <c r="O1094" s="23">
        <v>1089</v>
      </c>
      <c r="P1094" s="23">
        <v>985</v>
      </c>
      <c r="Q1094" s="23">
        <v>472</v>
      </c>
      <c r="R1094" s="23">
        <v>787</v>
      </c>
      <c r="S1094" s="23">
        <v>1452</v>
      </c>
      <c r="T1094" s="23">
        <v>1023</v>
      </c>
      <c r="U1094" s="23">
        <v>545</v>
      </c>
      <c r="V1094" s="22">
        <v>1006.6666666667</v>
      </c>
      <c r="W1094" s="22">
        <f t="shared" si="384"/>
        <v>840</v>
      </c>
      <c r="X1094" s="23">
        <v>0</v>
      </c>
      <c r="Y1094" s="23">
        <v>180</v>
      </c>
      <c r="Z1094" s="23">
        <v>0</v>
      </c>
      <c r="AA1094" s="22">
        <v>1558</v>
      </c>
      <c r="AB1094" s="22">
        <v>0</v>
      </c>
      <c r="AC1094" s="22">
        <v>576</v>
      </c>
      <c r="AD1094" s="22">
        <v>0</v>
      </c>
      <c r="AE1094" s="22">
        <f t="shared" si="385"/>
        <v>2134</v>
      </c>
      <c r="AF1094" s="22">
        <f t="shared" si="386"/>
        <v>2.1198675496688</v>
      </c>
      <c r="AG1094" s="22">
        <f t="shared" si="387"/>
        <v>2.54047619047619</v>
      </c>
      <c r="AH1094" s="22">
        <v>12672</v>
      </c>
      <c r="AI1094" s="22">
        <v>0</v>
      </c>
      <c r="AJ1094" s="23">
        <v>0</v>
      </c>
      <c r="AK1094" s="23">
        <v>553</v>
      </c>
      <c r="AL1094" s="23">
        <v>952</v>
      </c>
      <c r="AM1094" s="22">
        <v>1.5</v>
      </c>
      <c r="AN1094" s="22">
        <f t="shared" si="388"/>
        <v>1260</v>
      </c>
      <c r="AO1094" s="23">
        <v>12</v>
      </c>
      <c r="AP1094" s="23">
        <v>12</v>
      </c>
      <c r="AQ1094" t="s">
        <v>82</v>
      </c>
      <c r="AR1094">
        <v>2</v>
      </c>
      <c r="AS1094" s="22">
        <v>0.53333333333333</v>
      </c>
      <c r="AT1094" t="s">
        <v>83</v>
      </c>
      <c r="AU1094" s="23">
        <f t="shared" si="399"/>
        <v>78</v>
      </c>
      <c r="AV1094" s="23">
        <f t="shared" si="389"/>
        <v>84</v>
      </c>
      <c r="AW1094" s="23">
        <f t="shared" si="390"/>
        <v>2.64047619047619</v>
      </c>
      <c r="AX1094" s="23">
        <f t="shared" si="391"/>
        <v>1.50714285714286</v>
      </c>
      <c r="AY1094" s="23">
        <f t="shared" si="392"/>
        <v>84</v>
      </c>
      <c r="AZ1094" s="23">
        <f t="shared" si="393"/>
        <v>84</v>
      </c>
      <c r="BA1094" s="1" t="str">
        <f t="shared" si="394"/>
        <v>3</v>
      </c>
      <c r="BB1094" s="22">
        <v>630</v>
      </c>
      <c r="BC1094" s="22">
        <f t="shared" si="395"/>
        <v>52920</v>
      </c>
      <c r="BD1094" s="22" t="e">
        <f t="shared" si="397"/>
        <v>#REF!</v>
      </c>
      <c r="BE1094" s="22">
        <v>0.58</v>
      </c>
      <c r="BF1094" s="22">
        <f t="shared" si="396"/>
        <v>48.72</v>
      </c>
      <c r="BG1094" s="22" t="e">
        <f t="shared" si="398"/>
        <v>#REF!</v>
      </c>
      <c r="BH1094" t="str">
        <f>IF(AT1094="UDARA","U","N")&amp;LEFT($C$4,2)&amp;MID($C$4,4,2)&amp;LEFT(A1094,3)&amp;MID(E1094,2,2)&amp;VLOOKUP(E1094,Acuan_Reference!C:L,10,0)</f>
        <v>N0109SMD71S3</v>
      </c>
      <c r="BI1094" t="s">
        <v>84</v>
      </c>
      <c r="BJ1094" t="s">
        <v>85</v>
      </c>
      <c r="BK1094" t="s">
        <v>128</v>
      </c>
      <c r="BL1094" t="s">
        <v>87</v>
      </c>
    </row>
    <row r="1095" spans="1:64">
      <c r="A1095" t="s">
        <v>112</v>
      </c>
      <c r="B1095" t="s">
        <v>75</v>
      </c>
      <c r="C1095" t="s">
        <v>76</v>
      </c>
      <c r="D1095" t="s">
        <v>77</v>
      </c>
      <c r="E1095" t="s">
        <v>195</v>
      </c>
      <c r="F1095" t="s">
        <v>196</v>
      </c>
      <c r="G1095" t="s">
        <v>118</v>
      </c>
      <c r="H1095" t="s">
        <v>81</v>
      </c>
      <c r="I1095" s="22">
        <v>51850</v>
      </c>
      <c r="J1095" s="23">
        <v>455</v>
      </c>
      <c r="K1095" s="23">
        <v>538</v>
      </c>
      <c r="L1095" s="23">
        <v>586</v>
      </c>
      <c r="M1095" s="23">
        <v>345</v>
      </c>
      <c r="N1095" s="23">
        <v>548</v>
      </c>
      <c r="O1095" s="23">
        <v>771</v>
      </c>
      <c r="P1095" s="23">
        <v>872</v>
      </c>
      <c r="Q1095" s="23">
        <v>264</v>
      </c>
      <c r="R1095" s="23">
        <v>505</v>
      </c>
      <c r="S1095" s="23">
        <v>322</v>
      </c>
      <c r="T1095" s="23">
        <v>368</v>
      </c>
      <c r="U1095" s="23">
        <v>290</v>
      </c>
      <c r="V1095" s="22">
        <v>326.66666666667</v>
      </c>
      <c r="W1095" s="22">
        <f t="shared" si="384"/>
        <v>335.666666666667</v>
      </c>
      <c r="X1095" s="23">
        <v>0</v>
      </c>
      <c r="Y1095" s="23">
        <v>0</v>
      </c>
      <c r="Z1095" s="23">
        <v>0</v>
      </c>
      <c r="AA1095" s="22">
        <v>720</v>
      </c>
      <c r="AB1095" s="22">
        <v>0</v>
      </c>
      <c r="AC1095" s="22">
        <v>0</v>
      </c>
      <c r="AD1095" s="22">
        <v>0</v>
      </c>
      <c r="AE1095" s="22">
        <f t="shared" si="385"/>
        <v>720</v>
      </c>
      <c r="AF1095" s="22">
        <f t="shared" si="386"/>
        <v>2.20408163265304</v>
      </c>
      <c r="AG1095" s="22">
        <f t="shared" si="387"/>
        <v>2.14498510427011</v>
      </c>
      <c r="AH1095" s="22">
        <v>12672</v>
      </c>
      <c r="AI1095" s="22">
        <v>0</v>
      </c>
      <c r="AJ1095" s="23">
        <v>0</v>
      </c>
      <c r="AK1095" s="23">
        <v>223</v>
      </c>
      <c r="AL1095" s="23">
        <v>349</v>
      </c>
      <c r="AM1095" s="22">
        <v>0.7</v>
      </c>
      <c r="AN1095" s="22">
        <f t="shared" si="388"/>
        <v>234.966666666667</v>
      </c>
      <c r="AO1095" s="23">
        <v>12</v>
      </c>
      <c r="AP1095" s="23">
        <v>12</v>
      </c>
      <c r="AQ1095" t="s">
        <v>124</v>
      </c>
      <c r="AR1095">
        <v>8</v>
      </c>
      <c r="AS1095" s="22">
        <v>0.066666666666667</v>
      </c>
      <c r="AT1095" t="s">
        <v>83</v>
      </c>
      <c r="AU1095" s="23">
        <f t="shared" si="399"/>
        <v>0</v>
      </c>
      <c r="AV1095" s="23">
        <f t="shared" si="389"/>
        <v>0</v>
      </c>
      <c r="AW1095" s="23">
        <f t="shared" si="390"/>
        <v>2.14498510427011</v>
      </c>
      <c r="AX1095" s="23">
        <f t="shared" si="391"/>
        <v>1.10526315789474</v>
      </c>
      <c r="AY1095" s="23">
        <f t="shared" si="392"/>
        <v>0</v>
      </c>
      <c r="AZ1095" s="23">
        <f t="shared" si="393"/>
        <v>0</v>
      </c>
      <c r="BA1095" s="1" t="str">
        <f t="shared" si="394"/>
        <v>3</v>
      </c>
      <c r="BB1095" s="22">
        <v>630</v>
      </c>
      <c r="BC1095" s="22">
        <f t="shared" si="395"/>
        <v>0</v>
      </c>
      <c r="BD1095" s="22" t="e">
        <f t="shared" si="397"/>
        <v>#REF!</v>
      </c>
      <c r="BE1095" s="22">
        <v>0.58</v>
      </c>
      <c r="BF1095" s="22">
        <f t="shared" si="396"/>
        <v>0</v>
      </c>
      <c r="BG1095" s="22" t="e">
        <f t="shared" si="398"/>
        <v>#REF!</v>
      </c>
      <c r="BH1095" t="str">
        <f>IF(AT1095="UDARA","U","N")&amp;LEFT($C$4,2)&amp;MID($C$4,4,2)&amp;LEFT(A1095,3)&amp;MID(E1095,2,2)&amp;VLOOKUP(E1095,Acuan_Reference!C:L,10,0)</f>
        <v>N0109SMG71S3</v>
      </c>
      <c r="BI1095" t="s">
        <v>84</v>
      </c>
      <c r="BJ1095" t="s">
        <v>85</v>
      </c>
      <c r="BK1095" t="s">
        <v>128</v>
      </c>
      <c r="BL1095" t="s">
        <v>87</v>
      </c>
    </row>
    <row r="1096" spans="1:64">
      <c r="A1096" t="s">
        <v>113</v>
      </c>
      <c r="B1096" t="s">
        <v>75</v>
      </c>
      <c r="C1096" t="s">
        <v>76</v>
      </c>
      <c r="D1096" t="s">
        <v>77</v>
      </c>
      <c r="E1096" t="s">
        <v>195</v>
      </c>
      <c r="F1096" t="s">
        <v>196</v>
      </c>
      <c r="G1096" t="s">
        <v>118</v>
      </c>
      <c r="H1096" t="s">
        <v>81</v>
      </c>
      <c r="I1096" s="22">
        <v>51850</v>
      </c>
      <c r="J1096" s="23">
        <v>533</v>
      </c>
      <c r="K1096" s="23">
        <v>486</v>
      </c>
      <c r="L1096" s="23">
        <v>570</v>
      </c>
      <c r="M1096" s="23">
        <v>845</v>
      </c>
      <c r="N1096" s="23">
        <v>529</v>
      </c>
      <c r="O1096" s="23">
        <v>619</v>
      </c>
      <c r="P1096" s="23">
        <v>488</v>
      </c>
      <c r="Q1096" s="23">
        <v>438</v>
      </c>
      <c r="R1096" s="23">
        <v>670</v>
      </c>
      <c r="S1096" s="23">
        <v>323</v>
      </c>
      <c r="T1096" s="23">
        <v>696</v>
      </c>
      <c r="U1096" s="23">
        <v>468</v>
      </c>
      <c r="V1096" s="22">
        <v>495.66666666667</v>
      </c>
      <c r="W1096" s="22">
        <f t="shared" si="384"/>
        <v>552.333333333333</v>
      </c>
      <c r="X1096" s="23">
        <v>0</v>
      </c>
      <c r="Y1096" s="23">
        <v>0</v>
      </c>
      <c r="Z1096" s="23">
        <v>0</v>
      </c>
      <c r="AA1096" s="22">
        <v>354</v>
      </c>
      <c r="AB1096" s="22">
        <v>0</v>
      </c>
      <c r="AC1096" s="22">
        <v>0</v>
      </c>
      <c r="AD1096" s="22">
        <v>0</v>
      </c>
      <c r="AE1096" s="22">
        <f t="shared" si="385"/>
        <v>354</v>
      </c>
      <c r="AF1096" s="22">
        <f t="shared" si="386"/>
        <v>0.714189643577668</v>
      </c>
      <c r="AG1096" s="22">
        <f t="shared" si="387"/>
        <v>0.64091732045866</v>
      </c>
      <c r="AH1096" s="22">
        <v>12672</v>
      </c>
      <c r="AI1096" s="22">
        <v>0</v>
      </c>
      <c r="AJ1096" s="23">
        <v>0</v>
      </c>
      <c r="AK1096" s="23">
        <v>292</v>
      </c>
      <c r="AL1096" s="23">
        <v>493</v>
      </c>
      <c r="AM1096" s="22">
        <v>0.6</v>
      </c>
      <c r="AN1096" s="22">
        <f t="shared" si="388"/>
        <v>331.4</v>
      </c>
      <c r="AO1096" s="23">
        <v>12</v>
      </c>
      <c r="AP1096" s="23">
        <v>12</v>
      </c>
      <c r="AQ1096" t="s">
        <v>124</v>
      </c>
      <c r="AR1096">
        <v>12</v>
      </c>
      <c r="AS1096" s="22">
        <v>0.033333333333333</v>
      </c>
      <c r="AT1096" t="s">
        <v>83</v>
      </c>
      <c r="AU1096" s="23">
        <f t="shared" si="399"/>
        <v>470.4</v>
      </c>
      <c r="AV1096" s="23">
        <f t="shared" si="389"/>
        <v>480</v>
      </c>
      <c r="AW1096" s="23">
        <f t="shared" si="390"/>
        <v>1.50995775497888</v>
      </c>
      <c r="AX1096" s="23">
        <f t="shared" si="391"/>
        <v>0.617380808690404</v>
      </c>
      <c r="AY1096" s="23">
        <f t="shared" si="392"/>
        <v>480</v>
      </c>
      <c r="AZ1096" s="23">
        <f t="shared" si="393"/>
        <v>480</v>
      </c>
      <c r="BA1096" s="1" t="str">
        <f t="shared" si="394"/>
        <v>3</v>
      </c>
      <c r="BB1096" s="22">
        <v>630</v>
      </c>
      <c r="BC1096" s="22">
        <f t="shared" si="395"/>
        <v>302400</v>
      </c>
      <c r="BD1096" s="22" t="e">
        <f t="shared" si="397"/>
        <v>#REF!</v>
      </c>
      <c r="BE1096" s="22">
        <v>0.58</v>
      </c>
      <c r="BF1096" s="22">
        <f t="shared" si="396"/>
        <v>278.4</v>
      </c>
      <c r="BG1096" s="22" t="e">
        <f t="shared" si="398"/>
        <v>#REF!</v>
      </c>
      <c r="BH1096" t="str">
        <f>IF(AT1096="UDARA","U","N")&amp;LEFT($C$4,2)&amp;MID($C$4,4,2)&amp;LEFT(A1096,3)&amp;MID(E1096,2,2)&amp;VLOOKUP(E1096,Acuan_Reference!C:L,10,0)</f>
        <v>N0109TGR71S3</v>
      </c>
      <c r="BI1096" t="s">
        <v>84</v>
      </c>
      <c r="BJ1096" t="s">
        <v>85</v>
      </c>
      <c r="BK1096" t="s">
        <v>128</v>
      </c>
      <c r="BL1096" t="s">
        <v>87</v>
      </c>
    </row>
    <row r="1097" spans="1:64">
      <c r="A1097" t="s">
        <v>114</v>
      </c>
      <c r="B1097" t="s">
        <v>75</v>
      </c>
      <c r="C1097" t="s">
        <v>76</v>
      </c>
      <c r="D1097" t="s">
        <v>77</v>
      </c>
      <c r="E1097" t="s">
        <v>195</v>
      </c>
      <c r="F1097" t="s">
        <v>196</v>
      </c>
      <c r="G1097" t="s">
        <v>118</v>
      </c>
      <c r="H1097" t="s">
        <v>81</v>
      </c>
      <c r="I1097" s="22">
        <v>51850</v>
      </c>
      <c r="J1097" s="23">
        <v>568</v>
      </c>
      <c r="K1097" s="23">
        <v>823</v>
      </c>
      <c r="L1097" s="23">
        <v>685</v>
      </c>
      <c r="M1097" s="23">
        <v>515</v>
      </c>
      <c r="N1097" s="23">
        <v>546</v>
      </c>
      <c r="O1097" s="23">
        <v>915</v>
      </c>
      <c r="P1097" s="23">
        <v>940</v>
      </c>
      <c r="Q1097" s="23">
        <v>455</v>
      </c>
      <c r="R1097" s="23">
        <v>537</v>
      </c>
      <c r="S1097" s="23">
        <v>254</v>
      </c>
      <c r="T1097" s="23">
        <v>645</v>
      </c>
      <c r="U1097" s="23">
        <v>329</v>
      </c>
      <c r="V1097" s="22">
        <v>409.33333333333</v>
      </c>
      <c r="W1097" s="22">
        <f t="shared" si="384"/>
        <v>464.333333333333</v>
      </c>
      <c r="X1097" s="23">
        <v>0</v>
      </c>
      <c r="Y1097" s="23">
        <v>0</v>
      </c>
      <c r="Z1097" s="23">
        <v>0</v>
      </c>
      <c r="AA1097" s="22">
        <v>620</v>
      </c>
      <c r="AB1097" s="22">
        <v>0</v>
      </c>
      <c r="AC1097" s="22">
        <v>0</v>
      </c>
      <c r="AD1097" s="22">
        <v>0</v>
      </c>
      <c r="AE1097" s="22">
        <f t="shared" si="385"/>
        <v>620</v>
      </c>
      <c r="AF1097" s="22">
        <f t="shared" si="386"/>
        <v>1.51465798045604</v>
      </c>
      <c r="AG1097" s="22">
        <f t="shared" si="387"/>
        <v>1.33524766690596</v>
      </c>
      <c r="AH1097" s="22">
        <v>12672</v>
      </c>
      <c r="AI1097" s="22">
        <v>0</v>
      </c>
      <c r="AJ1097" s="23">
        <v>0</v>
      </c>
      <c r="AK1097" s="23">
        <v>254</v>
      </c>
      <c r="AL1097" s="23">
        <v>419</v>
      </c>
      <c r="AM1097" s="22">
        <v>0.7</v>
      </c>
      <c r="AN1097" s="22">
        <f t="shared" si="388"/>
        <v>325.033333333333</v>
      </c>
      <c r="AO1097" s="23">
        <v>12</v>
      </c>
      <c r="AP1097" s="23">
        <v>12</v>
      </c>
      <c r="AQ1097" t="s">
        <v>124</v>
      </c>
      <c r="AR1097">
        <v>8</v>
      </c>
      <c r="AS1097" s="22">
        <v>0.066666666666667</v>
      </c>
      <c r="AT1097" t="s">
        <v>83</v>
      </c>
      <c r="AU1097" s="23">
        <f t="shared" si="399"/>
        <v>124.033333333333</v>
      </c>
      <c r="AV1097" s="23">
        <f t="shared" si="389"/>
        <v>132</v>
      </c>
      <c r="AW1097" s="23">
        <f t="shared" si="390"/>
        <v>1.61952620244078</v>
      </c>
      <c r="AX1097" s="23">
        <f t="shared" si="391"/>
        <v>0.717157214644652</v>
      </c>
      <c r="AY1097" s="23">
        <f t="shared" si="392"/>
        <v>132</v>
      </c>
      <c r="AZ1097" s="23">
        <f t="shared" si="393"/>
        <v>132</v>
      </c>
      <c r="BA1097" s="1" t="str">
        <f t="shared" si="394"/>
        <v>3</v>
      </c>
      <c r="BB1097" s="22">
        <v>630</v>
      </c>
      <c r="BC1097" s="22">
        <f t="shared" si="395"/>
        <v>83160</v>
      </c>
      <c r="BD1097" s="22" t="e">
        <f t="shared" si="397"/>
        <v>#REF!</v>
      </c>
      <c r="BE1097" s="22">
        <v>0.58</v>
      </c>
      <c r="BF1097" s="22">
        <f t="shared" si="396"/>
        <v>76.56</v>
      </c>
      <c r="BG1097" s="22" t="e">
        <f t="shared" si="398"/>
        <v>#REF!</v>
      </c>
      <c r="BH1097" t="str">
        <f>IF(AT1097="UDARA","U","N")&amp;LEFT($C$4,2)&amp;MID($C$4,4,2)&amp;LEFT(A1097,3)&amp;MID(E1097,2,2)&amp;VLOOKUP(E1097,Acuan_Reference!C:L,10,0)</f>
        <v>N0109YGY71S3</v>
      </c>
      <c r="BI1097" t="s">
        <v>84</v>
      </c>
      <c r="BJ1097" t="s">
        <v>85</v>
      </c>
      <c r="BK1097" t="s">
        <v>128</v>
      </c>
      <c r="BL1097" t="s">
        <v>87</v>
      </c>
    </row>
    <row r="1098" spans="1:64">
      <c r="A1098" t="s">
        <v>74</v>
      </c>
      <c r="B1098" t="s">
        <v>75</v>
      </c>
      <c r="C1098" t="s">
        <v>76</v>
      </c>
      <c r="D1098" t="s">
        <v>115</v>
      </c>
      <c r="E1098" t="s">
        <v>197</v>
      </c>
      <c r="F1098" t="s">
        <v>198</v>
      </c>
      <c r="G1098" t="s">
        <v>118</v>
      </c>
      <c r="H1098" t="s">
        <v>81</v>
      </c>
      <c r="I1098" s="22">
        <v>9826</v>
      </c>
      <c r="J1098" s="23">
        <v>4080</v>
      </c>
      <c r="K1098" s="23">
        <v>4229</v>
      </c>
      <c r="L1098" s="23">
        <v>2771</v>
      </c>
      <c r="M1098" s="23">
        <v>3998</v>
      </c>
      <c r="N1098" s="23">
        <v>2197</v>
      </c>
      <c r="O1098" s="23">
        <v>2015</v>
      </c>
      <c r="P1098" s="23">
        <v>1820</v>
      </c>
      <c r="Q1098" s="23">
        <v>2482</v>
      </c>
      <c r="R1098" s="23">
        <v>1833</v>
      </c>
      <c r="S1098" s="23">
        <v>1708</v>
      </c>
      <c r="T1098" s="23">
        <v>1720</v>
      </c>
      <c r="U1098" s="23">
        <v>1807</v>
      </c>
      <c r="V1098" s="22">
        <v>1745</v>
      </c>
      <c r="W1098" s="22">
        <f t="shared" ref="W1098:W1125" si="400">AVERAGE(T1098,U1098,AL1098)</f>
        <v>1783.33333333333</v>
      </c>
      <c r="X1098" s="23">
        <v>0</v>
      </c>
      <c r="Y1098" s="23">
        <v>0</v>
      </c>
      <c r="Z1098" s="23">
        <v>0</v>
      </c>
      <c r="AA1098" s="22">
        <v>2110</v>
      </c>
      <c r="AB1098" s="22">
        <v>0</v>
      </c>
      <c r="AC1098" s="22">
        <v>0</v>
      </c>
      <c r="AD1098" s="22">
        <v>432</v>
      </c>
      <c r="AE1098" s="22">
        <f t="shared" ref="AE1098:AE1125" si="401">Z1098+AA1098+AC1098+AD1098</f>
        <v>2542</v>
      </c>
      <c r="AF1098" s="22">
        <f t="shared" ref="AF1098:AF1125" si="402">IFERROR(IF(V1098&lt;0,9999,AE1098/V1098),9999)</f>
        <v>1.4567335243553</v>
      </c>
      <c r="AG1098" s="22">
        <f t="shared" ref="AG1098:AG1125" si="403">IFERROR(IF(W1098&lt;0,9999,(Z1098+AA1098+AC1098)/W1098),9999)</f>
        <v>1.18317757009346</v>
      </c>
      <c r="AH1098" s="22">
        <v>25488</v>
      </c>
      <c r="AI1098" s="22">
        <v>0</v>
      </c>
      <c r="AJ1098" s="23">
        <v>0</v>
      </c>
      <c r="AK1098" s="23">
        <v>2284</v>
      </c>
      <c r="AL1098" s="23">
        <v>1823</v>
      </c>
      <c r="AM1098" s="22">
        <v>0.7</v>
      </c>
      <c r="AN1098" s="22">
        <f t="shared" ref="AN1098:AN1125" si="404">IF(AM1098*W1098&lt;0,0,AM1098*W1098)</f>
        <v>1248.33333333333</v>
      </c>
      <c r="AO1098" s="23">
        <v>144</v>
      </c>
      <c r="AP1098" s="23">
        <v>144</v>
      </c>
      <c r="AQ1098" t="s">
        <v>124</v>
      </c>
      <c r="AR1098">
        <v>8</v>
      </c>
      <c r="AS1098" s="22">
        <v>0.066666666666667</v>
      </c>
      <c r="AT1098" t="s">
        <v>83</v>
      </c>
      <c r="AU1098" s="23">
        <f t="shared" ref="AU1098:AU1125" si="405">IF(OR(H1098="PINDAH DISTRIBUTOR",H1098="PESTA NO BUFFER",H1098="PESTA"),0,IF(AL1098+AN1098&lt;AE1098,0,IF((1*((AL1098+AN1098)-AE1098))&lt;0,0,1*((AL1098+AN1098)-AE1098))))</f>
        <v>529.333333333333</v>
      </c>
      <c r="AV1098" s="23">
        <f t="shared" ref="AV1098:AV1125" si="406">IFERROR(ROUNDUP(AU1098/AO1098,0)*AO1098,9999)</f>
        <v>576</v>
      </c>
      <c r="AW1098" s="23">
        <f t="shared" ref="AW1098:AW1125" si="407">IFERROR(IF(W1098&lt;0,9999,((ROUNDUP(AU1098/AO1098,0)*AO1098)+AE1098)/W1098),9999)</f>
        <v>1.74841121495327</v>
      </c>
      <c r="AX1098" s="23">
        <f t="shared" ref="AX1098:AX1125" si="408">IFERROR(IF(W1098&lt;0,9999,((ROUNDUP(AU1098/AP1098,0)*AP1098)+AE1098-AL1098)/W1098),9999)</f>
        <v>0.726168224299065</v>
      </c>
      <c r="AY1098" s="23">
        <f t="shared" ref="AY1098:AY1125" si="409">IF(H1098="DROPPING",IF(AND(AW1098&gt;3,AX1098&gt;3),0,IF(AND(AW1098&lt;=3,AX1098&lt;=3),ROUNDUP(AU1098/AO1098,0)*AO1098,ROUNDUP(AU1098/AP1098,0)*AP1098)),0)</f>
        <v>576</v>
      </c>
      <c r="AZ1098" s="23">
        <f t="shared" ref="AZ1098:AZ1125" si="410">IF(AH1098&lt;=0,0,IF(H1098="DROPPING",IF(AND(AW1098&gt;3,AX1098&gt;3),0,IF(AND(AW1098&lt;=3,AX1098&lt;=3),ROUNDUP(AU1098/AO1098,0)*AO1098,ROUNDUP(AU1098/AP1098,0)*AP1098)),0))</f>
        <v>576</v>
      </c>
      <c r="BA1098" s="1" t="str">
        <f t="shared" ref="BA1098:BA1125" si="411">IF(AND(AW1098&gt;3,AX1098&gt;3),"Kelipatan Kirim/Master box &gt; 3x FC+index",IF(AF1098&lt;=AS1098,"1",IF(AND(AF1098&gt;AS1098,AF1098&lt;=AM1098),"2","3")))</f>
        <v>3</v>
      </c>
      <c r="BB1098" s="22">
        <v>81.792</v>
      </c>
      <c r="BC1098" s="22">
        <f t="shared" ref="BC1098:BC1125" si="412">BB1098*AZ1098</f>
        <v>47112.192</v>
      </c>
      <c r="BD1098" s="22" t="e">
        <f>#REF!+BC1098</f>
        <v>#REF!</v>
      </c>
      <c r="BE1098" s="22">
        <v>0.02</v>
      </c>
      <c r="BF1098" s="22">
        <f t="shared" ref="BF1098:BF1125" si="413">BE1098*AZ1098</f>
        <v>11.52</v>
      </c>
      <c r="BG1098" s="22" t="e">
        <f>#REF!+BF1098</f>
        <v>#REF!</v>
      </c>
      <c r="BH1098" t="str">
        <f>IF(AT1098="UDARA","U","N")&amp;LEFT($C$4,2)&amp;MID($C$4,4,2)&amp;LEFT(A1098,3)&amp;MID(E1098,2,2)&amp;VLOOKUP(E1098,Acuan_Reference!C:L,10,0)</f>
        <v>N0109BDG71B3</v>
      </c>
      <c r="BI1098" t="s">
        <v>84</v>
      </c>
      <c r="BJ1098" t="s">
        <v>85</v>
      </c>
      <c r="BK1098" t="s">
        <v>86</v>
      </c>
      <c r="BL1098" t="s">
        <v>87</v>
      </c>
    </row>
    <row r="1099" spans="1:64">
      <c r="A1099" t="s">
        <v>88</v>
      </c>
      <c r="B1099" t="s">
        <v>75</v>
      </c>
      <c r="C1099" t="s">
        <v>76</v>
      </c>
      <c r="D1099" t="s">
        <v>115</v>
      </c>
      <c r="E1099" t="s">
        <v>197</v>
      </c>
      <c r="F1099" t="s">
        <v>198</v>
      </c>
      <c r="G1099" t="s">
        <v>118</v>
      </c>
      <c r="H1099" t="s">
        <v>81</v>
      </c>
      <c r="I1099" s="22">
        <v>9826</v>
      </c>
      <c r="J1099" s="23">
        <v>6030</v>
      </c>
      <c r="K1099" s="23">
        <v>7158</v>
      </c>
      <c r="L1099" s="23">
        <v>3023</v>
      </c>
      <c r="M1099" s="23">
        <v>3127</v>
      </c>
      <c r="N1099" s="23">
        <v>1677</v>
      </c>
      <c r="O1099" s="23">
        <v>2242</v>
      </c>
      <c r="P1099" s="23">
        <v>1658</v>
      </c>
      <c r="Q1099" s="23">
        <v>1114</v>
      </c>
      <c r="R1099" s="23">
        <v>4441</v>
      </c>
      <c r="S1099" s="23">
        <v>1265</v>
      </c>
      <c r="T1099" s="23">
        <v>1501</v>
      </c>
      <c r="U1099" s="23">
        <v>1034</v>
      </c>
      <c r="V1099" s="22">
        <v>1266.6666666667</v>
      </c>
      <c r="W1099" s="22">
        <f t="shared" si="400"/>
        <v>1677.33333333333</v>
      </c>
      <c r="X1099" s="23">
        <v>0</v>
      </c>
      <c r="Y1099" s="23">
        <v>0</v>
      </c>
      <c r="Z1099" s="23">
        <v>0</v>
      </c>
      <c r="AA1099" s="22">
        <v>2762</v>
      </c>
      <c r="AB1099" s="22">
        <v>0</v>
      </c>
      <c r="AC1099" s="22">
        <v>0</v>
      </c>
      <c r="AD1099" s="22">
        <v>432</v>
      </c>
      <c r="AE1099" s="22">
        <f t="shared" si="401"/>
        <v>3194</v>
      </c>
      <c r="AF1099" s="22">
        <f t="shared" si="402"/>
        <v>2.52157894736835</v>
      </c>
      <c r="AG1099" s="22">
        <f t="shared" si="403"/>
        <v>1.6466613672496</v>
      </c>
      <c r="AH1099" s="22">
        <v>25488</v>
      </c>
      <c r="AI1099" s="22">
        <v>0</v>
      </c>
      <c r="AJ1099" s="23">
        <v>0</v>
      </c>
      <c r="AK1099" s="23">
        <v>2586</v>
      </c>
      <c r="AL1099" s="23">
        <v>2497</v>
      </c>
      <c r="AM1099" s="22">
        <v>0.6</v>
      </c>
      <c r="AN1099" s="22">
        <f t="shared" si="404"/>
        <v>1006.4</v>
      </c>
      <c r="AO1099" s="23">
        <v>144</v>
      </c>
      <c r="AP1099" s="23">
        <v>144</v>
      </c>
      <c r="AQ1099" t="s">
        <v>124</v>
      </c>
      <c r="AR1099">
        <v>8</v>
      </c>
      <c r="AS1099" s="22">
        <v>0.033333333333333</v>
      </c>
      <c r="AT1099" t="s">
        <v>83</v>
      </c>
      <c r="AU1099" s="23">
        <f t="shared" si="405"/>
        <v>309.4</v>
      </c>
      <c r="AV1099" s="23">
        <f t="shared" si="406"/>
        <v>432</v>
      </c>
      <c r="AW1099" s="23">
        <f t="shared" si="407"/>
        <v>2.16176470588235</v>
      </c>
      <c r="AX1099" s="23">
        <f t="shared" si="408"/>
        <v>0.673092209856916</v>
      </c>
      <c r="AY1099" s="23">
        <f t="shared" si="409"/>
        <v>432</v>
      </c>
      <c r="AZ1099" s="23">
        <f t="shared" si="410"/>
        <v>432</v>
      </c>
      <c r="BA1099" s="1" t="str">
        <f t="shared" si="411"/>
        <v>3</v>
      </c>
      <c r="BB1099" s="22">
        <v>81.792</v>
      </c>
      <c r="BC1099" s="22">
        <f t="shared" si="412"/>
        <v>35334.144</v>
      </c>
      <c r="BD1099" s="22" t="e">
        <f t="shared" ref="BD1098:BD1125" si="414">BD1098+BC1099</f>
        <v>#REF!</v>
      </c>
      <c r="BE1099" s="22">
        <v>0.02</v>
      </c>
      <c r="BF1099" s="22">
        <f t="shared" si="413"/>
        <v>8.64</v>
      </c>
      <c r="BG1099" s="22" t="e">
        <f t="shared" ref="BG1098:BG1125" si="415">BG1098+BF1099</f>
        <v>#REF!</v>
      </c>
      <c r="BH1099" t="str">
        <f>IF(AT1099="UDARA","U","N")&amp;LEFT($C$4,2)&amp;MID($C$4,4,2)&amp;LEFT(A1099,3)&amp;MID(E1099,2,2)&amp;VLOOKUP(E1099,Acuan_Reference!C:L,10,0)</f>
        <v>N0109BGR71B3</v>
      </c>
      <c r="BI1099" t="s">
        <v>84</v>
      </c>
      <c r="BJ1099" t="s">
        <v>85</v>
      </c>
      <c r="BK1099" t="s">
        <v>86</v>
      </c>
      <c r="BL1099" t="s">
        <v>87</v>
      </c>
    </row>
    <row r="1100" spans="1:64">
      <c r="A1100" t="s">
        <v>89</v>
      </c>
      <c r="B1100" t="s">
        <v>75</v>
      </c>
      <c r="C1100" t="s">
        <v>76</v>
      </c>
      <c r="D1100" t="s">
        <v>115</v>
      </c>
      <c r="E1100" t="s">
        <v>197</v>
      </c>
      <c r="F1100" t="s">
        <v>198</v>
      </c>
      <c r="G1100" t="s">
        <v>118</v>
      </c>
      <c r="H1100" t="s">
        <v>81</v>
      </c>
      <c r="I1100" s="22">
        <v>9826</v>
      </c>
      <c r="J1100" s="23">
        <v>754</v>
      </c>
      <c r="K1100" s="23">
        <v>2176</v>
      </c>
      <c r="L1100" s="23">
        <v>813</v>
      </c>
      <c r="M1100" s="23">
        <v>1427</v>
      </c>
      <c r="N1100" s="23">
        <v>1215</v>
      </c>
      <c r="O1100" s="23">
        <v>1256</v>
      </c>
      <c r="P1100" s="23">
        <v>554</v>
      </c>
      <c r="Q1100" s="23">
        <v>1166</v>
      </c>
      <c r="R1100" s="23">
        <v>602</v>
      </c>
      <c r="S1100" s="23">
        <v>869</v>
      </c>
      <c r="T1100" s="23">
        <v>625</v>
      </c>
      <c r="U1100" s="23">
        <v>1540</v>
      </c>
      <c r="V1100" s="22">
        <v>1011.3333333333</v>
      </c>
      <c r="W1100" s="22">
        <f t="shared" si="400"/>
        <v>964</v>
      </c>
      <c r="X1100" s="23">
        <v>0</v>
      </c>
      <c r="Y1100" s="23">
        <v>0</v>
      </c>
      <c r="Z1100" s="23">
        <v>0</v>
      </c>
      <c r="AA1100" s="22">
        <v>352</v>
      </c>
      <c r="AB1100" s="22">
        <v>0</v>
      </c>
      <c r="AC1100" s="22">
        <v>0</v>
      </c>
      <c r="AD1100" s="22">
        <v>0</v>
      </c>
      <c r="AE1100" s="22">
        <f t="shared" si="401"/>
        <v>352</v>
      </c>
      <c r="AF1100" s="22">
        <f t="shared" si="402"/>
        <v>0.348055372445628</v>
      </c>
      <c r="AG1100" s="22">
        <f t="shared" si="403"/>
        <v>0.365145228215768</v>
      </c>
      <c r="AH1100" s="22">
        <v>25488</v>
      </c>
      <c r="AI1100" s="22">
        <v>0</v>
      </c>
      <c r="AJ1100" s="23">
        <v>0</v>
      </c>
      <c r="AK1100" s="23">
        <v>1000</v>
      </c>
      <c r="AL1100" s="23">
        <v>727</v>
      </c>
      <c r="AM1100" s="22">
        <v>1.3</v>
      </c>
      <c r="AN1100" s="22">
        <f t="shared" si="404"/>
        <v>1253.2</v>
      </c>
      <c r="AO1100" s="23">
        <v>144</v>
      </c>
      <c r="AP1100" s="23">
        <v>144</v>
      </c>
      <c r="AQ1100" t="s">
        <v>82</v>
      </c>
      <c r="AR1100">
        <v>4</v>
      </c>
      <c r="AS1100" s="22">
        <v>0.53333333333333</v>
      </c>
      <c r="AT1100" t="s">
        <v>83</v>
      </c>
      <c r="AU1100" s="23">
        <f t="shared" si="405"/>
        <v>1628.2</v>
      </c>
      <c r="AV1100" s="23">
        <f t="shared" si="406"/>
        <v>1728</v>
      </c>
      <c r="AW1100" s="23">
        <f t="shared" si="407"/>
        <v>2.15767634854772</v>
      </c>
      <c r="AX1100" s="23">
        <f t="shared" si="408"/>
        <v>1.40352697095436</v>
      </c>
      <c r="AY1100" s="23">
        <f t="shared" si="409"/>
        <v>1728</v>
      </c>
      <c r="AZ1100" s="23">
        <f t="shared" si="410"/>
        <v>1728</v>
      </c>
      <c r="BA1100" s="1" t="str">
        <f t="shared" si="411"/>
        <v>1</v>
      </c>
      <c r="BB1100" s="22">
        <v>81.792</v>
      </c>
      <c r="BC1100" s="22">
        <f t="shared" si="412"/>
        <v>141336.576</v>
      </c>
      <c r="BD1100" s="22" t="e">
        <f t="shared" si="414"/>
        <v>#REF!</v>
      </c>
      <c r="BE1100" s="22">
        <v>0.02</v>
      </c>
      <c r="BF1100" s="22">
        <f t="shared" si="413"/>
        <v>34.56</v>
      </c>
      <c r="BG1100" s="22" t="e">
        <f t="shared" si="415"/>
        <v>#REF!</v>
      </c>
      <c r="BH1100" t="str">
        <f>IF(AT1100="UDARA","U","N")&amp;LEFT($C$4,2)&amp;MID($C$4,4,2)&amp;LEFT(A1100,3)&amp;MID(E1100,2,2)&amp;VLOOKUP(E1100,Acuan_Reference!C:L,10,0)</f>
        <v>N0109BJM71B3</v>
      </c>
      <c r="BI1100" t="s">
        <v>84</v>
      </c>
      <c r="BJ1100" t="s">
        <v>85</v>
      </c>
      <c r="BK1100" t="s">
        <v>86</v>
      </c>
      <c r="BL1100" t="s">
        <v>87</v>
      </c>
    </row>
    <row r="1101" spans="1:64">
      <c r="A1101" t="s">
        <v>90</v>
      </c>
      <c r="B1101" t="s">
        <v>75</v>
      </c>
      <c r="C1101" t="s">
        <v>76</v>
      </c>
      <c r="D1101" t="s">
        <v>115</v>
      </c>
      <c r="E1101" t="s">
        <v>197</v>
      </c>
      <c r="F1101" t="s">
        <v>198</v>
      </c>
      <c r="G1101" t="s">
        <v>118</v>
      </c>
      <c r="H1101" t="s">
        <v>81</v>
      </c>
      <c r="I1101" s="22">
        <v>9826</v>
      </c>
      <c r="J1101" s="23">
        <v>6101</v>
      </c>
      <c r="K1101" s="23">
        <v>8310</v>
      </c>
      <c r="L1101" s="23">
        <v>5050</v>
      </c>
      <c r="M1101" s="23">
        <v>5928</v>
      </c>
      <c r="N1101" s="23">
        <v>3520</v>
      </c>
      <c r="O1101" s="23">
        <v>4447</v>
      </c>
      <c r="P1101" s="23">
        <v>3156</v>
      </c>
      <c r="Q1101" s="23">
        <v>3238</v>
      </c>
      <c r="R1101" s="23">
        <v>4102</v>
      </c>
      <c r="S1101" s="23">
        <v>2320</v>
      </c>
      <c r="T1101" s="23">
        <v>3146</v>
      </c>
      <c r="U1101" s="23">
        <v>2743</v>
      </c>
      <c r="V1101" s="22">
        <v>2736.3333333333</v>
      </c>
      <c r="W1101" s="22">
        <f t="shared" si="400"/>
        <v>3068</v>
      </c>
      <c r="X1101" s="23">
        <v>0</v>
      </c>
      <c r="Y1101" s="23">
        <v>0</v>
      </c>
      <c r="Z1101" s="23">
        <v>0</v>
      </c>
      <c r="AA1101" s="22">
        <v>3404</v>
      </c>
      <c r="AB1101" s="22">
        <v>0</v>
      </c>
      <c r="AC1101" s="22">
        <v>0</v>
      </c>
      <c r="AD1101" s="22">
        <v>0</v>
      </c>
      <c r="AE1101" s="22">
        <f t="shared" si="401"/>
        <v>3404</v>
      </c>
      <c r="AF1101" s="22">
        <f t="shared" si="402"/>
        <v>1.24400048727008</v>
      </c>
      <c r="AG1101" s="22">
        <f t="shared" si="403"/>
        <v>1.10951760104302</v>
      </c>
      <c r="AH1101" s="22">
        <v>25488</v>
      </c>
      <c r="AI1101" s="22">
        <v>0</v>
      </c>
      <c r="AJ1101" s="23">
        <v>0</v>
      </c>
      <c r="AK1101" s="23">
        <v>3663</v>
      </c>
      <c r="AL1101" s="23">
        <v>3315</v>
      </c>
      <c r="AM1101" s="22">
        <v>0.6</v>
      </c>
      <c r="AN1101" s="22">
        <f t="shared" si="404"/>
        <v>1840.8</v>
      </c>
      <c r="AO1101" s="23">
        <v>144</v>
      </c>
      <c r="AP1101" s="23">
        <v>144</v>
      </c>
      <c r="AQ1101" t="s">
        <v>124</v>
      </c>
      <c r="AR1101">
        <v>12</v>
      </c>
      <c r="AS1101" s="22">
        <v>0.033333333333333</v>
      </c>
      <c r="AT1101" t="s">
        <v>83</v>
      </c>
      <c r="AU1101" s="23">
        <f t="shared" si="405"/>
        <v>1751.8</v>
      </c>
      <c r="AV1101" s="23">
        <f t="shared" si="406"/>
        <v>1872</v>
      </c>
      <c r="AW1101" s="23">
        <f t="shared" si="407"/>
        <v>1.71968709256845</v>
      </c>
      <c r="AX1101" s="23">
        <f t="shared" si="408"/>
        <v>0.639178617992177</v>
      </c>
      <c r="AY1101" s="23">
        <f t="shared" si="409"/>
        <v>1872</v>
      </c>
      <c r="AZ1101" s="23">
        <f t="shared" si="410"/>
        <v>1872</v>
      </c>
      <c r="BA1101" s="1" t="str">
        <f t="shared" si="411"/>
        <v>3</v>
      </c>
      <c r="BB1101" s="22">
        <v>81.792</v>
      </c>
      <c r="BC1101" s="22">
        <f t="shared" si="412"/>
        <v>153114.624</v>
      </c>
      <c r="BD1101" s="22" t="e">
        <f t="shared" si="414"/>
        <v>#REF!</v>
      </c>
      <c r="BE1101" s="22">
        <v>0.02</v>
      </c>
      <c r="BF1101" s="22">
        <f t="shared" si="413"/>
        <v>37.44</v>
      </c>
      <c r="BG1101" s="22" t="e">
        <f t="shared" si="415"/>
        <v>#REF!</v>
      </c>
      <c r="BH1101" t="str">
        <f>IF(AT1101="UDARA","U","N")&amp;LEFT($C$4,2)&amp;MID($C$4,4,2)&amp;LEFT(A1101,3)&amp;MID(E1101,2,2)&amp;VLOOKUP(E1101,Acuan_Reference!C:L,10,0)</f>
        <v>N0109BKS71B3</v>
      </c>
      <c r="BI1101" t="s">
        <v>84</v>
      </c>
      <c r="BJ1101" t="s">
        <v>85</v>
      </c>
      <c r="BK1101" t="s">
        <v>86</v>
      </c>
      <c r="BL1101" t="s">
        <v>87</v>
      </c>
    </row>
    <row r="1102" spans="1:64">
      <c r="A1102" t="s">
        <v>91</v>
      </c>
      <c r="B1102" t="s">
        <v>75</v>
      </c>
      <c r="C1102" t="s">
        <v>76</v>
      </c>
      <c r="D1102" t="s">
        <v>115</v>
      </c>
      <c r="E1102" t="s">
        <v>197</v>
      </c>
      <c r="F1102" t="s">
        <v>198</v>
      </c>
      <c r="G1102" t="s">
        <v>118</v>
      </c>
      <c r="H1102" t="s">
        <v>81</v>
      </c>
      <c r="I1102" s="22">
        <v>9826</v>
      </c>
      <c r="J1102" s="23">
        <v>849</v>
      </c>
      <c r="K1102" s="23">
        <v>1790</v>
      </c>
      <c r="L1102" s="23">
        <v>884</v>
      </c>
      <c r="M1102" s="23">
        <v>1026</v>
      </c>
      <c r="N1102" s="23">
        <v>-43</v>
      </c>
      <c r="O1102" s="23">
        <v>250</v>
      </c>
      <c r="P1102" s="23">
        <v>-188</v>
      </c>
      <c r="Q1102" s="23">
        <v>551</v>
      </c>
      <c r="R1102" s="23">
        <v>506</v>
      </c>
      <c r="S1102" s="23">
        <v>649</v>
      </c>
      <c r="T1102" s="23">
        <v>339</v>
      </c>
      <c r="U1102" s="23">
        <v>500</v>
      </c>
      <c r="V1102" s="22">
        <v>496</v>
      </c>
      <c r="W1102" s="22">
        <f t="shared" si="400"/>
        <v>452.333333333333</v>
      </c>
      <c r="X1102" s="23">
        <v>0</v>
      </c>
      <c r="Y1102" s="23">
        <v>0</v>
      </c>
      <c r="Z1102" s="23">
        <v>0</v>
      </c>
      <c r="AA1102" s="22">
        <v>374</v>
      </c>
      <c r="AB1102" s="22">
        <v>0</v>
      </c>
      <c r="AC1102" s="22">
        <v>0</v>
      </c>
      <c r="AD1102" s="22">
        <v>0</v>
      </c>
      <c r="AE1102" s="22">
        <f t="shared" si="401"/>
        <v>374</v>
      </c>
      <c r="AF1102" s="22">
        <f t="shared" si="402"/>
        <v>0.754032258064516</v>
      </c>
      <c r="AG1102" s="22">
        <f t="shared" si="403"/>
        <v>0.826823876197495</v>
      </c>
      <c r="AH1102" s="22">
        <v>25488</v>
      </c>
      <c r="AI1102" s="22">
        <v>0</v>
      </c>
      <c r="AJ1102" s="23">
        <v>0</v>
      </c>
      <c r="AK1102" s="23">
        <v>647</v>
      </c>
      <c r="AL1102" s="23">
        <v>518</v>
      </c>
      <c r="AM1102" s="22">
        <v>0.9</v>
      </c>
      <c r="AN1102" s="22">
        <f t="shared" si="404"/>
        <v>407.1</v>
      </c>
      <c r="AO1102" s="23">
        <v>144</v>
      </c>
      <c r="AP1102" s="23">
        <v>144</v>
      </c>
      <c r="AQ1102" t="s">
        <v>82</v>
      </c>
      <c r="AR1102">
        <v>4</v>
      </c>
      <c r="AS1102" s="22">
        <v>0.13333333333333</v>
      </c>
      <c r="AT1102" t="s">
        <v>83</v>
      </c>
      <c r="AU1102" s="23">
        <f t="shared" si="405"/>
        <v>551.1</v>
      </c>
      <c r="AV1102" s="23">
        <f t="shared" si="406"/>
        <v>576</v>
      </c>
      <c r="AW1102" s="23">
        <f t="shared" si="407"/>
        <v>2.10022107590273</v>
      </c>
      <c r="AX1102" s="23">
        <f t="shared" si="408"/>
        <v>0.955047899778924</v>
      </c>
      <c r="AY1102" s="23">
        <f t="shared" si="409"/>
        <v>576</v>
      </c>
      <c r="AZ1102" s="23">
        <f t="shared" si="410"/>
        <v>576</v>
      </c>
      <c r="BA1102" s="1" t="str">
        <f t="shared" si="411"/>
        <v>2</v>
      </c>
      <c r="BB1102" s="22">
        <v>81.792</v>
      </c>
      <c r="BC1102" s="22">
        <f t="shared" si="412"/>
        <v>47112.192</v>
      </c>
      <c r="BD1102" s="22" t="e">
        <f t="shared" si="414"/>
        <v>#REF!</v>
      </c>
      <c r="BE1102" s="22">
        <v>0.02</v>
      </c>
      <c r="BF1102" s="22">
        <f t="shared" si="413"/>
        <v>11.52</v>
      </c>
      <c r="BG1102" s="22" t="e">
        <f t="shared" si="415"/>
        <v>#REF!</v>
      </c>
      <c r="BH1102" t="str">
        <f>IF(AT1102="UDARA","U","N")&amp;LEFT($C$4,2)&amp;MID($C$4,4,2)&amp;LEFT(A1102,3)&amp;MID(E1102,2,2)&amp;VLOOKUP(E1102,Acuan_Reference!C:L,10,0)</f>
        <v>N0109BLP71B3</v>
      </c>
      <c r="BI1102" t="s">
        <v>84</v>
      </c>
      <c r="BJ1102" t="s">
        <v>85</v>
      </c>
      <c r="BK1102" t="s">
        <v>86</v>
      </c>
      <c r="BL1102" t="s">
        <v>87</v>
      </c>
    </row>
    <row r="1103" spans="1:64">
      <c r="A1103" t="s">
        <v>92</v>
      </c>
      <c r="B1103" t="s">
        <v>75</v>
      </c>
      <c r="C1103" t="s">
        <v>76</v>
      </c>
      <c r="D1103" t="s">
        <v>115</v>
      </c>
      <c r="E1103" t="s">
        <v>197</v>
      </c>
      <c r="F1103" t="s">
        <v>198</v>
      </c>
      <c r="G1103" t="s">
        <v>118</v>
      </c>
      <c r="H1103" t="s">
        <v>81</v>
      </c>
      <c r="I1103" s="22">
        <v>9826</v>
      </c>
      <c r="J1103" s="23">
        <v>596</v>
      </c>
      <c r="K1103" s="23">
        <v>519</v>
      </c>
      <c r="L1103" s="23">
        <v>353</v>
      </c>
      <c r="M1103" s="23">
        <v>-1</v>
      </c>
      <c r="N1103" s="23">
        <v>229</v>
      </c>
      <c r="O1103" s="23">
        <v>231</v>
      </c>
      <c r="P1103" s="23">
        <v>48</v>
      </c>
      <c r="Q1103" s="23">
        <v>224</v>
      </c>
      <c r="R1103" s="23">
        <v>45</v>
      </c>
      <c r="S1103" s="23">
        <v>0</v>
      </c>
      <c r="T1103" s="23">
        <v>2</v>
      </c>
      <c r="U1103" s="23">
        <v>0</v>
      </c>
      <c r="V1103" s="22">
        <v>0.66666666666667</v>
      </c>
      <c r="W1103" s="22">
        <f t="shared" si="400"/>
        <v>6.33333333333333</v>
      </c>
      <c r="X1103" s="23">
        <v>0</v>
      </c>
      <c r="Y1103" s="23">
        <v>0</v>
      </c>
      <c r="Z1103" s="23">
        <v>0</v>
      </c>
      <c r="AA1103" s="22">
        <v>419</v>
      </c>
      <c r="AB1103" s="22">
        <v>58</v>
      </c>
      <c r="AC1103" s="22">
        <v>0</v>
      </c>
      <c r="AD1103" s="22">
        <v>0</v>
      </c>
      <c r="AE1103" s="22">
        <f t="shared" si="401"/>
        <v>419</v>
      </c>
      <c r="AF1103" s="22">
        <f t="shared" si="402"/>
        <v>628.499999999997</v>
      </c>
      <c r="AG1103" s="22">
        <f t="shared" si="403"/>
        <v>66.1578947368421</v>
      </c>
      <c r="AH1103" s="22">
        <v>25488</v>
      </c>
      <c r="AI1103" s="22">
        <v>0</v>
      </c>
      <c r="AJ1103" s="23">
        <v>0</v>
      </c>
      <c r="AK1103" s="23">
        <v>102</v>
      </c>
      <c r="AL1103" s="23">
        <v>17</v>
      </c>
      <c r="AM1103" s="22">
        <v>1.5</v>
      </c>
      <c r="AN1103" s="22">
        <f t="shared" si="404"/>
        <v>9.5</v>
      </c>
      <c r="AO1103" s="23">
        <v>144</v>
      </c>
      <c r="AP1103" s="23">
        <v>144</v>
      </c>
      <c r="AQ1103" t="s">
        <v>82</v>
      </c>
      <c r="AR1103">
        <v>2</v>
      </c>
      <c r="AS1103" s="22">
        <v>0.53333333333333</v>
      </c>
      <c r="AT1103" t="s">
        <v>83</v>
      </c>
      <c r="AU1103" s="23">
        <f t="shared" si="405"/>
        <v>0</v>
      </c>
      <c r="AV1103" s="23">
        <f t="shared" si="406"/>
        <v>0</v>
      </c>
      <c r="AW1103" s="23">
        <f t="shared" si="407"/>
        <v>66.1578947368421</v>
      </c>
      <c r="AX1103" s="23">
        <f t="shared" si="408"/>
        <v>63.4736842105263</v>
      </c>
      <c r="AY1103" s="23">
        <f t="shared" si="409"/>
        <v>0</v>
      </c>
      <c r="AZ1103" s="23">
        <f t="shared" si="410"/>
        <v>0</v>
      </c>
      <c r="BA1103" s="1" t="str">
        <f t="shared" si="411"/>
        <v>Kelipatan Kirim/Master box &gt; 3x FC+index</v>
      </c>
      <c r="BB1103" s="22">
        <v>81.792</v>
      </c>
      <c r="BC1103" s="22">
        <f t="shared" si="412"/>
        <v>0</v>
      </c>
      <c r="BD1103" s="22" t="e">
        <f t="shared" si="414"/>
        <v>#REF!</v>
      </c>
      <c r="BE1103" s="22">
        <v>0.02</v>
      </c>
      <c r="BF1103" s="22">
        <f t="shared" si="413"/>
        <v>0</v>
      </c>
      <c r="BG1103" s="22" t="e">
        <f t="shared" si="415"/>
        <v>#REF!</v>
      </c>
      <c r="BH1103" t="str">
        <f>IF(AT1103="UDARA","U","N")&amp;LEFT($C$4,2)&amp;MID($C$4,4,2)&amp;LEFT(A1103,3)&amp;MID(E1103,2,2)&amp;VLOOKUP(E1103,Acuan_Reference!C:L,10,0)</f>
        <v>N0109BTM71B3</v>
      </c>
      <c r="BI1103" t="s">
        <v>84</v>
      </c>
      <c r="BJ1103" t="s">
        <v>85</v>
      </c>
      <c r="BK1103" t="s">
        <v>86</v>
      </c>
      <c r="BL1103" t="s">
        <v>87</v>
      </c>
    </row>
    <row r="1104" spans="1:64">
      <c r="A1104" t="s">
        <v>93</v>
      </c>
      <c r="B1104" t="s">
        <v>75</v>
      </c>
      <c r="C1104" t="s">
        <v>76</v>
      </c>
      <c r="D1104" t="s">
        <v>115</v>
      </c>
      <c r="E1104" t="s">
        <v>197</v>
      </c>
      <c r="F1104" t="s">
        <v>198</v>
      </c>
      <c r="G1104" t="s">
        <v>118</v>
      </c>
      <c r="H1104" t="s">
        <v>81</v>
      </c>
      <c r="I1104" s="22">
        <v>9826</v>
      </c>
      <c r="J1104" s="23">
        <v>1805</v>
      </c>
      <c r="K1104" s="23">
        <v>2174</v>
      </c>
      <c r="L1104" s="23">
        <v>1535</v>
      </c>
      <c r="M1104" s="23">
        <v>1494</v>
      </c>
      <c r="N1104" s="23">
        <v>1630</v>
      </c>
      <c r="O1104" s="23">
        <v>497</v>
      </c>
      <c r="P1104" s="23">
        <v>492</v>
      </c>
      <c r="Q1104" s="23">
        <v>966</v>
      </c>
      <c r="R1104" s="23">
        <v>321</v>
      </c>
      <c r="S1104" s="23">
        <v>852</v>
      </c>
      <c r="T1104" s="23">
        <v>407</v>
      </c>
      <c r="U1104" s="23">
        <v>769</v>
      </c>
      <c r="V1104" s="22">
        <v>676</v>
      </c>
      <c r="W1104" s="22">
        <f t="shared" si="400"/>
        <v>574.666666666667</v>
      </c>
      <c r="X1104" s="23">
        <v>0</v>
      </c>
      <c r="Y1104" s="23">
        <v>0</v>
      </c>
      <c r="Z1104" s="23">
        <v>0</v>
      </c>
      <c r="AA1104" s="22">
        <v>633</v>
      </c>
      <c r="AB1104" s="22">
        <v>0</v>
      </c>
      <c r="AC1104" s="22">
        <v>0</v>
      </c>
      <c r="AD1104" s="22">
        <v>0</v>
      </c>
      <c r="AE1104" s="22">
        <f t="shared" si="401"/>
        <v>633</v>
      </c>
      <c r="AF1104" s="22">
        <f t="shared" si="402"/>
        <v>0.936390532544379</v>
      </c>
      <c r="AG1104" s="22">
        <f t="shared" si="403"/>
        <v>1.10150812064965</v>
      </c>
      <c r="AH1104" s="22">
        <v>25488</v>
      </c>
      <c r="AI1104" s="22">
        <v>0</v>
      </c>
      <c r="AJ1104" s="23">
        <v>0</v>
      </c>
      <c r="AK1104" s="23">
        <v>811</v>
      </c>
      <c r="AL1104" s="23">
        <v>548</v>
      </c>
      <c r="AM1104" s="22">
        <v>0.8</v>
      </c>
      <c r="AN1104" s="22">
        <f t="shared" si="404"/>
        <v>459.733333333333</v>
      </c>
      <c r="AO1104" s="23">
        <v>144</v>
      </c>
      <c r="AP1104" s="23">
        <v>144</v>
      </c>
      <c r="AQ1104" t="s">
        <v>124</v>
      </c>
      <c r="AR1104">
        <v>4</v>
      </c>
      <c r="AS1104" s="22">
        <v>0.066666666666667</v>
      </c>
      <c r="AT1104" t="s">
        <v>83</v>
      </c>
      <c r="AU1104" s="23">
        <f t="shared" si="405"/>
        <v>374.733333333333</v>
      </c>
      <c r="AV1104" s="23">
        <f t="shared" si="406"/>
        <v>432</v>
      </c>
      <c r="AW1104" s="23">
        <f t="shared" si="407"/>
        <v>1.85324825986079</v>
      </c>
      <c r="AX1104" s="23">
        <f t="shared" si="408"/>
        <v>0.899651972157773</v>
      </c>
      <c r="AY1104" s="23">
        <f t="shared" si="409"/>
        <v>432</v>
      </c>
      <c r="AZ1104" s="23">
        <f t="shared" si="410"/>
        <v>432</v>
      </c>
      <c r="BA1104" s="1" t="str">
        <f t="shared" si="411"/>
        <v>3</v>
      </c>
      <c r="BB1104" s="22">
        <v>81.792</v>
      </c>
      <c r="BC1104" s="22">
        <f t="shared" si="412"/>
        <v>35334.144</v>
      </c>
      <c r="BD1104" s="22" t="e">
        <f t="shared" si="414"/>
        <v>#REF!</v>
      </c>
      <c r="BE1104" s="22">
        <v>0.02</v>
      </c>
      <c r="BF1104" s="22">
        <f t="shared" si="413"/>
        <v>8.64</v>
      </c>
      <c r="BG1104" s="22" t="e">
        <f t="shared" si="415"/>
        <v>#REF!</v>
      </c>
      <c r="BH1104" t="str">
        <f>IF(AT1104="UDARA","U","N")&amp;LEFT($C$4,2)&amp;MID($C$4,4,2)&amp;LEFT(A1104,3)&amp;MID(E1104,2,2)&amp;VLOOKUP(E1104,Acuan_Reference!C:L,10,0)</f>
        <v>N0109CRB71B3</v>
      </c>
      <c r="BI1104" t="s">
        <v>84</v>
      </c>
      <c r="BJ1104" t="s">
        <v>85</v>
      </c>
      <c r="BK1104" t="s">
        <v>86</v>
      </c>
      <c r="BL1104" t="s">
        <v>87</v>
      </c>
    </row>
    <row r="1105" spans="1:64">
      <c r="A1105" t="s">
        <v>94</v>
      </c>
      <c r="B1105" t="s">
        <v>75</v>
      </c>
      <c r="C1105" t="s">
        <v>76</v>
      </c>
      <c r="D1105" t="s">
        <v>115</v>
      </c>
      <c r="E1105" t="s">
        <v>197</v>
      </c>
      <c r="F1105" t="s">
        <v>198</v>
      </c>
      <c r="G1105" t="s">
        <v>118</v>
      </c>
      <c r="H1105" t="s">
        <v>81</v>
      </c>
      <c r="I1105" s="22">
        <v>9826</v>
      </c>
      <c r="J1105" s="23">
        <v>1104</v>
      </c>
      <c r="K1105" s="23">
        <v>1466</v>
      </c>
      <c r="L1105" s="23">
        <v>1381</v>
      </c>
      <c r="M1105" s="23">
        <v>738</v>
      </c>
      <c r="N1105" s="23">
        <v>898</v>
      </c>
      <c r="O1105" s="23">
        <v>785</v>
      </c>
      <c r="P1105" s="23">
        <v>595</v>
      </c>
      <c r="Q1105" s="23">
        <v>1071</v>
      </c>
      <c r="R1105" s="23">
        <v>728</v>
      </c>
      <c r="S1105" s="23">
        <v>626</v>
      </c>
      <c r="T1105" s="23">
        <v>967</v>
      </c>
      <c r="U1105" s="23">
        <v>633</v>
      </c>
      <c r="V1105" s="22">
        <v>742</v>
      </c>
      <c r="W1105" s="22">
        <f t="shared" si="400"/>
        <v>801.333333333333</v>
      </c>
      <c r="X1105" s="23">
        <v>0</v>
      </c>
      <c r="Y1105" s="23">
        <v>0</v>
      </c>
      <c r="Z1105" s="23">
        <v>0</v>
      </c>
      <c r="AA1105" s="22">
        <v>719</v>
      </c>
      <c r="AB1105" s="22">
        <v>0</v>
      </c>
      <c r="AC1105" s="22">
        <v>0</v>
      </c>
      <c r="AD1105" s="22">
        <v>0</v>
      </c>
      <c r="AE1105" s="22">
        <f t="shared" si="401"/>
        <v>719</v>
      </c>
      <c r="AF1105" s="22">
        <f t="shared" si="402"/>
        <v>0.96900269541779</v>
      </c>
      <c r="AG1105" s="22">
        <f t="shared" si="403"/>
        <v>0.897254575707155</v>
      </c>
      <c r="AH1105" s="22">
        <v>25488</v>
      </c>
      <c r="AI1105" s="22">
        <v>0</v>
      </c>
      <c r="AJ1105" s="23">
        <v>0</v>
      </c>
      <c r="AK1105" s="23">
        <v>920</v>
      </c>
      <c r="AL1105" s="23">
        <v>804</v>
      </c>
      <c r="AM1105" s="22">
        <v>0.8</v>
      </c>
      <c r="AN1105" s="22">
        <f t="shared" si="404"/>
        <v>641.066666666667</v>
      </c>
      <c r="AO1105" s="23">
        <v>144</v>
      </c>
      <c r="AP1105" s="23">
        <v>144</v>
      </c>
      <c r="AQ1105" t="s">
        <v>82</v>
      </c>
      <c r="AR1105">
        <v>8</v>
      </c>
      <c r="AS1105" s="22">
        <v>0.13333333333333</v>
      </c>
      <c r="AT1105" t="s">
        <v>83</v>
      </c>
      <c r="AU1105" s="23">
        <f t="shared" si="405"/>
        <v>726.066666666667</v>
      </c>
      <c r="AV1105" s="23">
        <f t="shared" si="406"/>
        <v>864</v>
      </c>
      <c r="AW1105" s="23">
        <f t="shared" si="407"/>
        <v>1.97545757071547</v>
      </c>
      <c r="AX1105" s="23">
        <f t="shared" si="408"/>
        <v>0.972129783693844</v>
      </c>
      <c r="AY1105" s="23">
        <f t="shared" si="409"/>
        <v>864</v>
      </c>
      <c r="AZ1105" s="23">
        <f t="shared" si="410"/>
        <v>864</v>
      </c>
      <c r="BA1105" s="1" t="str">
        <f t="shared" si="411"/>
        <v>3</v>
      </c>
      <c r="BB1105" s="22">
        <v>81.792</v>
      </c>
      <c r="BC1105" s="22">
        <f t="shared" si="412"/>
        <v>70668.288</v>
      </c>
      <c r="BD1105" s="22" t="e">
        <f t="shared" si="414"/>
        <v>#REF!</v>
      </c>
      <c r="BE1105" s="22">
        <v>0.02</v>
      </c>
      <c r="BF1105" s="22">
        <f t="shared" si="413"/>
        <v>17.28</v>
      </c>
      <c r="BG1105" s="22" t="e">
        <f t="shared" si="415"/>
        <v>#REF!</v>
      </c>
      <c r="BH1105" t="str">
        <f>IF(AT1105="UDARA","U","N")&amp;LEFT($C$4,2)&amp;MID($C$4,4,2)&amp;LEFT(A1105,3)&amp;MID(E1105,2,2)&amp;VLOOKUP(E1105,Acuan_Reference!C:L,10,0)</f>
        <v>N0109DPS71B3</v>
      </c>
      <c r="BI1105" t="s">
        <v>84</v>
      </c>
      <c r="BJ1105" t="s">
        <v>85</v>
      </c>
      <c r="BK1105" t="s">
        <v>86</v>
      </c>
      <c r="BL1105" t="s">
        <v>87</v>
      </c>
    </row>
    <row r="1106" spans="1:64">
      <c r="A1106" t="s">
        <v>95</v>
      </c>
      <c r="B1106" t="s">
        <v>75</v>
      </c>
      <c r="C1106" t="s">
        <v>76</v>
      </c>
      <c r="D1106" t="s">
        <v>115</v>
      </c>
      <c r="E1106" t="s">
        <v>197</v>
      </c>
      <c r="F1106" t="s">
        <v>198</v>
      </c>
      <c r="G1106" t="s">
        <v>118</v>
      </c>
      <c r="H1106" t="s">
        <v>81</v>
      </c>
      <c r="I1106" s="22">
        <v>9826</v>
      </c>
      <c r="J1106" s="23">
        <v>0</v>
      </c>
      <c r="K1106" s="23">
        <v>0</v>
      </c>
      <c r="L1106" s="23">
        <v>0</v>
      </c>
      <c r="M1106" s="23">
        <v>4561</v>
      </c>
      <c r="N1106" s="23">
        <v>2877</v>
      </c>
      <c r="O1106" s="23">
        <v>3438</v>
      </c>
      <c r="P1106" s="23">
        <v>1012</v>
      </c>
      <c r="Q1106" s="23">
        <v>2833</v>
      </c>
      <c r="R1106" s="23">
        <v>2381</v>
      </c>
      <c r="S1106" s="23">
        <v>782</v>
      </c>
      <c r="T1106" s="23">
        <v>813</v>
      </c>
      <c r="U1106" s="23">
        <v>2662</v>
      </c>
      <c r="V1106" s="22">
        <v>1419</v>
      </c>
      <c r="W1106" s="22">
        <f t="shared" si="400"/>
        <v>1617.66666666667</v>
      </c>
      <c r="X1106" s="23">
        <v>0</v>
      </c>
      <c r="Y1106" s="23">
        <v>0</v>
      </c>
      <c r="Z1106" s="23">
        <v>0</v>
      </c>
      <c r="AA1106" s="22">
        <v>2167</v>
      </c>
      <c r="AB1106" s="22">
        <v>0</v>
      </c>
      <c r="AC1106" s="22">
        <v>0</v>
      </c>
      <c r="AD1106" s="22">
        <v>0</v>
      </c>
      <c r="AE1106" s="22">
        <f t="shared" si="401"/>
        <v>2167</v>
      </c>
      <c r="AF1106" s="22">
        <f t="shared" si="402"/>
        <v>1.52713178294574</v>
      </c>
      <c r="AG1106" s="22">
        <f t="shared" si="403"/>
        <v>1.33958376262106</v>
      </c>
      <c r="AH1106" s="22">
        <v>25488</v>
      </c>
      <c r="AI1106" s="22">
        <v>0</v>
      </c>
      <c r="AJ1106" s="23">
        <v>0</v>
      </c>
      <c r="AK1106" s="23">
        <v>2274</v>
      </c>
      <c r="AL1106" s="23">
        <v>1378</v>
      </c>
      <c r="AM1106" s="22">
        <v>0.5</v>
      </c>
      <c r="AN1106" s="22">
        <f t="shared" si="404"/>
        <v>808.833333333333</v>
      </c>
      <c r="AO1106" s="23">
        <v>144</v>
      </c>
      <c r="AP1106" s="23">
        <v>144</v>
      </c>
      <c r="AQ1106" t="s">
        <v>124</v>
      </c>
      <c r="AR1106">
        <v>20</v>
      </c>
      <c r="AS1106" s="22">
        <v>0.033333333333333</v>
      </c>
      <c r="AT1106" t="s">
        <v>83</v>
      </c>
      <c r="AU1106" s="23">
        <f t="shared" si="405"/>
        <v>19.8333333333335</v>
      </c>
      <c r="AV1106" s="23">
        <f t="shared" si="406"/>
        <v>144</v>
      </c>
      <c r="AW1106" s="23">
        <f t="shared" si="407"/>
        <v>1.42860086544406</v>
      </c>
      <c r="AX1106" s="23">
        <f t="shared" si="408"/>
        <v>0.576756645373995</v>
      </c>
      <c r="AY1106" s="23">
        <f t="shared" si="409"/>
        <v>144</v>
      </c>
      <c r="AZ1106" s="23">
        <f t="shared" si="410"/>
        <v>144</v>
      </c>
      <c r="BA1106" s="1" t="str">
        <f t="shared" si="411"/>
        <v>3</v>
      </c>
      <c r="BB1106" s="22">
        <v>81.792</v>
      </c>
      <c r="BC1106" s="22">
        <f t="shared" si="412"/>
        <v>11778.048</v>
      </c>
      <c r="BD1106" s="22" t="e">
        <f t="shared" si="414"/>
        <v>#REF!</v>
      </c>
      <c r="BE1106" s="22">
        <v>0.02</v>
      </c>
      <c r="BF1106" s="22">
        <f t="shared" si="413"/>
        <v>2.88</v>
      </c>
      <c r="BG1106" s="22" t="e">
        <f t="shared" si="415"/>
        <v>#REF!</v>
      </c>
      <c r="BH1106" t="str">
        <f>IF(AT1106="UDARA","U","N")&amp;LEFT($C$4,2)&amp;MID($C$4,4,2)&amp;LEFT(A1106,3)&amp;MID(E1106,2,2)&amp;VLOOKUP(E1106,Acuan_Reference!C:L,10,0)</f>
        <v>N0109JAK71B3</v>
      </c>
      <c r="BI1106" t="s">
        <v>84</v>
      </c>
      <c r="BJ1106" t="s">
        <v>85</v>
      </c>
      <c r="BK1106" t="s">
        <v>86</v>
      </c>
      <c r="BL1106" t="s">
        <v>87</v>
      </c>
    </row>
    <row r="1107" spans="1:64">
      <c r="A1107" t="s">
        <v>96</v>
      </c>
      <c r="B1107" t="s">
        <v>75</v>
      </c>
      <c r="C1107" t="s">
        <v>76</v>
      </c>
      <c r="D1107" t="s">
        <v>115</v>
      </c>
      <c r="E1107" t="s">
        <v>197</v>
      </c>
      <c r="F1107" t="s">
        <v>198</v>
      </c>
      <c r="G1107" t="s">
        <v>118</v>
      </c>
      <c r="H1107" t="s">
        <v>81</v>
      </c>
      <c r="I1107" s="22">
        <v>9826</v>
      </c>
      <c r="J1107" s="23">
        <v>779</v>
      </c>
      <c r="K1107" s="23">
        <v>767</v>
      </c>
      <c r="L1107" s="23">
        <v>414</v>
      </c>
      <c r="M1107" s="23">
        <v>603</v>
      </c>
      <c r="N1107" s="23">
        <v>220</v>
      </c>
      <c r="O1107" s="23">
        <v>79</v>
      </c>
      <c r="P1107" s="23">
        <v>353</v>
      </c>
      <c r="Q1107" s="23">
        <v>209</v>
      </c>
      <c r="R1107" s="23">
        <v>252</v>
      </c>
      <c r="S1107" s="23">
        <v>360</v>
      </c>
      <c r="T1107" s="23">
        <v>183</v>
      </c>
      <c r="U1107" s="23">
        <v>332</v>
      </c>
      <c r="V1107" s="22">
        <v>291.66666666667</v>
      </c>
      <c r="W1107" s="22">
        <f t="shared" si="400"/>
        <v>263.666666666667</v>
      </c>
      <c r="X1107" s="23">
        <v>0</v>
      </c>
      <c r="Y1107" s="23">
        <v>0</v>
      </c>
      <c r="Z1107" s="23">
        <v>0</v>
      </c>
      <c r="AA1107" s="22">
        <v>428</v>
      </c>
      <c r="AB1107" s="22">
        <v>0</v>
      </c>
      <c r="AC1107" s="22">
        <v>0</v>
      </c>
      <c r="AD1107" s="22">
        <v>0</v>
      </c>
      <c r="AE1107" s="22">
        <f t="shared" si="401"/>
        <v>428</v>
      </c>
      <c r="AF1107" s="22">
        <f t="shared" si="402"/>
        <v>1.46742857142855</v>
      </c>
      <c r="AG1107" s="22">
        <f t="shared" si="403"/>
        <v>1.62326169405815</v>
      </c>
      <c r="AH1107" s="22">
        <v>25488</v>
      </c>
      <c r="AI1107" s="22">
        <v>0</v>
      </c>
      <c r="AJ1107" s="23">
        <v>0</v>
      </c>
      <c r="AK1107" s="23">
        <v>312</v>
      </c>
      <c r="AL1107" s="23">
        <v>276</v>
      </c>
      <c r="AM1107" s="22">
        <v>1.2</v>
      </c>
      <c r="AN1107" s="22">
        <f t="shared" si="404"/>
        <v>316.4</v>
      </c>
      <c r="AO1107" s="23">
        <v>144</v>
      </c>
      <c r="AP1107" s="23">
        <v>144</v>
      </c>
      <c r="AQ1107" t="s">
        <v>82</v>
      </c>
      <c r="AR1107">
        <v>2</v>
      </c>
      <c r="AS1107" s="22">
        <v>0.2</v>
      </c>
      <c r="AT1107" t="s">
        <v>83</v>
      </c>
      <c r="AU1107" s="23">
        <f t="shared" si="405"/>
        <v>164.4</v>
      </c>
      <c r="AV1107" s="23">
        <f t="shared" si="406"/>
        <v>288</v>
      </c>
      <c r="AW1107" s="23">
        <f t="shared" si="407"/>
        <v>2.71554993678887</v>
      </c>
      <c r="AX1107" s="23">
        <f t="shared" si="408"/>
        <v>1.66877370417193</v>
      </c>
      <c r="AY1107" s="23">
        <f t="shared" si="409"/>
        <v>288</v>
      </c>
      <c r="AZ1107" s="23">
        <f t="shared" si="410"/>
        <v>288</v>
      </c>
      <c r="BA1107" s="1" t="str">
        <f t="shared" si="411"/>
        <v>3</v>
      </c>
      <c r="BB1107" s="22">
        <v>81.792</v>
      </c>
      <c r="BC1107" s="22">
        <f t="shared" si="412"/>
        <v>23556.096</v>
      </c>
      <c r="BD1107" s="22" t="e">
        <f t="shared" si="414"/>
        <v>#REF!</v>
      </c>
      <c r="BE1107" s="22">
        <v>0.02</v>
      </c>
      <c r="BF1107" s="22">
        <f t="shared" si="413"/>
        <v>5.76</v>
      </c>
      <c r="BG1107" s="22" t="e">
        <f t="shared" si="415"/>
        <v>#REF!</v>
      </c>
      <c r="BH1107" t="str">
        <f>IF(AT1107="UDARA","U","N")&amp;LEFT($C$4,2)&amp;MID($C$4,4,2)&amp;LEFT(A1107,3)&amp;MID(E1107,2,2)&amp;VLOOKUP(E1107,Acuan_Reference!C:L,10,0)</f>
        <v>N0109JBI71B3</v>
      </c>
      <c r="BI1107" t="s">
        <v>84</v>
      </c>
      <c r="BJ1107" t="s">
        <v>85</v>
      </c>
      <c r="BK1107" t="s">
        <v>86</v>
      </c>
      <c r="BL1107" t="s">
        <v>87</v>
      </c>
    </row>
    <row r="1108" spans="1:64">
      <c r="A1108" t="s">
        <v>97</v>
      </c>
      <c r="B1108" t="s">
        <v>75</v>
      </c>
      <c r="C1108" t="s">
        <v>76</v>
      </c>
      <c r="D1108" t="s">
        <v>115</v>
      </c>
      <c r="E1108" t="s">
        <v>197</v>
      </c>
      <c r="F1108" t="s">
        <v>198</v>
      </c>
      <c r="G1108" t="s">
        <v>118</v>
      </c>
      <c r="H1108" t="s">
        <v>81</v>
      </c>
      <c r="I1108" s="22">
        <v>9826</v>
      </c>
      <c r="J1108" s="23">
        <v>4216</v>
      </c>
      <c r="K1108" s="23">
        <v>8754</v>
      </c>
      <c r="L1108" s="23">
        <v>7315</v>
      </c>
      <c r="M1108" s="23">
        <v>7745</v>
      </c>
      <c r="N1108" s="23">
        <v>3434</v>
      </c>
      <c r="O1108" s="23">
        <v>1533</v>
      </c>
      <c r="P1108" s="23">
        <v>1231</v>
      </c>
      <c r="Q1108" s="23">
        <v>1046</v>
      </c>
      <c r="R1108" s="23">
        <v>1437</v>
      </c>
      <c r="S1108" s="23">
        <v>930</v>
      </c>
      <c r="T1108" s="23">
        <v>1109</v>
      </c>
      <c r="U1108" s="23">
        <v>1135</v>
      </c>
      <c r="V1108" s="22">
        <v>1058</v>
      </c>
      <c r="W1108" s="22">
        <f t="shared" si="400"/>
        <v>1149.66666666667</v>
      </c>
      <c r="X1108" s="23">
        <v>0</v>
      </c>
      <c r="Y1108" s="23">
        <v>0</v>
      </c>
      <c r="Z1108" s="23">
        <v>0</v>
      </c>
      <c r="AA1108" s="22">
        <v>2438</v>
      </c>
      <c r="AB1108" s="22">
        <v>0</v>
      </c>
      <c r="AC1108" s="22">
        <v>0</v>
      </c>
      <c r="AD1108" s="22">
        <v>0</v>
      </c>
      <c r="AE1108" s="22">
        <f t="shared" si="401"/>
        <v>2438</v>
      </c>
      <c r="AF1108" s="22">
        <f t="shared" si="402"/>
        <v>2.30434782608696</v>
      </c>
      <c r="AG1108" s="22">
        <f t="shared" si="403"/>
        <v>2.12061467091911</v>
      </c>
      <c r="AH1108" s="22">
        <v>25488</v>
      </c>
      <c r="AI1108" s="22">
        <v>0</v>
      </c>
      <c r="AJ1108" s="23">
        <v>0</v>
      </c>
      <c r="AK1108" s="23">
        <v>1295</v>
      </c>
      <c r="AL1108" s="23">
        <v>1205</v>
      </c>
      <c r="AM1108" s="22">
        <v>0.5</v>
      </c>
      <c r="AN1108" s="22">
        <f t="shared" si="404"/>
        <v>574.833333333333</v>
      </c>
      <c r="AO1108" s="23">
        <v>144</v>
      </c>
      <c r="AP1108" s="23">
        <v>144</v>
      </c>
      <c r="AQ1108" t="s">
        <v>124</v>
      </c>
      <c r="AR1108">
        <v>20</v>
      </c>
      <c r="AS1108" s="22">
        <v>0.033333333333333</v>
      </c>
      <c r="AT1108" t="s">
        <v>83</v>
      </c>
      <c r="AU1108" s="23">
        <f t="shared" si="405"/>
        <v>0</v>
      </c>
      <c r="AV1108" s="23">
        <f t="shared" si="406"/>
        <v>0</v>
      </c>
      <c r="AW1108" s="23">
        <f t="shared" si="407"/>
        <v>2.12061467091911</v>
      </c>
      <c r="AX1108" s="23">
        <f t="shared" si="408"/>
        <v>1.07248477819658</v>
      </c>
      <c r="AY1108" s="23">
        <f t="shared" si="409"/>
        <v>0</v>
      </c>
      <c r="AZ1108" s="23">
        <f t="shared" si="410"/>
        <v>0</v>
      </c>
      <c r="BA1108" s="1" t="str">
        <f t="shared" si="411"/>
        <v>3</v>
      </c>
      <c r="BB1108" s="22">
        <v>81.792</v>
      </c>
      <c r="BC1108" s="22">
        <f t="shared" si="412"/>
        <v>0</v>
      </c>
      <c r="BD1108" s="22" t="e">
        <f t="shared" si="414"/>
        <v>#REF!</v>
      </c>
      <c r="BE1108" s="22">
        <v>0.02</v>
      </c>
      <c r="BF1108" s="22">
        <f t="shared" si="413"/>
        <v>0</v>
      </c>
      <c r="BG1108" s="22" t="e">
        <f t="shared" si="415"/>
        <v>#REF!</v>
      </c>
      <c r="BH1108" t="str">
        <f>IF(AT1108="UDARA","U","N")&amp;LEFT($C$4,2)&amp;MID($C$4,4,2)&amp;LEFT(A1108,3)&amp;MID(E1108,2,2)&amp;VLOOKUP(E1108,Acuan_Reference!C:L,10,0)</f>
        <v>N0109JKT71B3</v>
      </c>
      <c r="BI1108" t="s">
        <v>84</v>
      </c>
      <c r="BJ1108" t="s">
        <v>85</v>
      </c>
      <c r="BK1108" t="s">
        <v>86</v>
      </c>
      <c r="BL1108" t="s">
        <v>87</v>
      </c>
    </row>
    <row r="1109" spans="1:64">
      <c r="A1109" t="s">
        <v>98</v>
      </c>
      <c r="B1109" t="s">
        <v>75</v>
      </c>
      <c r="C1109" t="s">
        <v>76</v>
      </c>
      <c r="D1109" t="s">
        <v>115</v>
      </c>
      <c r="E1109" t="s">
        <v>197</v>
      </c>
      <c r="F1109" t="s">
        <v>198</v>
      </c>
      <c r="G1109" t="s">
        <v>118</v>
      </c>
      <c r="H1109" t="s">
        <v>81</v>
      </c>
      <c r="I1109" s="22">
        <v>9826</v>
      </c>
      <c r="J1109" s="23">
        <v>1101</v>
      </c>
      <c r="K1109" s="23">
        <v>1242</v>
      </c>
      <c r="L1109" s="23">
        <v>835</v>
      </c>
      <c r="M1109" s="23">
        <v>1223</v>
      </c>
      <c r="N1109" s="23">
        <v>666</v>
      </c>
      <c r="O1109" s="23">
        <v>600</v>
      </c>
      <c r="P1109" s="23">
        <v>398</v>
      </c>
      <c r="Q1109" s="23">
        <v>515</v>
      </c>
      <c r="R1109" s="23">
        <v>534</v>
      </c>
      <c r="S1109" s="23">
        <v>963</v>
      </c>
      <c r="T1109" s="23">
        <v>484</v>
      </c>
      <c r="U1109" s="23">
        <v>410</v>
      </c>
      <c r="V1109" s="22">
        <v>619</v>
      </c>
      <c r="W1109" s="22">
        <f t="shared" si="400"/>
        <v>527</v>
      </c>
      <c r="X1109" s="23">
        <v>0</v>
      </c>
      <c r="Y1109" s="23">
        <v>0</v>
      </c>
      <c r="Z1109" s="23">
        <v>0</v>
      </c>
      <c r="AA1109" s="22">
        <v>906</v>
      </c>
      <c r="AB1109" s="22">
        <v>0</v>
      </c>
      <c r="AC1109" s="22">
        <v>0</v>
      </c>
      <c r="AD1109" s="22">
        <v>0</v>
      </c>
      <c r="AE1109" s="22">
        <f t="shared" si="401"/>
        <v>906</v>
      </c>
      <c r="AF1109" s="22">
        <f t="shared" si="402"/>
        <v>1.46365105008078</v>
      </c>
      <c r="AG1109" s="22">
        <f t="shared" si="403"/>
        <v>1.71916508538899</v>
      </c>
      <c r="AH1109" s="22">
        <v>25488</v>
      </c>
      <c r="AI1109" s="22">
        <v>0</v>
      </c>
      <c r="AJ1109" s="23">
        <v>0</v>
      </c>
      <c r="AK1109" s="23">
        <v>763</v>
      </c>
      <c r="AL1109" s="23">
        <v>687</v>
      </c>
      <c r="AM1109" s="22">
        <v>0.9</v>
      </c>
      <c r="AN1109" s="22">
        <f t="shared" si="404"/>
        <v>474.3</v>
      </c>
      <c r="AO1109" s="23">
        <v>144</v>
      </c>
      <c r="AP1109" s="23">
        <v>144</v>
      </c>
      <c r="AQ1109" t="s">
        <v>124</v>
      </c>
      <c r="AR1109">
        <v>4</v>
      </c>
      <c r="AS1109" s="22">
        <v>0.1</v>
      </c>
      <c r="AT1109" t="s">
        <v>83</v>
      </c>
      <c r="AU1109" s="23">
        <f t="shared" si="405"/>
        <v>255.3</v>
      </c>
      <c r="AV1109" s="23">
        <f t="shared" si="406"/>
        <v>288</v>
      </c>
      <c r="AW1109" s="23">
        <f t="shared" si="407"/>
        <v>2.26565464895636</v>
      </c>
      <c r="AX1109" s="23">
        <f t="shared" si="408"/>
        <v>0.962049335863378</v>
      </c>
      <c r="AY1109" s="23">
        <f t="shared" si="409"/>
        <v>288</v>
      </c>
      <c r="AZ1109" s="23">
        <f t="shared" si="410"/>
        <v>288</v>
      </c>
      <c r="BA1109" s="1" t="str">
        <f t="shared" si="411"/>
        <v>3</v>
      </c>
      <c r="BB1109" s="22">
        <v>81.792</v>
      </c>
      <c r="BC1109" s="22">
        <f t="shared" si="412"/>
        <v>23556.096</v>
      </c>
      <c r="BD1109" s="22" t="e">
        <f t="shared" si="414"/>
        <v>#REF!</v>
      </c>
      <c r="BE1109" s="22">
        <v>0.02</v>
      </c>
      <c r="BF1109" s="22">
        <f t="shared" si="413"/>
        <v>5.76</v>
      </c>
      <c r="BG1109" s="22" t="e">
        <f t="shared" si="415"/>
        <v>#REF!</v>
      </c>
      <c r="BH1109" t="str">
        <f>IF(AT1109="UDARA","U","N")&amp;LEFT($C$4,2)&amp;MID($C$4,4,2)&amp;LEFT(A1109,3)&amp;MID(E1109,2,2)&amp;VLOOKUP(E1109,Acuan_Reference!C:L,10,0)</f>
        <v>N0109JMR71B3</v>
      </c>
      <c r="BI1109" t="s">
        <v>84</v>
      </c>
      <c r="BJ1109" t="s">
        <v>85</v>
      </c>
      <c r="BK1109" t="s">
        <v>86</v>
      </c>
      <c r="BL1109" t="s">
        <v>87</v>
      </c>
    </row>
    <row r="1110" spans="1:64">
      <c r="A1110" t="s">
        <v>99</v>
      </c>
      <c r="B1110" t="s">
        <v>75</v>
      </c>
      <c r="C1110" t="s">
        <v>76</v>
      </c>
      <c r="D1110" t="s">
        <v>115</v>
      </c>
      <c r="E1110" t="s">
        <v>197</v>
      </c>
      <c r="F1110" t="s">
        <v>198</v>
      </c>
      <c r="G1110" t="s">
        <v>118</v>
      </c>
      <c r="H1110" t="s">
        <v>81</v>
      </c>
      <c r="I1110" s="22">
        <v>9826</v>
      </c>
      <c r="J1110" s="23">
        <v>2543</v>
      </c>
      <c r="K1110" s="23">
        <v>3165</v>
      </c>
      <c r="L1110" s="23">
        <v>1887</v>
      </c>
      <c r="M1110" s="23">
        <v>2073</v>
      </c>
      <c r="N1110" s="23">
        <v>1806</v>
      </c>
      <c r="O1110" s="23">
        <v>1254</v>
      </c>
      <c r="P1110" s="23">
        <v>1615</v>
      </c>
      <c r="Q1110" s="23">
        <v>901</v>
      </c>
      <c r="R1110" s="23">
        <v>1440</v>
      </c>
      <c r="S1110" s="23">
        <v>570</v>
      </c>
      <c r="T1110" s="23">
        <v>1103</v>
      </c>
      <c r="U1110" s="23">
        <v>1287</v>
      </c>
      <c r="V1110" s="22">
        <v>986.66666666667</v>
      </c>
      <c r="W1110" s="22">
        <f t="shared" si="400"/>
        <v>1156.33333333333</v>
      </c>
      <c r="X1110" s="23">
        <v>0</v>
      </c>
      <c r="Y1110" s="23">
        <v>0</v>
      </c>
      <c r="Z1110" s="23">
        <v>0</v>
      </c>
      <c r="AA1110" s="22">
        <v>1180</v>
      </c>
      <c r="AB1110" s="22">
        <v>0</v>
      </c>
      <c r="AC1110" s="22">
        <v>0</v>
      </c>
      <c r="AD1110" s="22">
        <v>0</v>
      </c>
      <c r="AE1110" s="22">
        <f t="shared" si="401"/>
        <v>1180</v>
      </c>
      <c r="AF1110" s="22">
        <f t="shared" si="402"/>
        <v>1.19594594594594</v>
      </c>
      <c r="AG1110" s="22">
        <f t="shared" si="403"/>
        <v>1.02046699336985</v>
      </c>
      <c r="AH1110" s="22">
        <v>25488</v>
      </c>
      <c r="AI1110" s="22">
        <v>0</v>
      </c>
      <c r="AJ1110" s="23">
        <v>0</v>
      </c>
      <c r="AK1110" s="23">
        <v>1104</v>
      </c>
      <c r="AL1110" s="23">
        <v>1079</v>
      </c>
      <c r="AM1110" s="22">
        <v>1.1</v>
      </c>
      <c r="AN1110" s="22">
        <f t="shared" si="404"/>
        <v>1271.96666666667</v>
      </c>
      <c r="AO1110" s="23">
        <v>144</v>
      </c>
      <c r="AP1110" s="23">
        <v>144</v>
      </c>
      <c r="AQ1110" t="s">
        <v>124</v>
      </c>
      <c r="AR1110">
        <v>4</v>
      </c>
      <c r="AS1110" s="22">
        <v>0.33333333333333</v>
      </c>
      <c r="AT1110" t="s">
        <v>83</v>
      </c>
      <c r="AU1110" s="23">
        <f t="shared" si="405"/>
        <v>1170.96666666667</v>
      </c>
      <c r="AV1110" s="23">
        <f t="shared" si="406"/>
        <v>1296</v>
      </c>
      <c r="AW1110" s="23">
        <f t="shared" si="407"/>
        <v>2.14125108100317</v>
      </c>
      <c r="AX1110" s="23">
        <f t="shared" si="408"/>
        <v>1.20812914384549</v>
      </c>
      <c r="AY1110" s="23">
        <f t="shared" si="409"/>
        <v>1296</v>
      </c>
      <c r="AZ1110" s="23">
        <f t="shared" si="410"/>
        <v>1296</v>
      </c>
      <c r="BA1110" s="1" t="str">
        <f t="shared" si="411"/>
        <v>3</v>
      </c>
      <c r="BB1110" s="22">
        <v>81.792</v>
      </c>
      <c r="BC1110" s="22">
        <f t="shared" si="412"/>
        <v>106002.432</v>
      </c>
      <c r="BD1110" s="22" t="e">
        <f t="shared" si="414"/>
        <v>#REF!</v>
      </c>
      <c r="BE1110" s="22">
        <v>0.02</v>
      </c>
      <c r="BF1110" s="22">
        <f t="shared" si="413"/>
        <v>25.92</v>
      </c>
      <c r="BG1110" s="22" t="e">
        <f t="shared" si="415"/>
        <v>#REF!</v>
      </c>
      <c r="BH1110" t="str">
        <f>IF(AT1110="UDARA","U","N")&amp;LEFT($C$4,2)&amp;MID($C$4,4,2)&amp;LEFT(A1110,3)&amp;MID(E1110,2,2)&amp;VLOOKUP(E1110,Acuan_Reference!C:L,10,0)</f>
        <v>N0109MDN71B3</v>
      </c>
      <c r="BI1110" t="s">
        <v>84</v>
      </c>
      <c r="BJ1110" t="s">
        <v>85</v>
      </c>
      <c r="BK1110" t="s">
        <v>86</v>
      </c>
      <c r="BL1110" t="s">
        <v>87</v>
      </c>
    </row>
    <row r="1111" spans="1:64">
      <c r="A1111" t="s">
        <v>100</v>
      </c>
      <c r="B1111" t="s">
        <v>75</v>
      </c>
      <c r="C1111" t="s">
        <v>76</v>
      </c>
      <c r="D1111" t="s">
        <v>115</v>
      </c>
      <c r="E1111" t="s">
        <v>197</v>
      </c>
      <c r="F1111" t="s">
        <v>198</v>
      </c>
      <c r="G1111" t="s">
        <v>118</v>
      </c>
      <c r="H1111" t="s">
        <v>81</v>
      </c>
      <c r="I1111" s="22">
        <v>9826</v>
      </c>
      <c r="J1111" s="23">
        <v>1251</v>
      </c>
      <c r="K1111" s="23">
        <v>1076</v>
      </c>
      <c r="L1111" s="23">
        <v>630</v>
      </c>
      <c r="M1111" s="23">
        <v>390</v>
      </c>
      <c r="N1111" s="23">
        <v>1098</v>
      </c>
      <c r="O1111" s="23">
        <v>378</v>
      </c>
      <c r="P1111" s="23">
        <v>360</v>
      </c>
      <c r="Q1111" s="23">
        <v>924</v>
      </c>
      <c r="R1111" s="23">
        <v>234</v>
      </c>
      <c r="S1111" s="23">
        <v>600</v>
      </c>
      <c r="T1111" s="23">
        <v>608</v>
      </c>
      <c r="U1111" s="23">
        <v>497</v>
      </c>
      <c r="V1111" s="22">
        <v>568.33333333333</v>
      </c>
      <c r="W1111" s="22">
        <f t="shared" si="400"/>
        <v>535</v>
      </c>
      <c r="X1111" s="23">
        <v>0</v>
      </c>
      <c r="Y1111" s="23">
        <v>0</v>
      </c>
      <c r="Z1111" s="23">
        <v>0</v>
      </c>
      <c r="AA1111" s="22">
        <v>760</v>
      </c>
      <c r="AB1111" s="22">
        <v>0</v>
      </c>
      <c r="AC1111" s="22">
        <v>432</v>
      </c>
      <c r="AD1111" s="22">
        <v>0</v>
      </c>
      <c r="AE1111" s="22">
        <f t="shared" si="401"/>
        <v>1192</v>
      </c>
      <c r="AF1111" s="22">
        <f t="shared" si="402"/>
        <v>2.09736070381233</v>
      </c>
      <c r="AG1111" s="22">
        <f t="shared" si="403"/>
        <v>2.22803738317757</v>
      </c>
      <c r="AH1111" s="22">
        <v>25488</v>
      </c>
      <c r="AI1111" s="22">
        <v>0</v>
      </c>
      <c r="AJ1111" s="23">
        <v>0</v>
      </c>
      <c r="AK1111" s="23">
        <v>667</v>
      </c>
      <c r="AL1111" s="23">
        <v>500</v>
      </c>
      <c r="AM1111" s="22">
        <v>1.5</v>
      </c>
      <c r="AN1111" s="22">
        <f t="shared" si="404"/>
        <v>802.5</v>
      </c>
      <c r="AO1111" s="23">
        <v>144</v>
      </c>
      <c r="AP1111" s="23">
        <v>144</v>
      </c>
      <c r="AQ1111" t="s">
        <v>82</v>
      </c>
      <c r="AR1111">
        <v>2</v>
      </c>
      <c r="AS1111" s="22">
        <v>0.76666666666667</v>
      </c>
      <c r="AT1111" t="s">
        <v>83</v>
      </c>
      <c r="AU1111" s="23">
        <f t="shared" si="405"/>
        <v>110.5</v>
      </c>
      <c r="AV1111" s="23">
        <f t="shared" si="406"/>
        <v>144</v>
      </c>
      <c r="AW1111" s="23">
        <f t="shared" si="407"/>
        <v>2.49719626168224</v>
      </c>
      <c r="AX1111" s="23">
        <f t="shared" si="408"/>
        <v>1.56261682242991</v>
      </c>
      <c r="AY1111" s="23">
        <f t="shared" si="409"/>
        <v>144</v>
      </c>
      <c r="AZ1111" s="23">
        <f t="shared" si="410"/>
        <v>144</v>
      </c>
      <c r="BA1111" s="1" t="str">
        <f t="shared" si="411"/>
        <v>3</v>
      </c>
      <c r="BB1111" s="22">
        <v>81.792</v>
      </c>
      <c r="BC1111" s="22">
        <f t="shared" si="412"/>
        <v>11778.048</v>
      </c>
      <c r="BD1111" s="22" t="e">
        <f t="shared" si="414"/>
        <v>#REF!</v>
      </c>
      <c r="BE1111" s="22">
        <v>0.02</v>
      </c>
      <c r="BF1111" s="22">
        <f t="shared" si="413"/>
        <v>2.88</v>
      </c>
      <c r="BG1111" s="22" t="e">
        <f t="shared" si="415"/>
        <v>#REF!</v>
      </c>
      <c r="BH1111" t="str">
        <f>IF(AT1111="UDARA","U","N")&amp;LEFT($C$4,2)&amp;MID($C$4,4,2)&amp;LEFT(A1111,3)&amp;MID(E1111,2,2)&amp;VLOOKUP(E1111,Acuan_Reference!C:L,10,0)</f>
        <v>N0109MDO71B3</v>
      </c>
      <c r="BI1111" t="s">
        <v>84</v>
      </c>
      <c r="BJ1111" t="s">
        <v>85</v>
      </c>
      <c r="BK1111" t="s">
        <v>86</v>
      </c>
      <c r="BL1111" t="s">
        <v>87</v>
      </c>
    </row>
    <row r="1112" spans="1:64">
      <c r="A1112" t="s">
        <v>101</v>
      </c>
      <c r="B1112" t="s">
        <v>75</v>
      </c>
      <c r="C1112" t="s">
        <v>76</v>
      </c>
      <c r="D1112" t="s">
        <v>115</v>
      </c>
      <c r="E1112" t="s">
        <v>197</v>
      </c>
      <c r="F1112" t="s">
        <v>198</v>
      </c>
      <c r="G1112" t="s">
        <v>118</v>
      </c>
      <c r="H1112" t="s">
        <v>81</v>
      </c>
      <c r="I1112" s="22">
        <v>9826</v>
      </c>
      <c r="J1112" s="23">
        <v>4314</v>
      </c>
      <c r="K1112" s="23">
        <v>2908</v>
      </c>
      <c r="L1112" s="23">
        <v>3203</v>
      </c>
      <c r="M1112" s="23">
        <v>2870</v>
      </c>
      <c r="N1112" s="23">
        <v>2190</v>
      </c>
      <c r="O1112" s="23">
        <v>2541</v>
      </c>
      <c r="P1112" s="23">
        <v>2342</v>
      </c>
      <c r="Q1112" s="23">
        <v>2009</v>
      </c>
      <c r="R1112" s="23">
        <v>2596</v>
      </c>
      <c r="S1112" s="23">
        <v>2640</v>
      </c>
      <c r="T1112" s="23">
        <v>3342</v>
      </c>
      <c r="U1112" s="23">
        <v>2645</v>
      </c>
      <c r="V1112" s="22">
        <v>2875.6666666667</v>
      </c>
      <c r="W1112" s="22">
        <f t="shared" si="400"/>
        <v>2986.33333333333</v>
      </c>
      <c r="X1112" s="23">
        <v>0</v>
      </c>
      <c r="Y1112" s="23">
        <v>0</v>
      </c>
      <c r="Z1112" s="23">
        <v>0</v>
      </c>
      <c r="AA1112" s="22">
        <v>4381</v>
      </c>
      <c r="AB1112" s="22">
        <v>0</v>
      </c>
      <c r="AC1112" s="22">
        <v>0</v>
      </c>
      <c r="AD1112" s="22">
        <v>0</v>
      </c>
      <c r="AE1112" s="22">
        <f t="shared" si="401"/>
        <v>4381</v>
      </c>
      <c r="AF1112" s="22">
        <f t="shared" si="402"/>
        <v>1.52347281789728</v>
      </c>
      <c r="AG1112" s="22">
        <f t="shared" si="403"/>
        <v>1.46701640808126</v>
      </c>
      <c r="AH1112" s="22">
        <v>25488</v>
      </c>
      <c r="AI1112" s="22">
        <v>0</v>
      </c>
      <c r="AJ1112" s="23">
        <v>0</v>
      </c>
      <c r="AK1112" s="23">
        <v>2747</v>
      </c>
      <c r="AL1112" s="23">
        <v>2972</v>
      </c>
      <c r="AM1112" s="22">
        <v>1.3</v>
      </c>
      <c r="AN1112" s="22">
        <f t="shared" si="404"/>
        <v>3882.23333333333</v>
      </c>
      <c r="AO1112" s="23">
        <v>144</v>
      </c>
      <c r="AP1112" s="23">
        <v>144</v>
      </c>
      <c r="AQ1112" t="s">
        <v>82</v>
      </c>
      <c r="AR1112">
        <v>4</v>
      </c>
      <c r="AS1112" s="22">
        <v>0.5</v>
      </c>
      <c r="AT1112" t="s">
        <v>83</v>
      </c>
      <c r="AU1112" s="23">
        <f t="shared" si="405"/>
        <v>2473.23333333333</v>
      </c>
      <c r="AV1112" s="23">
        <f t="shared" si="406"/>
        <v>2592</v>
      </c>
      <c r="AW1112" s="23">
        <f t="shared" si="407"/>
        <v>2.33497042080589</v>
      </c>
      <c r="AX1112" s="23">
        <f t="shared" si="408"/>
        <v>1.33977006362317</v>
      </c>
      <c r="AY1112" s="23">
        <f t="shared" si="409"/>
        <v>2592</v>
      </c>
      <c r="AZ1112" s="23">
        <f t="shared" si="410"/>
        <v>2592</v>
      </c>
      <c r="BA1112" s="1" t="str">
        <f t="shared" si="411"/>
        <v>3</v>
      </c>
      <c r="BB1112" s="22">
        <v>81.792</v>
      </c>
      <c r="BC1112" s="22">
        <f t="shared" si="412"/>
        <v>212004.864</v>
      </c>
      <c r="BD1112" s="22" t="e">
        <f t="shared" si="414"/>
        <v>#REF!</v>
      </c>
      <c r="BE1112" s="22">
        <v>0.02</v>
      </c>
      <c r="BF1112" s="22">
        <f t="shared" si="413"/>
        <v>51.84</v>
      </c>
      <c r="BG1112" s="22" t="e">
        <f t="shared" si="415"/>
        <v>#REF!</v>
      </c>
      <c r="BH1112" t="str">
        <f>IF(AT1112="UDARA","U","N")&amp;LEFT($C$4,2)&amp;MID($C$4,4,2)&amp;LEFT(A1112,3)&amp;MID(E1112,2,2)&amp;VLOOKUP(E1112,Acuan_Reference!C:L,10,0)</f>
        <v>N0109MKS71B3</v>
      </c>
      <c r="BI1112" t="s">
        <v>84</v>
      </c>
      <c r="BJ1112" t="s">
        <v>85</v>
      </c>
      <c r="BK1112" t="s">
        <v>86</v>
      </c>
      <c r="BL1112" t="s">
        <v>87</v>
      </c>
    </row>
    <row r="1113" spans="1:64">
      <c r="A1113" t="s">
        <v>102</v>
      </c>
      <c r="B1113" t="s">
        <v>75</v>
      </c>
      <c r="C1113" t="s">
        <v>76</v>
      </c>
      <c r="D1113" t="s">
        <v>115</v>
      </c>
      <c r="E1113" t="s">
        <v>197</v>
      </c>
      <c r="F1113" t="s">
        <v>198</v>
      </c>
      <c r="G1113" t="s">
        <v>118</v>
      </c>
      <c r="H1113" t="s">
        <v>81</v>
      </c>
      <c r="I1113" s="22">
        <v>9826</v>
      </c>
      <c r="J1113" s="23">
        <v>1118</v>
      </c>
      <c r="K1113" s="23">
        <v>1861</v>
      </c>
      <c r="L1113" s="23">
        <v>1282</v>
      </c>
      <c r="M1113" s="23">
        <v>1262</v>
      </c>
      <c r="N1113" s="23">
        <v>598</v>
      </c>
      <c r="O1113" s="23">
        <v>919</v>
      </c>
      <c r="P1113" s="23">
        <v>691</v>
      </c>
      <c r="Q1113" s="23">
        <v>689</v>
      </c>
      <c r="R1113" s="23">
        <v>743</v>
      </c>
      <c r="S1113" s="23">
        <v>939</v>
      </c>
      <c r="T1113" s="23">
        <v>922</v>
      </c>
      <c r="U1113" s="23">
        <v>502</v>
      </c>
      <c r="V1113" s="22">
        <v>787.66666666667</v>
      </c>
      <c r="W1113" s="22">
        <f t="shared" si="400"/>
        <v>775.333333333333</v>
      </c>
      <c r="X1113" s="23">
        <v>0</v>
      </c>
      <c r="Y1113" s="23">
        <v>0</v>
      </c>
      <c r="Z1113" s="23">
        <v>0</v>
      </c>
      <c r="AA1113" s="22">
        <v>1254</v>
      </c>
      <c r="AB1113" s="22">
        <v>0</v>
      </c>
      <c r="AC1113" s="22">
        <v>0</v>
      </c>
      <c r="AD1113" s="22">
        <v>288</v>
      </c>
      <c r="AE1113" s="22">
        <f t="shared" si="401"/>
        <v>1542</v>
      </c>
      <c r="AF1113" s="22">
        <f t="shared" si="402"/>
        <v>1.95768091409225</v>
      </c>
      <c r="AG1113" s="22">
        <f t="shared" si="403"/>
        <v>1.61736887360275</v>
      </c>
      <c r="AH1113" s="22">
        <v>25488</v>
      </c>
      <c r="AI1113" s="22">
        <v>0</v>
      </c>
      <c r="AJ1113" s="23">
        <v>0</v>
      </c>
      <c r="AK1113" s="23">
        <v>899</v>
      </c>
      <c r="AL1113" s="23">
        <v>902</v>
      </c>
      <c r="AM1113" s="22">
        <v>0.8</v>
      </c>
      <c r="AN1113" s="22">
        <f t="shared" si="404"/>
        <v>620.266666666667</v>
      </c>
      <c r="AO1113" s="23">
        <v>144</v>
      </c>
      <c r="AP1113" s="23">
        <v>144</v>
      </c>
      <c r="AQ1113" t="s">
        <v>124</v>
      </c>
      <c r="AR1113">
        <v>8</v>
      </c>
      <c r="AS1113" s="22">
        <v>0.1</v>
      </c>
      <c r="AT1113" t="s">
        <v>83</v>
      </c>
      <c r="AU1113" s="23">
        <f t="shared" si="405"/>
        <v>0</v>
      </c>
      <c r="AV1113" s="23">
        <f t="shared" si="406"/>
        <v>0</v>
      </c>
      <c r="AW1113" s="23">
        <f t="shared" si="407"/>
        <v>1.98882201203783</v>
      </c>
      <c r="AX1113" s="23">
        <f t="shared" si="408"/>
        <v>0.825451418744626</v>
      </c>
      <c r="AY1113" s="23">
        <f t="shared" si="409"/>
        <v>0</v>
      </c>
      <c r="AZ1113" s="23">
        <f t="shared" si="410"/>
        <v>0</v>
      </c>
      <c r="BA1113" s="1" t="str">
        <f t="shared" si="411"/>
        <v>3</v>
      </c>
      <c r="BB1113" s="22">
        <v>81.792</v>
      </c>
      <c r="BC1113" s="22">
        <f t="shared" si="412"/>
        <v>0</v>
      </c>
      <c r="BD1113" s="22" t="e">
        <f t="shared" si="414"/>
        <v>#REF!</v>
      </c>
      <c r="BE1113" s="22">
        <v>0.02</v>
      </c>
      <c r="BF1113" s="22">
        <f t="shared" si="413"/>
        <v>0</v>
      </c>
      <c r="BG1113" s="22" t="e">
        <f t="shared" si="415"/>
        <v>#REF!</v>
      </c>
      <c r="BH1113" t="str">
        <f>IF(AT1113="UDARA","U","N")&amp;LEFT($C$4,2)&amp;MID($C$4,4,2)&amp;LEFT(A1113,3)&amp;MID(E1113,2,2)&amp;VLOOKUP(E1113,Acuan_Reference!C:L,10,0)</f>
        <v>N0109MLG71B3</v>
      </c>
      <c r="BI1113" t="s">
        <v>84</v>
      </c>
      <c r="BJ1113" t="s">
        <v>85</v>
      </c>
      <c r="BK1113" t="s">
        <v>86</v>
      </c>
      <c r="BL1113" t="s">
        <v>87</v>
      </c>
    </row>
    <row r="1114" spans="1:64">
      <c r="A1114" t="s">
        <v>103</v>
      </c>
      <c r="B1114" t="s">
        <v>75</v>
      </c>
      <c r="C1114" t="s">
        <v>76</v>
      </c>
      <c r="D1114" t="s">
        <v>115</v>
      </c>
      <c r="E1114" t="s">
        <v>197</v>
      </c>
      <c r="F1114" t="s">
        <v>198</v>
      </c>
      <c r="G1114" t="s">
        <v>118</v>
      </c>
      <c r="H1114" t="s">
        <v>81</v>
      </c>
      <c r="I1114" s="22">
        <v>9826</v>
      </c>
      <c r="J1114" s="23">
        <v>109</v>
      </c>
      <c r="K1114" s="23">
        <v>197</v>
      </c>
      <c r="L1114" s="23">
        <v>120</v>
      </c>
      <c r="M1114" s="23">
        <v>108</v>
      </c>
      <c r="N1114" s="23">
        <v>204</v>
      </c>
      <c r="O1114" s="23">
        <v>136</v>
      </c>
      <c r="P1114" s="23">
        <v>65</v>
      </c>
      <c r="Q1114" s="23">
        <v>313</v>
      </c>
      <c r="R1114" s="23">
        <v>126</v>
      </c>
      <c r="S1114" s="23">
        <v>191</v>
      </c>
      <c r="T1114" s="23">
        <v>78</v>
      </c>
      <c r="U1114" s="23">
        <v>223</v>
      </c>
      <c r="V1114" s="22">
        <v>164</v>
      </c>
      <c r="W1114" s="22">
        <f t="shared" si="400"/>
        <v>146</v>
      </c>
      <c r="X1114" s="23">
        <v>0</v>
      </c>
      <c r="Y1114" s="23">
        <v>0</v>
      </c>
      <c r="Z1114" s="23">
        <v>0</v>
      </c>
      <c r="AA1114" s="22">
        <v>294</v>
      </c>
      <c r="AB1114" s="22">
        <v>0</v>
      </c>
      <c r="AC1114" s="22">
        <v>0</v>
      </c>
      <c r="AD1114" s="22">
        <v>0</v>
      </c>
      <c r="AE1114" s="22">
        <f t="shared" si="401"/>
        <v>294</v>
      </c>
      <c r="AF1114" s="22">
        <f t="shared" si="402"/>
        <v>1.79268292682927</v>
      </c>
      <c r="AG1114" s="22">
        <f t="shared" si="403"/>
        <v>2.01369863013699</v>
      </c>
      <c r="AH1114" s="22">
        <v>25488</v>
      </c>
      <c r="AI1114" s="22">
        <v>0</v>
      </c>
      <c r="AJ1114" s="23">
        <v>0</v>
      </c>
      <c r="AK1114" s="23">
        <v>239</v>
      </c>
      <c r="AL1114" s="23">
        <v>137</v>
      </c>
      <c r="AM1114" s="22">
        <v>1.3</v>
      </c>
      <c r="AN1114" s="22">
        <f t="shared" si="404"/>
        <v>189.8</v>
      </c>
      <c r="AO1114" s="23">
        <v>144</v>
      </c>
      <c r="AP1114" s="23">
        <v>144</v>
      </c>
      <c r="AQ1114" t="s">
        <v>82</v>
      </c>
      <c r="AR1114">
        <v>2</v>
      </c>
      <c r="AS1114" s="22">
        <v>0.36666666666667</v>
      </c>
      <c r="AT1114" t="s">
        <v>83</v>
      </c>
      <c r="AU1114" s="23">
        <f t="shared" si="405"/>
        <v>32.8</v>
      </c>
      <c r="AV1114" s="23">
        <f t="shared" si="406"/>
        <v>144</v>
      </c>
      <c r="AW1114" s="23">
        <f t="shared" si="407"/>
        <v>3</v>
      </c>
      <c r="AX1114" s="23">
        <f t="shared" si="408"/>
        <v>2.06164383561644</v>
      </c>
      <c r="AY1114" s="23">
        <f t="shared" si="409"/>
        <v>144</v>
      </c>
      <c r="AZ1114" s="23">
        <f t="shared" si="410"/>
        <v>144</v>
      </c>
      <c r="BA1114" s="1" t="str">
        <f t="shared" si="411"/>
        <v>3</v>
      </c>
      <c r="BB1114" s="22">
        <v>81.792</v>
      </c>
      <c r="BC1114" s="22">
        <f t="shared" si="412"/>
        <v>11778.048</v>
      </c>
      <c r="BD1114" s="22" t="e">
        <f t="shared" si="414"/>
        <v>#REF!</v>
      </c>
      <c r="BE1114" s="22">
        <v>0.02</v>
      </c>
      <c r="BF1114" s="22">
        <f t="shared" si="413"/>
        <v>2.88</v>
      </c>
      <c r="BG1114" s="22" t="e">
        <f t="shared" si="415"/>
        <v>#REF!</v>
      </c>
      <c r="BH1114" t="str">
        <f>IF(AT1114="UDARA","U","N")&amp;LEFT($C$4,2)&amp;MID($C$4,4,2)&amp;LEFT(A1114,3)&amp;MID(E1114,2,2)&amp;VLOOKUP(E1114,Acuan_Reference!C:L,10,0)</f>
        <v>N0109NAD71B3</v>
      </c>
      <c r="BI1114" t="s">
        <v>84</v>
      </c>
      <c r="BJ1114" t="s">
        <v>85</v>
      </c>
      <c r="BK1114" t="s">
        <v>86</v>
      </c>
      <c r="BL1114" t="s">
        <v>87</v>
      </c>
    </row>
    <row r="1115" spans="1:64">
      <c r="A1115" t="s">
        <v>104</v>
      </c>
      <c r="B1115" t="s">
        <v>75</v>
      </c>
      <c r="C1115" t="s">
        <v>76</v>
      </c>
      <c r="D1115" t="s">
        <v>115</v>
      </c>
      <c r="E1115" t="s">
        <v>197</v>
      </c>
      <c r="F1115" t="s">
        <v>198</v>
      </c>
      <c r="G1115" t="s">
        <v>118</v>
      </c>
      <c r="H1115" t="s">
        <v>81</v>
      </c>
      <c r="I1115" s="22">
        <v>9826</v>
      </c>
      <c r="J1115" s="23">
        <v>-19</v>
      </c>
      <c r="K1115" s="23">
        <v>408</v>
      </c>
      <c r="L1115" s="23">
        <v>145</v>
      </c>
      <c r="M1115" s="23">
        <v>436</v>
      </c>
      <c r="N1115" s="23">
        <v>319</v>
      </c>
      <c r="O1115" s="23">
        <v>423</v>
      </c>
      <c r="P1115" s="23">
        <v>282</v>
      </c>
      <c r="Q1115" s="23">
        <v>339</v>
      </c>
      <c r="R1115" s="23">
        <v>639</v>
      </c>
      <c r="S1115" s="23">
        <v>282</v>
      </c>
      <c r="T1115" s="23">
        <v>576</v>
      </c>
      <c r="U1115" s="23">
        <v>492</v>
      </c>
      <c r="V1115" s="22">
        <v>450</v>
      </c>
      <c r="W1115" s="22">
        <f t="shared" si="400"/>
        <v>529</v>
      </c>
      <c r="X1115" s="23">
        <v>0</v>
      </c>
      <c r="Y1115" s="23">
        <v>0</v>
      </c>
      <c r="Z1115" s="23">
        <v>0</v>
      </c>
      <c r="AA1115" s="22">
        <v>472</v>
      </c>
      <c r="AB1115" s="22">
        <v>0</v>
      </c>
      <c r="AC1115" s="22">
        <v>0</v>
      </c>
      <c r="AD1115" s="22">
        <v>0</v>
      </c>
      <c r="AE1115" s="22">
        <f t="shared" si="401"/>
        <v>472</v>
      </c>
      <c r="AF1115" s="22">
        <f t="shared" si="402"/>
        <v>1.04888888888889</v>
      </c>
      <c r="AG1115" s="22">
        <f t="shared" si="403"/>
        <v>0.892249527410208</v>
      </c>
      <c r="AH1115" s="22">
        <v>25488</v>
      </c>
      <c r="AI1115" s="22">
        <v>0</v>
      </c>
      <c r="AJ1115" s="23">
        <v>0</v>
      </c>
      <c r="AK1115" s="23">
        <v>478</v>
      </c>
      <c r="AL1115" s="23">
        <v>519</v>
      </c>
      <c r="AM1115" s="22">
        <v>1</v>
      </c>
      <c r="AN1115" s="22">
        <f t="shared" si="404"/>
        <v>529</v>
      </c>
      <c r="AO1115" s="23">
        <v>144</v>
      </c>
      <c r="AP1115" s="23">
        <v>144</v>
      </c>
      <c r="AQ1115" t="s">
        <v>82</v>
      </c>
      <c r="AR1115">
        <v>4</v>
      </c>
      <c r="AS1115" s="22">
        <v>0.26666666666667</v>
      </c>
      <c r="AT1115" t="s">
        <v>83</v>
      </c>
      <c r="AU1115" s="23">
        <f t="shared" si="405"/>
        <v>576</v>
      </c>
      <c r="AV1115" s="23">
        <f t="shared" si="406"/>
        <v>576</v>
      </c>
      <c r="AW1115" s="23">
        <f t="shared" si="407"/>
        <v>1.98109640831758</v>
      </c>
      <c r="AX1115" s="23">
        <f t="shared" si="408"/>
        <v>1</v>
      </c>
      <c r="AY1115" s="23">
        <f t="shared" si="409"/>
        <v>576</v>
      </c>
      <c r="AZ1115" s="23">
        <f t="shared" si="410"/>
        <v>576</v>
      </c>
      <c r="BA1115" s="1" t="str">
        <f t="shared" si="411"/>
        <v>3</v>
      </c>
      <c r="BB1115" s="22">
        <v>81.792</v>
      </c>
      <c r="BC1115" s="22">
        <f t="shared" si="412"/>
        <v>47112.192</v>
      </c>
      <c r="BD1115" s="22" t="e">
        <f t="shared" si="414"/>
        <v>#REF!</v>
      </c>
      <c r="BE1115" s="22">
        <v>0.02</v>
      </c>
      <c r="BF1115" s="22">
        <f t="shared" si="413"/>
        <v>11.52</v>
      </c>
      <c r="BG1115" s="22" t="e">
        <f t="shared" si="415"/>
        <v>#REF!</v>
      </c>
      <c r="BH1115" t="str">
        <f>IF(AT1115="UDARA","U","N")&amp;LEFT($C$4,2)&amp;MID($C$4,4,2)&amp;LEFT(A1115,3)&amp;MID(E1115,2,2)&amp;VLOOKUP(E1115,Acuan_Reference!C:L,10,0)</f>
        <v>N0109PDG71B3</v>
      </c>
      <c r="BI1115" t="s">
        <v>84</v>
      </c>
      <c r="BJ1115" t="s">
        <v>85</v>
      </c>
      <c r="BK1115" t="s">
        <v>86</v>
      </c>
      <c r="BL1115" t="s">
        <v>87</v>
      </c>
    </row>
    <row r="1116" spans="1:64">
      <c r="A1116" t="s">
        <v>105</v>
      </c>
      <c r="B1116" t="s">
        <v>75</v>
      </c>
      <c r="C1116" t="s">
        <v>76</v>
      </c>
      <c r="D1116" t="s">
        <v>115</v>
      </c>
      <c r="E1116" t="s">
        <v>197</v>
      </c>
      <c r="F1116" t="s">
        <v>198</v>
      </c>
      <c r="G1116" t="s">
        <v>118</v>
      </c>
      <c r="H1116" t="s">
        <v>81</v>
      </c>
      <c r="I1116" s="22">
        <v>9826</v>
      </c>
      <c r="J1116" s="23">
        <v>1049</v>
      </c>
      <c r="K1116" s="23">
        <v>1102</v>
      </c>
      <c r="L1116" s="23">
        <v>324</v>
      </c>
      <c r="M1116" s="23">
        <v>858</v>
      </c>
      <c r="N1116" s="23">
        <v>259</v>
      </c>
      <c r="O1116" s="23">
        <v>306</v>
      </c>
      <c r="P1116" s="23">
        <v>339</v>
      </c>
      <c r="Q1116" s="23">
        <v>762</v>
      </c>
      <c r="R1116" s="23">
        <v>263</v>
      </c>
      <c r="S1116" s="23">
        <v>546</v>
      </c>
      <c r="T1116" s="23">
        <v>389</v>
      </c>
      <c r="U1116" s="23">
        <v>634</v>
      </c>
      <c r="V1116" s="22">
        <v>523</v>
      </c>
      <c r="W1116" s="22">
        <f t="shared" si="400"/>
        <v>479.333333333333</v>
      </c>
      <c r="X1116" s="23">
        <v>0</v>
      </c>
      <c r="Y1116" s="23">
        <v>0</v>
      </c>
      <c r="Z1116" s="23">
        <v>0</v>
      </c>
      <c r="AA1116" s="22">
        <v>627</v>
      </c>
      <c r="AB1116" s="22">
        <v>0</v>
      </c>
      <c r="AC1116" s="22">
        <v>0</v>
      </c>
      <c r="AD1116" s="22">
        <v>0</v>
      </c>
      <c r="AE1116" s="22">
        <f t="shared" si="401"/>
        <v>627</v>
      </c>
      <c r="AF1116" s="22">
        <f t="shared" si="402"/>
        <v>1.19885277246654</v>
      </c>
      <c r="AG1116" s="22">
        <f t="shared" si="403"/>
        <v>1.30806675938804</v>
      </c>
      <c r="AH1116" s="22">
        <v>25488</v>
      </c>
      <c r="AI1116" s="22">
        <v>0</v>
      </c>
      <c r="AJ1116" s="23">
        <v>0</v>
      </c>
      <c r="AK1116" s="23">
        <v>596</v>
      </c>
      <c r="AL1116" s="23">
        <v>415</v>
      </c>
      <c r="AM1116" s="22">
        <v>1</v>
      </c>
      <c r="AN1116" s="22">
        <f t="shared" si="404"/>
        <v>479.333333333333</v>
      </c>
      <c r="AO1116" s="23">
        <v>144</v>
      </c>
      <c r="AP1116" s="23">
        <v>144</v>
      </c>
      <c r="AQ1116" t="s">
        <v>82</v>
      </c>
      <c r="AR1116">
        <v>4</v>
      </c>
      <c r="AS1116" s="22">
        <v>0.26666666666667</v>
      </c>
      <c r="AT1116" t="s">
        <v>83</v>
      </c>
      <c r="AU1116" s="23">
        <f t="shared" si="405"/>
        <v>267.333333333333</v>
      </c>
      <c r="AV1116" s="23">
        <f t="shared" si="406"/>
        <v>288</v>
      </c>
      <c r="AW1116" s="23">
        <f t="shared" si="407"/>
        <v>1.90890125173853</v>
      </c>
      <c r="AX1116" s="23">
        <f t="shared" si="408"/>
        <v>1.04311543810848</v>
      </c>
      <c r="AY1116" s="23">
        <f t="shared" si="409"/>
        <v>288</v>
      </c>
      <c r="AZ1116" s="23">
        <f t="shared" si="410"/>
        <v>288</v>
      </c>
      <c r="BA1116" s="1" t="str">
        <f t="shared" si="411"/>
        <v>3</v>
      </c>
      <c r="BB1116" s="22">
        <v>81.792</v>
      </c>
      <c r="BC1116" s="22">
        <f t="shared" si="412"/>
        <v>23556.096</v>
      </c>
      <c r="BD1116" s="22" t="e">
        <f t="shared" si="414"/>
        <v>#REF!</v>
      </c>
      <c r="BE1116" s="22">
        <v>0.02</v>
      </c>
      <c r="BF1116" s="22">
        <f t="shared" si="413"/>
        <v>5.76</v>
      </c>
      <c r="BG1116" s="22" t="e">
        <f t="shared" si="415"/>
        <v>#REF!</v>
      </c>
      <c r="BH1116" t="str">
        <f>IF(AT1116="UDARA","U","N")&amp;LEFT($C$4,2)&amp;MID($C$4,4,2)&amp;LEFT(A1116,3)&amp;MID(E1116,2,2)&amp;VLOOKUP(E1116,Acuan_Reference!C:L,10,0)</f>
        <v>N0109PKB71B3</v>
      </c>
      <c r="BI1116" t="s">
        <v>84</v>
      </c>
      <c r="BJ1116" t="s">
        <v>85</v>
      </c>
      <c r="BK1116" t="s">
        <v>86</v>
      </c>
      <c r="BL1116" t="s">
        <v>87</v>
      </c>
    </row>
    <row r="1117" spans="1:64">
      <c r="A1117" t="s">
        <v>106</v>
      </c>
      <c r="B1117" t="s">
        <v>75</v>
      </c>
      <c r="C1117" t="s">
        <v>76</v>
      </c>
      <c r="D1117" t="s">
        <v>115</v>
      </c>
      <c r="E1117" t="s">
        <v>197</v>
      </c>
      <c r="F1117" t="s">
        <v>198</v>
      </c>
      <c r="G1117" t="s">
        <v>118</v>
      </c>
      <c r="H1117" t="s">
        <v>81</v>
      </c>
      <c r="I1117" s="22">
        <v>9826</v>
      </c>
      <c r="J1117" s="23">
        <v>1948</v>
      </c>
      <c r="K1117" s="23">
        <v>3373</v>
      </c>
      <c r="L1117" s="23">
        <v>1967</v>
      </c>
      <c r="M1117" s="23">
        <v>2817</v>
      </c>
      <c r="N1117" s="23">
        <v>1081</v>
      </c>
      <c r="O1117" s="23">
        <v>712</v>
      </c>
      <c r="P1117" s="23">
        <v>1316</v>
      </c>
      <c r="Q1117" s="23">
        <v>1619</v>
      </c>
      <c r="R1117" s="23">
        <v>720</v>
      </c>
      <c r="S1117" s="23">
        <v>579</v>
      </c>
      <c r="T1117" s="23">
        <v>1284</v>
      </c>
      <c r="U1117" s="23">
        <v>2123</v>
      </c>
      <c r="V1117" s="22">
        <v>1328.6666666667</v>
      </c>
      <c r="W1117" s="22">
        <f t="shared" si="400"/>
        <v>1434</v>
      </c>
      <c r="X1117" s="23">
        <v>0</v>
      </c>
      <c r="Y1117" s="23">
        <v>0</v>
      </c>
      <c r="Z1117" s="23">
        <v>0</v>
      </c>
      <c r="AA1117" s="22">
        <v>16</v>
      </c>
      <c r="AB1117" s="22">
        <v>0</v>
      </c>
      <c r="AC1117" s="22">
        <v>0</v>
      </c>
      <c r="AD1117" s="22">
        <v>720</v>
      </c>
      <c r="AE1117" s="22">
        <f t="shared" si="401"/>
        <v>736</v>
      </c>
      <c r="AF1117" s="22">
        <f t="shared" si="402"/>
        <v>0.553938785750112</v>
      </c>
      <c r="AG1117" s="22">
        <f t="shared" si="403"/>
        <v>0.0111576011157601</v>
      </c>
      <c r="AH1117" s="22">
        <v>25488</v>
      </c>
      <c r="AI1117" s="22">
        <v>0</v>
      </c>
      <c r="AJ1117" s="23">
        <v>0</v>
      </c>
      <c r="AK1117" s="23">
        <v>1107</v>
      </c>
      <c r="AL1117" s="23">
        <v>895</v>
      </c>
      <c r="AM1117" s="22">
        <v>0.9</v>
      </c>
      <c r="AN1117" s="22">
        <f t="shared" si="404"/>
        <v>1290.6</v>
      </c>
      <c r="AO1117" s="23">
        <v>144</v>
      </c>
      <c r="AP1117" s="23">
        <v>144</v>
      </c>
      <c r="AQ1117" t="s">
        <v>82</v>
      </c>
      <c r="AR1117">
        <v>4</v>
      </c>
      <c r="AS1117" s="22">
        <v>0.16666666666667</v>
      </c>
      <c r="AT1117" t="s">
        <v>83</v>
      </c>
      <c r="AU1117" s="23">
        <f t="shared" si="405"/>
        <v>1449.6</v>
      </c>
      <c r="AV1117" s="23">
        <f t="shared" si="406"/>
        <v>1584</v>
      </c>
      <c r="AW1117" s="23">
        <f t="shared" si="407"/>
        <v>1.61785216178522</v>
      </c>
      <c r="AX1117" s="23">
        <f t="shared" si="408"/>
        <v>0.993723849372385</v>
      </c>
      <c r="AY1117" s="23">
        <f t="shared" si="409"/>
        <v>1584</v>
      </c>
      <c r="AZ1117" s="23">
        <f t="shared" si="410"/>
        <v>1584</v>
      </c>
      <c r="BA1117" s="1" t="str">
        <f t="shared" si="411"/>
        <v>2</v>
      </c>
      <c r="BB1117" s="22">
        <v>81.792</v>
      </c>
      <c r="BC1117" s="22">
        <f t="shared" si="412"/>
        <v>129558.528</v>
      </c>
      <c r="BD1117" s="22" t="e">
        <f t="shared" si="414"/>
        <v>#REF!</v>
      </c>
      <c r="BE1117" s="22">
        <v>0.02</v>
      </c>
      <c r="BF1117" s="22">
        <f t="shared" si="413"/>
        <v>31.68</v>
      </c>
      <c r="BG1117" s="22" t="e">
        <f t="shared" si="415"/>
        <v>#REF!</v>
      </c>
      <c r="BH1117" t="str">
        <f>IF(AT1117="UDARA","U","N")&amp;LEFT($C$4,2)&amp;MID($C$4,4,2)&amp;LEFT(A1117,3)&amp;MID(E1117,2,2)&amp;VLOOKUP(E1117,Acuan_Reference!C:L,10,0)</f>
        <v>N0109PLB71B3</v>
      </c>
      <c r="BI1117" t="s">
        <v>84</v>
      </c>
      <c r="BJ1117" t="s">
        <v>85</v>
      </c>
      <c r="BK1117" t="s">
        <v>86</v>
      </c>
      <c r="BL1117" t="s">
        <v>87</v>
      </c>
    </row>
    <row r="1118" spans="1:64">
      <c r="A1118" t="s">
        <v>107</v>
      </c>
      <c r="B1118" t="s">
        <v>75</v>
      </c>
      <c r="C1118" t="s">
        <v>76</v>
      </c>
      <c r="D1118" t="s">
        <v>115</v>
      </c>
      <c r="E1118" t="s">
        <v>197</v>
      </c>
      <c r="F1118" t="s">
        <v>198</v>
      </c>
      <c r="G1118" t="s">
        <v>118</v>
      </c>
      <c r="H1118" t="s">
        <v>81</v>
      </c>
      <c r="I1118" s="22">
        <v>9826</v>
      </c>
      <c r="J1118" s="23">
        <v>830</v>
      </c>
      <c r="K1118" s="23">
        <v>2241</v>
      </c>
      <c r="L1118" s="23">
        <v>916</v>
      </c>
      <c r="M1118" s="23">
        <v>1135</v>
      </c>
      <c r="N1118" s="23">
        <v>678</v>
      </c>
      <c r="O1118" s="23">
        <v>789</v>
      </c>
      <c r="P1118" s="23">
        <v>621</v>
      </c>
      <c r="Q1118" s="23">
        <v>708</v>
      </c>
      <c r="R1118" s="23">
        <v>191</v>
      </c>
      <c r="S1118" s="23">
        <v>1414</v>
      </c>
      <c r="T1118" s="23">
        <v>633</v>
      </c>
      <c r="U1118" s="23">
        <v>546</v>
      </c>
      <c r="V1118" s="22">
        <v>864.33333333333</v>
      </c>
      <c r="W1118" s="22">
        <f t="shared" si="400"/>
        <v>651.666666666667</v>
      </c>
      <c r="X1118" s="23">
        <v>0</v>
      </c>
      <c r="Y1118" s="23">
        <v>0</v>
      </c>
      <c r="Z1118" s="23">
        <v>0</v>
      </c>
      <c r="AA1118" s="22">
        <v>1383</v>
      </c>
      <c r="AB1118" s="22">
        <v>0</v>
      </c>
      <c r="AC1118" s="22">
        <v>0</v>
      </c>
      <c r="AD1118" s="22">
        <v>0</v>
      </c>
      <c r="AE1118" s="22">
        <f t="shared" si="401"/>
        <v>1383</v>
      </c>
      <c r="AF1118" s="22">
        <f t="shared" si="402"/>
        <v>1.6000771307366</v>
      </c>
      <c r="AG1118" s="22">
        <f t="shared" si="403"/>
        <v>2.12225063938619</v>
      </c>
      <c r="AH1118" s="22">
        <v>25488</v>
      </c>
      <c r="AI1118" s="22">
        <v>0</v>
      </c>
      <c r="AJ1118" s="23">
        <v>0</v>
      </c>
      <c r="AK1118" s="23">
        <v>877</v>
      </c>
      <c r="AL1118" s="23">
        <v>776</v>
      </c>
      <c r="AM1118" s="22">
        <v>1.3</v>
      </c>
      <c r="AN1118" s="22">
        <f t="shared" si="404"/>
        <v>847.166666666667</v>
      </c>
      <c r="AO1118" s="23">
        <v>144</v>
      </c>
      <c r="AP1118" s="23">
        <v>144</v>
      </c>
      <c r="AQ1118" t="s">
        <v>82</v>
      </c>
      <c r="AR1118">
        <v>2</v>
      </c>
      <c r="AS1118" s="22">
        <v>0.43333333333333</v>
      </c>
      <c r="AT1118" t="s">
        <v>83</v>
      </c>
      <c r="AU1118" s="23">
        <f t="shared" si="405"/>
        <v>240.166666666667</v>
      </c>
      <c r="AV1118" s="23">
        <f t="shared" si="406"/>
        <v>288</v>
      </c>
      <c r="AW1118" s="23">
        <f t="shared" si="407"/>
        <v>2.56419437340153</v>
      </c>
      <c r="AX1118" s="23">
        <f t="shared" si="408"/>
        <v>1.37340153452685</v>
      </c>
      <c r="AY1118" s="23">
        <f t="shared" si="409"/>
        <v>288</v>
      </c>
      <c r="AZ1118" s="23">
        <f t="shared" si="410"/>
        <v>288</v>
      </c>
      <c r="BA1118" s="1" t="str">
        <f t="shared" si="411"/>
        <v>3</v>
      </c>
      <c r="BB1118" s="22">
        <v>81.792</v>
      </c>
      <c r="BC1118" s="22">
        <f t="shared" si="412"/>
        <v>23556.096</v>
      </c>
      <c r="BD1118" s="22" t="e">
        <f t="shared" si="414"/>
        <v>#REF!</v>
      </c>
      <c r="BE1118" s="22">
        <v>0.02</v>
      </c>
      <c r="BF1118" s="22">
        <f t="shared" si="413"/>
        <v>5.76</v>
      </c>
      <c r="BG1118" s="22" t="e">
        <f t="shared" si="415"/>
        <v>#REF!</v>
      </c>
      <c r="BH1118" t="str">
        <f>IF(AT1118="UDARA","U","N")&amp;LEFT($C$4,2)&amp;MID($C$4,4,2)&amp;LEFT(A1118,3)&amp;MID(E1118,2,2)&amp;VLOOKUP(E1118,Acuan_Reference!C:L,10,0)</f>
        <v>N0109PTK71B3</v>
      </c>
      <c r="BI1118" t="s">
        <v>84</v>
      </c>
      <c r="BJ1118" t="s">
        <v>85</v>
      </c>
      <c r="BK1118" t="s">
        <v>86</v>
      </c>
      <c r="BL1118" t="s">
        <v>87</v>
      </c>
    </row>
    <row r="1119" spans="1:64">
      <c r="A1119" t="s">
        <v>108</v>
      </c>
      <c r="B1119" t="s">
        <v>75</v>
      </c>
      <c r="C1119" t="s">
        <v>76</v>
      </c>
      <c r="D1119" t="s">
        <v>115</v>
      </c>
      <c r="E1119" t="s">
        <v>197</v>
      </c>
      <c r="F1119" t="s">
        <v>198</v>
      </c>
      <c r="G1119" t="s">
        <v>118</v>
      </c>
      <c r="H1119" t="s">
        <v>81</v>
      </c>
      <c r="I1119" s="22">
        <v>9826</v>
      </c>
      <c r="J1119" s="23">
        <v>1003</v>
      </c>
      <c r="K1119" s="23">
        <v>1422</v>
      </c>
      <c r="L1119" s="23">
        <v>863</v>
      </c>
      <c r="M1119" s="23">
        <v>778</v>
      </c>
      <c r="N1119" s="23">
        <v>861</v>
      </c>
      <c r="O1119" s="23">
        <v>329</v>
      </c>
      <c r="P1119" s="23">
        <v>319</v>
      </c>
      <c r="Q1119" s="23">
        <v>587</v>
      </c>
      <c r="R1119" s="23">
        <v>504</v>
      </c>
      <c r="S1119" s="23">
        <v>468</v>
      </c>
      <c r="T1119" s="23">
        <v>-40</v>
      </c>
      <c r="U1119" s="23">
        <v>466</v>
      </c>
      <c r="V1119" s="22">
        <v>298</v>
      </c>
      <c r="W1119" s="22">
        <f t="shared" si="400"/>
        <v>249.666666666667</v>
      </c>
      <c r="X1119" s="23">
        <v>0</v>
      </c>
      <c r="Y1119" s="23">
        <v>0</v>
      </c>
      <c r="Z1119" s="23">
        <v>0</v>
      </c>
      <c r="AA1119" s="22">
        <v>514</v>
      </c>
      <c r="AB1119" s="22">
        <v>0</v>
      </c>
      <c r="AC1119" s="22">
        <v>0</v>
      </c>
      <c r="AD1119" s="22">
        <v>144</v>
      </c>
      <c r="AE1119" s="22">
        <f t="shared" si="401"/>
        <v>658</v>
      </c>
      <c r="AF1119" s="22">
        <f t="shared" si="402"/>
        <v>2.20805369127517</v>
      </c>
      <c r="AG1119" s="22">
        <f t="shared" si="403"/>
        <v>2.05874499332443</v>
      </c>
      <c r="AH1119" s="22">
        <v>25488</v>
      </c>
      <c r="AI1119" s="22">
        <v>0</v>
      </c>
      <c r="AJ1119" s="23">
        <v>0</v>
      </c>
      <c r="AK1119" s="23">
        <v>592</v>
      </c>
      <c r="AL1119" s="23">
        <v>323</v>
      </c>
      <c r="AM1119" s="22">
        <v>0.8</v>
      </c>
      <c r="AN1119" s="22">
        <f t="shared" si="404"/>
        <v>199.733333333333</v>
      </c>
      <c r="AO1119" s="23">
        <v>144</v>
      </c>
      <c r="AP1119" s="23">
        <v>144</v>
      </c>
      <c r="AQ1119" t="s">
        <v>124</v>
      </c>
      <c r="AR1119">
        <v>4</v>
      </c>
      <c r="AS1119" s="22">
        <v>0.066666666666667</v>
      </c>
      <c r="AT1119" t="s">
        <v>83</v>
      </c>
      <c r="AU1119" s="23">
        <f t="shared" si="405"/>
        <v>0</v>
      </c>
      <c r="AV1119" s="23">
        <f t="shared" si="406"/>
        <v>0</v>
      </c>
      <c r="AW1119" s="23">
        <f t="shared" si="407"/>
        <v>2.63551401869159</v>
      </c>
      <c r="AX1119" s="23">
        <f t="shared" si="408"/>
        <v>1.34178905206943</v>
      </c>
      <c r="AY1119" s="23">
        <f t="shared" si="409"/>
        <v>0</v>
      </c>
      <c r="AZ1119" s="23">
        <f t="shared" si="410"/>
        <v>0</v>
      </c>
      <c r="BA1119" s="1" t="str">
        <f t="shared" si="411"/>
        <v>3</v>
      </c>
      <c r="BB1119" s="22">
        <v>81.792</v>
      </c>
      <c r="BC1119" s="22">
        <f t="shared" si="412"/>
        <v>0</v>
      </c>
      <c r="BD1119" s="22" t="e">
        <f t="shared" si="414"/>
        <v>#REF!</v>
      </c>
      <c r="BE1119" s="22">
        <v>0.02</v>
      </c>
      <c r="BF1119" s="22">
        <f t="shared" si="413"/>
        <v>0</v>
      </c>
      <c r="BG1119" s="22" t="e">
        <f t="shared" si="415"/>
        <v>#REF!</v>
      </c>
      <c r="BH1119" t="str">
        <f>IF(AT1119="UDARA","U","N")&amp;LEFT($C$4,2)&amp;MID($C$4,4,2)&amp;LEFT(A1119,3)&amp;MID(E1119,2,2)&amp;VLOOKUP(E1119,Acuan_Reference!C:L,10,0)</f>
        <v>N0109PWT71B3</v>
      </c>
      <c r="BI1119" t="s">
        <v>84</v>
      </c>
      <c r="BJ1119" t="s">
        <v>85</v>
      </c>
      <c r="BK1119" t="s">
        <v>86</v>
      </c>
      <c r="BL1119" t="s">
        <v>87</v>
      </c>
    </row>
    <row r="1120" spans="1:64">
      <c r="A1120" t="s">
        <v>109</v>
      </c>
      <c r="B1120" t="s">
        <v>75</v>
      </c>
      <c r="C1120" t="s">
        <v>76</v>
      </c>
      <c r="D1120" t="s">
        <v>115</v>
      </c>
      <c r="E1120" t="s">
        <v>197</v>
      </c>
      <c r="F1120" t="s">
        <v>198</v>
      </c>
      <c r="G1120" t="s">
        <v>118</v>
      </c>
      <c r="H1120" t="s">
        <v>81</v>
      </c>
      <c r="I1120" s="22">
        <v>9826</v>
      </c>
      <c r="J1120" s="23">
        <v>3156</v>
      </c>
      <c r="K1120" s="23">
        <v>4528</v>
      </c>
      <c r="L1120" s="23">
        <v>2122</v>
      </c>
      <c r="M1120" s="23">
        <v>3642</v>
      </c>
      <c r="N1120" s="23">
        <v>2769</v>
      </c>
      <c r="O1120" s="23">
        <v>2301</v>
      </c>
      <c r="P1120" s="23">
        <v>1910</v>
      </c>
      <c r="Q1120" s="23">
        <v>1329</v>
      </c>
      <c r="R1120" s="23">
        <v>1345</v>
      </c>
      <c r="S1120" s="23">
        <v>2153</v>
      </c>
      <c r="T1120" s="23">
        <v>1397</v>
      </c>
      <c r="U1120" s="23">
        <v>2429</v>
      </c>
      <c r="V1120" s="22">
        <v>1993</v>
      </c>
      <c r="W1120" s="22">
        <f t="shared" si="400"/>
        <v>1840.66666666667</v>
      </c>
      <c r="X1120" s="23">
        <v>0</v>
      </c>
      <c r="Y1120" s="23">
        <v>0</v>
      </c>
      <c r="Z1120" s="23">
        <v>0</v>
      </c>
      <c r="AA1120" s="22">
        <v>1351</v>
      </c>
      <c r="AB1120" s="22">
        <v>0</v>
      </c>
      <c r="AC1120" s="22">
        <v>0</v>
      </c>
      <c r="AD1120" s="22">
        <v>432</v>
      </c>
      <c r="AE1120" s="22">
        <f t="shared" si="401"/>
        <v>1783</v>
      </c>
      <c r="AF1120" s="22">
        <f t="shared" si="402"/>
        <v>0.894631209232313</v>
      </c>
      <c r="AG1120" s="22">
        <f t="shared" si="403"/>
        <v>0.733973198116624</v>
      </c>
      <c r="AH1120" s="22">
        <v>25488</v>
      </c>
      <c r="AI1120" s="22">
        <v>0</v>
      </c>
      <c r="AJ1120" s="23">
        <v>0</v>
      </c>
      <c r="AK1120" s="23">
        <v>1831</v>
      </c>
      <c r="AL1120" s="23">
        <v>1696</v>
      </c>
      <c r="AM1120" s="22">
        <v>0.6</v>
      </c>
      <c r="AN1120" s="22">
        <f t="shared" si="404"/>
        <v>1104.4</v>
      </c>
      <c r="AO1120" s="23">
        <v>144</v>
      </c>
      <c r="AP1120" s="23">
        <v>144</v>
      </c>
      <c r="AQ1120" t="s">
        <v>124</v>
      </c>
      <c r="AR1120">
        <v>8</v>
      </c>
      <c r="AS1120" s="22">
        <v>0.1</v>
      </c>
      <c r="AT1120" t="s">
        <v>83</v>
      </c>
      <c r="AU1120" s="23">
        <f t="shared" si="405"/>
        <v>1017.4</v>
      </c>
      <c r="AV1120" s="23">
        <f t="shared" si="406"/>
        <v>1152</v>
      </c>
      <c r="AW1120" s="23">
        <f t="shared" si="407"/>
        <v>1.59453096704093</v>
      </c>
      <c r="AX1120" s="23">
        <f t="shared" si="408"/>
        <v>0.673125679101775</v>
      </c>
      <c r="AY1120" s="23">
        <f t="shared" si="409"/>
        <v>1152</v>
      </c>
      <c r="AZ1120" s="23">
        <f t="shared" si="410"/>
        <v>1152</v>
      </c>
      <c r="BA1120" s="1" t="str">
        <f t="shared" si="411"/>
        <v>3</v>
      </c>
      <c r="BB1120" s="22">
        <v>81.792</v>
      </c>
      <c r="BC1120" s="22">
        <f t="shared" si="412"/>
        <v>94224.384</v>
      </c>
      <c r="BD1120" s="22" t="e">
        <f t="shared" si="414"/>
        <v>#REF!</v>
      </c>
      <c r="BE1120" s="22">
        <v>0.02</v>
      </c>
      <c r="BF1120" s="22">
        <f t="shared" si="413"/>
        <v>23.04</v>
      </c>
      <c r="BG1120" s="22" t="e">
        <f t="shared" si="415"/>
        <v>#REF!</v>
      </c>
      <c r="BH1120" t="str">
        <f>IF(AT1120="UDARA","U","N")&amp;LEFT($C$4,2)&amp;MID($C$4,4,2)&amp;LEFT(A1120,3)&amp;MID(E1120,2,2)&amp;VLOOKUP(E1120,Acuan_Reference!C:L,10,0)</f>
        <v>N0109SBY71B3</v>
      </c>
      <c r="BI1120" t="s">
        <v>84</v>
      </c>
      <c r="BJ1120" t="s">
        <v>85</v>
      </c>
      <c r="BK1120" t="s">
        <v>86</v>
      </c>
      <c r="BL1120" t="s">
        <v>87</v>
      </c>
    </row>
    <row r="1121" spans="1:64">
      <c r="A1121" t="s">
        <v>110</v>
      </c>
      <c r="B1121" t="s">
        <v>75</v>
      </c>
      <c r="C1121" t="s">
        <v>76</v>
      </c>
      <c r="D1121" t="s">
        <v>115</v>
      </c>
      <c r="E1121" t="s">
        <v>197</v>
      </c>
      <c r="F1121" t="s">
        <v>198</v>
      </c>
      <c r="G1121" t="s">
        <v>118</v>
      </c>
      <c r="H1121" t="s">
        <v>81</v>
      </c>
      <c r="I1121" s="22">
        <v>9826</v>
      </c>
      <c r="J1121" s="23">
        <v>3225</v>
      </c>
      <c r="K1121" s="23">
        <v>3443</v>
      </c>
      <c r="L1121" s="23">
        <v>1780</v>
      </c>
      <c r="M1121" s="23">
        <v>2143</v>
      </c>
      <c r="N1121" s="23">
        <v>2454</v>
      </c>
      <c r="O1121" s="23">
        <v>929</v>
      </c>
      <c r="P1121" s="23">
        <v>1252</v>
      </c>
      <c r="Q1121" s="23">
        <v>1658</v>
      </c>
      <c r="R1121" s="23">
        <v>1440</v>
      </c>
      <c r="S1121" s="23">
        <v>1062</v>
      </c>
      <c r="T1121" s="23">
        <v>1231</v>
      </c>
      <c r="U1121" s="23">
        <v>1135</v>
      </c>
      <c r="V1121" s="22">
        <v>1142.6666666667</v>
      </c>
      <c r="W1121" s="22">
        <f t="shared" si="400"/>
        <v>1220</v>
      </c>
      <c r="X1121" s="23">
        <v>0</v>
      </c>
      <c r="Y1121" s="23">
        <v>0</v>
      </c>
      <c r="Z1121" s="23">
        <v>0</v>
      </c>
      <c r="AA1121" s="22">
        <v>981</v>
      </c>
      <c r="AB1121" s="22">
        <v>0</v>
      </c>
      <c r="AC1121" s="22">
        <v>0</v>
      </c>
      <c r="AD1121" s="22">
        <v>0</v>
      </c>
      <c r="AE1121" s="22">
        <f t="shared" si="401"/>
        <v>981</v>
      </c>
      <c r="AF1121" s="22">
        <f t="shared" si="402"/>
        <v>0.8585180863477</v>
      </c>
      <c r="AG1121" s="22">
        <f t="shared" si="403"/>
        <v>0.804098360655738</v>
      </c>
      <c r="AH1121" s="22">
        <v>25488</v>
      </c>
      <c r="AI1121" s="22">
        <v>0</v>
      </c>
      <c r="AJ1121" s="23">
        <v>0</v>
      </c>
      <c r="AK1121" s="23">
        <v>1578</v>
      </c>
      <c r="AL1121" s="23">
        <v>1294</v>
      </c>
      <c r="AM1121" s="22">
        <v>0.7</v>
      </c>
      <c r="AN1121" s="22">
        <f t="shared" si="404"/>
        <v>854</v>
      </c>
      <c r="AO1121" s="23">
        <v>144</v>
      </c>
      <c r="AP1121" s="23">
        <v>144</v>
      </c>
      <c r="AQ1121" t="s">
        <v>124</v>
      </c>
      <c r="AR1121">
        <v>8</v>
      </c>
      <c r="AS1121" s="22">
        <v>0.066666666666667</v>
      </c>
      <c r="AT1121" t="s">
        <v>83</v>
      </c>
      <c r="AU1121" s="23">
        <f t="shared" si="405"/>
        <v>1167</v>
      </c>
      <c r="AV1121" s="23">
        <f t="shared" si="406"/>
        <v>1296</v>
      </c>
      <c r="AW1121" s="23">
        <f t="shared" si="407"/>
        <v>1.86639344262295</v>
      </c>
      <c r="AX1121" s="23">
        <f t="shared" si="408"/>
        <v>0.805737704918033</v>
      </c>
      <c r="AY1121" s="23">
        <f t="shared" si="409"/>
        <v>1296</v>
      </c>
      <c r="AZ1121" s="23">
        <f t="shared" si="410"/>
        <v>1296</v>
      </c>
      <c r="BA1121" s="1" t="str">
        <f t="shared" si="411"/>
        <v>3</v>
      </c>
      <c r="BB1121" s="22">
        <v>81.792</v>
      </c>
      <c r="BC1121" s="22">
        <f t="shared" si="412"/>
        <v>106002.432</v>
      </c>
      <c r="BD1121" s="22" t="e">
        <f t="shared" si="414"/>
        <v>#REF!</v>
      </c>
      <c r="BE1121" s="22">
        <v>0.02</v>
      </c>
      <c r="BF1121" s="22">
        <f t="shared" si="413"/>
        <v>25.92</v>
      </c>
      <c r="BG1121" s="22" t="e">
        <f t="shared" si="415"/>
        <v>#REF!</v>
      </c>
      <c r="BH1121" t="str">
        <f>IF(AT1121="UDARA","U","N")&amp;LEFT($C$4,2)&amp;MID($C$4,4,2)&amp;LEFT(A1121,3)&amp;MID(E1121,2,2)&amp;VLOOKUP(E1121,Acuan_Reference!C:L,10,0)</f>
        <v>N0109SLO71B3</v>
      </c>
      <c r="BI1121" t="s">
        <v>84</v>
      </c>
      <c r="BJ1121" t="s">
        <v>85</v>
      </c>
      <c r="BK1121" t="s">
        <v>86</v>
      </c>
      <c r="BL1121" t="s">
        <v>87</v>
      </c>
    </row>
    <row r="1122" spans="1:64">
      <c r="A1122" t="s">
        <v>111</v>
      </c>
      <c r="B1122" t="s">
        <v>75</v>
      </c>
      <c r="C1122" t="s">
        <v>76</v>
      </c>
      <c r="D1122" t="s">
        <v>115</v>
      </c>
      <c r="E1122" t="s">
        <v>197</v>
      </c>
      <c r="F1122" t="s">
        <v>198</v>
      </c>
      <c r="G1122" t="s">
        <v>118</v>
      </c>
      <c r="H1122" t="s">
        <v>81</v>
      </c>
      <c r="I1122" s="22">
        <v>9826</v>
      </c>
      <c r="J1122" s="23">
        <v>1655</v>
      </c>
      <c r="K1122" s="23">
        <v>1408</v>
      </c>
      <c r="L1122" s="23">
        <v>1036</v>
      </c>
      <c r="M1122" s="23">
        <v>1141</v>
      </c>
      <c r="N1122" s="23">
        <v>1779</v>
      </c>
      <c r="O1122" s="23">
        <v>1385</v>
      </c>
      <c r="P1122" s="23">
        <v>1239</v>
      </c>
      <c r="Q1122" s="23">
        <v>902</v>
      </c>
      <c r="R1122" s="23">
        <v>916</v>
      </c>
      <c r="S1122" s="23">
        <v>963</v>
      </c>
      <c r="T1122" s="23">
        <v>1059</v>
      </c>
      <c r="U1122" s="23">
        <v>1242</v>
      </c>
      <c r="V1122" s="22">
        <v>1088</v>
      </c>
      <c r="W1122" s="22">
        <f t="shared" si="400"/>
        <v>1106.33333333333</v>
      </c>
      <c r="X1122" s="23">
        <v>0</v>
      </c>
      <c r="Y1122" s="23">
        <v>0</v>
      </c>
      <c r="Z1122" s="23">
        <v>0</v>
      </c>
      <c r="AA1122" s="22">
        <v>870</v>
      </c>
      <c r="AB1122" s="22">
        <v>0</v>
      </c>
      <c r="AC1122" s="22">
        <v>0</v>
      </c>
      <c r="AD1122" s="22">
        <v>0</v>
      </c>
      <c r="AE1122" s="22">
        <f t="shared" si="401"/>
        <v>870</v>
      </c>
      <c r="AF1122" s="22">
        <f t="shared" si="402"/>
        <v>0.799632352941177</v>
      </c>
      <c r="AG1122" s="22">
        <f t="shared" si="403"/>
        <v>0.786381440192829</v>
      </c>
      <c r="AH1122" s="22">
        <v>25488</v>
      </c>
      <c r="AI1122" s="22">
        <v>0</v>
      </c>
      <c r="AJ1122" s="23">
        <v>0</v>
      </c>
      <c r="AK1122" s="23">
        <v>1055</v>
      </c>
      <c r="AL1122" s="23">
        <v>1018</v>
      </c>
      <c r="AM1122" s="22">
        <v>1.5</v>
      </c>
      <c r="AN1122" s="22">
        <f t="shared" si="404"/>
        <v>1659.5</v>
      </c>
      <c r="AO1122" s="23">
        <v>144</v>
      </c>
      <c r="AP1122" s="23">
        <v>144</v>
      </c>
      <c r="AQ1122" t="s">
        <v>82</v>
      </c>
      <c r="AR1122">
        <v>2</v>
      </c>
      <c r="AS1122" s="22">
        <v>0.53333333333333</v>
      </c>
      <c r="AT1122" t="s">
        <v>83</v>
      </c>
      <c r="AU1122" s="23">
        <f t="shared" si="405"/>
        <v>1807.5</v>
      </c>
      <c r="AV1122" s="23">
        <f t="shared" si="406"/>
        <v>1872</v>
      </c>
      <c r="AW1122" s="23">
        <f t="shared" si="407"/>
        <v>2.47845736667671</v>
      </c>
      <c r="AX1122" s="23">
        <f t="shared" si="408"/>
        <v>1.55830069297981</v>
      </c>
      <c r="AY1122" s="23">
        <f t="shared" si="409"/>
        <v>1872</v>
      </c>
      <c r="AZ1122" s="23">
        <f t="shared" si="410"/>
        <v>1872</v>
      </c>
      <c r="BA1122" s="1" t="str">
        <f t="shared" si="411"/>
        <v>2</v>
      </c>
      <c r="BB1122" s="22">
        <v>81.792</v>
      </c>
      <c r="BC1122" s="22">
        <f t="shared" si="412"/>
        <v>153114.624</v>
      </c>
      <c r="BD1122" s="22" t="e">
        <f t="shared" si="414"/>
        <v>#REF!</v>
      </c>
      <c r="BE1122" s="22">
        <v>0.02</v>
      </c>
      <c r="BF1122" s="22">
        <f t="shared" si="413"/>
        <v>37.44</v>
      </c>
      <c r="BG1122" s="22" t="e">
        <f t="shared" si="415"/>
        <v>#REF!</v>
      </c>
      <c r="BH1122" t="str">
        <f>IF(AT1122="UDARA","U","N")&amp;LEFT($C$4,2)&amp;MID($C$4,4,2)&amp;LEFT(A1122,3)&amp;MID(E1122,2,2)&amp;VLOOKUP(E1122,Acuan_Reference!C:L,10,0)</f>
        <v>N0109SMD71B3</v>
      </c>
      <c r="BI1122" t="s">
        <v>84</v>
      </c>
      <c r="BJ1122" t="s">
        <v>85</v>
      </c>
      <c r="BK1122" t="s">
        <v>86</v>
      </c>
      <c r="BL1122" t="s">
        <v>87</v>
      </c>
    </row>
    <row r="1123" spans="1:64">
      <c r="A1123" t="s">
        <v>112</v>
      </c>
      <c r="B1123" t="s">
        <v>75</v>
      </c>
      <c r="C1123" t="s">
        <v>76</v>
      </c>
      <c r="D1123" t="s">
        <v>115</v>
      </c>
      <c r="E1123" t="s">
        <v>197</v>
      </c>
      <c r="F1123" t="s">
        <v>198</v>
      </c>
      <c r="G1123" t="s">
        <v>118</v>
      </c>
      <c r="H1123" t="s">
        <v>81</v>
      </c>
      <c r="I1123" s="22">
        <v>9826</v>
      </c>
      <c r="J1123" s="23">
        <v>2128</v>
      </c>
      <c r="K1123" s="23">
        <v>2875</v>
      </c>
      <c r="L1123" s="23">
        <v>1625</v>
      </c>
      <c r="M1123" s="23">
        <v>1361</v>
      </c>
      <c r="N1123" s="23">
        <v>1124</v>
      </c>
      <c r="O1123" s="23">
        <v>825</v>
      </c>
      <c r="P1123" s="23">
        <v>1091</v>
      </c>
      <c r="Q1123" s="23">
        <v>689</v>
      </c>
      <c r="R1123" s="23">
        <v>1004</v>
      </c>
      <c r="S1123" s="23">
        <v>1317</v>
      </c>
      <c r="T1123" s="23">
        <v>505</v>
      </c>
      <c r="U1123" s="23">
        <v>1053</v>
      </c>
      <c r="V1123" s="22">
        <v>958.33333333333</v>
      </c>
      <c r="W1123" s="22">
        <f t="shared" si="400"/>
        <v>845.666666666667</v>
      </c>
      <c r="X1123" s="23">
        <v>0</v>
      </c>
      <c r="Y1123" s="23">
        <v>0</v>
      </c>
      <c r="Z1123" s="23">
        <v>0</v>
      </c>
      <c r="AA1123" s="22">
        <v>539</v>
      </c>
      <c r="AB1123" s="22">
        <v>0</v>
      </c>
      <c r="AC1123" s="22">
        <v>0</v>
      </c>
      <c r="AD1123" s="22">
        <v>0</v>
      </c>
      <c r="AE1123" s="22">
        <f t="shared" si="401"/>
        <v>539</v>
      </c>
      <c r="AF1123" s="22">
        <f t="shared" si="402"/>
        <v>0.562434782608698</v>
      </c>
      <c r="AG1123" s="22">
        <f t="shared" si="403"/>
        <v>0.637366968860859</v>
      </c>
      <c r="AH1123" s="22">
        <v>25488</v>
      </c>
      <c r="AI1123" s="22">
        <v>0</v>
      </c>
      <c r="AJ1123" s="23">
        <v>0</v>
      </c>
      <c r="AK1123" s="23">
        <v>1142</v>
      </c>
      <c r="AL1123" s="23">
        <v>979</v>
      </c>
      <c r="AM1123" s="22">
        <v>0.7</v>
      </c>
      <c r="AN1123" s="22">
        <f t="shared" si="404"/>
        <v>591.966666666667</v>
      </c>
      <c r="AO1123" s="23">
        <v>144</v>
      </c>
      <c r="AP1123" s="23">
        <v>144</v>
      </c>
      <c r="AQ1123" t="s">
        <v>124</v>
      </c>
      <c r="AR1123">
        <v>8</v>
      </c>
      <c r="AS1123" s="22">
        <v>0.066666666666667</v>
      </c>
      <c r="AT1123" t="s">
        <v>83</v>
      </c>
      <c r="AU1123" s="23">
        <f t="shared" si="405"/>
        <v>1031.96666666667</v>
      </c>
      <c r="AV1123" s="23">
        <f t="shared" si="406"/>
        <v>1152</v>
      </c>
      <c r="AW1123" s="23">
        <f t="shared" si="407"/>
        <v>1.99960583366181</v>
      </c>
      <c r="AX1123" s="23">
        <f t="shared" si="408"/>
        <v>0.841939298383918</v>
      </c>
      <c r="AY1123" s="23">
        <f t="shared" si="409"/>
        <v>1152</v>
      </c>
      <c r="AZ1123" s="23">
        <f t="shared" si="410"/>
        <v>1152</v>
      </c>
      <c r="BA1123" s="1" t="str">
        <f t="shared" si="411"/>
        <v>2</v>
      </c>
      <c r="BB1123" s="22">
        <v>81.792</v>
      </c>
      <c r="BC1123" s="22">
        <f t="shared" si="412"/>
        <v>94224.384</v>
      </c>
      <c r="BD1123" s="22" t="e">
        <f t="shared" si="414"/>
        <v>#REF!</v>
      </c>
      <c r="BE1123" s="22">
        <v>0.02</v>
      </c>
      <c r="BF1123" s="22">
        <f t="shared" si="413"/>
        <v>23.04</v>
      </c>
      <c r="BG1123" s="22" t="e">
        <f t="shared" si="415"/>
        <v>#REF!</v>
      </c>
      <c r="BH1123" t="str">
        <f>IF(AT1123="UDARA","U","N")&amp;LEFT($C$4,2)&amp;MID($C$4,4,2)&amp;LEFT(A1123,3)&amp;MID(E1123,2,2)&amp;VLOOKUP(E1123,Acuan_Reference!C:L,10,0)</f>
        <v>N0109SMG71B3</v>
      </c>
      <c r="BI1123" t="s">
        <v>84</v>
      </c>
      <c r="BJ1123" t="s">
        <v>85</v>
      </c>
      <c r="BK1123" t="s">
        <v>86</v>
      </c>
      <c r="BL1123" t="s">
        <v>87</v>
      </c>
    </row>
    <row r="1124" spans="1:64">
      <c r="A1124" t="s">
        <v>113</v>
      </c>
      <c r="B1124" t="s">
        <v>75</v>
      </c>
      <c r="C1124" t="s">
        <v>76</v>
      </c>
      <c r="D1124" t="s">
        <v>115</v>
      </c>
      <c r="E1124" t="s">
        <v>197</v>
      </c>
      <c r="F1124" t="s">
        <v>198</v>
      </c>
      <c r="G1124" t="s">
        <v>118</v>
      </c>
      <c r="H1124" t="s">
        <v>81</v>
      </c>
      <c r="I1124" s="22">
        <v>9826</v>
      </c>
      <c r="J1124" s="23">
        <v>18149</v>
      </c>
      <c r="K1124" s="23">
        <v>15912</v>
      </c>
      <c r="L1124" s="23">
        <v>10450</v>
      </c>
      <c r="M1124" s="23">
        <v>9677</v>
      </c>
      <c r="N1124" s="23">
        <v>4499</v>
      </c>
      <c r="O1124" s="23">
        <v>7350</v>
      </c>
      <c r="P1124" s="23">
        <v>11174</v>
      </c>
      <c r="Q1124" s="23">
        <v>3547</v>
      </c>
      <c r="R1124" s="23">
        <v>4165</v>
      </c>
      <c r="S1124" s="23">
        <v>7441</v>
      </c>
      <c r="T1124" s="23">
        <v>7773</v>
      </c>
      <c r="U1124" s="23">
        <v>3957</v>
      </c>
      <c r="V1124" s="22">
        <v>6390.3333333333</v>
      </c>
      <c r="W1124" s="22">
        <f t="shared" si="400"/>
        <v>6147.66666666667</v>
      </c>
      <c r="X1124" s="23">
        <v>0</v>
      </c>
      <c r="Y1124" s="23">
        <v>0</v>
      </c>
      <c r="Z1124" s="23">
        <v>0</v>
      </c>
      <c r="AA1124" s="22">
        <v>5333</v>
      </c>
      <c r="AB1124" s="22">
        <v>0</v>
      </c>
      <c r="AC1124" s="22">
        <v>0</v>
      </c>
      <c r="AD1124" s="22">
        <v>0</v>
      </c>
      <c r="AE1124" s="22">
        <f t="shared" si="401"/>
        <v>5333</v>
      </c>
      <c r="AF1124" s="22">
        <f t="shared" si="402"/>
        <v>0.834541755776959</v>
      </c>
      <c r="AG1124" s="22">
        <f t="shared" si="403"/>
        <v>0.867483598113105</v>
      </c>
      <c r="AH1124" s="22">
        <v>25488</v>
      </c>
      <c r="AI1124" s="22">
        <v>0</v>
      </c>
      <c r="AJ1124" s="23">
        <v>0</v>
      </c>
      <c r="AK1124" s="23">
        <v>5746</v>
      </c>
      <c r="AL1124" s="23">
        <v>6713</v>
      </c>
      <c r="AM1124" s="22">
        <v>0.6</v>
      </c>
      <c r="AN1124" s="22">
        <f t="shared" si="404"/>
        <v>3688.6</v>
      </c>
      <c r="AO1124" s="23">
        <v>144</v>
      </c>
      <c r="AP1124" s="23">
        <v>144</v>
      </c>
      <c r="AQ1124" t="s">
        <v>82</v>
      </c>
      <c r="AR1124">
        <v>12</v>
      </c>
      <c r="AS1124" s="22">
        <v>0.033333333333333</v>
      </c>
      <c r="AT1124" t="s">
        <v>83</v>
      </c>
      <c r="AU1124" s="23">
        <f t="shared" si="405"/>
        <v>5068.6</v>
      </c>
      <c r="AV1124" s="23">
        <f t="shared" si="406"/>
        <v>5184</v>
      </c>
      <c r="AW1124" s="23">
        <f t="shared" si="407"/>
        <v>1.71073035840156</v>
      </c>
      <c r="AX1124" s="23">
        <f t="shared" si="408"/>
        <v>0.61877134956352</v>
      </c>
      <c r="AY1124" s="23">
        <f t="shared" si="409"/>
        <v>5184</v>
      </c>
      <c r="AZ1124" s="23">
        <f t="shared" si="410"/>
        <v>5184</v>
      </c>
      <c r="BA1124" s="1" t="str">
        <f t="shared" si="411"/>
        <v>3</v>
      </c>
      <c r="BB1124" s="22">
        <v>81.792</v>
      </c>
      <c r="BC1124" s="22">
        <f t="shared" si="412"/>
        <v>424009.728</v>
      </c>
      <c r="BD1124" s="22" t="e">
        <f t="shared" si="414"/>
        <v>#REF!</v>
      </c>
      <c r="BE1124" s="22">
        <v>0.02</v>
      </c>
      <c r="BF1124" s="22">
        <f t="shared" si="413"/>
        <v>103.68</v>
      </c>
      <c r="BG1124" s="22" t="e">
        <f t="shared" si="415"/>
        <v>#REF!</v>
      </c>
      <c r="BH1124" t="str">
        <f>IF(AT1124="UDARA","U","N")&amp;LEFT($C$4,2)&amp;MID($C$4,4,2)&amp;LEFT(A1124,3)&amp;MID(E1124,2,2)&amp;VLOOKUP(E1124,Acuan_Reference!C:L,10,0)</f>
        <v>N0109TGR71B3</v>
      </c>
      <c r="BI1124" t="s">
        <v>84</v>
      </c>
      <c r="BJ1124" t="s">
        <v>85</v>
      </c>
      <c r="BK1124" t="s">
        <v>86</v>
      </c>
      <c r="BL1124" t="s">
        <v>87</v>
      </c>
    </row>
    <row r="1125" spans="1:64">
      <c r="A1125" t="s">
        <v>114</v>
      </c>
      <c r="B1125" t="s">
        <v>75</v>
      </c>
      <c r="C1125" t="s">
        <v>76</v>
      </c>
      <c r="D1125" t="s">
        <v>115</v>
      </c>
      <c r="E1125" t="s">
        <v>197</v>
      </c>
      <c r="F1125" t="s">
        <v>198</v>
      </c>
      <c r="G1125" t="s">
        <v>118</v>
      </c>
      <c r="H1125" t="s">
        <v>81</v>
      </c>
      <c r="I1125" s="22">
        <v>9826</v>
      </c>
      <c r="J1125" s="23">
        <v>1015</v>
      </c>
      <c r="K1125" s="23">
        <v>1227</v>
      </c>
      <c r="L1125" s="23">
        <v>1075</v>
      </c>
      <c r="M1125" s="23">
        <v>1255</v>
      </c>
      <c r="N1125" s="23">
        <v>655</v>
      </c>
      <c r="O1125" s="23">
        <v>1493</v>
      </c>
      <c r="P1125" s="23">
        <v>481</v>
      </c>
      <c r="Q1125" s="23">
        <v>777</v>
      </c>
      <c r="R1125" s="23">
        <v>341</v>
      </c>
      <c r="S1125" s="23">
        <v>248</v>
      </c>
      <c r="T1125" s="23">
        <v>758</v>
      </c>
      <c r="U1125" s="23">
        <v>350</v>
      </c>
      <c r="V1125" s="22">
        <v>452</v>
      </c>
      <c r="W1125" s="22">
        <f t="shared" si="400"/>
        <v>525</v>
      </c>
      <c r="X1125" s="23">
        <v>0</v>
      </c>
      <c r="Y1125" s="23">
        <v>0</v>
      </c>
      <c r="Z1125" s="23">
        <v>0</v>
      </c>
      <c r="AA1125" s="22">
        <v>4909</v>
      </c>
      <c r="AB1125" s="22">
        <v>0</v>
      </c>
      <c r="AC1125" s="22">
        <v>0</v>
      </c>
      <c r="AD1125" s="22">
        <v>0</v>
      </c>
      <c r="AE1125" s="22">
        <f t="shared" si="401"/>
        <v>4909</v>
      </c>
      <c r="AF1125" s="22">
        <f t="shared" si="402"/>
        <v>10.8606194690265</v>
      </c>
      <c r="AG1125" s="22">
        <f t="shared" si="403"/>
        <v>9.35047619047619</v>
      </c>
      <c r="AH1125" s="22">
        <v>25488</v>
      </c>
      <c r="AI1125" s="22">
        <v>0</v>
      </c>
      <c r="AJ1125" s="23">
        <v>0</v>
      </c>
      <c r="AK1125" s="23">
        <v>518</v>
      </c>
      <c r="AL1125" s="23">
        <v>467</v>
      </c>
      <c r="AM1125" s="22">
        <v>0.7</v>
      </c>
      <c r="AN1125" s="22">
        <f t="shared" si="404"/>
        <v>367.5</v>
      </c>
      <c r="AO1125" s="23">
        <v>144</v>
      </c>
      <c r="AP1125" s="23">
        <v>144</v>
      </c>
      <c r="AQ1125" t="s">
        <v>124</v>
      </c>
      <c r="AR1125">
        <v>8</v>
      </c>
      <c r="AS1125" s="22">
        <v>0.066666666666667</v>
      </c>
      <c r="AT1125" t="s">
        <v>83</v>
      </c>
      <c r="AU1125" s="23">
        <f t="shared" si="405"/>
        <v>0</v>
      </c>
      <c r="AV1125" s="23">
        <f t="shared" si="406"/>
        <v>0</v>
      </c>
      <c r="AW1125" s="23">
        <f t="shared" si="407"/>
        <v>9.35047619047619</v>
      </c>
      <c r="AX1125" s="23">
        <f t="shared" si="408"/>
        <v>8.46095238095238</v>
      </c>
      <c r="AY1125" s="23">
        <f t="shared" si="409"/>
        <v>0</v>
      </c>
      <c r="AZ1125" s="23">
        <f t="shared" si="410"/>
        <v>0</v>
      </c>
      <c r="BA1125" s="1" t="str">
        <f t="shared" si="411"/>
        <v>Kelipatan Kirim/Master box &gt; 3x FC+index</v>
      </c>
      <c r="BB1125" s="22">
        <v>81.792</v>
      </c>
      <c r="BC1125" s="22">
        <f t="shared" si="412"/>
        <v>0</v>
      </c>
      <c r="BD1125" s="22" t="e">
        <f t="shared" si="414"/>
        <v>#REF!</v>
      </c>
      <c r="BE1125" s="22">
        <v>0.02</v>
      </c>
      <c r="BF1125" s="22">
        <f t="shared" si="413"/>
        <v>0</v>
      </c>
      <c r="BG1125" s="22" t="e">
        <f t="shared" si="415"/>
        <v>#REF!</v>
      </c>
      <c r="BH1125" t="str">
        <f>IF(AT1125="UDARA","U","N")&amp;LEFT($C$4,2)&amp;MID($C$4,4,2)&amp;LEFT(A1125,3)&amp;MID(E1125,2,2)&amp;VLOOKUP(E1125,Acuan_Reference!C:L,10,0)</f>
        <v>N0109YGY71B3</v>
      </c>
      <c r="BI1125" t="s">
        <v>84</v>
      </c>
      <c r="BJ1125" t="s">
        <v>85</v>
      </c>
      <c r="BK1125" t="s">
        <v>86</v>
      </c>
      <c r="BL1125" t="s">
        <v>87</v>
      </c>
    </row>
    <row r="1126" spans="1:64">
      <c r="A1126" t="s">
        <v>74</v>
      </c>
      <c r="B1126" t="s">
        <v>75</v>
      </c>
      <c r="C1126" t="s">
        <v>76</v>
      </c>
      <c r="D1126" t="s">
        <v>77</v>
      </c>
      <c r="E1126" t="s">
        <v>199</v>
      </c>
      <c r="F1126" t="s">
        <v>200</v>
      </c>
      <c r="G1126" t="s">
        <v>118</v>
      </c>
      <c r="H1126" t="s">
        <v>81</v>
      </c>
      <c r="I1126" s="22">
        <v>11815</v>
      </c>
      <c r="J1126" s="23">
        <v>4111</v>
      </c>
      <c r="K1126" s="23">
        <v>4189</v>
      </c>
      <c r="L1126" s="23">
        <v>5869</v>
      </c>
      <c r="M1126" s="23">
        <v>4927</v>
      </c>
      <c r="N1126" s="23">
        <v>3218</v>
      </c>
      <c r="O1126" s="23">
        <v>5032</v>
      </c>
      <c r="P1126" s="23">
        <v>5760</v>
      </c>
      <c r="Q1126" s="23">
        <v>3186</v>
      </c>
      <c r="R1126" s="23">
        <v>4156</v>
      </c>
      <c r="S1126" s="23">
        <v>6012</v>
      </c>
      <c r="T1126" s="23">
        <v>5914</v>
      </c>
      <c r="U1126" s="23">
        <v>3363</v>
      </c>
      <c r="V1126" s="22">
        <v>5096.3333333333</v>
      </c>
      <c r="W1126" s="22">
        <f t="shared" ref="W1126:W1153" si="416">AVERAGE(T1126,U1126,AL1126)</f>
        <v>4656.33333333333</v>
      </c>
      <c r="X1126" s="23">
        <v>0</v>
      </c>
      <c r="Y1126" s="23">
        <v>0</v>
      </c>
      <c r="Z1126" s="23">
        <v>0</v>
      </c>
      <c r="AA1126" s="22">
        <v>6260</v>
      </c>
      <c r="AB1126" s="22">
        <v>0</v>
      </c>
      <c r="AC1126" s="22">
        <v>0</v>
      </c>
      <c r="AD1126" s="22">
        <v>984</v>
      </c>
      <c r="AE1126" s="22">
        <f t="shared" ref="AE1126:AE1153" si="417">Z1126+AA1126+AC1126+AD1126</f>
        <v>7244</v>
      </c>
      <c r="AF1126" s="22">
        <f t="shared" ref="AF1126:AF1153" si="418">IFERROR(IF(V1126&lt;0,9999,AE1126/V1126),9999)</f>
        <v>1.42141408856041</v>
      </c>
      <c r="AG1126" s="22">
        <f t="shared" ref="AG1126:AG1153" si="419">IFERROR(IF(W1126&lt;0,9999,(Z1126+AA1126+AC1126)/W1126),9999)</f>
        <v>1.34440546925335</v>
      </c>
      <c r="AH1126" s="22">
        <v>8304</v>
      </c>
      <c r="AI1126" s="22">
        <v>0</v>
      </c>
      <c r="AJ1126" s="23">
        <v>0</v>
      </c>
      <c r="AK1126" s="23">
        <v>2721</v>
      </c>
      <c r="AL1126" s="23">
        <v>4692</v>
      </c>
      <c r="AM1126" s="22">
        <v>0.7</v>
      </c>
      <c r="AN1126" s="22">
        <f t="shared" ref="AN1126:AN1153" si="420">IF(AM1126*W1126&lt;0,0,AM1126*W1126)</f>
        <v>3259.43333333333</v>
      </c>
      <c r="AO1126" s="23">
        <v>24</v>
      </c>
      <c r="AP1126" s="23">
        <v>24</v>
      </c>
      <c r="AQ1126" t="s">
        <v>82</v>
      </c>
      <c r="AR1126">
        <v>8</v>
      </c>
      <c r="AS1126" s="22">
        <v>0.066666666666667</v>
      </c>
      <c r="AT1126" t="s">
        <v>83</v>
      </c>
      <c r="AU1126" s="23">
        <f t="shared" ref="AU1126:AU1153" si="421">IF(OR(H1126="PINDAH DISTRIBUTOR",H1126="PESTA NO BUFFER",H1126="PESTA"),0,IF(AL1126+AN1126&lt;AE1126,0,IF((1*((AL1126+AN1126)-AE1126))&lt;0,0,1*((AL1126+AN1126)-AE1126))))</f>
        <v>707.433333333332</v>
      </c>
      <c r="AV1126" s="23">
        <f t="shared" ref="AV1126:AV1153" si="422">IFERROR(ROUNDUP(AU1126/AO1126,0)*AO1126,9999)</f>
        <v>720</v>
      </c>
      <c r="AW1126" s="23">
        <f t="shared" ref="AW1126:AW1153" si="423">IFERROR(IF(W1126&lt;0,9999,((ROUNDUP(AU1126/AO1126,0)*AO1126)+AE1126)/W1126),9999)</f>
        <v>1.71035865129931</v>
      </c>
      <c r="AX1126" s="23">
        <f t="shared" ref="AX1126:AX1153" si="424">IFERROR(IF(W1126&lt;0,9999,((ROUNDUP(AU1126/AP1126,0)*AP1126)+AE1126-AL1126)/W1126),9999)</f>
        <v>0.702698833130503</v>
      </c>
      <c r="AY1126" s="23">
        <f t="shared" ref="AY1126:AY1153" si="425">IF(H1126="DROPPING",IF(AND(AW1126&gt;3,AX1126&gt;3),0,IF(AND(AW1126&lt;=3,AX1126&lt;=3),ROUNDUP(AU1126/AO1126,0)*AO1126,ROUNDUP(AU1126/AP1126,0)*AP1126)),0)</f>
        <v>720</v>
      </c>
      <c r="AZ1126" s="23">
        <f t="shared" ref="AZ1126:AZ1153" si="426">IF(AH1126&lt;=0,0,IF(H1126="DROPPING",IF(AND(AW1126&gt;3,AX1126&gt;3),0,IF(AND(AW1126&lt;=3,AX1126&lt;=3),ROUNDUP(AU1126/AO1126,0)*AO1126,ROUNDUP(AU1126/AP1126,0)*AP1126)),0))</f>
        <v>720</v>
      </c>
      <c r="BA1126" s="1" t="str">
        <f t="shared" ref="BA1126:BA1153" si="427">IF(AND(AW1126&gt;3,AX1126&gt;3),"Kelipatan Kirim/Master box &gt; 3x FC+index",IF(AF1126&lt;=AS1126,"1",IF(AND(AF1126&gt;AS1126,AF1126&lt;=AM1126),"2","3")))</f>
        <v>3</v>
      </c>
      <c r="BB1126" s="22">
        <v>364</v>
      </c>
      <c r="BC1126" s="22">
        <f t="shared" ref="BC1126:BC1153" si="428">BB1126*AZ1126</f>
        <v>262080</v>
      </c>
      <c r="BD1126" s="22" t="e">
        <f>#REF!+BC1126</f>
        <v>#REF!</v>
      </c>
      <c r="BE1126" s="22">
        <v>0.16</v>
      </c>
      <c r="BF1126" s="22">
        <f t="shared" ref="BF1126:BF1153" si="429">BE1126*AZ1126</f>
        <v>115.2</v>
      </c>
      <c r="BG1126" s="22" t="e">
        <f>#REF!+BF1126</f>
        <v>#REF!</v>
      </c>
      <c r="BH1126" t="str">
        <f>IF(AT1126="UDARA","U","N")&amp;LEFT($C$4,2)&amp;MID($C$4,4,2)&amp;LEFT(A1126,3)&amp;MID(E1126,2,2)&amp;VLOOKUP(E1126,Acuan_Reference!C:L,10,0)</f>
        <v>N0109BDG71S6</v>
      </c>
      <c r="BI1126" t="s">
        <v>84</v>
      </c>
      <c r="BJ1126" t="s">
        <v>85</v>
      </c>
      <c r="BK1126" t="s">
        <v>128</v>
      </c>
      <c r="BL1126" t="s">
        <v>87</v>
      </c>
    </row>
    <row r="1127" spans="1:64">
      <c r="A1127" t="s">
        <v>88</v>
      </c>
      <c r="B1127" t="s">
        <v>75</v>
      </c>
      <c r="C1127" t="s">
        <v>76</v>
      </c>
      <c r="D1127" t="s">
        <v>77</v>
      </c>
      <c r="E1127" t="s">
        <v>199</v>
      </c>
      <c r="F1127" t="s">
        <v>200</v>
      </c>
      <c r="G1127" t="s">
        <v>118</v>
      </c>
      <c r="H1127" t="s">
        <v>81</v>
      </c>
      <c r="I1127" s="22">
        <v>11815</v>
      </c>
      <c r="J1127" s="23">
        <v>3417</v>
      </c>
      <c r="K1127" s="23">
        <v>4805</v>
      </c>
      <c r="L1127" s="23">
        <v>3604</v>
      </c>
      <c r="M1127" s="23">
        <v>3603</v>
      </c>
      <c r="N1127" s="23">
        <v>3571</v>
      </c>
      <c r="O1127" s="23">
        <v>3427</v>
      </c>
      <c r="P1127" s="23">
        <v>4718</v>
      </c>
      <c r="Q1127" s="23">
        <v>4029</v>
      </c>
      <c r="R1127" s="23">
        <v>5117</v>
      </c>
      <c r="S1127" s="23">
        <v>5087</v>
      </c>
      <c r="T1127" s="23">
        <v>6246</v>
      </c>
      <c r="U1127" s="23">
        <v>3523</v>
      </c>
      <c r="V1127" s="22">
        <v>4952</v>
      </c>
      <c r="W1127" s="22">
        <f t="shared" si="416"/>
        <v>4856</v>
      </c>
      <c r="X1127" s="23">
        <v>0</v>
      </c>
      <c r="Y1127" s="23">
        <v>0</v>
      </c>
      <c r="Z1127" s="23">
        <v>0</v>
      </c>
      <c r="AA1127" s="22">
        <v>3754</v>
      </c>
      <c r="AB1127" s="22">
        <v>0</v>
      </c>
      <c r="AC1127" s="22">
        <v>1920</v>
      </c>
      <c r="AD1127" s="22">
        <v>936</v>
      </c>
      <c r="AE1127" s="22">
        <f t="shared" si="417"/>
        <v>6610</v>
      </c>
      <c r="AF1127" s="22">
        <f t="shared" si="418"/>
        <v>1.33481421647819</v>
      </c>
      <c r="AG1127" s="22">
        <f t="shared" si="419"/>
        <v>1.16845140032949</v>
      </c>
      <c r="AH1127" s="22">
        <v>8304</v>
      </c>
      <c r="AI1127" s="22">
        <v>0</v>
      </c>
      <c r="AJ1127" s="23">
        <v>0</v>
      </c>
      <c r="AK1127" s="23">
        <v>2900</v>
      </c>
      <c r="AL1127" s="23">
        <v>4799</v>
      </c>
      <c r="AM1127" s="22">
        <v>0.6</v>
      </c>
      <c r="AN1127" s="22">
        <f t="shared" si="420"/>
        <v>2913.6</v>
      </c>
      <c r="AO1127" s="23">
        <v>24</v>
      </c>
      <c r="AP1127" s="23">
        <v>24</v>
      </c>
      <c r="AQ1127" t="s">
        <v>82</v>
      </c>
      <c r="AR1127">
        <v>8</v>
      </c>
      <c r="AS1127" s="22">
        <v>0.033333333333333</v>
      </c>
      <c r="AT1127" t="s">
        <v>83</v>
      </c>
      <c r="AU1127" s="23">
        <f t="shared" si="421"/>
        <v>1102.6</v>
      </c>
      <c r="AV1127" s="23">
        <f t="shared" si="422"/>
        <v>1104</v>
      </c>
      <c r="AW1127" s="23">
        <f t="shared" si="423"/>
        <v>1.58855024711697</v>
      </c>
      <c r="AX1127" s="23">
        <f t="shared" si="424"/>
        <v>0.600288303130148</v>
      </c>
      <c r="AY1127" s="23">
        <f t="shared" si="425"/>
        <v>1104</v>
      </c>
      <c r="AZ1127" s="23">
        <f t="shared" si="426"/>
        <v>1104</v>
      </c>
      <c r="BA1127" s="1" t="str">
        <f t="shared" si="427"/>
        <v>3</v>
      </c>
      <c r="BB1127" s="22">
        <v>364</v>
      </c>
      <c r="BC1127" s="22">
        <f t="shared" si="428"/>
        <v>401856</v>
      </c>
      <c r="BD1127" s="22" t="e">
        <f t="shared" ref="BD1126:BD1153" si="430">BD1126+BC1127</f>
        <v>#REF!</v>
      </c>
      <c r="BE1127" s="22">
        <v>0.16</v>
      </c>
      <c r="BF1127" s="22">
        <f t="shared" si="429"/>
        <v>176.64</v>
      </c>
      <c r="BG1127" s="22" t="e">
        <f t="shared" ref="BG1126:BG1153" si="431">BG1126+BF1127</f>
        <v>#REF!</v>
      </c>
      <c r="BH1127" t="str">
        <f>IF(AT1127="UDARA","U","N")&amp;LEFT($C$4,2)&amp;MID($C$4,4,2)&amp;LEFT(A1127,3)&amp;MID(E1127,2,2)&amp;VLOOKUP(E1127,Acuan_Reference!C:L,10,0)</f>
        <v>N0109BGR71S6</v>
      </c>
      <c r="BI1127" t="s">
        <v>84</v>
      </c>
      <c r="BJ1127" t="s">
        <v>85</v>
      </c>
      <c r="BK1127" t="s">
        <v>128</v>
      </c>
      <c r="BL1127" t="s">
        <v>87</v>
      </c>
    </row>
    <row r="1128" spans="1:64">
      <c r="A1128" t="s">
        <v>89</v>
      </c>
      <c r="B1128" t="s">
        <v>75</v>
      </c>
      <c r="C1128" t="s">
        <v>76</v>
      </c>
      <c r="D1128" t="s">
        <v>77</v>
      </c>
      <c r="E1128" t="s">
        <v>199</v>
      </c>
      <c r="F1128" t="s">
        <v>200</v>
      </c>
      <c r="G1128" t="s">
        <v>118</v>
      </c>
      <c r="H1128" t="s">
        <v>81</v>
      </c>
      <c r="I1128" s="22">
        <v>11815</v>
      </c>
      <c r="J1128" s="23">
        <v>674</v>
      </c>
      <c r="K1128" s="23">
        <v>871</v>
      </c>
      <c r="L1128" s="23">
        <v>1987</v>
      </c>
      <c r="M1128" s="23">
        <v>1250</v>
      </c>
      <c r="N1128" s="23">
        <v>977</v>
      </c>
      <c r="O1128" s="23">
        <v>2045</v>
      </c>
      <c r="P1128" s="23">
        <v>1083</v>
      </c>
      <c r="Q1128" s="23">
        <v>1286</v>
      </c>
      <c r="R1128" s="23">
        <v>1676</v>
      </c>
      <c r="S1128" s="23">
        <v>1485</v>
      </c>
      <c r="T1128" s="23">
        <v>1309</v>
      </c>
      <c r="U1128" s="23">
        <v>829</v>
      </c>
      <c r="V1128" s="22">
        <v>1207.6666666667</v>
      </c>
      <c r="W1128" s="22">
        <f t="shared" si="416"/>
        <v>1147.66666666667</v>
      </c>
      <c r="X1128" s="23">
        <v>0</v>
      </c>
      <c r="Y1128" s="23">
        <v>0</v>
      </c>
      <c r="Z1128" s="23">
        <v>0</v>
      </c>
      <c r="AA1128" s="22">
        <v>2497</v>
      </c>
      <c r="AB1128" s="22">
        <v>0</v>
      </c>
      <c r="AC1128" s="22">
        <v>336</v>
      </c>
      <c r="AD1128" s="22">
        <v>0</v>
      </c>
      <c r="AE1128" s="22">
        <f t="shared" si="417"/>
        <v>2833</v>
      </c>
      <c r="AF1128" s="22">
        <f t="shared" si="418"/>
        <v>2.3458459839911</v>
      </c>
      <c r="AG1128" s="22">
        <f t="shared" si="419"/>
        <v>2.46848678478071</v>
      </c>
      <c r="AH1128" s="22">
        <v>8304</v>
      </c>
      <c r="AI1128" s="22">
        <v>0</v>
      </c>
      <c r="AJ1128" s="23">
        <v>0</v>
      </c>
      <c r="AK1128" s="23">
        <v>906</v>
      </c>
      <c r="AL1128" s="23">
        <v>1305</v>
      </c>
      <c r="AM1128" s="22">
        <v>1.3</v>
      </c>
      <c r="AN1128" s="22">
        <f t="shared" si="420"/>
        <v>1491.96666666667</v>
      </c>
      <c r="AO1128" s="23">
        <v>24</v>
      </c>
      <c r="AP1128" s="23">
        <v>24</v>
      </c>
      <c r="AQ1128" t="s">
        <v>82</v>
      </c>
      <c r="AR1128">
        <v>4</v>
      </c>
      <c r="AS1128" s="22">
        <v>0.53333333333333</v>
      </c>
      <c r="AT1128" t="s">
        <v>83</v>
      </c>
      <c r="AU1128" s="23">
        <f t="shared" si="421"/>
        <v>0</v>
      </c>
      <c r="AV1128" s="23">
        <f t="shared" si="422"/>
        <v>0</v>
      </c>
      <c r="AW1128" s="23">
        <f t="shared" si="423"/>
        <v>2.46848678478071</v>
      </c>
      <c r="AX1128" s="23">
        <f t="shared" si="424"/>
        <v>1.33139703746732</v>
      </c>
      <c r="AY1128" s="23">
        <f t="shared" si="425"/>
        <v>0</v>
      </c>
      <c r="AZ1128" s="23">
        <f t="shared" si="426"/>
        <v>0</v>
      </c>
      <c r="BA1128" s="1" t="str">
        <f t="shared" si="427"/>
        <v>3</v>
      </c>
      <c r="BB1128" s="22">
        <v>364</v>
      </c>
      <c r="BC1128" s="22">
        <f t="shared" si="428"/>
        <v>0</v>
      </c>
      <c r="BD1128" s="22" t="e">
        <f t="shared" si="430"/>
        <v>#REF!</v>
      </c>
      <c r="BE1128" s="22">
        <v>0.16</v>
      </c>
      <c r="BF1128" s="22">
        <f t="shared" si="429"/>
        <v>0</v>
      </c>
      <c r="BG1128" s="22" t="e">
        <f t="shared" si="431"/>
        <v>#REF!</v>
      </c>
      <c r="BH1128" t="str">
        <f>IF(AT1128="UDARA","U","N")&amp;LEFT($C$4,2)&amp;MID($C$4,4,2)&amp;LEFT(A1128,3)&amp;MID(E1128,2,2)&amp;VLOOKUP(E1128,Acuan_Reference!C:L,10,0)</f>
        <v>N0109BJM71S6</v>
      </c>
      <c r="BI1128" t="s">
        <v>84</v>
      </c>
      <c r="BJ1128" t="s">
        <v>85</v>
      </c>
      <c r="BK1128" t="s">
        <v>128</v>
      </c>
      <c r="BL1128" t="s">
        <v>87</v>
      </c>
    </row>
    <row r="1129" spans="1:64">
      <c r="A1129" t="s">
        <v>90</v>
      </c>
      <c r="B1129" t="s">
        <v>75</v>
      </c>
      <c r="C1129" t="s">
        <v>76</v>
      </c>
      <c r="D1129" t="s">
        <v>77</v>
      </c>
      <c r="E1129" t="s">
        <v>199</v>
      </c>
      <c r="F1129" t="s">
        <v>200</v>
      </c>
      <c r="G1129" t="s">
        <v>118</v>
      </c>
      <c r="H1129" t="s">
        <v>81</v>
      </c>
      <c r="I1129" s="22">
        <v>11815</v>
      </c>
      <c r="J1129" s="23">
        <v>3285</v>
      </c>
      <c r="K1129" s="23">
        <v>3862</v>
      </c>
      <c r="L1129" s="23">
        <v>3559</v>
      </c>
      <c r="M1129" s="23">
        <v>2948</v>
      </c>
      <c r="N1129" s="23">
        <v>2872</v>
      </c>
      <c r="O1129" s="23">
        <v>3878</v>
      </c>
      <c r="P1129" s="23">
        <v>3489</v>
      </c>
      <c r="Q1129" s="23">
        <v>3710</v>
      </c>
      <c r="R1129" s="23">
        <v>4254</v>
      </c>
      <c r="S1129" s="23">
        <v>3933</v>
      </c>
      <c r="T1129" s="23">
        <v>4916</v>
      </c>
      <c r="U1129" s="23">
        <v>3759</v>
      </c>
      <c r="V1129" s="22">
        <v>4202.6666666667</v>
      </c>
      <c r="W1129" s="22">
        <f t="shared" si="416"/>
        <v>4166</v>
      </c>
      <c r="X1129" s="23">
        <v>0</v>
      </c>
      <c r="Y1129" s="23">
        <v>0</v>
      </c>
      <c r="Z1129" s="23">
        <v>0</v>
      </c>
      <c r="AA1129" s="22">
        <v>3078</v>
      </c>
      <c r="AB1129" s="22">
        <v>0</v>
      </c>
      <c r="AC1129" s="22">
        <v>2112</v>
      </c>
      <c r="AD1129" s="22">
        <v>0</v>
      </c>
      <c r="AE1129" s="22">
        <f t="shared" si="417"/>
        <v>5190</v>
      </c>
      <c r="AF1129" s="22">
        <f t="shared" si="418"/>
        <v>1.23493020304568</v>
      </c>
      <c r="AG1129" s="22">
        <f t="shared" si="419"/>
        <v>1.24579932789246</v>
      </c>
      <c r="AH1129" s="22">
        <v>8304</v>
      </c>
      <c r="AI1129" s="22">
        <v>0</v>
      </c>
      <c r="AJ1129" s="23">
        <v>0</v>
      </c>
      <c r="AK1129" s="23">
        <v>2424</v>
      </c>
      <c r="AL1129" s="23">
        <v>3823</v>
      </c>
      <c r="AM1129" s="22">
        <v>0.6</v>
      </c>
      <c r="AN1129" s="22">
        <f t="shared" si="420"/>
        <v>2499.6</v>
      </c>
      <c r="AO1129" s="23">
        <v>24</v>
      </c>
      <c r="AP1129" s="23">
        <v>24</v>
      </c>
      <c r="AQ1129" t="s">
        <v>82</v>
      </c>
      <c r="AR1129">
        <v>12</v>
      </c>
      <c r="AS1129" s="22">
        <v>0.033333333333333</v>
      </c>
      <c r="AT1129" t="s">
        <v>83</v>
      </c>
      <c r="AU1129" s="23">
        <f t="shared" si="421"/>
        <v>1132.6</v>
      </c>
      <c r="AV1129" s="23">
        <f t="shared" si="422"/>
        <v>1152</v>
      </c>
      <c r="AW1129" s="23">
        <f t="shared" si="423"/>
        <v>1.52232357177148</v>
      </c>
      <c r="AX1129" s="23">
        <f t="shared" si="424"/>
        <v>0.604656745079213</v>
      </c>
      <c r="AY1129" s="23">
        <f t="shared" si="425"/>
        <v>1152</v>
      </c>
      <c r="AZ1129" s="23">
        <f t="shared" si="426"/>
        <v>1152</v>
      </c>
      <c r="BA1129" s="1" t="str">
        <f t="shared" si="427"/>
        <v>3</v>
      </c>
      <c r="BB1129" s="22">
        <v>364</v>
      </c>
      <c r="BC1129" s="22">
        <f t="shared" si="428"/>
        <v>419328</v>
      </c>
      <c r="BD1129" s="22" t="e">
        <f t="shared" si="430"/>
        <v>#REF!</v>
      </c>
      <c r="BE1129" s="22">
        <v>0.16</v>
      </c>
      <c r="BF1129" s="22">
        <f t="shared" si="429"/>
        <v>184.32</v>
      </c>
      <c r="BG1129" s="22" t="e">
        <f t="shared" si="431"/>
        <v>#REF!</v>
      </c>
      <c r="BH1129" t="str">
        <f>IF(AT1129="UDARA","U","N")&amp;LEFT($C$4,2)&amp;MID($C$4,4,2)&amp;LEFT(A1129,3)&amp;MID(E1129,2,2)&amp;VLOOKUP(E1129,Acuan_Reference!C:L,10,0)</f>
        <v>N0109BKS71S6</v>
      </c>
      <c r="BI1129" t="s">
        <v>84</v>
      </c>
      <c r="BJ1129" t="s">
        <v>85</v>
      </c>
      <c r="BK1129" t="s">
        <v>128</v>
      </c>
      <c r="BL1129" t="s">
        <v>87</v>
      </c>
    </row>
    <row r="1130" spans="1:64">
      <c r="A1130" t="s">
        <v>91</v>
      </c>
      <c r="B1130" t="s">
        <v>75</v>
      </c>
      <c r="C1130" t="s">
        <v>76</v>
      </c>
      <c r="D1130" t="s">
        <v>77</v>
      </c>
      <c r="E1130" t="s">
        <v>199</v>
      </c>
      <c r="F1130" t="s">
        <v>200</v>
      </c>
      <c r="G1130" t="s">
        <v>118</v>
      </c>
      <c r="H1130" t="s">
        <v>81</v>
      </c>
      <c r="I1130" s="22">
        <v>11815</v>
      </c>
      <c r="J1130" s="23">
        <v>1543</v>
      </c>
      <c r="K1130" s="23">
        <v>1447</v>
      </c>
      <c r="L1130" s="23">
        <v>2203</v>
      </c>
      <c r="M1130" s="23">
        <v>1344</v>
      </c>
      <c r="N1130" s="23">
        <v>1247</v>
      </c>
      <c r="O1130" s="23">
        <v>1116</v>
      </c>
      <c r="P1130" s="23">
        <v>1817</v>
      </c>
      <c r="Q1130" s="23">
        <v>1180</v>
      </c>
      <c r="R1130" s="23">
        <v>1559</v>
      </c>
      <c r="S1130" s="23">
        <v>2986</v>
      </c>
      <c r="T1130" s="23">
        <v>2240</v>
      </c>
      <c r="U1130" s="23">
        <v>1235</v>
      </c>
      <c r="V1130" s="22">
        <v>2153.6666666667</v>
      </c>
      <c r="W1130" s="22">
        <f t="shared" si="416"/>
        <v>1818.33333333333</v>
      </c>
      <c r="X1130" s="23">
        <v>0</v>
      </c>
      <c r="Y1130" s="23">
        <v>0</v>
      </c>
      <c r="Z1130" s="23">
        <v>0</v>
      </c>
      <c r="AA1130" s="22">
        <v>2621</v>
      </c>
      <c r="AB1130" s="22">
        <v>0</v>
      </c>
      <c r="AC1130" s="22">
        <v>0</v>
      </c>
      <c r="AD1130" s="22">
        <v>0</v>
      </c>
      <c r="AE1130" s="22">
        <f t="shared" si="417"/>
        <v>2621</v>
      </c>
      <c r="AF1130" s="22">
        <f t="shared" si="418"/>
        <v>1.21699427333228</v>
      </c>
      <c r="AG1130" s="22">
        <f t="shared" si="419"/>
        <v>1.44142988084326</v>
      </c>
      <c r="AH1130" s="22">
        <v>8304</v>
      </c>
      <c r="AI1130" s="22">
        <v>0</v>
      </c>
      <c r="AJ1130" s="23">
        <v>0</v>
      </c>
      <c r="AK1130" s="23">
        <v>1167</v>
      </c>
      <c r="AL1130" s="23">
        <v>1980</v>
      </c>
      <c r="AM1130" s="22">
        <v>0.9</v>
      </c>
      <c r="AN1130" s="22">
        <f t="shared" si="420"/>
        <v>1636.5</v>
      </c>
      <c r="AO1130" s="23">
        <v>24</v>
      </c>
      <c r="AP1130" s="23">
        <v>24</v>
      </c>
      <c r="AQ1130" t="s">
        <v>82</v>
      </c>
      <c r="AR1130">
        <v>4</v>
      </c>
      <c r="AS1130" s="22">
        <v>0.13333333333333</v>
      </c>
      <c r="AT1130" t="s">
        <v>83</v>
      </c>
      <c r="AU1130" s="23">
        <f t="shared" si="421"/>
        <v>995.5</v>
      </c>
      <c r="AV1130" s="23">
        <f t="shared" si="422"/>
        <v>1008</v>
      </c>
      <c r="AW1130" s="23">
        <f t="shared" si="423"/>
        <v>1.99578368469294</v>
      </c>
      <c r="AX1130" s="23">
        <f t="shared" si="424"/>
        <v>0.906874427131072</v>
      </c>
      <c r="AY1130" s="23">
        <f t="shared" si="425"/>
        <v>1008</v>
      </c>
      <c r="AZ1130" s="23">
        <f t="shared" si="426"/>
        <v>1008</v>
      </c>
      <c r="BA1130" s="1" t="str">
        <f t="shared" si="427"/>
        <v>3</v>
      </c>
      <c r="BB1130" s="22">
        <v>364</v>
      </c>
      <c r="BC1130" s="22">
        <f t="shared" si="428"/>
        <v>366912</v>
      </c>
      <c r="BD1130" s="22" t="e">
        <f t="shared" si="430"/>
        <v>#REF!</v>
      </c>
      <c r="BE1130" s="22">
        <v>0.16</v>
      </c>
      <c r="BF1130" s="22">
        <f t="shared" si="429"/>
        <v>161.28</v>
      </c>
      <c r="BG1130" s="22" t="e">
        <f t="shared" si="431"/>
        <v>#REF!</v>
      </c>
      <c r="BH1130" t="str">
        <f>IF(AT1130="UDARA","U","N")&amp;LEFT($C$4,2)&amp;MID($C$4,4,2)&amp;LEFT(A1130,3)&amp;MID(E1130,2,2)&amp;VLOOKUP(E1130,Acuan_Reference!C:L,10,0)</f>
        <v>N0109BLP71S6</v>
      </c>
      <c r="BI1130" t="s">
        <v>84</v>
      </c>
      <c r="BJ1130" t="s">
        <v>85</v>
      </c>
      <c r="BK1130" t="s">
        <v>128</v>
      </c>
      <c r="BL1130" t="s">
        <v>87</v>
      </c>
    </row>
    <row r="1131" spans="1:64">
      <c r="A1131" t="s">
        <v>92</v>
      </c>
      <c r="B1131" t="s">
        <v>75</v>
      </c>
      <c r="C1131" t="s">
        <v>76</v>
      </c>
      <c r="D1131" t="s">
        <v>77</v>
      </c>
      <c r="E1131" t="s">
        <v>199</v>
      </c>
      <c r="F1131" t="s">
        <v>200</v>
      </c>
      <c r="G1131" t="s">
        <v>118</v>
      </c>
      <c r="H1131" t="s">
        <v>81</v>
      </c>
      <c r="I1131" s="22">
        <v>11815</v>
      </c>
      <c r="J1131" s="23">
        <v>249</v>
      </c>
      <c r="K1131" s="23">
        <v>159</v>
      </c>
      <c r="L1131" s="23">
        <v>179</v>
      </c>
      <c r="M1131" s="23">
        <v>476</v>
      </c>
      <c r="N1131" s="23">
        <v>85</v>
      </c>
      <c r="O1131" s="23">
        <v>154</v>
      </c>
      <c r="P1131" s="23">
        <v>80</v>
      </c>
      <c r="Q1131" s="23">
        <v>138</v>
      </c>
      <c r="R1131" s="23">
        <v>201</v>
      </c>
      <c r="S1131" s="23">
        <v>106</v>
      </c>
      <c r="T1131" s="23">
        <v>232</v>
      </c>
      <c r="U1131" s="23">
        <v>114</v>
      </c>
      <c r="V1131" s="22">
        <v>150.66666666667</v>
      </c>
      <c r="W1131" s="22">
        <f t="shared" si="416"/>
        <v>168</v>
      </c>
      <c r="X1131" s="23">
        <v>0</v>
      </c>
      <c r="Y1131" s="23">
        <v>0</v>
      </c>
      <c r="Z1131" s="23">
        <v>0</v>
      </c>
      <c r="AA1131" s="22">
        <v>278</v>
      </c>
      <c r="AB1131" s="22">
        <v>0</v>
      </c>
      <c r="AC1131" s="22">
        <v>24</v>
      </c>
      <c r="AD1131" s="22">
        <v>72</v>
      </c>
      <c r="AE1131" s="22">
        <f t="shared" si="417"/>
        <v>374</v>
      </c>
      <c r="AF1131" s="22">
        <f t="shared" si="418"/>
        <v>2.4823008849557</v>
      </c>
      <c r="AG1131" s="22">
        <f t="shared" si="419"/>
        <v>1.79761904761905</v>
      </c>
      <c r="AH1131" s="22">
        <v>8304</v>
      </c>
      <c r="AI1131" s="22">
        <v>0</v>
      </c>
      <c r="AJ1131" s="23">
        <v>0</v>
      </c>
      <c r="AK1131" s="23">
        <v>91</v>
      </c>
      <c r="AL1131" s="23">
        <v>158</v>
      </c>
      <c r="AM1131" s="22">
        <v>1.5</v>
      </c>
      <c r="AN1131" s="22">
        <f t="shared" si="420"/>
        <v>252</v>
      </c>
      <c r="AO1131" s="23">
        <v>24</v>
      </c>
      <c r="AP1131" s="23">
        <v>24</v>
      </c>
      <c r="AQ1131" t="s">
        <v>82</v>
      </c>
      <c r="AR1131">
        <v>2</v>
      </c>
      <c r="AS1131" s="22">
        <v>0.53333333333333</v>
      </c>
      <c r="AT1131" t="s">
        <v>83</v>
      </c>
      <c r="AU1131" s="23">
        <f t="shared" si="421"/>
        <v>36</v>
      </c>
      <c r="AV1131" s="23">
        <f t="shared" si="422"/>
        <v>48</v>
      </c>
      <c r="AW1131" s="23">
        <f t="shared" si="423"/>
        <v>2.51190476190476</v>
      </c>
      <c r="AX1131" s="23">
        <f t="shared" si="424"/>
        <v>1.57142857142857</v>
      </c>
      <c r="AY1131" s="23">
        <f t="shared" si="425"/>
        <v>48</v>
      </c>
      <c r="AZ1131" s="23">
        <f t="shared" si="426"/>
        <v>48</v>
      </c>
      <c r="BA1131" s="1" t="str">
        <f t="shared" si="427"/>
        <v>3</v>
      </c>
      <c r="BB1131" s="22">
        <v>364</v>
      </c>
      <c r="BC1131" s="22">
        <f t="shared" si="428"/>
        <v>17472</v>
      </c>
      <c r="BD1131" s="22" t="e">
        <f t="shared" si="430"/>
        <v>#REF!</v>
      </c>
      <c r="BE1131" s="22">
        <v>0.16</v>
      </c>
      <c r="BF1131" s="22">
        <f t="shared" si="429"/>
        <v>7.68</v>
      </c>
      <c r="BG1131" s="22" t="e">
        <f t="shared" si="431"/>
        <v>#REF!</v>
      </c>
      <c r="BH1131" t="str">
        <f>IF(AT1131="UDARA","U","N")&amp;LEFT($C$4,2)&amp;MID($C$4,4,2)&amp;LEFT(A1131,3)&amp;MID(E1131,2,2)&amp;VLOOKUP(E1131,Acuan_Reference!C:L,10,0)</f>
        <v>N0109BTM71S6</v>
      </c>
      <c r="BI1131" t="s">
        <v>84</v>
      </c>
      <c r="BJ1131" t="s">
        <v>85</v>
      </c>
      <c r="BK1131" t="s">
        <v>128</v>
      </c>
      <c r="BL1131" t="s">
        <v>87</v>
      </c>
    </row>
    <row r="1132" spans="1:64">
      <c r="A1132" t="s">
        <v>93</v>
      </c>
      <c r="B1132" t="s">
        <v>75</v>
      </c>
      <c r="C1132" t="s">
        <v>76</v>
      </c>
      <c r="D1132" t="s">
        <v>77</v>
      </c>
      <c r="E1132" t="s">
        <v>199</v>
      </c>
      <c r="F1132" t="s">
        <v>200</v>
      </c>
      <c r="G1132" t="s">
        <v>118</v>
      </c>
      <c r="H1132" t="s">
        <v>81</v>
      </c>
      <c r="I1132" s="22">
        <v>11815</v>
      </c>
      <c r="J1132" s="23">
        <v>1836</v>
      </c>
      <c r="K1132" s="23">
        <v>2007</v>
      </c>
      <c r="L1132" s="23">
        <v>2992</v>
      </c>
      <c r="M1132" s="23">
        <v>2623</v>
      </c>
      <c r="N1132" s="23">
        <v>1680</v>
      </c>
      <c r="O1132" s="23">
        <v>2105</v>
      </c>
      <c r="P1132" s="23">
        <v>2702</v>
      </c>
      <c r="Q1132" s="23">
        <v>2364</v>
      </c>
      <c r="R1132" s="23">
        <v>2980</v>
      </c>
      <c r="S1132" s="23">
        <v>2894</v>
      </c>
      <c r="T1132" s="23">
        <v>3482</v>
      </c>
      <c r="U1132" s="23">
        <v>1659</v>
      </c>
      <c r="V1132" s="22">
        <v>2678.3333333333</v>
      </c>
      <c r="W1132" s="22">
        <f t="shared" si="416"/>
        <v>2623.66666666667</v>
      </c>
      <c r="X1132" s="23">
        <v>0</v>
      </c>
      <c r="Y1132" s="23">
        <v>0</v>
      </c>
      <c r="Z1132" s="23">
        <v>0</v>
      </c>
      <c r="AA1132" s="22">
        <v>3598</v>
      </c>
      <c r="AB1132" s="22">
        <v>0</v>
      </c>
      <c r="AC1132" s="22">
        <v>696</v>
      </c>
      <c r="AD1132" s="22">
        <v>0</v>
      </c>
      <c r="AE1132" s="22">
        <f t="shared" si="417"/>
        <v>4294</v>
      </c>
      <c r="AF1132" s="22">
        <f t="shared" si="418"/>
        <v>1.60323584318608</v>
      </c>
      <c r="AG1132" s="22">
        <f t="shared" si="419"/>
        <v>1.63664083343921</v>
      </c>
      <c r="AH1132" s="22">
        <v>8304</v>
      </c>
      <c r="AI1132" s="22">
        <v>0</v>
      </c>
      <c r="AJ1132" s="23">
        <v>0</v>
      </c>
      <c r="AK1132" s="23">
        <v>1679</v>
      </c>
      <c r="AL1132" s="23">
        <v>2730</v>
      </c>
      <c r="AM1132" s="22">
        <v>0.8</v>
      </c>
      <c r="AN1132" s="22">
        <f t="shared" si="420"/>
        <v>2098.93333333333</v>
      </c>
      <c r="AO1132" s="23">
        <v>24</v>
      </c>
      <c r="AP1132" s="23">
        <v>24</v>
      </c>
      <c r="AQ1132" t="s">
        <v>82</v>
      </c>
      <c r="AR1132">
        <v>4</v>
      </c>
      <c r="AS1132" s="22">
        <v>0.066666666666667</v>
      </c>
      <c r="AT1132" t="s">
        <v>83</v>
      </c>
      <c r="AU1132" s="23">
        <f t="shared" si="421"/>
        <v>534.933333333333</v>
      </c>
      <c r="AV1132" s="23">
        <f t="shared" si="422"/>
        <v>552</v>
      </c>
      <c r="AW1132" s="23">
        <f t="shared" si="423"/>
        <v>1.84703341379748</v>
      </c>
      <c r="AX1132" s="23">
        <f t="shared" si="424"/>
        <v>0.806504891373396</v>
      </c>
      <c r="AY1132" s="23">
        <f t="shared" si="425"/>
        <v>552</v>
      </c>
      <c r="AZ1132" s="23">
        <f t="shared" si="426"/>
        <v>552</v>
      </c>
      <c r="BA1132" s="1" t="str">
        <f t="shared" si="427"/>
        <v>3</v>
      </c>
      <c r="BB1132" s="22">
        <v>364</v>
      </c>
      <c r="BC1132" s="22">
        <f t="shared" si="428"/>
        <v>200928</v>
      </c>
      <c r="BD1132" s="22" t="e">
        <f t="shared" si="430"/>
        <v>#REF!</v>
      </c>
      <c r="BE1132" s="22">
        <v>0.16</v>
      </c>
      <c r="BF1132" s="22">
        <f t="shared" si="429"/>
        <v>88.32</v>
      </c>
      <c r="BG1132" s="22" t="e">
        <f t="shared" si="431"/>
        <v>#REF!</v>
      </c>
      <c r="BH1132" t="str">
        <f>IF(AT1132="UDARA","U","N")&amp;LEFT($C$4,2)&amp;MID($C$4,4,2)&amp;LEFT(A1132,3)&amp;MID(E1132,2,2)&amp;VLOOKUP(E1132,Acuan_Reference!C:L,10,0)</f>
        <v>N0109CRB71S6</v>
      </c>
      <c r="BI1132" t="s">
        <v>84</v>
      </c>
      <c r="BJ1132" t="s">
        <v>85</v>
      </c>
      <c r="BK1132" t="s">
        <v>128</v>
      </c>
      <c r="BL1132" t="s">
        <v>87</v>
      </c>
    </row>
    <row r="1133" spans="1:64">
      <c r="A1133" t="s">
        <v>94</v>
      </c>
      <c r="B1133" t="s">
        <v>75</v>
      </c>
      <c r="C1133" t="s">
        <v>76</v>
      </c>
      <c r="D1133" t="s">
        <v>77</v>
      </c>
      <c r="E1133" t="s">
        <v>199</v>
      </c>
      <c r="F1133" t="s">
        <v>200</v>
      </c>
      <c r="G1133" t="s">
        <v>118</v>
      </c>
      <c r="H1133" t="s">
        <v>81</v>
      </c>
      <c r="I1133" s="22">
        <v>11815</v>
      </c>
      <c r="J1133" s="23">
        <v>1553</v>
      </c>
      <c r="K1133" s="23">
        <v>571</v>
      </c>
      <c r="L1133" s="23">
        <v>1075</v>
      </c>
      <c r="M1133" s="23">
        <v>704</v>
      </c>
      <c r="N1133" s="23">
        <v>728</v>
      </c>
      <c r="O1133" s="23">
        <v>1083</v>
      </c>
      <c r="P1133" s="23">
        <v>621</v>
      </c>
      <c r="Q1133" s="23">
        <v>675</v>
      </c>
      <c r="R1133" s="23">
        <v>683</v>
      </c>
      <c r="S1133" s="23">
        <v>866</v>
      </c>
      <c r="T1133" s="23">
        <v>842</v>
      </c>
      <c r="U1133" s="23">
        <v>509</v>
      </c>
      <c r="V1133" s="22">
        <v>739</v>
      </c>
      <c r="W1133" s="22">
        <f t="shared" si="416"/>
        <v>683</v>
      </c>
      <c r="X1133" s="23">
        <v>0</v>
      </c>
      <c r="Y1133" s="23">
        <v>0</v>
      </c>
      <c r="Z1133" s="23">
        <v>0</v>
      </c>
      <c r="AA1133" s="22">
        <v>646</v>
      </c>
      <c r="AB1133" s="22">
        <v>0</v>
      </c>
      <c r="AC1133" s="22">
        <v>288</v>
      </c>
      <c r="AD1133" s="22">
        <v>0</v>
      </c>
      <c r="AE1133" s="22">
        <f t="shared" si="417"/>
        <v>934</v>
      </c>
      <c r="AF1133" s="22">
        <f t="shared" si="418"/>
        <v>1.2638700947226</v>
      </c>
      <c r="AG1133" s="22">
        <f t="shared" si="419"/>
        <v>1.36749633967789</v>
      </c>
      <c r="AH1133" s="22">
        <v>8304</v>
      </c>
      <c r="AI1133" s="22">
        <v>0</v>
      </c>
      <c r="AJ1133" s="23">
        <v>0</v>
      </c>
      <c r="AK1133" s="23">
        <v>454</v>
      </c>
      <c r="AL1133" s="23">
        <v>698</v>
      </c>
      <c r="AM1133" s="22">
        <v>0.8</v>
      </c>
      <c r="AN1133" s="22">
        <f t="shared" si="420"/>
        <v>546.4</v>
      </c>
      <c r="AO1133" s="23">
        <v>24</v>
      </c>
      <c r="AP1133" s="23">
        <v>24</v>
      </c>
      <c r="AQ1133" t="s">
        <v>82</v>
      </c>
      <c r="AR1133">
        <v>8</v>
      </c>
      <c r="AS1133" s="22">
        <v>0.13333333333333</v>
      </c>
      <c r="AT1133" t="s">
        <v>83</v>
      </c>
      <c r="AU1133" s="23">
        <f t="shared" si="421"/>
        <v>310.4</v>
      </c>
      <c r="AV1133" s="23">
        <f t="shared" si="422"/>
        <v>312</v>
      </c>
      <c r="AW1133" s="23">
        <f t="shared" si="423"/>
        <v>1.82430453879941</v>
      </c>
      <c r="AX1133" s="23">
        <f t="shared" si="424"/>
        <v>0.802342606149341</v>
      </c>
      <c r="AY1133" s="23">
        <f t="shared" si="425"/>
        <v>312</v>
      </c>
      <c r="AZ1133" s="23">
        <f t="shared" si="426"/>
        <v>312</v>
      </c>
      <c r="BA1133" s="1" t="str">
        <f t="shared" si="427"/>
        <v>3</v>
      </c>
      <c r="BB1133" s="22">
        <v>364</v>
      </c>
      <c r="BC1133" s="22">
        <f t="shared" si="428"/>
        <v>113568</v>
      </c>
      <c r="BD1133" s="22" t="e">
        <f t="shared" si="430"/>
        <v>#REF!</v>
      </c>
      <c r="BE1133" s="22">
        <v>0.16</v>
      </c>
      <c r="BF1133" s="22">
        <f t="shared" si="429"/>
        <v>49.92</v>
      </c>
      <c r="BG1133" s="22" t="e">
        <f t="shared" si="431"/>
        <v>#REF!</v>
      </c>
      <c r="BH1133" t="str">
        <f>IF(AT1133="UDARA","U","N")&amp;LEFT($C$4,2)&amp;MID($C$4,4,2)&amp;LEFT(A1133,3)&amp;MID(E1133,2,2)&amp;VLOOKUP(E1133,Acuan_Reference!C:L,10,0)</f>
        <v>N0109DPS71S6</v>
      </c>
      <c r="BI1133" t="s">
        <v>84</v>
      </c>
      <c r="BJ1133" t="s">
        <v>85</v>
      </c>
      <c r="BK1133" t="s">
        <v>128</v>
      </c>
      <c r="BL1133" t="s">
        <v>87</v>
      </c>
    </row>
    <row r="1134" spans="1:64">
      <c r="A1134" t="s">
        <v>95</v>
      </c>
      <c r="B1134" t="s">
        <v>75</v>
      </c>
      <c r="C1134" t="s">
        <v>76</v>
      </c>
      <c r="D1134" t="s">
        <v>77</v>
      </c>
      <c r="E1134" t="s">
        <v>199</v>
      </c>
      <c r="F1134" t="s">
        <v>200</v>
      </c>
      <c r="G1134" t="s">
        <v>118</v>
      </c>
      <c r="H1134" t="s">
        <v>81</v>
      </c>
      <c r="I1134" s="22">
        <v>11815</v>
      </c>
      <c r="J1134" s="23">
        <v>0</v>
      </c>
      <c r="K1134" s="23">
        <v>0</v>
      </c>
      <c r="L1134" s="23">
        <v>0</v>
      </c>
      <c r="M1134" s="23">
        <v>1152</v>
      </c>
      <c r="N1134" s="23">
        <v>760</v>
      </c>
      <c r="O1134" s="23">
        <v>1254</v>
      </c>
      <c r="P1134" s="23">
        <v>1447</v>
      </c>
      <c r="Q1134" s="23">
        <v>974</v>
      </c>
      <c r="R1134" s="23">
        <v>1499</v>
      </c>
      <c r="S1134" s="23">
        <v>1445</v>
      </c>
      <c r="T1134" s="23">
        <v>1273</v>
      </c>
      <c r="U1134" s="23">
        <v>1057</v>
      </c>
      <c r="V1134" s="22">
        <v>1258.3333333333</v>
      </c>
      <c r="W1134" s="22">
        <f t="shared" si="416"/>
        <v>1187</v>
      </c>
      <c r="X1134" s="23">
        <v>0</v>
      </c>
      <c r="Y1134" s="23">
        <v>0</v>
      </c>
      <c r="Z1134" s="23">
        <v>0</v>
      </c>
      <c r="AA1134" s="22">
        <v>1136</v>
      </c>
      <c r="AB1134" s="22">
        <v>0</v>
      </c>
      <c r="AC1134" s="22">
        <v>456</v>
      </c>
      <c r="AD1134" s="22">
        <v>0</v>
      </c>
      <c r="AE1134" s="22">
        <f t="shared" si="417"/>
        <v>1592</v>
      </c>
      <c r="AF1134" s="22">
        <f t="shared" si="418"/>
        <v>1.26516556291394</v>
      </c>
      <c r="AG1134" s="22">
        <f t="shared" si="419"/>
        <v>1.34119629317607</v>
      </c>
      <c r="AH1134" s="22">
        <v>8304</v>
      </c>
      <c r="AI1134" s="22">
        <v>0</v>
      </c>
      <c r="AJ1134" s="23">
        <v>0</v>
      </c>
      <c r="AK1134" s="23">
        <v>799</v>
      </c>
      <c r="AL1134" s="23">
        <v>1231</v>
      </c>
      <c r="AM1134" s="22">
        <v>0.5</v>
      </c>
      <c r="AN1134" s="22">
        <f t="shared" si="420"/>
        <v>593.5</v>
      </c>
      <c r="AO1134" s="23">
        <v>24</v>
      </c>
      <c r="AP1134" s="23">
        <v>24</v>
      </c>
      <c r="AQ1134" t="s">
        <v>82</v>
      </c>
      <c r="AR1134">
        <v>20</v>
      </c>
      <c r="AS1134" s="22">
        <v>0.033333333333333</v>
      </c>
      <c r="AT1134" t="s">
        <v>83</v>
      </c>
      <c r="AU1134" s="23">
        <f t="shared" si="421"/>
        <v>232.5</v>
      </c>
      <c r="AV1134" s="23">
        <f t="shared" si="422"/>
        <v>240</v>
      </c>
      <c r="AW1134" s="23">
        <f t="shared" si="423"/>
        <v>1.54338668913227</v>
      </c>
      <c r="AX1134" s="23">
        <f t="shared" si="424"/>
        <v>0.506318449873631</v>
      </c>
      <c r="AY1134" s="23">
        <f t="shared" si="425"/>
        <v>240</v>
      </c>
      <c r="AZ1134" s="23">
        <f t="shared" si="426"/>
        <v>240</v>
      </c>
      <c r="BA1134" s="1" t="str">
        <f t="shared" si="427"/>
        <v>3</v>
      </c>
      <c r="BB1134" s="22">
        <v>364</v>
      </c>
      <c r="BC1134" s="22">
        <f t="shared" si="428"/>
        <v>87360</v>
      </c>
      <c r="BD1134" s="22" t="e">
        <f t="shared" si="430"/>
        <v>#REF!</v>
      </c>
      <c r="BE1134" s="22">
        <v>0.16</v>
      </c>
      <c r="BF1134" s="22">
        <f t="shared" si="429"/>
        <v>38.4</v>
      </c>
      <c r="BG1134" s="22" t="e">
        <f t="shared" si="431"/>
        <v>#REF!</v>
      </c>
      <c r="BH1134" t="str">
        <f>IF(AT1134="UDARA","U","N")&amp;LEFT($C$4,2)&amp;MID($C$4,4,2)&amp;LEFT(A1134,3)&amp;MID(E1134,2,2)&amp;VLOOKUP(E1134,Acuan_Reference!C:L,10,0)</f>
        <v>N0109JAK71S6</v>
      </c>
      <c r="BI1134" t="s">
        <v>84</v>
      </c>
      <c r="BJ1134" t="s">
        <v>85</v>
      </c>
      <c r="BK1134" t="s">
        <v>128</v>
      </c>
      <c r="BL1134" t="s">
        <v>87</v>
      </c>
    </row>
    <row r="1135" spans="1:64">
      <c r="A1135" t="s">
        <v>96</v>
      </c>
      <c r="B1135" t="s">
        <v>75</v>
      </c>
      <c r="C1135" t="s">
        <v>76</v>
      </c>
      <c r="D1135" t="s">
        <v>77</v>
      </c>
      <c r="E1135" t="s">
        <v>199</v>
      </c>
      <c r="F1135" t="s">
        <v>200</v>
      </c>
      <c r="G1135" t="s">
        <v>118</v>
      </c>
      <c r="H1135" t="s">
        <v>81</v>
      </c>
      <c r="I1135" s="22">
        <v>11815</v>
      </c>
      <c r="J1135" s="23">
        <v>246</v>
      </c>
      <c r="K1135" s="23">
        <v>201</v>
      </c>
      <c r="L1135" s="23">
        <v>543</v>
      </c>
      <c r="M1135" s="23">
        <v>341</v>
      </c>
      <c r="N1135" s="23">
        <v>224</v>
      </c>
      <c r="O1135" s="23">
        <v>451</v>
      </c>
      <c r="P1135" s="23">
        <v>325</v>
      </c>
      <c r="Q1135" s="23">
        <v>215</v>
      </c>
      <c r="R1135" s="23">
        <v>496</v>
      </c>
      <c r="S1135" s="23">
        <v>277</v>
      </c>
      <c r="T1135" s="23">
        <v>477</v>
      </c>
      <c r="U1135" s="23">
        <v>214</v>
      </c>
      <c r="V1135" s="22">
        <v>322.66666666667</v>
      </c>
      <c r="W1135" s="22">
        <f t="shared" si="416"/>
        <v>352</v>
      </c>
      <c r="X1135" s="23">
        <v>0</v>
      </c>
      <c r="Y1135" s="23">
        <v>0</v>
      </c>
      <c r="Z1135" s="23">
        <v>0</v>
      </c>
      <c r="AA1135" s="22">
        <v>562</v>
      </c>
      <c r="AB1135" s="22">
        <v>0</v>
      </c>
      <c r="AC1135" s="22">
        <v>120</v>
      </c>
      <c r="AD1135" s="22">
        <v>0</v>
      </c>
      <c r="AE1135" s="22">
        <f t="shared" si="417"/>
        <v>682</v>
      </c>
      <c r="AF1135" s="22">
        <f t="shared" si="418"/>
        <v>2.11363636363634</v>
      </c>
      <c r="AG1135" s="22">
        <f t="shared" si="419"/>
        <v>1.9375</v>
      </c>
      <c r="AH1135" s="22">
        <v>8304</v>
      </c>
      <c r="AI1135" s="22">
        <v>0</v>
      </c>
      <c r="AJ1135" s="23">
        <v>0</v>
      </c>
      <c r="AK1135" s="23">
        <v>202</v>
      </c>
      <c r="AL1135" s="23">
        <v>365</v>
      </c>
      <c r="AM1135" s="22">
        <v>1.2</v>
      </c>
      <c r="AN1135" s="22">
        <f t="shared" si="420"/>
        <v>422.4</v>
      </c>
      <c r="AO1135" s="23">
        <v>24</v>
      </c>
      <c r="AP1135" s="23">
        <v>24</v>
      </c>
      <c r="AQ1135" t="s">
        <v>82</v>
      </c>
      <c r="AR1135">
        <v>2</v>
      </c>
      <c r="AS1135" s="22">
        <v>0.2</v>
      </c>
      <c r="AT1135" t="s">
        <v>83</v>
      </c>
      <c r="AU1135" s="23">
        <f t="shared" si="421"/>
        <v>105.4</v>
      </c>
      <c r="AV1135" s="23">
        <f t="shared" si="422"/>
        <v>120</v>
      </c>
      <c r="AW1135" s="23">
        <f t="shared" si="423"/>
        <v>2.27840909090909</v>
      </c>
      <c r="AX1135" s="23">
        <f t="shared" si="424"/>
        <v>1.24147727272727</v>
      </c>
      <c r="AY1135" s="23">
        <f t="shared" si="425"/>
        <v>120</v>
      </c>
      <c r="AZ1135" s="23">
        <f t="shared" si="426"/>
        <v>120</v>
      </c>
      <c r="BA1135" s="1" t="str">
        <f t="shared" si="427"/>
        <v>3</v>
      </c>
      <c r="BB1135" s="22">
        <v>364</v>
      </c>
      <c r="BC1135" s="22">
        <f t="shared" si="428"/>
        <v>43680</v>
      </c>
      <c r="BD1135" s="22" t="e">
        <f t="shared" si="430"/>
        <v>#REF!</v>
      </c>
      <c r="BE1135" s="22">
        <v>0.16</v>
      </c>
      <c r="BF1135" s="22">
        <f t="shared" si="429"/>
        <v>19.2</v>
      </c>
      <c r="BG1135" s="22" t="e">
        <f t="shared" si="431"/>
        <v>#REF!</v>
      </c>
      <c r="BH1135" t="str">
        <f>IF(AT1135="UDARA","U","N")&amp;LEFT($C$4,2)&amp;MID($C$4,4,2)&amp;LEFT(A1135,3)&amp;MID(E1135,2,2)&amp;VLOOKUP(E1135,Acuan_Reference!C:L,10,0)</f>
        <v>N0109JBI71S6</v>
      </c>
      <c r="BI1135" t="s">
        <v>84</v>
      </c>
      <c r="BJ1135" t="s">
        <v>85</v>
      </c>
      <c r="BK1135" t="s">
        <v>128</v>
      </c>
      <c r="BL1135" t="s">
        <v>87</v>
      </c>
    </row>
    <row r="1136" spans="1:64">
      <c r="A1136" t="s">
        <v>97</v>
      </c>
      <c r="B1136" t="s">
        <v>75</v>
      </c>
      <c r="C1136" t="s">
        <v>76</v>
      </c>
      <c r="D1136" t="s">
        <v>77</v>
      </c>
      <c r="E1136" t="s">
        <v>199</v>
      </c>
      <c r="F1136" t="s">
        <v>200</v>
      </c>
      <c r="G1136" t="s">
        <v>118</v>
      </c>
      <c r="H1136" t="s">
        <v>81</v>
      </c>
      <c r="I1136" s="22">
        <v>11815</v>
      </c>
      <c r="J1136" s="23">
        <v>1355</v>
      </c>
      <c r="K1136" s="23">
        <v>2584</v>
      </c>
      <c r="L1136" s="23">
        <v>3630</v>
      </c>
      <c r="M1136" s="23">
        <v>559</v>
      </c>
      <c r="N1136" s="23">
        <v>781</v>
      </c>
      <c r="O1136" s="23">
        <v>1381</v>
      </c>
      <c r="P1136" s="23">
        <v>869</v>
      </c>
      <c r="Q1136" s="23">
        <v>807</v>
      </c>
      <c r="R1136" s="23">
        <v>746</v>
      </c>
      <c r="S1136" s="23">
        <v>654</v>
      </c>
      <c r="T1136" s="23">
        <v>771</v>
      </c>
      <c r="U1136" s="23">
        <v>917</v>
      </c>
      <c r="V1136" s="22">
        <v>780.66666666667</v>
      </c>
      <c r="W1136" s="22">
        <f t="shared" si="416"/>
        <v>774</v>
      </c>
      <c r="X1136" s="23">
        <v>0</v>
      </c>
      <c r="Y1136" s="23">
        <v>0</v>
      </c>
      <c r="Z1136" s="23">
        <v>36</v>
      </c>
      <c r="AA1136" s="22">
        <v>551</v>
      </c>
      <c r="AB1136" s="22">
        <v>0</v>
      </c>
      <c r="AC1136" s="22">
        <v>0</v>
      </c>
      <c r="AD1136" s="22">
        <v>192</v>
      </c>
      <c r="AE1136" s="22">
        <f t="shared" si="417"/>
        <v>779</v>
      </c>
      <c r="AF1136" s="22">
        <f t="shared" si="418"/>
        <v>0.997865072587528</v>
      </c>
      <c r="AG1136" s="22">
        <f t="shared" si="419"/>
        <v>0.758397932816537</v>
      </c>
      <c r="AH1136" s="22">
        <v>8304</v>
      </c>
      <c r="AI1136" s="22">
        <v>0</v>
      </c>
      <c r="AJ1136" s="23">
        <v>0</v>
      </c>
      <c r="AK1136" s="23">
        <v>450</v>
      </c>
      <c r="AL1136" s="23">
        <v>634</v>
      </c>
      <c r="AM1136" s="22">
        <v>0.5</v>
      </c>
      <c r="AN1136" s="22">
        <f t="shared" si="420"/>
        <v>387</v>
      </c>
      <c r="AO1136" s="23">
        <v>24</v>
      </c>
      <c r="AP1136" s="23">
        <v>24</v>
      </c>
      <c r="AQ1136" t="s">
        <v>82</v>
      </c>
      <c r="AR1136">
        <v>20</v>
      </c>
      <c r="AS1136" s="22">
        <v>0.033333333333333</v>
      </c>
      <c r="AT1136" t="s">
        <v>83</v>
      </c>
      <c r="AU1136" s="23">
        <f t="shared" si="421"/>
        <v>242</v>
      </c>
      <c r="AV1136" s="23">
        <f t="shared" si="422"/>
        <v>264</v>
      </c>
      <c r="AW1136" s="23">
        <f t="shared" si="423"/>
        <v>1.34754521963824</v>
      </c>
      <c r="AX1136" s="23">
        <f t="shared" si="424"/>
        <v>0.528423772609819</v>
      </c>
      <c r="AY1136" s="23">
        <f t="shared" si="425"/>
        <v>264</v>
      </c>
      <c r="AZ1136" s="23">
        <f t="shared" si="426"/>
        <v>264</v>
      </c>
      <c r="BA1136" s="1" t="str">
        <f t="shared" si="427"/>
        <v>3</v>
      </c>
      <c r="BB1136" s="22">
        <v>364</v>
      </c>
      <c r="BC1136" s="22">
        <f t="shared" si="428"/>
        <v>96096</v>
      </c>
      <c r="BD1136" s="22" t="e">
        <f t="shared" si="430"/>
        <v>#REF!</v>
      </c>
      <c r="BE1136" s="22">
        <v>0.16</v>
      </c>
      <c r="BF1136" s="22">
        <f t="shared" si="429"/>
        <v>42.24</v>
      </c>
      <c r="BG1136" s="22" t="e">
        <f t="shared" si="431"/>
        <v>#REF!</v>
      </c>
      <c r="BH1136" t="str">
        <f>IF(AT1136="UDARA","U","N")&amp;LEFT($C$4,2)&amp;MID($C$4,4,2)&amp;LEFT(A1136,3)&amp;MID(E1136,2,2)&amp;VLOOKUP(E1136,Acuan_Reference!C:L,10,0)</f>
        <v>N0109JKT71S6</v>
      </c>
      <c r="BI1136" t="s">
        <v>84</v>
      </c>
      <c r="BJ1136" t="s">
        <v>85</v>
      </c>
      <c r="BK1136" t="s">
        <v>128</v>
      </c>
      <c r="BL1136" t="s">
        <v>87</v>
      </c>
    </row>
    <row r="1137" spans="1:64">
      <c r="A1137" t="s">
        <v>98</v>
      </c>
      <c r="B1137" t="s">
        <v>75</v>
      </c>
      <c r="C1137" t="s">
        <v>76</v>
      </c>
      <c r="D1137" t="s">
        <v>77</v>
      </c>
      <c r="E1137" t="s">
        <v>199</v>
      </c>
      <c r="F1137" t="s">
        <v>200</v>
      </c>
      <c r="G1137" t="s">
        <v>118</v>
      </c>
      <c r="H1137" t="s">
        <v>81</v>
      </c>
      <c r="I1137" s="22">
        <v>11815</v>
      </c>
      <c r="J1137" s="23">
        <v>556</v>
      </c>
      <c r="K1137" s="23">
        <v>634</v>
      </c>
      <c r="L1137" s="23">
        <v>754</v>
      </c>
      <c r="M1137" s="23">
        <v>709</v>
      </c>
      <c r="N1137" s="23">
        <v>580</v>
      </c>
      <c r="O1137" s="23">
        <v>587</v>
      </c>
      <c r="P1137" s="23">
        <v>344</v>
      </c>
      <c r="Q1137" s="23">
        <v>504</v>
      </c>
      <c r="R1137" s="23">
        <v>603</v>
      </c>
      <c r="S1137" s="23">
        <v>598</v>
      </c>
      <c r="T1137" s="23">
        <v>694</v>
      </c>
      <c r="U1137" s="23">
        <v>568</v>
      </c>
      <c r="V1137" s="22">
        <v>620</v>
      </c>
      <c r="W1137" s="22">
        <f t="shared" si="416"/>
        <v>605</v>
      </c>
      <c r="X1137" s="23">
        <v>0</v>
      </c>
      <c r="Y1137" s="23">
        <v>0</v>
      </c>
      <c r="Z1137" s="23">
        <v>0</v>
      </c>
      <c r="AA1137" s="22">
        <v>477</v>
      </c>
      <c r="AB1137" s="22">
        <v>0</v>
      </c>
      <c r="AC1137" s="22">
        <v>504</v>
      </c>
      <c r="AD1137" s="22">
        <v>0</v>
      </c>
      <c r="AE1137" s="22">
        <f t="shared" si="417"/>
        <v>981</v>
      </c>
      <c r="AF1137" s="22">
        <f t="shared" si="418"/>
        <v>1.58225806451613</v>
      </c>
      <c r="AG1137" s="22">
        <f t="shared" si="419"/>
        <v>1.62148760330579</v>
      </c>
      <c r="AH1137" s="22">
        <v>8304</v>
      </c>
      <c r="AI1137" s="22">
        <v>0</v>
      </c>
      <c r="AJ1137" s="23">
        <v>0</v>
      </c>
      <c r="AK1137" s="23">
        <v>348</v>
      </c>
      <c r="AL1137" s="23">
        <v>553</v>
      </c>
      <c r="AM1137" s="22">
        <v>0.9</v>
      </c>
      <c r="AN1137" s="22">
        <f t="shared" si="420"/>
        <v>544.5</v>
      </c>
      <c r="AO1137" s="23">
        <v>24</v>
      </c>
      <c r="AP1137" s="23">
        <v>24</v>
      </c>
      <c r="AQ1137" t="s">
        <v>82</v>
      </c>
      <c r="AR1137">
        <v>4</v>
      </c>
      <c r="AS1137" s="22">
        <v>0.1</v>
      </c>
      <c r="AT1137" t="s">
        <v>83</v>
      </c>
      <c r="AU1137" s="23">
        <f t="shared" si="421"/>
        <v>116.5</v>
      </c>
      <c r="AV1137" s="23">
        <f t="shared" si="422"/>
        <v>120</v>
      </c>
      <c r="AW1137" s="23">
        <f t="shared" si="423"/>
        <v>1.8198347107438</v>
      </c>
      <c r="AX1137" s="23">
        <f t="shared" si="424"/>
        <v>0.905785123966942</v>
      </c>
      <c r="AY1137" s="23">
        <f t="shared" si="425"/>
        <v>120</v>
      </c>
      <c r="AZ1137" s="23">
        <f t="shared" si="426"/>
        <v>120</v>
      </c>
      <c r="BA1137" s="1" t="str">
        <f t="shared" si="427"/>
        <v>3</v>
      </c>
      <c r="BB1137" s="22">
        <v>364</v>
      </c>
      <c r="BC1137" s="22">
        <f t="shared" si="428"/>
        <v>43680</v>
      </c>
      <c r="BD1137" s="22" t="e">
        <f t="shared" si="430"/>
        <v>#REF!</v>
      </c>
      <c r="BE1137" s="22">
        <v>0.16</v>
      </c>
      <c r="BF1137" s="22">
        <f t="shared" si="429"/>
        <v>19.2</v>
      </c>
      <c r="BG1137" s="22" t="e">
        <f t="shared" si="431"/>
        <v>#REF!</v>
      </c>
      <c r="BH1137" t="str">
        <f>IF(AT1137="UDARA","U","N")&amp;LEFT($C$4,2)&amp;MID($C$4,4,2)&amp;LEFT(A1137,3)&amp;MID(E1137,2,2)&amp;VLOOKUP(E1137,Acuan_Reference!C:L,10,0)</f>
        <v>N0109JMR71S6</v>
      </c>
      <c r="BI1137" t="s">
        <v>84</v>
      </c>
      <c r="BJ1137" t="s">
        <v>85</v>
      </c>
      <c r="BK1137" t="s">
        <v>128</v>
      </c>
      <c r="BL1137" t="s">
        <v>87</v>
      </c>
    </row>
    <row r="1138" spans="1:64">
      <c r="A1138" t="s">
        <v>99</v>
      </c>
      <c r="B1138" t="s">
        <v>75</v>
      </c>
      <c r="C1138" t="s">
        <v>76</v>
      </c>
      <c r="D1138" t="s">
        <v>77</v>
      </c>
      <c r="E1138" t="s">
        <v>199</v>
      </c>
      <c r="F1138" t="s">
        <v>200</v>
      </c>
      <c r="G1138" t="s">
        <v>118</v>
      </c>
      <c r="H1138" t="s">
        <v>81</v>
      </c>
      <c r="I1138" s="22">
        <v>11815</v>
      </c>
      <c r="J1138" s="23">
        <v>938</v>
      </c>
      <c r="K1138" s="23">
        <v>924</v>
      </c>
      <c r="L1138" s="23">
        <v>2161</v>
      </c>
      <c r="M1138" s="23">
        <v>1167</v>
      </c>
      <c r="N1138" s="23">
        <v>690</v>
      </c>
      <c r="O1138" s="23">
        <v>990</v>
      </c>
      <c r="P1138" s="23">
        <v>846</v>
      </c>
      <c r="Q1138" s="23">
        <v>941</v>
      </c>
      <c r="R1138" s="23">
        <v>1075</v>
      </c>
      <c r="S1138" s="23">
        <v>1325</v>
      </c>
      <c r="T1138" s="23">
        <v>1044</v>
      </c>
      <c r="U1138" s="23">
        <v>827</v>
      </c>
      <c r="V1138" s="22">
        <v>1065.3333333333</v>
      </c>
      <c r="W1138" s="22">
        <f t="shared" si="416"/>
        <v>958.666666666667</v>
      </c>
      <c r="X1138" s="23">
        <v>0</v>
      </c>
      <c r="Y1138" s="23">
        <v>0</v>
      </c>
      <c r="Z1138" s="23">
        <v>8</v>
      </c>
      <c r="AA1138" s="22">
        <v>1407</v>
      </c>
      <c r="AB1138" s="22">
        <v>0</v>
      </c>
      <c r="AC1138" s="22">
        <v>336</v>
      </c>
      <c r="AD1138" s="22">
        <v>0</v>
      </c>
      <c r="AE1138" s="22">
        <f t="shared" si="417"/>
        <v>1751</v>
      </c>
      <c r="AF1138" s="22">
        <f t="shared" si="418"/>
        <v>1.64361702127665</v>
      </c>
      <c r="AG1138" s="22">
        <f t="shared" si="419"/>
        <v>1.82649513212796</v>
      </c>
      <c r="AH1138" s="22">
        <v>8304</v>
      </c>
      <c r="AI1138" s="22">
        <v>0</v>
      </c>
      <c r="AJ1138" s="23">
        <v>0</v>
      </c>
      <c r="AK1138" s="23">
        <v>681</v>
      </c>
      <c r="AL1138" s="23">
        <v>1005</v>
      </c>
      <c r="AM1138" s="22">
        <v>1.1</v>
      </c>
      <c r="AN1138" s="22">
        <f t="shared" si="420"/>
        <v>1054.53333333333</v>
      </c>
      <c r="AO1138" s="23">
        <v>24</v>
      </c>
      <c r="AP1138" s="23">
        <v>24</v>
      </c>
      <c r="AQ1138" t="s">
        <v>82</v>
      </c>
      <c r="AR1138">
        <v>4</v>
      </c>
      <c r="AS1138" s="22">
        <v>0.33333333333333</v>
      </c>
      <c r="AT1138" t="s">
        <v>83</v>
      </c>
      <c r="AU1138" s="23">
        <f t="shared" si="421"/>
        <v>308.533333333333</v>
      </c>
      <c r="AV1138" s="23">
        <f t="shared" si="422"/>
        <v>312</v>
      </c>
      <c r="AW1138" s="23">
        <f t="shared" si="423"/>
        <v>2.1519471488178</v>
      </c>
      <c r="AX1138" s="23">
        <f t="shared" si="424"/>
        <v>1.10361613351878</v>
      </c>
      <c r="AY1138" s="23">
        <f t="shared" si="425"/>
        <v>312</v>
      </c>
      <c r="AZ1138" s="23">
        <f t="shared" si="426"/>
        <v>312</v>
      </c>
      <c r="BA1138" s="1" t="str">
        <f t="shared" si="427"/>
        <v>3</v>
      </c>
      <c r="BB1138" s="22">
        <v>364</v>
      </c>
      <c r="BC1138" s="22">
        <f t="shared" si="428"/>
        <v>113568</v>
      </c>
      <c r="BD1138" s="22" t="e">
        <f t="shared" si="430"/>
        <v>#REF!</v>
      </c>
      <c r="BE1138" s="22">
        <v>0.16</v>
      </c>
      <c r="BF1138" s="22">
        <f t="shared" si="429"/>
        <v>49.92</v>
      </c>
      <c r="BG1138" s="22" t="e">
        <f t="shared" si="431"/>
        <v>#REF!</v>
      </c>
      <c r="BH1138" t="str">
        <f>IF(AT1138="UDARA","U","N")&amp;LEFT($C$4,2)&amp;MID($C$4,4,2)&amp;LEFT(A1138,3)&amp;MID(E1138,2,2)&amp;VLOOKUP(E1138,Acuan_Reference!C:L,10,0)</f>
        <v>N0109MDN71S6</v>
      </c>
      <c r="BI1138" t="s">
        <v>84</v>
      </c>
      <c r="BJ1138" t="s">
        <v>85</v>
      </c>
      <c r="BK1138" t="s">
        <v>128</v>
      </c>
      <c r="BL1138" t="s">
        <v>87</v>
      </c>
    </row>
    <row r="1139" spans="1:64">
      <c r="A1139" t="s">
        <v>100</v>
      </c>
      <c r="B1139" t="s">
        <v>75</v>
      </c>
      <c r="C1139" t="s">
        <v>76</v>
      </c>
      <c r="D1139" t="s">
        <v>77</v>
      </c>
      <c r="E1139" t="s">
        <v>199</v>
      </c>
      <c r="F1139" t="s">
        <v>200</v>
      </c>
      <c r="G1139" t="s">
        <v>118</v>
      </c>
      <c r="H1139" t="s">
        <v>81</v>
      </c>
      <c r="I1139" s="22">
        <v>11815</v>
      </c>
      <c r="J1139" s="23">
        <v>1622</v>
      </c>
      <c r="K1139" s="23">
        <v>1821</v>
      </c>
      <c r="L1139" s="23">
        <v>2126</v>
      </c>
      <c r="M1139" s="23">
        <v>2302</v>
      </c>
      <c r="N1139" s="23">
        <v>1569</v>
      </c>
      <c r="O1139" s="23">
        <v>2301</v>
      </c>
      <c r="P1139" s="23">
        <v>1902</v>
      </c>
      <c r="Q1139" s="23">
        <v>2569</v>
      </c>
      <c r="R1139" s="23">
        <v>2177</v>
      </c>
      <c r="S1139" s="23">
        <v>2067</v>
      </c>
      <c r="T1139" s="23">
        <v>1749</v>
      </c>
      <c r="U1139" s="23">
        <v>1760</v>
      </c>
      <c r="V1139" s="22">
        <v>1858.6666666667</v>
      </c>
      <c r="W1139" s="22">
        <f t="shared" si="416"/>
        <v>1752.66666666667</v>
      </c>
      <c r="X1139" s="23">
        <v>0</v>
      </c>
      <c r="Y1139" s="23">
        <v>0</v>
      </c>
      <c r="Z1139" s="23">
        <v>0</v>
      </c>
      <c r="AA1139" s="22">
        <v>3941</v>
      </c>
      <c r="AB1139" s="22">
        <v>0</v>
      </c>
      <c r="AC1139" s="22">
        <v>0</v>
      </c>
      <c r="AD1139" s="22">
        <v>0</v>
      </c>
      <c r="AE1139" s="22">
        <f t="shared" si="417"/>
        <v>3941</v>
      </c>
      <c r="AF1139" s="22">
        <f t="shared" si="418"/>
        <v>2.12033715925391</v>
      </c>
      <c r="AG1139" s="22">
        <f t="shared" si="419"/>
        <v>2.24857360213009</v>
      </c>
      <c r="AH1139" s="22">
        <v>8304</v>
      </c>
      <c r="AI1139" s="22">
        <v>0</v>
      </c>
      <c r="AJ1139" s="23">
        <v>0</v>
      </c>
      <c r="AK1139" s="23">
        <v>1388</v>
      </c>
      <c r="AL1139" s="23">
        <v>1749</v>
      </c>
      <c r="AM1139" s="22">
        <v>1.5</v>
      </c>
      <c r="AN1139" s="22">
        <f t="shared" si="420"/>
        <v>2629</v>
      </c>
      <c r="AO1139" s="23">
        <v>24</v>
      </c>
      <c r="AP1139" s="23">
        <v>24</v>
      </c>
      <c r="AQ1139" t="s">
        <v>82</v>
      </c>
      <c r="AR1139">
        <v>2</v>
      </c>
      <c r="AS1139" s="22">
        <v>0.76666666666667</v>
      </c>
      <c r="AT1139" t="s">
        <v>83</v>
      </c>
      <c r="AU1139" s="23">
        <f t="shared" si="421"/>
        <v>437</v>
      </c>
      <c r="AV1139" s="23">
        <f t="shared" si="422"/>
        <v>456</v>
      </c>
      <c r="AW1139" s="23">
        <f t="shared" si="423"/>
        <v>2.50874857360213</v>
      </c>
      <c r="AX1139" s="23">
        <f t="shared" si="424"/>
        <v>1.51084062381133</v>
      </c>
      <c r="AY1139" s="23">
        <f t="shared" si="425"/>
        <v>456</v>
      </c>
      <c r="AZ1139" s="23">
        <f t="shared" si="426"/>
        <v>456</v>
      </c>
      <c r="BA1139" s="1" t="str">
        <f t="shared" si="427"/>
        <v>3</v>
      </c>
      <c r="BB1139" s="22">
        <v>364</v>
      </c>
      <c r="BC1139" s="22">
        <f t="shared" si="428"/>
        <v>165984</v>
      </c>
      <c r="BD1139" s="22" t="e">
        <f t="shared" si="430"/>
        <v>#REF!</v>
      </c>
      <c r="BE1139" s="22">
        <v>0.16</v>
      </c>
      <c r="BF1139" s="22">
        <f t="shared" si="429"/>
        <v>72.96</v>
      </c>
      <c r="BG1139" s="22" t="e">
        <f t="shared" si="431"/>
        <v>#REF!</v>
      </c>
      <c r="BH1139" t="str">
        <f>IF(AT1139="UDARA","U","N")&amp;LEFT($C$4,2)&amp;MID($C$4,4,2)&amp;LEFT(A1139,3)&amp;MID(E1139,2,2)&amp;VLOOKUP(E1139,Acuan_Reference!C:L,10,0)</f>
        <v>N0109MDO71S6</v>
      </c>
      <c r="BI1139" t="s">
        <v>84</v>
      </c>
      <c r="BJ1139" t="s">
        <v>85</v>
      </c>
      <c r="BK1139" t="s">
        <v>128</v>
      </c>
      <c r="BL1139" t="s">
        <v>87</v>
      </c>
    </row>
    <row r="1140" spans="1:64">
      <c r="A1140" t="s">
        <v>101</v>
      </c>
      <c r="B1140" t="s">
        <v>75</v>
      </c>
      <c r="C1140" t="s">
        <v>76</v>
      </c>
      <c r="D1140" t="s">
        <v>77</v>
      </c>
      <c r="E1140" t="s">
        <v>199</v>
      </c>
      <c r="F1140" t="s">
        <v>200</v>
      </c>
      <c r="G1140" t="s">
        <v>118</v>
      </c>
      <c r="H1140" t="s">
        <v>81</v>
      </c>
      <c r="I1140" s="22">
        <v>11815</v>
      </c>
      <c r="J1140" s="23">
        <v>2589</v>
      </c>
      <c r="K1140" s="23">
        <v>3343</v>
      </c>
      <c r="L1140" s="23">
        <v>5496</v>
      </c>
      <c r="M1140" s="23">
        <v>4127</v>
      </c>
      <c r="N1140" s="23">
        <v>2668</v>
      </c>
      <c r="O1140" s="23">
        <v>4075</v>
      </c>
      <c r="P1140" s="23">
        <v>3044</v>
      </c>
      <c r="Q1140" s="23">
        <v>1873</v>
      </c>
      <c r="R1140" s="23">
        <v>3810</v>
      </c>
      <c r="S1140" s="23">
        <v>3653</v>
      </c>
      <c r="T1140" s="23">
        <v>4209</v>
      </c>
      <c r="U1140" s="23">
        <v>2583</v>
      </c>
      <c r="V1140" s="22">
        <v>3481.6666666667</v>
      </c>
      <c r="W1140" s="22">
        <f t="shared" si="416"/>
        <v>3399.33333333333</v>
      </c>
      <c r="X1140" s="23">
        <v>0</v>
      </c>
      <c r="Y1140" s="23">
        <v>0</v>
      </c>
      <c r="Z1140" s="23">
        <v>0</v>
      </c>
      <c r="AA1140" s="22">
        <v>4389</v>
      </c>
      <c r="AB1140" s="22">
        <v>0</v>
      </c>
      <c r="AC1140" s="22">
        <v>1944</v>
      </c>
      <c r="AD1140" s="22">
        <v>0</v>
      </c>
      <c r="AE1140" s="22">
        <f t="shared" si="417"/>
        <v>6333</v>
      </c>
      <c r="AF1140" s="22">
        <f t="shared" si="418"/>
        <v>1.8189564384873</v>
      </c>
      <c r="AG1140" s="22">
        <f t="shared" si="419"/>
        <v>1.8630123553638</v>
      </c>
      <c r="AH1140" s="22">
        <v>8304</v>
      </c>
      <c r="AI1140" s="22">
        <v>0</v>
      </c>
      <c r="AJ1140" s="23">
        <v>0</v>
      </c>
      <c r="AK1140" s="23">
        <v>1902</v>
      </c>
      <c r="AL1140" s="23">
        <v>3406</v>
      </c>
      <c r="AM1140" s="22">
        <v>1.3</v>
      </c>
      <c r="AN1140" s="22">
        <f t="shared" si="420"/>
        <v>4419.13333333333</v>
      </c>
      <c r="AO1140" s="23">
        <v>24</v>
      </c>
      <c r="AP1140" s="23">
        <v>24</v>
      </c>
      <c r="AQ1140" t="s">
        <v>82</v>
      </c>
      <c r="AR1140">
        <v>4</v>
      </c>
      <c r="AS1140" s="22">
        <v>0.5</v>
      </c>
      <c r="AT1140" t="s">
        <v>83</v>
      </c>
      <c r="AU1140" s="23">
        <f t="shared" si="421"/>
        <v>1492.13333333333</v>
      </c>
      <c r="AV1140" s="23">
        <f t="shared" si="422"/>
        <v>1512</v>
      </c>
      <c r="AW1140" s="23">
        <f t="shared" si="423"/>
        <v>2.30780545204942</v>
      </c>
      <c r="AX1140" s="23">
        <f t="shared" si="424"/>
        <v>1.30584428319278</v>
      </c>
      <c r="AY1140" s="23">
        <f t="shared" si="425"/>
        <v>1512</v>
      </c>
      <c r="AZ1140" s="23">
        <f t="shared" si="426"/>
        <v>1512</v>
      </c>
      <c r="BA1140" s="1" t="str">
        <f t="shared" si="427"/>
        <v>3</v>
      </c>
      <c r="BB1140" s="22">
        <v>364</v>
      </c>
      <c r="BC1140" s="22">
        <f t="shared" si="428"/>
        <v>550368</v>
      </c>
      <c r="BD1140" s="22" t="e">
        <f t="shared" si="430"/>
        <v>#REF!</v>
      </c>
      <c r="BE1140" s="22">
        <v>0.16</v>
      </c>
      <c r="BF1140" s="22">
        <f t="shared" si="429"/>
        <v>241.92</v>
      </c>
      <c r="BG1140" s="22" t="e">
        <f t="shared" si="431"/>
        <v>#REF!</v>
      </c>
      <c r="BH1140" t="str">
        <f>IF(AT1140="UDARA","U","N")&amp;LEFT($C$4,2)&amp;MID($C$4,4,2)&amp;LEFT(A1140,3)&amp;MID(E1140,2,2)&amp;VLOOKUP(E1140,Acuan_Reference!C:L,10,0)</f>
        <v>N0109MKS71S6</v>
      </c>
      <c r="BI1140" t="s">
        <v>84</v>
      </c>
      <c r="BJ1140" t="s">
        <v>85</v>
      </c>
      <c r="BK1140" t="s">
        <v>128</v>
      </c>
      <c r="BL1140" t="s">
        <v>87</v>
      </c>
    </row>
    <row r="1141" spans="1:64">
      <c r="A1141" t="s">
        <v>102</v>
      </c>
      <c r="B1141" t="s">
        <v>75</v>
      </c>
      <c r="C1141" t="s">
        <v>76</v>
      </c>
      <c r="D1141" t="s">
        <v>77</v>
      </c>
      <c r="E1141" t="s">
        <v>199</v>
      </c>
      <c r="F1141" t="s">
        <v>200</v>
      </c>
      <c r="G1141" t="s">
        <v>118</v>
      </c>
      <c r="H1141" t="s">
        <v>81</v>
      </c>
      <c r="I1141" s="22">
        <v>11815</v>
      </c>
      <c r="J1141" s="23">
        <v>954</v>
      </c>
      <c r="K1141" s="23">
        <v>1292</v>
      </c>
      <c r="L1141" s="23">
        <v>1425</v>
      </c>
      <c r="M1141" s="23">
        <v>1685</v>
      </c>
      <c r="N1141" s="23">
        <v>920</v>
      </c>
      <c r="O1141" s="23">
        <v>1082</v>
      </c>
      <c r="P1141" s="23">
        <v>1747</v>
      </c>
      <c r="Q1141" s="23">
        <v>960</v>
      </c>
      <c r="R1141" s="23">
        <v>1287</v>
      </c>
      <c r="S1141" s="23">
        <v>1112</v>
      </c>
      <c r="T1141" s="23">
        <v>1458</v>
      </c>
      <c r="U1141" s="23">
        <v>990</v>
      </c>
      <c r="V1141" s="22">
        <v>1186.6666666667</v>
      </c>
      <c r="W1141" s="22">
        <f t="shared" si="416"/>
        <v>1191.33333333333</v>
      </c>
      <c r="X1141" s="23">
        <v>0</v>
      </c>
      <c r="Y1141" s="23">
        <v>0</v>
      </c>
      <c r="Z1141" s="23">
        <v>0</v>
      </c>
      <c r="AA1141" s="22">
        <v>1517</v>
      </c>
      <c r="AB1141" s="22">
        <v>0</v>
      </c>
      <c r="AC1141" s="22">
        <v>264</v>
      </c>
      <c r="AD1141" s="22">
        <v>144</v>
      </c>
      <c r="AE1141" s="22">
        <f t="shared" si="417"/>
        <v>1925</v>
      </c>
      <c r="AF1141" s="22">
        <f t="shared" si="418"/>
        <v>1.62219101123591</v>
      </c>
      <c r="AG1141" s="22">
        <f t="shared" si="419"/>
        <v>1.49496362618914</v>
      </c>
      <c r="AH1141" s="22">
        <v>8304</v>
      </c>
      <c r="AI1141" s="22">
        <v>0</v>
      </c>
      <c r="AJ1141" s="23">
        <v>0</v>
      </c>
      <c r="AK1141" s="23">
        <v>685</v>
      </c>
      <c r="AL1141" s="23">
        <v>1126</v>
      </c>
      <c r="AM1141" s="22">
        <v>0.8</v>
      </c>
      <c r="AN1141" s="22">
        <f t="shared" si="420"/>
        <v>953.066666666667</v>
      </c>
      <c r="AO1141" s="23">
        <v>24</v>
      </c>
      <c r="AP1141" s="23">
        <v>24</v>
      </c>
      <c r="AQ1141" t="s">
        <v>82</v>
      </c>
      <c r="AR1141">
        <v>8</v>
      </c>
      <c r="AS1141" s="22">
        <v>0.1</v>
      </c>
      <c r="AT1141" t="s">
        <v>83</v>
      </c>
      <c r="AU1141" s="23">
        <f t="shared" si="421"/>
        <v>154.066666666667</v>
      </c>
      <c r="AV1141" s="23">
        <f t="shared" si="422"/>
        <v>168</v>
      </c>
      <c r="AW1141" s="23">
        <f t="shared" si="423"/>
        <v>1.75685506435367</v>
      </c>
      <c r="AX1141" s="23">
        <f t="shared" si="424"/>
        <v>0.811695579182988</v>
      </c>
      <c r="AY1141" s="23">
        <f t="shared" si="425"/>
        <v>168</v>
      </c>
      <c r="AZ1141" s="23">
        <f t="shared" si="426"/>
        <v>168</v>
      </c>
      <c r="BA1141" s="1" t="str">
        <f t="shared" si="427"/>
        <v>3</v>
      </c>
      <c r="BB1141" s="22">
        <v>364</v>
      </c>
      <c r="BC1141" s="22">
        <f t="shared" si="428"/>
        <v>61152</v>
      </c>
      <c r="BD1141" s="22" t="e">
        <f t="shared" si="430"/>
        <v>#REF!</v>
      </c>
      <c r="BE1141" s="22">
        <v>0.16</v>
      </c>
      <c r="BF1141" s="22">
        <f t="shared" si="429"/>
        <v>26.88</v>
      </c>
      <c r="BG1141" s="22" t="e">
        <f t="shared" si="431"/>
        <v>#REF!</v>
      </c>
      <c r="BH1141" t="str">
        <f>IF(AT1141="UDARA","U","N")&amp;LEFT($C$4,2)&amp;MID($C$4,4,2)&amp;LEFT(A1141,3)&amp;MID(E1141,2,2)&amp;VLOOKUP(E1141,Acuan_Reference!C:L,10,0)</f>
        <v>N0109MLG71S6</v>
      </c>
      <c r="BI1141" t="s">
        <v>84</v>
      </c>
      <c r="BJ1141" t="s">
        <v>85</v>
      </c>
      <c r="BK1141" t="s">
        <v>128</v>
      </c>
      <c r="BL1141" t="s">
        <v>87</v>
      </c>
    </row>
    <row r="1142" spans="1:64">
      <c r="A1142" t="s">
        <v>103</v>
      </c>
      <c r="B1142" t="s">
        <v>75</v>
      </c>
      <c r="C1142" t="s">
        <v>76</v>
      </c>
      <c r="D1142" t="s">
        <v>77</v>
      </c>
      <c r="E1142" t="s">
        <v>199</v>
      </c>
      <c r="F1142" t="s">
        <v>200</v>
      </c>
      <c r="G1142" t="s">
        <v>118</v>
      </c>
      <c r="H1142" t="s">
        <v>81</v>
      </c>
      <c r="I1142" s="22">
        <v>11815</v>
      </c>
      <c r="J1142" s="23">
        <v>100</v>
      </c>
      <c r="K1142" s="23">
        <v>122</v>
      </c>
      <c r="L1142" s="23">
        <v>419</v>
      </c>
      <c r="M1142" s="23">
        <v>297</v>
      </c>
      <c r="N1142" s="23">
        <v>149</v>
      </c>
      <c r="O1142" s="23">
        <v>438</v>
      </c>
      <c r="P1142" s="23">
        <v>102</v>
      </c>
      <c r="Q1142" s="23">
        <v>79</v>
      </c>
      <c r="R1142" s="23">
        <v>301</v>
      </c>
      <c r="S1142" s="23">
        <v>290</v>
      </c>
      <c r="T1142" s="23">
        <v>167</v>
      </c>
      <c r="U1142" s="23">
        <v>119</v>
      </c>
      <c r="V1142" s="22">
        <v>192</v>
      </c>
      <c r="W1142" s="22">
        <f t="shared" si="416"/>
        <v>169.333333333333</v>
      </c>
      <c r="X1142" s="23">
        <v>0</v>
      </c>
      <c r="Y1142" s="23">
        <v>0</v>
      </c>
      <c r="Z1142" s="23">
        <v>0</v>
      </c>
      <c r="AA1142" s="22">
        <v>294</v>
      </c>
      <c r="AB1142" s="22">
        <v>0</v>
      </c>
      <c r="AC1142" s="22">
        <v>72</v>
      </c>
      <c r="AD1142" s="22">
        <v>0</v>
      </c>
      <c r="AE1142" s="22">
        <f t="shared" si="417"/>
        <v>366</v>
      </c>
      <c r="AF1142" s="22">
        <f t="shared" si="418"/>
        <v>1.90625</v>
      </c>
      <c r="AG1142" s="22">
        <f t="shared" si="419"/>
        <v>2.16141732283465</v>
      </c>
      <c r="AH1142" s="22">
        <v>8304</v>
      </c>
      <c r="AI1142" s="22">
        <v>0</v>
      </c>
      <c r="AJ1142" s="23">
        <v>0</v>
      </c>
      <c r="AK1142" s="23">
        <v>137</v>
      </c>
      <c r="AL1142" s="23">
        <v>222</v>
      </c>
      <c r="AM1142" s="22">
        <v>1.3</v>
      </c>
      <c r="AN1142" s="22">
        <f t="shared" si="420"/>
        <v>220.133333333333</v>
      </c>
      <c r="AO1142" s="23">
        <v>24</v>
      </c>
      <c r="AP1142" s="23">
        <v>24</v>
      </c>
      <c r="AQ1142" t="s">
        <v>82</v>
      </c>
      <c r="AR1142">
        <v>2</v>
      </c>
      <c r="AS1142" s="22">
        <v>0.36666666666667</v>
      </c>
      <c r="AT1142" t="s">
        <v>83</v>
      </c>
      <c r="AU1142" s="23">
        <f t="shared" si="421"/>
        <v>76.1333333333333</v>
      </c>
      <c r="AV1142" s="23">
        <f t="shared" si="422"/>
        <v>96</v>
      </c>
      <c r="AW1142" s="23">
        <f t="shared" si="423"/>
        <v>2.72834645669291</v>
      </c>
      <c r="AX1142" s="23">
        <f t="shared" si="424"/>
        <v>1.41732283464567</v>
      </c>
      <c r="AY1142" s="23">
        <f t="shared" si="425"/>
        <v>96</v>
      </c>
      <c r="AZ1142" s="23">
        <f t="shared" si="426"/>
        <v>96</v>
      </c>
      <c r="BA1142" s="1" t="str">
        <f t="shared" si="427"/>
        <v>3</v>
      </c>
      <c r="BB1142" s="22">
        <v>364</v>
      </c>
      <c r="BC1142" s="22">
        <f t="shared" si="428"/>
        <v>34944</v>
      </c>
      <c r="BD1142" s="22" t="e">
        <f t="shared" si="430"/>
        <v>#REF!</v>
      </c>
      <c r="BE1142" s="22">
        <v>0.16</v>
      </c>
      <c r="BF1142" s="22">
        <f t="shared" si="429"/>
        <v>15.36</v>
      </c>
      <c r="BG1142" s="22" t="e">
        <f t="shared" si="431"/>
        <v>#REF!</v>
      </c>
      <c r="BH1142" t="str">
        <f>IF(AT1142="UDARA","U","N")&amp;LEFT($C$4,2)&amp;MID($C$4,4,2)&amp;LEFT(A1142,3)&amp;MID(E1142,2,2)&amp;VLOOKUP(E1142,Acuan_Reference!C:L,10,0)</f>
        <v>N0109NAD71S6</v>
      </c>
      <c r="BI1142" t="s">
        <v>84</v>
      </c>
      <c r="BJ1142" t="s">
        <v>85</v>
      </c>
      <c r="BK1142" t="s">
        <v>128</v>
      </c>
      <c r="BL1142" t="s">
        <v>87</v>
      </c>
    </row>
    <row r="1143" spans="1:64">
      <c r="A1143" t="s">
        <v>104</v>
      </c>
      <c r="B1143" t="s">
        <v>75</v>
      </c>
      <c r="C1143" t="s">
        <v>76</v>
      </c>
      <c r="D1143" t="s">
        <v>77</v>
      </c>
      <c r="E1143" t="s">
        <v>199</v>
      </c>
      <c r="F1143" t="s">
        <v>200</v>
      </c>
      <c r="G1143" t="s">
        <v>118</v>
      </c>
      <c r="H1143" t="s">
        <v>81</v>
      </c>
      <c r="I1143" s="22">
        <v>11815</v>
      </c>
      <c r="J1143" s="23">
        <v>173</v>
      </c>
      <c r="K1143" s="23">
        <v>148</v>
      </c>
      <c r="L1143" s="23">
        <v>378</v>
      </c>
      <c r="M1143" s="23">
        <v>183</v>
      </c>
      <c r="N1143" s="23">
        <v>178</v>
      </c>
      <c r="O1143" s="23">
        <v>211</v>
      </c>
      <c r="P1143" s="23">
        <v>302</v>
      </c>
      <c r="Q1143" s="23">
        <v>159</v>
      </c>
      <c r="R1143" s="23">
        <v>174</v>
      </c>
      <c r="S1143" s="23">
        <v>233</v>
      </c>
      <c r="T1143" s="23">
        <v>164</v>
      </c>
      <c r="U1143" s="23">
        <v>168</v>
      </c>
      <c r="V1143" s="22">
        <v>188.33333333333</v>
      </c>
      <c r="W1143" s="22">
        <f t="shared" si="416"/>
        <v>166.333333333333</v>
      </c>
      <c r="X1143" s="23">
        <v>0</v>
      </c>
      <c r="Y1143" s="23">
        <v>0</v>
      </c>
      <c r="Z1143" s="23">
        <v>0</v>
      </c>
      <c r="AA1143" s="22">
        <v>286</v>
      </c>
      <c r="AB1143" s="22">
        <v>0</v>
      </c>
      <c r="AC1143" s="22">
        <v>48</v>
      </c>
      <c r="AD1143" s="22">
        <v>0</v>
      </c>
      <c r="AE1143" s="22">
        <f t="shared" si="417"/>
        <v>334</v>
      </c>
      <c r="AF1143" s="22">
        <f t="shared" si="418"/>
        <v>1.77345132743366</v>
      </c>
      <c r="AG1143" s="22">
        <f t="shared" si="419"/>
        <v>2.00801603206413</v>
      </c>
      <c r="AH1143" s="22">
        <v>8304</v>
      </c>
      <c r="AI1143" s="22">
        <v>0</v>
      </c>
      <c r="AJ1143" s="23">
        <v>0</v>
      </c>
      <c r="AK1143" s="23">
        <v>116</v>
      </c>
      <c r="AL1143" s="23">
        <v>167</v>
      </c>
      <c r="AM1143" s="22">
        <v>1</v>
      </c>
      <c r="AN1143" s="22">
        <f t="shared" si="420"/>
        <v>166.333333333333</v>
      </c>
      <c r="AO1143" s="23">
        <v>24</v>
      </c>
      <c r="AP1143" s="23">
        <v>24</v>
      </c>
      <c r="AQ1143" t="s">
        <v>82</v>
      </c>
      <c r="AR1143">
        <v>4</v>
      </c>
      <c r="AS1143" s="22">
        <v>0.26666666666667</v>
      </c>
      <c r="AT1143" t="s">
        <v>83</v>
      </c>
      <c r="AU1143" s="23">
        <f t="shared" si="421"/>
        <v>0</v>
      </c>
      <c r="AV1143" s="23">
        <f t="shared" si="422"/>
        <v>0</v>
      </c>
      <c r="AW1143" s="23">
        <f t="shared" si="423"/>
        <v>2.00801603206413</v>
      </c>
      <c r="AX1143" s="23">
        <f t="shared" si="424"/>
        <v>1.00400801603206</v>
      </c>
      <c r="AY1143" s="23">
        <f t="shared" si="425"/>
        <v>0</v>
      </c>
      <c r="AZ1143" s="23">
        <f t="shared" si="426"/>
        <v>0</v>
      </c>
      <c r="BA1143" s="1" t="str">
        <f t="shared" si="427"/>
        <v>3</v>
      </c>
      <c r="BB1143" s="22">
        <v>364</v>
      </c>
      <c r="BC1143" s="22">
        <f t="shared" si="428"/>
        <v>0</v>
      </c>
      <c r="BD1143" s="22" t="e">
        <f t="shared" si="430"/>
        <v>#REF!</v>
      </c>
      <c r="BE1143" s="22">
        <v>0.16</v>
      </c>
      <c r="BF1143" s="22">
        <f t="shared" si="429"/>
        <v>0</v>
      </c>
      <c r="BG1143" s="22" t="e">
        <f t="shared" si="431"/>
        <v>#REF!</v>
      </c>
      <c r="BH1143" t="str">
        <f>IF(AT1143="UDARA","U","N")&amp;LEFT($C$4,2)&amp;MID($C$4,4,2)&amp;LEFT(A1143,3)&amp;MID(E1143,2,2)&amp;VLOOKUP(E1143,Acuan_Reference!C:L,10,0)</f>
        <v>N0109PDG71S6</v>
      </c>
      <c r="BI1143" t="s">
        <v>84</v>
      </c>
      <c r="BJ1143" t="s">
        <v>85</v>
      </c>
      <c r="BK1143" t="s">
        <v>128</v>
      </c>
      <c r="BL1143" t="s">
        <v>87</v>
      </c>
    </row>
    <row r="1144" spans="1:64">
      <c r="A1144" t="s">
        <v>105</v>
      </c>
      <c r="B1144" t="s">
        <v>75</v>
      </c>
      <c r="C1144" t="s">
        <v>76</v>
      </c>
      <c r="D1144" t="s">
        <v>77</v>
      </c>
      <c r="E1144" t="s">
        <v>199</v>
      </c>
      <c r="F1144" t="s">
        <v>200</v>
      </c>
      <c r="G1144" t="s">
        <v>118</v>
      </c>
      <c r="H1144" t="s">
        <v>81</v>
      </c>
      <c r="I1144" s="22">
        <v>11815</v>
      </c>
      <c r="J1144" s="23">
        <v>440</v>
      </c>
      <c r="K1144" s="23">
        <v>518</v>
      </c>
      <c r="L1144" s="23">
        <v>493</v>
      </c>
      <c r="M1144" s="23">
        <v>658</v>
      </c>
      <c r="N1144" s="23">
        <v>360</v>
      </c>
      <c r="O1144" s="23">
        <v>407</v>
      </c>
      <c r="P1144" s="23">
        <v>373</v>
      </c>
      <c r="Q1144" s="23">
        <v>453</v>
      </c>
      <c r="R1144" s="23">
        <v>582</v>
      </c>
      <c r="S1144" s="23">
        <v>505</v>
      </c>
      <c r="T1144" s="23">
        <v>590</v>
      </c>
      <c r="U1144" s="23">
        <v>426</v>
      </c>
      <c r="V1144" s="22">
        <v>507</v>
      </c>
      <c r="W1144" s="22">
        <f t="shared" si="416"/>
        <v>502</v>
      </c>
      <c r="X1144" s="23">
        <v>0</v>
      </c>
      <c r="Y1144" s="23">
        <v>0</v>
      </c>
      <c r="Z1144" s="23">
        <v>0</v>
      </c>
      <c r="AA1144" s="22">
        <v>648</v>
      </c>
      <c r="AB1144" s="22">
        <v>0</v>
      </c>
      <c r="AC1144" s="22">
        <v>168</v>
      </c>
      <c r="AD1144" s="22">
        <v>0</v>
      </c>
      <c r="AE1144" s="22">
        <f t="shared" si="417"/>
        <v>816</v>
      </c>
      <c r="AF1144" s="22">
        <f t="shared" si="418"/>
        <v>1.6094674556213</v>
      </c>
      <c r="AG1144" s="22">
        <f t="shared" si="419"/>
        <v>1.62549800796813</v>
      </c>
      <c r="AH1144" s="22">
        <v>8304</v>
      </c>
      <c r="AI1144" s="22">
        <v>0</v>
      </c>
      <c r="AJ1144" s="23">
        <v>0</v>
      </c>
      <c r="AK1144" s="23">
        <v>314</v>
      </c>
      <c r="AL1144" s="23">
        <v>490</v>
      </c>
      <c r="AM1144" s="22">
        <v>1</v>
      </c>
      <c r="AN1144" s="22">
        <f t="shared" si="420"/>
        <v>502</v>
      </c>
      <c r="AO1144" s="23">
        <v>24</v>
      </c>
      <c r="AP1144" s="23">
        <v>24</v>
      </c>
      <c r="AQ1144" t="s">
        <v>82</v>
      </c>
      <c r="AR1144">
        <v>4</v>
      </c>
      <c r="AS1144" s="22">
        <v>0.26666666666667</v>
      </c>
      <c r="AT1144" t="s">
        <v>83</v>
      </c>
      <c r="AU1144" s="23">
        <f t="shared" si="421"/>
        <v>176</v>
      </c>
      <c r="AV1144" s="23">
        <f t="shared" si="422"/>
        <v>192</v>
      </c>
      <c r="AW1144" s="23">
        <f t="shared" si="423"/>
        <v>2.00796812749004</v>
      </c>
      <c r="AX1144" s="23">
        <f t="shared" si="424"/>
        <v>1.03187250996016</v>
      </c>
      <c r="AY1144" s="23">
        <f t="shared" si="425"/>
        <v>192</v>
      </c>
      <c r="AZ1144" s="23">
        <f t="shared" si="426"/>
        <v>192</v>
      </c>
      <c r="BA1144" s="1" t="str">
        <f t="shared" si="427"/>
        <v>3</v>
      </c>
      <c r="BB1144" s="22">
        <v>364</v>
      </c>
      <c r="BC1144" s="22">
        <f t="shared" si="428"/>
        <v>69888</v>
      </c>
      <c r="BD1144" s="22" t="e">
        <f t="shared" si="430"/>
        <v>#REF!</v>
      </c>
      <c r="BE1144" s="22">
        <v>0.16</v>
      </c>
      <c r="BF1144" s="22">
        <f t="shared" si="429"/>
        <v>30.72</v>
      </c>
      <c r="BG1144" s="22" t="e">
        <f t="shared" si="431"/>
        <v>#REF!</v>
      </c>
      <c r="BH1144" t="str">
        <f>IF(AT1144="UDARA","U","N")&amp;LEFT($C$4,2)&amp;MID($C$4,4,2)&amp;LEFT(A1144,3)&amp;MID(E1144,2,2)&amp;VLOOKUP(E1144,Acuan_Reference!C:L,10,0)</f>
        <v>N0109PKB71S6</v>
      </c>
      <c r="BI1144" t="s">
        <v>84</v>
      </c>
      <c r="BJ1144" t="s">
        <v>85</v>
      </c>
      <c r="BK1144" t="s">
        <v>128</v>
      </c>
      <c r="BL1144" t="s">
        <v>87</v>
      </c>
    </row>
    <row r="1145" spans="1:64">
      <c r="A1145" t="s">
        <v>106</v>
      </c>
      <c r="B1145" t="s">
        <v>75</v>
      </c>
      <c r="C1145" t="s">
        <v>76</v>
      </c>
      <c r="D1145" t="s">
        <v>77</v>
      </c>
      <c r="E1145" t="s">
        <v>199</v>
      </c>
      <c r="F1145" t="s">
        <v>200</v>
      </c>
      <c r="G1145" t="s">
        <v>118</v>
      </c>
      <c r="H1145" t="s">
        <v>81</v>
      </c>
      <c r="I1145" s="22">
        <v>11815</v>
      </c>
      <c r="J1145" s="23">
        <v>1540</v>
      </c>
      <c r="K1145" s="23">
        <v>1215</v>
      </c>
      <c r="L1145" s="23">
        <v>2129</v>
      </c>
      <c r="M1145" s="23">
        <v>1577</v>
      </c>
      <c r="N1145" s="23">
        <v>1127</v>
      </c>
      <c r="O1145" s="23">
        <v>1217</v>
      </c>
      <c r="P1145" s="23">
        <v>1626</v>
      </c>
      <c r="Q1145" s="23">
        <v>1348</v>
      </c>
      <c r="R1145" s="23">
        <v>1547</v>
      </c>
      <c r="S1145" s="23">
        <v>1061</v>
      </c>
      <c r="T1145" s="23">
        <v>1370</v>
      </c>
      <c r="U1145" s="23">
        <v>1532</v>
      </c>
      <c r="V1145" s="22">
        <v>1321</v>
      </c>
      <c r="W1145" s="22">
        <f t="shared" si="416"/>
        <v>1354.33333333333</v>
      </c>
      <c r="X1145" s="23">
        <v>0</v>
      </c>
      <c r="Y1145" s="23">
        <v>0</v>
      </c>
      <c r="Z1145" s="23">
        <v>0</v>
      </c>
      <c r="AA1145" s="22">
        <v>1359</v>
      </c>
      <c r="AB1145" s="22">
        <v>0</v>
      </c>
      <c r="AC1145" s="22">
        <v>312</v>
      </c>
      <c r="AD1145" s="22">
        <v>0</v>
      </c>
      <c r="AE1145" s="22">
        <f t="shared" si="417"/>
        <v>1671</v>
      </c>
      <c r="AF1145" s="22">
        <f t="shared" si="418"/>
        <v>1.26495079485238</v>
      </c>
      <c r="AG1145" s="22">
        <f t="shared" si="419"/>
        <v>1.23381737632291</v>
      </c>
      <c r="AH1145" s="22">
        <v>8304</v>
      </c>
      <c r="AI1145" s="22">
        <v>0</v>
      </c>
      <c r="AJ1145" s="23">
        <v>0</v>
      </c>
      <c r="AK1145" s="23">
        <v>806</v>
      </c>
      <c r="AL1145" s="23">
        <v>1161</v>
      </c>
      <c r="AM1145" s="22">
        <v>0.9</v>
      </c>
      <c r="AN1145" s="22">
        <f t="shared" si="420"/>
        <v>1218.9</v>
      </c>
      <c r="AO1145" s="23">
        <v>24</v>
      </c>
      <c r="AP1145" s="23">
        <v>24</v>
      </c>
      <c r="AQ1145" t="s">
        <v>82</v>
      </c>
      <c r="AR1145">
        <v>4</v>
      </c>
      <c r="AS1145" s="22">
        <v>0.16666666666667</v>
      </c>
      <c r="AT1145" t="s">
        <v>83</v>
      </c>
      <c r="AU1145" s="23">
        <f t="shared" si="421"/>
        <v>708.9</v>
      </c>
      <c r="AV1145" s="23">
        <f t="shared" si="422"/>
        <v>720</v>
      </c>
      <c r="AW1145" s="23">
        <f t="shared" si="423"/>
        <v>1.76544425301501</v>
      </c>
      <c r="AX1145" s="23">
        <f t="shared" si="424"/>
        <v>0.908195914349003</v>
      </c>
      <c r="AY1145" s="23">
        <f t="shared" si="425"/>
        <v>720</v>
      </c>
      <c r="AZ1145" s="23">
        <f t="shared" si="426"/>
        <v>720</v>
      </c>
      <c r="BA1145" s="1" t="str">
        <f t="shared" si="427"/>
        <v>3</v>
      </c>
      <c r="BB1145" s="22">
        <v>364</v>
      </c>
      <c r="BC1145" s="22">
        <f t="shared" si="428"/>
        <v>262080</v>
      </c>
      <c r="BD1145" s="22" t="e">
        <f t="shared" si="430"/>
        <v>#REF!</v>
      </c>
      <c r="BE1145" s="22">
        <v>0.16</v>
      </c>
      <c r="BF1145" s="22">
        <f t="shared" si="429"/>
        <v>115.2</v>
      </c>
      <c r="BG1145" s="22" t="e">
        <f t="shared" si="431"/>
        <v>#REF!</v>
      </c>
      <c r="BH1145" t="str">
        <f>IF(AT1145="UDARA","U","N")&amp;LEFT($C$4,2)&amp;MID($C$4,4,2)&amp;LEFT(A1145,3)&amp;MID(E1145,2,2)&amp;VLOOKUP(E1145,Acuan_Reference!C:L,10,0)</f>
        <v>N0109PLB71S6</v>
      </c>
      <c r="BI1145" t="s">
        <v>84</v>
      </c>
      <c r="BJ1145" t="s">
        <v>85</v>
      </c>
      <c r="BK1145" t="s">
        <v>128</v>
      </c>
      <c r="BL1145" t="s">
        <v>87</v>
      </c>
    </row>
    <row r="1146" spans="1:64">
      <c r="A1146" t="s">
        <v>107</v>
      </c>
      <c r="B1146" t="s">
        <v>75</v>
      </c>
      <c r="C1146" t="s">
        <v>76</v>
      </c>
      <c r="D1146" t="s">
        <v>77</v>
      </c>
      <c r="E1146" t="s">
        <v>199</v>
      </c>
      <c r="F1146" t="s">
        <v>200</v>
      </c>
      <c r="G1146" t="s">
        <v>118</v>
      </c>
      <c r="H1146" t="s">
        <v>81</v>
      </c>
      <c r="I1146" s="22">
        <v>11815</v>
      </c>
      <c r="J1146" s="23">
        <v>997</v>
      </c>
      <c r="K1146" s="23">
        <v>1339</v>
      </c>
      <c r="L1146" s="23">
        <v>1411</v>
      </c>
      <c r="M1146" s="23">
        <v>1141</v>
      </c>
      <c r="N1146" s="23">
        <v>630</v>
      </c>
      <c r="O1146" s="23">
        <v>855</v>
      </c>
      <c r="P1146" s="23">
        <v>1888</v>
      </c>
      <c r="Q1146" s="23">
        <v>714</v>
      </c>
      <c r="R1146" s="23">
        <v>1861</v>
      </c>
      <c r="S1146" s="23">
        <v>1079</v>
      </c>
      <c r="T1146" s="23">
        <v>1726</v>
      </c>
      <c r="U1146" s="23">
        <v>1153</v>
      </c>
      <c r="V1146" s="22">
        <v>1319.3333333333</v>
      </c>
      <c r="W1146" s="22">
        <f t="shared" si="416"/>
        <v>1413.66666666667</v>
      </c>
      <c r="X1146" s="23">
        <v>0</v>
      </c>
      <c r="Y1146" s="23">
        <v>0</v>
      </c>
      <c r="Z1146" s="23">
        <v>0</v>
      </c>
      <c r="AA1146" s="22">
        <v>2105</v>
      </c>
      <c r="AB1146" s="22">
        <v>0</v>
      </c>
      <c r="AC1146" s="22">
        <v>0</v>
      </c>
      <c r="AD1146" s="22">
        <v>0</v>
      </c>
      <c r="AE1146" s="22">
        <f t="shared" si="417"/>
        <v>2105</v>
      </c>
      <c r="AF1146" s="22">
        <f t="shared" si="418"/>
        <v>1.59550277918144</v>
      </c>
      <c r="AG1146" s="22">
        <f t="shared" si="419"/>
        <v>1.48903560481019</v>
      </c>
      <c r="AH1146" s="22">
        <v>8304</v>
      </c>
      <c r="AI1146" s="22">
        <v>0</v>
      </c>
      <c r="AJ1146" s="23">
        <v>0</v>
      </c>
      <c r="AK1146" s="23">
        <v>745</v>
      </c>
      <c r="AL1146" s="23">
        <v>1362</v>
      </c>
      <c r="AM1146" s="22">
        <v>1.3</v>
      </c>
      <c r="AN1146" s="22">
        <f t="shared" si="420"/>
        <v>1837.76666666667</v>
      </c>
      <c r="AO1146" s="23">
        <v>24</v>
      </c>
      <c r="AP1146" s="23">
        <v>24</v>
      </c>
      <c r="AQ1146" t="s">
        <v>82</v>
      </c>
      <c r="AR1146">
        <v>2</v>
      </c>
      <c r="AS1146" s="22">
        <v>0.43333333333333</v>
      </c>
      <c r="AT1146" t="s">
        <v>83</v>
      </c>
      <c r="AU1146" s="23">
        <f t="shared" si="421"/>
        <v>1094.76666666667</v>
      </c>
      <c r="AV1146" s="23">
        <f t="shared" si="422"/>
        <v>1104</v>
      </c>
      <c r="AW1146" s="23">
        <f t="shared" si="423"/>
        <v>2.26998349445885</v>
      </c>
      <c r="AX1146" s="23">
        <f t="shared" si="424"/>
        <v>1.3065314784249</v>
      </c>
      <c r="AY1146" s="23">
        <f t="shared" si="425"/>
        <v>1104</v>
      </c>
      <c r="AZ1146" s="23">
        <f t="shared" si="426"/>
        <v>1104</v>
      </c>
      <c r="BA1146" s="1" t="str">
        <f t="shared" si="427"/>
        <v>3</v>
      </c>
      <c r="BB1146" s="22">
        <v>364</v>
      </c>
      <c r="BC1146" s="22">
        <f t="shared" si="428"/>
        <v>401856</v>
      </c>
      <c r="BD1146" s="22" t="e">
        <f t="shared" si="430"/>
        <v>#REF!</v>
      </c>
      <c r="BE1146" s="22">
        <v>0.16</v>
      </c>
      <c r="BF1146" s="22">
        <f t="shared" si="429"/>
        <v>176.64</v>
      </c>
      <c r="BG1146" s="22" t="e">
        <f t="shared" si="431"/>
        <v>#REF!</v>
      </c>
      <c r="BH1146" t="str">
        <f>IF(AT1146="UDARA","U","N")&amp;LEFT($C$4,2)&amp;MID($C$4,4,2)&amp;LEFT(A1146,3)&amp;MID(E1146,2,2)&amp;VLOOKUP(E1146,Acuan_Reference!C:L,10,0)</f>
        <v>N0109PTK71S6</v>
      </c>
      <c r="BI1146" t="s">
        <v>84</v>
      </c>
      <c r="BJ1146" t="s">
        <v>85</v>
      </c>
      <c r="BK1146" t="s">
        <v>128</v>
      </c>
      <c r="BL1146" t="s">
        <v>87</v>
      </c>
    </row>
    <row r="1147" spans="1:64">
      <c r="A1147" t="s">
        <v>108</v>
      </c>
      <c r="B1147" t="s">
        <v>75</v>
      </c>
      <c r="C1147" t="s">
        <v>76</v>
      </c>
      <c r="D1147" t="s">
        <v>77</v>
      </c>
      <c r="E1147" t="s">
        <v>199</v>
      </c>
      <c r="F1147" t="s">
        <v>200</v>
      </c>
      <c r="G1147" t="s">
        <v>118</v>
      </c>
      <c r="H1147" t="s">
        <v>81</v>
      </c>
      <c r="I1147" s="22">
        <v>11815</v>
      </c>
      <c r="J1147" s="23">
        <v>633</v>
      </c>
      <c r="K1147" s="23">
        <v>740</v>
      </c>
      <c r="L1147" s="23">
        <v>1609</v>
      </c>
      <c r="M1147" s="23">
        <v>1024</v>
      </c>
      <c r="N1147" s="23">
        <v>909</v>
      </c>
      <c r="O1147" s="23">
        <v>856</v>
      </c>
      <c r="P1147" s="23">
        <v>1446</v>
      </c>
      <c r="Q1147" s="23">
        <v>908</v>
      </c>
      <c r="R1147" s="23">
        <v>1308</v>
      </c>
      <c r="S1147" s="23">
        <v>972</v>
      </c>
      <c r="T1147" s="23">
        <v>1390</v>
      </c>
      <c r="U1147" s="23">
        <v>742</v>
      </c>
      <c r="V1147" s="22">
        <v>1034.6666666667</v>
      </c>
      <c r="W1147" s="22">
        <f t="shared" si="416"/>
        <v>1067.66666666667</v>
      </c>
      <c r="X1147" s="23">
        <v>0</v>
      </c>
      <c r="Y1147" s="23">
        <v>0</v>
      </c>
      <c r="Z1147" s="23">
        <v>0</v>
      </c>
      <c r="AA1147" s="22">
        <v>1409</v>
      </c>
      <c r="AB1147" s="22">
        <v>0</v>
      </c>
      <c r="AC1147" s="22">
        <v>0</v>
      </c>
      <c r="AD1147" s="22">
        <v>216</v>
      </c>
      <c r="AE1147" s="22">
        <f t="shared" si="417"/>
        <v>1625</v>
      </c>
      <c r="AF1147" s="22">
        <f t="shared" si="418"/>
        <v>1.57055412371129</v>
      </c>
      <c r="AG1147" s="22">
        <f t="shared" si="419"/>
        <v>1.31970028098657</v>
      </c>
      <c r="AH1147" s="22">
        <v>8304</v>
      </c>
      <c r="AI1147" s="22">
        <v>0</v>
      </c>
      <c r="AJ1147" s="23">
        <v>0</v>
      </c>
      <c r="AK1147" s="23">
        <v>650</v>
      </c>
      <c r="AL1147" s="23">
        <v>1071</v>
      </c>
      <c r="AM1147" s="22">
        <v>0.8</v>
      </c>
      <c r="AN1147" s="22">
        <f t="shared" si="420"/>
        <v>854.133333333333</v>
      </c>
      <c r="AO1147" s="23">
        <v>24</v>
      </c>
      <c r="AP1147" s="23">
        <v>24</v>
      </c>
      <c r="AQ1147" t="s">
        <v>82</v>
      </c>
      <c r="AR1147">
        <v>4</v>
      </c>
      <c r="AS1147" s="22">
        <v>0.066666666666667</v>
      </c>
      <c r="AT1147" t="s">
        <v>83</v>
      </c>
      <c r="AU1147" s="23">
        <f t="shared" si="421"/>
        <v>300.133333333333</v>
      </c>
      <c r="AV1147" s="23">
        <f t="shared" si="422"/>
        <v>312</v>
      </c>
      <c r="AW1147" s="23">
        <f t="shared" si="423"/>
        <v>1.81423665313768</v>
      </c>
      <c r="AX1147" s="23">
        <f t="shared" si="424"/>
        <v>0.811114580081174</v>
      </c>
      <c r="AY1147" s="23">
        <f t="shared" si="425"/>
        <v>312</v>
      </c>
      <c r="AZ1147" s="23">
        <f t="shared" si="426"/>
        <v>312</v>
      </c>
      <c r="BA1147" s="1" t="str">
        <f t="shared" si="427"/>
        <v>3</v>
      </c>
      <c r="BB1147" s="22">
        <v>364</v>
      </c>
      <c r="BC1147" s="22">
        <f t="shared" si="428"/>
        <v>113568</v>
      </c>
      <c r="BD1147" s="22" t="e">
        <f t="shared" si="430"/>
        <v>#REF!</v>
      </c>
      <c r="BE1147" s="22">
        <v>0.16</v>
      </c>
      <c r="BF1147" s="22">
        <f t="shared" si="429"/>
        <v>49.92</v>
      </c>
      <c r="BG1147" s="22" t="e">
        <f t="shared" si="431"/>
        <v>#REF!</v>
      </c>
      <c r="BH1147" t="str">
        <f>IF(AT1147="UDARA","U","N")&amp;LEFT($C$4,2)&amp;MID($C$4,4,2)&amp;LEFT(A1147,3)&amp;MID(E1147,2,2)&amp;VLOOKUP(E1147,Acuan_Reference!C:L,10,0)</f>
        <v>N0109PWT71S6</v>
      </c>
      <c r="BI1147" t="s">
        <v>84</v>
      </c>
      <c r="BJ1147" t="s">
        <v>85</v>
      </c>
      <c r="BK1147" t="s">
        <v>128</v>
      </c>
      <c r="BL1147" t="s">
        <v>87</v>
      </c>
    </row>
    <row r="1148" spans="1:64">
      <c r="A1148" t="s">
        <v>109</v>
      </c>
      <c r="B1148" t="s">
        <v>75</v>
      </c>
      <c r="C1148" t="s">
        <v>76</v>
      </c>
      <c r="D1148" t="s">
        <v>77</v>
      </c>
      <c r="E1148" t="s">
        <v>199</v>
      </c>
      <c r="F1148" t="s">
        <v>200</v>
      </c>
      <c r="G1148" t="s">
        <v>118</v>
      </c>
      <c r="H1148" t="s">
        <v>81</v>
      </c>
      <c r="I1148" s="22">
        <v>11815</v>
      </c>
      <c r="J1148" s="23">
        <v>2417</v>
      </c>
      <c r="K1148" s="23">
        <v>3576</v>
      </c>
      <c r="L1148" s="23">
        <v>5227</v>
      </c>
      <c r="M1148" s="23">
        <v>2635</v>
      </c>
      <c r="N1148" s="23">
        <v>2010</v>
      </c>
      <c r="O1148" s="23">
        <v>2989</v>
      </c>
      <c r="P1148" s="23">
        <v>3760</v>
      </c>
      <c r="Q1148" s="23">
        <v>2090</v>
      </c>
      <c r="R1148" s="23">
        <v>4223</v>
      </c>
      <c r="S1148" s="23">
        <v>3627</v>
      </c>
      <c r="T1148" s="23">
        <v>3901</v>
      </c>
      <c r="U1148" s="23">
        <v>2207</v>
      </c>
      <c r="V1148" s="22">
        <v>3245</v>
      </c>
      <c r="W1148" s="22">
        <f t="shared" si="416"/>
        <v>3179</v>
      </c>
      <c r="X1148" s="23">
        <v>0</v>
      </c>
      <c r="Y1148" s="23">
        <v>0</v>
      </c>
      <c r="Z1148" s="23">
        <v>0</v>
      </c>
      <c r="AA1148" s="22">
        <v>2985</v>
      </c>
      <c r="AB1148" s="22">
        <v>0</v>
      </c>
      <c r="AC1148" s="22">
        <v>1320</v>
      </c>
      <c r="AD1148" s="22">
        <v>624</v>
      </c>
      <c r="AE1148" s="22">
        <f t="shared" si="417"/>
        <v>4929</v>
      </c>
      <c r="AF1148" s="22">
        <f t="shared" si="418"/>
        <v>1.51895223420647</v>
      </c>
      <c r="AG1148" s="22">
        <f t="shared" si="419"/>
        <v>1.35419943378421</v>
      </c>
      <c r="AH1148" s="22">
        <v>8304</v>
      </c>
      <c r="AI1148" s="22">
        <v>0</v>
      </c>
      <c r="AJ1148" s="23">
        <v>0</v>
      </c>
      <c r="AK1148" s="23">
        <v>2025</v>
      </c>
      <c r="AL1148" s="23">
        <v>3429</v>
      </c>
      <c r="AM1148" s="22">
        <v>0.6</v>
      </c>
      <c r="AN1148" s="22">
        <f t="shared" si="420"/>
        <v>1907.4</v>
      </c>
      <c r="AO1148" s="23">
        <v>24</v>
      </c>
      <c r="AP1148" s="23">
        <v>24</v>
      </c>
      <c r="AQ1148" t="s">
        <v>82</v>
      </c>
      <c r="AR1148">
        <v>8</v>
      </c>
      <c r="AS1148" s="22">
        <v>0.1</v>
      </c>
      <c r="AT1148" t="s">
        <v>83</v>
      </c>
      <c r="AU1148" s="23">
        <f t="shared" si="421"/>
        <v>407.4</v>
      </c>
      <c r="AV1148" s="23">
        <f t="shared" si="422"/>
        <v>408</v>
      </c>
      <c r="AW1148" s="23">
        <f t="shared" si="423"/>
        <v>1.67882982069833</v>
      </c>
      <c r="AX1148" s="23">
        <f t="shared" si="424"/>
        <v>0.600188738597043</v>
      </c>
      <c r="AY1148" s="23">
        <f t="shared" si="425"/>
        <v>408</v>
      </c>
      <c r="AZ1148" s="23">
        <f t="shared" si="426"/>
        <v>408</v>
      </c>
      <c r="BA1148" s="1" t="str">
        <f t="shared" si="427"/>
        <v>3</v>
      </c>
      <c r="BB1148" s="22">
        <v>364</v>
      </c>
      <c r="BC1148" s="22">
        <f t="shared" si="428"/>
        <v>148512</v>
      </c>
      <c r="BD1148" s="22" t="e">
        <f t="shared" si="430"/>
        <v>#REF!</v>
      </c>
      <c r="BE1148" s="22">
        <v>0.16</v>
      </c>
      <c r="BF1148" s="22">
        <f t="shared" si="429"/>
        <v>65.28</v>
      </c>
      <c r="BG1148" s="22" t="e">
        <f t="shared" si="431"/>
        <v>#REF!</v>
      </c>
      <c r="BH1148" t="str">
        <f>IF(AT1148="UDARA","U","N")&amp;LEFT($C$4,2)&amp;MID($C$4,4,2)&amp;LEFT(A1148,3)&amp;MID(E1148,2,2)&amp;VLOOKUP(E1148,Acuan_Reference!C:L,10,0)</f>
        <v>N0109SBY71S6</v>
      </c>
      <c r="BI1148" t="s">
        <v>84</v>
      </c>
      <c r="BJ1148" t="s">
        <v>85</v>
      </c>
      <c r="BK1148" t="s">
        <v>128</v>
      </c>
      <c r="BL1148" t="s">
        <v>87</v>
      </c>
    </row>
    <row r="1149" spans="1:64">
      <c r="A1149" t="s">
        <v>110</v>
      </c>
      <c r="B1149" t="s">
        <v>75</v>
      </c>
      <c r="C1149" t="s">
        <v>76</v>
      </c>
      <c r="D1149" t="s">
        <v>77</v>
      </c>
      <c r="E1149" t="s">
        <v>199</v>
      </c>
      <c r="F1149" t="s">
        <v>200</v>
      </c>
      <c r="G1149" t="s">
        <v>118</v>
      </c>
      <c r="H1149" t="s">
        <v>81</v>
      </c>
      <c r="I1149" s="22">
        <v>11815</v>
      </c>
      <c r="J1149" s="23">
        <v>1149</v>
      </c>
      <c r="K1149" s="23">
        <v>1317</v>
      </c>
      <c r="L1149" s="23">
        <v>1684</v>
      </c>
      <c r="M1149" s="23">
        <v>1289</v>
      </c>
      <c r="N1149" s="23">
        <v>1442</v>
      </c>
      <c r="O1149" s="23">
        <v>1830</v>
      </c>
      <c r="P1149" s="23">
        <v>1749</v>
      </c>
      <c r="Q1149" s="23">
        <v>1188</v>
      </c>
      <c r="R1149" s="23">
        <v>1470</v>
      </c>
      <c r="S1149" s="23">
        <v>1108</v>
      </c>
      <c r="T1149" s="23">
        <v>1491</v>
      </c>
      <c r="U1149" s="23">
        <v>1291</v>
      </c>
      <c r="V1149" s="22">
        <v>1296.6666666667</v>
      </c>
      <c r="W1149" s="22">
        <f t="shared" si="416"/>
        <v>1323.33333333333</v>
      </c>
      <c r="X1149" s="23">
        <v>0</v>
      </c>
      <c r="Y1149" s="23">
        <v>0</v>
      </c>
      <c r="Z1149" s="23">
        <v>0</v>
      </c>
      <c r="AA1149" s="22">
        <v>1107</v>
      </c>
      <c r="AB1149" s="22">
        <v>0</v>
      </c>
      <c r="AC1149" s="22">
        <v>648</v>
      </c>
      <c r="AD1149" s="22">
        <v>0</v>
      </c>
      <c r="AE1149" s="22">
        <f t="shared" si="417"/>
        <v>1755</v>
      </c>
      <c r="AF1149" s="22">
        <f t="shared" si="418"/>
        <v>1.35347043701796</v>
      </c>
      <c r="AG1149" s="22">
        <f t="shared" si="419"/>
        <v>1.32619647355164</v>
      </c>
      <c r="AH1149" s="22">
        <v>8304</v>
      </c>
      <c r="AI1149" s="22">
        <v>0</v>
      </c>
      <c r="AJ1149" s="23">
        <v>0</v>
      </c>
      <c r="AK1149" s="23">
        <v>768</v>
      </c>
      <c r="AL1149" s="23">
        <v>1188</v>
      </c>
      <c r="AM1149" s="22">
        <v>0.7</v>
      </c>
      <c r="AN1149" s="22">
        <f t="shared" si="420"/>
        <v>926.333333333333</v>
      </c>
      <c r="AO1149" s="23">
        <v>24</v>
      </c>
      <c r="AP1149" s="23">
        <v>24</v>
      </c>
      <c r="AQ1149" t="s">
        <v>82</v>
      </c>
      <c r="AR1149">
        <v>8</v>
      </c>
      <c r="AS1149" s="22">
        <v>0.066666666666667</v>
      </c>
      <c r="AT1149" t="s">
        <v>83</v>
      </c>
      <c r="AU1149" s="23">
        <f t="shared" si="421"/>
        <v>359.333333333333</v>
      </c>
      <c r="AV1149" s="23">
        <f t="shared" si="422"/>
        <v>360</v>
      </c>
      <c r="AW1149" s="23">
        <f t="shared" si="423"/>
        <v>1.59823677581864</v>
      </c>
      <c r="AX1149" s="23">
        <f t="shared" si="424"/>
        <v>0.700503778337532</v>
      </c>
      <c r="AY1149" s="23">
        <f t="shared" si="425"/>
        <v>360</v>
      </c>
      <c r="AZ1149" s="23">
        <f t="shared" si="426"/>
        <v>360</v>
      </c>
      <c r="BA1149" s="1" t="str">
        <f t="shared" si="427"/>
        <v>3</v>
      </c>
      <c r="BB1149" s="22">
        <v>364</v>
      </c>
      <c r="BC1149" s="22">
        <f t="shared" si="428"/>
        <v>131040</v>
      </c>
      <c r="BD1149" s="22" t="e">
        <f t="shared" si="430"/>
        <v>#REF!</v>
      </c>
      <c r="BE1149" s="22">
        <v>0.16</v>
      </c>
      <c r="BF1149" s="22">
        <f t="shared" si="429"/>
        <v>57.6</v>
      </c>
      <c r="BG1149" s="22" t="e">
        <f t="shared" si="431"/>
        <v>#REF!</v>
      </c>
      <c r="BH1149" t="str">
        <f>IF(AT1149="UDARA","U","N")&amp;LEFT($C$4,2)&amp;MID($C$4,4,2)&amp;LEFT(A1149,3)&amp;MID(E1149,2,2)&amp;VLOOKUP(E1149,Acuan_Reference!C:L,10,0)</f>
        <v>N0109SLO71S6</v>
      </c>
      <c r="BI1149" t="s">
        <v>84</v>
      </c>
      <c r="BJ1149" t="s">
        <v>85</v>
      </c>
      <c r="BK1149" t="s">
        <v>128</v>
      </c>
      <c r="BL1149" t="s">
        <v>87</v>
      </c>
    </row>
    <row r="1150" spans="1:64">
      <c r="A1150" t="s">
        <v>111</v>
      </c>
      <c r="B1150" t="s">
        <v>75</v>
      </c>
      <c r="C1150" t="s">
        <v>76</v>
      </c>
      <c r="D1150" t="s">
        <v>77</v>
      </c>
      <c r="E1150" t="s">
        <v>199</v>
      </c>
      <c r="F1150" t="s">
        <v>200</v>
      </c>
      <c r="G1150" t="s">
        <v>118</v>
      </c>
      <c r="H1150" t="s">
        <v>81</v>
      </c>
      <c r="I1150" s="22">
        <v>11815</v>
      </c>
      <c r="J1150" s="23">
        <v>1007</v>
      </c>
      <c r="K1150" s="23">
        <v>957</v>
      </c>
      <c r="L1150" s="23">
        <v>1139</v>
      </c>
      <c r="M1150" s="23">
        <v>802</v>
      </c>
      <c r="N1150" s="23">
        <v>630</v>
      </c>
      <c r="O1150" s="23">
        <v>1095</v>
      </c>
      <c r="P1150" s="23">
        <v>846</v>
      </c>
      <c r="Q1150" s="23">
        <v>751</v>
      </c>
      <c r="R1150" s="23">
        <v>957</v>
      </c>
      <c r="S1150" s="23">
        <v>1261</v>
      </c>
      <c r="T1150" s="23">
        <v>1052</v>
      </c>
      <c r="U1150" s="23">
        <v>676</v>
      </c>
      <c r="V1150" s="22">
        <v>996.33333333333</v>
      </c>
      <c r="W1150" s="22">
        <f t="shared" si="416"/>
        <v>894</v>
      </c>
      <c r="X1150" s="23">
        <v>0</v>
      </c>
      <c r="Y1150" s="23">
        <v>200</v>
      </c>
      <c r="Z1150" s="23">
        <v>0</v>
      </c>
      <c r="AA1150" s="22">
        <v>1793</v>
      </c>
      <c r="AB1150" s="22">
        <v>0</v>
      </c>
      <c r="AC1150" s="22">
        <v>312</v>
      </c>
      <c r="AD1150" s="22">
        <v>0</v>
      </c>
      <c r="AE1150" s="22">
        <f t="shared" si="417"/>
        <v>2105</v>
      </c>
      <c r="AF1150" s="22">
        <f t="shared" si="418"/>
        <v>2.11274673803948</v>
      </c>
      <c r="AG1150" s="22">
        <f t="shared" si="419"/>
        <v>2.35458612975391</v>
      </c>
      <c r="AH1150" s="22">
        <v>8304</v>
      </c>
      <c r="AI1150" s="22">
        <v>0</v>
      </c>
      <c r="AJ1150" s="23">
        <v>0</v>
      </c>
      <c r="AK1150" s="23">
        <v>605</v>
      </c>
      <c r="AL1150" s="23">
        <v>954</v>
      </c>
      <c r="AM1150" s="22">
        <v>1.5</v>
      </c>
      <c r="AN1150" s="22">
        <f t="shared" si="420"/>
        <v>1341</v>
      </c>
      <c r="AO1150" s="23">
        <v>24</v>
      </c>
      <c r="AP1150" s="23">
        <v>24</v>
      </c>
      <c r="AQ1150" t="s">
        <v>82</v>
      </c>
      <c r="AR1150">
        <v>2</v>
      </c>
      <c r="AS1150" s="22">
        <v>0.53333333333333</v>
      </c>
      <c r="AT1150" t="s">
        <v>83</v>
      </c>
      <c r="AU1150" s="23">
        <f t="shared" si="421"/>
        <v>190</v>
      </c>
      <c r="AV1150" s="23">
        <f t="shared" si="422"/>
        <v>192</v>
      </c>
      <c r="AW1150" s="23">
        <f t="shared" si="423"/>
        <v>2.56935123042506</v>
      </c>
      <c r="AX1150" s="23">
        <f t="shared" si="424"/>
        <v>1.50223713646532</v>
      </c>
      <c r="AY1150" s="23">
        <f t="shared" si="425"/>
        <v>192</v>
      </c>
      <c r="AZ1150" s="23">
        <f t="shared" si="426"/>
        <v>192</v>
      </c>
      <c r="BA1150" s="1" t="str">
        <f t="shared" si="427"/>
        <v>3</v>
      </c>
      <c r="BB1150" s="22">
        <v>364</v>
      </c>
      <c r="BC1150" s="22">
        <f t="shared" si="428"/>
        <v>69888</v>
      </c>
      <c r="BD1150" s="22" t="e">
        <f t="shared" si="430"/>
        <v>#REF!</v>
      </c>
      <c r="BE1150" s="22">
        <v>0.16</v>
      </c>
      <c r="BF1150" s="22">
        <f t="shared" si="429"/>
        <v>30.72</v>
      </c>
      <c r="BG1150" s="22" t="e">
        <f t="shared" si="431"/>
        <v>#REF!</v>
      </c>
      <c r="BH1150" t="str">
        <f>IF(AT1150="UDARA","U","N")&amp;LEFT($C$4,2)&amp;MID($C$4,4,2)&amp;LEFT(A1150,3)&amp;MID(E1150,2,2)&amp;VLOOKUP(E1150,Acuan_Reference!C:L,10,0)</f>
        <v>N0109SMD71S6</v>
      </c>
      <c r="BI1150" t="s">
        <v>84</v>
      </c>
      <c r="BJ1150" t="s">
        <v>85</v>
      </c>
      <c r="BK1150" t="s">
        <v>128</v>
      </c>
      <c r="BL1150" t="s">
        <v>87</v>
      </c>
    </row>
    <row r="1151" spans="1:64">
      <c r="A1151" t="s">
        <v>112</v>
      </c>
      <c r="B1151" t="s">
        <v>75</v>
      </c>
      <c r="C1151" t="s">
        <v>76</v>
      </c>
      <c r="D1151" t="s">
        <v>77</v>
      </c>
      <c r="E1151" t="s">
        <v>199</v>
      </c>
      <c r="F1151" t="s">
        <v>200</v>
      </c>
      <c r="G1151" t="s">
        <v>118</v>
      </c>
      <c r="H1151" t="s">
        <v>81</v>
      </c>
      <c r="I1151" s="22">
        <v>11815</v>
      </c>
      <c r="J1151" s="23">
        <v>1402</v>
      </c>
      <c r="K1151" s="23">
        <v>1453</v>
      </c>
      <c r="L1151" s="23">
        <v>2769</v>
      </c>
      <c r="M1151" s="23">
        <v>1842</v>
      </c>
      <c r="N1151" s="23">
        <v>1240</v>
      </c>
      <c r="O1151" s="23">
        <v>2581</v>
      </c>
      <c r="P1151" s="23">
        <v>1883</v>
      </c>
      <c r="Q1151" s="23">
        <v>1509</v>
      </c>
      <c r="R1151" s="23">
        <v>1534</v>
      </c>
      <c r="S1151" s="23">
        <v>2096</v>
      </c>
      <c r="T1151" s="23">
        <v>2496</v>
      </c>
      <c r="U1151" s="23">
        <v>871</v>
      </c>
      <c r="V1151" s="22">
        <v>1821</v>
      </c>
      <c r="W1151" s="22">
        <f t="shared" si="416"/>
        <v>1718.33333333333</v>
      </c>
      <c r="X1151" s="23">
        <v>0</v>
      </c>
      <c r="Y1151" s="23">
        <v>0</v>
      </c>
      <c r="Z1151" s="23">
        <v>0</v>
      </c>
      <c r="AA1151" s="22">
        <v>1669</v>
      </c>
      <c r="AB1151" s="22">
        <v>0</v>
      </c>
      <c r="AC1151" s="22">
        <v>264</v>
      </c>
      <c r="AD1151" s="22">
        <v>0</v>
      </c>
      <c r="AE1151" s="22">
        <f t="shared" si="417"/>
        <v>1933</v>
      </c>
      <c r="AF1151" s="22">
        <f t="shared" si="418"/>
        <v>1.06150466776496</v>
      </c>
      <c r="AG1151" s="22">
        <f t="shared" si="419"/>
        <v>1.12492725509214</v>
      </c>
      <c r="AH1151" s="22">
        <v>8304</v>
      </c>
      <c r="AI1151" s="22">
        <v>0</v>
      </c>
      <c r="AJ1151" s="23">
        <v>0</v>
      </c>
      <c r="AK1151" s="23">
        <v>1047</v>
      </c>
      <c r="AL1151" s="23">
        <v>1788</v>
      </c>
      <c r="AM1151" s="22">
        <v>0.7</v>
      </c>
      <c r="AN1151" s="22">
        <f t="shared" si="420"/>
        <v>1202.83333333333</v>
      </c>
      <c r="AO1151" s="23">
        <v>24</v>
      </c>
      <c r="AP1151" s="23">
        <v>24</v>
      </c>
      <c r="AQ1151" t="s">
        <v>82</v>
      </c>
      <c r="AR1151">
        <v>8</v>
      </c>
      <c r="AS1151" s="22">
        <v>0.066666666666667</v>
      </c>
      <c r="AT1151" t="s">
        <v>83</v>
      </c>
      <c r="AU1151" s="23">
        <f t="shared" si="421"/>
        <v>1057.83333333333</v>
      </c>
      <c r="AV1151" s="23">
        <f t="shared" si="422"/>
        <v>1080</v>
      </c>
      <c r="AW1151" s="23">
        <f t="shared" si="423"/>
        <v>1.75344325897187</v>
      </c>
      <c r="AX1151" s="23">
        <f t="shared" si="424"/>
        <v>0.712900096993211</v>
      </c>
      <c r="AY1151" s="23">
        <f t="shared" si="425"/>
        <v>1080</v>
      </c>
      <c r="AZ1151" s="23">
        <f t="shared" si="426"/>
        <v>1080</v>
      </c>
      <c r="BA1151" s="1" t="str">
        <f t="shared" si="427"/>
        <v>3</v>
      </c>
      <c r="BB1151" s="22">
        <v>364</v>
      </c>
      <c r="BC1151" s="22">
        <f t="shared" si="428"/>
        <v>393120</v>
      </c>
      <c r="BD1151" s="22" t="e">
        <f t="shared" si="430"/>
        <v>#REF!</v>
      </c>
      <c r="BE1151" s="22">
        <v>0.16</v>
      </c>
      <c r="BF1151" s="22">
        <f t="shared" si="429"/>
        <v>172.8</v>
      </c>
      <c r="BG1151" s="22" t="e">
        <f t="shared" si="431"/>
        <v>#REF!</v>
      </c>
      <c r="BH1151" t="str">
        <f>IF(AT1151="UDARA","U","N")&amp;LEFT($C$4,2)&amp;MID($C$4,4,2)&amp;LEFT(A1151,3)&amp;MID(E1151,2,2)&amp;VLOOKUP(E1151,Acuan_Reference!C:L,10,0)</f>
        <v>N0109SMG71S6</v>
      </c>
      <c r="BI1151" t="s">
        <v>84</v>
      </c>
      <c r="BJ1151" t="s">
        <v>85</v>
      </c>
      <c r="BK1151" t="s">
        <v>128</v>
      </c>
      <c r="BL1151" t="s">
        <v>87</v>
      </c>
    </row>
    <row r="1152" spans="1:64">
      <c r="A1152" t="s">
        <v>113</v>
      </c>
      <c r="B1152" t="s">
        <v>75</v>
      </c>
      <c r="C1152" t="s">
        <v>76</v>
      </c>
      <c r="D1152" t="s">
        <v>77</v>
      </c>
      <c r="E1152" t="s">
        <v>199</v>
      </c>
      <c r="F1152" t="s">
        <v>200</v>
      </c>
      <c r="G1152" t="s">
        <v>118</v>
      </c>
      <c r="H1152" t="s">
        <v>81</v>
      </c>
      <c r="I1152" s="22">
        <v>11815</v>
      </c>
      <c r="J1152" s="23">
        <v>10895</v>
      </c>
      <c r="K1152" s="23">
        <v>17760</v>
      </c>
      <c r="L1152" s="23">
        <v>3472</v>
      </c>
      <c r="M1152" s="23">
        <v>3231</v>
      </c>
      <c r="N1152" s="23">
        <v>2357</v>
      </c>
      <c r="O1152" s="23">
        <v>3787</v>
      </c>
      <c r="P1152" s="23">
        <v>4399</v>
      </c>
      <c r="Q1152" s="23">
        <v>3082</v>
      </c>
      <c r="R1152" s="23">
        <v>4222</v>
      </c>
      <c r="S1152" s="23">
        <v>4003</v>
      </c>
      <c r="T1152" s="23">
        <v>4746</v>
      </c>
      <c r="U1152" s="23">
        <v>4331</v>
      </c>
      <c r="V1152" s="22">
        <v>4360</v>
      </c>
      <c r="W1152" s="22">
        <f t="shared" si="416"/>
        <v>4287.33333333333</v>
      </c>
      <c r="X1152" s="23">
        <v>0</v>
      </c>
      <c r="Y1152" s="23">
        <v>0</v>
      </c>
      <c r="Z1152" s="23">
        <v>0</v>
      </c>
      <c r="AA1152" s="22">
        <v>2362</v>
      </c>
      <c r="AB1152" s="22">
        <v>0</v>
      </c>
      <c r="AC1152" s="22">
        <v>600</v>
      </c>
      <c r="AD1152" s="22">
        <v>0</v>
      </c>
      <c r="AE1152" s="22">
        <f t="shared" si="417"/>
        <v>2962</v>
      </c>
      <c r="AF1152" s="22">
        <f t="shared" si="418"/>
        <v>0.679357798165138</v>
      </c>
      <c r="AG1152" s="22">
        <f t="shared" si="419"/>
        <v>0.690872337117089</v>
      </c>
      <c r="AH1152" s="22">
        <v>8304</v>
      </c>
      <c r="AI1152" s="22">
        <v>0</v>
      </c>
      <c r="AJ1152" s="23">
        <v>0</v>
      </c>
      <c r="AK1152" s="23">
        <v>2304</v>
      </c>
      <c r="AL1152" s="23">
        <v>3785</v>
      </c>
      <c r="AM1152" s="22">
        <v>0.6</v>
      </c>
      <c r="AN1152" s="22">
        <f t="shared" si="420"/>
        <v>2572.4</v>
      </c>
      <c r="AO1152" s="23">
        <v>24</v>
      </c>
      <c r="AP1152" s="23">
        <v>24</v>
      </c>
      <c r="AQ1152" t="s">
        <v>82</v>
      </c>
      <c r="AR1152">
        <v>12</v>
      </c>
      <c r="AS1152" s="22">
        <v>0.033333333333333</v>
      </c>
      <c r="AT1152" t="s">
        <v>83</v>
      </c>
      <c r="AU1152" s="23">
        <f t="shared" si="421"/>
        <v>3395.4</v>
      </c>
      <c r="AV1152" s="23">
        <f t="shared" si="422"/>
        <v>3408</v>
      </c>
      <c r="AW1152" s="23">
        <f t="shared" si="423"/>
        <v>1.48577204167315</v>
      </c>
      <c r="AX1152" s="23">
        <f t="shared" si="424"/>
        <v>0.60293888975276</v>
      </c>
      <c r="AY1152" s="23">
        <f t="shared" si="425"/>
        <v>3408</v>
      </c>
      <c r="AZ1152" s="23">
        <f t="shared" si="426"/>
        <v>3408</v>
      </c>
      <c r="BA1152" s="1" t="str">
        <f t="shared" si="427"/>
        <v>3</v>
      </c>
      <c r="BB1152" s="22">
        <v>364</v>
      </c>
      <c r="BC1152" s="22">
        <f t="shared" si="428"/>
        <v>1240512</v>
      </c>
      <c r="BD1152" s="22" t="e">
        <f t="shared" si="430"/>
        <v>#REF!</v>
      </c>
      <c r="BE1152" s="22">
        <v>0.16</v>
      </c>
      <c r="BF1152" s="22">
        <f t="shared" si="429"/>
        <v>545.28</v>
      </c>
      <c r="BG1152" s="22" t="e">
        <f t="shared" si="431"/>
        <v>#REF!</v>
      </c>
      <c r="BH1152" t="str">
        <f>IF(AT1152="UDARA","U","N")&amp;LEFT($C$4,2)&amp;MID($C$4,4,2)&amp;LEFT(A1152,3)&amp;MID(E1152,2,2)&amp;VLOOKUP(E1152,Acuan_Reference!C:L,10,0)</f>
        <v>N0109TGR71S6</v>
      </c>
      <c r="BI1152" t="s">
        <v>84</v>
      </c>
      <c r="BJ1152" t="s">
        <v>85</v>
      </c>
      <c r="BK1152" t="s">
        <v>128</v>
      </c>
      <c r="BL1152" t="s">
        <v>87</v>
      </c>
    </row>
    <row r="1153" spans="1:64">
      <c r="A1153" t="s">
        <v>114</v>
      </c>
      <c r="B1153" t="s">
        <v>75</v>
      </c>
      <c r="C1153" t="s">
        <v>76</v>
      </c>
      <c r="D1153" t="s">
        <v>77</v>
      </c>
      <c r="E1153" t="s">
        <v>199</v>
      </c>
      <c r="F1153" t="s">
        <v>200</v>
      </c>
      <c r="G1153" t="s">
        <v>118</v>
      </c>
      <c r="H1153" t="s">
        <v>81</v>
      </c>
      <c r="I1153" s="22">
        <v>11815</v>
      </c>
      <c r="J1153" s="23">
        <v>554</v>
      </c>
      <c r="K1153" s="23">
        <v>860</v>
      </c>
      <c r="L1153" s="23">
        <v>1200</v>
      </c>
      <c r="M1153" s="23">
        <v>756</v>
      </c>
      <c r="N1153" s="23">
        <v>961</v>
      </c>
      <c r="O1153" s="23">
        <v>855</v>
      </c>
      <c r="P1153" s="23">
        <v>842</v>
      </c>
      <c r="Q1153" s="23">
        <v>1021</v>
      </c>
      <c r="R1153" s="23">
        <v>1083</v>
      </c>
      <c r="S1153" s="23">
        <v>970</v>
      </c>
      <c r="T1153" s="23">
        <v>1321</v>
      </c>
      <c r="U1153" s="23">
        <v>675</v>
      </c>
      <c r="V1153" s="22">
        <v>988.66666666667</v>
      </c>
      <c r="W1153" s="22">
        <f t="shared" si="416"/>
        <v>993.666666666667</v>
      </c>
      <c r="X1153" s="23">
        <v>0</v>
      </c>
      <c r="Y1153" s="23">
        <v>0</v>
      </c>
      <c r="Z1153" s="23">
        <v>0</v>
      </c>
      <c r="AA1153" s="22">
        <v>1017</v>
      </c>
      <c r="AB1153" s="22">
        <v>0</v>
      </c>
      <c r="AC1153" s="22">
        <v>0</v>
      </c>
      <c r="AD1153" s="22">
        <v>0</v>
      </c>
      <c r="AE1153" s="22">
        <f t="shared" si="417"/>
        <v>1017</v>
      </c>
      <c r="AF1153" s="22">
        <f t="shared" si="418"/>
        <v>1.02865812542144</v>
      </c>
      <c r="AG1153" s="22">
        <f t="shared" si="419"/>
        <v>1.02348205300235</v>
      </c>
      <c r="AH1153" s="22">
        <v>8304</v>
      </c>
      <c r="AI1153" s="22">
        <v>0</v>
      </c>
      <c r="AJ1153" s="23">
        <v>0</v>
      </c>
      <c r="AK1153" s="23">
        <v>627</v>
      </c>
      <c r="AL1153" s="23">
        <v>985</v>
      </c>
      <c r="AM1153" s="22">
        <v>0.7</v>
      </c>
      <c r="AN1153" s="22">
        <f t="shared" si="420"/>
        <v>695.566666666667</v>
      </c>
      <c r="AO1153" s="23">
        <v>24</v>
      </c>
      <c r="AP1153" s="23">
        <v>24</v>
      </c>
      <c r="AQ1153" t="s">
        <v>82</v>
      </c>
      <c r="AR1153">
        <v>8</v>
      </c>
      <c r="AS1153" s="22">
        <v>0.066666666666667</v>
      </c>
      <c r="AT1153" t="s">
        <v>83</v>
      </c>
      <c r="AU1153" s="23">
        <f t="shared" si="421"/>
        <v>663.566666666667</v>
      </c>
      <c r="AV1153" s="23">
        <f t="shared" si="422"/>
        <v>672</v>
      </c>
      <c r="AW1153" s="23">
        <f t="shared" si="423"/>
        <v>1.69976517946998</v>
      </c>
      <c r="AX1153" s="23">
        <f t="shared" si="424"/>
        <v>0.708487084870849</v>
      </c>
      <c r="AY1153" s="23">
        <f t="shared" si="425"/>
        <v>672</v>
      </c>
      <c r="AZ1153" s="23">
        <f t="shared" si="426"/>
        <v>672</v>
      </c>
      <c r="BA1153" s="1" t="str">
        <f t="shared" si="427"/>
        <v>3</v>
      </c>
      <c r="BB1153" s="22">
        <v>364</v>
      </c>
      <c r="BC1153" s="22">
        <f t="shared" si="428"/>
        <v>244608</v>
      </c>
      <c r="BD1153" s="22" t="e">
        <f t="shared" si="430"/>
        <v>#REF!</v>
      </c>
      <c r="BE1153" s="22">
        <v>0.16</v>
      </c>
      <c r="BF1153" s="22">
        <f t="shared" si="429"/>
        <v>107.52</v>
      </c>
      <c r="BG1153" s="22" t="e">
        <f t="shared" si="431"/>
        <v>#REF!</v>
      </c>
      <c r="BH1153" t="str">
        <f>IF(AT1153="UDARA","U","N")&amp;LEFT($C$4,2)&amp;MID($C$4,4,2)&amp;LEFT(A1153,3)&amp;MID(E1153,2,2)&amp;VLOOKUP(E1153,Acuan_Reference!C:L,10,0)</f>
        <v>N0109YGY71S6</v>
      </c>
      <c r="BI1153" t="s">
        <v>84</v>
      </c>
      <c r="BJ1153" t="s">
        <v>85</v>
      </c>
      <c r="BK1153" t="s">
        <v>128</v>
      </c>
      <c r="BL1153" t="s">
        <v>87</v>
      </c>
    </row>
    <row r="1154" spans="1:64">
      <c r="A1154" t="s">
        <v>74</v>
      </c>
      <c r="B1154" t="s">
        <v>75</v>
      </c>
      <c r="C1154" t="s">
        <v>76</v>
      </c>
      <c r="D1154" t="s">
        <v>77</v>
      </c>
      <c r="E1154" t="s">
        <v>201</v>
      </c>
      <c r="F1154" t="s">
        <v>202</v>
      </c>
      <c r="G1154" t="s">
        <v>80</v>
      </c>
      <c r="H1154" t="s">
        <v>81</v>
      </c>
      <c r="I1154" s="22">
        <v>6460</v>
      </c>
      <c r="J1154" s="23">
        <v>2053</v>
      </c>
      <c r="K1154" s="23">
        <v>2390</v>
      </c>
      <c r="L1154" s="23">
        <v>2636</v>
      </c>
      <c r="M1154" s="23">
        <v>1400</v>
      </c>
      <c r="N1154" s="23">
        <v>1846</v>
      </c>
      <c r="O1154" s="23">
        <v>1294</v>
      </c>
      <c r="P1154" s="23">
        <v>1568</v>
      </c>
      <c r="Q1154" s="23">
        <v>914</v>
      </c>
      <c r="R1154" s="23">
        <v>1188</v>
      </c>
      <c r="S1154" s="23">
        <v>1514</v>
      </c>
      <c r="T1154" s="23">
        <v>1451</v>
      </c>
      <c r="U1154" s="23">
        <v>864</v>
      </c>
      <c r="V1154" s="22">
        <v>1276.3333333333</v>
      </c>
      <c r="W1154" s="22">
        <f t="shared" ref="W1154:W1178" si="432">AVERAGE(T1154,U1154,AL1154)</f>
        <v>1175.66666666667</v>
      </c>
      <c r="X1154" s="23">
        <v>0</v>
      </c>
      <c r="Y1154" s="23">
        <v>0</v>
      </c>
      <c r="Z1154" s="23">
        <v>0</v>
      </c>
      <c r="AA1154" s="22">
        <v>1576</v>
      </c>
      <c r="AB1154" s="22">
        <v>0</v>
      </c>
      <c r="AC1154" s="22">
        <v>0</v>
      </c>
      <c r="AD1154" s="22">
        <v>300</v>
      </c>
      <c r="AE1154" s="22">
        <f t="shared" ref="AE1154:AE1178" si="433">Z1154+AA1154+AC1154+AD1154</f>
        <v>1876</v>
      </c>
      <c r="AF1154" s="22">
        <f t="shared" ref="AF1154:AF1178" si="434">IFERROR(IF(V1154&lt;0,9999,AE1154/V1154),9999)</f>
        <v>1.4698354661792</v>
      </c>
      <c r="AG1154" s="22">
        <f t="shared" ref="AG1154:AG1178" si="435">IFERROR(IF(W1154&lt;0,9999,(Z1154+AA1154+AC1154)/W1154),9999)</f>
        <v>1.34051601927984</v>
      </c>
      <c r="AH1154" s="22">
        <v>5880</v>
      </c>
      <c r="AI1154" s="22">
        <v>0</v>
      </c>
      <c r="AJ1154" s="23">
        <v>0</v>
      </c>
      <c r="AK1154" s="23">
        <v>737</v>
      </c>
      <c r="AL1154" s="23">
        <v>1212</v>
      </c>
      <c r="AM1154" s="22">
        <v>0.7</v>
      </c>
      <c r="AN1154" s="22">
        <f t="shared" ref="AN1154:AN1178" si="436">IF(AM1154*W1154&lt;0,0,AM1154*W1154)</f>
        <v>822.966666666667</v>
      </c>
      <c r="AO1154" s="23">
        <v>60</v>
      </c>
      <c r="AP1154" s="23">
        <v>60</v>
      </c>
      <c r="AQ1154" t="s">
        <v>82</v>
      </c>
      <c r="AR1154">
        <v>8</v>
      </c>
      <c r="AS1154" s="22">
        <v>0.066666666666667</v>
      </c>
      <c r="AT1154" t="s">
        <v>83</v>
      </c>
      <c r="AU1154" s="23">
        <f t="shared" ref="AU1154:AU1181" si="437">IF(OR(H1154="PINDAH DISTRIBUTOR",H1154="PESTA NO BUFFER",H1154="PESTA"),0,IF(AL1154+AN1154&lt;AE1154,0,IF((1*((AL1154+AN1154)-AE1154))&lt;0,0,1*((AL1154+AN1154)-AE1154))))</f>
        <v>158.966666666667</v>
      </c>
      <c r="AV1154" s="23">
        <f t="shared" ref="AV1154:AV1178" si="438">IFERROR(ROUNDUP(AU1154/AO1154,0)*AO1154,9999)</f>
        <v>180</v>
      </c>
      <c r="AW1154" s="23">
        <f t="shared" ref="AW1154:AW1178" si="439">IFERROR(IF(W1154&lt;0,9999,((ROUNDUP(AU1154/AO1154,0)*AO1154)+AE1154)/W1154),9999)</f>
        <v>1.74879500992345</v>
      </c>
      <c r="AX1154" s="23">
        <f t="shared" ref="AX1154:AX1178" si="440">IFERROR(IF(W1154&lt;0,9999,((ROUNDUP(AU1154/AP1154,0)*AP1154)+AE1154-AL1154)/W1154),9999)</f>
        <v>0.717890558548341</v>
      </c>
      <c r="AY1154" s="23">
        <f t="shared" ref="AY1154:AY1178" si="441">IF(H1154="DROPPING",IF(AND(AW1154&gt;3,AX1154&gt;3),0,IF(AND(AW1154&lt;=3,AX1154&lt;=3),ROUNDUP(AU1154/AO1154,0)*AO1154,ROUNDUP(AU1154/AP1154,0)*AP1154)),0)</f>
        <v>180</v>
      </c>
      <c r="AZ1154" s="23">
        <f t="shared" ref="AZ1154:AZ1178" si="442">IF(AH1154&lt;=0,0,IF(H1154="DROPPING",IF(AND(AW1154&gt;3,AX1154&gt;3),0,IF(AND(AW1154&lt;=3,AX1154&lt;=3),ROUNDUP(AU1154/AO1154,0)*AO1154,ROUNDUP(AU1154/AP1154,0)*AP1154)),0))</f>
        <v>180</v>
      </c>
      <c r="BA1154" s="1" t="str">
        <f t="shared" ref="BA1154:BA1178" si="443">IF(AND(AW1154&gt;3,AX1154&gt;3),"Kelipatan Kirim/Master box &gt; 3x FC+index",IF(AF1154&lt;=AS1154,"1",IF(AND(AF1154&gt;AS1154,AF1154&lt;=AM1154),"2","3")))</f>
        <v>3</v>
      </c>
      <c r="BB1154" s="22">
        <v>540</v>
      </c>
      <c r="BC1154" s="22">
        <f t="shared" ref="BC1154:BC1178" si="444">BB1154*AZ1154</f>
        <v>97200</v>
      </c>
      <c r="BD1154" s="22" t="e">
        <f>#REF!+BC1154</f>
        <v>#REF!</v>
      </c>
      <c r="BE1154" s="22">
        <v>0.033</v>
      </c>
      <c r="BF1154" s="22">
        <f t="shared" ref="BF1154:BF1178" si="445">BE1154*AZ1154</f>
        <v>5.94</v>
      </c>
      <c r="BG1154" s="22" t="e">
        <f>#REF!+BF1154</f>
        <v>#REF!</v>
      </c>
      <c r="BH1154" t="str">
        <f>IF(AT1154="UDARA","U","N")&amp;LEFT($C$4,2)&amp;MID($C$4,4,2)&amp;LEFT(A1154,3)&amp;MID(E1154,2,2)&amp;VLOOKUP(E1154,Acuan_Reference!C:L,10,0)</f>
        <v>N0109BDG71S6</v>
      </c>
      <c r="BI1154" t="s">
        <v>84</v>
      </c>
      <c r="BJ1154" t="s">
        <v>85</v>
      </c>
      <c r="BK1154" t="s">
        <v>128</v>
      </c>
      <c r="BL1154" t="s">
        <v>87</v>
      </c>
    </row>
    <row r="1155" spans="1:64">
      <c r="A1155" t="s">
        <v>88</v>
      </c>
      <c r="B1155" t="s">
        <v>75</v>
      </c>
      <c r="C1155" t="s">
        <v>76</v>
      </c>
      <c r="D1155" t="s">
        <v>77</v>
      </c>
      <c r="E1155" t="s">
        <v>201</v>
      </c>
      <c r="F1155" t="s">
        <v>202</v>
      </c>
      <c r="G1155" t="s">
        <v>80</v>
      </c>
      <c r="H1155" t="s">
        <v>81</v>
      </c>
      <c r="I1155" s="22">
        <v>6460</v>
      </c>
      <c r="J1155" s="23">
        <v>1761</v>
      </c>
      <c r="K1155" s="23">
        <v>2537</v>
      </c>
      <c r="L1155" s="23">
        <v>1062</v>
      </c>
      <c r="M1155" s="23">
        <v>906</v>
      </c>
      <c r="N1155" s="23">
        <v>1099</v>
      </c>
      <c r="O1155" s="23">
        <v>615</v>
      </c>
      <c r="P1155" s="23">
        <v>544</v>
      </c>
      <c r="Q1155" s="23">
        <v>223</v>
      </c>
      <c r="R1155" s="23">
        <v>312</v>
      </c>
      <c r="S1155" s="23">
        <v>430</v>
      </c>
      <c r="T1155" s="23">
        <v>367</v>
      </c>
      <c r="U1155" s="23">
        <v>-1021</v>
      </c>
      <c r="V1155" s="22">
        <v>-74.666666666667</v>
      </c>
      <c r="W1155" s="22">
        <f t="shared" si="432"/>
        <v>-110</v>
      </c>
      <c r="X1155" s="23">
        <v>0</v>
      </c>
      <c r="Y1155" s="23">
        <v>0</v>
      </c>
      <c r="Z1155" s="23">
        <v>0</v>
      </c>
      <c r="AA1155" s="22">
        <v>155</v>
      </c>
      <c r="AB1155" s="22">
        <v>0</v>
      </c>
      <c r="AC1155" s="22">
        <v>180</v>
      </c>
      <c r="AD1155" s="22">
        <v>120</v>
      </c>
      <c r="AE1155" s="22">
        <f t="shared" si="433"/>
        <v>455</v>
      </c>
      <c r="AF1155" s="22">
        <f t="shared" si="434"/>
        <v>9999</v>
      </c>
      <c r="AG1155" s="22">
        <f t="shared" si="435"/>
        <v>9999</v>
      </c>
      <c r="AH1155" s="22">
        <v>5880</v>
      </c>
      <c r="AI1155" s="22">
        <v>0</v>
      </c>
      <c r="AJ1155" s="23">
        <v>0</v>
      </c>
      <c r="AK1155" s="23">
        <v>197</v>
      </c>
      <c r="AL1155" s="23">
        <v>324</v>
      </c>
      <c r="AM1155" s="22">
        <v>0.6</v>
      </c>
      <c r="AN1155" s="22">
        <f t="shared" si="436"/>
        <v>0</v>
      </c>
      <c r="AO1155" s="23">
        <v>60</v>
      </c>
      <c r="AP1155" s="23">
        <v>60</v>
      </c>
      <c r="AQ1155" t="s">
        <v>82</v>
      </c>
      <c r="AR1155">
        <v>8</v>
      </c>
      <c r="AS1155" s="22">
        <v>0.033333333333333</v>
      </c>
      <c r="AT1155" t="s">
        <v>83</v>
      </c>
      <c r="AU1155" s="23">
        <f t="shared" si="437"/>
        <v>0</v>
      </c>
      <c r="AV1155" s="23">
        <f t="shared" si="438"/>
        <v>0</v>
      </c>
      <c r="AW1155" s="23">
        <f t="shared" si="439"/>
        <v>9999</v>
      </c>
      <c r="AX1155" s="23">
        <f t="shared" si="440"/>
        <v>9999</v>
      </c>
      <c r="AY1155" s="23">
        <f t="shared" si="441"/>
        <v>0</v>
      </c>
      <c r="AZ1155" s="23">
        <f t="shared" si="442"/>
        <v>0</v>
      </c>
      <c r="BA1155" s="1" t="str">
        <f t="shared" si="443"/>
        <v>Kelipatan Kirim/Master box &gt; 3x FC+index</v>
      </c>
      <c r="BB1155" s="22">
        <v>540</v>
      </c>
      <c r="BC1155" s="22">
        <f t="shared" si="444"/>
        <v>0</v>
      </c>
      <c r="BD1155" s="22" t="e">
        <f t="shared" ref="BD1154:BD1179" si="446">BD1154+BC1155</f>
        <v>#REF!</v>
      </c>
      <c r="BE1155" s="22">
        <v>0.033</v>
      </c>
      <c r="BF1155" s="22">
        <f t="shared" si="445"/>
        <v>0</v>
      </c>
      <c r="BG1155" s="22" t="e">
        <f t="shared" ref="BG1154:BG1179" si="447">BG1154+BF1155</f>
        <v>#REF!</v>
      </c>
      <c r="BH1155" t="str">
        <f>IF(AT1155="UDARA","U","N")&amp;LEFT($C$4,2)&amp;MID($C$4,4,2)&amp;LEFT(A1155,3)&amp;MID(E1155,2,2)&amp;VLOOKUP(E1155,Acuan_Reference!C:L,10,0)</f>
        <v>N0109BGR71S6</v>
      </c>
      <c r="BI1155" t="s">
        <v>84</v>
      </c>
      <c r="BJ1155" t="s">
        <v>85</v>
      </c>
      <c r="BK1155" t="s">
        <v>128</v>
      </c>
      <c r="BL1155" t="s">
        <v>87</v>
      </c>
    </row>
    <row r="1156" spans="1:64">
      <c r="A1156" t="s">
        <v>89</v>
      </c>
      <c r="B1156" t="s">
        <v>75</v>
      </c>
      <c r="C1156" t="s">
        <v>76</v>
      </c>
      <c r="D1156" t="s">
        <v>77</v>
      </c>
      <c r="E1156" t="s">
        <v>201</v>
      </c>
      <c r="F1156" t="s">
        <v>202</v>
      </c>
      <c r="G1156" t="s">
        <v>80</v>
      </c>
      <c r="H1156" t="s">
        <v>81</v>
      </c>
      <c r="I1156" s="22">
        <v>6460</v>
      </c>
      <c r="J1156" s="23">
        <v>626</v>
      </c>
      <c r="K1156" s="23">
        <v>545</v>
      </c>
      <c r="L1156" s="23">
        <v>473</v>
      </c>
      <c r="M1156" s="23">
        <v>354</v>
      </c>
      <c r="N1156" s="23">
        <v>546</v>
      </c>
      <c r="O1156" s="23">
        <v>226</v>
      </c>
      <c r="P1156" s="23">
        <v>470</v>
      </c>
      <c r="Q1156" s="23">
        <v>331</v>
      </c>
      <c r="R1156" s="23">
        <v>239</v>
      </c>
      <c r="S1156" s="23">
        <v>680</v>
      </c>
      <c r="T1156" s="23">
        <v>340</v>
      </c>
      <c r="U1156" s="23">
        <v>216</v>
      </c>
      <c r="V1156" s="22">
        <v>412</v>
      </c>
      <c r="W1156" s="22">
        <f t="shared" si="432"/>
        <v>308</v>
      </c>
      <c r="X1156" s="23">
        <v>0</v>
      </c>
      <c r="Y1156" s="23">
        <v>0</v>
      </c>
      <c r="Z1156" s="23">
        <v>0</v>
      </c>
      <c r="AA1156" s="22">
        <v>614</v>
      </c>
      <c r="AB1156" s="22">
        <v>0</v>
      </c>
      <c r="AC1156" s="22">
        <v>240</v>
      </c>
      <c r="AD1156" s="22">
        <v>0</v>
      </c>
      <c r="AE1156" s="22">
        <f t="shared" si="433"/>
        <v>854</v>
      </c>
      <c r="AF1156" s="22">
        <f t="shared" si="434"/>
        <v>2.07281553398058</v>
      </c>
      <c r="AG1156" s="22">
        <f t="shared" si="435"/>
        <v>2.77272727272727</v>
      </c>
      <c r="AH1156" s="22">
        <v>5880</v>
      </c>
      <c r="AI1156" s="22">
        <v>0</v>
      </c>
      <c r="AJ1156" s="23">
        <v>0</v>
      </c>
      <c r="AK1156" s="23">
        <v>255</v>
      </c>
      <c r="AL1156" s="23">
        <v>368</v>
      </c>
      <c r="AM1156" s="22">
        <v>1.3</v>
      </c>
      <c r="AN1156" s="22">
        <f t="shared" si="436"/>
        <v>400.4</v>
      </c>
      <c r="AO1156" s="23">
        <v>60</v>
      </c>
      <c r="AP1156" s="23">
        <v>60</v>
      </c>
      <c r="AQ1156" t="s">
        <v>82</v>
      </c>
      <c r="AR1156">
        <v>4</v>
      </c>
      <c r="AS1156" s="22">
        <v>0.53333333333333</v>
      </c>
      <c r="AT1156" t="s">
        <v>83</v>
      </c>
      <c r="AU1156" s="23">
        <f t="shared" si="437"/>
        <v>0</v>
      </c>
      <c r="AV1156" s="23">
        <f t="shared" si="438"/>
        <v>0</v>
      </c>
      <c r="AW1156" s="23">
        <f t="shared" si="439"/>
        <v>2.77272727272727</v>
      </c>
      <c r="AX1156" s="23">
        <f t="shared" si="440"/>
        <v>1.57792207792208</v>
      </c>
      <c r="AY1156" s="23">
        <f t="shared" si="441"/>
        <v>0</v>
      </c>
      <c r="AZ1156" s="23">
        <f t="shared" si="442"/>
        <v>0</v>
      </c>
      <c r="BA1156" s="1" t="str">
        <f t="shared" si="443"/>
        <v>3</v>
      </c>
      <c r="BB1156" s="22">
        <v>540</v>
      </c>
      <c r="BC1156" s="22">
        <f t="shared" si="444"/>
        <v>0</v>
      </c>
      <c r="BD1156" s="22" t="e">
        <f t="shared" si="446"/>
        <v>#REF!</v>
      </c>
      <c r="BE1156" s="22">
        <v>0.033</v>
      </c>
      <c r="BF1156" s="22">
        <f t="shared" si="445"/>
        <v>0</v>
      </c>
      <c r="BG1156" s="22" t="e">
        <f t="shared" si="447"/>
        <v>#REF!</v>
      </c>
      <c r="BH1156" t="str">
        <f>IF(AT1156="UDARA","U","N")&amp;LEFT($C$4,2)&amp;MID($C$4,4,2)&amp;LEFT(A1156,3)&amp;MID(E1156,2,2)&amp;VLOOKUP(E1156,Acuan_Reference!C:L,10,0)</f>
        <v>N0109BJM71S6</v>
      </c>
      <c r="BI1156" t="s">
        <v>84</v>
      </c>
      <c r="BJ1156" t="s">
        <v>85</v>
      </c>
      <c r="BK1156" t="s">
        <v>128</v>
      </c>
      <c r="BL1156" t="s">
        <v>87</v>
      </c>
    </row>
    <row r="1157" spans="1:64">
      <c r="A1157" t="s">
        <v>90</v>
      </c>
      <c r="B1157" t="s">
        <v>75</v>
      </c>
      <c r="C1157" t="s">
        <v>76</v>
      </c>
      <c r="D1157" t="s">
        <v>77</v>
      </c>
      <c r="E1157" t="s">
        <v>201</v>
      </c>
      <c r="F1157" t="s">
        <v>202</v>
      </c>
      <c r="G1157" t="s">
        <v>80</v>
      </c>
      <c r="H1157" t="s">
        <v>81</v>
      </c>
      <c r="I1157" s="22">
        <v>6460</v>
      </c>
      <c r="J1157" s="23">
        <v>7426</v>
      </c>
      <c r="K1157" s="23">
        <v>5178</v>
      </c>
      <c r="L1157" s="23">
        <v>4545</v>
      </c>
      <c r="M1157" s="23">
        <v>4468</v>
      </c>
      <c r="N1157" s="23">
        <v>4438</v>
      </c>
      <c r="O1157" s="23">
        <v>7298</v>
      </c>
      <c r="P1157" s="23">
        <v>5615</v>
      </c>
      <c r="Q1157" s="23">
        <v>1761</v>
      </c>
      <c r="R1157" s="23">
        <v>2907</v>
      </c>
      <c r="S1157" s="23">
        <v>3222</v>
      </c>
      <c r="T1157" s="23">
        <v>3179</v>
      </c>
      <c r="U1157" s="23">
        <v>3125</v>
      </c>
      <c r="V1157" s="22">
        <v>3175.3333333333</v>
      </c>
      <c r="W1157" s="22">
        <f t="shared" si="432"/>
        <v>3006.66666666667</v>
      </c>
      <c r="X1157" s="23">
        <v>0</v>
      </c>
      <c r="Y1157" s="23">
        <v>0</v>
      </c>
      <c r="Z1157" s="23">
        <v>0</v>
      </c>
      <c r="AA1157" s="22">
        <v>1969</v>
      </c>
      <c r="AB1157" s="22">
        <v>0</v>
      </c>
      <c r="AC1157" s="22">
        <v>1620</v>
      </c>
      <c r="AD1157" s="22">
        <v>0</v>
      </c>
      <c r="AE1157" s="22">
        <f t="shared" si="433"/>
        <v>3589</v>
      </c>
      <c r="AF1157" s="22">
        <f t="shared" si="434"/>
        <v>1.13027503674156</v>
      </c>
      <c r="AG1157" s="22">
        <f t="shared" si="435"/>
        <v>1.19368070953437</v>
      </c>
      <c r="AH1157" s="22">
        <v>5880</v>
      </c>
      <c r="AI1157" s="22">
        <v>0</v>
      </c>
      <c r="AJ1157" s="23">
        <v>0</v>
      </c>
      <c r="AK1157" s="23">
        <v>1608</v>
      </c>
      <c r="AL1157" s="23">
        <v>2716</v>
      </c>
      <c r="AM1157" s="22">
        <v>0.6</v>
      </c>
      <c r="AN1157" s="22">
        <f t="shared" si="436"/>
        <v>1804</v>
      </c>
      <c r="AO1157" s="23">
        <v>60</v>
      </c>
      <c r="AP1157" s="23">
        <v>60</v>
      </c>
      <c r="AQ1157" t="s">
        <v>82</v>
      </c>
      <c r="AR1157">
        <v>12</v>
      </c>
      <c r="AS1157" s="22">
        <v>0.033333333333333</v>
      </c>
      <c r="AT1157" t="s">
        <v>83</v>
      </c>
      <c r="AU1157" s="23">
        <f t="shared" si="437"/>
        <v>931</v>
      </c>
      <c r="AV1157" s="23">
        <f t="shared" si="438"/>
        <v>960</v>
      </c>
      <c r="AW1157" s="23">
        <f t="shared" si="439"/>
        <v>1.5129711751663</v>
      </c>
      <c r="AX1157" s="23">
        <f t="shared" si="440"/>
        <v>0.609645232815964</v>
      </c>
      <c r="AY1157" s="23">
        <f t="shared" si="441"/>
        <v>960</v>
      </c>
      <c r="AZ1157" s="23">
        <f t="shared" si="442"/>
        <v>960</v>
      </c>
      <c r="BA1157" s="1" t="str">
        <f t="shared" si="443"/>
        <v>3</v>
      </c>
      <c r="BB1157" s="22">
        <v>540</v>
      </c>
      <c r="BC1157" s="22">
        <f t="shared" si="444"/>
        <v>518400</v>
      </c>
      <c r="BD1157" s="22" t="e">
        <f t="shared" si="446"/>
        <v>#REF!</v>
      </c>
      <c r="BE1157" s="22">
        <v>0.033</v>
      </c>
      <c r="BF1157" s="22">
        <f t="shared" si="445"/>
        <v>31.68</v>
      </c>
      <c r="BG1157" s="22" t="e">
        <f t="shared" si="447"/>
        <v>#REF!</v>
      </c>
      <c r="BH1157" t="str">
        <f>IF(AT1157="UDARA","U","N")&amp;LEFT($C$4,2)&amp;MID($C$4,4,2)&amp;LEFT(A1157,3)&amp;MID(E1157,2,2)&amp;VLOOKUP(E1157,Acuan_Reference!C:L,10,0)</f>
        <v>N0109BKS71S6</v>
      </c>
      <c r="BI1157" t="s">
        <v>84</v>
      </c>
      <c r="BJ1157" t="s">
        <v>85</v>
      </c>
      <c r="BK1157" t="s">
        <v>128</v>
      </c>
      <c r="BL1157" t="s">
        <v>87</v>
      </c>
    </row>
    <row r="1158" spans="1:64">
      <c r="A1158" t="s">
        <v>91</v>
      </c>
      <c r="B1158" t="s">
        <v>75</v>
      </c>
      <c r="C1158" t="s">
        <v>76</v>
      </c>
      <c r="D1158" t="s">
        <v>77</v>
      </c>
      <c r="E1158" t="s">
        <v>201</v>
      </c>
      <c r="F1158" t="s">
        <v>202</v>
      </c>
      <c r="G1158" t="s">
        <v>80</v>
      </c>
      <c r="H1158" t="s">
        <v>81</v>
      </c>
      <c r="I1158" s="22">
        <v>6460</v>
      </c>
      <c r="J1158" s="23">
        <v>492</v>
      </c>
      <c r="K1158" s="23">
        <v>341</v>
      </c>
      <c r="L1158" s="23">
        <v>465</v>
      </c>
      <c r="M1158" s="23">
        <v>275</v>
      </c>
      <c r="N1158" s="23">
        <v>403</v>
      </c>
      <c r="O1158" s="23">
        <v>175</v>
      </c>
      <c r="P1158" s="23">
        <v>101</v>
      </c>
      <c r="Q1158" s="23">
        <v>172</v>
      </c>
      <c r="R1158" s="23">
        <v>187</v>
      </c>
      <c r="S1158" s="23">
        <v>170</v>
      </c>
      <c r="T1158" s="23">
        <v>150</v>
      </c>
      <c r="U1158" s="23">
        <v>-183</v>
      </c>
      <c r="V1158" s="22">
        <v>45.666666666667</v>
      </c>
      <c r="W1158" s="22">
        <f t="shared" si="432"/>
        <v>38.3333333333333</v>
      </c>
      <c r="X1158" s="23">
        <v>0</v>
      </c>
      <c r="Y1158" s="23">
        <v>0</v>
      </c>
      <c r="Z1158" s="23">
        <v>0</v>
      </c>
      <c r="AA1158" s="22">
        <v>188</v>
      </c>
      <c r="AB1158" s="22">
        <v>0</v>
      </c>
      <c r="AC1158" s="22">
        <v>0</v>
      </c>
      <c r="AD1158" s="22">
        <v>0</v>
      </c>
      <c r="AE1158" s="22">
        <f t="shared" si="433"/>
        <v>188</v>
      </c>
      <c r="AF1158" s="22">
        <f t="shared" si="434"/>
        <v>4.11678832116785</v>
      </c>
      <c r="AG1158" s="22">
        <f t="shared" si="435"/>
        <v>4.90434782608696</v>
      </c>
      <c r="AH1158" s="22">
        <v>5880</v>
      </c>
      <c r="AI1158" s="22">
        <v>0</v>
      </c>
      <c r="AJ1158" s="23">
        <v>0</v>
      </c>
      <c r="AK1158" s="23">
        <v>108</v>
      </c>
      <c r="AL1158" s="23">
        <v>148</v>
      </c>
      <c r="AM1158" s="22">
        <v>0.9</v>
      </c>
      <c r="AN1158" s="22">
        <f t="shared" si="436"/>
        <v>34.5</v>
      </c>
      <c r="AO1158" s="23">
        <v>60</v>
      </c>
      <c r="AP1158" s="23">
        <v>60</v>
      </c>
      <c r="AQ1158" t="s">
        <v>82</v>
      </c>
      <c r="AR1158">
        <v>4</v>
      </c>
      <c r="AS1158" s="22">
        <v>0.13333333333333</v>
      </c>
      <c r="AT1158" t="s">
        <v>83</v>
      </c>
      <c r="AU1158" s="23">
        <f t="shared" si="437"/>
        <v>0</v>
      </c>
      <c r="AV1158" s="23">
        <f t="shared" si="438"/>
        <v>0</v>
      </c>
      <c r="AW1158" s="23">
        <f t="shared" si="439"/>
        <v>4.90434782608696</v>
      </c>
      <c r="AX1158" s="23">
        <f t="shared" si="440"/>
        <v>1.04347826086957</v>
      </c>
      <c r="AY1158" s="23">
        <f t="shared" si="441"/>
        <v>0</v>
      </c>
      <c r="AZ1158" s="23">
        <f t="shared" si="442"/>
        <v>0</v>
      </c>
      <c r="BA1158" s="1" t="str">
        <f t="shared" si="443"/>
        <v>3</v>
      </c>
      <c r="BB1158" s="22">
        <v>540</v>
      </c>
      <c r="BC1158" s="22">
        <f t="shared" si="444"/>
        <v>0</v>
      </c>
      <c r="BD1158" s="22" t="e">
        <f t="shared" si="446"/>
        <v>#REF!</v>
      </c>
      <c r="BE1158" s="22">
        <v>0.033</v>
      </c>
      <c r="BF1158" s="22">
        <f t="shared" si="445"/>
        <v>0</v>
      </c>
      <c r="BG1158" s="22" t="e">
        <f t="shared" si="447"/>
        <v>#REF!</v>
      </c>
      <c r="BH1158" t="str">
        <f>IF(AT1158="UDARA","U","N")&amp;LEFT($C$4,2)&amp;MID($C$4,4,2)&amp;LEFT(A1158,3)&amp;MID(E1158,2,2)&amp;VLOOKUP(E1158,Acuan_Reference!C:L,10,0)</f>
        <v>N0109BLP71S6</v>
      </c>
      <c r="BI1158" t="s">
        <v>84</v>
      </c>
      <c r="BJ1158" t="s">
        <v>85</v>
      </c>
      <c r="BK1158" t="s">
        <v>128</v>
      </c>
      <c r="BL1158" t="s">
        <v>87</v>
      </c>
    </row>
    <row r="1159" spans="1:64">
      <c r="A1159" t="s">
        <v>92</v>
      </c>
      <c r="B1159" t="s">
        <v>75</v>
      </c>
      <c r="C1159" t="s">
        <v>76</v>
      </c>
      <c r="D1159" t="s">
        <v>77</v>
      </c>
      <c r="E1159" t="s">
        <v>201</v>
      </c>
      <c r="F1159" t="s">
        <v>202</v>
      </c>
      <c r="G1159" t="s">
        <v>80</v>
      </c>
      <c r="H1159" t="s">
        <v>81</v>
      </c>
      <c r="I1159" s="22">
        <v>6460</v>
      </c>
      <c r="J1159" s="23">
        <v>75</v>
      </c>
      <c r="K1159" s="23">
        <v>65</v>
      </c>
      <c r="L1159" s="23">
        <v>120</v>
      </c>
      <c r="M1159" s="23">
        <v>15</v>
      </c>
      <c r="N1159" s="23">
        <v>60</v>
      </c>
      <c r="O1159" s="23">
        <v>0</v>
      </c>
      <c r="P1159" s="23">
        <v>-24</v>
      </c>
      <c r="Q1159" s="23">
        <v>-4</v>
      </c>
      <c r="R1159" s="23">
        <v>15</v>
      </c>
      <c r="S1159" s="23">
        <v>-5</v>
      </c>
      <c r="T1159" s="23">
        <v>-5</v>
      </c>
      <c r="U1159" s="23">
        <v>-91</v>
      </c>
      <c r="V1159" s="22">
        <v>-33.666666666667</v>
      </c>
      <c r="W1159" s="22">
        <f t="shared" si="432"/>
        <v>-31.3333333333333</v>
      </c>
      <c r="X1159" s="23">
        <v>0</v>
      </c>
      <c r="Y1159" s="23">
        <v>0</v>
      </c>
      <c r="Z1159" s="23">
        <v>0</v>
      </c>
      <c r="AA1159" s="22">
        <v>153</v>
      </c>
      <c r="AB1159" s="22">
        <v>0</v>
      </c>
      <c r="AC1159" s="22">
        <v>0</v>
      </c>
      <c r="AD1159" s="22">
        <v>0</v>
      </c>
      <c r="AE1159" s="22">
        <f t="shared" si="433"/>
        <v>153</v>
      </c>
      <c r="AF1159" s="22">
        <f t="shared" si="434"/>
        <v>9999</v>
      </c>
      <c r="AG1159" s="22">
        <f t="shared" si="435"/>
        <v>9999</v>
      </c>
      <c r="AH1159" s="22">
        <v>5880</v>
      </c>
      <c r="AI1159" s="22">
        <v>0</v>
      </c>
      <c r="AJ1159" s="23">
        <v>0</v>
      </c>
      <c r="AK1159" s="23">
        <v>2</v>
      </c>
      <c r="AL1159" s="23">
        <v>2</v>
      </c>
      <c r="AM1159" s="22">
        <v>1.5</v>
      </c>
      <c r="AN1159" s="22">
        <f t="shared" si="436"/>
        <v>0</v>
      </c>
      <c r="AO1159" s="23">
        <v>60</v>
      </c>
      <c r="AP1159" s="23">
        <v>60</v>
      </c>
      <c r="AQ1159" t="s">
        <v>82</v>
      </c>
      <c r="AR1159">
        <v>2</v>
      </c>
      <c r="AS1159" s="22">
        <v>0.53333333333333</v>
      </c>
      <c r="AT1159" t="s">
        <v>83</v>
      </c>
      <c r="AU1159" s="23">
        <f t="shared" si="437"/>
        <v>0</v>
      </c>
      <c r="AV1159" s="23">
        <f t="shared" si="438"/>
        <v>0</v>
      </c>
      <c r="AW1159" s="23">
        <f t="shared" si="439"/>
        <v>9999</v>
      </c>
      <c r="AX1159" s="23">
        <f t="shared" si="440"/>
        <v>9999</v>
      </c>
      <c r="AY1159" s="23">
        <f t="shared" si="441"/>
        <v>0</v>
      </c>
      <c r="AZ1159" s="23">
        <f t="shared" si="442"/>
        <v>0</v>
      </c>
      <c r="BA1159" s="1" t="str">
        <f t="shared" si="443"/>
        <v>Kelipatan Kirim/Master box &gt; 3x FC+index</v>
      </c>
      <c r="BB1159" s="22">
        <v>540</v>
      </c>
      <c r="BC1159" s="22">
        <f t="shared" si="444"/>
        <v>0</v>
      </c>
      <c r="BD1159" s="22" t="e">
        <f t="shared" si="446"/>
        <v>#REF!</v>
      </c>
      <c r="BE1159" s="22">
        <v>0.033</v>
      </c>
      <c r="BF1159" s="22">
        <f t="shared" si="445"/>
        <v>0</v>
      </c>
      <c r="BG1159" s="22" t="e">
        <f t="shared" si="447"/>
        <v>#REF!</v>
      </c>
      <c r="BH1159" t="str">
        <f>IF(AT1159="UDARA","U","N")&amp;LEFT($C$4,2)&amp;MID($C$4,4,2)&amp;LEFT(A1159,3)&amp;MID(E1159,2,2)&amp;VLOOKUP(E1159,Acuan_Reference!C:L,10,0)</f>
        <v>N0109BTM71S6</v>
      </c>
      <c r="BI1159" t="s">
        <v>84</v>
      </c>
      <c r="BJ1159" t="s">
        <v>85</v>
      </c>
      <c r="BK1159" t="s">
        <v>128</v>
      </c>
      <c r="BL1159" t="s">
        <v>87</v>
      </c>
    </row>
    <row r="1160" spans="1:64">
      <c r="A1160" t="s">
        <v>93</v>
      </c>
      <c r="B1160" t="s">
        <v>75</v>
      </c>
      <c r="C1160" t="s">
        <v>76</v>
      </c>
      <c r="D1160" t="s">
        <v>77</v>
      </c>
      <c r="E1160" t="s">
        <v>201</v>
      </c>
      <c r="F1160" t="s">
        <v>202</v>
      </c>
      <c r="G1160" t="s">
        <v>80</v>
      </c>
      <c r="H1160" t="s">
        <v>81</v>
      </c>
      <c r="I1160" s="22">
        <v>6460</v>
      </c>
      <c r="J1160" s="23">
        <v>938</v>
      </c>
      <c r="K1160" s="23">
        <v>846</v>
      </c>
      <c r="L1160" s="23">
        <v>1022</v>
      </c>
      <c r="M1160" s="23">
        <v>775</v>
      </c>
      <c r="N1160" s="23">
        <v>660</v>
      </c>
      <c r="O1160" s="23">
        <v>586</v>
      </c>
      <c r="P1160" s="23">
        <v>514</v>
      </c>
      <c r="Q1160" s="23">
        <v>352</v>
      </c>
      <c r="R1160" s="23">
        <v>401</v>
      </c>
      <c r="S1160" s="23">
        <v>216</v>
      </c>
      <c r="T1160" s="23">
        <v>570</v>
      </c>
      <c r="U1160" s="23">
        <v>376</v>
      </c>
      <c r="V1160" s="22">
        <v>387.33333333333</v>
      </c>
      <c r="W1160" s="22">
        <f t="shared" si="432"/>
        <v>431</v>
      </c>
      <c r="X1160" s="23">
        <v>0</v>
      </c>
      <c r="Y1160" s="23">
        <v>0</v>
      </c>
      <c r="Z1160" s="23">
        <v>0</v>
      </c>
      <c r="AA1160" s="22">
        <v>243</v>
      </c>
      <c r="AB1160" s="22">
        <v>0</v>
      </c>
      <c r="AC1160" s="22">
        <v>120</v>
      </c>
      <c r="AD1160" s="22">
        <v>0</v>
      </c>
      <c r="AE1160" s="22">
        <f t="shared" si="433"/>
        <v>363</v>
      </c>
      <c r="AF1160" s="22">
        <f t="shared" si="434"/>
        <v>0.937177280550783</v>
      </c>
      <c r="AG1160" s="22">
        <f t="shared" si="435"/>
        <v>0.842227378190255</v>
      </c>
      <c r="AH1160" s="22">
        <v>5880</v>
      </c>
      <c r="AI1160" s="22">
        <v>0</v>
      </c>
      <c r="AJ1160" s="23">
        <v>0</v>
      </c>
      <c r="AK1160" s="23">
        <v>198</v>
      </c>
      <c r="AL1160" s="23">
        <v>347</v>
      </c>
      <c r="AM1160" s="22">
        <v>0.8</v>
      </c>
      <c r="AN1160" s="22">
        <f t="shared" si="436"/>
        <v>344.8</v>
      </c>
      <c r="AO1160" s="23">
        <v>60</v>
      </c>
      <c r="AP1160" s="23">
        <v>60</v>
      </c>
      <c r="AQ1160" t="s">
        <v>82</v>
      </c>
      <c r="AR1160">
        <v>4</v>
      </c>
      <c r="AS1160" s="22">
        <v>0.066666666666667</v>
      </c>
      <c r="AT1160" t="s">
        <v>83</v>
      </c>
      <c r="AU1160" s="23">
        <f t="shared" si="437"/>
        <v>328.8</v>
      </c>
      <c r="AV1160" s="23">
        <f t="shared" si="438"/>
        <v>360</v>
      </c>
      <c r="AW1160" s="23">
        <f t="shared" si="439"/>
        <v>1.67749419953596</v>
      </c>
      <c r="AX1160" s="23">
        <f t="shared" si="440"/>
        <v>0.872389791183295</v>
      </c>
      <c r="AY1160" s="23">
        <f t="shared" si="441"/>
        <v>360</v>
      </c>
      <c r="AZ1160" s="23">
        <f t="shared" si="442"/>
        <v>360</v>
      </c>
      <c r="BA1160" s="1" t="str">
        <f t="shared" si="443"/>
        <v>3</v>
      </c>
      <c r="BB1160" s="22">
        <v>540</v>
      </c>
      <c r="BC1160" s="22">
        <f t="shared" si="444"/>
        <v>194400</v>
      </c>
      <c r="BD1160" s="22" t="e">
        <f t="shared" si="446"/>
        <v>#REF!</v>
      </c>
      <c r="BE1160" s="22">
        <v>0.033</v>
      </c>
      <c r="BF1160" s="22">
        <f t="shared" si="445"/>
        <v>11.88</v>
      </c>
      <c r="BG1160" s="22" t="e">
        <f t="shared" si="447"/>
        <v>#REF!</v>
      </c>
      <c r="BH1160" t="str">
        <f>IF(AT1160="UDARA","U","N")&amp;LEFT($C$4,2)&amp;MID($C$4,4,2)&amp;LEFT(A1160,3)&amp;MID(E1160,2,2)&amp;VLOOKUP(E1160,Acuan_Reference!C:L,10,0)</f>
        <v>N0109CRB71S6</v>
      </c>
      <c r="BI1160" t="s">
        <v>84</v>
      </c>
      <c r="BJ1160" t="s">
        <v>85</v>
      </c>
      <c r="BK1160" t="s">
        <v>128</v>
      </c>
      <c r="BL1160" t="s">
        <v>87</v>
      </c>
    </row>
    <row r="1161" spans="1:64">
      <c r="A1161" t="s">
        <v>94</v>
      </c>
      <c r="B1161" t="s">
        <v>75</v>
      </c>
      <c r="C1161" t="s">
        <v>76</v>
      </c>
      <c r="D1161" t="s">
        <v>77</v>
      </c>
      <c r="E1161" t="s">
        <v>201</v>
      </c>
      <c r="F1161" t="s">
        <v>202</v>
      </c>
      <c r="G1161" t="s">
        <v>80</v>
      </c>
      <c r="H1161" t="s">
        <v>81</v>
      </c>
      <c r="I1161" s="22">
        <v>6460</v>
      </c>
      <c r="J1161" s="23">
        <v>585</v>
      </c>
      <c r="K1161" s="23">
        <v>671</v>
      </c>
      <c r="L1161" s="23">
        <v>788</v>
      </c>
      <c r="M1161" s="23">
        <v>835</v>
      </c>
      <c r="N1161" s="23">
        <v>430</v>
      </c>
      <c r="O1161" s="23">
        <v>406</v>
      </c>
      <c r="P1161" s="23">
        <v>453</v>
      </c>
      <c r="Q1161" s="23">
        <v>160</v>
      </c>
      <c r="R1161" s="23">
        <v>265</v>
      </c>
      <c r="S1161" s="23">
        <v>325</v>
      </c>
      <c r="T1161" s="23">
        <v>257</v>
      </c>
      <c r="U1161" s="23">
        <v>-106</v>
      </c>
      <c r="V1161" s="22">
        <v>158.66666666667</v>
      </c>
      <c r="W1161" s="22">
        <f t="shared" si="432"/>
        <v>133</v>
      </c>
      <c r="X1161" s="23">
        <v>0</v>
      </c>
      <c r="Y1161" s="23">
        <v>0</v>
      </c>
      <c r="Z1161" s="23">
        <v>0</v>
      </c>
      <c r="AA1161" s="22">
        <v>282</v>
      </c>
      <c r="AB1161" s="22">
        <v>0</v>
      </c>
      <c r="AC1161" s="22">
        <v>120</v>
      </c>
      <c r="AD1161" s="22">
        <v>0</v>
      </c>
      <c r="AE1161" s="22">
        <f t="shared" si="433"/>
        <v>402</v>
      </c>
      <c r="AF1161" s="22">
        <f t="shared" si="434"/>
        <v>2.5336134453781</v>
      </c>
      <c r="AG1161" s="22">
        <f t="shared" si="435"/>
        <v>3.02255639097744</v>
      </c>
      <c r="AH1161" s="22">
        <v>5880</v>
      </c>
      <c r="AI1161" s="22">
        <v>0</v>
      </c>
      <c r="AJ1161" s="23">
        <v>0</v>
      </c>
      <c r="AK1161" s="23">
        <v>153</v>
      </c>
      <c r="AL1161" s="23">
        <v>248</v>
      </c>
      <c r="AM1161" s="22">
        <v>0.8</v>
      </c>
      <c r="AN1161" s="22">
        <f t="shared" si="436"/>
        <v>106.4</v>
      </c>
      <c r="AO1161" s="23">
        <v>60</v>
      </c>
      <c r="AP1161" s="23">
        <v>60</v>
      </c>
      <c r="AQ1161" t="s">
        <v>82</v>
      </c>
      <c r="AR1161">
        <v>8</v>
      </c>
      <c r="AS1161" s="22">
        <v>0.13333333333333</v>
      </c>
      <c r="AT1161" t="s">
        <v>83</v>
      </c>
      <c r="AU1161" s="23">
        <f t="shared" si="437"/>
        <v>0</v>
      </c>
      <c r="AV1161" s="23">
        <f t="shared" si="438"/>
        <v>0</v>
      </c>
      <c r="AW1161" s="23">
        <f t="shared" si="439"/>
        <v>3.02255639097744</v>
      </c>
      <c r="AX1161" s="23">
        <f t="shared" si="440"/>
        <v>1.15789473684211</v>
      </c>
      <c r="AY1161" s="23">
        <f t="shared" si="441"/>
        <v>0</v>
      </c>
      <c r="AZ1161" s="23">
        <f t="shared" si="442"/>
        <v>0</v>
      </c>
      <c r="BA1161" s="1" t="str">
        <f t="shared" si="443"/>
        <v>3</v>
      </c>
      <c r="BB1161" s="22">
        <v>540</v>
      </c>
      <c r="BC1161" s="22">
        <f t="shared" si="444"/>
        <v>0</v>
      </c>
      <c r="BD1161" s="22" t="e">
        <f t="shared" si="446"/>
        <v>#REF!</v>
      </c>
      <c r="BE1161" s="22">
        <v>0.033</v>
      </c>
      <c r="BF1161" s="22">
        <f t="shared" si="445"/>
        <v>0</v>
      </c>
      <c r="BG1161" s="22" t="e">
        <f t="shared" si="447"/>
        <v>#REF!</v>
      </c>
      <c r="BH1161" t="str">
        <f>IF(AT1161="UDARA","U","N")&amp;LEFT($C$4,2)&amp;MID($C$4,4,2)&amp;LEFT(A1161,3)&amp;MID(E1161,2,2)&amp;VLOOKUP(E1161,Acuan_Reference!C:L,10,0)</f>
        <v>N0109DPS71S6</v>
      </c>
      <c r="BI1161" t="s">
        <v>84</v>
      </c>
      <c r="BJ1161" t="s">
        <v>85</v>
      </c>
      <c r="BK1161" t="s">
        <v>128</v>
      </c>
      <c r="BL1161" t="s">
        <v>87</v>
      </c>
    </row>
    <row r="1162" spans="1:64">
      <c r="A1162" t="s">
        <v>95</v>
      </c>
      <c r="B1162" t="s">
        <v>75</v>
      </c>
      <c r="C1162" t="s">
        <v>76</v>
      </c>
      <c r="D1162" t="s">
        <v>77</v>
      </c>
      <c r="E1162" t="s">
        <v>201</v>
      </c>
      <c r="F1162" t="s">
        <v>202</v>
      </c>
      <c r="G1162" t="s">
        <v>80</v>
      </c>
      <c r="H1162" t="s">
        <v>81</v>
      </c>
      <c r="I1162" s="22">
        <v>6460</v>
      </c>
      <c r="J1162" s="23">
        <v>0</v>
      </c>
      <c r="K1162" s="23">
        <v>0</v>
      </c>
      <c r="L1162" s="23">
        <v>0</v>
      </c>
      <c r="M1162" s="23">
        <v>360</v>
      </c>
      <c r="N1162" s="23">
        <v>267</v>
      </c>
      <c r="O1162" s="23">
        <v>106</v>
      </c>
      <c r="P1162" s="23">
        <v>455</v>
      </c>
      <c r="Q1162" s="23">
        <v>195</v>
      </c>
      <c r="R1162" s="23">
        <v>438</v>
      </c>
      <c r="S1162" s="23">
        <v>437</v>
      </c>
      <c r="T1162" s="23">
        <v>715</v>
      </c>
      <c r="U1162" s="23">
        <v>113</v>
      </c>
      <c r="V1162" s="22">
        <v>421.66666666667</v>
      </c>
      <c r="W1162" s="22">
        <f t="shared" si="432"/>
        <v>430.666666666667</v>
      </c>
      <c r="X1162" s="23">
        <v>0</v>
      </c>
      <c r="Y1162" s="23">
        <v>0</v>
      </c>
      <c r="Z1162" s="23">
        <v>0</v>
      </c>
      <c r="AA1162" s="22">
        <v>433</v>
      </c>
      <c r="AB1162" s="22">
        <v>0</v>
      </c>
      <c r="AC1162" s="22">
        <v>240</v>
      </c>
      <c r="AD1162" s="22">
        <v>0</v>
      </c>
      <c r="AE1162" s="22">
        <f t="shared" si="433"/>
        <v>673</v>
      </c>
      <c r="AF1162" s="22">
        <f t="shared" si="434"/>
        <v>1.59604743083003</v>
      </c>
      <c r="AG1162" s="22">
        <f t="shared" si="435"/>
        <v>1.56269349845201</v>
      </c>
      <c r="AH1162" s="22">
        <v>5880</v>
      </c>
      <c r="AI1162" s="22">
        <v>0</v>
      </c>
      <c r="AJ1162" s="23">
        <v>0</v>
      </c>
      <c r="AK1162" s="23">
        <v>218</v>
      </c>
      <c r="AL1162" s="23">
        <v>464</v>
      </c>
      <c r="AM1162" s="22">
        <v>0.5</v>
      </c>
      <c r="AN1162" s="22">
        <f t="shared" si="436"/>
        <v>215.333333333333</v>
      </c>
      <c r="AO1162" s="23">
        <v>60</v>
      </c>
      <c r="AP1162" s="23">
        <v>60</v>
      </c>
      <c r="AQ1162" t="s">
        <v>82</v>
      </c>
      <c r="AR1162">
        <v>20</v>
      </c>
      <c r="AS1162" s="22">
        <v>0.033333333333333</v>
      </c>
      <c r="AT1162" t="s">
        <v>83</v>
      </c>
      <c r="AU1162" s="23">
        <f t="shared" si="437"/>
        <v>6.33333333333337</v>
      </c>
      <c r="AV1162" s="23">
        <f t="shared" si="438"/>
        <v>60</v>
      </c>
      <c r="AW1162" s="23">
        <f t="shared" si="439"/>
        <v>1.70201238390093</v>
      </c>
      <c r="AX1162" s="23">
        <f t="shared" si="440"/>
        <v>0.624613003095975</v>
      </c>
      <c r="AY1162" s="23">
        <f t="shared" si="441"/>
        <v>60</v>
      </c>
      <c r="AZ1162" s="23">
        <f t="shared" si="442"/>
        <v>60</v>
      </c>
      <c r="BA1162" s="1" t="str">
        <f t="shared" si="443"/>
        <v>3</v>
      </c>
      <c r="BB1162" s="22">
        <v>540</v>
      </c>
      <c r="BC1162" s="22">
        <f t="shared" si="444"/>
        <v>32400</v>
      </c>
      <c r="BD1162" s="22" t="e">
        <f t="shared" si="446"/>
        <v>#REF!</v>
      </c>
      <c r="BE1162" s="22">
        <v>0.033</v>
      </c>
      <c r="BF1162" s="22">
        <f t="shared" si="445"/>
        <v>1.98</v>
      </c>
      <c r="BG1162" s="22" t="e">
        <f t="shared" si="447"/>
        <v>#REF!</v>
      </c>
      <c r="BH1162" t="str">
        <f>IF(AT1162="UDARA","U","N")&amp;LEFT($C$4,2)&amp;MID($C$4,4,2)&amp;LEFT(A1162,3)&amp;MID(E1162,2,2)&amp;VLOOKUP(E1162,Acuan_Reference!C:L,10,0)</f>
        <v>N0109JAK71S6</v>
      </c>
      <c r="BI1162" t="s">
        <v>84</v>
      </c>
      <c r="BJ1162" t="s">
        <v>85</v>
      </c>
      <c r="BK1162" t="s">
        <v>128</v>
      </c>
      <c r="BL1162" t="s">
        <v>87</v>
      </c>
    </row>
    <row r="1163" spans="1:64">
      <c r="A1163" t="s">
        <v>96</v>
      </c>
      <c r="B1163" t="s">
        <v>75</v>
      </c>
      <c r="C1163" t="s">
        <v>76</v>
      </c>
      <c r="D1163" t="s">
        <v>77</v>
      </c>
      <c r="E1163" t="s">
        <v>201</v>
      </c>
      <c r="F1163" t="s">
        <v>202</v>
      </c>
      <c r="G1163" t="s">
        <v>80</v>
      </c>
      <c r="H1163" t="s">
        <v>81</v>
      </c>
      <c r="I1163" s="22">
        <v>6460</v>
      </c>
      <c r="J1163" s="23">
        <v>332</v>
      </c>
      <c r="K1163" s="23">
        <v>367</v>
      </c>
      <c r="L1163" s="23">
        <v>317</v>
      </c>
      <c r="M1163" s="23">
        <v>204</v>
      </c>
      <c r="N1163" s="23">
        <v>282</v>
      </c>
      <c r="O1163" s="23">
        <v>190</v>
      </c>
      <c r="P1163" s="23">
        <v>17</v>
      </c>
      <c r="Q1163" s="23">
        <v>36</v>
      </c>
      <c r="R1163" s="23">
        <v>88</v>
      </c>
      <c r="S1163" s="23">
        <v>84</v>
      </c>
      <c r="T1163" s="23">
        <v>97</v>
      </c>
      <c r="U1163" s="23">
        <v>-14</v>
      </c>
      <c r="V1163" s="22">
        <v>55.666666666667</v>
      </c>
      <c r="W1163" s="22">
        <f t="shared" si="432"/>
        <v>54</v>
      </c>
      <c r="X1163" s="23">
        <v>0</v>
      </c>
      <c r="Y1163" s="23">
        <v>0</v>
      </c>
      <c r="Z1163" s="23">
        <v>0</v>
      </c>
      <c r="AA1163" s="22">
        <v>202</v>
      </c>
      <c r="AB1163" s="22">
        <v>0</v>
      </c>
      <c r="AC1163" s="22">
        <v>0</v>
      </c>
      <c r="AD1163" s="22">
        <v>0</v>
      </c>
      <c r="AE1163" s="22">
        <f t="shared" si="433"/>
        <v>202</v>
      </c>
      <c r="AF1163" s="22">
        <f t="shared" si="434"/>
        <v>3.62874251497004</v>
      </c>
      <c r="AG1163" s="22">
        <f t="shared" si="435"/>
        <v>3.74074074074074</v>
      </c>
      <c r="AH1163" s="22">
        <v>5880</v>
      </c>
      <c r="AI1163" s="22">
        <v>0</v>
      </c>
      <c r="AJ1163" s="23">
        <v>0</v>
      </c>
      <c r="AK1163" s="23">
        <v>43</v>
      </c>
      <c r="AL1163" s="23">
        <v>79</v>
      </c>
      <c r="AM1163" s="22">
        <v>1.2</v>
      </c>
      <c r="AN1163" s="22">
        <f t="shared" si="436"/>
        <v>64.8</v>
      </c>
      <c r="AO1163" s="23">
        <v>60</v>
      </c>
      <c r="AP1163" s="23">
        <v>60</v>
      </c>
      <c r="AQ1163" t="s">
        <v>82</v>
      </c>
      <c r="AR1163">
        <v>2</v>
      </c>
      <c r="AS1163" s="22">
        <v>0.2</v>
      </c>
      <c r="AT1163" t="s">
        <v>83</v>
      </c>
      <c r="AU1163" s="23">
        <f t="shared" si="437"/>
        <v>0</v>
      </c>
      <c r="AV1163" s="23">
        <f t="shared" si="438"/>
        <v>0</v>
      </c>
      <c r="AW1163" s="23">
        <f t="shared" si="439"/>
        <v>3.74074074074074</v>
      </c>
      <c r="AX1163" s="23">
        <f t="shared" si="440"/>
        <v>2.27777777777778</v>
      </c>
      <c r="AY1163" s="23">
        <f t="shared" si="441"/>
        <v>0</v>
      </c>
      <c r="AZ1163" s="23">
        <f t="shared" si="442"/>
        <v>0</v>
      </c>
      <c r="BA1163" s="1" t="str">
        <f t="shared" si="443"/>
        <v>3</v>
      </c>
      <c r="BB1163" s="22">
        <v>540</v>
      </c>
      <c r="BC1163" s="22">
        <f t="shared" si="444"/>
        <v>0</v>
      </c>
      <c r="BD1163" s="22" t="e">
        <f t="shared" si="446"/>
        <v>#REF!</v>
      </c>
      <c r="BE1163" s="22">
        <v>0.033</v>
      </c>
      <c r="BF1163" s="22">
        <f t="shared" si="445"/>
        <v>0</v>
      </c>
      <c r="BG1163" s="22" t="e">
        <f t="shared" si="447"/>
        <v>#REF!</v>
      </c>
      <c r="BH1163" t="str">
        <f>IF(AT1163="UDARA","U","N")&amp;LEFT($C$4,2)&amp;MID($C$4,4,2)&amp;LEFT(A1163,3)&amp;MID(E1163,2,2)&amp;VLOOKUP(E1163,Acuan_Reference!C:L,10,0)</f>
        <v>N0109JBI71S6</v>
      </c>
      <c r="BI1163" t="s">
        <v>84</v>
      </c>
      <c r="BJ1163" t="s">
        <v>85</v>
      </c>
      <c r="BK1163" t="s">
        <v>128</v>
      </c>
      <c r="BL1163" t="s">
        <v>87</v>
      </c>
    </row>
    <row r="1164" spans="1:64">
      <c r="A1164" t="s">
        <v>97</v>
      </c>
      <c r="B1164" t="s">
        <v>75</v>
      </c>
      <c r="C1164" t="s">
        <v>76</v>
      </c>
      <c r="D1164" t="s">
        <v>77</v>
      </c>
      <c r="E1164" t="s">
        <v>201</v>
      </c>
      <c r="F1164" t="s">
        <v>202</v>
      </c>
      <c r="G1164" t="s">
        <v>80</v>
      </c>
      <c r="H1164" t="s">
        <v>81</v>
      </c>
      <c r="I1164" s="22">
        <v>6460</v>
      </c>
      <c r="J1164" s="23">
        <v>1646</v>
      </c>
      <c r="K1164" s="23">
        <v>2047</v>
      </c>
      <c r="L1164" s="23">
        <v>2429</v>
      </c>
      <c r="M1164" s="23">
        <v>1267</v>
      </c>
      <c r="N1164" s="23">
        <v>1360</v>
      </c>
      <c r="O1164" s="23">
        <v>1159</v>
      </c>
      <c r="P1164" s="23">
        <v>1004</v>
      </c>
      <c r="Q1164" s="23">
        <v>865</v>
      </c>
      <c r="R1164" s="23">
        <v>756</v>
      </c>
      <c r="S1164" s="23">
        <v>1447</v>
      </c>
      <c r="T1164" s="23">
        <v>1377</v>
      </c>
      <c r="U1164" s="23">
        <v>687</v>
      </c>
      <c r="V1164" s="22">
        <v>1170.3333333333</v>
      </c>
      <c r="W1164" s="22">
        <f t="shared" si="432"/>
        <v>1036.33333333333</v>
      </c>
      <c r="X1164" s="23">
        <v>0</v>
      </c>
      <c r="Y1164" s="23">
        <v>0</v>
      </c>
      <c r="Z1164" s="23">
        <v>9</v>
      </c>
      <c r="AA1164" s="22">
        <v>1308</v>
      </c>
      <c r="AB1164" s="22">
        <v>0</v>
      </c>
      <c r="AC1164" s="22">
        <v>0</v>
      </c>
      <c r="AD1164" s="22">
        <v>240</v>
      </c>
      <c r="AE1164" s="22">
        <f t="shared" si="433"/>
        <v>1557</v>
      </c>
      <c r="AF1164" s="22">
        <f t="shared" si="434"/>
        <v>1.33039020222163</v>
      </c>
      <c r="AG1164" s="22">
        <f t="shared" si="435"/>
        <v>1.27082663235767</v>
      </c>
      <c r="AH1164" s="22">
        <v>5880</v>
      </c>
      <c r="AI1164" s="22">
        <v>0</v>
      </c>
      <c r="AJ1164" s="23">
        <v>0</v>
      </c>
      <c r="AK1164" s="23">
        <v>625</v>
      </c>
      <c r="AL1164" s="23">
        <v>1045</v>
      </c>
      <c r="AM1164" s="22">
        <v>0.5</v>
      </c>
      <c r="AN1164" s="22">
        <f t="shared" si="436"/>
        <v>518.166666666667</v>
      </c>
      <c r="AO1164" s="23">
        <v>60</v>
      </c>
      <c r="AP1164" s="23">
        <v>60</v>
      </c>
      <c r="AQ1164" t="s">
        <v>82</v>
      </c>
      <c r="AR1164">
        <v>20</v>
      </c>
      <c r="AS1164" s="22">
        <v>0.033333333333333</v>
      </c>
      <c r="AT1164" t="s">
        <v>83</v>
      </c>
      <c r="AU1164" s="23">
        <f t="shared" si="437"/>
        <v>6.16666666666652</v>
      </c>
      <c r="AV1164" s="23">
        <f t="shared" si="438"/>
        <v>60</v>
      </c>
      <c r="AW1164" s="23">
        <f t="shared" si="439"/>
        <v>1.56030878095851</v>
      </c>
      <c r="AX1164" s="23">
        <f t="shared" si="440"/>
        <v>0.551945963332261</v>
      </c>
      <c r="AY1164" s="23">
        <f t="shared" si="441"/>
        <v>60</v>
      </c>
      <c r="AZ1164" s="23">
        <f t="shared" si="442"/>
        <v>60</v>
      </c>
      <c r="BA1164" s="1" t="str">
        <f t="shared" si="443"/>
        <v>3</v>
      </c>
      <c r="BB1164" s="22">
        <v>540</v>
      </c>
      <c r="BC1164" s="22">
        <f t="shared" si="444"/>
        <v>32400</v>
      </c>
      <c r="BD1164" s="22" t="e">
        <f t="shared" si="446"/>
        <v>#REF!</v>
      </c>
      <c r="BE1164" s="22">
        <v>0.033</v>
      </c>
      <c r="BF1164" s="22">
        <f t="shared" si="445"/>
        <v>1.98</v>
      </c>
      <c r="BG1164" s="22" t="e">
        <f t="shared" si="447"/>
        <v>#REF!</v>
      </c>
      <c r="BH1164" t="str">
        <f>IF(AT1164="UDARA","U","N")&amp;LEFT($C$4,2)&amp;MID($C$4,4,2)&amp;LEFT(A1164,3)&amp;MID(E1164,2,2)&amp;VLOOKUP(E1164,Acuan_Reference!C:L,10,0)</f>
        <v>N0109JKT71S6</v>
      </c>
      <c r="BI1164" t="s">
        <v>84</v>
      </c>
      <c r="BJ1164" t="s">
        <v>85</v>
      </c>
      <c r="BK1164" t="s">
        <v>128</v>
      </c>
      <c r="BL1164" t="s">
        <v>87</v>
      </c>
    </row>
    <row r="1165" spans="1:64">
      <c r="A1165" t="s">
        <v>98</v>
      </c>
      <c r="B1165" t="s">
        <v>75</v>
      </c>
      <c r="C1165" t="s">
        <v>76</v>
      </c>
      <c r="D1165" t="s">
        <v>77</v>
      </c>
      <c r="E1165" t="s">
        <v>201</v>
      </c>
      <c r="F1165" t="s">
        <v>202</v>
      </c>
      <c r="G1165" t="s">
        <v>80</v>
      </c>
      <c r="H1165" t="s">
        <v>81</v>
      </c>
      <c r="I1165" s="22">
        <v>6460</v>
      </c>
      <c r="J1165" s="23">
        <v>400</v>
      </c>
      <c r="K1165" s="23">
        <v>628</v>
      </c>
      <c r="L1165" s="23">
        <v>463</v>
      </c>
      <c r="M1165" s="23">
        <v>526</v>
      </c>
      <c r="N1165" s="23">
        <v>449</v>
      </c>
      <c r="O1165" s="23">
        <v>377</v>
      </c>
      <c r="P1165" s="23">
        <v>375</v>
      </c>
      <c r="Q1165" s="23">
        <v>303</v>
      </c>
      <c r="R1165" s="23">
        <v>328</v>
      </c>
      <c r="S1165" s="23">
        <v>356</v>
      </c>
      <c r="T1165" s="23">
        <v>373</v>
      </c>
      <c r="U1165" s="23">
        <v>38</v>
      </c>
      <c r="V1165" s="22">
        <v>255.66666666667</v>
      </c>
      <c r="W1165" s="22">
        <f t="shared" si="432"/>
        <v>240</v>
      </c>
      <c r="X1165" s="23">
        <v>0</v>
      </c>
      <c r="Y1165" s="23">
        <v>0</v>
      </c>
      <c r="Z1165" s="23">
        <v>0</v>
      </c>
      <c r="AA1165" s="22">
        <v>356</v>
      </c>
      <c r="AB1165" s="22">
        <v>0</v>
      </c>
      <c r="AC1165" s="22">
        <v>120</v>
      </c>
      <c r="AD1165" s="22">
        <v>0</v>
      </c>
      <c r="AE1165" s="22">
        <f t="shared" si="433"/>
        <v>476</v>
      </c>
      <c r="AF1165" s="22">
        <f t="shared" si="434"/>
        <v>1.8617992177314</v>
      </c>
      <c r="AG1165" s="22">
        <f t="shared" si="435"/>
        <v>1.98333333333333</v>
      </c>
      <c r="AH1165" s="22">
        <v>5880</v>
      </c>
      <c r="AI1165" s="22">
        <v>0</v>
      </c>
      <c r="AJ1165" s="23">
        <v>0</v>
      </c>
      <c r="AK1165" s="23">
        <v>202</v>
      </c>
      <c r="AL1165" s="23">
        <v>309</v>
      </c>
      <c r="AM1165" s="22">
        <v>0.9</v>
      </c>
      <c r="AN1165" s="22">
        <f t="shared" si="436"/>
        <v>216</v>
      </c>
      <c r="AO1165" s="23">
        <v>60</v>
      </c>
      <c r="AP1165" s="23">
        <v>60</v>
      </c>
      <c r="AQ1165" t="s">
        <v>82</v>
      </c>
      <c r="AR1165">
        <v>4</v>
      </c>
      <c r="AS1165" s="22">
        <v>0.1</v>
      </c>
      <c r="AT1165" t="s">
        <v>83</v>
      </c>
      <c r="AU1165" s="23">
        <f t="shared" si="437"/>
        <v>49</v>
      </c>
      <c r="AV1165" s="23">
        <f t="shared" si="438"/>
        <v>60</v>
      </c>
      <c r="AW1165" s="23">
        <f t="shared" si="439"/>
        <v>2.23333333333333</v>
      </c>
      <c r="AX1165" s="23">
        <f t="shared" si="440"/>
        <v>0.945833333333333</v>
      </c>
      <c r="AY1165" s="23">
        <f t="shared" si="441"/>
        <v>60</v>
      </c>
      <c r="AZ1165" s="23">
        <f t="shared" si="442"/>
        <v>60</v>
      </c>
      <c r="BA1165" s="1" t="str">
        <f t="shared" si="443"/>
        <v>3</v>
      </c>
      <c r="BB1165" s="22">
        <v>540</v>
      </c>
      <c r="BC1165" s="22">
        <f t="shared" si="444"/>
        <v>32400</v>
      </c>
      <c r="BD1165" s="22" t="e">
        <f t="shared" si="446"/>
        <v>#REF!</v>
      </c>
      <c r="BE1165" s="22">
        <v>0.033</v>
      </c>
      <c r="BF1165" s="22">
        <f t="shared" si="445"/>
        <v>1.98</v>
      </c>
      <c r="BG1165" s="22" t="e">
        <f t="shared" si="447"/>
        <v>#REF!</v>
      </c>
      <c r="BH1165" t="str">
        <f>IF(AT1165="UDARA","U","N")&amp;LEFT($C$4,2)&amp;MID($C$4,4,2)&amp;LEFT(A1165,3)&amp;MID(E1165,2,2)&amp;VLOOKUP(E1165,Acuan_Reference!C:L,10,0)</f>
        <v>N0109JMR71S6</v>
      </c>
      <c r="BI1165" t="s">
        <v>84</v>
      </c>
      <c r="BJ1165" t="s">
        <v>85</v>
      </c>
      <c r="BK1165" t="s">
        <v>128</v>
      </c>
      <c r="BL1165" t="s">
        <v>87</v>
      </c>
    </row>
    <row r="1166" spans="1:64">
      <c r="A1166" t="s">
        <v>99</v>
      </c>
      <c r="B1166" t="s">
        <v>75</v>
      </c>
      <c r="C1166" t="s">
        <v>76</v>
      </c>
      <c r="D1166" t="s">
        <v>77</v>
      </c>
      <c r="E1166" t="s">
        <v>201</v>
      </c>
      <c r="F1166" t="s">
        <v>202</v>
      </c>
      <c r="G1166" t="s">
        <v>80</v>
      </c>
      <c r="H1166" t="s">
        <v>81</v>
      </c>
      <c r="I1166" s="22">
        <v>6460</v>
      </c>
      <c r="J1166" s="23">
        <v>526</v>
      </c>
      <c r="K1166" s="23">
        <v>565</v>
      </c>
      <c r="L1166" s="23">
        <v>396</v>
      </c>
      <c r="M1166" s="23">
        <v>376</v>
      </c>
      <c r="N1166" s="23">
        <v>337</v>
      </c>
      <c r="O1166" s="23">
        <v>226</v>
      </c>
      <c r="P1166" s="23">
        <v>225</v>
      </c>
      <c r="Q1166" s="23">
        <v>133</v>
      </c>
      <c r="R1166" s="23">
        <v>563</v>
      </c>
      <c r="S1166" s="23">
        <v>285</v>
      </c>
      <c r="T1166" s="23">
        <v>205</v>
      </c>
      <c r="U1166" s="23">
        <v>319</v>
      </c>
      <c r="V1166" s="22">
        <v>269.66666666667</v>
      </c>
      <c r="W1166" s="22">
        <f t="shared" si="432"/>
        <v>277.333333333333</v>
      </c>
      <c r="X1166" s="23">
        <v>0</v>
      </c>
      <c r="Y1166" s="23">
        <v>0</v>
      </c>
      <c r="Z1166" s="23">
        <v>0</v>
      </c>
      <c r="AA1166" s="22">
        <v>340</v>
      </c>
      <c r="AB1166" s="22">
        <v>0</v>
      </c>
      <c r="AC1166" s="22">
        <v>120</v>
      </c>
      <c r="AD1166" s="22">
        <v>0</v>
      </c>
      <c r="AE1166" s="22">
        <f t="shared" si="433"/>
        <v>460</v>
      </c>
      <c r="AF1166" s="22">
        <f t="shared" si="434"/>
        <v>1.70580964153274</v>
      </c>
      <c r="AG1166" s="22">
        <f t="shared" si="435"/>
        <v>1.65865384615385</v>
      </c>
      <c r="AH1166" s="22">
        <v>5880</v>
      </c>
      <c r="AI1166" s="22">
        <v>0</v>
      </c>
      <c r="AJ1166" s="23">
        <v>0</v>
      </c>
      <c r="AK1166" s="23">
        <v>200</v>
      </c>
      <c r="AL1166" s="23">
        <v>308</v>
      </c>
      <c r="AM1166" s="22">
        <v>1.1</v>
      </c>
      <c r="AN1166" s="22">
        <f t="shared" si="436"/>
        <v>305.066666666667</v>
      </c>
      <c r="AO1166" s="23">
        <v>60</v>
      </c>
      <c r="AP1166" s="23">
        <v>60</v>
      </c>
      <c r="AQ1166" t="s">
        <v>82</v>
      </c>
      <c r="AR1166">
        <v>4</v>
      </c>
      <c r="AS1166" s="22">
        <v>0.33333333333333</v>
      </c>
      <c r="AT1166" t="s">
        <v>83</v>
      </c>
      <c r="AU1166" s="23">
        <f t="shared" si="437"/>
        <v>153.066666666667</v>
      </c>
      <c r="AV1166" s="23">
        <f t="shared" si="438"/>
        <v>180</v>
      </c>
      <c r="AW1166" s="23">
        <f t="shared" si="439"/>
        <v>2.30769230769231</v>
      </c>
      <c r="AX1166" s="23">
        <f t="shared" si="440"/>
        <v>1.19711538461538</v>
      </c>
      <c r="AY1166" s="23">
        <f t="shared" si="441"/>
        <v>180</v>
      </c>
      <c r="AZ1166" s="23">
        <f t="shared" si="442"/>
        <v>180</v>
      </c>
      <c r="BA1166" s="1" t="str">
        <f t="shared" si="443"/>
        <v>3</v>
      </c>
      <c r="BB1166" s="22">
        <v>540</v>
      </c>
      <c r="BC1166" s="22">
        <f t="shared" si="444"/>
        <v>97200</v>
      </c>
      <c r="BD1166" s="22" t="e">
        <f t="shared" si="446"/>
        <v>#REF!</v>
      </c>
      <c r="BE1166" s="22">
        <v>0.033</v>
      </c>
      <c r="BF1166" s="22">
        <f t="shared" si="445"/>
        <v>5.94</v>
      </c>
      <c r="BG1166" s="22" t="e">
        <f t="shared" si="447"/>
        <v>#REF!</v>
      </c>
      <c r="BH1166" t="str">
        <f>IF(AT1166="UDARA","U","N")&amp;LEFT($C$4,2)&amp;MID($C$4,4,2)&amp;LEFT(A1166,3)&amp;MID(E1166,2,2)&amp;VLOOKUP(E1166,Acuan_Reference!C:L,10,0)</f>
        <v>N0109MDN71S6</v>
      </c>
      <c r="BI1166" t="s">
        <v>84</v>
      </c>
      <c r="BJ1166" t="s">
        <v>85</v>
      </c>
      <c r="BK1166" t="s">
        <v>128</v>
      </c>
      <c r="BL1166" t="s">
        <v>87</v>
      </c>
    </row>
    <row r="1167" spans="1:64">
      <c r="A1167" t="s">
        <v>100</v>
      </c>
      <c r="B1167" t="s">
        <v>75</v>
      </c>
      <c r="C1167" t="s">
        <v>76</v>
      </c>
      <c r="D1167" t="s">
        <v>77</v>
      </c>
      <c r="E1167" t="s">
        <v>201</v>
      </c>
      <c r="F1167" t="s">
        <v>202</v>
      </c>
      <c r="G1167" t="s">
        <v>80</v>
      </c>
      <c r="H1167" t="s">
        <v>81</v>
      </c>
      <c r="I1167" s="22">
        <v>6460</v>
      </c>
      <c r="J1167" s="23">
        <v>240</v>
      </c>
      <c r="K1167" s="23">
        <v>5</v>
      </c>
      <c r="L1167" s="23">
        <v>80</v>
      </c>
      <c r="M1167" s="23">
        <v>250</v>
      </c>
      <c r="N1167" s="23">
        <v>380</v>
      </c>
      <c r="O1167" s="23">
        <v>60</v>
      </c>
      <c r="P1167" s="23">
        <v>20</v>
      </c>
      <c r="Q1167" s="23">
        <v>10</v>
      </c>
      <c r="R1167" s="23">
        <v>5</v>
      </c>
      <c r="S1167" s="23">
        <v>1</v>
      </c>
      <c r="T1167" s="23">
        <v>17</v>
      </c>
      <c r="U1167" s="23">
        <v>-59</v>
      </c>
      <c r="V1167" s="22">
        <v>-13.666666666667</v>
      </c>
      <c r="W1167" s="22">
        <f t="shared" si="432"/>
        <v>-11.6666666666667</v>
      </c>
      <c r="X1167" s="23">
        <v>0</v>
      </c>
      <c r="Y1167" s="23">
        <v>0</v>
      </c>
      <c r="Z1167" s="23">
        <v>0</v>
      </c>
      <c r="AA1167" s="22">
        <v>660</v>
      </c>
      <c r="AB1167" s="22">
        <v>0</v>
      </c>
      <c r="AC1167" s="22">
        <v>0</v>
      </c>
      <c r="AD1167" s="22">
        <v>0</v>
      </c>
      <c r="AE1167" s="22">
        <f t="shared" si="433"/>
        <v>660</v>
      </c>
      <c r="AF1167" s="22">
        <f t="shared" si="434"/>
        <v>9999</v>
      </c>
      <c r="AG1167" s="22">
        <f t="shared" si="435"/>
        <v>9999</v>
      </c>
      <c r="AH1167" s="22">
        <v>5880</v>
      </c>
      <c r="AI1167" s="22">
        <v>0</v>
      </c>
      <c r="AJ1167" s="23">
        <v>0</v>
      </c>
      <c r="AK1167" s="23">
        <v>4</v>
      </c>
      <c r="AL1167" s="23">
        <v>7</v>
      </c>
      <c r="AM1167" s="22">
        <v>1.5</v>
      </c>
      <c r="AN1167" s="22">
        <f t="shared" si="436"/>
        <v>0</v>
      </c>
      <c r="AO1167" s="23">
        <v>60</v>
      </c>
      <c r="AP1167" s="23">
        <v>60</v>
      </c>
      <c r="AQ1167" t="s">
        <v>82</v>
      </c>
      <c r="AR1167">
        <v>2</v>
      </c>
      <c r="AS1167" s="22">
        <v>0.76666666666667</v>
      </c>
      <c r="AT1167" t="s">
        <v>83</v>
      </c>
      <c r="AU1167" s="23">
        <f t="shared" si="437"/>
        <v>0</v>
      </c>
      <c r="AV1167" s="23">
        <f t="shared" si="438"/>
        <v>0</v>
      </c>
      <c r="AW1167" s="23">
        <f t="shared" si="439"/>
        <v>9999</v>
      </c>
      <c r="AX1167" s="23">
        <f t="shared" si="440"/>
        <v>9999</v>
      </c>
      <c r="AY1167" s="23">
        <f t="shared" si="441"/>
        <v>0</v>
      </c>
      <c r="AZ1167" s="23">
        <f t="shared" si="442"/>
        <v>0</v>
      </c>
      <c r="BA1167" s="1" t="str">
        <f t="shared" si="443"/>
        <v>Kelipatan Kirim/Master box &gt; 3x FC+index</v>
      </c>
      <c r="BB1167" s="22">
        <v>540</v>
      </c>
      <c r="BC1167" s="22">
        <f t="shared" si="444"/>
        <v>0</v>
      </c>
      <c r="BD1167" s="22" t="e">
        <f t="shared" si="446"/>
        <v>#REF!</v>
      </c>
      <c r="BE1167" s="22">
        <v>0.033</v>
      </c>
      <c r="BF1167" s="22">
        <f t="shared" si="445"/>
        <v>0</v>
      </c>
      <c r="BG1167" s="22" t="e">
        <f t="shared" si="447"/>
        <v>#REF!</v>
      </c>
      <c r="BH1167" t="str">
        <f>IF(AT1167="UDARA","U","N")&amp;LEFT($C$4,2)&amp;MID($C$4,4,2)&amp;LEFT(A1167,3)&amp;MID(E1167,2,2)&amp;VLOOKUP(E1167,Acuan_Reference!C:L,10,0)</f>
        <v>N0109MDO71S6</v>
      </c>
      <c r="BI1167" t="s">
        <v>84</v>
      </c>
      <c r="BJ1167" t="s">
        <v>85</v>
      </c>
      <c r="BK1167" t="s">
        <v>128</v>
      </c>
      <c r="BL1167" t="s">
        <v>87</v>
      </c>
    </row>
    <row r="1168" spans="1:64">
      <c r="A1168" t="s">
        <v>101</v>
      </c>
      <c r="B1168" t="s">
        <v>75</v>
      </c>
      <c r="C1168" t="s">
        <v>76</v>
      </c>
      <c r="D1168" t="s">
        <v>77</v>
      </c>
      <c r="E1168" t="s">
        <v>201</v>
      </c>
      <c r="F1168" t="s">
        <v>202</v>
      </c>
      <c r="G1168" t="s">
        <v>80</v>
      </c>
      <c r="H1168" t="s">
        <v>81</v>
      </c>
      <c r="I1168" s="22">
        <v>6460</v>
      </c>
      <c r="J1168" s="23">
        <v>1033</v>
      </c>
      <c r="K1168" s="23">
        <v>915</v>
      </c>
      <c r="L1168" s="23">
        <v>600</v>
      </c>
      <c r="M1168" s="23">
        <v>1121</v>
      </c>
      <c r="N1168" s="23">
        <v>837</v>
      </c>
      <c r="O1168" s="23">
        <v>322</v>
      </c>
      <c r="P1168" s="23">
        <v>513</v>
      </c>
      <c r="Q1168" s="23">
        <v>572</v>
      </c>
      <c r="R1168" s="23">
        <v>1043</v>
      </c>
      <c r="S1168" s="23">
        <v>579</v>
      </c>
      <c r="T1168" s="23">
        <v>559</v>
      </c>
      <c r="U1168" s="23">
        <v>441</v>
      </c>
      <c r="V1168" s="22">
        <v>526.33333333333</v>
      </c>
      <c r="W1168" s="22">
        <f t="shared" si="432"/>
        <v>545.666666666667</v>
      </c>
      <c r="X1168" s="23">
        <v>0</v>
      </c>
      <c r="Y1168" s="23">
        <v>0</v>
      </c>
      <c r="Z1168" s="23">
        <v>0</v>
      </c>
      <c r="AA1168" s="22">
        <v>1173</v>
      </c>
      <c r="AB1168" s="22">
        <v>0</v>
      </c>
      <c r="AC1168" s="22">
        <v>120</v>
      </c>
      <c r="AD1168" s="22">
        <v>0</v>
      </c>
      <c r="AE1168" s="22">
        <f t="shared" si="433"/>
        <v>1293</v>
      </c>
      <c r="AF1168" s="22">
        <f t="shared" si="434"/>
        <v>2.45661811272959</v>
      </c>
      <c r="AG1168" s="22">
        <f t="shared" si="435"/>
        <v>2.36957849725107</v>
      </c>
      <c r="AH1168" s="22">
        <v>5880</v>
      </c>
      <c r="AI1168" s="22">
        <v>0</v>
      </c>
      <c r="AJ1168" s="23">
        <v>0</v>
      </c>
      <c r="AK1168" s="23">
        <v>447</v>
      </c>
      <c r="AL1168" s="23">
        <v>637</v>
      </c>
      <c r="AM1168" s="22">
        <v>1.3</v>
      </c>
      <c r="AN1168" s="22">
        <f t="shared" si="436"/>
        <v>709.366666666667</v>
      </c>
      <c r="AO1168" s="23">
        <v>60</v>
      </c>
      <c r="AP1168" s="23">
        <v>60</v>
      </c>
      <c r="AQ1168" t="s">
        <v>82</v>
      </c>
      <c r="AR1168">
        <v>4</v>
      </c>
      <c r="AS1168" s="22">
        <v>0.5</v>
      </c>
      <c r="AT1168" t="s">
        <v>83</v>
      </c>
      <c r="AU1168" s="23">
        <f t="shared" si="437"/>
        <v>53.3666666666668</v>
      </c>
      <c r="AV1168" s="23">
        <f t="shared" si="438"/>
        <v>60</v>
      </c>
      <c r="AW1168" s="23">
        <f t="shared" si="439"/>
        <v>2.47953573610263</v>
      </c>
      <c r="AX1168" s="23">
        <f t="shared" si="440"/>
        <v>1.31215638362859</v>
      </c>
      <c r="AY1168" s="23">
        <f t="shared" si="441"/>
        <v>60</v>
      </c>
      <c r="AZ1168" s="23">
        <f t="shared" si="442"/>
        <v>60</v>
      </c>
      <c r="BA1168" s="1" t="str">
        <f t="shared" si="443"/>
        <v>3</v>
      </c>
      <c r="BB1168" s="22">
        <v>540</v>
      </c>
      <c r="BC1168" s="22">
        <f t="shared" si="444"/>
        <v>32400</v>
      </c>
      <c r="BD1168" s="22" t="e">
        <f t="shared" si="446"/>
        <v>#REF!</v>
      </c>
      <c r="BE1168" s="22">
        <v>0.033</v>
      </c>
      <c r="BF1168" s="22">
        <f t="shared" si="445"/>
        <v>1.98</v>
      </c>
      <c r="BG1168" s="22" t="e">
        <f t="shared" si="447"/>
        <v>#REF!</v>
      </c>
      <c r="BH1168" t="str">
        <f>IF(AT1168="UDARA","U","N")&amp;LEFT($C$4,2)&amp;MID($C$4,4,2)&amp;LEFT(A1168,3)&amp;MID(E1168,2,2)&amp;VLOOKUP(E1168,Acuan_Reference!C:L,10,0)</f>
        <v>N0109MKS71S6</v>
      </c>
      <c r="BI1168" t="s">
        <v>84</v>
      </c>
      <c r="BJ1168" t="s">
        <v>85</v>
      </c>
      <c r="BK1168" t="s">
        <v>128</v>
      </c>
      <c r="BL1168" t="s">
        <v>87</v>
      </c>
    </row>
    <row r="1169" spans="1:64">
      <c r="A1169" t="s">
        <v>102</v>
      </c>
      <c r="B1169" t="s">
        <v>75</v>
      </c>
      <c r="C1169" t="s">
        <v>76</v>
      </c>
      <c r="D1169" t="s">
        <v>77</v>
      </c>
      <c r="E1169" t="s">
        <v>201</v>
      </c>
      <c r="F1169" t="s">
        <v>202</v>
      </c>
      <c r="G1169" t="s">
        <v>80</v>
      </c>
      <c r="H1169" t="s">
        <v>81</v>
      </c>
      <c r="I1169" s="22">
        <v>6460</v>
      </c>
      <c r="J1169" s="23">
        <v>1276</v>
      </c>
      <c r="K1169" s="23">
        <v>1355</v>
      </c>
      <c r="L1169" s="23">
        <v>1977</v>
      </c>
      <c r="M1169" s="23">
        <v>615</v>
      </c>
      <c r="N1169" s="23">
        <v>905</v>
      </c>
      <c r="O1169" s="23">
        <v>651</v>
      </c>
      <c r="P1169" s="23">
        <v>853</v>
      </c>
      <c r="Q1169" s="23">
        <v>321</v>
      </c>
      <c r="R1169" s="23">
        <v>1600</v>
      </c>
      <c r="S1169" s="23">
        <v>399</v>
      </c>
      <c r="T1169" s="23">
        <v>1115</v>
      </c>
      <c r="U1169" s="23">
        <v>780</v>
      </c>
      <c r="V1169" s="22">
        <v>764.66666666667</v>
      </c>
      <c r="W1169" s="22">
        <f t="shared" si="432"/>
        <v>934.666666666667</v>
      </c>
      <c r="X1169" s="23">
        <v>0</v>
      </c>
      <c r="Y1169" s="23">
        <v>0</v>
      </c>
      <c r="Z1169" s="23">
        <v>0</v>
      </c>
      <c r="AA1169" s="22">
        <v>1060</v>
      </c>
      <c r="AB1169" s="22">
        <v>0</v>
      </c>
      <c r="AC1169" s="22">
        <v>240</v>
      </c>
      <c r="AD1169" s="22">
        <v>180</v>
      </c>
      <c r="AE1169" s="22">
        <f t="shared" si="433"/>
        <v>1480</v>
      </c>
      <c r="AF1169" s="22">
        <f t="shared" si="434"/>
        <v>1.93548387096773</v>
      </c>
      <c r="AG1169" s="22">
        <f t="shared" si="435"/>
        <v>1.39087018544936</v>
      </c>
      <c r="AH1169" s="22">
        <v>5880</v>
      </c>
      <c r="AI1169" s="22">
        <v>0</v>
      </c>
      <c r="AJ1169" s="23">
        <v>0</v>
      </c>
      <c r="AK1169" s="23">
        <v>473</v>
      </c>
      <c r="AL1169" s="23">
        <v>909</v>
      </c>
      <c r="AM1169" s="22">
        <v>0.8</v>
      </c>
      <c r="AN1169" s="22">
        <f t="shared" si="436"/>
        <v>747.733333333333</v>
      </c>
      <c r="AO1169" s="23">
        <v>60</v>
      </c>
      <c r="AP1169" s="23">
        <v>60</v>
      </c>
      <c r="AQ1169" t="s">
        <v>82</v>
      </c>
      <c r="AR1169">
        <v>8</v>
      </c>
      <c r="AS1169" s="22">
        <v>0.1</v>
      </c>
      <c r="AT1169" t="s">
        <v>83</v>
      </c>
      <c r="AU1169" s="23">
        <f t="shared" si="437"/>
        <v>176.733333333333</v>
      </c>
      <c r="AV1169" s="23">
        <f t="shared" si="438"/>
        <v>180</v>
      </c>
      <c r="AW1169" s="23">
        <f t="shared" si="439"/>
        <v>1.77603423680456</v>
      </c>
      <c r="AX1169" s="23">
        <f t="shared" si="440"/>
        <v>0.803495007132668</v>
      </c>
      <c r="AY1169" s="23">
        <f t="shared" si="441"/>
        <v>180</v>
      </c>
      <c r="AZ1169" s="23">
        <f t="shared" si="442"/>
        <v>180</v>
      </c>
      <c r="BA1169" s="1" t="str">
        <f t="shared" si="443"/>
        <v>3</v>
      </c>
      <c r="BB1169" s="22">
        <v>540</v>
      </c>
      <c r="BC1169" s="22">
        <f t="shared" si="444"/>
        <v>97200</v>
      </c>
      <c r="BD1169" s="22" t="e">
        <f t="shared" si="446"/>
        <v>#REF!</v>
      </c>
      <c r="BE1169" s="22">
        <v>0.033</v>
      </c>
      <c r="BF1169" s="22">
        <f t="shared" si="445"/>
        <v>5.94</v>
      </c>
      <c r="BG1169" s="22" t="e">
        <f t="shared" si="447"/>
        <v>#REF!</v>
      </c>
      <c r="BH1169" t="str">
        <f>IF(AT1169="UDARA","U","N")&amp;LEFT($C$4,2)&amp;MID($C$4,4,2)&amp;LEFT(A1169,3)&amp;MID(E1169,2,2)&amp;VLOOKUP(E1169,Acuan_Reference!C:L,10,0)</f>
        <v>N0109MLG71S6</v>
      </c>
      <c r="BI1169" t="s">
        <v>84</v>
      </c>
      <c r="BJ1169" t="s">
        <v>85</v>
      </c>
      <c r="BK1169" t="s">
        <v>128</v>
      </c>
      <c r="BL1169" t="s">
        <v>87</v>
      </c>
    </row>
    <row r="1170" spans="1:64">
      <c r="A1170" t="s">
        <v>103</v>
      </c>
      <c r="B1170" t="s">
        <v>75</v>
      </c>
      <c r="C1170" t="s">
        <v>76</v>
      </c>
      <c r="D1170" t="s">
        <v>77</v>
      </c>
      <c r="E1170" t="s">
        <v>201</v>
      </c>
      <c r="F1170" t="s">
        <v>202</v>
      </c>
      <c r="G1170" t="s">
        <v>80</v>
      </c>
      <c r="H1170" t="s">
        <v>81</v>
      </c>
      <c r="I1170" s="22">
        <v>6460</v>
      </c>
      <c r="J1170" s="23">
        <v>118</v>
      </c>
      <c r="K1170" s="23">
        <v>80</v>
      </c>
      <c r="L1170" s="23">
        <v>187</v>
      </c>
      <c r="M1170" s="23">
        <v>80</v>
      </c>
      <c r="N1170" s="23">
        <v>30</v>
      </c>
      <c r="O1170" s="23">
        <v>172</v>
      </c>
      <c r="P1170" s="23">
        <v>37</v>
      </c>
      <c r="Q1170" s="23">
        <v>52</v>
      </c>
      <c r="R1170" s="23">
        <v>41</v>
      </c>
      <c r="S1170" s="23">
        <v>105</v>
      </c>
      <c r="T1170" s="23">
        <v>114</v>
      </c>
      <c r="U1170" s="23">
        <v>198</v>
      </c>
      <c r="V1170" s="22">
        <v>139</v>
      </c>
      <c r="W1170" s="22">
        <f t="shared" si="432"/>
        <v>129.333333333333</v>
      </c>
      <c r="X1170" s="23">
        <v>0</v>
      </c>
      <c r="Y1170" s="23">
        <v>0</v>
      </c>
      <c r="Z1170" s="23">
        <v>0</v>
      </c>
      <c r="AA1170" s="22">
        <v>0</v>
      </c>
      <c r="AB1170" s="22">
        <v>0</v>
      </c>
      <c r="AC1170" s="22">
        <v>120</v>
      </c>
      <c r="AD1170" s="22">
        <v>0</v>
      </c>
      <c r="AE1170" s="22">
        <f t="shared" si="433"/>
        <v>120</v>
      </c>
      <c r="AF1170" s="22">
        <f t="shared" si="434"/>
        <v>0.863309352517986</v>
      </c>
      <c r="AG1170" s="22">
        <f t="shared" si="435"/>
        <v>0.927835051546392</v>
      </c>
      <c r="AH1170" s="22">
        <v>5880</v>
      </c>
      <c r="AI1170" s="22">
        <v>0</v>
      </c>
      <c r="AJ1170" s="23">
        <v>0</v>
      </c>
      <c r="AK1170" s="23">
        <v>41</v>
      </c>
      <c r="AL1170" s="23">
        <v>76</v>
      </c>
      <c r="AM1170" s="22">
        <v>1.3</v>
      </c>
      <c r="AN1170" s="22">
        <f t="shared" si="436"/>
        <v>168.133333333333</v>
      </c>
      <c r="AO1170" s="23">
        <v>60</v>
      </c>
      <c r="AP1170" s="23">
        <v>60</v>
      </c>
      <c r="AQ1170" t="s">
        <v>82</v>
      </c>
      <c r="AR1170">
        <v>2</v>
      </c>
      <c r="AS1170" s="22">
        <v>0.36666666666667</v>
      </c>
      <c r="AT1170" t="s">
        <v>83</v>
      </c>
      <c r="AU1170" s="23">
        <f t="shared" si="437"/>
        <v>124.133333333333</v>
      </c>
      <c r="AV1170" s="23">
        <f t="shared" si="438"/>
        <v>180</v>
      </c>
      <c r="AW1170" s="23">
        <f t="shared" si="439"/>
        <v>2.31958762886598</v>
      </c>
      <c r="AX1170" s="23">
        <f t="shared" si="440"/>
        <v>1.7319587628866</v>
      </c>
      <c r="AY1170" s="23">
        <f t="shared" si="441"/>
        <v>180</v>
      </c>
      <c r="AZ1170" s="23">
        <f t="shared" si="442"/>
        <v>180</v>
      </c>
      <c r="BA1170" s="1" t="str">
        <f t="shared" si="443"/>
        <v>2</v>
      </c>
      <c r="BB1170" s="22">
        <v>540</v>
      </c>
      <c r="BC1170" s="22">
        <f t="shared" si="444"/>
        <v>97200</v>
      </c>
      <c r="BD1170" s="22" t="e">
        <f t="shared" si="446"/>
        <v>#REF!</v>
      </c>
      <c r="BE1170" s="22">
        <v>0.033</v>
      </c>
      <c r="BF1170" s="22">
        <f t="shared" si="445"/>
        <v>5.94</v>
      </c>
      <c r="BG1170" s="22" t="e">
        <f t="shared" si="447"/>
        <v>#REF!</v>
      </c>
      <c r="BH1170" t="str">
        <f>IF(AT1170="UDARA","U","N")&amp;LEFT($C$4,2)&amp;MID($C$4,4,2)&amp;LEFT(A1170,3)&amp;MID(E1170,2,2)&amp;VLOOKUP(E1170,Acuan_Reference!C:L,10,0)</f>
        <v>N0109NAD71S6</v>
      </c>
      <c r="BI1170" t="s">
        <v>84</v>
      </c>
      <c r="BJ1170" t="s">
        <v>85</v>
      </c>
      <c r="BK1170" t="s">
        <v>128</v>
      </c>
      <c r="BL1170" t="s">
        <v>87</v>
      </c>
    </row>
    <row r="1171" spans="1:64">
      <c r="A1171" t="s">
        <v>104</v>
      </c>
      <c r="B1171" t="s">
        <v>75</v>
      </c>
      <c r="C1171" t="s">
        <v>76</v>
      </c>
      <c r="D1171" t="s">
        <v>77</v>
      </c>
      <c r="E1171" t="s">
        <v>201</v>
      </c>
      <c r="F1171" t="s">
        <v>202</v>
      </c>
      <c r="G1171" t="s">
        <v>80</v>
      </c>
      <c r="H1171" t="s">
        <v>81</v>
      </c>
      <c r="I1171" s="22">
        <v>6460</v>
      </c>
      <c r="J1171" s="23">
        <v>265</v>
      </c>
      <c r="K1171" s="23">
        <v>300</v>
      </c>
      <c r="L1171" s="23">
        <v>177</v>
      </c>
      <c r="M1171" s="23">
        <v>164</v>
      </c>
      <c r="N1171" s="23">
        <v>146</v>
      </c>
      <c r="O1171" s="23">
        <v>305</v>
      </c>
      <c r="P1171" s="23">
        <v>125</v>
      </c>
      <c r="Q1171" s="23">
        <v>242</v>
      </c>
      <c r="R1171" s="23">
        <v>330</v>
      </c>
      <c r="S1171" s="23">
        <v>290</v>
      </c>
      <c r="T1171" s="23">
        <v>195</v>
      </c>
      <c r="U1171" s="23">
        <v>265</v>
      </c>
      <c r="V1171" s="22">
        <v>250</v>
      </c>
      <c r="W1171" s="22">
        <f t="shared" si="432"/>
        <v>232.666666666667</v>
      </c>
      <c r="X1171" s="23">
        <v>0</v>
      </c>
      <c r="Y1171" s="23">
        <v>0</v>
      </c>
      <c r="Z1171" s="23">
        <v>0</v>
      </c>
      <c r="AA1171" s="22">
        <v>307</v>
      </c>
      <c r="AB1171" s="22">
        <v>0</v>
      </c>
      <c r="AC1171" s="22">
        <v>120</v>
      </c>
      <c r="AD1171" s="22">
        <v>0</v>
      </c>
      <c r="AE1171" s="22">
        <f t="shared" si="433"/>
        <v>427</v>
      </c>
      <c r="AF1171" s="22">
        <f t="shared" si="434"/>
        <v>1.708</v>
      </c>
      <c r="AG1171" s="22">
        <f t="shared" si="435"/>
        <v>1.8352435530086</v>
      </c>
      <c r="AH1171" s="22">
        <v>5880</v>
      </c>
      <c r="AI1171" s="22">
        <v>0</v>
      </c>
      <c r="AJ1171" s="23">
        <v>0</v>
      </c>
      <c r="AK1171" s="23">
        <v>176</v>
      </c>
      <c r="AL1171" s="23">
        <v>238</v>
      </c>
      <c r="AM1171" s="22">
        <v>1</v>
      </c>
      <c r="AN1171" s="22">
        <f t="shared" si="436"/>
        <v>232.666666666667</v>
      </c>
      <c r="AO1171" s="23">
        <v>60</v>
      </c>
      <c r="AP1171" s="23">
        <v>60</v>
      </c>
      <c r="AQ1171" t="s">
        <v>82</v>
      </c>
      <c r="AR1171">
        <v>4</v>
      </c>
      <c r="AS1171" s="22">
        <v>0.26666666666667</v>
      </c>
      <c r="AT1171" t="s">
        <v>83</v>
      </c>
      <c r="AU1171" s="23">
        <f t="shared" si="437"/>
        <v>43.6666666666666</v>
      </c>
      <c r="AV1171" s="23">
        <f t="shared" si="438"/>
        <v>60</v>
      </c>
      <c r="AW1171" s="23">
        <f t="shared" si="439"/>
        <v>2.09312320916905</v>
      </c>
      <c r="AX1171" s="23">
        <f t="shared" si="440"/>
        <v>1.0702005730659</v>
      </c>
      <c r="AY1171" s="23">
        <f t="shared" si="441"/>
        <v>60</v>
      </c>
      <c r="AZ1171" s="23">
        <f t="shared" si="442"/>
        <v>60</v>
      </c>
      <c r="BA1171" s="1" t="str">
        <f t="shared" si="443"/>
        <v>3</v>
      </c>
      <c r="BB1171" s="22">
        <v>540</v>
      </c>
      <c r="BC1171" s="22">
        <f t="shared" si="444"/>
        <v>32400</v>
      </c>
      <c r="BD1171" s="22" t="e">
        <f t="shared" si="446"/>
        <v>#REF!</v>
      </c>
      <c r="BE1171" s="22">
        <v>0.033</v>
      </c>
      <c r="BF1171" s="22">
        <f t="shared" si="445"/>
        <v>1.98</v>
      </c>
      <c r="BG1171" s="22" t="e">
        <f t="shared" si="447"/>
        <v>#REF!</v>
      </c>
      <c r="BH1171" t="str">
        <f>IF(AT1171="UDARA","U","N")&amp;LEFT($C$4,2)&amp;MID($C$4,4,2)&amp;LEFT(A1171,3)&amp;MID(E1171,2,2)&amp;VLOOKUP(E1171,Acuan_Reference!C:L,10,0)</f>
        <v>N0109PDG71S6</v>
      </c>
      <c r="BI1171" t="s">
        <v>84</v>
      </c>
      <c r="BJ1171" t="s">
        <v>85</v>
      </c>
      <c r="BK1171" t="s">
        <v>128</v>
      </c>
      <c r="BL1171" t="s">
        <v>87</v>
      </c>
    </row>
    <row r="1172" spans="1:64">
      <c r="A1172" t="s">
        <v>105</v>
      </c>
      <c r="B1172" t="s">
        <v>75</v>
      </c>
      <c r="C1172" t="s">
        <v>76</v>
      </c>
      <c r="D1172" t="s">
        <v>77</v>
      </c>
      <c r="E1172" t="s">
        <v>201</v>
      </c>
      <c r="F1172" t="s">
        <v>202</v>
      </c>
      <c r="G1172" t="s">
        <v>80</v>
      </c>
      <c r="H1172" t="s">
        <v>81</v>
      </c>
      <c r="I1172" s="22">
        <v>6460</v>
      </c>
      <c r="J1172" s="23">
        <v>302</v>
      </c>
      <c r="K1172" s="23">
        <v>338</v>
      </c>
      <c r="L1172" s="23">
        <v>330</v>
      </c>
      <c r="M1172" s="23">
        <v>310</v>
      </c>
      <c r="N1172" s="23">
        <v>247</v>
      </c>
      <c r="O1172" s="23">
        <v>115</v>
      </c>
      <c r="P1172" s="23">
        <v>103</v>
      </c>
      <c r="Q1172" s="23">
        <v>134</v>
      </c>
      <c r="R1172" s="23">
        <v>161</v>
      </c>
      <c r="S1172" s="23">
        <v>202</v>
      </c>
      <c r="T1172" s="23">
        <v>179</v>
      </c>
      <c r="U1172" s="23">
        <v>90</v>
      </c>
      <c r="V1172" s="22">
        <v>157</v>
      </c>
      <c r="W1172" s="22">
        <f t="shared" si="432"/>
        <v>142.666666666667</v>
      </c>
      <c r="X1172" s="23">
        <v>0</v>
      </c>
      <c r="Y1172" s="23">
        <v>0</v>
      </c>
      <c r="Z1172" s="23">
        <v>0</v>
      </c>
      <c r="AA1172" s="22">
        <v>178</v>
      </c>
      <c r="AB1172" s="22">
        <v>0</v>
      </c>
      <c r="AC1172" s="22">
        <v>60</v>
      </c>
      <c r="AD1172" s="22">
        <v>0</v>
      </c>
      <c r="AE1172" s="22">
        <f t="shared" si="433"/>
        <v>238</v>
      </c>
      <c r="AF1172" s="22">
        <f t="shared" si="434"/>
        <v>1.51592356687898</v>
      </c>
      <c r="AG1172" s="22">
        <f t="shared" si="435"/>
        <v>1.66822429906542</v>
      </c>
      <c r="AH1172" s="22">
        <v>5880</v>
      </c>
      <c r="AI1172" s="22">
        <v>0</v>
      </c>
      <c r="AJ1172" s="23">
        <v>0</v>
      </c>
      <c r="AK1172" s="23">
        <v>102</v>
      </c>
      <c r="AL1172" s="23">
        <v>159</v>
      </c>
      <c r="AM1172" s="22">
        <v>1</v>
      </c>
      <c r="AN1172" s="22">
        <f t="shared" si="436"/>
        <v>142.666666666667</v>
      </c>
      <c r="AO1172" s="23">
        <v>60</v>
      </c>
      <c r="AP1172" s="23">
        <v>60</v>
      </c>
      <c r="AQ1172" t="s">
        <v>82</v>
      </c>
      <c r="AR1172">
        <v>4</v>
      </c>
      <c r="AS1172" s="22">
        <v>0.26666666666667</v>
      </c>
      <c r="AT1172" t="s">
        <v>83</v>
      </c>
      <c r="AU1172" s="23">
        <f t="shared" si="437"/>
        <v>63.6666666666666</v>
      </c>
      <c r="AV1172" s="23">
        <f t="shared" si="438"/>
        <v>120</v>
      </c>
      <c r="AW1172" s="23">
        <f t="shared" si="439"/>
        <v>2.50934579439252</v>
      </c>
      <c r="AX1172" s="23">
        <f t="shared" si="440"/>
        <v>1.39485981308411</v>
      </c>
      <c r="AY1172" s="23">
        <f t="shared" si="441"/>
        <v>120</v>
      </c>
      <c r="AZ1172" s="23">
        <f t="shared" si="442"/>
        <v>120</v>
      </c>
      <c r="BA1172" s="1" t="str">
        <f t="shared" si="443"/>
        <v>3</v>
      </c>
      <c r="BB1172" s="22">
        <v>540</v>
      </c>
      <c r="BC1172" s="22">
        <f t="shared" si="444"/>
        <v>64800</v>
      </c>
      <c r="BD1172" s="22" t="e">
        <f t="shared" si="446"/>
        <v>#REF!</v>
      </c>
      <c r="BE1172" s="22">
        <v>0.033</v>
      </c>
      <c r="BF1172" s="22">
        <f t="shared" si="445"/>
        <v>3.96</v>
      </c>
      <c r="BG1172" s="22" t="e">
        <f t="shared" si="447"/>
        <v>#REF!</v>
      </c>
      <c r="BH1172" t="str">
        <f>IF(AT1172="UDARA","U","N")&amp;LEFT($C$4,2)&amp;MID($C$4,4,2)&amp;LEFT(A1172,3)&amp;MID(E1172,2,2)&amp;VLOOKUP(E1172,Acuan_Reference!C:L,10,0)</f>
        <v>N0109PKB71S6</v>
      </c>
      <c r="BI1172" t="s">
        <v>84</v>
      </c>
      <c r="BJ1172" t="s">
        <v>85</v>
      </c>
      <c r="BK1172" t="s">
        <v>128</v>
      </c>
      <c r="BL1172" t="s">
        <v>87</v>
      </c>
    </row>
    <row r="1173" spans="1:64">
      <c r="A1173" t="s">
        <v>106</v>
      </c>
      <c r="B1173" t="s">
        <v>75</v>
      </c>
      <c r="C1173" t="s">
        <v>76</v>
      </c>
      <c r="D1173" t="s">
        <v>77</v>
      </c>
      <c r="E1173" t="s">
        <v>201</v>
      </c>
      <c r="F1173" t="s">
        <v>202</v>
      </c>
      <c r="G1173" t="s">
        <v>80</v>
      </c>
      <c r="H1173" t="s">
        <v>81</v>
      </c>
      <c r="I1173" s="22">
        <v>6460</v>
      </c>
      <c r="J1173" s="23">
        <v>456</v>
      </c>
      <c r="K1173" s="23">
        <v>476</v>
      </c>
      <c r="L1173" s="23">
        <v>590</v>
      </c>
      <c r="M1173" s="23">
        <v>359</v>
      </c>
      <c r="N1173" s="23">
        <v>773</v>
      </c>
      <c r="O1173" s="23">
        <v>119</v>
      </c>
      <c r="P1173" s="23">
        <v>141</v>
      </c>
      <c r="Q1173" s="23">
        <v>96</v>
      </c>
      <c r="R1173" s="23">
        <v>186</v>
      </c>
      <c r="S1173" s="23">
        <v>150</v>
      </c>
      <c r="T1173" s="23">
        <v>426</v>
      </c>
      <c r="U1173" s="23">
        <v>-249</v>
      </c>
      <c r="V1173" s="22">
        <v>109</v>
      </c>
      <c r="W1173" s="22">
        <f t="shared" si="432"/>
        <v>133.333333333333</v>
      </c>
      <c r="X1173" s="23">
        <v>0</v>
      </c>
      <c r="Y1173" s="23">
        <v>0</v>
      </c>
      <c r="Z1173" s="23">
        <v>0</v>
      </c>
      <c r="AA1173" s="22">
        <v>275</v>
      </c>
      <c r="AB1173" s="22">
        <v>0</v>
      </c>
      <c r="AC1173" s="22">
        <v>120</v>
      </c>
      <c r="AD1173" s="22">
        <v>0</v>
      </c>
      <c r="AE1173" s="22">
        <f t="shared" si="433"/>
        <v>395</v>
      </c>
      <c r="AF1173" s="22">
        <f t="shared" si="434"/>
        <v>3.62385321100917</v>
      </c>
      <c r="AG1173" s="22">
        <f t="shared" si="435"/>
        <v>2.9625</v>
      </c>
      <c r="AH1173" s="22">
        <v>5880</v>
      </c>
      <c r="AI1173" s="22">
        <v>0</v>
      </c>
      <c r="AJ1173" s="23">
        <v>0</v>
      </c>
      <c r="AK1173" s="23">
        <v>88</v>
      </c>
      <c r="AL1173" s="23">
        <v>223</v>
      </c>
      <c r="AM1173" s="22">
        <v>0.9</v>
      </c>
      <c r="AN1173" s="22">
        <f t="shared" si="436"/>
        <v>120</v>
      </c>
      <c r="AO1173" s="23">
        <v>60</v>
      </c>
      <c r="AP1173" s="23">
        <v>60</v>
      </c>
      <c r="AQ1173" t="s">
        <v>82</v>
      </c>
      <c r="AR1173">
        <v>4</v>
      </c>
      <c r="AS1173" s="22">
        <v>0.16666666666667</v>
      </c>
      <c r="AT1173" t="s">
        <v>83</v>
      </c>
      <c r="AU1173" s="23">
        <f t="shared" si="437"/>
        <v>0</v>
      </c>
      <c r="AV1173" s="23">
        <f t="shared" si="438"/>
        <v>0</v>
      </c>
      <c r="AW1173" s="23">
        <f t="shared" si="439"/>
        <v>2.9625</v>
      </c>
      <c r="AX1173" s="23">
        <f t="shared" si="440"/>
        <v>1.29</v>
      </c>
      <c r="AY1173" s="23">
        <f t="shared" si="441"/>
        <v>0</v>
      </c>
      <c r="AZ1173" s="23">
        <f t="shared" si="442"/>
        <v>0</v>
      </c>
      <c r="BA1173" s="1" t="str">
        <f t="shared" si="443"/>
        <v>3</v>
      </c>
      <c r="BB1173" s="22">
        <v>540</v>
      </c>
      <c r="BC1173" s="22">
        <f t="shared" si="444"/>
        <v>0</v>
      </c>
      <c r="BD1173" s="22" t="e">
        <f t="shared" si="446"/>
        <v>#REF!</v>
      </c>
      <c r="BE1173" s="22">
        <v>0.033</v>
      </c>
      <c r="BF1173" s="22">
        <f t="shared" si="445"/>
        <v>0</v>
      </c>
      <c r="BG1173" s="22" t="e">
        <f t="shared" si="447"/>
        <v>#REF!</v>
      </c>
      <c r="BH1173" t="str">
        <f>IF(AT1173="UDARA","U","N")&amp;LEFT($C$4,2)&amp;MID($C$4,4,2)&amp;LEFT(A1173,3)&amp;MID(E1173,2,2)&amp;VLOOKUP(E1173,Acuan_Reference!C:L,10,0)</f>
        <v>N0109PLB71S6</v>
      </c>
      <c r="BI1173" t="s">
        <v>84</v>
      </c>
      <c r="BJ1173" t="s">
        <v>85</v>
      </c>
      <c r="BK1173" t="s">
        <v>128</v>
      </c>
      <c r="BL1173" t="s">
        <v>87</v>
      </c>
    </row>
    <row r="1174" spans="1:64">
      <c r="A1174" t="s">
        <v>107</v>
      </c>
      <c r="B1174" t="s">
        <v>75</v>
      </c>
      <c r="C1174" t="s">
        <v>76</v>
      </c>
      <c r="D1174" t="s">
        <v>77</v>
      </c>
      <c r="E1174" t="s">
        <v>201</v>
      </c>
      <c r="F1174" t="s">
        <v>202</v>
      </c>
      <c r="G1174" t="s">
        <v>80</v>
      </c>
      <c r="H1174" t="s">
        <v>81</v>
      </c>
      <c r="I1174" s="22">
        <v>6460</v>
      </c>
      <c r="J1174" s="23">
        <v>445</v>
      </c>
      <c r="K1174" s="23">
        <v>250</v>
      </c>
      <c r="L1174" s="23">
        <v>440</v>
      </c>
      <c r="M1174" s="23">
        <v>249</v>
      </c>
      <c r="N1174" s="23">
        <v>270</v>
      </c>
      <c r="O1174" s="23">
        <v>269</v>
      </c>
      <c r="P1174" s="23">
        <v>79</v>
      </c>
      <c r="Q1174" s="23">
        <v>280</v>
      </c>
      <c r="R1174" s="23">
        <v>351</v>
      </c>
      <c r="S1174" s="23">
        <v>4</v>
      </c>
      <c r="T1174" s="23">
        <v>350</v>
      </c>
      <c r="U1174" s="23">
        <v>166</v>
      </c>
      <c r="V1174" s="22">
        <v>173.33333333333</v>
      </c>
      <c r="W1174" s="22">
        <f t="shared" si="432"/>
        <v>240.666666666667</v>
      </c>
      <c r="X1174" s="23">
        <v>0</v>
      </c>
      <c r="Y1174" s="23">
        <v>0</v>
      </c>
      <c r="Z1174" s="23">
        <v>0</v>
      </c>
      <c r="AA1174" s="22">
        <v>271</v>
      </c>
      <c r="AB1174" s="22">
        <v>0</v>
      </c>
      <c r="AC1174" s="22">
        <v>60</v>
      </c>
      <c r="AD1174" s="22">
        <v>0</v>
      </c>
      <c r="AE1174" s="22">
        <f t="shared" si="433"/>
        <v>331</v>
      </c>
      <c r="AF1174" s="22">
        <f t="shared" si="434"/>
        <v>1.90961538461542</v>
      </c>
      <c r="AG1174" s="22">
        <f t="shared" si="435"/>
        <v>1.37534626038781</v>
      </c>
      <c r="AH1174" s="22">
        <v>5880</v>
      </c>
      <c r="AI1174" s="22">
        <v>0</v>
      </c>
      <c r="AJ1174" s="23">
        <v>0</v>
      </c>
      <c r="AK1174" s="23">
        <v>130</v>
      </c>
      <c r="AL1174" s="23">
        <v>206</v>
      </c>
      <c r="AM1174" s="22">
        <v>1.3</v>
      </c>
      <c r="AN1174" s="22">
        <f t="shared" si="436"/>
        <v>312.866666666667</v>
      </c>
      <c r="AO1174" s="23">
        <v>60</v>
      </c>
      <c r="AP1174" s="23">
        <v>60</v>
      </c>
      <c r="AQ1174" t="s">
        <v>82</v>
      </c>
      <c r="AR1174">
        <v>2</v>
      </c>
      <c r="AS1174" s="22">
        <v>0.43333333333333</v>
      </c>
      <c r="AT1174" t="s">
        <v>83</v>
      </c>
      <c r="AU1174" s="23">
        <f t="shared" si="437"/>
        <v>187.866666666667</v>
      </c>
      <c r="AV1174" s="23">
        <f t="shared" si="438"/>
        <v>240</v>
      </c>
      <c r="AW1174" s="23">
        <f t="shared" si="439"/>
        <v>2.37257617728532</v>
      </c>
      <c r="AX1174" s="23">
        <f t="shared" si="440"/>
        <v>1.51662049861496</v>
      </c>
      <c r="AY1174" s="23">
        <f t="shared" si="441"/>
        <v>240</v>
      </c>
      <c r="AZ1174" s="23">
        <f t="shared" si="442"/>
        <v>240</v>
      </c>
      <c r="BA1174" s="1" t="str">
        <f t="shared" si="443"/>
        <v>3</v>
      </c>
      <c r="BB1174" s="22">
        <v>540</v>
      </c>
      <c r="BC1174" s="22">
        <f t="shared" si="444"/>
        <v>129600</v>
      </c>
      <c r="BD1174" s="22" t="e">
        <f t="shared" si="446"/>
        <v>#REF!</v>
      </c>
      <c r="BE1174" s="22">
        <v>0.033</v>
      </c>
      <c r="BF1174" s="22">
        <f t="shared" si="445"/>
        <v>7.92</v>
      </c>
      <c r="BG1174" s="22" t="e">
        <f t="shared" si="447"/>
        <v>#REF!</v>
      </c>
      <c r="BH1174" t="str">
        <f>IF(AT1174="UDARA","U","N")&amp;LEFT($C$4,2)&amp;MID($C$4,4,2)&amp;LEFT(A1174,3)&amp;MID(E1174,2,2)&amp;VLOOKUP(E1174,Acuan_Reference!C:L,10,0)</f>
        <v>N0109PTK71S6</v>
      </c>
      <c r="BI1174" t="s">
        <v>84</v>
      </c>
      <c r="BJ1174" t="s">
        <v>85</v>
      </c>
      <c r="BK1174" t="s">
        <v>128</v>
      </c>
      <c r="BL1174" t="s">
        <v>87</v>
      </c>
    </row>
    <row r="1175" spans="1:64">
      <c r="A1175" t="s">
        <v>108</v>
      </c>
      <c r="B1175" t="s">
        <v>75</v>
      </c>
      <c r="C1175" t="s">
        <v>76</v>
      </c>
      <c r="D1175" t="s">
        <v>77</v>
      </c>
      <c r="E1175" t="s">
        <v>201</v>
      </c>
      <c r="F1175" t="s">
        <v>202</v>
      </c>
      <c r="G1175" t="s">
        <v>80</v>
      </c>
      <c r="H1175" t="s">
        <v>81</v>
      </c>
      <c r="I1175" s="22">
        <v>6460</v>
      </c>
      <c r="J1175" s="23">
        <v>794</v>
      </c>
      <c r="K1175" s="23">
        <v>798</v>
      </c>
      <c r="L1175" s="23">
        <v>753</v>
      </c>
      <c r="M1175" s="23">
        <v>825</v>
      </c>
      <c r="N1175" s="23">
        <v>780</v>
      </c>
      <c r="O1175" s="23">
        <v>678</v>
      </c>
      <c r="P1175" s="23">
        <v>378</v>
      </c>
      <c r="Q1175" s="23">
        <v>295</v>
      </c>
      <c r="R1175" s="23">
        <v>654</v>
      </c>
      <c r="S1175" s="23">
        <v>340</v>
      </c>
      <c r="T1175" s="23">
        <v>599</v>
      </c>
      <c r="U1175" s="23">
        <v>-562</v>
      </c>
      <c r="V1175" s="22">
        <v>125.66666666667</v>
      </c>
      <c r="W1175" s="22">
        <f t="shared" si="432"/>
        <v>167.333333333333</v>
      </c>
      <c r="X1175" s="23">
        <v>0</v>
      </c>
      <c r="Y1175" s="23">
        <v>0</v>
      </c>
      <c r="Z1175" s="23">
        <v>0</v>
      </c>
      <c r="AA1175" s="22">
        <v>530</v>
      </c>
      <c r="AB1175" s="22">
        <v>0</v>
      </c>
      <c r="AC1175" s="22">
        <v>0</v>
      </c>
      <c r="AD1175" s="22">
        <v>180</v>
      </c>
      <c r="AE1175" s="22">
        <f t="shared" si="433"/>
        <v>710</v>
      </c>
      <c r="AF1175" s="22">
        <f t="shared" si="434"/>
        <v>5.64986737400516</v>
      </c>
      <c r="AG1175" s="22">
        <f t="shared" si="435"/>
        <v>3.16733067729084</v>
      </c>
      <c r="AH1175" s="22">
        <v>5880</v>
      </c>
      <c r="AI1175" s="22">
        <v>0</v>
      </c>
      <c r="AJ1175" s="23">
        <v>0</v>
      </c>
      <c r="AK1175" s="23">
        <v>263</v>
      </c>
      <c r="AL1175" s="23">
        <v>465</v>
      </c>
      <c r="AM1175" s="22">
        <v>0.8</v>
      </c>
      <c r="AN1175" s="22">
        <f t="shared" si="436"/>
        <v>133.866666666667</v>
      </c>
      <c r="AO1175" s="23">
        <v>60</v>
      </c>
      <c r="AP1175" s="23">
        <v>60</v>
      </c>
      <c r="AQ1175" t="s">
        <v>82</v>
      </c>
      <c r="AR1175">
        <v>4</v>
      </c>
      <c r="AS1175" s="22">
        <v>0.066666666666667</v>
      </c>
      <c r="AT1175" t="s">
        <v>83</v>
      </c>
      <c r="AU1175" s="23">
        <f t="shared" si="437"/>
        <v>0</v>
      </c>
      <c r="AV1175" s="23">
        <f t="shared" si="438"/>
        <v>0</v>
      </c>
      <c r="AW1175" s="23">
        <f t="shared" si="439"/>
        <v>4.24302788844621</v>
      </c>
      <c r="AX1175" s="23">
        <f t="shared" si="440"/>
        <v>1.46414342629482</v>
      </c>
      <c r="AY1175" s="23">
        <f t="shared" si="441"/>
        <v>0</v>
      </c>
      <c r="AZ1175" s="23">
        <f t="shared" si="442"/>
        <v>0</v>
      </c>
      <c r="BA1175" s="1" t="str">
        <f t="shared" si="443"/>
        <v>3</v>
      </c>
      <c r="BB1175" s="22">
        <v>540</v>
      </c>
      <c r="BC1175" s="22">
        <f t="shared" si="444"/>
        <v>0</v>
      </c>
      <c r="BD1175" s="22" t="e">
        <f t="shared" si="446"/>
        <v>#REF!</v>
      </c>
      <c r="BE1175" s="22">
        <v>0.033</v>
      </c>
      <c r="BF1175" s="22">
        <f t="shared" si="445"/>
        <v>0</v>
      </c>
      <c r="BG1175" s="22" t="e">
        <f t="shared" si="447"/>
        <v>#REF!</v>
      </c>
      <c r="BH1175" t="str">
        <f>IF(AT1175="UDARA","U","N")&amp;LEFT($C$4,2)&amp;MID($C$4,4,2)&amp;LEFT(A1175,3)&amp;MID(E1175,2,2)&amp;VLOOKUP(E1175,Acuan_Reference!C:L,10,0)</f>
        <v>N0109PWT71S6</v>
      </c>
      <c r="BI1175" t="s">
        <v>84</v>
      </c>
      <c r="BJ1175" t="s">
        <v>85</v>
      </c>
      <c r="BK1175" t="s">
        <v>128</v>
      </c>
      <c r="BL1175" t="s">
        <v>87</v>
      </c>
    </row>
    <row r="1176" spans="1:64">
      <c r="A1176" t="s">
        <v>109</v>
      </c>
      <c r="B1176" t="s">
        <v>75</v>
      </c>
      <c r="C1176" t="s">
        <v>76</v>
      </c>
      <c r="D1176" t="s">
        <v>77</v>
      </c>
      <c r="E1176" t="s">
        <v>201</v>
      </c>
      <c r="F1176" t="s">
        <v>202</v>
      </c>
      <c r="G1176" t="s">
        <v>80</v>
      </c>
      <c r="H1176" t="s">
        <v>81</v>
      </c>
      <c r="I1176" s="22">
        <v>6460</v>
      </c>
      <c r="J1176" s="23">
        <v>867</v>
      </c>
      <c r="K1176" s="23">
        <v>695</v>
      </c>
      <c r="L1176" s="23">
        <v>997</v>
      </c>
      <c r="M1176" s="23">
        <v>780</v>
      </c>
      <c r="N1176" s="23">
        <v>827</v>
      </c>
      <c r="O1176" s="23">
        <v>1054</v>
      </c>
      <c r="P1176" s="23">
        <v>171</v>
      </c>
      <c r="Q1176" s="23">
        <v>356</v>
      </c>
      <c r="R1176" s="23">
        <v>573</v>
      </c>
      <c r="S1176" s="23">
        <v>182</v>
      </c>
      <c r="T1176" s="23">
        <v>155</v>
      </c>
      <c r="U1176" s="23">
        <v>469</v>
      </c>
      <c r="V1176" s="22">
        <v>268.66666666667</v>
      </c>
      <c r="W1176" s="22">
        <f t="shared" si="432"/>
        <v>296.666666666667</v>
      </c>
      <c r="X1176" s="23">
        <v>0</v>
      </c>
      <c r="Y1176" s="23">
        <v>0</v>
      </c>
      <c r="Z1176" s="23">
        <v>0</v>
      </c>
      <c r="AA1176" s="22">
        <v>177</v>
      </c>
      <c r="AB1176" s="22">
        <v>0</v>
      </c>
      <c r="AC1176" s="22">
        <v>120</v>
      </c>
      <c r="AD1176" s="22">
        <v>60</v>
      </c>
      <c r="AE1176" s="22">
        <f t="shared" si="433"/>
        <v>357</v>
      </c>
      <c r="AF1176" s="22">
        <f t="shared" si="434"/>
        <v>1.32878411910668</v>
      </c>
      <c r="AG1176" s="22">
        <f t="shared" si="435"/>
        <v>1.00112359550562</v>
      </c>
      <c r="AH1176" s="22">
        <v>5880</v>
      </c>
      <c r="AI1176" s="22">
        <v>0</v>
      </c>
      <c r="AJ1176" s="23">
        <v>0</v>
      </c>
      <c r="AK1176" s="23">
        <v>227</v>
      </c>
      <c r="AL1176" s="23">
        <v>266</v>
      </c>
      <c r="AM1176" s="22">
        <v>0.6</v>
      </c>
      <c r="AN1176" s="22">
        <f t="shared" si="436"/>
        <v>178</v>
      </c>
      <c r="AO1176" s="23">
        <v>60</v>
      </c>
      <c r="AP1176" s="23">
        <v>60</v>
      </c>
      <c r="AQ1176" t="s">
        <v>82</v>
      </c>
      <c r="AR1176">
        <v>8</v>
      </c>
      <c r="AS1176" s="22">
        <v>0.1</v>
      </c>
      <c r="AT1176" t="s">
        <v>83</v>
      </c>
      <c r="AU1176" s="23">
        <f t="shared" si="437"/>
        <v>87</v>
      </c>
      <c r="AV1176" s="23">
        <f t="shared" si="438"/>
        <v>120</v>
      </c>
      <c r="AW1176" s="23">
        <f t="shared" si="439"/>
        <v>1.60786516853933</v>
      </c>
      <c r="AX1176" s="23">
        <f t="shared" si="440"/>
        <v>0.71123595505618</v>
      </c>
      <c r="AY1176" s="23">
        <f t="shared" si="441"/>
        <v>120</v>
      </c>
      <c r="AZ1176" s="23">
        <f t="shared" si="442"/>
        <v>120</v>
      </c>
      <c r="BA1176" s="1" t="str">
        <f t="shared" si="443"/>
        <v>3</v>
      </c>
      <c r="BB1176" s="22">
        <v>540</v>
      </c>
      <c r="BC1176" s="22">
        <f t="shared" si="444"/>
        <v>64800</v>
      </c>
      <c r="BD1176" s="22" t="e">
        <f t="shared" si="446"/>
        <v>#REF!</v>
      </c>
      <c r="BE1176" s="22">
        <v>0.033</v>
      </c>
      <c r="BF1176" s="22">
        <f t="shared" si="445"/>
        <v>3.96</v>
      </c>
      <c r="BG1176" s="22" t="e">
        <f t="shared" si="447"/>
        <v>#REF!</v>
      </c>
      <c r="BH1176" t="str">
        <f>IF(AT1176="UDARA","U","N")&amp;LEFT($C$4,2)&amp;MID($C$4,4,2)&amp;LEFT(A1176,3)&amp;MID(E1176,2,2)&amp;VLOOKUP(E1176,Acuan_Reference!C:L,10,0)</f>
        <v>N0109SBY71S6</v>
      </c>
      <c r="BI1176" t="s">
        <v>84</v>
      </c>
      <c r="BJ1176" t="s">
        <v>85</v>
      </c>
      <c r="BK1176" t="s">
        <v>128</v>
      </c>
      <c r="BL1176" t="s">
        <v>87</v>
      </c>
    </row>
    <row r="1177" spans="1:64">
      <c r="A1177" t="s">
        <v>110</v>
      </c>
      <c r="B1177" t="s">
        <v>75</v>
      </c>
      <c r="C1177" t="s">
        <v>76</v>
      </c>
      <c r="D1177" t="s">
        <v>77</v>
      </c>
      <c r="E1177" t="s">
        <v>201</v>
      </c>
      <c r="F1177" t="s">
        <v>202</v>
      </c>
      <c r="G1177" t="s">
        <v>80</v>
      </c>
      <c r="H1177" t="s">
        <v>81</v>
      </c>
      <c r="I1177" s="22">
        <v>6460</v>
      </c>
      <c r="J1177" s="23">
        <v>1554</v>
      </c>
      <c r="K1177" s="23">
        <v>1733</v>
      </c>
      <c r="L1177" s="23">
        <v>1748</v>
      </c>
      <c r="M1177" s="23">
        <v>1655</v>
      </c>
      <c r="N1177" s="23">
        <v>1801</v>
      </c>
      <c r="O1177" s="23">
        <v>1290</v>
      </c>
      <c r="P1177" s="23">
        <v>1325</v>
      </c>
      <c r="Q1177" s="23">
        <v>997</v>
      </c>
      <c r="R1177" s="23">
        <v>1478</v>
      </c>
      <c r="S1177" s="23">
        <v>903</v>
      </c>
      <c r="T1177" s="23">
        <v>1033</v>
      </c>
      <c r="U1177" s="23">
        <v>742</v>
      </c>
      <c r="V1177" s="22">
        <v>892.66666666667</v>
      </c>
      <c r="W1177" s="22">
        <f t="shared" si="432"/>
        <v>923.666666666667</v>
      </c>
      <c r="X1177" s="23">
        <v>0</v>
      </c>
      <c r="Y1177" s="23">
        <v>0</v>
      </c>
      <c r="Z1177" s="23">
        <v>0</v>
      </c>
      <c r="AA1177" s="22">
        <v>1137</v>
      </c>
      <c r="AB1177" s="22">
        <v>0</v>
      </c>
      <c r="AC1177" s="22">
        <v>300</v>
      </c>
      <c r="AD1177" s="22">
        <v>0</v>
      </c>
      <c r="AE1177" s="22">
        <f t="shared" si="433"/>
        <v>1437</v>
      </c>
      <c r="AF1177" s="22">
        <f t="shared" si="434"/>
        <v>1.60978342046303</v>
      </c>
      <c r="AG1177" s="22">
        <f t="shared" si="435"/>
        <v>1.55575604474919</v>
      </c>
      <c r="AH1177" s="22">
        <v>5880</v>
      </c>
      <c r="AI1177" s="22">
        <v>0</v>
      </c>
      <c r="AJ1177" s="23">
        <v>0</v>
      </c>
      <c r="AK1177" s="23">
        <v>689</v>
      </c>
      <c r="AL1177" s="23">
        <v>996</v>
      </c>
      <c r="AM1177" s="22">
        <v>0.7</v>
      </c>
      <c r="AN1177" s="22">
        <f t="shared" si="436"/>
        <v>646.566666666667</v>
      </c>
      <c r="AO1177" s="23">
        <v>60</v>
      </c>
      <c r="AP1177" s="23">
        <v>60</v>
      </c>
      <c r="AQ1177" t="s">
        <v>82</v>
      </c>
      <c r="AR1177">
        <v>8</v>
      </c>
      <c r="AS1177" s="22">
        <v>0.066666666666667</v>
      </c>
      <c r="AT1177" t="s">
        <v>83</v>
      </c>
      <c r="AU1177" s="23">
        <f t="shared" si="437"/>
        <v>205.566666666667</v>
      </c>
      <c r="AV1177" s="23">
        <f t="shared" si="438"/>
        <v>240</v>
      </c>
      <c r="AW1177" s="23">
        <f t="shared" si="439"/>
        <v>1.81559003969686</v>
      </c>
      <c r="AX1177" s="23">
        <f t="shared" si="440"/>
        <v>0.73727896066402</v>
      </c>
      <c r="AY1177" s="23">
        <f t="shared" si="441"/>
        <v>240</v>
      </c>
      <c r="AZ1177" s="23">
        <f t="shared" si="442"/>
        <v>240</v>
      </c>
      <c r="BA1177" s="1" t="str">
        <f t="shared" si="443"/>
        <v>3</v>
      </c>
      <c r="BB1177" s="22">
        <v>540</v>
      </c>
      <c r="BC1177" s="22">
        <f t="shared" si="444"/>
        <v>129600</v>
      </c>
      <c r="BD1177" s="22" t="e">
        <f t="shared" si="446"/>
        <v>#REF!</v>
      </c>
      <c r="BE1177" s="22">
        <v>0.033</v>
      </c>
      <c r="BF1177" s="22">
        <f t="shared" si="445"/>
        <v>7.92</v>
      </c>
      <c r="BG1177" s="22" t="e">
        <f t="shared" si="447"/>
        <v>#REF!</v>
      </c>
      <c r="BH1177" t="str">
        <f>IF(AT1177="UDARA","U","N")&amp;LEFT($C$4,2)&amp;MID($C$4,4,2)&amp;LEFT(A1177,3)&amp;MID(E1177,2,2)&amp;VLOOKUP(E1177,Acuan_Reference!C:L,10,0)</f>
        <v>N0109SLO71S6</v>
      </c>
      <c r="BI1177" t="s">
        <v>84</v>
      </c>
      <c r="BJ1177" t="s">
        <v>85</v>
      </c>
      <c r="BK1177" t="s">
        <v>128</v>
      </c>
      <c r="BL1177" t="s">
        <v>87</v>
      </c>
    </row>
    <row r="1178" spans="1:64">
      <c r="A1178" t="s">
        <v>111</v>
      </c>
      <c r="B1178" t="s">
        <v>75</v>
      </c>
      <c r="C1178" t="s">
        <v>76</v>
      </c>
      <c r="D1178" t="s">
        <v>77</v>
      </c>
      <c r="E1178" t="s">
        <v>201</v>
      </c>
      <c r="F1178" t="s">
        <v>202</v>
      </c>
      <c r="G1178" t="s">
        <v>80</v>
      </c>
      <c r="H1178" t="s">
        <v>81</v>
      </c>
      <c r="I1178" s="22">
        <v>6460</v>
      </c>
      <c r="J1178" s="23">
        <v>717</v>
      </c>
      <c r="K1178" s="23">
        <v>826</v>
      </c>
      <c r="L1178" s="23">
        <v>1030</v>
      </c>
      <c r="M1178" s="23">
        <v>624</v>
      </c>
      <c r="N1178" s="23">
        <v>623</v>
      </c>
      <c r="O1178" s="23">
        <v>686</v>
      </c>
      <c r="P1178" s="23">
        <v>1022</v>
      </c>
      <c r="Q1178" s="23">
        <v>478</v>
      </c>
      <c r="R1178" s="23">
        <v>851</v>
      </c>
      <c r="S1178" s="23">
        <v>626</v>
      </c>
      <c r="T1178" s="23">
        <v>506</v>
      </c>
      <c r="U1178" s="23">
        <v>470</v>
      </c>
      <c r="V1178" s="22">
        <v>534</v>
      </c>
      <c r="W1178" s="22">
        <f t="shared" si="432"/>
        <v>518.333333333333</v>
      </c>
      <c r="X1178" s="23">
        <v>0</v>
      </c>
      <c r="Y1178" s="23">
        <v>240</v>
      </c>
      <c r="Z1178" s="23">
        <v>0</v>
      </c>
      <c r="AA1178" s="22">
        <v>1063</v>
      </c>
      <c r="AB1178" s="22">
        <v>0</v>
      </c>
      <c r="AC1178" s="22">
        <v>180</v>
      </c>
      <c r="AD1178" s="22">
        <v>0</v>
      </c>
      <c r="AE1178" s="22">
        <f t="shared" si="433"/>
        <v>1243</v>
      </c>
      <c r="AF1178" s="22">
        <f t="shared" si="434"/>
        <v>2.32771535580524</v>
      </c>
      <c r="AG1178" s="22">
        <f t="shared" si="435"/>
        <v>2.39807073954984</v>
      </c>
      <c r="AH1178" s="22">
        <v>5880</v>
      </c>
      <c r="AI1178" s="22">
        <v>0</v>
      </c>
      <c r="AJ1178" s="23">
        <v>0</v>
      </c>
      <c r="AK1178" s="23">
        <v>399</v>
      </c>
      <c r="AL1178" s="23">
        <v>579</v>
      </c>
      <c r="AM1178" s="22">
        <v>1.5</v>
      </c>
      <c r="AN1178" s="22">
        <f t="shared" si="436"/>
        <v>777.5</v>
      </c>
      <c r="AO1178" s="23">
        <v>60</v>
      </c>
      <c r="AP1178" s="23">
        <v>60</v>
      </c>
      <c r="AQ1178" t="s">
        <v>82</v>
      </c>
      <c r="AR1178">
        <v>2</v>
      </c>
      <c r="AS1178" s="22">
        <v>0.53333333333333</v>
      </c>
      <c r="AT1178" t="s">
        <v>83</v>
      </c>
      <c r="AU1178" s="23">
        <f t="shared" si="437"/>
        <v>113.5</v>
      </c>
      <c r="AV1178" s="23">
        <f t="shared" si="438"/>
        <v>120</v>
      </c>
      <c r="AW1178" s="23">
        <f t="shared" si="439"/>
        <v>2.62958199356913</v>
      </c>
      <c r="AX1178" s="23">
        <f t="shared" si="440"/>
        <v>1.51254019292604</v>
      </c>
      <c r="AY1178" s="23">
        <f t="shared" si="441"/>
        <v>120</v>
      </c>
      <c r="AZ1178" s="23">
        <f t="shared" si="442"/>
        <v>120</v>
      </c>
      <c r="BA1178" s="1" t="str">
        <f t="shared" si="443"/>
        <v>3</v>
      </c>
      <c r="BB1178" s="22">
        <v>540</v>
      </c>
      <c r="BC1178" s="22">
        <f t="shared" si="444"/>
        <v>64800</v>
      </c>
      <c r="BD1178" s="22" t="e">
        <f t="shared" si="446"/>
        <v>#REF!</v>
      </c>
      <c r="BE1178" s="22">
        <v>0.033</v>
      </c>
      <c r="BF1178" s="22">
        <f t="shared" si="445"/>
        <v>3.96</v>
      </c>
      <c r="BG1178" s="22" t="e">
        <f t="shared" si="447"/>
        <v>#REF!</v>
      </c>
      <c r="BH1178" t="str">
        <f>IF(AT1178="UDARA","U","N")&amp;LEFT($C$4,2)&amp;MID($C$4,4,2)&amp;LEFT(A1178,3)&amp;MID(E1178,2,2)&amp;VLOOKUP(E1178,Acuan_Reference!C:L,10,0)</f>
        <v>N0109SMD71S6</v>
      </c>
      <c r="BI1178" t="s">
        <v>84</v>
      </c>
      <c r="BJ1178" t="s">
        <v>85</v>
      </c>
      <c r="BK1178" t="s">
        <v>128</v>
      </c>
      <c r="BL1178" t="s">
        <v>87</v>
      </c>
    </row>
    <row r="1179" spans="1:64">
      <c r="A1179" t="s">
        <v>112</v>
      </c>
      <c r="B1179" t="s">
        <v>75</v>
      </c>
      <c r="C1179" t="s">
        <v>76</v>
      </c>
      <c r="D1179" t="s">
        <v>77</v>
      </c>
      <c r="E1179" t="s">
        <v>201</v>
      </c>
      <c r="F1179" t="s">
        <v>202</v>
      </c>
      <c r="G1179" t="s">
        <v>80</v>
      </c>
      <c r="H1179" t="s">
        <v>81</v>
      </c>
      <c r="I1179" s="22">
        <v>6460</v>
      </c>
      <c r="J1179" s="23">
        <v>864</v>
      </c>
      <c r="K1179" s="23">
        <v>712</v>
      </c>
      <c r="L1179" s="23">
        <v>775</v>
      </c>
      <c r="M1179" s="23">
        <v>616</v>
      </c>
      <c r="N1179" s="23">
        <v>759</v>
      </c>
      <c r="O1179" s="23">
        <v>253</v>
      </c>
      <c r="P1179" s="23">
        <v>336</v>
      </c>
      <c r="Q1179" s="23">
        <v>238</v>
      </c>
      <c r="R1179" s="23">
        <v>422</v>
      </c>
      <c r="S1179" s="23">
        <v>219</v>
      </c>
      <c r="T1179" s="23">
        <v>317</v>
      </c>
      <c r="U1179" s="23">
        <v>-145</v>
      </c>
      <c r="V1179" s="22">
        <v>130.33333333333</v>
      </c>
      <c r="W1179" s="22">
        <f>AVERAGE(T1179,U1179,AL1179)</f>
        <v>150.666666666667</v>
      </c>
      <c r="X1179" s="23">
        <v>0</v>
      </c>
      <c r="Y1179" s="23">
        <v>0</v>
      </c>
      <c r="Z1179" s="23">
        <v>0</v>
      </c>
      <c r="AA1179" s="22">
        <v>260</v>
      </c>
      <c r="AB1179" s="22">
        <v>0</v>
      </c>
      <c r="AC1179" s="22">
        <v>60</v>
      </c>
      <c r="AD1179" s="22">
        <v>0</v>
      </c>
      <c r="AE1179" s="22">
        <f>Z1179+AA1179+AC1179+AD1179</f>
        <v>320</v>
      </c>
      <c r="AF1179" s="22">
        <f>IFERROR(IF(V1179&lt;0,9999,AE1179/V1179),9999)</f>
        <v>2.45524296675198</v>
      </c>
      <c r="AG1179" s="22">
        <f>IFERROR(IF(W1179&lt;0,9999,(Z1179+AA1179+AC1179)/W1179),9999)</f>
        <v>2.12389380530973</v>
      </c>
      <c r="AH1179" s="22">
        <v>5880</v>
      </c>
      <c r="AI1179" s="22">
        <v>0</v>
      </c>
      <c r="AJ1179" s="23">
        <v>0</v>
      </c>
      <c r="AK1179" s="23">
        <v>180</v>
      </c>
      <c r="AL1179" s="23">
        <v>280</v>
      </c>
      <c r="AM1179" s="22">
        <v>0.7</v>
      </c>
      <c r="AN1179" s="22">
        <f>IF(AM1179*W1179&lt;0,0,AM1179*W1179)</f>
        <v>105.466666666667</v>
      </c>
      <c r="AO1179" s="23">
        <v>60</v>
      </c>
      <c r="AP1179" s="23">
        <v>60</v>
      </c>
      <c r="AQ1179" t="s">
        <v>82</v>
      </c>
      <c r="AR1179">
        <v>8</v>
      </c>
      <c r="AS1179" s="22">
        <v>0.066666666666667</v>
      </c>
      <c r="AT1179" t="s">
        <v>83</v>
      </c>
      <c r="AU1179" s="23">
        <f t="shared" si="437"/>
        <v>65.4666666666666</v>
      </c>
      <c r="AV1179" s="23">
        <f>IFERROR(ROUNDUP(AU1179/AO1179,0)*AO1179,9999)</f>
        <v>120</v>
      </c>
      <c r="AW1179" s="23">
        <f>IFERROR(IF(W1179&lt;0,9999,((ROUNDUP(AU1179/AO1179,0)*AO1179)+AE1179)/W1179),9999)</f>
        <v>2.92035398230088</v>
      </c>
      <c r="AX1179" s="23">
        <f>IFERROR(IF(W1179&lt;0,9999,((ROUNDUP(AU1179/AP1179,0)*AP1179)+AE1179-AL1179)/W1179),9999)</f>
        <v>1.06194690265487</v>
      </c>
      <c r="AY1179" s="23">
        <f>IF(H1179="DROPPING",IF(AND(AW1179&gt;3,AX1179&gt;3),0,IF(AND(AW1179&lt;=3,AX1179&lt;=3),ROUNDUP(AU1179/AO1179,0)*AO1179,ROUNDUP(AU1179/AP1179,0)*AP1179)),0)</f>
        <v>120</v>
      </c>
      <c r="AZ1179" s="23">
        <f>IF(AH1179&lt;=0,0,IF(H1179="DROPPING",IF(AND(AW1179&gt;3,AX1179&gt;3),0,IF(AND(AW1179&lt;=3,AX1179&lt;=3),ROUNDUP(AU1179/AO1179,0)*AO1179,ROUNDUP(AU1179/AP1179,0)*AP1179)),0))</f>
        <v>120</v>
      </c>
      <c r="BA1179" s="1" t="str">
        <f>IF(AND(AW1179&gt;3,AX1179&gt;3),"Kelipatan Kirim/Master box &gt; 3x FC+index",IF(AF1179&lt;=AS1179,"1",IF(AND(AF1179&gt;AS1179,AF1179&lt;=AM1179),"2","3")))</f>
        <v>3</v>
      </c>
      <c r="BB1179" s="22">
        <v>540</v>
      </c>
      <c r="BC1179" s="22">
        <f>BB1179*AZ1179</f>
        <v>64800</v>
      </c>
      <c r="BD1179" s="22" t="e">
        <f t="shared" si="446"/>
        <v>#REF!</v>
      </c>
      <c r="BE1179" s="22">
        <v>0.033</v>
      </c>
      <c r="BF1179" s="22">
        <f>BE1179*AZ1179</f>
        <v>3.96</v>
      </c>
      <c r="BG1179" s="22" t="e">
        <f t="shared" si="447"/>
        <v>#REF!</v>
      </c>
      <c r="BH1179" t="str">
        <f>IF(AT1179="UDARA","U","N")&amp;LEFT($C$4,2)&amp;MID($C$4,4,2)&amp;LEFT(A1179,3)&amp;MID(E1179,2,2)&amp;VLOOKUP(E1179,Acuan_Reference!C:L,10,0)</f>
        <v>N0109SMG71S6</v>
      </c>
      <c r="BI1179" t="s">
        <v>84</v>
      </c>
      <c r="BJ1179" t="s">
        <v>85</v>
      </c>
      <c r="BK1179" t="s">
        <v>128</v>
      </c>
      <c r="BL1179" t="s">
        <v>87</v>
      </c>
    </row>
    <row r="1180" spans="1:64">
      <c r="A1180" t="s">
        <v>113</v>
      </c>
      <c r="B1180" t="s">
        <v>75</v>
      </c>
      <c r="C1180" t="s">
        <v>76</v>
      </c>
      <c r="D1180" t="s">
        <v>77</v>
      </c>
      <c r="E1180" t="s">
        <v>201</v>
      </c>
      <c r="F1180" t="s">
        <v>202</v>
      </c>
      <c r="G1180" t="s">
        <v>80</v>
      </c>
      <c r="H1180" t="s">
        <v>81</v>
      </c>
      <c r="I1180" s="22">
        <v>6460</v>
      </c>
      <c r="J1180" s="23">
        <v>3173</v>
      </c>
      <c r="K1180" s="23">
        <v>3071</v>
      </c>
      <c r="L1180" s="23">
        <v>4016</v>
      </c>
      <c r="M1180" s="23">
        <v>2816</v>
      </c>
      <c r="N1180" s="23">
        <v>2071</v>
      </c>
      <c r="O1180" s="23">
        <v>2604</v>
      </c>
      <c r="P1180" s="23">
        <v>1919</v>
      </c>
      <c r="Q1180" s="23">
        <v>1494</v>
      </c>
      <c r="R1180" s="23">
        <v>2594</v>
      </c>
      <c r="S1180" s="23">
        <v>2651</v>
      </c>
      <c r="T1180" s="23">
        <v>2142</v>
      </c>
      <c r="U1180" s="23">
        <v>1461</v>
      </c>
      <c r="V1180" s="22">
        <v>2084.6666666667</v>
      </c>
      <c r="W1180" s="22">
        <f>AVERAGE(T1180,U1180,AL1180)</f>
        <v>1919.33333333333</v>
      </c>
      <c r="X1180" s="23">
        <v>0</v>
      </c>
      <c r="Y1180" s="23">
        <v>0</v>
      </c>
      <c r="Z1180" s="23">
        <v>0</v>
      </c>
      <c r="AA1180" s="22">
        <v>2088</v>
      </c>
      <c r="AB1180" s="22">
        <v>0</v>
      </c>
      <c r="AC1180" s="22">
        <v>120</v>
      </c>
      <c r="AD1180" s="22">
        <v>0</v>
      </c>
      <c r="AE1180" s="22">
        <f>Z1180+AA1180+AC1180+AD1180</f>
        <v>2208</v>
      </c>
      <c r="AF1180" s="22">
        <f>IFERROR(IF(V1180&lt;0,9999,AE1180/V1180),9999)</f>
        <v>1.05916213623279</v>
      </c>
      <c r="AG1180" s="22">
        <f>IFERROR(IF(W1180&lt;0,9999,(Z1180+AA1180+AC1180)/W1180),9999)</f>
        <v>1.15039944425148</v>
      </c>
      <c r="AH1180" s="22">
        <v>5880</v>
      </c>
      <c r="AI1180" s="22">
        <v>0</v>
      </c>
      <c r="AJ1180" s="23">
        <v>0</v>
      </c>
      <c r="AK1180" s="23">
        <v>1373</v>
      </c>
      <c r="AL1180" s="23">
        <v>2155</v>
      </c>
      <c r="AM1180" s="22">
        <v>0.6</v>
      </c>
      <c r="AN1180" s="22">
        <f>IF(AM1180*W1180&lt;0,0,AM1180*W1180)</f>
        <v>1151.6</v>
      </c>
      <c r="AO1180" s="23">
        <v>60</v>
      </c>
      <c r="AP1180" s="23">
        <v>60</v>
      </c>
      <c r="AQ1180" t="s">
        <v>82</v>
      </c>
      <c r="AR1180">
        <v>12</v>
      </c>
      <c r="AS1180" s="22">
        <v>0.033333333333333</v>
      </c>
      <c r="AT1180" t="s">
        <v>83</v>
      </c>
      <c r="AU1180" s="23">
        <f t="shared" si="437"/>
        <v>1098.6</v>
      </c>
      <c r="AV1180" s="23">
        <f>IFERROR(ROUNDUP(AU1180/AO1180,0)*AO1180,9999)</f>
        <v>1140</v>
      </c>
      <c r="AW1180" s="23">
        <f>IFERROR(IF(W1180&lt;0,9999,((ROUNDUP(AU1180/AO1180,0)*AO1180)+AE1180)/W1180),9999)</f>
        <v>1.74435567905523</v>
      </c>
      <c r="AX1180" s="23">
        <f>IFERROR(IF(W1180&lt;0,9999,((ROUNDUP(AU1180/AP1180,0)*AP1180)+AE1180-AL1180)/W1180),9999)</f>
        <v>0.621569989579715</v>
      </c>
      <c r="AY1180" s="23">
        <f>IF(H1180="DROPPING",IF(AND(AW1180&gt;3,AX1180&gt;3),0,IF(AND(AW1180&lt;=3,AX1180&lt;=3),ROUNDUP(AU1180/AO1180,0)*AO1180,ROUNDUP(AU1180/AP1180,0)*AP1180)),0)</f>
        <v>1140</v>
      </c>
      <c r="AZ1180" s="23">
        <f>IF(AH1180&lt;=0,0,IF(H1180="DROPPING",IF(AND(AW1180&gt;3,AX1180&gt;3),0,IF(AND(AW1180&lt;=3,AX1180&lt;=3),ROUNDUP(AU1180/AO1180,0)*AO1180,ROUNDUP(AU1180/AP1180,0)*AP1180)),0))</f>
        <v>1140</v>
      </c>
      <c r="BA1180" s="1" t="str">
        <f>IF(AND(AW1180&gt;3,AX1180&gt;3),"Kelipatan Kirim/Master box &gt; 3x FC+index",IF(AF1180&lt;=AS1180,"1",IF(AND(AF1180&gt;AS1180,AF1180&lt;=AM1180),"2","3")))</f>
        <v>3</v>
      </c>
      <c r="BB1180" s="22">
        <v>540</v>
      </c>
      <c r="BC1180" s="22">
        <f>BB1180*AZ1180</f>
        <v>615600</v>
      </c>
      <c r="BD1180" s="22" t="e">
        <f>BD1179+BC1180</f>
        <v>#REF!</v>
      </c>
      <c r="BE1180" s="22">
        <v>0.033</v>
      </c>
      <c r="BF1180" s="22">
        <f>BE1180*AZ1180</f>
        <v>37.62</v>
      </c>
      <c r="BG1180" s="22" t="e">
        <f>BG1179+BF1180</f>
        <v>#REF!</v>
      </c>
      <c r="BH1180" t="str">
        <f>IF(AT1180="UDARA","U","N")&amp;LEFT($C$4,2)&amp;MID($C$4,4,2)&amp;LEFT(A1180,3)&amp;MID(E1180,2,2)&amp;VLOOKUP(E1180,Acuan_Reference!C:L,10,0)</f>
        <v>N0109TGR71S6</v>
      </c>
      <c r="BI1180" t="s">
        <v>84</v>
      </c>
      <c r="BJ1180" t="s">
        <v>85</v>
      </c>
      <c r="BK1180" t="s">
        <v>128</v>
      </c>
      <c r="BL1180" t="s">
        <v>87</v>
      </c>
    </row>
    <row r="1181" spans="1:64">
      <c r="A1181" t="s">
        <v>114</v>
      </c>
      <c r="B1181" t="s">
        <v>75</v>
      </c>
      <c r="C1181" t="s">
        <v>76</v>
      </c>
      <c r="D1181" t="s">
        <v>77</v>
      </c>
      <c r="E1181" t="s">
        <v>201</v>
      </c>
      <c r="F1181" t="s">
        <v>202</v>
      </c>
      <c r="G1181" t="s">
        <v>80</v>
      </c>
      <c r="H1181" t="s">
        <v>81</v>
      </c>
      <c r="I1181" s="22">
        <v>6460</v>
      </c>
      <c r="J1181" s="23">
        <v>427</v>
      </c>
      <c r="K1181" s="23">
        <v>426</v>
      </c>
      <c r="L1181" s="23">
        <v>992</v>
      </c>
      <c r="M1181" s="23">
        <v>874</v>
      </c>
      <c r="N1181" s="23">
        <v>577</v>
      </c>
      <c r="O1181" s="23">
        <v>393</v>
      </c>
      <c r="P1181" s="23">
        <v>686</v>
      </c>
      <c r="Q1181" s="23">
        <v>648</v>
      </c>
      <c r="R1181" s="23">
        <v>850</v>
      </c>
      <c r="S1181" s="23">
        <v>577</v>
      </c>
      <c r="T1181" s="23">
        <v>1270</v>
      </c>
      <c r="U1181" s="23">
        <v>525</v>
      </c>
      <c r="V1181" s="22">
        <v>790.66666666667</v>
      </c>
      <c r="W1181" s="22">
        <f>AVERAGE(T1181,U1181,AL1181)</f>
        <v>860.666666666667</v>
      </c>
      <c r="X1181" s="23">
        <v>0</v>
      </c>
      <c r="Y1181" s="23">
        <v>0</v>
      </c>
      <c r="Z1181" s="23">
        <v>0</v>
      </c>
      <c r="AA1181" s="22">
        <v>675</v>
      </c>
      <c r="AB1181" s="22">
        <v>0</v>
      </c>
      <c r="AC1181" s="22">
        <v>0</v>
      </c>
      <c r="AD1181" s="22">
        <v>0</v>
      </c>
      <c r="AE1181" s="22">
        <f>Z1181+AA1181+AC1181+AD1181</f>
        <v>675</v>
      </c>
      <c r="AF1181" s="22">
        <f>IFERROR(IF(V1181&lt;0,9999,AE1181/V1181),9999)</f>
        <v>0.853709949409777</v>
      </c>
      <c r="AG1181" s="22">
        <f>IFERROR(IF(W1181&lt;0,9999,(Z1181+AA1181+AC1181)/W1181),9999)</f>
        <v>0.784275755228505</v>
      </c>
      <c r="AH1181" s="22">
        <v>5880</v>
      </c>
      <c r="AI1181" s="22">
        <v>0</v>
      </c>
      <c r="AJ1181" s="23">
        <v>0</v>
      </c>
      <c r="AK1181" s="23">
        <v>423</v>
      </c>
      <c r="AL1181" s="23">
        <v>787</v>
      </c>
      <c r="AM1181" s="22">
        <v>0.7</v>
      </c>
      <c r="AN1181" s="22">
        <f>IF(AM1181*W1181&lt;0,0,AM1181*W1181)</f>
        <v>602.466666666667</v>
      </c>
      <c r="AO1181" s="23">
        <v>60</v>
      </c>
      <c r="AP1181" s="23">
        <v>60</v>
      </c>
      <c r="AQ1181" t="s">
        <v>82</v>
      </c>
      <c r="AR1181">
        <v>8</v>
      </c>
      <c r="AS1181" s="22">
        <v>0.066666666666667</v>
      </c>
      <c r="AT1181" t="s">
        <v>83</v>
      </c>
      <c r="AU1181" s="23">
        <f t="shared" si="437"/>
        <v>714.466666666667</v>
      </c>
      <c r="AV1181" s="23">
        <f>IFERROR(ROUNDUP(AU1181/AO1181,0)*AO1181,9999)</f>
        <v>720</v>
      </c>
      <c r="AW1181" s="23">
        <f>IFERROR(IF(W1181&lt;0,9999,((ROUNDUP(AU1181/AO1181,0)*AO1181)+AE1181)/W1181),9999)</f>
        <v>1.62083656080558</v>
      </c>
      <c r="AX1181" s="23">
        <f>IFERROR(IF(W1181&lt;0,9999,((ROUNDUP(AU1181/AP1181,0)*AP1181)+AE1181-AL1181)/W1181),9999)</f>
        <v>0.706429124709528</v>
      </c>
      <c r="AY1181" s="23">
        <f>IF(H1181="DROPPING",IF(AND(AW1181&gt;3,AX1181&gt;3),0,IF(AND(AW1181&lt;=3,AX1181&lt;=3),ROUNDUP(AU1181/AO1181,0)*AO1181,ROUNDUP(AU1181/AP1181,0)*AP1181)),0)</f>
        <v>720</v>
      </c>
      <c r="AZ1181" s="23">
        <f>IF(AH1181&lt;=0,0,IF(H1181="DROPPING",IF(AND(AW1181&gt;3,AX1181&gt;3),0,IF(AND(AW1181&lt;=3,AX1181&lt;=3),ROUNDUP(AU1181/AO1181,0)*AO1181,ROUNDUP(AU1181/AP1181,0)*AP1181)),0))</f>
        <v>720</v>
      </c>
      <c r="BA1181" s="1" t="str">
        <f>IF(AND(AW1181&gt;3,AX1181&gt;3),"Kelipatan Kirim/Master box &gt; 3x FC+index",IF(AF1181&lt;=AS1181,"1",IF(AND(AF1181&gt;AS1181,AF1181&lt;=AM1181),"2","3")))</f>
        <v>3</v>
      </c>
      <c r="BB1181" s="22">
        <v>540</v>
      </c>
      <c r="BC1181" s="22">
        <f>BB1181*AZ1181</f>
        <v>388800</v>
      </c>
      <c r="BD1181" s="22" t="e">
        <f>BD1180+BC1181</f>
        <v>#REF!</v>
      </c>
      <c r="BE1181" s="22">
        <v>0.033</v>
      </c>
      <c r="BF1181" s="22">
        <f>BE1181*AZ1181</f>
        <v>23.76</v>
      </c>
      <c r="BG1181" s="22" t="e">
        <f>BG1180+BF1181</f>
        <v>#REF!</v>
      </c>
      <c r="BH1181" t="str">
        <f>IF(AT1181="UDARA","U","N")&amp;LEFT($C$4,2)&amp;MID($C$4,4,2)&amp;LEFT(A1181,3)&amp;MID(E1181,2,2)&amp;VLOOKUP(E1181,Acuan_Reference!C:L,10,0)</f>
        <v>N0109YGY71S6</v>
      </c>
      <c r="BI1181" t="s">
        <v>84</v>
      </c>
      <c r="BJ1181" t="s">
        <v>85</v>
      </c>
      <c r="BK1181" t="s">
        <v>128</v>
      </c>
      <c r="BL1181" t="s">
        <v>87</v>
      </c>
    </row>
    <row r="1182" spans="1:64">
      <c r="A1182" t="s">
        <v>74</v>
      </c>
      <c r="B1182" t="s">
        <v>75</v>
      </c>
      <c r="C1182" t="s">
        <v>76</v>
      </c>
      <c r="D1182" t="s">
        <v>77</v>
      </c>
      <c r="E1182" t="s">
        <v>203</v>
      </c>
      <c r="F1182" t="s">
        <v>204</v>
      </c>
      <c r="G1182" t="s">
        <v>118</v>
      </c>
      <c r="H1182" t="s">
        <v>81</v>
      </c>
      <c r="I1182" s="22">
        <v>17935</v>
      </c>
      <c r="J1182" s="23">
        <v>1133</v>
      </c>
      <c r="K1182" s="23">
        <v>1617</v>
      </c>
      <c r="L1182" s="23">
        <v>812</v>
      </c>
      <c r="M1182" s="23">
        <v>1475</v>
      </c>
      <c r="N1182" s="23">
        <v>817</v>
      </c>
      <c r="O1182" s="23">
        <v>1118</v>
      </c>
      <c r="P1182" s="23">
        <v>1115</v>
      </c>
      <c r="Q1182" s="23">
        <v>1491</v>
      </c>
      <c r="R1182" s="23">
        <v>1084</v>
      </c>
      <c r="S1182" s="23">
        <v>1560</v>
      </c>
      <c r="T1182" s="23">
        <v>1568</v>
      </c>
      <c r="U1182" s="23">
        <v>962</v>
      </c>
      <c r="V1182" s="22">
        <v>1363.3333333333</v>
      </c>
      <c r="W1182" s="22">
        <f t="shared" ref="W1182:W1214" si="448">AVERAGE(T1182,U1182,AL1182)</f>
        <v>1253</v>
      </c>
      <c r="X1182" s="23">
        <v>0</v>
      </c>
      <c r="Y1182" s="23">
        <v>0</v>
      </c>
      <c r="Z1182" s="23">
        <v>0</v>
      </c>
      <c r="AA1182" s="22">
        <v>1733</v>
      </c>
      <c r="AB1182" s="22">
        <v>0</v>
      </c>
      <c r="AC1182" s="22">
        <v>0</v>
      </c>
      <c r="AD1182" s="22">
        <v>0</v>
      </c>
      <c r="AE1182" s="22">
        <f t="shared" ref="AE1182:AE1214" si="449">Z1182+AA1182+AC1182+AD1182</f>
        <v>1733</v>
      </c>
      <c r="AF1182" s="22">
        <f t="shared" ref="AF1182:AF1214" si="450">IFERROR(IF(V1182&lt;0,9999,AE1182/V1182),9999)</f>
        <v>1.27114914425431</v>
      </c>
      <c r="AG1182" s="22">
        <f t="shared" ref="AG1182:AG1214" si="451">IFERROR(IF(W1182&lt;0,9999,(Z1182+AA1182+AC1182)/W1182),9999)</f>
        <v>1.38308060654429</v>
      </c>
      <c r="AH1182" s="22">
        <v>4176</v>
      </c>
      <c r="AI1182" s="22">
        <v>0</v>
      </c>
      <c r="AJ1182" s="23">
        <v>0</v>
      </c>
      <c r="AK1182" s="23">
        <v>843</v>
      </c>
      <c r="AL1182" s="23">
        <v>1229</v>
      </c>
      <c r="AM1182" s="22">
        <v>0.7</v>
      </c>
      <c r="AN1182" s="22">
        <f t="shared" ref="AN1182:AN1214" si="452">IF(AM1182*W1182&lt;0,0,AM1182*W1182)</f>
        <v>877.1</v>
      </c>
      <c r="AO1182" s="23">
        <v>48</v>
      </c>
      <c r="AP1182" s="23">
        <v>48</v>
      </c>
      <c r="AQ1182" t="s">
        <v>124</v>
      </c>
      <c r="AR1182">
        <v>8</v>
      </c>
      <c r="AS1182" s="22">
        <v>0.066666666666667</v>
      </c>
      <c r="AT1182" t="s">
        <v>83</v>
      </c>
      <c r="AU1182" s="23">
        <f t="shared" ref="AU1182:AU1226" si="453">IF(OR(H1182="PINDAH DISTRIBUTOR",H1182="PESTA NO BUFFER",H1182="PESTA"),0,IF(AL1182+AN1182&lt;AE1182,0,IF((1*((AL1182+AN1182)-AE1182))&lt;0,0,1*((AL1182+AN1182)-AE1182))))</f>
        <v>373.1</v>
      </c>
      <c r="AV1182" s="23">
        <f t="shared" ref="AV1182:AV1214" si="454">IFERROR(ROUNDUP(AU1182/AO1182,0)*AO1182,9999)</f>
        <v>384</v>
      </c>
      <c r="AW1182" s="23">
        <f t="shared" ref="AW1182:AW1214" si="455">IFERROR(IF(W1182&lt;0,9999,((ROUNDUP(AU1182/AO1182,0)*AO1182)+AE1182)/W1182),9999)</f>
        <v>1.68954509177973</v>
      </c>
      <c r="AX1182" s="23">
        <f t="shared" ref="AX1182:AX1214" si="456">IFERROR(IF(W1182&lt;0,9999,((ROUNDUP(AU1182/AP1182,0)*AP1182)+AE1182-AL1182)/W1182),9999)</f>
        <v>0.708699122106943</v>
      </c>
      <c r="AY1182" s="23">
        <f t="shared" ref="AY1182:AY1214" si="457">IF(H1182="DROPPING",IF(AND(AW1182&gt;3,AX1182&gt;3),0,IF(AND(AW1182&lt;=3,AX1182&lt;=3),ROUNDUP(AU1182/AO1182,0)*AO1182,ROUNDUP(AU1182/AP1182,0)*AP1182)),0)</f>
        <v>384</v>
      </c>
      <c r="AZ1182" s="23">
        <f t="shared" ref="AZ1182:AZ1214" si="458">IF(AH1182&lt;=0,0,IF(H1182="DROPPING",IF(AND(AW1182&gt;3,AX1182&gt;3),0,IF(AND(AW1182&lt;=3,AX1182&lt;=3),ROUNDUP(AU1182/AO1182,0)*AO1182,ROUNDUP(AU1182/AP1182,0)*AP1182)),0))</f>
        <v>384</v>
      </c>
      <c r="BA1182" s="1" t="str">
        <f t="shared" ref="BA1182:BA1214" si="459">IF(AND(AW1182&gt;3,AX1182&gt;3),"Kelipatan Kirim/Master box &gt; 3x FC+index",IF(AF1182&lt;=AS1182,"1",IF(AND(AF1182&gt;AS1182,AF1182&lt;=AM1182),"2","3")))</f>
        <v>3</v>
      </c>
      <c r="BB1182" s="22">
        <v>240</v>
      </c>
      <c r="BC1182" s="22">
        <f t="shared" ref="BC1182:BC1214" si="460">BB1182*AZ1182</f>
        <v>92160</v>
      </c>
      <c r="BD1182" s="22" t="e">
        <f>#REF!+BC1182</f>
        <v>#REF!</v>
      </c>
      <c r="BE1182" s="22">
        <v>0.18</v>
      </c>
      <c r="BF1182" s="22">
        <f t="shared" ref="BF1182:BF1214" si="461">BE1182*AZ1182</f>
        <v>69.12</v>
      </c>
      <c r="BG1182" s="22" t="e">
        <f>#REF!+BF1182</f>
        <v>#REF!</v>
      </c>
      <c r="BH1182" t="str">
        <f>IF(AT1182="UDARA","U","N")&amp;LEFT($C$4,2)&amp;MID($C$4,4,2)&amp;LEFT(A1182,3)&amp;MID(E1182,2,2)&amp;VLOOKUP(E1182,Acuan_Reference!C:L,10,0)</f>
        <v>N0109BDG71N2</v>
      </c>
      <c r="BI1182" t="s">
        <v>84</v>
      </c>
      <c r="BJ1182" t="s">
        <v>85</v>
      </c>
      <c r="BK1182" t="s">
        <v>128</v>
      </c>
      <c r="BL1182" t="s">
        <v>87</v>
      </c>
    </row>
    <row r="1183" spans="1:64">
      <c r="A1183" t="s">
        <v>88</v>
      </c>
      <c r="B1183" t="s">
        <v>75</v>
      </c>
      <c r="C1183" t="s">
        <v>76</v>
      </c>
      <c r="D1183" t="s">
        <v>77</v>
      </c>
      <c r="E1183" t="s">
        <v>203</v>
      </c>
      <c r="F1183" t="s">
        <v>204</v>
      </c>
      <c r="G1183" t="s">
        <v>118</v>
      </c>
      <c r="H1183" t="s">
        <v>81</v>
      </c>
      <c r="I1183" s="22">
        <v>17935</v>
      </c>
      <c r="J1183" s="23">
        <v>1179</v>
      </c>
      <c r="K1183" s="23">
        <v>1854</v>
      </c>
      <c r="L1183" s="23">
        <v>1035</v>
      </c>
      <c r="M1183" s="23">
        <v>1336</v>
      </c>
      <c r="N1183" s="23">
        <v>1077</v>
      </c>
      <c r="O1183" s="23">
        <v>1049</v>
      </c>
      <c r="P1183" s="23">
        <v>1011</v>
      </c>
      <c r="Q1183" s="23">
        <v>1445</v>
      </c>
      <c r="R1183" s="23">
        <v>1735</v>
      </c>
      <c r="S1183" s="23">
        <v>1785</v>
      </c>
      <c r="T1183" s="23">
        <v>2885</v>
      </c>
      <c r="U1183" s="23">
        <v>1690</v>
      </c>
      <c r="V1183" s="22">
        <v>2120</v>
      </c>
      <c r="W1183" s="22">
        <f t="shared" si="448"/>
        <v>2148</v>
      </c>
      <c r="X1183" s="23">
        <v>0</v>
      </c>
      <c r="Y1183" s="23">
        <v>0</v>
      </c>
      <c r="Z1183" s="23">
        <v>0</v>
      </c>
      <c r="AA1183" s="22">
        <v>1360</v>
      </c>
      <c r="AB1183" s="22">
        <v>0</v>
      </c>
      <c r="AC1183" s="22">
        <v>672</v>
      </c>
      <c r="AD1183" s="22">
        <v>0</v>
      </c>
      <c r="AE1183" s="22">
        <f t="shared" si="449"/>
        <v>2032</v>
      </c>
      <c r="AF1183" s="22">
        <f t="shared" si="450"/>
        <v>0.958490566037736</v>
      </c>
      <c r="AG1183" s="22">
        <f t="shared" si="451"/>
        <v>0.945996275605214</v>
      </c>
      <c r="AH1183" s="22">
        <v>4176</v>
      </c>
      <c r="AI1183" s="22">
        <v>0</v>
      </c>
      <c r="AJ1183" s="23">
        <v>0</v>
      </c>
      <c r="AK1183" s="23">
        <v>1012</v>
      </c>
      <c r="AL1183" s="23">
        <v>1869</v>
      </c>
      <c r="AM1183" s="22">
        <v>0.6</v>
      </c>
      <c r="AN1183" s="22">
        <f t="shared" si="452"/>
        <v>1288.8</v>
      </c>
      <c r="AO1183" s="23">
        <v>48</v>
      </c>
      <c r="AP1183" s="23">
        <v>48</v>
      </c>
      <c r="AQ1183" t="s">
        <v>124</v>
      </c>
      <c r="AR1183">
        <v>8</v>
      </c>
      <c r="AS1183" s="22">
        <v>0.033333333333333</v>
      </c>
      <c r="AT1183" t="s">
        <v>83</v>
      </c>
      <c r="AU1183" s="23">
        <f t="shared" si="453"/>
        <v>1125.8</v>
      </c>
      <c r="AV1183" s="23">
        <f t="shared" si="454"/>
        <v>1152</v>
      </c>
      <c r="AW1183" s="23">
        <f t="shared" si="455"/>
        <v>1.48230912476723</v>
      </c>
      <c r="AX1183" s="23">
        <f t="shared" si="456"/>
        <v>0.61219739292365</v>
      </c>
      <c r="AY1183" s="23">
        <f t="shared" si="457"/>
        <v>1152</v>
      </c>
      <c r="AZ1183" s="23">
        <f t="shared" si="458"/>
        <v>1152</v>
      </c>
      <c r="BA1183" s="1" t="str">
        <f t="shared" si="459"/>
        <v>3</v>
      </c>
      <c r="BB1183" s="22">
        <v>240</v>
      </c>
      <c r="BC1183" s="22">
        <f t="shared" si="460"/>
        <v>276480</v>
      </c>
      <c r="BD1183" s="22" t="e">
        <f t="shared" ref="BD1182:BD1215" si="462">BD1182+BC1183</f>
        <v>#REF!</v>
      </c>
      <c r="BE1183" s="22">
        <v>0.18</v>
      </c>
      <c r="BF1183" s="22">
        <f t="shared" si="461"/>
        <v>207.36</v>
      </c>
      <c r="BG1183" s="22" t="e">
        <f t="shared" ref="BG1182:BG1215" si="463">BG1182+BF1183</f>
        <v>#REF!</v>
      </c>
      <c r="BH1183" t="str">
        <f>IF(AT1183="UDARA","U","N")&amp;LEFT($C$4,2)&amp;MID($C$4,4,2)&amp;LEFT(A1183,3)&amp;MID(E1183,2,2)&amp;VLOOKUP(E1183,Acuan_Reference!C:L,10,0)</f>
        <v>N0109BGR71N2</v>
      </c>
      <c r="BI1183" t="s">
        <v>84</v>
      </c>
      <c r="BJ1183" t="s">
        <v>85</v>
      </c>
      <c r="BK1183" t="s">
        <v>128</v>
      </c>
      <c r="BL1183" t="s">
        <v>87</v>
      </c>
    </row>
    <row r="1184" spans="1:64">
      <c r="A1184" t="s">
        <v>89</v>
      </c>
      <c r="B1184" t="s">
        <v>75</v>
      </c>
      <c r="C1184" t="s">
        <v>76</v>
      </c>
      <c r="D1184" t="s">
        <v>77</v>
      </c>
      <c r="E1184" t="s">
        <v>203</v>
      </c>
      <c r="F1184" t="s">
        <v>204</v>
      </c>
      <c r="G1184" t="s">
        <v>118</v>
      </c>
      <c r="H1184" t="s">
        <v>81</v>
      </c>
      <c r="I1184" s="22">
        <v>17935</v>
      </c>
      <c r="J1184" s="23">
        <v>359</v>
      </c>
      <c r="K1184" s="23">
        <v>551</v>
      </c>
      <c r="L1184" s="23">
        <v>350</v>
      </c>
      <c r="M1184" s="23">
        <v>407</v>
      </c>
      <c r="N1184" s="23">
        <v>415</v>
      </c>
      <c r="O1184" s="23">
        <v>581</v>
      </c>
      <c r="P1184" s="23">
        <v>244</v>
      </c>
      <c r="Q1184" s="23">
        <v>326</v>
      </c>
      <c r="R1184" s="23">
        <v>572</v>
      </c>
      <c r="S1184" s="23">
        <v>513</v>
      </c>
      <c r="T1184" s="23">
        <v>669</v>
      </c>
      <c r="U1184" s="23">
        <v>244</v>
      </c>
      <c r="V1184" s="22">
        <v>475.33333333333</v>
      </c>
      <c r="W1184" s="22">
        <f t="shared" si="448"/>
        <v>475</v>
      </c>
      <c r="X1184" s="23">
        <v>0</v>
      </c>
      <c r="Y1184" s="23">
        <v>0</v>
      </c>
      <c r="Z1184" s="23">
        <v>0</v>
      </c>
      <c r="AA1184" s="22">
        <v>776</v>
      </c>
      <c r="AB1184" s="22">
        <v>0</v>
      </c>
      <c r="AC1184" s="22">
        <v>288</v>
      </c>
      <c r="AD1184" s="22">
        <v>0</v>
      </c>
      <c r="AE1184" s="22">
        <f t="shared" si="449"/>
        <v>1064</v>
      </c>
      <c r="AF1184" s="22">
        <f t="shared" si="450"/>
        <v>2.23842917251053</v>
      </c>
      <c r="AG1184" s="22">
        <f t="shared" si="451"/>
        <v>2.24</v>
      </c>
      <c r="AH1184" s="22">
        <v>4176</v>
      </c>
      <c r="AI1184" s="22">
        <v>0</v>
      </c>
      <c r="AJ1184" s="23">
        <v>0</v>
      </c>
      <c r="AK1184" s="23">
        <v>288</v>
      </c>
      <c r="AL1184" s="23">
        <v>512</v>
      </c>
      <c r="AM1184" s="22">
        <v>1.3</v>
      </c>
      <c r="AN1184" s="22">
        <f t="shared" si="452"/>
        <v>617.5</v>
      </c>
      <c r="AO1184" s="23">
        <v>48</v>
      </c>
      <c r="AP1184" s="23">
        <v>48</v>
      </c>
      <c r="AQ1184" t="s">
        <v>82</v>
      </c>
      <c r="AR1184">
        <v>4</v>
      </c>
      <c r="AS1184" s="22">
        <v>0.53333333333333</v>
      </c>
      <c r="AT1184" t="s">
        <v>83</v>
      </c>
      <c r="AU1184" s="23">
        <f t="shared" si="453"/>
        <v>65.5</v>
      </c>
      <c r="AV1184" s="23">
        <f t="shared" si="454"/>
        <v>96</v>
      </c>
      <c r="AW1184" s="23">
        <f t="shared" si="455"/>
        <v>2.44210526315789</v>
      </c>
      <c r="AX1184" s="23">
        <f t="shared" si="456"/>
        <v>1.36421052631579</v>
      </c>
      <c r="AY1184" s="23">
        <f t="shared" si="457"/>
        <v>96</v>
      </c>
      <c r="AZ1184" s="23">
        <f t="shared" si="458"/>
        <v>96</v>
      </c>
      <c r="BA1184" s="1" t="str">
        <f t="shared" si="459"/>
        <v>3</v>
      </c>
      <c r="BB1184" s="22">
        <v>240</v>
      </c>
      <c r="BC1184" s="22">
        <f t="shared" si="460"/>
        <v>23040</v>
      </c>
      <c r="BD1184" s="22" t="e">
        <f t="shared" si="462"/>
        <v>#REF!</v>
      </c>
      <c r="BE1184" s="22">
        <v>0.18</v>
      </c>
      <c r="BF1184" s="22">
        <f t="shared" si="461"/>
        <v>17.28</v>
      </c>
      <c r="BG1184" s="22" t="e">
        <f t="shared" si="463"/>
        <v>#REF!</v>
      </c>
      <c r="BH1184" t="str">
        <f>IF(AT1184="UDARA","U","N")&amp;LEFT($C$4,2)&amp;MID($C$4,4,2)&amp;LEFT(A1184,3)&amp;MID(E1184,2,2)&amp;VLOOKUP(E1184,Acuan_Reference!C:L,10,0)</f>
        <v>N0109BJM71N2</v>
      </c>
      <c r="BI1184" t="s">
        <v>84</v>
      </c>
      <c r="BJ1184" t="s">
        <v>85</v>
      </c>
      <c r="BK1184" t="s">
        <v>128</v>
      </c>
      <c r="BL1184" t="s">
        <v>87</v>
      </c>
    </row>
    <row r="1185" spans="1:64">
      <c r="A1185" t="s">
        <v>90</v>
      </c>
      <c r="B1185" t="s">
        <v>75</v>
      </c>
      <c r="C1185" t="s">
        <v>76</v>
      </c>
      <c r="D1185" t="s">
        <v>77</v>
      </c>
      <c r="E1185" t="s">
        <v>203</v>
      </c>
      <c r="F1185" t="s">
        <v>204</v>
      </c>
      <c r="G1185" t="s">
        <v>118</v>
      </c>
      <c r="H1185" t="s">
        <v>81</v>
      </c>
      <c r="I1185" s="22">
        <v>17935</v>
      </c>
      <c r="J1185" s="23">
        <v>3066</v>
      </c>
      <c r="K1185" s="23">
        <v>2483</v>
      </c>
      <c r="L1185" s="23">
        <v>1931</v>
      </c>
      <c r="M1185" s="23">
        <v>2008</v>
      </c>
      <c r="N1185" s="23">
        <v>1600</v>
      </c>
      <c r="O1185" s="23">
        <v>2352</v>
      </c>
      <c r="P1185" s="23">
        <v>1811</v>
      </c>
      <c r="Q1185" s="23">
        <v>2780</v>
      </c>
      <c r="R1185" s="23">
        <v>3188</v>
      </c>
      <c r="S1185" s="23">
        <v>4501</v>
      </c>
      <c r="T1185" s="23">
        <v>3252</v>
      </c>
      <c r="U1185" s="23">
        <v>2333</v>
      </c>
      <c r="V1185" s="22">
        <v>3362</v>
      </c>
      <c r="W1185" s="22">
        <f t="shared" si="448"/>
        <v>2925.66666666667</v>
      </c>
      <c r="X1185" s="23">
        <v>0</v>
      </c>
      <c r="Y1185" s="23">
        <v>0</v>
      </c>
      <c r="Z1185" s="23">
        <v>0</v>
      </c>
      <c r="AA1185" s="22">
        <v>3411</v>
      </c>
      <c r="AB1185" s="22">
        <v>0</v>
      </c>
      <c r="AC1185" s="22">
        <v>768</v>
      </c>
      <c r="AD1185" s="22">
        <v>0</v>
      </c>
      <c r="AE1185" s="22">
        <f t="shared" si="449"/>
        <v>4179</v>
      </c>
      <c r="AF1185" s="22">
        <f t="shared" si="450"/>
        <v>1.24301011302796</v>
      </c>
      <c r="AG1185" s="22">
        <f t="shared" si="451"/>
        <v>1.42839238919904</v>
      </c>
      <c r="AH1185" s="22">
        <v>4176</v>
      </c>
      <c r="AI1185" s="22">
        <v>0</v>
      </c>
      <c r="AJ1185" s="23">
        <v>0</v>
      </c>
      <c r="AK1185" s="23">
        <v>2133</v>
      </c>
      <c r="AL1185" s="23">
        <v>3192</v>
      </c>
      <c r="AM1185" s="22">
        <v>0.6</v>
      </c>
      <c r="AN1185" s="22">
        <f t="shared" si="452"/>
        <v>1755.4</v>
      </c>
      <c r="AO1185" s="23">
        <v>48</v>
      </c>
      <c r="AP1185" s="23">
        <v>48</v>
      </c>
      <c r="AQ1185" t="s">
        <v>124</v>
      </c>
      <c r="AR1185">
        <v>12</v>
      </c>
      <c r="AS1185" s="22">
        <v>0.033333333333333</v>
      </c>
      <c r="AT1185" t="s">
        <v>83</v>
      </c>
      <c r="AU1185" s="23">
        <f t="shared" si="453"/>
        <v>768.4</v>
      </c>
      <c r="AV1185" s="23">
        <f t="shared" si="454"/>
        <v>816</v>
      </c>
      <c r="AW1185" s="23">
        <f t="shared" si="455"/>
        <v>1.70730317876268</v>
      </c>
      <c r="AX1185" s="23">
        <f t="shared" si="456"/>
        <v>0.616269796057879</v>
      </c>
      <c r="AY1185" s="23">
        <f t="shared" si="457"/>
        <v>816</v>
      </c>
      <c r="AZ1185" s="23">
        <f t="shared" si="458"/>
        <v>816</v>
      </c>
      <c r="BA1185" s="1" t="str">
        <f t="shared" si="459"/>
        <v>3</v>
      </c>
      <c r="BB1185" s="22">
        <v>240</v>
      </c>
      <c r="BC1185" s="22">
        <f t="shared" si="460"/>
        <v>195840</v>
      </c>
      <c r="BD1185" s="22" t="e">
        <f t="shared" si="462"/>
        <v>#REF!</v>
      </c>
      <c r="BE1185" s="22">
        <v>0.18</v>
      </c>
      <c r="BF1185" s="22">
        <f t="shared" si="461"/>
        <v>146.88</v>
      </c>
      <c r="BG1185" s="22" t="e">
        <f t="shared" si="463"/>
        <v>#REF!</v>
      </c>
      <c r="BH1185" t="str">
        <f>IF(AT1185="UDARA","U","N")&amp;LEFT($C$4,2)&amp;MID($C$4,4,2)&amp;LEFT(A1185,3)&amp;MID(E1185,2,2)&amp;VLOOKUP(E1185,Acuan_Reference!C:L,10,0)</f>
        <v>N0109BKS71N2</v>
      </c>
      <c r="BI1185" t="s">
        <v>84</v>
      </c>
      <c r="BJ1185" t="s">
        <v>85</v>
      </c>
      <c r="BK1185" t="s">
        <v>128</v>
      </c>
      <c r="BL1185" t="s">
        <v>87</v>
      </c>
    </row>
    <row r="1186" spans="1:64">
      <c r="A1186" t="s">
        <v>91</v>
      </c>
      <c r="B1186" t="s">
        <v>75</v>
      </c>
      <c r="C1186" t="s">
        <v>76</v>
      </c>
      <c r="D1186" t="s">
        <v>77</v>
      </c>
      <c r="E1186" t="s">
        <v>203</v>
      </c>
      <c r="F1186" t="s">
        <v>204</v>
      </c>
      <c r="G1186" t="s">
        <v>118</v>
      </c>
      <c r="H1186" t="s">
        <v>81</v>
      </c>
      <c r="I1186" s="22">
        <v>17935</v>
      </c>
      <c r="J1186" s="23">
        <v>663</v>
      </c>
      <c r="K1186" s="23">
        <v>968</v>
      </c>
      <c r="L1186" s="23">
        <v>578</v>
      </c>
      <c r="M1186" s="23">
        <v>482</v>
      </c>
      <c r="N1186" s="23">
        <v>567</v>
      </c>
      <c r="O1186" s="23">
        <v>534</v>
      </c>
      <c r="P1186" s="23">
        <v>538</v>
      </c>
      <c r="Q1186" s="23">
        <v>765</v>
      </c>
      <c r="R1186" s="23">
        <v>815</v>
      </c>
      <c r="S1186" s="23">
        <v>756</v>
      </c>
      <c r="T1186" s="23">
        <v>1212</v>
      </c>
      <c r="U1186" s="23">
        <v>672</v>
      </c>
      <c r="V1186" s="22">
        <v>880</v>
      </c>
      <c r="W1186" s="22">
        <f t="shared" si="448"/>
        <v>898.666666666667</v>
      </c>
      <c r="X1186" s="23">
        <v>0</v>
      </c>
      <c r="Y1186" s="23">
        <v>0</v>
      </c>
      <c r="Z1186" s="23">
        <v>0</v>
      </c>
      <c r="AA1186" s="22">
        <v>662</v>
      </c>
      <c r="AB1186" s="22">
        <v>0</v>
      </c>
      <c r="AC1186" s="22">
        <v>0</v>
      </c>
      <c r="AD1186" s="22">
        <v>0</v>
      </c>
      <c r="AE1186" s="22">
        <f t="shared" si="449"/>
        <v>662</v>
      </c>
      <c r="AF1186" s="22">
        <f t="shared" si="450"/>
        <v>0.752272727272727</v>
      </c>
      <c r="AG1186" s="22">
        <f t="shared" si="451"/>
        <v>0.736646884272997</v>
      </c>
      <c r="AH1186" s="22">
        <v>4176</v>
      </c>
      <c r="AI1186" s="22">
        <v>0</v>
      </c>
      <c r="AJ1186" s="23">
        <v>0</v>
      </c>
      <c r="AK1186" s="23">
        <v>476</v>
      </c>
      <c r="AL1186" s="23">
        <v>812</v>
      </c>
      <c r="AM1186" s="22">
        <v>0.9</v>
      </c>
      <c r="AN1186" s="22">
        <f t="shared" si="452"/>
        <v>808.8</v>
      </c>
      <c r="AO1186" s="23">
        <v>48</v>
      </c>
      <c r="AP1186" s="23">
        <v>48</v>
      </c>
      <c r="AQ1186" t="s">
        <v>82</v>
      </c>
      <c r="AR1186">
        <v>4</v>
      </c>
      <c r="AS1186" s="22">
        <v>0.13333333333333</v>
      </c>
      <c r="AT1186" t="s">
        <v>83</v>
      </c>
      <c r="AU1186" s="23">
        <f t="shared" si="453"/>
        <v>958.8</v>
      </c>
      <c r="AV1186" s="23">
        <f t="shared" si="454"/>
        <v>960</v>
      </c>
      <c r="AW1186" s="23">
        <f t="shared" si="455"/>
        <v>1.80489614243323</v>
      </c>
      <c r="AX1186" s="23">
        <f t="shared" si="456"/>
        <v>0.9013353115727</v>
      </c>
      <c r="AY1186" s="23">
        <f t="shared" si="457"/>
        <v>960</v>
      </c>
      <c r="AZ1186" s="23">
        <f t="shared" si="458"/>
        <v>960</v>
      </c>
      <c r="BA1186" s="1" t="str">
        <f t="shared" si="459"/>
        <v>2</v>
      </c>
      <c r="BB1186" s="22">
        <v>240</v>
      </c>
      <c r="BC1186" s="22">
        <f t="shared" si="460"/>
        <v>230400</v>
      </c>
      <c r="BD1186" s="22" t="e">
        <f t="shared" si="462"/>
        <v>#REF!</v>
      </c>
      <c r="BE1186" s="22">
        <v>0.18</v>
      </c>
      <c r="BF1186" s="22">
        <f t="shared" si="461"/>
        <v>172.8</v>
      </c>
      <c r="BG1186" s="22" t="e">
        <f t="shared" si="463"/>
        <v>#REF!</v>
      </c>
      <c r="BH1186" t="str">
        <f>IF(AT1186="UDARA","U","N")&amp;LEFT($C$4,2)&amp;MID($C$4,4,2)&amp;LEFT(A1186,3)&amp;MID(E1186,2,2)&amp;VLOOKUP(E1186,Acuan_Reference!C:L,10,0)</f>
        <v>N0109BLP71N2</v>
      </c>
      <c r="BI1186" t="s">
        <v>84</v>
      </c>
      <c r="BJ1186" t="s">
        <v>85</v>
      </c>
      <c r="BK1186" t="s">
        <v>128</v>
      </c>
      <c r="BL1186" t="s">
        <v>87</v>
      </c>
    </row>
    <row r="1187" spans="1:64">
      <c r="A1187" t="s">
        <v>92</v>
      </c>
      <c r="B1187" t="s">
        <v>75</v>
      </c>
      <c r="C1187" t="s">
        <v>76</v>
      </c>
      <c r="D1187" t="s">
        <v>77</v>
      </c>
      <c r="E1187" t="s">
        <v>203</v>
      </c>
      <c r="F1187" t="s">
        <v>204</v>
      </c>
      <c r="G1187" t="s">
        <v>118</v>
      </c>
      <c r="H1187" t="s">
        <v>81</v>
      </c>
      <c r="I1187" s="22">
        <v>17935</v>
      </c>
      <c r="J1187" s="23">
        <v>222</v>
      </c>
      <c r="K1187" s="23">
        <v>251</v>
      </c>
      <c r="L1187" s="23">
        <v>112</v>
      </c>
      <c r="M1187" s="23">
        <v>392</v>
      </c>
      <c r="N1187" s="23">
        <v>153</v>
      </c>
      <c r="O1187" s="23">
        <v>166</v>
      </c>
      <c r="P1187" s="23">
        <v>157</v>
      </c>
      <c r="Q1187" s="23">
        <v>303</v>
      </c>
      <c r="R1187" s="23">
        <v>271</v>
      </c>
      <c r="S1187" s="23">
        <v>244</v>
      </c>
      <c r="T1187" s="23">
        <v>170</v>
      </c>
      <c r="U1187" s="23">
        <v>57</v>
      </c>
      <c r="V1187" s="22">
        <v>157</v>
      </c>
      <c r="W1187" s="22">
        <f t="shared" si="448"/>
        <v>142.333333333333</v>
      </c>
      <c r="X1187" s="23">
        <v>0</v>
      </c>
      <c r="Y1187" s="23">
        <v>0</v>
      </c>
      <c r="Z1187" s="23">
        <v>0</v>
      </c>
      <c r="AA1187" s="22">
        <v>656</v>
      </c>
      <c r="AB1187" s="22">
        <v>0</v>
      </c>
      <c r="AC1187" s="22">
        <v>0</v>
      </c>
      <c r="AD1187" s="22">
        <v>0</v>
      </c>
      <c r="AE1187" s="22">
        <f t="shared" si="449"/>
        <v>656</v>
      </c>
      <c r="AF1187" s="22">
        <f t="shared" si="450"/>
        <v>4.17834394904459</v>
      </c>
      <c r="AG1187" s="22">
        <f t="shared" si="451"/>
        <v>4.60889929742389</v>
      </c>
      <c r="AH1187" s="22">
        <v>4176</v>
      </c>
      <c r="AI1187" s="22">
        <v>0</v>
      </c>
      <c r="AJ1187" s="23">
        <v>0</v>
      </c>
      <c r="AK1187" s="23">
        <v>167</v>
      </c>
      <c r="AL1187" s="23">
        <v>200</v>
      </c>
      <c r="AM1187" s="22">
        <v>1.5</v>
      </c>
      <c r="AN1187" s="22">
        <f t="shared" si="452"/>
        <v>213.5</v>
      </c>
      <c r="AO1187" s="23">
        <v>48</v>
      </c>
      <c r="AP1187" s="23">
        <v>48</v>
      </c>
      <c r="AQ1187" t="s">
        <v>82</v>
      </c>
      <c r="AR1187">
        <v>2</v>
      </c>
      <c r="AS1187" s="22">
        <v>0.53333333333333</v>
      </c>
      <c r="AT1187" t="s">
        <v>83</v>
      </c>
      <c r="AU1187" s="23">
        <f t="shared" si="453"/>
        <v>0</v>
      </c>
      <c r="AV1187" s="23">
        <f t="shared" si="454"/>
        <v>0</v>
      </c>
      <c r="AW1187" s="23">
        <f t="shared" si="455"/>
        <v>4.60889929742389</v>
      </c>
      <c r="AX1187" s="23">
        <f t="shared" si="456"/>
        <v>3.20374707259953</v>
      </c>
      <c r="AY1187" s="23">
        <f t="shared" si="457"/>
        <v>0</v>
      </c>
      <c r="AZ1187" s="23">
        <f t="shared" si="458"/>
        <v>0</v>
      </c>
      <c r="BA1187" s="1" t="str">
        <f t="shared" si="459"/>
        <v>Kelipatan Kirim/Master box &gt; 3x FC+index</v>
      </c>
      <c r="BB1187" s="22">
        <v>240</v>
      </c>
      <c r="BC1187" s="22">
        <f t="shared" si="460"/>
        <v>0</v>
      </c>
      <c r="BD1187" s="22" t="e">
        <f t="shared" si="462"/>
        <v>#REF!</v>
      </c>
      <c r="BE1187" s="22">
        <v>0.18</v>
      </c>
      <c r="BF1187" s="22">
        <f t="shared" si="461"/>
        <v>0</v>
      </c>
      <c r="BG1187" s="22" t="e">
        <f t="shared" si="463"/>
        <v>#REF!</v>
      </c>
      <c r="BH1187" t="str">
        <f>IF(AT1187="UDARA","U","N")&amp;LEFT($C$4,2)&amp;MID($C$4,4,2)&amp;LEFT(A1187,3)&amp;MID(E1187,2,2)&amp;VLOOKUP(E1187,Acuan_Reference!C:L,10,0)</f>
        <v>N0109BTM71N2</v>
      </c>
      <c r="BI1187" t="s">
        <v>84</v>
      </c>
      <c r="BJ1187" t="s">
        <v>85</v>
      </c>
      <c r="BK1187" t="s">
        <v>128</v>
      </c>
      <c r="BL1187" t="s">
        <v>87</v>
      </c>
    </row>
    <row r="1188" spans="1:64">
      <c r="A1188" t="s">
        <v>93</v>
      </c>
      <c r="B1188" t="s">
        <v>75</v>
      </c>
      <c r="C1188" t="s">
        <v>76</v>
      </c>
      <c r="D1188" t="s">
        <v>77</v>
      </c>
      <c r="E1188" t="s">
        <v>203</v>
      </c>
      <c r="F1188" t="s">
        <v>204</v>
      </c>
      <c r="G1188" t="s">
        <v>118</v>
      </c>
      <c r="H1188" t="s">
        <v>81</v>
      </c>
      <c r="I1188" s="22">
        <v>17935</v>
      </c>
      <c r="J1188" s="23">
        <v>846</v>
      </c>
      <c r="K1188" s="23">
        <v>983</v>
      </c>
      <c r="L1188" s="23">
        <v>506</v>
      </c>
      <c r="M1188" s="23">
        <v>485</v>
      </c>
      <c r="N1188" s="23">
        <v>625</v>
      </c>
      <c r="O1188" s="23">
        <v>492</v>
      </c>
      <c r="P1188" s="23">
        <v>333</v>
      </c>
      <c r="Q1188" s="23">
        <v>501</v>
      </c>
      <c r="R1188" s="23">
        <v>721</v>
      </c>
      <c r="S1188" s="23">
        <v>720</v>
      </c>
      <c r="T1188" s="23">
        <v>907</v>
      </c>
      <c r="U1188" s="23">
        <v>477</v>
      </c>
      <c r="V1188" s="22">
        <v>701.33333333333</v>
      </c>
      <c r="W1188" s="22">
        <f t="shared" si="448"/>
        <v>689.666666666667</v>
      </c>
      <c r="X1188" s="23">
        <v>0</v>
      </c>
      <c r="Y1188" s="23">
        <v>0</v>
      </c>
      <c r="Z1188" s="23">
        <v>0</v>
      </c>
      <c r="AA1188" s="22">
        <v>735</v>
      </c>
      <c r="AB1188" s="22">
        <v>0</v>
      </c>
      <c r="AC1188" s="22">
        <v>0</v>
      </c>
      <c r="AD1188" s="22">
        <v>288</v>
      </c>
      <c r="AE1188" s="22">
        <f t="shared" si="449"/>
        <v>1023</v>
      </c>
      <c r="AF1188" s="22">
        <f t="shared" si="450"/>
        <v>1.45865019011408</v>
      </c>
      <c r="AG1188" s="22">
        <f t="shared" si="451"/>
        <v>1.06573223779604</v>
      </c>
      <c r="AH1188" s="22">
        <v>4176</v>
      </c>
      <c r="AI1188" s="22">
        <v>0</v>
      </c>
      <c r="AJ1188" s="23">
        <v>0</v>
      </c>
      <c r="AK1188" s="23">
        <v>396</v>
      </c>
      <c r="AL1188" s="23">
        <v>685</v>
      </c>
      <c r="AM1188" s="22">
        <v>0.8</v>
      </c>
      <c r="AN1188" s="22">
        <f t="shared" si="452"/>
        <v>551.733333333333</v>
      </c>
      <c r="AO1188" s="23">
        <v>48</v>
      </c>
      <c r="AP1188" s="23">
        <v>48</v>
      </c>
      <c r="AQ1188" t="s">
        <v>124</v>
      </c>
      <c r="AR1188">
        <v>4</v>
      </c>
      <c r="AS1188" s="22">
        <v>0.066666666666667</v>
      </c>
      <c r="AT1188" t="s">
        <v>83</v>
      </c>
      <c r="AU1188" s="23">
        <f t="shared" si="453"/>
        <v>213.733333333333</v>
      </c>
      <c r="AV1188" s="23">
        <f t="shared" si="454"/>
        <v>240</v>
      </c>
      <c r="AW1188" s="23">
        <f t="shared" si="455"/>
        <v>1.8313194780087</v>
      </c>
      <c r="AX1188" s="23">
        <f t="shared" si="456"/>
        <v>0.838086031899468</v>
      </c>
      <c r="AY1188" s="23">
        <f t="shared" si="457"/>
        <v>240</v>
      </c>
      <c r="AZ1188" s="23">
        <f t="shared" si="458"/>
        <v>240</v>
      </c>
      <c r="BA1188" s="1" t="str">
        <f t="shared" si="459"/>
        <v>3</v>
      </c>
      <c r="BB1188" s="22">
        <v>240</v>
      </c>
      <c r="BC1188" s="22">
        <f t="shared" si="460"/>
        <v>57600</v>
      </c>
      <c r="BD1188" s="22" t="e">
        <f t="shared" si="462"/>
        <v>#REF!</v>
      </c>
      <c r="BE1188" s="22">
        <v>0.18</v>
      </c>
      <c r="BF1188" s="22">
        <f t="shared" si="461"/>
        <v>43.2</v>
      </c>
      <c r="BG1188" s="22" t="e">
        <f t="shared" si="463"/>
        <v>#REF!</v>
      </c>
      <c r="BH1188" t="str">
        <f>IF(AT1188="UDARA","U","N")&amp;LEFT($C$4,2)&amp;MID($C$4,4,2)&amp;LEFT(A1188,3)&amp;MID(E1188,2,2)&amp;VLOOKUP(E1188,Acuan_Reference!C:L,10,0)</f>
        <v>N0109CRB71N2</v>
      </c>
      <c r="BI1188" t="s">
        <v>84</v>
      </c>
      <c r="BJ1188" t="s">
        <v>85</v>
      </c>
      <c r="BK1188" t="s">
        <v>128</v>
      </c>
      <c r="BL1188" t="s">
        <v>87</v>
      </c>
    </row>
    <row r="1189" spans="1:64">
      <c r="A1189" t="s">
        <v>94</v>
      </c>
      <c r="B1189" t="s">
        <v>75</v>
      </c>
      <c r="C1189" t="s">
        <v>76</v>
      </c>
      <c r="D1189" t="s">
        <v>77</v>
      </c>
      <c r="E1189" t="s">
        <v>203</v>
      </c>
      <c r="F1189" t="s">
        <v>204</v>
      </c>
      <c r="G1189" t="s">
        <v>118</v>
      </c>
      <c r="H1189" t="s">
        <v>81</v>
      </c>
      <c r="I1189" s="22">
        <v>17935</v>
      </c>
      <c r="J1189" s="23">
        <v>718</v>
      </c>
      <c r="K1189" s="23">
        <v>1099</v>
      </c>
      <c r="L1189" s="23">
        <v>1141</v>
      </c>
      <c r="M1189" s="23">
        <v>748</v>
      </c>
      <c r="N1189" s="23">
        <v>899</v>
      </c>
      <c r="O1189" s="23">
        <v>648</v>
      </c>
      <c r="P1189" s="23">
        <v>669</v>
      </c>
      <c r="Q1189" s="23">
        <v>757</v>
      </c>
      <c r="R1189" s="23">
        <v>899</v>
      </c>
      <c r="S1189" s="23">
        <v>969</v>
      </c>
      <c r="T1189" s="23">
        <v>1267</v>
      </c>
      <c r="U1189" s="23">
        <v>899</v>
      </c>
      <c r="V1189" s="22">
        <v>1045</v>
      </c>
      <c r="W1189" s="22">
        <f t="shared" si="448"/>
        <v>1027</v>
      </c>
      <c r="X1189" s="23">
        <v>0</v>
      </c>
      <c r="Y1189" s="23">
        <v>0</v>
      </c>
      <c r="Z1189" s="23">
        <v>0</v>
      </c>
      <c r="AA1189" s="22">
        <v>763</v>
      </c>
      <c r="AB1189" s="22">
        <v>0</v>
      </c>
      <c r="AC1189" s="22">
        <v>384</v>
      </c>
      <c r="AD1189" s="22">
        <v>0</v>
      </c>
      <c r="AE1189" s="22">
        <f t="shared" si="449"/>
        <v>1147</v>
      </c>
      <c r="AF1189" s="22">
        <f t="shared" si="450"/>
        <v>1.09760765550239</v>
      </c>
      <c r="AG1189" s="22">
        <f t="shared" si="451"/>
        <v>1.11684518013632</v>
      </c>
      <c r="AH1189" s="22">
        <v>4176</v>
      </c>
      <c r="AI1189" s="22">
        <v>0</v>
      </c>
      <c r="AJ1189" s="23">
        <v>0</v>
      </c>
      <c r="AK1189" s="23">
        <v>535</v>
      </c>
      <c r="AL1189" s="23">
        <v>915</v>
      </c>
      <c r="AM1189" s="22">
        <v>0.8</v>
      </c>
      <c r="AN1189" s="22">
        <f t="shared" si="452"/>
        <v>821.6</v>
      </c>
      <c r="AO1189" s="23">
        <v>48</v>
      </c>
      <c r="AP1189" s="23">
        <v>48</v>
      </c>
      <c r="AQ1189" t="s">
        <v>82</v>
      </c>
      <c r="AR1189">
        <v>8</v>
      </c>
      <c r="AS1189" s="22">
        <v>0.13333333333333</v>
      </c>
      <c r="AT1189" t="s">
        <v>83</v>
      </c>
      <c r="AU1189" s="23">
        <f t="shared" si="453"/>
        <v>589.6</v>
      </c>
      <c r="AV1189" s="23">
        <f t="shared" si="454"/>
        <v>624</v>
      </c>
      <c r="AW1189" s="23">
        <f t="shared" si="455"/>
        <v>1.72444011684518</v>
      </c>
      <c r="AX1189" s="23">
        <f t="shared" si="456"/>
        <v>0.833495618305745</v>
      </c>
      <c r="AY1189" s="23">
        <f t="shared" si="457"/>
        <v>624</v>
      </c>
      <c r="AZ1189" s="23">
        <f t="shared" si="458"/>
        <v>624</v>
      </c>
      <c r="BA1189" s="1" t="str">
        <f t="shared" si="459"/>
        <v>3</v>
      </c>
      <c r="BB1189" s="22">
        <v>240</v>
      </c>
      <c r="BC1189" s="22">
        <f t="shared" si="460"/>
        <v>149760</v>
      </c>
      <c r="BD1189" s="22" t="e">
        <f t="shared" si="462"/>
        <v>#REF!</v>
      </c>
      <c r="BE1189" s="22">
        <v>0.18</v>
      </c>
      <c r="BF1189" s="22">
        <f t="shared" si="461"/>
        <v>112.32</v>
      </c>
      <c r="BG1189" s="22" t="e">
        <f t="shared" si="463"/>
        <v>#REF!</v>
      </c>
      <c r="BH1189" t="str">
        <f>IF(AT1189="UDARA","U","N")&amp;LEFT($C$4,2)&amp;MID($C$4,4,2)&amp;LEFT(A1189,3)&amp;MID(E1189,2,2)&amp;VLOOKUP(E1189,Acuan_Reference!C:L,10,0)</f>
        <v>N0109DPS71N2</v>
      </c>
      <c r="BI1189" t="s">
        <v>84</v>
      </c>
      <c r="BJ1189" t="s">
        <v>85</v>
      </c>
      <c r="BK1189" t="s">
        <v>128</v>
      </c>
      <c r="BL1189" t="s">
        <v>87</v>
      </c>
    </row>
    <row r="1190" spans="1:64">
      <c r="A1190" t="s">
        <v>95</v>
      </c>
      <c r="B1190" t="s">
        <v>75</v>
      </c>
      <c r="C1190" t="s">
        <v>76</v>
      </c>
      <c r="D1190" t="s">
        <v>77</v>
      </c>
      <c r="E1190" t="s">
        <v>203</v>
      </c>
      <c r="F1190" t="s">
        <v>204</v>
      </c>
      <c r="G1190" t="s">
        <v>118</v>
      </c>
      <c r="H1190" t="s">
        <v>81</v>
      </c>
      <c r="I1190" s="22">
        <v>17935</v>
      </c>
      <c r="J1190" s="23">
        <v>0</v>
      </c>
      <c r="K1190" s="23">
        <v>0</v>
      </c>
      <c r="L1190" s="23">
        <v>0</v>
      </c>
      <c r="M1190" s="23">
        <v>102</v>
      </c>
      <c r="N1190" s="23">
        <v>20</v>
      </c>
      <c r="O1190" s="23">
        <v>221</v>
      </c>
      <c r="P1190" s="23">
        <v>205</v>
      </c>
      <c r="Q1190" s="23">
        <v>65</v>
      </c>
      <c r="R1190" s="23">
        <v>298</v>
      </c>
      <c r="S1190" s="23">
        <v>69</v>
      </c>
      <c r="T1190" s="23">
        <v>7</v>
      </c>
      <c r="U1190" s="23">
        <v>33</v>
      </c>
      <c r="V1190" s="22">
        <v>36.333333333333</v>
      </c>
      <c r="W1190" s="22">
        <f t="shared" si="448"/>
        <v>50</v>
      </c>
      <c r="X1190" s="23">
        <v>0</v>
      </c>
      <c r="Y1190" s="23">
        <v>0</v>
      </c>
      <c r="Z1190" s="23">
        <v>0</v>
      </c>
      <c r="AA1190" s="22">
        <v>324</v>
      </c>
      <c r="AB1190" s="22">
        <v>0</v>
      </c>
      <c r="AC1190" s="22">
        <v>0</v>
      </c>
      <c r="AD1190" s="22">
        <v>0</v>
      </c>
      <c r="AE1190" s="22">
        <f t="shared" si="449"/>
        <v>324</v>
      </c>
      <c r="AF1190" s="22">
        <f t="shared" si="450"/>
        <v>8.91743119266063</v>
      </c>
      <c r="AG1190" s="22">
        <f t="shared" si="451"/>
        <v>6.48</v>
      </c>
      <c r="AH1190" s="22">
        <v>4176</v>
      </c>
      <c r="AI1190" s="22">
        <v>0</v>
      </c>
      <c r="AJ1190" s="23">
        <v>0</v>
      </c>
      <c r="AK1190" s="23">
        <v>88</v>
      </c>
      <c r="AL1190" s="23">
        <v>110</v>
      </c>
      <c r="AM1190" s="22">
        <v>0.5</v>
      </c>
      <c r="AN1190" s="22">
        <f t="shared" si="452"/>
        <v>25</v>
      </c>
      <c r="AO1190" s="23">
        <v>48</v>
      </c>
      <c r="AP1190" s="23">
        <v>48</v>
      </c>
      <c r="AQ1190" t="s">
        <v>124</v>
      </c>
      <c r="AR1190">
        <v>20</v>
      </c>
      <c r="AS1190" s="22">
        <v>0.033333333333333</v>
      </c>
      <c r="AT1190" t="s">
        <v>83</v>
      </c>
      <c r="AU1190" s="23">
        <f t="shared" si="453"/>
        <v>0</v>
      </c>
      <c r="AV1190" s="23">
        <f t="shared" si="454"/>
        <v>0</v>
      </c>
      <c r="AW1190" s="23">
        <f t="shared" si="455"/>
        <v>6.48</v>
      </c>
      <c r="AX1190" s="23">
        <f t="shared" si="456"/>
        <v>4.28</v>
      </c>
      <c r="AY1190" s="23">
        <f t="shared" si="457"/>
        <v>0</v>
      </c>
      <c r="AZ1190" s="23">
        <f t="shared" si="458"/>
        <v>0</v>
      </c>
      <c r="BA1190" s="1" t="str">
        <f t="shared" si="459"/>
        <v>Kelipatan Kirim/Master box &gt; 3x FC+index</v>
      </c>
      <c r="BB1190" s="22">
        <v>240</v>
      </c>
      <c r="BC1190" s="22">
        <f t="shared" si="460"/>
        <v>0</v>
      </c>
      <c r="BD1190" s="22" t="e">
        <f t="shared" si="462"/>
        <v>#REF!</v>
      </c>
      <c r="BE1190" s="22">
        <v>0.18</v>
      </c>
      <c r="BF1190" s="22">
        <f t="shared" si="461"/>
        <v>0</v>
      </c>
      <c r="BG1190" s="22" t="e">
        <f t="shared" si="463"/>
        <v>#REF!</v>
      </c>
      <c r="BH1190" t="str">
        <f>IF(AT1190="UDARA","U","N")&amp;LEFT($C$4,2)&amp;MID($C$4,4,2)&amp;LEFT(A1190,3)&amp;MID(E1190,2,2)&amp;VLOOKUP(E1190,Acuan_Reference!C:L,10,0)</f>
        <v>N0109JAK71N2</v>
      </c>
      <c r="BI1190" t="s">
        <v>84</v>
      </c>
      <c r="BJ1190" t="s">
        <v>85</v>
      </c>
      <c r="BK1190" t="s">
        <v>128</v>
      </c>
      <c r="BL1190" t="s">
        <v>87</v>
      </c>
    </row>
    <row r="1191" spans="1:64">
      <c r="A1191" t="s">
        <v>96</v>
      </c>
      <c r="B1191" t="s">
        <v>75</v>
      </c>
      <c r="C1191" t="s">
        <v>76</v>
      </c>
      <c r="D1191" t="s">
        <v>77</v>
      </c>
      <c r="E1191" t="s">
        <v>203</v>
      </c>
      <c r="F1191" t="s">
        <v>204</v>
      </c>
      <c r="G1191" t="s">
        <v>118</v>
      </c>
      <c r="H1191" t="s">
        <v>81</v>
      </c>
      <c r="I1191" s="22">
        <v>17935</v>
      </c>
      <c r="J1191" s="23">
        <v>174</v>
      </c>
      <c r="K1191" s="23">
        <v>265</v>
      </c>
      <c r="L1191" s="23">
        <v>180</v>
      </c>
      <c r="M1191" s="23">
        <v>172</v>
      </c>
      <c r="N1191" s="23">
        <v>161</v>
      </c>
      <c r="O1191" s="23">
        <v>329</v>
      </c>
      <c r="P1191" s="23">
        <v>191</v>
      </c>
      <c r="Q1191" s="23">
        <v>204</v>
      </c>
      <c r="R1191" s="23">
        <v>500</v>
      </c>
      <c r="S1191" s="23">
        <v>463</v>
      </c>
      <c r="T1191" s="23">
        <v>446</v>
      </c>
      <c r="U1191" s="23">
        <v>171</v>
      </c>
      <c r="V1191" s="22">
        <v>360</v>
      </c>
      <c r="W1191" s="22">
        <f t="shared" si="448"/>
        <v>343</v>
      </c>
      <c r="X1191" s="23">
        <v>0</v>
      </c>
      <c r="Y1191" s="23">
        <v>0</v>
      </c>
      <c r="Z1191" s="23">
        <v>0</v>
      </c>
      <c r="AA1191" s="22">
        <v>637</v>
      </c>
      <c r="AB1191" s="22">
        <v>0</v>
      </c>
      <c r="AC1191" s="22">
        <v>144</v>
      </c>
      <c r="AD1191" s="22">
        <v>0</v>
      </c>
      <c r="AE1191" s="22">
        <f t="shared" si="449"/>
        <v>781</v>
      </c>
      <c r="AF1191" s="22">
        <f t="shared" si="450"/>
        <v>2.16944444444444</v>
      </c>
      <c r="AG1191" s="22">
        <f t="shared" si="451"/>
        <v>2.27696793002915</v>
      </c>
      <c r="AH1191" s="22">
        <v>4176</v>
      </c>
      <c r="AI1191" s="22">
        <v>0</v>
      </c>
      <c r="AJ1191" s="23">
        <v>0</v>
      </c>
      <c r="AK1191" s="23">
        <v>238</v>
      </c>
      <c r="AL1191" s="23">
        <v>412</v>
      </c>
      <c r="AM1191" s="22">
        <v>1.2</v>
      </c>
      <c r="AN1191" s="22">
        <f t="shared" si="452"/>
        <v>411.6</v>
      </c>
      <c r="AO1191" s="23">
        <v>48</v>
      </c>
      <c r="AP1191" s="23">
        <v>48</v>
      </c>
      <c r="AQ1191" t="s">
        <v>82</v>
      </c>
      <c r="AR1191">
        <v>2</v>
      </c>
      <c r="AS1191" s="22">
        <v>0.2</v>
      </c>
      <c r="AT1191" t="s">
        <v>83</v>
      </c>
      <c r="AU1191" s="23">
        <f t="shared" si="453"/>
        <v>42.5999999999999</v>
      </c>
      <c r="AV1191" s="23">
        <f t="shared" si="454"/>
        <v>48</v>
      </c>
      <c r="AW1191" s="23">
        <f t="shared" si="455"/>
        <v>2.41690962099125</v>
      </c>
      <c r="AX1191" s="23">
        <f t="shared" si="456"/>
        <v>1.21574344023324</v>
      </c>
      <c r="AY1191" s="23">
        <f t="shared" si="457"/>
        <v>48</v>
      </c>
      <c r="AZ1191" s="23">
        <f t="shared" si="458"/>
        <v>48</v>
      </c>
      <c r="BA1191" s="1" t="str">
        <f t="shared" si="459"/>
        <v>3</v>
      </c>
      <c r="BB1191" s="22">
        <v>240</v>
      </c>
      <c r="BC1191" s="22">
        <f t="shared" si="460"/>
        <v>11520</v>
      </c>
      <c r="BD1191" s="22" t="e">
        <f t="shared" si="462"/>
        <v>#REF!</v>
      </c>
      <c r="BE1191" s="22">
        <v>0.18</v>
      </c>
      <c r="BF1191" s="22">
        <f t="shared" si="461"/>
        <v>8.64</v>
      </c>
      <c r="BG1191" s="22" t="e">
        <f t="shared" si="463"/>
        <v>#REF!</v>
      </c>
      <c r="BH1191" t="str">
        <f>IF(AT1191="UDARA","U","N")&amp;LEFT($C$4,2)&amp;MID($C$4,4,2)&amp;LEFT(A1191,3)&amp;MID(E1191,2,2)&amp;VLOOKUP(E1191,Acuan_Reference!C:L,10,0)</f>
        <v>N0109JBI71N2</v>
      </c>
      <c r="BI1191" t="s">
        <v>84</v>
      </c>
      <c r="BJ1191" t="s">
        <v>85</v>
      </c>
      <c r="BK1191" t="s">
        <v>128</v>
      </c>
      <c r="BL1191" t="s">
        <v>87</v>
      </c>
    </row>
    <row r="1192" spans="1:64">
      <c r="A1192" t="s">
        <v>97</v>
      </c>
      <c r="B1192" t="s">
        <v>75</v>
      </c>
      <c r="C1192" t="s">
        <v>76</v>
      </c>
      <c r="D1192" t="s">
        <v>77</v>
      </c>
      <c r="E1192" t="s">
        <v>203</v>
      </c>
      <c r="F1192" t="s">
        <v>204</v>
      </c>
      <c r="G1192" t="s">
        <v>118</v>
      </c>
      <c r="H1192" t="s">
        <v>81</v>
      </c>
      <c r="I1192" s="22">
        <v>17935</v>
      </c>
      <c r="J1192" s="23">
        <v>171</v>
      </c>
      <c r="K1192" s="23">
        <v>344</v>
      </c>
      <c r="L1192" s="23">
        <v>369</v>
      </c>
      <c r="M1192" s="23">
        <v>33</v>
      </c>
      <c r="N1192" s="23">
        <v>57</v>
      </c>
      <c r="O1192" s="23">
        <v>455</v>
      </c>
      <c r="P1192" s="23">
        <v>266</v>
      </c>
      <c r="Q1192" s="23">
        <v>236</v>
      </c>
      <c r="R1192" s="23">
        <v>234</v>
      </c>
      <c r="S1192" s="23">
        <v>133</v>
      </c>
      <c r="T1192" s="23">
        <v>235</v>
      </c>
      <c r="U1192" s="23">
        <v>116</v>
      </c>
      <c r="V1192" s="22">
        <v>161.33333333333</v>
      </c>
      <c r="W1192" s="22">
        <f t="shared" si="448"/>
        <v>175.666666666667</v>
      </c>
      <c r="X1192" s="23">
        <v>0</v>
      </c>
      <c r="Y1192" s="23">
        <v>0</v>
      </c>
      <c r="Z1192" s="23">
        <v>0</v>
      </c>
      <c r="AA1192" s="22">
        <v>320</v>
      </c>
      <c r="AB1192" s="22">
        <v>0</v>
      </c>
      <c r="AC1192" s="22">
        <v>0</v>
      </c>
      <c r="AD1192" s="22">
        <v>0</v>
      </c>
      <c r="AE1192" s="22">
        <f t="shared" si="449"/>
        <v>320</v>
      </c>
      <c r="AF1192" s="22">
        <f t="shared" si="450"/>
        <v>1.98347107438021</v>
      </c>
      <c r="AG1192" s="22">
        <f t="shared" si="451"/>
        <v>1.82163187855787</v>
      </c>
      <c r="AH1192" s="22">
        <v>4176</v>
      </c>
      <c r="AI1192" s="22">
        <v>0</v>
      </c>
      <c r="AJ1192" s="23">
        <v>0</v>
      </c>
      <c r="AK1192" s="23">
        <v>123</v>
      </c>
      <c r="AL1192" s="23">
        <v>176</v>
      </c>
      <c r="AM1192" s="22">
        <v>0.5</v>
      </c>
      <c r="AN1192" s="22">
        <f t="shared" si="452"/>
        <v>87.8333333333333</v>
      </c>
      <c r="AO1192" s="23">
        <v>48</v>
      </c>
      <c r="AP1192" s="23">
        <v>48</v>
      </c>
      <c r="AQ1192" t="s">
        <v>124</v>
      </c>
      <c r="AR1192">
        <v>20</v>
      </c>
      <c r="AS1192" s="22">
        <v>0.033333333333333</v>
      </c>
      <c r="AT1192" t="s">
        <v>83</v>
      </c>
      <c r="AU1192" s="23">
        <f t="shared" si="453"/>
        <v>0</v>
      </c>
      <c r="AV1192" s="23">
        <f t="shared" si="454"/>
        <v>0</v>
      </c>
      <c r="AW1192" s="23">
        <f t="shared" si="455"/>
        <v>1.82163187855787</v>
      </c>
      <c r="AX1192" s="23">
        <f t="shared" si="456"/>
        <v>0.819734345351044</v>
      </c>
      <c r="AY1192" s="23">
        <f t="shared" si="457"/>
        <v>0</v>
      </c>
      <c r="AZ1192" s="23">
        <f t="shared" si="458"/>
        <v>0</v>
      </c>
      <c r="BA1192" s="1" t="str">
        <f t="shared" si="459"/>
        <v>3</v>
      </c>
      <c r="BB1192" s="22">
        <v>240</v>
      </c>
      <c r="BC1192" s="22">
        <f t="shared" si="460"/>
        <v>0</v>
      </c>
      <c r="BD1192" s="22" t="e">
        <f t="shared" si="462"/>
        <v>#REF!</v>
      </c>
      <c r="BE1192" s="22">
        <v>0.18</v>
      </c>
      <c r="BF1192" s="22">
        <f t="shared" si="461"/>
        <v>0</v>
      </c>
      <c r="BG1192" s="22" t="e">
        <f t="shared" si="463"/>
        <v>#REF!</v>
      </c>
      <c r="BH1192" t="str">
        <f>IF(AT1192="UDARA","U","N")&amp;LEFT($C$4,2)&amp;MID($C$4,4,2)&amp;LEFT(A1192,3)&amp;MID(E1192,2,2)&amp;VLOOKUP(E1192,Acuan_Reference!C:L,10,0)</f>
        <v>N0109JKT71N2</v>
      </c>
      <c r="BI1192" t="s">
        <v>84</v>
      </c>
      <c r="BJ1192" t="s">
        <v>85</v>
      </c>
      <c r="BK1192" t="s">
        <v>128</v>
      </c>
      <c r="BL1192" t="s">
        <v>87</v>
      </c>
    </row>
    <row r="1193" spans="1:64">
      <c r="A1193" t="s">
        <v>98</v>
      </c>
      <c r="B1193" t="s">
        <v>75</v>
      </c>
      <c r="C1193" t="s">
        <v>76</v>
      </c>
      <c r="D1193" t="s">
        <v>77</v>
      </c>
      <c r="E1193" t="s">
        <v>203</v>
      </c>
      <c r="F1193" t="s">
        <v>204</v>
      </c>
      <c r="G1193" t="s">
        <v>118</v>
      </c>
      <c r="H1193" t="s">
        <v>81</v>
      </c>
      <c r="I1193" s="22">
        <v>17935</v>
      </c>
      <c r="J1193" s="23">
        <v>308</v>
      </c>
      <c r="K1193" s="23">
        <v>424</v>
      </c>
      <c r="L1193" s="23">
        <v>196</v>
      </c>
      <c r="M1193" s="23">
        <v>275</v>
      </c>
      <c r="N1193" s="23">
        <v>335</v>
      </c>
      <c r="O1193" s="23">
        <v>340</v>
      </c>
      <c r="P1193" s="23">
        <v>262</v>
      </c>
      <c r="Q1193" s="23">
        <v>299</v>
      </c>
      <c r="R1193" s="23">
        <v>357</v>
      </c>
      <c r="S1193" s="23">
        <v>735</v>
      </c>
      <c r="T1193" s="23">
        <v>440</v>
      </c>
      <c r="U1193" s="23">
        <v>452</v>
      </c>
      <c r="V1193" s="22">
        <v>542.33333333333</v>
      </c>
      <c r="W1193" s="22">
        <f t="shared" si="448"/>
        <v>446.333333333333</v>
      </c>
      <c r="X1193" s="23">
        <v>0</v>
      </c>
      <c r="Y1193" s="23">
        <v>0</v>
      </c>
      <c r="Z1193" s="23">
        <v>0</v>
      </c>
      <c r="AA1193" s="22">
        <v>551</v>
      </c>
      <c r="AB1193" s="22">
        <v>0</v>
      </c>
      <c r="AC1193" s="22">
        <v>0</v>
      </c>
      <c r="AD1193" s="22">
        <v>0</v>
      </c>
      <c r="AE1193" s="22">
        <f t="shared" si="449"/>
        <v>551</v>
      </c>
      <c r="AF1193" s="22">
        <f t="shared" si="450"/>
        <v>1.01598033189921</v>
      </c>
      <c r="AG1193" s="22">
        <f t="shared" si="451"/>
        <v>1.23450336071695</v>
      </c>
      <c r="AH1193" s="22">
        <v>4176</v>
      </c>
      <c r="AI1193" s="22">
        <v>0</v>
      </c>
      <c r="AJ1193" s="23">
        <v>0</v>
      </c>
      <c r="AK1193" s="23">
        <v>284</v>
      </c>
      <c r="AL1193" s="23">
        <v>447</v>
      </c>
      <c r="AM1193" s="22">
        <v>0.9</v>
      </c>
      <c r="AN1193" s="22">
        <f t="shared" si="452"/>
        <v>401.7</v>
      </c>
      <c r="AO1193" s="23">
        <v>48</v>
      </c>
      <c r="AP1193" s="23">
        <v>48</v>
      </c>
      <c r="AQ1193" t="s">
        <v>124</v>
      </c>
      <c r="AR1193">
        <v>4</v>
      </c>
      <c r="AS1193" s="22">
        <v>0.1</v>
      </c>
      <c r="AT1193" t="s">
        <v>83</v>
      </c>
      <c r="AU1193" s="23">
        <f t="shared" si="453"/>
        <v>297.7</v>
      </c>
      <c r="AV1193" s="23">
        <f t="shared" si="454"/>
        <v>336</v>
      </c>
      <c r="AW1193" s="23">
        <f t="shared" si="455"/>
        <v>1.98730395817774</v>
      </c>
      <c r="AX1193" s="23">
        <f t="shared" si="456"/>
        <v>0.985810306198656</v>
      </c>
      <c r="AY1193" s="23">
        <f t="shared" si="457"/>
        <v>336</v>
      </c>
      <c r="AZ1193" s="23">
        <f t="shared" si="458"/>
        <v>336</v>
      </c>
      <c r="BA1193" s="1" t="str">
        <f t="shared" si="459"/>
        <v>3</v>
      </c>
      <c r="BB1193" s="22">
        <v>240</v>
      </c>
      <c r="BC1193" s="22">
        <f t="shared" si="460"/>
        <v>80640</v>
      </c>
      <c r="BD1193" s="22" t="e">
        <f t="shared" si="462"/>
        <v>#REF!</v>
      </c>
      <c r="BE1193" s="22">
        <v>0.18</v>
      </c>
      <c r="BF1193" s="22">
        <f t="shared" si="461"/>
        <v>60.48</v>
      </c>
      <c r="BG1193" s="22" t="e">
        <f t="shared" si="463"/>
        <v>#REF!</v>
      </c>
      <c r="BH1193" t="str">
        <f>IF(AT1193="UDARA","U","N")&amp;LEFT($C$4,2)&amp;MID($C$4,4,2)&amp;LEFT(A1193,3)&amp;MID(E1193,2,2)&amp;VLOOKUP(E1193,Acuan_Reference!C:L,10,0)</f>
        <v>N0109JMR71N2</v>
      </c>
      <c r="BI1193" t="s">
        <v>84</v>
      </c>
      <c r="BJ1193" t="s">
        <v>85</v>
      </c>
      <c r="BK1193" t="s">
        <v>128</v>
      </c>
      <c r="BL1193" t="s">
        <v>87</v>
      </c>
    </row>
    <row r="1194" spans="1:64">
      <c r="A1194" t="s">
        <v>99</v>
      </c>
      <c r="B1194" t="s">
        <v>75</v>
      </c>
      <c r="C1194" t="s">
        <v>76</v>
      </c>
      <c r="D1194" t="s">
        <v>77</v>
      </c>
      <c r="E1194" t="s">
        <v>203</v>
      </c>
      <c r="F1194" t="s">
        <v>204</v>
      </c>
      <c r="G1194" t="s">
        <v>118</v>
      </c>
      <c r="H1194" t="s">
        <v>81</v>
      </c>
      <c r="I1194" s="22">
        <v>17935</v>
      </c>
      <c r="J1194" s="23">
        <v>1210</v>
      </c>
      <c r="K1194" s="23">
        <v>1250</v>
      </c>
      <c r="L1194" s="23">
        <v>1038</v>
      </c>
      <c r="M1194" s="23">
        <v>1212</v>
      </c>
      <c r="N1194" s="23">
        <v>1082</v>
      </c>
      <c r="O1194" s="23">
        <v>574</v>
      </c>
      <c r="P1194" s="23">
        <v>1094</v>
      </c>
      <c r="Q1194" s="23">
        <v>789</v>
      </c>
      <c r="R1194" s="23">
        <v>962</v>
      </c>
      <c r="S1194" s="23">
        <v>939</v>
      </c>
      <c r="T1194" s="23">
        <v>1147</v>
      </c>
      <c r="U1194" s="23">
        <v>772</v>
      </c>
      <c r="V1194" s="22">
        <v>952.66666666667</v>
      </c>
      <c r="W1194" s="22">
        <f t="shared" si="448"/>
        <v>936.333333333333</v>
      </c>
      <c r="X1194" s="23">
        <v>0</v>
      </c>
      <c r="Y1194" s="23">
        <v>0</v>
      </c>
      <c r="Z1194" s="23">
        <v>0</v>
      </c>
      <c r="AA1194" s="22">
        <v>1502</v>
      </c>
      <c r="AB1194" s="22">
        <v>0</v>
      </c>
      <c r="AC1194" s="22">
        <v>192</v>
      </c>
      <c r="AD1194" s="22">
        <v>0</v>
      </c>
      <c r="AE1194" s="22">
        <f t="shared" si="449"/>
        <v>1694</v>
      </c>
      <c r="AF1194" s="22">
        <f t="shared" si="450"/>
        <v>1.77816655003498</v>
      </c>
      <c r="AG1194" s="22">
        <f t="shared" si="451"/>
        <v>1.80918476326095</v>
      </c>
      <c r="AH1194" s="22">
        <v>4176</v>
      </c>
      <c r="AI1194" s="22">
        <v>0</v>
      </c>
      <c r="AJ1194" s="23">
        <v>0</v>
      </c>
      <c r="AK1194" s="23">
        <v>548</v>
      </c>
      <c r="AL1194" s="23">
        <v>890</v>
      </c>
      <c r="AM1194" s="22">
        <v>1.1</v>
      </c>
      <c r="AN1194" s="22">
        <f t="shared" si="452"/>
        <v>1029.96666666667</v>
      </c>
      <c r="AO1194" s="23">
        <v>48</v>
      </c>
      <c r="AP1194" s="23">
        <v>48</v>
      </c>
      <c r="AQ1194" t="s">
        <v>124</v>
      </c>
      <c r="AR1194">
        <v>4</v>
      </c>
      <c r="AS1194" s="22">
        <v>0.33333333333333</v>
      </c>
      <c r="AT1194" t="s">
        <v>83</v>
      </c>
      <c r="AU1194" s="23">
        <f t="shared" si="453"/>
        <v>225.966666666667</v>
      </c>
      <c r="AV1194" s="23">
        <f t="shared" si="454"/>
        <v>240</v>
      </c>
      <c r="AW1194" s="23">
        <f t="shared" si="455"/>
        <v>2.06550373798505</v>
      </c>
      <c r="AX1194" s="23">
        <f t="shared" si="456"/>
        <v>1.11498754004984</v>
      </c>
      <c r="AY1194" s="23">
        <f t="shared" si="457"/>
        <v>240</v>
      </c>
      <c r="AZ1194" s="23">
        <f t="shared" si="458"/>
        <v>240</v>
      </c>
      <c r="BA1194" s="1" t="str">
        <f t="shared" si="459"/>
        <v>3</v>
      </c>
      <c r="BB1194" s="22">
        <v>240</v>
      </c>
      <c r="BC1194" s="22">
        <f t="shared" si="460"/>
        <v>57600</v>
      </c>
      <c r="BD1194" s="22" t="e">
        <f t="shared" si="462"/>
        <v>#REF!</v>
      </c>
      <c r="BE1194" s="22">
        <v>0.18</v>
      </c>
      <c r="BF1194" s="22">
        <f t="shared" si="461"/>
        <v>43.2</v>
      </c>
      <c r="BG1194" s="22" t="e">
        <f t="shared" si="463"/>
        <v>#REF!</v>
      </c>
      <c r="BH1194" t="str">
        <f>IF(AT1194="UDARA","U","N")&amp;LEFT($C$4,2)&amp;MID($C$4,4,2)&amp;LEFT(A1194,3)&amp;MID(E1194,2,2)&amp;VLOOKUP(E1194,Acuan_Reference!C:L,10,0)</f>
        <v>N0109MDN71N2</v>
      </c>
      <c r="BI1194" t="s">
        <v>84</v>
      </c>
      <c r="BJ1194" t="s">
        <v>85</v>
      </c>
      <c r="BK1194" t="s">
        <v>128</v>
      </c>
      <c r="BL1194" t="s">
        <v>87</v>
      </c>
    </row>
    <row r="1195" spans="1:64">
      <c r="A1195" t="s">
        <v>100</v>
      </c>
      <c r="B1195" t="s">
        <v>75</v>
      </c>
      <c r="C1195" t="s">
        <v>76</v>
      </c>
      <c r="D1195" t="s">
        <v>77</v>
      </c>
      <c r="E1195" t="s">
        <v>203</v>
      </c>
      <c r="F1195" t="s">
        <v>204</v>
      </c>
      <c r="G1195" t="s">
        <v>118</v>
      </c>
      <c r="H1195" t="s">
        <v>81</v>
      </c>
      <c r="I1195" s="22">
        <v>17935</v>
      </c>
      <c r="J1195" s="23">
        <v>1391</v>
      </c>
      <c r="K1195" s="23">
        <v>1781</v>
      </c>
      <c r="L1195" s="23">
        <v>1376</v>
      </c>
      <c r="M1195" s="23">
        <v>1672</v>
      </c>
      <c r="N1195" s="23">
        <v>979</v>
      </c>
      <c r="O1195" s="23">
        <v>1082</v>
      </c>
      <c r="P1195" s="23">
        <v>614</v>
      </c>
      <c r="Q1195" s="23">
        <v>1151</v>
      </c>
      <c r="R1195" s="23">
        <v>1416</v>
      </c>
      <c r="S1195" s="23">
        <v>1779</v>
      </c>
      <c r="T1195" s="23">
        <v>1751</v>
      </c>
      <c r="U1195" s="23">
        <v>1425</v>
      </c>
      <c r="V1195" s="22">
        <v>1651.6666666667</v>
      </c>
      <c r="W1195" s="22">
        <f t="shared" si="448"/>
        <v>1539.66666666667</v>
      </c>
      <c r="X1195" s="23">
        <v>0</v>
      </c>
      <c r="Y1195" s="23">
        <v>0</v>
      </c>
      <c r="Z1195" s="23">
        <v>0</v>
      </c>
      <c r="AA1195" s="22">
        <v>1983</v>
      </c>
      <c r="AB1195" s="22">
        <v>0</v>
      </c>
      <c r="AC1195" s="22">
        <v>1440</v>
      </c>
      <c r="AD1195" s="22">
        <v>0</v>
      </c>
      <c r="AE1195" s="22">
        <f t="shared" si="449"/>
        <v>3423</v>
      </c>
      <c r="AF1195" s="22">
        <f t="shared" si="450"/>
        <v>2.07245206861752</v>
      </c>
      <c r="AG1195" s="22">
        <f t="shared" si="451"/>
        <v>2.22320848668543</v>
      </c>
      <c r="AH1195" s="22">
        <v>4176</v>
      </c>
      <c r="AI1195" s="22">
        <v>0</v>
      </c>
      <c r="AJ1195" s="23">
        <v>0</v>
      </c>
      <c r="AK1195" s="23">
        <v>886</v>
      </c>
      <c r="AL1195" s="23">
        <v>1443</v>
      </c>
      <c r="AM1195" s="22">
        <v>1.5</v>
      </c>
      <c r="AN1195" s="22">
        <f t="shared" si="452"/>
        <v>2309.5</v>
      </c>
      <c r="AO1195" s="23">
        <v>48</v>
      </c>
      <c r="AP1195" s="23">
        <v>48</v>
      </c>
      <c r="AQ1195" t="s">
        <v>82</v>
      </c>
      <c r="AR1195">
        <v>2</v>
      </c>
      <c r="AS1195" s="22">
        <v>0.76666666666667</v>
      </c>
      <c r="AT1195" t="s">
        <v>83</v>
      </c>
      <c r="AU1195" s="23">
        <f t="shared" si="453"/>
        <v>329.5</v>
      </c>
      <c r="AV1195" s="23">
        <f t="shared" si="454"/>
        <v>336</v>
      </c>
      <c r="AW1195" s="23">
        <f t="shared" si="455"/>
        <v>2.4414375405932</v>
      </c>
      <c r="AX1195" s="23">
        <f t="shared" si="456"/>
        <v>1.50422169300714</v>
      </c>
      <c r="AY1195" s="23">
        <f t="shared" si="457"/>
        <v>336</v>
      </c>
      <c r="AZ1195" s="23">
        <f t="shared" si="458"/>
        <v>336</v>
      </c>
      <c r="BA1195" s="1" t="str">
        <f t="shared" si="459"/>
        <v>3</v>
      </c>
      <c r="BB1195" s="22">
        <v>240</v>
      </c>
      <c r="BC1195" s="22">
        <f t="shared" si="460"/>
        <v>80640</v>
      </c>
      <c r="BD1195" s="22" t="e">
        <f t="shared" si="462"/>
        <v>#REF!</v>
      </c>
      <c r="BE1195" s="22">
        <v>0.18</v>
      </c>
      <c r="BF1195" s="22">
        <f t="shared" si="461"/>
        <v>60.48</v>
      </c>
      <c r="BG1195" s="22" t="e">
        <f t="shared" si="463"/>
        <v>#REF!</v>
      </c>
      <c r="BH1195" t="str">
        <f>IF(AT1195="UDARA","U","N")&amp;LEFT($C$4,2)&amp;MID($C$4,4,2)&amp;LEFT(A1195,3)&amp;MID(E1195,2,2)&amp;VLOOKUP(E1195,Acuan_Reference!C:L,10,0)</f>
        <v>N0109MDO71N2</v>
      </c>
      <c r="BI1195" t="s">
        <v>84</v>
      </c>
      <c r="BJ1195" t="s">
        <v>85</v>
      </c>
      <c r="BK1195" t="s">
        <v>128</v>
      </c>
      <c r="BL1195" t="s">
        <v>87</v>
      </c>
    </row>
    <row r="1196" spans="1:64">
      <c r="A1196" t="s">
        <v>101</v>
      </c>
      <c r="B1196" t="s">
        <v>75</v>
      </c>
      <c r="C1196" t="s">
        <v>76</v>
      </c>
      <c r="D1196" t="s">
        <v>77</v>
      </c>
      <c r="E1196" t="s">
        <v>203</v>
      </c>
      <c r="F1196" t="s">
        <v>204</v>
      </c>
      <c r="G1196" t="s">
        <v>118</v>
      </c>
      <c r="H1196" t="s">
        <v>81</v>
      </c>
      <c r="I1196" s="22">
        <v>17935</v>
      </c>
      <c r="J1196" s="23">
        <v>1842</v>
      </c>
      <c r="K1196" s="23">
        <v>1843</v>
      </c>
      <c r="L1196" s="23">
        <v>980</v>
      </c>
      <c r="M1196" s="23">
        <v>1887</v>
      </c>
      <c r="N1196" s="23">
        <v>1158</v>
      </c>
      <c r="O1196" s="23">
        <v>1216</v>
      </c>
      <c r="P1196" s="23">
        <v>1032</v>
      </c>
      <c r="Q1196" s="23">
        <v>864</v>
      </c>
      <c r="R1196" s="23">
        <v>1704</v>
      </c>
      <c r="S1196" s="23">
        <v>1748</v>
      </c>
      <c r="T1196" s="23">
        <v>1947</v>
      </c>
      <c r="U1196" s="23">
        <v>1204</v>
      </c>
      <c r="V1196" s="22">
        <v>1633</v>
      </c>
      <c r="W1196" s="22">
        <f t="shared" si="448"/>
        <v>1575.66666666667</v>
      </c>
      <c r="X1196" s="23">
        <v>0</v>
      </c>
      <c r="Y1196" s="23">
        <v>0</v>
      </c>
      <c r="Z1196" s="23">
        <v>0</v>
      </c>
      <c r="AA1196" s="22">
        <v>2321</v>
      </c>
      <c r="AB1196" s="22">
        <v>0</v>
      </c>
      <c r="AC1196" s="22">
        <v>240</v>
      </c>
      <c r="AD1196" s="22">
        <v>0</v>
      </c>
      <c r="AE1196" s="22">
        <f t="shared" si="449"/>
        <v>2561</v>
      </c>
      <c r="AF1196" s="22">
        <f t="shared" si="450"/>
        <v>1.56827924066136</v>
      </c>
      <c r="AG1196" s="22">
        <f t="shared" si="451"/>
        <v>1.62534376983287</v>
      </c>
      <c r="AH1196" s="22">
        <v>4176</v>
      </c>
      <c r="AI1196" s="22">
        <v>0</v>
      </c>
      <c r="AJ1196" s="23">
        <v>0</v>
      </c>
      <c r="AK1196" s="23">
        <v>880</v>
      </c>
      <c r="AL1196" s="23">
        <v>1576</v>
      </c>
      <c r="AM1196" s="22">
        <v>1.3</v>
      </c>
      <c r="AN1196" s="22">
        <f t="shared" si="452"/>
        <v>2048.36666666667</v>
      </c>
      <c r="AO1196" s="23">
        <v>48</v>
      </c>
      <c r="AP1196" s="23">
        <v>48</v>
      </c>
      <c r="AQ1196" t="s">
        <v>82</v>
      </c>
      <c r="AR1196">
        <v>4</v>
      </c>
      <c r="AS1196" s="22">
        <v>0.5</v>
      </c>
      <c r="AT1196" t="s">
        <v>83</v>
      </c>
      <c r="AU1196" s="23">
        <f t="shared" si="453"/>
        <v>1063.36666666667</v>
      </c>
      <c r="AV1196" s="23">
        <f t="shared" si="454"/>
        <v>1104</v>
      </c>
      <c r="AW1196" s="23">
        <f t="shared" si="455"/>
        <v>2.32599957689867</v>
      </c>
      <c r="AX1196" s="23">
        <f t="shared" si="456"/>
        <v>1.32578802623228</v>
      </c>
      <c r="AY1196" s="23">
        <f t="shared" si="457"/>
        <v>1104</v>
      </c>
      <c r="AZ1196" s="23">
        <f t="shared" si="458"/>
        <v>1104</v>
      </c>
      <c r="BA1196" s="1" t="str">
        <f t="shared" si="459"/>
        <v>3</v>
      </c>
      <c r="BB1196" s="22">
        <v>240</v>
      </c>
      <c r="BC1196" s="22">
        <f t="shared" si="460"/>
        <v>264960</v>
      </c>
      <c r="BD1196" s="22" t="e">
        <f t="shared" si="462"/>
        <v>#REF!</v>
      </c>
      <c r="BE1196" s="22">
        <v>0.18</v>
      </c>
      <c r="BF1196" s="22">
        <f t="shared" si="461"/>
        <v>198.72</v>
      </c>
      <c r="BG1196" s="22" t="e">
        <f t="shared" si="463"/>
        <v>#REF!</v>
      </c>
      <c r="BH1196" t="str">
        <f>IF(AT1196="UDARA","U","N")&amp;LEFT($C$4,2)&amp;MID($C$4,4,2)&amp;LEFT(A1196,3)&amp;MID(E1196,2,2)&amp;VLOOKUP(E1196,Acuan_Reference!C:L,10,0)</f>
        <v>N0109MKS71N2</v>
      </c>
      <c r="BI1196" t="s">
        <v>84</v>
      </c>
      <c r="BJ1196" t="s">
        <v>85</v>
      </c>
      <c r="BK1196" t="s">
        <v>128</v>
      </c>
      <c r="BL1196" t="s">
        <v>87</v>
      </c>
    </row>
    <row r="1197" spans="1:64">
      <c r="A1197" t="s">
        <v>102</v>
      </c>
      <c r="B1197" t="s">
        <v>75</v>
      </c>
      <c r="C1197" t="s">
        <v>76</v>
      </c>
      <c r="D1197" t="s">
        <v>77</v>
      </c>
      <c r="E1197" t="s">
        <v>203</v>
      </c>
      <c r="F1197" t="s">
        <v>204</v>
      </c>
      <c r="G1197" t="s">
        <v>118</v>
      </c>
      <c r="H1197" t="s">
        <v>81</v>
      </c>
      <c r="I1197" s="22">
        <v>17935</v>
      </c>
      <c r="J1197" s="23">
        <v>740</v>
      </c>
      <c r="K1197" s="23">
        <v>712</v>
      </c>
      <c r="L1197" s="23">
        <v>774</v>
      </c>
      <c r="M1197" s="23">
        <v>735</v>
      </c>
      <c r="N1197" s="23">
        <v>545</v>
      </c>
      <c r="O1197" s="23">
        <v>613</v>
      </c>
      <c r="P1197" s="23">
        <v>674</v>
      </c>
      <c r="Q1197" s="23">
        <v>537</v>
      </c>
      <c r="R1197" s="23">
        <v>1074</v>
      </c>
      <c r="S1197" s="23">
        <v>764</v>
      </c>
      <c r="T1197" s="23">
        <v>926</v>
      </c>
      <c r="U1197" s="23">
        <v>481</v>
      </c>
      <c r="V1197" s="22">
        <v>723.66666666667</v>
      </c>
      <c r="W1197" s="22">
        <f t="shared" si="448"/>
        <v>738</v>
      </c>
      <c r="X1197" s="23">
        <v>0</v>
      </c>
      <c r="Y1197" s="23">
        <v>0</v>
      </c>
      <c r="Z1197" s="23">
        <v>0</v>
      </c>
      <c r="AA1197" s="22">
        <v>1060</v>
      </c>
      <c r="AB1197" s="22">
        <v>0</v>
      </c>
      <c r="AC1197" s="22">
        <v>144</v>
      </c>
      <c r="AD1197" s="22">
        <v>0</v>
      </c>
      <c r="AE1197" s="22">
        <f t="shared" si="449"/>
        <v>1204</v>
      </c>
      <c r="AF1197" s="22">
        <f t="shared" si="450"/>
        <v>1.66374942422846</v>
      </c>
      <c r="AG1197" s="22">
        <f t="shared" si="451"/>
        <v>1.63143631436314</v>
      </c>
      <c r="AH1197" s="22">
        <v>4176</v>
      </c>
      <c r="AI1197" s="22">
        <v>0</v>
      </c>
      <c r="AJ1197" s="23">
        <v>0</v>
      </c>
      <c r="AK1197" s="23">
        <v>484</v>
      </c>
      <c r="AL1197" s="23">
        <v>807</v>
      </c>
      <c r="AM1197" s="22">
        <v>0.8</v>
      </c>
      <c r="AN1197" s="22">
        <f t="shared" si="452"/>
        <v>590.4</v>
      </c>
      <c r="AO1197" s="23">
        <v>48</v>
      </c>
      <c r="AP1197" s="23">
        <v>48</v>
      </c>
      <c r="AQ1197" t="s">
        <v>124</v>
      </c>
      <c r="AR1197">
        <v>8</v>
      </c>
      <c r="AS1197" s="22">
        <v>0.1</v>
      </c>
      <c r="AT1197" t="s">
        <v>83</v>
      </c>
      <c r="AU1197" s="23">
        <f t="shared" si="453"/>
        <v>193.4</v>
      </c>
      <c r="AV1197" s="23">
        <f t="shared" si="454"/>
        <v>240</v>
      </c>
      <c r="AW1197" s="23">
        <f t="shared" si="455"/>
        <v>1.95663956639566</v>
      </c>
      <c r="AX1197" s="23">
        <f t="shared" si="456"/>
        <v>0.863143631436314</v>
      </c>
      <c r="AY1197" s="23">
        <f t="shared" si="457"/>
        <v>240</v>
      </c>
      <c r="AZ1197" s="23">
        <f t="shared" si="458"/>
        <v>240</v>
      </c>
      <c r="BA1197" s="1" t="str">
        <f t="shared" si="459"/>
        <v>3</v>
      </c>
      <c r="BB1197" s="22">
        <v>240</v>
      </c>
      <c r="BC1197" s="22">
        <f t="shared" si="460"/>
        <v>57600</v>
      </c>
      <c r="BD1197" s="22" t="e">
        <f t="shared" si="462"/>
        <v>#REF!</v>
      </c>
      <c r="BE1197" s="22">
        <v>0.18</v>
      </c>
      <c r="BF1197" s="22">
        <f t="shared" si="461"/>
        <v>43.2</v>
      </c>
      <c r="BG1197" s="22" t="e">
        <f t="shared" si="463"/>
        <v>#REF!</v>
      </c>
      <c r="BH1197" t="str">
        <f>IF(AT1197="UDARA","U","N")&amp;LEFT($C$4,2)&amp;MID($C$4,4,2)&amp;LEFT(A1197,3)&amp;MID(E1197,2,2)&amp;VLOOKUP(E1197,Acuan_Reference!C:L,10,0)</f>
        <v>N0109MLG71N2</v>
      </c>
      <c r="BI1197" t="s">
        <v>84</v>
      </c>
      <c r="BJ1197" t="s">
        <v>85</v>
      </c>
      <c r="BK1197" t="s">
        <v>128</v>
      </c>
      <c r="BL1197" t="s">
        <v>87</v>
      </c>
    </row>
    <row r="1198" spans="1:64">
      <c r="A1198" t="s">
        <v>103</v>
      </c>
      <c r="B1198" t="s">
        <v>75</v>
      </c>
      <c r="C1198" t="s">
        <v>76</v>
      </c>
      <c r="D1198" t="s">
        <v>77</v>
      </c>
      <c r="E1198" t="s">
        <v>203</v>
      </c>
      <c r="F1198" t="s">
        <v>204</v>
      </c>
      <c r="G1198" t="s">
        <v>118</v>
      </c>
      <c r="H1198" t="s">
        <v>81</v>
      </c>
      <c r="I1198" s="22">
        <v>17935</v>
      </c>
      <c r="J1198" s="23">
        <v>105</v>
      </c>
      <c r="K1198" s="23">
        <v>68</v>
      </c>
      <c r="L1198" s="23">
        <v>102</v>
      </c>
      <c r="M1198" s="23">
        <v>92</v>
      </c>
      <c r="N1198" s="23">
        <v>48</v>
      </c>
      <c r="O1198" s="23">
        <v>129</v>
      </c>
      <c r="P1198" s="23">
        <v>0</v>
      </c>
      <c r="Q1198" s="23">
        <v>216</v>
      </c>
      <c r="R1198" s="23">
        <v>162</v>
      </c>
      <c r="S1198" s="23">
        <v>105</v>
      </c>
      <c r="T1198" s="23">
        <v>252</v>
      </c>
      <c r="U1198" s="23">
        <v>98</v>
      </c>
      <c r="V1198" s="22">
        <v>151.66666666667</v>
      </c>
      <c r="W1198" s="22">
        <f t="shared" si="448"/>
        <v>167.333333333333</v>
      </c>
      <c r="X1198" s="23">
        <v>0</v>
      </c>
      <c r="Y1198" s="23">
        <v>0</v>
      </c>
      <c r="Z1198" s="23">
        <v>0</v>
      </c>
      <c r="AA1198" s="22">
        <v>167</v>
      </c>
      <c r="AB1198" s="22">
        <v>0</v>
      </c>
      <c r="AC1198" s="22">
        <v>96</v>
      </c>
      <c r="AD1198" s="22">
        <v>0</v>
      </c>
      <c r="AE1198" s="22">
        <f t="shared" si="449"/>
        <v>263</v>
      </c>
      <c r="AF1198" s="22">
        <f t="shared" si="450"/>
        <v>1.7340659340659</v>
      </c>
      <c r="AG1198" s="22">
        <f t="shared" si="451"/>
        <v>1.57171314741036</v>
      </c>
      <c r="AH1198" s="22">
        <v>4176</v>
      </c>
      <c r="AI1198" s="22">
        <v>0</v>
      </c>
      <c r="AJ1198" s="23">
        <v>0</v>
      </c>
      <c r="AK1198" s="23">
        <v>99</v>
      </c>
      <c r="AL1198" s="23">
        <v>152</v>
      </c>
      <c r="AM1198" s="22">
        <v>1.3</v>
      </c>
      <c r="AN1198" s="22">
        <f t="shared" si="452"/>
        <v>217.533333333333</v>
      </c>
      <c r="AO1198" s="23">
        <v>48</v>
      </c>
      <c r="AP1198" s="23">
        <v>48</v>
      </c>
      <c r="AQ1198" t="s">
        <v>82</v>
      </c>
      <c r="AR1198">
        <v>2</v>
      </c>
      <c r="AS1198" s="22">
        <v>0.36666666666667</v>
      </c>
      <c r="AT1198" t="s">
        <v>83</v>
      </c>
      <c r="AU1198" s="23">
        <f t="shared" si="453"/>
        <v>106.533333333333</v>
      </c>
      <c r="AV1198" s="23">
        <f t="shared" si="454"/>
        <v>144</v>
      </c>
      <c r="AW1198" s="23">
        <f t="shared" si="455"/>
        <v>2.43227091633466</v>
      </c>
      <c r="AX1198" s="23">
        <f t="shared" si="456"/>
        <v>1.52390438247012</v>
      </c>
      <c r="AY1198" s="23">
        <f t="shared" si="457"/>
        <v>144</v>
      </c>
      <c r="AZ1198" s="23">
        <f t="shared" si="458"/>
        <v>144</v>
      </c>
      <c r="BA1198" s="1" t="str">
        <f t="shared" si="459"/>
        <v>3</v>
      </c>
      <c r="BB1198" s="22">
        <v>240</v>
      </c>
      <c r="BC1198" s="22">
        <f t="shared" si="460"/>
        <v>34560</v>
      </c>
      <c r="BD1198" s="22" t="e">
        <f t="shared" si="462"/>
        <v>#REF!</v>
      </c>
      <c r="BE1198" s="22">
        <v>0.18</v>
      </c>
      <c r="BF1198" s="22">
        <f t="shared" si="461"/>
        <v>25.92</v>
      </c>
      <c r="BG1198" s="22" t="e">
        <f t="shared" si="463"/>
        <v>#REF!</v>
      </c>
      <c r="BH1198" t="str">
        <f>IF(AT1198="UDARA","U","N")&amp;LEFT($C$4,2)&amp;MID($C$4,4,2)&amp;LEFT(A1198,3)&amp;MID(E1198,2,2)&amp;VLOOKUP(E1198,Acuan_Reference!C:L,10,0)</f>
        <v>N0109NAD71N2</v>
      </c>
      <c r="BI1198" t="s">
        <v>84</v>
      </c>
      <c r="BJ1198" t="s">
        <v>85</v>
      </c>
      <c r="BK1198" t="s">
        <v>128</v>
      </c>
      <c r="BL1198" t="s">
        <v>87</v>
      </c>
    </row>
    <row r="1199" spans="1:64">
      <c r="A1199" t="s">
        <v>104</v>
      </c>
      <c r="B1199" t="s">
        <v>75</v>
      </c>
      <c r="C1199" t="s">
        <v>76</v>
      </c>
      <c r="D1199" t="s">
        <v>77</v>
      </c>
      <c r="E1199" t="s">
        <v>203</v>
      </c>
      <c r="F1199" t="s">
        <v>204</v>
      </c>
      <c r="G1199" t="s">
        <v>118</v>
      </c>
      <c r="H1199" t="s">
        <v>81</v>
      </c>
      <c r="I1199" s="22">
        <v>17935</v>
      </c>
      <c r="J1199" s="23">
        <v>245</v>
      </c>
      <c r="K1199" s="23">
        <v>225</v>
      </c>
      <c r="L1199" s="23">
        <v>200</v>
      </c>
      <c r="M1199" s="23">
        <v>181</v>
      </c>
      <c r="N1199" s="23">
        <v>266</v>
      </c>
      <c r="O1199" s="23">
        <v>278</v>
      </c>
      <c r="P1199" s="23">
        <v>255</v>
      </c>
      <c r="Q1199" s="23">
        <v>219</v>
      </c>
      <c r="R1199" s="23">
        <v>238</v>
      </c>
      <c r="S1199" s="23">
        <v>201</v>
      </c>
      <c r="T1199" s="23">
        <v>236</v>
      </c>
      <c r="U1199" s="23">
        <v>194</v>
      </c>
      <c r="V1199" s="22">
        <v>210.33333333333</v>
      </c>
      <c r="W1199" s="22">
        <f t="shared" si="448"/>
        <v>209</v>
      </c>
      <c r="X1199" s="23">
        <v>0</v>
      </c>
      <c r="Y1199" s="23">
        <v>0</v>
      </c>
      <c r="Z1199" s="23">
        <v>0</v>
      </c>
      <c r="AA1199" s="22">
        <v>299</v>
      </c>
      <c r="AB1199" s="22">
        <v>0</v>
      </c>
      <c r="AC1199" s="22">
        <v>48</v>
      </c>
      <c r="AD1199" s="22">
        <v>0</v>
      </c>
      <c r="AE1199" s="22">
        <f t="shared" si="449"/>
        <v>347</v>
      </c>
      <c r="AF1199" s="22">
        <f t="shared" si="450"/>
        <v>1.64976228209194</v>
      </c>
      <c r="AG1199" s="22">
        <f t="shared" si="451"/>
        <v>1.66028708133971</v>
      </c>
      <c r="AH1199" s="22">
        <v>4176</v>
      </c>
      <c r="AI1199" s="22">
        <v>0</v>
      </c>
      <c r="AJ1199" s="23">
        <v>0</v>
      </c>
      <c r="AK1199" s="23">
        <v>135</v>
      </c>
      <c r="AL1199" s="23">
        <v>197</v>
      </c>
      <c r="AM1199" s="22">
        <v>1</v>
      </c>
      <c r="AN1199" s="22">
        <f t="shared" si="452"/>
        <v>209</v>
      </c>
      <c r="AO1199" s="23">
        <v>48</v>
      </c>
      <c r="AP1199" s="23">
        <v>48</v>
      </c>
      <c r="AQ1199" t="s">
        <v>82</v>
      </c>
      <c r="AR1199">
        <v>4</v>
      </c>
      <c r="AS1199" s="22">
        <v>0.26666666666667</v>
      </c>
      <c r="AT1199" t="s">
        <v>83</v>
      </c>
      <c r="AU1199" s="23">
        <f t="shared" si="453"/>
        <v>59</v>
      </c>
      <c r="AV1199" s="23">
        <f t="shared" si="454"/>
        <v>96</v>
      </c>
      <c r="AW1199" s="23">
        <f t="shared" si="455"/>
        <v>2.11961722488038</v>
      </c>
      <c r="AX1199" s="23">
        <f t="shared" si="456"/>
        <v>1.17703349282297</v>
      </c>
      <c r="AY1199" s="23">
        <f t="shared" si="457"/>
        <v>96</v>
      </c>
      <c r="AZ1199" s="23">
        <f t="shared" si="458"/>
        <v>96</v>
      </c>
      <c r="BA1199" s="1" t="str">
        <f t="shared" si="459"/>
        <v>3</v>
      </c>
      <c r="BB1199" s="22">
        <v>240</v>
      </c>
      <c r="BC1199" s="22">
        <f t="shared" si="460"/>
        <v>23040</v>
      </c>
      <c r="BD1199" s="22" t="e">
        <f t="shared" si="462"/>
        <v>#REF!</v>
      </c>
      <c r="BE1199" s="22">
        <v>0.18</v>
      </c>
      <c r="BF1199" s="22">
        <f t="shared" si="461"/>
        <v>17.28</v>
      </c>
      <c r="BG1199" s="22" t="e">
        <f t="shared" si="463"/>
        <v>#REF!</v>
      </c>
      <c r="BH1199" t="str">
        <f>IF(AT1199="UDARA","U","N")&amp;LEFT($C$4,2)&amp;MID($C$4,4,2)&amp;LEFT(A1199,3)&amp;MID(E1199,2,2)&amp;VLOOKUP(E1199,Acuan_Reference!C:L,10,0)</f>
        <v>N0109PDG71N2</v>
      </c>
      <c r="BI1199" t="s">
        <v>84</v>
      </c>
      <c r="BJ1199" t="s">
        <v>85</v>
      </c>
      <c r="BK1199" t="s">
        <v>128</v>
      </c>
      <c r="BL1199" t="s">
        <v>87</v>
      </c>
    </row>
    <row r="1200" spans="1:64">
      <c r="A1200" t="s">
        <v>105</v>
      </c>
      <c r="B1200" t="s">
        <v>75</v>
      </c>
      <c r="C1200" t="s">
        <v>76</v>
      </c>
      <c r="D1200" t="s">
        <v>77</v>
      </c>
      <c r="E1200" t="s">
        <v>203</v>
      </c>
      <c r="F1200" t="s">
        <v>204</v>
      </c>
      <c r="G1200" t="s">
        <v>118</v>
      </c>
      <c r="H1200" t="s">
        <v>81</v>
      </c>
      <c r="I1200" s="22">
        <v>17935</v>
      </c>
      <c r="J1200" s="23">
        <v>288</v>
      </c>
      <c r="K1200" s="23">
        <v>284</v>
      </c>
      <c r="L1200" s="23">
        <v>641</v>
      </c>
      <c r="M1200" s="23">
        <v>723</v>
      </c>
      <c r="N1200" s="23">
        <v>271</v>
      </c>
      <c r="O1200" s="23">
        <v>262</v>
      </c>
      <c r="P1200" s="23">
        <v>287</v>
      </c>
      <c r="Q1200" s="23">
        <v>466</v>
      </c>
      <c r="R1200" s="23">
        <v>821</v>
      </c>
      <c r="S1200" s="23">
        <v>645</v>
      </c>
      <c r="T1200" s="23">
        <v>515</v>
      </c>
      <c r="U1200" s="23">
        <v>600</v>
      </c>
      <c r="V1200" s="22">
        <v>586.66666666667</v>
      </c>
      <c r="W1200" s="22">
        <f t="shared" si="448"/>
        <v>564.333333333333</v>
      </c>
      <c r="X1200" s="23">
        <v>0</v>
      </c>
      <c r="Y1200" s="23">
        <v>0</v>
      </c>
      <c r="Z1200" s="23">
        <v>0</v>
      </c>
      <c r="AA1200" s="22">
        <v>523</v>
      </c>
      <c r="AB1200" s="22">
        <v>0</v>
      </c>
      <c r="AC1200" s="22">
        <v>240</v>
      </c>
      <c r="AD1200" s="22">
        <v>0</v>
      </c>
      <c r="AE1200" s="22">
        <f t="shared" si="449"/>
        <v>763</v>
      </c>
      <c r="AF1200" s="22">
        <f t="shared" si="450"/>
        <v>1.30056818181817</v>
      </c>
      <c r="AG1200" s="22">
        <f t="shared" si="451"/>
        <v>1.35203780271707</v>
      </c>
      <c r="AH1200" s="22">
        <v>4176</v>
      </c>
      <c r="AI1200" s="22">
        <v>0</v>
      </c>
      <c r="AJ1200" s="23">
        <v>0</v>
      </c>
      <c r="AK1200" s="23">
        <v>394</v>
      </c>
      <c r="AL1200" s="23">
        <v>578</v>
      </c>
      <c r="AM1200" s="22">
        <v>1</v>
      </c>
      <c r="AN1200" s="22">
        <f t="shared" si="452"/>
        <v>564.333333333333</v>
      </c>
      <c r="AO1200" s="23">
        <v>48</v>
      </c>
      <c r="AP1200" s="23">
        <v>48</v>
      </c>
      <c r="AQ1200" t="s">
        <v>82</v>
      </c>
      <c r="AR1200">
        <v>4</v>
      </c>
      <c r="AS1200" s="22">
        <v>0.26666666666667</v>
      </c>
      <c r="AT1200" t="s">
        <v>83</v>
      </c>
      <c r="AU1200" s="23">
        <f t="shared" si="453"/>
        <v>379.333333333333</v>
      </c>
      <c r="AV1200" s="23">
        <f t="shared" si="454"/>
        <v>384</v>
      </c>
      <c r="AW1200" s="23">
        <f t="shared" si="455"/>
        <v>2.03248670998228</v>
      </c>
      <c r="AX1200" s="23">
        <f t="shared" si="456"/>
        <v>1.00826934435913</v>
      </c>
      <c r="AY1200" s="23">
        <f t="shared" si="457"/>
        <v>384</v>
      </c>
      <c r="AZ1200" s="23">
        <f t="shared" si="458"/>
        <v>384</v>
      </c>
      <c r="BA1200" s="1" t="str">
        <f t="shared" si="459"/>
        <v>3</v>
      </c>
      <c r="BB1200" s="22">
        <v>240</v>
      </c>
      <c r="BC1200" s="22">
        <f t="shared" si="460"/>
        <v>92160</v>
      </c>
      <c r="BD1200" s="22" t="e">
        <f t="shared" si="462"/>
        <v>#REF!</v>
      </c>
      <c r="BE1200" s="22">
        <v>0.18</v>
      </c>
      <c r="BF1200" s="22">
        <f t="shared" si="461"/>
        <v>69.12</v>
      </c>
      <c r="BG1200" s="22" t="e">
        <f t="shared" si="463"/>
        <v>#REF!</v>
      </c>
      <c r="BH1200" t="str">
        <f>IF(AT1200="UDARA","U","N")&amp;LEFT($C$4,2)&amp;MID($C$4,4,2)&amp;LEFT(A1200,3)&amp;MID(E1200,2,2)&amp;VLOOKUP(E1200,Acuan_Reference!C:L,10,0)</f>
        <v>N0109PKB71N2</v>
      </c>
      <c r="BI1200" t="s">
        <v>84</v>
      </c>
      <c r="BJ1200" t="s">
        <v>85</v>
      </c>
      <c r="BK1200" t="s">
        <v>128</v>
      </c>
      <c r="BL1200" t="s">
        <v>87</v>
      </c>
    </row>
    <row r="1201" spans="1:64">
      <c r="A1201" t="s">
        <v>106</v>
      </c>
      <c r="B1201" t="s">
        <v>75</v>
      </c>
      <c r="C1201" t="s">
        <v>76</v>
      </c>
      <c r="D1201" t="s">
        <v>77</v>
      </c>
      <c r="E1201" t="s">
        <v>203</v>
      </c>
      <c r="F1201" t="s">
        <v>204</v>
      </c>
      <c r="G1201" t="s">
        <v>118</v>
      </c>
      <c r="H1201" t="s">
        <v>81</v>
      </c>
      <c r="I1201" s="22">
        <v>17935</v>
      </c>
      <c r="J1201" s="23">
        <v>368</v>
      </c>
      <c r="K1201" s="23">
        <v>919</v>
      </c>
      <c r="L1201" s="23">
        <v>797</v>
      </c>
      <c r="M1201" s="23">
        <v>225</v>
      </c>
      <c r="N1201" s="23">
        <v>636</v>
      </c>
      <c r="O1201" s="23">
        <v>378</v>
      </c>
      <c r="P1201" s="23">
        <v>732</v>
      </c>
      <c r="Q1201" s="23">
        <v>1109</v>
      </c>
      <c r="R1201" s="23">
        <v>888</v>
      </c>
      <c r="S1201" s="23">
        <v>234</v>
      </c>
      <c r="T1201" s="23">
        <v>965</v>
      </c>
      <c r="U1201" s="23">
        <v>1323</v>
      </c>
      <c r="V1201" s="22">
        <v>840.66666666667</v>
      </c>
      <c r="W1201" s="22">
        <f t="shared" si="448"/>
        <v>965.666666666667</v>
      </c>
      <c r="X1201" s="23">
        <v>0</v>
      </c>
      <c r="Y1201" s="23">
        <v>0</v>
      </c>
      <c r="Z1201" s="23">
        <v>0</v>
      </c>
      <c r="AA1201" s="22">
        <v>247</v>
      </c>
      <c r="AB1201" s="22">
        <v>0</v>
      </c>
      <c r="AC1201" s="22">
        <v>0</v>
      </c>
      <c r="AD1201" s="22">
        <v>240</v>
      </c>
      <c r="AE1201" s="22">
        <f t="shared" si="449"/>
        <v>487</v>
      </c>
      <c r="AF1201" s="22">
        <f t="shared" si="450"/>
        <v>0.579302141157809</v>
      </c>
      <c r="AG1201" s="22">
        <f t="shared" si="451"/>
        <v>0.255781843286158</v>
      </c>
      <c r="AH1201" s="22">
        <v>4176</v>
      </c>
      <c r="AI1201" s="22">
        <v>0</v>
      </c>
      <c r="AJ1201" s="23">
        <v>0</v>
      </c>
      <c r="AK1201" s="23">
        <v>455</v>
      </c>
      <c r="AL1201" s="23">
        <v>609</v>
      </c>
      <c r="AM1201" s="22">
        <v>0.9</v>
      </c>
      <c r="AN1201" s="22">
        <f t="shared" si="452"/>
        <v>869.1</v>
      </c>
      <c r="AO1201" s="23">
        <v>48</v>
      </c>
      <c r="AP1201" s="23">
        <v>48</v>
      </c>
      <c r="AQ1201" t="s">
        <v>82</v>
      </c>
      <c r="AR1201">
        <v>4</v>
      </c>
      <c r="AS1201" s="22">
        <v>0.16666666666667</v>
      </c>
      <c r="AT1201" t="s">
        <v>83</v>
      </c>
      <c r="AU1201" s="23">
        <f t="shared" si="453"/>
        <v>991.1</v>
      </c>
      <c r="AV1201" s="23">
        <f t="shared" si="454"/>
        <v>1008</v>
      </c>
      <c r="AW1201" s="23">
        <f t="shared" si="455"/>
        <v>1.54815326199517</v>
      </c>
      <c r="AX1201" s="23">
        <f t="shared" si="456"/>
        <v>0.917500862961685</v>
      </c>
      <c r="AY1201" s="23">
        <f t="shared" si="457"/>
        <v>1008</v>
      </c>
      <c r="AZ1201" s="23">
        <f t="shared" si="458"/>
        <v>1008</v>
      </c>
      <c r="BA1201" s="1" t="str">
        <f t="shared" si="459"/>
        <v>2</v>
      </c>
      <c r="BB1201" s="22">
        <v>240</v>
      </c>
      <c r="BC1201" s="22">
        <f t="shared" si="460"/>
        <v>241920</v>
      </c>
      <c r="BD1201" s="22" t="e">
        <f t="shared" si="462"/>
        <v>#REF!</v>
      </c>
      <c r="BE1201" s="22">
        <v>0.18</v>
      </c>
      <c r="BF1201" s="22">
        <f t="shared" si="461"/>
        <v>181.44</v>
      </c>
      <c r="BG1201" s="22" t="e">
        <f t="shared" si="463"/>
        <v>#REF!</v>
      </c>
      <c r="BH1201" t="str">
        <f>IF(AT1201="UDARA","U","N")&amp;LEFT($C$4,2)&amp;MID($C$4,4,2)&amp;LEFT(A1201,3)&amp;MID(E1201,2,2)&amp;VLOOKUP(E1201,Acuan_Reference!C:L,10,0)</f>
        <v>N0109PLB71N2</v>
      </c>
      <c r="BI1201" t="s">
        <v>84</v>
      </c>
      <c r="BJ1201" t="s">
        <v>85</v>
      </c>
      <c r="BK1201" t="s">
        <v>128</v>
      </c>
      <c r="BL1201" t="s">
        <v>87</v>
      </c>
    </row>
    <row r="1202" spans="1:64">
      <c r="A1202" t="s">
        <v>107</v>
      </c>
      <c r="B1202" t="s">
        <v>75</v>
      </c>
      <c r="C1202" t="s">
        <v>76</v>
      </c>
      <c r="D1202" t="s">
        <v>77</v>
      </c>
      <c r="E1202" t="s">
        <v>203</v>
      </c>
      <c r="F1202" t="s">
        <v>204</v>
      </c>
      <c r="G1202" t="s">
        <v>118</v>
      </c>
      <c r="H1202" t="s">
        <v>81</v>
      </c>
      <c r="I1202" s="22">
        <v>17935</v>
      </c>
      <c r="J1202" s="23">
        <v>348</v>
      </c>
      <c r="K1202" s="23">
        <v>508</v>
      </c>
      <c r="L1202" s="23">
        <v>334</v>
      </c>
      <c r="M1202" s="23">
        <v>576</v>
      </c>
      <c r="N1202" s="23">
        <v>174</v>
      </c>
      <c r="O1202" s="23">
        <v>327</v>
      </c>
      <c r="P1202" s="23">
        <v>359</v>
      </c>
      <c r="Q1202" s="23">
        <v>212</v>
      </c>
      <c r="R1202" s="23">
        <v>314</v>
      </c>
      <c r="S1202" s="23">
        <v>479</v>
      </c>
      <c r="T1202" s="23">
        <v>469</v>
      </c>
      <c r="U1202" s="23">
        <v>449</v>
      </c>
      <c r="V1202" s="22">
        <v>465.66666666667</v>
      </c>
      <c r="W1202" s="22">
        <f t="shared" si="448"/>
        <v>429</v>
      </c>
      <c r="X1202" s="23">
        <v>0</v>
      </c>
      <c r="Y1202" s="23">
        <v>0</v>
      </c>
      <c r="Z1202" s="23">
        <v>0</v>
      </c>
      <c r="AA1202" s="22">
        <v>359</v>
      </c>
      <c r="AB1202" s="22">
        <v>0</v>
      </c>
      <c r="AC1202" s="22">
        <v>192</v>
      </c>
      <c r="AD1202" s="22">
        <v>0</v>
      </c>
      <c r="AE1202" s="22">
        <f t="shared" si="449"/>
        <v>551</v>
      </c>
      <c r="AF1202" s="22">
        <f t="shared" si="450"/>
        <v>1.18324982104509</v>
      </c>
      <c r="AG1202" s="22">
        <f t="shared" si="451"/>
        <v>1.28438228438228</v>
      </c>
      <c r="AH1202" s="22">
        <v>4176</v>
      </c>
      <c r="AI1202" s="22">
        <v>0</v>
      </c>
      <c r="AJ1202" s="23">
        <v>0</v>
      </c>
      <c r="AK1202" s="23">
        <v>205</v>
      </c>
      <c r="AL1202" s="23">
        <v>369</v>
      </c>
      <c r="AM1202" s="22">
        <v>1.3</v>
      </c>
      <c r="AN1202" s="22">
        <f t="shared" si="452"/>
        <v>557.7</v>
      </c>
      <c r="AO1202" s="23">
        <v>48</v>
      </c>
      <c r="AP1202" s="23">
        <v>48</v>
      </c>
      <c r="AQ1202" t="s">
        <v>82</v>
      </c>
      <c r="AR1202">
        <v>2</v>
      </c>
      <c r="AS1202" s="22">
        <v>0.43333333333333</v>
      </c>
      <c r="AT1202" t="s">
        <v>83</v>
      </c>
      <c r="AU1202" s="23">
        <f t="shared" si="453"/>
        <v>375.7</v>
      </c>
      <c r="AV1202" s="23">
        <f t="shared" si="454"/>
        <v>384</v>
      </c>
      <c r="AW1202" s="23">
        <f t="shared" si="455"/>
        <v>2.17948717948718</v>
      </c>
      <c r="AX1202" s="23">
        <f t="shared" si="456"/>
        <v>1.31934731934732</v>
      </c>
      <c r="AY1202" s="23">
        <f t="shared" si="457"/>
        <v>384</v>
      </c>
      <c r="AZ1202" s="23">
        <f t="shared" si="458"/>
        <v>384</v>
      </c>
      <c r="BA1202" s="1" t="str">
        <f t="shared" si="459"/>
        <v>2</v>
      </c>
      <c r="BB1202" s="22">
        <v>240</v>
      </c>
      <c r="BC1202" s="22">
        <f t="shared" si="460"/>
        <v>92160</v>
      </c>
      <c r="BD1202" s="22" t="e">
        <f t="shared" si="462"/>
        <v>#REF!</v>
      </c>
      <c r="BE1202" s="22">
        <v>0.18</v>
      </c>
      <c r="BF1202" s="22">
        <f t="shared" si="461"/>
        <v>69.12</v>
      </c>
      <c r="BG1202" s="22" t="e">
        <f t="shared" si="463"/>
        <v>#REF!</v>
      </c>
      <c r="BH1202" t="str">
        <f>IF(AT1202="UDARA","U","N")&amp;LEFT($C$4,2)&amp;MID($C$4,4,2)&amp;LEFT(A1202,3)&amp;MID(E1202,2,2)&amp;VLOOKUP(E1202,Acuan_Reference!C:L,10,0)</f>
        <v>N0109PTK71N2</v>
      </c>
      <c r="BI1202" t="s">
        <v>84</v>
      </c>
      <c r="BJ1202" t="s">
        <v>85</v>
      </c>
      <c r="BK1202" t="s">
        <v>128</v>
      </c>
      <c r="BL1202" t="s">
        <v>87</v>
      </c>
    </row>
    <row r="1203" spans="1:64">
      <c r="A1203" t="s">
        <v>108</v>
      </c>
      <c r="B1203" t="s">
        <v>75</v>
      </c>
      <c r="C1203" t="s">
        <v>76</v>
      </c>
      <c r="D1203" t="s">
        <v>77</v>
      </c>
      <c r="E1203" t="s">
        <v>203</v>
      </c>
      <c r="F1203" t="s">
        <v>204</v>
      </c>
      <c r="G1203" t="s">
        <v>118</v>
      </c>
      <c r="H1203" t="s">
        <v>81</v>
      </c>
      <c r="I1203" s="22">
        <v>17935</v>
      </c>
      <c r="J1203" s="23">
        <v>843</v>
      </c>
      <c r="K1203" s="23">
        <v>517</v>
      </c>
      <c r="L1203" s="23">
        <v>635</v>
      </c>
      <c r="M1203" s="23">
        <v>608</v>
      </c>
      <c r="N1203" s="23">
        <v>567</v>
      </c>
      <c r="O1203" s="23">
        <v>548</v>
      </c>
      <c r="P1203" s="23">
        <v>519</v>
      </c>
      <c r="Q1203" s="23">
        <v>506</v>
      </c>
      <c r="R1203" s="23">
        <v>673</v>
      </c>
      <c r="S1203" s="23">
        <v>797</v>
      </c>
      <c r="T1203" s="23">
        <v>727</v>
      </c>
      <c r="U1203" s="23">
        <v>526</v>
      </c>
      <c r="V1203" s="22">
        <v>683.33333333333</v>
      </c>
      <c r="W1203" s="22">
        <f t="shared" si="448"/>
        <v>631.333333333333</v>
      </c>
      <c r="X1203" s="23">
        <v>0</v>
      </c>
      <c r="Y1203" s="23">
        <v>0</v>
      </c>
      <c r="Z1203" s="23">
        <v>0</v>
      </c>
      <c r="AA1203" s="22">
        <v>749</v>
      </c>
      <c r="AB1203" s="22">
        <v>0</v>
      </c>
      <c r="AC1203" s="22">
        <v>0</v>
      </c>
      <c r="AD1203" s="22">
        <v>0</v>
      </c>
      <c r="AE1203" s="22">
        <f t="shared" si="449"/>
        <v>749</v>
      </c>
      <c r="AF1203" s="22">
        <f t="shared" si="450"/>
        <v>1.09609756097562</v>
      </c>
      <c r="AG1203" s="22">
        <f t="shared" si="451"/>
        <v>1.18637803590285</v>
      </c>
      <c r="AH1203" s="22">
        <v>4176</v>
      </c>
      <c r="AI1203" s="22">
        <v>0</v>
      </c>
      <c r="AJ1203" s="23">
        <v>0</v>
      </c>
      <c r="AK1203" s="23">
        <v>403</v>
      </c>
      <c r="AL1203" s="23">
        <v>641</v>
      </c>
      <c r="AM1203" s="22">
        <v>0.8</v>
      </c>
      <c r="AN1203" s="22">
        <f t="shared" si="452"/>
        <v>505.066666666667</v>
      </c>
      <c r="AO1203" s="23">
        <v>48</v>
      </c>
      <c r="AP1203" s="23">
        <v>48</v>
      </c>
      <c r="AQ1203" t="s">
        <v>124</v>
      </c>
      <c r="AR1203">
        <v>4</v>
      </c>
      <c r="AS1203" s="22">
        <v>0.066666666666667</v>
      </c>
      <c r="AT1203" t="s">
        <v>83</v>
      </c>
      <c r="AU1203" s="23">
        <f t="shared" si="453"/>
        <v>397.066666666667</v>
      </c>
      <c r="AV1203" s="23">
        <f t="shared" si="454"/>
        <v>432</v>
      </c>
      <c r="AW1203" s="23">
        <f t="shared" si="455"/>
        <v>1.87064413938754</v>
      </c>
      <c r="AX1203" s="23">
        <f t="shared" si="456"/>
        <v>0.855332629355861</v>
      </c>
      <c r="AY1203" s="23">
        <f t="shared" si="457"/>
        <v>432</v>
      </c>
      <c r="AZ1203" s="23">
        <f t="shared" si="458"/>
        <v>432</v>
      </c>
      <c r="BA1203" s="1" t="str">
        <f t="shared" si="459"/>
        <v>3</v>
      </c>
      <c r="BB1203" s="22">
        <v>240</v>
      </c>
      <c r="BC1203" s="22">
        <f t="shared" si="460"/>
        <v>103680</v>
      </c>
      <c r="BD1203" s="22" t="e">
        <f t="shared" si="462"/>
        <v>#REF!</v>
      </c>
      <c r="BE1203" s="22">
        <v>0.18</v>
      </c>
      <c r="BF1203" s="22">
        <f t="shared" si="461"/>
        <v>77.76</v>
      </c>
      <c r="BG1203" s="22" t="e">
        <f t="shared" si="463"/>
        <v>#REF!</v>
      </c>
      <c r="BH1203" t="str">
        <f>IF(AT1203="UDARA","U","N")&amp;LEFT($C$4,2)&amp;MID($C$4,4,2)&amp;LEFT(A1203,3)&amp;MID(E1203,2,2)&amp;VLOOKUP(E1203,Acuan_Reference!C:L,10,0)</f>
        <v>N0109PWT71N2</v>
      </c>
      <c r="BI1203" t="s">
        <v>84</v>
      </c>
      <c r="BJ1203" t="s">
        <v>85</v>
      </c>
      <c r="BK1203" t="s">
        <v>128</v>
      </c>
      <c r="BL1203" t="s">
        <v>87</v>
      </c>
    </row>
    <row r="1204" spans="1:64">
      <c r="A1204" t="s">
        <v>109</v>
      </c>
      <c r="B1204" t="s">
        <v>75</v>
      </c>
      <c r="C1204" t="s">
        <v>76</v>
      </c>
      <c r="D1204" t="s">
        <v>77</v>
      </c>
      <c r="E1204" t="s">
        <v>203</v>
      </c>
      <c r="F1204" t="s">
        <v>204</v>
      </c>
      <c r="G1204" t="s">
        <v>118</v>
      </c>
      <c r="H1204" t="s">
        <v>81</v>
      </c>
      <c r="I1204" s="22">
        <v>17935</v>
      </c>
      <c r="J1204" s="23">
        <v>968</v>
      </c>
      <c r="K1204" s="23">
        <v>1568</v>
      </c>
      <c r="L1204" s="23">
        <v>1187</v>
      </c>
      <c r="M1204" s="23">
        <v>369</v>
      </c>
      <c r="N1204" s="23">
        <v>897</v>
      </c>
      <c r="O1204" s="23">
        <v>1308</v>
      </c>
      <c r="P1204" s="23">
        <v>603</v>
      </c>
      <c r="Q1204" s="23">
        <v>806</v>
      </c>
      <c r="R1204" s="23">
        <v>1065</v>
      </c>
      <c r="S1204" s="23">
        <v>1329</v>
      </c>
      <c r="T1204" s="23">
        <v>2240</v>
      </c>
      <c r="U1204" s="23">
        <v>904</v>
      </c>
      <c r="V1204" s="22">
        <v>1491</v>
      </c>
      <c r="W1204" s="22">
        <f t="shared" si="448"/>
        <v>1498.66666666667</v>
      </c>
      <c r="X1204" s="23">
        <v>0</v>
      </c>
      <c r="Y1204" s="23">
        <v>0</v>
      </c>
      <c r="Z1204" s="23">
        <v>0</v>
      </c>
      <c r="AA1204" s="22">
        <v>1105</v>
      </c>
      <c r="AB1204" s="22">
        <v>0</v>
      </c>
      <c r="AC1204" s="22">
        <v>576</v>
      </c>
      <c r="AD1204" s="22">
        <v>0</v>
      </c>
      <c r="AE1204" s="22">
        <f t="shared" si="449"/>
        <v>1681</v>
      </c>
      <c r="AF1204" s="22">
        <f t="shared" si="450"/>
        <v>1.12743125419182</v>
      </c>
      <c r="AG1204" s="22">
        <f t="shared" si="451"/>
        <v>1.12166370106762</v>
      </c>
      <c r="AH1204" s="22">
        <v>4176</v>
      </c>
      <c r="AI1204" s="22">
        <v>0</v>
      </c>
      <c r="AJ1204" s="23">
        <v>0</v>
      </c>
      <c r="AK1204" s="23">
        <v>652</v>
      </c>
      <c r="AL1204" s="23">
        <v>1352</v>
      </c>
      <c r="AM1204" s="22">
        <v>0.6</v>
      </c>
      <c r="AN1204" s="22">
        <f t="shared" si="452"/>
        <v>899.2</v>
      </c>
      <c r="AO1204" s="23">
        <v>48</v>
      </c>
      <c r="AP1204" s="23">
        <v>48</v>
      </c>
      <c r="AQ1204" t="s">
        <v>124</v>
      </c>
      <c r="AR1204">
        <v>8</v>
      </c>
      <c r="AS1204" s="22">
        <v>0.1</v>
      </c>
      <c r="AT1204" t="s">
        <v>83</v>
      </c>
      <c r="AU1204" s="23">
        <f t="shared" si="453"/>
        <v>570.2</v>
      </c>
      <c r="AV1204" s="23">
        <f t="shared" si="454"/>
        <v>576</v>
      </c>
      <c r="AW1204" s="23">
        <f t="shared" si="455"/>
        <v>1.50600533807829</v>
      </c>
      <c r="AX1204" s="23">
        <f t="shared" si="456"/>
        <v>0.603870106761566</v>
      </c>
      <c r="AY1204" s="23">
        <f t="shared" si="457"/>
        <v>576</v>
      </c>
      <c r="AZ1204" s="23">
        <f t="shared" si="458"/>
        <v>576</v>
      </c>
      <c r="BA1204" s="1" t="str">
        <f t="shared" si="459"/>
        <v>3</v>
      </c>
      <c r="BB1204" s="22">
        <v>240</v>
      </c>
      <c r="BC1204" s="22">
        <f t="shared" si="460"/>
        <v>138240</v>
      </c>
      <c r="BD1204" s="22" t="e">
        <f t="shared" si="462"/>
        <v>#REF!</v>
      </c>
      <c r="BE1204" s="22">
        <v>0.18</v>
      </c>
      <c r="BF1204" s="22">
        <f t="shared" si="461"/>
        <v>103.68</v>
      </c>
      <c r="BG1204" s="22" t="e">
        <f t="shared" si="463"/>
        <v>#REF!</v>
      </c>
      <c r="BH1204" t="str">
        <f>IF(AT1204="UDARA","U","N")&amp;LEFT($C$4,2)&amp;MID($C$4,4,2)&amp;LEFT(A1204,3)&amp;MID(E1204,2,2)&amp;VLOOKUP(E1204,Acuan_Reference!C:L,10,0)</f>
        <v>N0109SBY71N2</v>
      </c>
      <c r="BI1204" t="s">
        <v>84</v>
      </c>
      <c r="BJ1204" t="s">
        <v>85</v>
      </c>
      <c r="BK1204" t="s">
        <v>128</v>
      </c>
      <c r="BL1204" t="s">
        <v>87</v>
      </c>
    </row>
    <row r="1205" spans="1:64">
      <c r="A1205" t="s">
        <v>110</v>
      </c>
      <c r="B1205" t="s">
        <v>75</v>
      </c>
      <c r="C1205" t="s">
        <v>76</v>
      </c>
      <c r="D1205" t="s">
        <v>77</v>
      </c>
      <c r="E1205" t="s">
        <v>203</v>
      </c>
      <c r="F1205" t="s">
        <v>204</v>
      </c>
      <c r="G1205" t="s">
        <v>118</v>
      </c>
      <c r="H1205" t="s">
        <v>81</v>
      </c>
      <c r="I1205" s="22">
        <v>17935</v>
      </c>
      <c r="J1205" s="23">
        <v>696</v>
      </c>
      <c r="K1205" s="23">
        <v>913</v>
      </c>
      <c r="L1205" s="23">
        <v>651</v>
      </c>
      <c r="M1205" s="23">
        <v>618</v>
      </c>
      <c r="N1205" s="23">
        <v>771</v>
      </c>
      <c r="O1205" s="23">
        <v>891</v>
      </c>
      <c r="P1205" s="23">
        <v>1101</v>
      </c>
      <c r="Q1205" s="23">
        <v>815</v>
      </c>
      <c r="R1205" s="23">
        <v>1641</v>
      </c>
      <c r="S1205" s="23">
        <v>895</v>
      </c>
      <c r="T1205" s="23">
        <v>1770</v>
      </c>
      <c r="U1205" s="23">
        <v>756</v>
      </c>
      <c r="V1205" s="22">
        <v>1140.3333333333</v>
      </c>
      <c r="W1205" s="22">
        <f t="shared" si="448"/>
        <v>1261</v>
      </c>
      <c r="X1205" s="23">
        <v>0</v>
      </c>
      <c r="Y1205" s="23">
        <v>0</v>
      </c>
      <c r="Z1205" s="23">
        <v>0</v>
      </c>
      <c r="AA1205" s="22">
        <v>925</v>
      </c>
      <c r="AB1205" s="22">
        <v>0</v>
      </c>
      <c r="AC1205" s="22">
        <v>0</v>
      </c>
      <c r="AD1205" s="22">
        <v>624</v>
      </c>
      <c r="AE1205" s="22">
        <f t="shared" si="449"/>
        <v>1549</v>
      </c>
      <c r="AF1205" s="22">
        <f t="shared" si="450"/>
        <v>1.35837474422687</v>
      </c>
      <c r="AG1205" s="22">
        <f t="shared" si="451"/>
        <v>0.733544805709754</v>
      </c>
      <c r="AH1205" s="22">
        <v>4176</v>
      </c>
      <c r="AI1205" s="22">
        <v>0</v>
      </c>
      <c r="AJ1205" s="23">
        <v>0</v>
      </c>
      <c r="AK1205" s="23">
        <v>683</v>
      </c>
      <c r="AL1205" s="23">
        <v>1257</v>
      </c>
      <c r="AM1205" s="22">
        <v>0.7</v>
      </c>
      <c r="AN1205" s="22">
        <f t="shared" si="452"/>
        <v>882.7</v>
      </c>
      <c r="AO1205" s="23">
        <v>48</v>
      </c>
      <c r="AP1205" s="23">
        <v>48</v>
      </c>
      <c r="AQ1205" t="s">
        <v>124</v>
      </c>
      <c r="AR1205">
        <v>8</v>
      </c>
      <c r="AS1205" s="22">
        <v>0.066666666666667</v>
      </c>
      <c r="AT1205" t="s">
        <v>83</v>
      </c>
      <c r="AU1205" s="23">
        <f t="shared" si="453"/>
        <v>590.7</v>
      </c>
      <c r="AV1205" s="23">
        <f t="shared" si="454"/>
        <v>624</v>
      </c>
      <c r="AW1205" s="23">
        <f t="shared" si="455"/>
        <v>1.72323552735924</v>
      </c>
      <c r="AX1205" s="23">
        <f t="shared" si="456"/>
        <v>0.726407613005551</v>
      </c>
      <c r="AY1205" s="23">
        <f t="shared" si="457"/>
        <v>624</v>
      </c>
      <c r="AZ1205" s="23">
        <f t="shared" si="458"/>
        <v>624</v>
      </c>
      <c r="BA1205" s="1" t="str">
        <f t="shared" si="459"/>
        <v>3</v>
      </c>
      <c r="BB1205" s="22">
        <v>240</v>
      </c>
      <c r="BC1205" s="22">
        <f t="shared" si="460"/>
        <v>149760</v>
      </c>
      <c r="BD1205" s="22" t="e">
        <f t="shared" si="462"/>
        <v>#REF!</v>
      </c>
      <c r="BE1205" s="22">
        <v>0.18</v>
      </c>
      <c r="BF1205" s="22">
        <f t="shared" si="461"/>
        <v>112.32</v>
      </c>
      <c r="BG1205" s="22" t="e">
        <f t="shared" si="463"/>
        <v>#REF!</v>
      </c>
      <c r="BH1205" t="str">
        <f>IF(AT1205="UDARA","U","N")&amp;LEFT($C$4,2)&amp;MID($C$4,4,2)&amp;LEFT(A1205,3)&amp;MID(E1205,2,2)&amp;VLOOKUP(E1205,Acuan_Reference!C:L,10,0)</f>
        <v>N0109SLO71N2</v>
      </c>
      <c r="BI1205" t="s">
        <v>84</v>
      </c>
      <c r="BJ1205" t="s">
        <v>85</v>
      </c>
      <c r="BK1205" t="s">
        <v>128</v>
      </c>
      <c r="BL1205" t="s">
        <v>87</v>
      </c>
    </row>
    <row r="1206" spans="1:64">
      <c r="A1206" t="s">
        <v>111</v>
      </c>
      <c r="B1206" t="s">
        <v>75</v>
      </c>
      <c r="C1206" t="s">
        <v>76</v>
      </c>
      <c r="D1206" t="s">
        <v>77</v>
      </c>
      <c r="E1206" t="s">
        <v>203</v>
      </c>
      <c r="F1206" t="s">
        <v>204</v>
      </c>
      <c r="G1206" t="s">
        <v>118</v>
      </c>
      <c r="H1206" t="s">
        <v>81</v>
      </c>
      <c r="I1206" s="22">
        <v>17935</v>
      </c>
      <c r="J1206" s="23">
        <v>495</v>
      </c>
      <c r="K1206" s="23">
        <v>407</v>
      </c>
      <c r="L1206" s="23">
        <v>352</v>
      </c>
      <c r="M1206" s="23">
        <v>442</v>
      </c>
      <c r="N1206" s="23">
        <v>270</v>
      </c>
      <c r="O1206" s="23">
        <v>623</v>
      </c>
      <c r="P1206" s="23">
        <v>357</v>
      </c>
      <c r="Q1206" s="23">
        <v>200</v>
      </c>
      <c r="R1206" s="23">
        <v>420</v>
      </c>
      <c r="S1206" s="23">
        <v>295</v>
      </c>
      <c r="T1206" s="23">
        <v>476</v>
      </c>
      <c r="U1206" s="23">
        <v>346</v>
      </c>
      <c r="V1206" s="22">
        <v>372.33333333333</v>
      </c>
      <c r="W1206" s="22">
        <f t="shared" si="448"/>
        <v>390</v>
      </c>
      <c r="X1206" s="23">
        <v>0</v>
      </c>
      <c r="Y1206" s="23">
        <v>96</v>
      </c>
      <c r="Z1206" s="23">
        <v>0</v>
      </c>
      <c r="AA1206" s="22">
        <v>449</v>
      </c>
      <c r="AB1206" s="22">
        <v>0</v>
      </c>
      <c r="AC1206" s="22">
        <v>192</v>
      </c>
      <c r="AD1206" s="22">
        <v>0</v>
      </c>
      <c r="AE1206" s="22">
        <f t="shared" si="449"/>
        <v>641</v>
      </c>
      <c r="AF1206" s="22">
        <f t="shared" si="450"/>
        <v>1.72157564906</v>
      </c>
      <c r="AG1206" s="22">
        <f t="shared" si="451"/>
        <v>1.64358974358974</v>
      </c>
      <c r="AH1206" s="22">
        <v>4176</v>
      </c>
      <c r="AI1206" s="22">
        <v>0</v>
      </c>
      <c r="AJ1206" s="23">
        <v>0</v>
      </c>
      <c r="AK1206" s="23">
        <v>187</v>
      </c>
      <c r="AL1206" s="23">
        <v>348</v>
      </c>
      <c r="AM1206" s="22">
        <v>1.5</v>
      </c>
      <c r="AN1206" s="22">
        <f t="shared" si="452"/>
        <v>585</v>
      </c>
      <c r="AO1206" s="23">
        <v>48</v>
      </c>
      <c r="AP1206" s="23">
        <v>48</v>
      </c>
      <c r="AQ1206" t="s">
        <v>82</v>
      </c>
      <c r="AR1206">
        <v>2</v>
      </c>
      <c r="AS1206" s="22">
        <v>0.53333333333333</v>
      </c>
      <c r="AT1206" t="s">
        <v>83</v>
      </c>
      <c r="AU1206" s="23">
        <f t="shared" si="453"/>
        <v>292</v>
      </c>
      <c r="AV1206" s="23">
        <f t="shared" si="454"/>
        <v>336</v>
      </c>
      <c r="AW1206" s="23">
        <f t="shared" si="455"/>
        <v>2.5051282051282</v>
      </c>
      <c r="AX1206" s="23">
        <f t="shared" si="456"/>
        <v>1.61282051282051</v>
      </c>
      <c r="AY1206" s="23">
        <f t="shared" si="457"/>
        <v>336</v>
      </c>
      <c r="AZ1206" s="23">
        <f t="shared" si="458"/>
        <v>336</v>
      </c>
      <c r="BA1206" s="1" t="str">
        <f t="shared" si="459"/>
        <v>3</v>
      </c>
      <c r="BB1206" s="22">
        <v>240</v>
      </c>
      <c r="BC1206" s="22">
        <f t="shared" si="460"/>
        <v>80640</v>
      </c>
      <c r="BD1206" s="22" t="e">
        <f t="shared" si="462"/>
        <v>#REF!</v>
      </c>
      <c r="BE1206" s="22">
        <v>0.18</v>
      </c>
      <c r="BF1206" s="22">
        <f t="shared" si="461"/>
        <v>60.48</v>
      </c>
      <c r="BG1206" s="22" t="e">
        <f t="shared" si="463"/>
        <v>#REF!</v>
      </c>
      <c r="BH1206" t="str">
        <f>IF(AT1206="UDARA","U","N")&amp;LEFT($C$4,2)&amp;MID($C$4,4,2)&amp;LEFT(A1206,3)&amp;MID(E1206,2,2)&amp;VLOOKUP(E1206,Acuan_Reference!C:L,10,0)</f>
        <v>N0109SMD71N2</v>
      </c>
      <c r="BI1206" t="s">
        <v>84</v>
      </c>
      <c r="BJ1206" t="s">
        <v>85</v>
      </c>
      <c r="BK1206" t="s">
        <v>128</v>
      </c>
      <c r="BL1206" t="s">
        <v>87</v>
      </c>
    </row>
    <row r="1207" spans="1:64">
      <c r="A1207" t="s">
        <v>112</v>
      </c>
      <c r="B1207" t="s">
        <v>75</v>
      </c>
      <c r="C1207" t="s">
        <v>76</v>
      </c>
      <c r="D1207" t="s">
        <v>77</v>
      </c>
      <c r="E1207" t="s">
        <v>203</v>
      </c>
      <c r="F1207" t="s">
        <v>204</v>
      </c>
      <c r="G1207" t="s">
        <v>118</v>
      </c>
      <c r="H1207" t="s">
        <v>81</v>
      </c>
      <c r="I1207" s="22">
        <v>17935</v>
      </c>
      <c r="J1207" s="23">
        <v>507</v>
      </c>
      <c r="K1207" s="23">
        <v>867</v>
      </c>
      <c r="L1207" s="23">
        <v>668</v>
      </c>
      <c r="M1207" s="23">
        <v>671</v>
      </c>
      <c r="N1207" s="23">
        <v>1047</v>
      </c>
      <c r="O1207" s="23">
        <v>467</v>
      </c>
      <c r="P1207" s="23">
        <v>753</v>
      </c>
      <c r="Q1207" s="23">
        <v>240</v>
      </c>
      <c r="R1207" s="23">
        <v>627</v>
      </c>
      <c r="S1207" s="23">
        <v>-625</v>
      </c>
      <c r="T1207" s="23">
        <v>1016</v>
      </c>
      <c r="U1207" s="23">
        <v>317</v>
      </c>
      <c r="V1207" s="22">
        <v>236</v>
      </c>
      <c r="W1207" s="22">
        <f t="shared" si="448"/>
        <v>543.333333333333</v>
      </c>
      <c r="X1207" s="23">
        <v>0</v>
      </c>
      <c r="Y1207" s="23">
        <v>0</v>
      </c>
      <c r="Z1207" s="23">
        <v>0</v>
      </c>
      <c r="AA1207" s="22">
        <v>242</v>
      </c>
      <c r="AB1207" s="22">
        <v>0</v>
      </c>
      <c r="AC1207" s="22">
        <v>0</v>
      </c>
      <c r="AD1207" s="22">
        <v>0</v>
      </c>
      <c r="AE1207" s="22">
        <f t="shared" si="449"/>
        <v>242</v>
      </c>
      <c r="AF1207" s="22">
        <f t="shared" si="450"/>
        <v>1.02542372881356</v>
      </c>
      <c r="AG1207" s="22">
        <f t="shared" si="451"/>
        <v>0.445398773006135</v>
      </c>
      <c r="AH1207" s="22">
        <v>4176</v>
      </c>
      <c r="AI1207" s="22">
        <v>0</v>
      </c>
      <c r="AJ1207" s="23">
        <v>0</v>
      </c>
      <c r="AK1207" s="23">
        <v>50</v>
      </c>
      <c r="AL1207" s="23">
        <v>297</v>
      </c>
      <c r="AM1207" s="22">
        <v>0.7</v>
      </c>
      <c r="AN1207" s="22">
        <f t="shared" si="452"/>
        <v>380.333333333333</v>
      </c>
      <c r="AO1207" s="23">
        <v>48</v>
      </c>
      <c r="AP1207" s="23">
        <v>48</v>
      </c>
      <c r="AQ1207" t="s">
        <v>124</v>
      </c>
      <c r="AR1207">
        <v>8</v>
      </c>
      <c r="AS1207" s="22">
        <v>0.066666666666667</v>
      </c>
      <c r="AT1207" t="s">
        <v>83</v>
      </c>
      <c r="AU1207" s="23">
        <f t="shared" si="453"/>
        <v>435.333333333333</v>
      </c>
      <c r="AV1207" s="23">
        <f t="shared" si="454"/>
        <v>480</v>
      </c>
      <c r="AW1207" s="23">
        <f t="shared" si="455"/>
        <v>1.32883435582822</v>
      </c>
      <c r="AX1207" s="23">
        <f t="shared" si="456"/>
        <v>0.782208588957055</v>
      </c>
      <c r="AY1207" s="23">
        <f t="shared" si="457"/>
        <v>480</v>
      </c>
      <c r="AZ1207" s="23">
        <f t="shared" si="458"/>
        <v>480</v>
      </c>
      <c r="BA1207" s="1" t="str">
        <f t="shared" si="459"/>
        <v>3</v>
      </c>
      <c r="BB1207" s="22">
        <v>240</v>
      </c>
      <c r="BC1207" s="22">
        <f t="shared" si="460"/>
        <v>115200</v>
      </c>
      <c r="BD1207" s="22" t="e">
        <f t="shared" si="462"/>
        <v>#REF!</v>
      </c>
      <c r="BE1207" s="22">
        <v>0.18</v>
      </c>
      <c r="BF1207" s="22">
        <f t="shared" si="461"/>
        <v>86.4</v>
      </c>
      <c r="BG1207" s="22" t="e">
        <f t="shared" si="463"/>
        <v>#REF!</v>
      </c>
      <c r="BH1207" t="str">
        <f>IF(AT1207="UDARA","U","N")&amp;LEFT($C$4,2)&amp;MID($C$4,4,2)&amp;LEFT(A1207,3)&amp;MID(E1207,2,2)&amp;VLOOKUP(E1207,Acuan_Reference!C:L,10,0)</f>
        <v>N0109SMG71N2</v>
      </c>
      <c r="BI1207" t="s">
        <v>84</v>
      </c>
      <c r="BJ1207" t="s">
        <v>85</v>
      </c>
      <c r="BK1207" t="s">
        <v>128</v>
      </c>
      <c r="BL1207" t="s">
        <v>87</v>
      </c>
    </row>
    <row r="1208" spans="1:64">
      <c r="A1208" t="s">
        <v>113</v>
      </c>
      <c r="B1208" t="s">
        <v>75</v>
      </c>
      <c r="C1208" t="s">
        <v>76</v>
      </c>
      <c r="D1208" t="s">
        <v>77</v>
      </c>
      <c r="E1208" t="s">
        <v>203</v>
      </c>
      <c r="F1208" t="s">
        <v>204</v>
      </c>
      <c r="G1208" t="s">
        <v>118</v>
      </c>
      <c r="H1208" t="s">
        <v>81</v>
      </c>
      <c r="I1208" s="22">
        <v>17935</v>
      </c>
      <c r="J1208" s="23">
        <v>1903</v>
      </c>
      <c r="K1208" s="23">
        <v>2697</v>
      </c>
      <c r="L1208" s="23">
        <v>2335</v>
      </c>
      <c r="M1208" s="23">
        <v>2209</v>
      </c>
      <c r="N1208" s="23">
        <v>1353</v>
      </c>
      <c r="O1208" s="23">
        <v>2223</v>
      </c>
      <c r="P1208" s="23">
        <v>2380</v>
      </c>
      <c r="Q1208" s="23">
        <v>2090</v>
      </c>
      <c r="R1208" s="23">
        <v>2908</v>
      </c>
      <c r="S1208" s="23">
        <v>2546</v>
      </c>
      <c r="T1208" s="23">
        <v>3003</v>
      </c>
      <c r="U1208" s="23">
        <v>2800</v>
      </c>
      <c r="V1208" s="22">
        <v>2783</v>
      </c>
      <c r="W1208" s="22">
        <f t="shared" si="448"/>
        <v>2757</v>
      </c>
      <c r="X1208" s="23">
        <v>0</v>
      </c>
      <c r="Y1208" s="23">
        <v>0</v>
      </c>
      <c r="Z1208" s="23">
        <v>0</v>
      </c>
      <c r="AA1208" s="22">
        <v>1674</v>
      </c>
      <c r="AB1208" s="22">
        <v>0</v>
      </c>
      <c r="AC1208" s="22">
        <v>0</v>
      </c>
      <c r="AD1208" s="22">
        <v>480</v>
      </c>
      <c r="AE1208" s="22">
        <f t="shared" si="449"/>
        <v>2154</v>
      </c>
      <c r="AF1208" s="22">
        <f t="shared" si="450"/>
        <v>0.77398490837226</v>
      </c>
      <c r="AG1208" s="22">
        <f t="shared" si="451"/>
        <v>0.607181719260065</v>
      </c>
      <c r="AH1208" s="22">
        <v>4176</v>
      </c>
      <c r="AI1208" s="22">
        <v>0</v>
      </c>
      <c r="AJ1208" s="23">
        <v>0</v>
      </c>
      <c r="AK1208" s="23">
        <v>1537</v>
      </c>
      <c r="AL1208" s="23">
        <v>2468</v>
      </c>
      <c r="AM1208" s="22">
        <v>0.6</v>
      </c>
      <c r="AN1208" s="22">
        <f t="shared" si="452"/>
        <v>1654.2</v>
      </c>
      <c r="AO1208" s="23">
        <v>48</v>
      </c>
      <c r="AP1208" s="23">
        <v>48</v>
      </c>
      <c r="AQ1208" t="s">
        <v>124</v>
      </c>
      <c r="AR1208">
        <v>12</v>
      </c>
      <c r="AS1208" s="22">
        <v>0.033333333333333</v>
      </c>
      <c r="AT1208" t="s">
        <v>83</v>
      </c>
      <c r="AU1208" s="23">
        <f t="shared" si="453"/>
        <v>1968.2</v>
      </c>
      <c r="AV1208" s="23">
        <f t="shared" si="454"/>
        <v>2016</v>
      </c>
      <c r="AW1208" s="23">
        <f t="shared" si="455"/>
        <v>1.51251360174102</v>
      </c>
      <c r="AX1208" s="23">
        <f t="shared" si="456"/>
        <v>0.617337685890461</v>
      </c>
      <c r="AY1208" s="23">
        <f t="shared" si="457"/>
        <v>2016</v>
      </c>
      <c r="AZ1208" s="23">
        <f t="shared" si="458"/>
        <v>2016</v>
      </c>
      <c r="BA1208" s="1" t="str">
        <f t="shared" si="459"/>
        <v>3</v>
      </c>
      <c r="BB1208" s="22">
        <v>240</v>
      </c>
      <c r="BC1208" s="22">
        <f t="shared" si="460"/>
        <v>483840</v>
      </c>
      <c r="BD1208" s="22" t="e">
        <f t="shared" si="462"/>
        <v>#REF!</v>
      </c>
      <c r="BE1208" s="22">
        <v>0.18</v>
      </c>
      <c r="BF1208" s="22">
        <f t="shared" si="461"/>
        <v>362.88</v>
      </c>
      <c r="BG1208" s="22" t="e">
        <f t="shared" si="463"/>
        <v>#REF!</v>
      </c>
      <c r="BH1208" t="str">
        <f>IF(AT1208="UDARA","U","N")&amp;LEFT($C$4,2)&amp;MID($C$4,4,2)&amp;LEFT(A1208,3)&amp;MID(E1208,2,2)&amp;VLOOKUP(E1208,Acuan_Reference!C:L,10,0)</f>
        <v>N0109TGR71N2</v>
      </c>
      <c r="BI1208" t="s">
        <v>84</v>
      </c>
      <c r="BJ1208" t="s">
        <v>85</v>
      </c>
      <c r="BK1208" t="s">
        <v>128</v>
      </c>
      <c r="BL1208" t="s">
        <v>87</v>
      </c>
    </row>
    <row r="1209" spans="1:64">
      <c r="A1209" t="s">
        <v>114</v>
      </c>
      <c r="B1209" t="s">
        <v>75</v>
      </c>
      <c r="C1209" t="s">
        <v>76</v>
      </c>
      <c r="D1209" t="s">
        <v>77</v>
      </c>
      <c r="E1209" t="s">
        <v>203</v>
      </c>
      <c r="F1209" t="s">
        <v>204</v>
      </c>
      <c r="G1209" t="s">
        <v>118</v>
      </c>
      <c r="H1209" t="s">
        <v>81</v>
      </c>
      <c r="I1209" s="22">
        <v>17935</v>
      </c>
      <c r="J1209" s="23">
        <v>189</v>
      </c>
      <c r="K1209" s="23">
        <v>251</v>
      </c>
      <c r="L1209" s="23">
        <v>210</v>
      </c>
      <c r="M1209" s="23">
        <v>148</v>
      </c>
      <c r="N1209" s="23">
        <v>245</v>
      </c>
      <c r="O1209" s="23">
        <v>230</v>
      </c>
      <c r="P1209" s="23">
        <v>358</v>
      </c>
      <c r="Q1209" s="23">
        <v>132</v>
      </c>
      <c r="R1209" s="23">
        <v>242</v>
      </c>
      <c r="S1209" s="23">
        <v>232</v>
      </c>
      <c r="T1209" s="23">
        <v>189</v>
      </c>
      <c r="U1209" s="23">
        <v>199</v>
      </c>
      <c r="V1209" s="22">
        <v>206.66666666667</v>
      </c>
      <c r="W1209" s="22">
        <f t="shared" si="448"/>
        <v>194</v>
      </c>
      <c r="X1209" s="23">
        <v>0</v>
      </c>
      <c r="Y1209" s="23">
        <v>0</v>
      </c>
      <c r="Z1209" s="23">
        <v>0</v>
      </c>
      <c r="AA1209" s="22">
        <v>207</v>
      </c>
      <c r="AB1209" s="22">
        <v>0</v>
      </c>
      <c r="AC1209" s="22">
        <v>0</v>
      </c>
      <c r="AD1209" s="22">
        <v>0</v>
      </c>
      <c r="AE1209" s="22">
        <f t="shared" si="449"/>
        <v>207</v>
      </c>
      <c r="AF1209" s="22">
        <f t="shared" si="450"/>
        <v>1.00161290322579</v>
      </c>
      <c r="AG1209" s="22">
        <f t="shared" si="451"/>
        <v>1.06701030927835</v>
      </c>
      <c r="AH1209" s="22">
        <v>4176</v>
      </c>
      <c r="AI1209" s="22">
        <v>0</v>
      </c>
      <c r="AJ1209" s="23">
        <v>0</v>
      </c>
      <c r="AK1209" s="23">
        <v>124</v>
      </c>
      <c r="AL1209" s="23">
        <v>194</v>
      </c>
      <c r="AM1209" s="22">
        <v>0.7</v>
      </c>
      <c r="AN1209" s="22">
        <f t="shared" si="452"/>
        <v>135.8</v>
      </c>
      <c r="AO1209" s="23">
        <v>48</v>
      </c>
      <c r="AP1209" s="23">
        <v>48</v>
      </c>
      <c r="AQ1209" t="s">
        <v>124</v>
      </c>
      <c r="AR1209">
        <v>8</v>
      </c>
      <c r="AS1209" s="22">
        <v>0.066666666666667</v>
      </c>
      <c r="AT1209" t="s">
        <v>83</v>
      </c>
      <c r="AU1209" s="23">
        <f t="shared" si="453"/>
        <v>122.8</v>
      </c>
      <c r="AV1209" s="23">
        <f t="shared" si="454"/>
        <v>144</v>
      </c>
      <c r="AW1209" s="23">
        <f t="shared" si="455"/>
        <v>1.80927835051546</v>
      </c>
      <c r="AX1209" s="23">
        <f t="shared" si="456"/>
        <v>0.809278350515464</v>
      </c>
      <c r="AY1209" s="23">
        <f t="shared" si="457"/>
        <v>144</v>
      </c>
      <c r="AZ1209" s="23">
        <f t="shared" si="458"/>
        <v>144</v>
      </c>
      <c r="BA1209" s="1" t="str">
        <f t="shared" si="459"/>
        <v>3</v>
      </c>
      <c r="BB1209" s="22">
        <v>240</v>
      </c>
      <c r="BC1209" s="22">
        <f t="shared" si="460"/>
        <v>34560</v>
      </c>
      <c r="BD1209" s="22" t="e">
        <f t="shared" si="462"/>
        <v>#REF!</v>
      </c>
      <c r="BE1209" s="22">
        <v>0.18</v>
      </c>
      <c r="BF1209" s="22">
        <f t="shared" si="461"/>
        <v>25.92</v>
      </c>
      <c r="BG1209" s="22" t="e">
        <f t="shared" si="463"/>
        <v>#REF!</v>
      </c>
      <c r="BH1209" t="str">
        <f>IF(AT1209="UDARA","U","N")&amp;LEFT($C$4,2)&amp;MID($C$4,4,2)&amp;LEFT(A1209,3)&amp;MID(E1209,2,2)&amp;VLOOKUP(E1209,Acuan_Reference!C:L,10,0)</f>
        <v>N0109YGY71N2</v>
      </c>
      <c r="BI1209" t="s">
        <v>84</v>
      </c>
      <c r="BJ1209" t="s">
        <v>85</v>
      </c>
      <c r="BK1209" t="s">
        <v>128</v>
      </c>
      <c r="BL1209" t="s">
        <v>87</v>
      </c>
    </row>
    <row r="1210" spans="1:64">
      <c r="A1210" t="s">
        <v>74</v>
      </c>
      <c r="B1210" t="s">
        <v>75</v>
      </c>
      <c r="C1210" t="s">
        <v>76</v>
      </c>
      <c r="D1210" t="s">
        <v>77</v>
      </c>
      <c r="E1210" t="s">
        <v>205</v>
      </c>
      <c r="F1210" t="s">
        <v>206</v>
      </c>
      <c r="G1210" t="s">
        <v>118</v>
      </c>
      <c r="H1210" t="s">
        <v>81</v>
      </c>
      <c r="I1210" s="22">
        <v>7565</v>
      </c>
      <c r="J1210" s="23">
        <v>3974</v>
      </c>
      <c r="K1210" s="23">
        <v>5986</v>
      </c>
      <c r="L1210" s="23">
        <v>6068</v>
      </c>
      <c r="M1210" s="23">
        <v>5606</v>
      </c>
      <c r="N1210" s="23">
        <v>3850</v>
      </c>
      <c r="O1210" s="23">
        <v>6656</v>
      </c>
      <c r="P1210" s="23">
        <v>5250</v>
      </c>
      <c r="Q1210" s="23">
        <v>4956</v>
      </c>
      <c r="R1210" s="23">
        <v>6643</v>
      </c>
      <c r="S1210" s="23">
        <v>7204</v>
      </c>
      <c r="T1210" s="23">
        <v>6712</v>
      </c>
      <c r="U1210" s="23">
        <v>5927</v>
      </c>
      <c r="V1210" s="22">
        <v>6614.3333333333</v>
      </c>
      <c r="W1210" s="22">
        <f t="shared" si="448"/>
        <v>6212.33333333333</v>
      </c>
      <c r="X1210" s="23">
        <v>0</v>
      </c>
      <c r="Y1210" s="23">
        <v>0</v>
      </c>
      <c r="Z1210" s="23">
        <v>0</v>
      </c>
      <c r="AA1210" s="22">
        <v>5904</v>
      </c>
      <c r="AB1210" s="22">
        <v>0</v>
      </c>
      <c r="AC1210" s="22">
        <v>0</v>
      </c>
      <c r="AD1210" s="22">
        <v>1176</v>
      </c>
      <c r="AE1210" s="22">
        <f t="shared" si="449"/>
        <v>7080</v>
      </c>
      <c r="AF1210" s="22">
        <f t="shared" si="450"/>
        <v>1.07040266088798</v>
      </c>
      <c r="AG1210" s="22">
        <f t="shared" si="451"/>
        <v>0.950367548425176</v>
      </c>
      <c r="AH1210" s="22">
        <v>33072</v>
      </c>
      <c r="AI1210" s="22">
        <v>0</v>
      </c>
      <c r="AJ1210" s="23">
        <v>0</v>
      </c>
      <c r="AK1210" s="23">
        <v>3831</v>
      </c>
      <c r="AL1210" s="23">
        <v>5998</v>
      </c>
      <c r="AM1210" s="22">
        <v>0.7</v>
      </c>
      <c r="AN1210" s="22">
        <f t="shared" si="452"/>
        <v>4348.63333333333</v>
      </c>
      <c r="AO1210" s="23">
        <v>24</v>
      </c>
      <c r="AP1210" s="23">
        <v>24</v>
      </c>
      <c r="AQ1210" t="s">
        <v>82</v>
      </c>
      <c r="AR1210">
        <v>8</v>
      </c>
      <c r="AS1210" s="22">
        <v>0.066666666666667</v>
      </c>
      <c r="AT1210" t="s">
        <v>83</v>
      </c>
      <c r="AU1210" s="23">
        <f t="shared" si="453"/>
        <v>3266.63333333333</v>
      </c>
      <c r="AV1210" s="23">
        <f t="shared" si="454"/>
        <v>3288</v>
      </c>
      <c r="AW1210" s="23">
        <f t="shared" si="455"/>
        <v>1.66893813381982</v>
      </c>
      <c r="AX1210" s="23">
        <f t="shared" si="456"/>
        <v>0.703439394752374</v>
      </c>
      <c r="AY1210" s="23">
        <f t="shared" si="457"/>
        <v>3288</v>
      </c>
      <c r="AZ1210" s="23">
        <f t="shared" si="458"/>
        <v>3288</v>
      </c>
      <c r="BA1210" s="1" t="str">
        <f t="shared" si="459"/>
        <v>3</v>
      </c>
      <c r="BB1210" s="22">
        <v>420</v>
      </c>
      <c r="BC1210" s="22">
        <f t="shared" si="460"/>
        <v>1380960</v>
      </c>
      <c r="BD1210" s="22" t="e">
        <f t="shared" si="462"/>
        <v>#REF!</v>
      </c>
      <c r="BE1210" s="22">
        <v>0.29</v>
      </c>
      <c r="BF1210" s="22">
        <f t="shared" si="461"/>
        <v>953.52</v>
      </c>
      <c r="BG1210" s="22" t="e">
        <f t="shared" si="463"/>
        <v>#REF!</v>
      </c>
      <c r="BH1210" t="str">
        <f>IF(AT1210="UDARA","U","N")&amp;LEFT($C$4,2)&amp;MID($C$4,4,2)&amp;LEFT(A1210,3)&amp;MID(E1210,2,2)&amp;VLOOKUP(E1210,Acuan_Reference!C:L,10,0)</f>
        <v>N0109BDG71S5</v>
      </c>
      <c r="BI1210" t="s">
        <v>84</v>
      </c>
      <c r="BJ1210" t="s">
        <v>85</v>
      </c>
      <c r="BK1210" t="s">
        <v>86</v>
      </c>
      <c r="BL1210" t="s">
        <v>87</v>
      </c>
    </row>
    <row r="1211" spans="1:64">
      <c r="A1211" t="s">
        <v>88</v>
      </c>
      <c r="B1211" t="s">
        <v>75</v>
      </c>
      <c r="C1211" t="s">
        <v>76</v>
      </c>
      <c r="D1211" t="s">
        <v>77</v>
      </c>
      <c r="E1211" t="s">
        <v>205</v>
      </c>
      <c r="F1211" t="s">
        <v>206</v>
      </c>
      <c r="G1211" t="s">
        <v>118</v>
      </c>
      <c r="H1211" t="s">
        <v>81</v>
      </c>
      <c r="I1211" s="22">
        <v>7565</v>
      </c>
      <c r="J1211" s="23">
        <v>3188</v>
      </c>
      <c r="K1211" s="23">
        <v>3045</v>
      </c>
      <c r="L1211" s="23">
        <v>2398</v>
      </c>
      <c r="M1211" s="23">
        <v>7867</v>
      </c>
      <c r="N1211" s="23">
        <v>1920</v>
      </c>
      <c r="O1211" s="23">
        <v>1844</v>
      </c>
      <c r="P1211" s="23">
        <v>1697</v>
      </c>
      <c r="Q1211" s="23">
        <v>2969</v>
      </c>
      <c r="R1211" s="23">
        <v>1247</v>
      </c>
      <c r="S1211" s="23">
        <v>4272</v>
      </c>
      <c r="T1211" s="23">
        <v>4583</v>
      </c>
      <c r="U1211" s="23">
        <v>4846</v>
      </c>
      <c r="V1211" s="22">
        <v>4567</v>
      </c>
      <c r="W1211" s="22">
        <f t="shared" si="448"/>
        <v>4125.66666666667</v>
      </c>
      <c r="X1211" s="23">
        <v>0</v>
      </c>
      <c r="Y1211" s="23">
        <v>0</v>
      </c>
      <c r="Z1211" s="23">
        <v>0</v>
      </c>
      <c r="AA1211" s="22">
        <v>875</v>
      </c>
      <c r="AB1211" s="22">
        <v>0</v>
      </c>
      <c r="AC1211" s="22">
        <v>1008</v>
      </c>
      <c r="AD1211" s="22">
        <v>1608</v>
      </c>
      <c r="AE1211" s="22">
        <f t="shared" si="449"/>
        <v>3491</v>
      </c>
      <c r="AF1211" s="22">
        <f t="shared" si="450"/>
        <v>0.764396759360631</v>
      </c>
      <c r="AG1211" s="22">
        <f t="shared" si="451"/>
        <v>0.456411085077159</v>
      </c>
      <c r="AH1211" s="22">
        <v>33072</v>
      </c>
      <c r="AI1211" s="22">
        <v>0</v>
      </c>
      <c r="AJ1211" s="23">
        <v>0</v>
      </c>
      <c r="AK1211" s="23">
        <v>1729</v>
      </c>
      <c r="AL1211" s="23">
        <v>2948</v>
      </c>
      <c r="AM1211" s="22">
        <v>0.6</v>
      </c>
      <c r="AN1211" s="22">
        <f t="shared" si="452"/>
        <v>2475.4</v>
      </c>
      <c r="AO1211" s="23">
        <v>24</v>
      </c>
      <c r="AP1211" s="23">
        <v>24</v>
      </c>
      <c r="AQ1211" t="s">
        <v>82</v>
      </c>
      <c r="AR1211">
        <v>8</v>
      </c>
      <c r="AS1211" s="22">
        <v>0.033333333333333</v>
      </c>
      <c r="AT1211" t="s">
        <v>83</v>
      </c>
      <c r="AU1211" s="23">
        <f t="shared" si="453"/>
        <v>1932.4</v>
      </c>
      <c r="AV1211" s="23">
        <f t="shared" si="454"/>
        <v>1944</v>
      </c>
      <c r="AW1211" s="23">
        <f t="shared" si="455"/>
        <v>1.31736285044841</v>
      </c>
      <c r="AX1211" s="23">
        <f t="shared" si="456"/>
        <v>0.602811666801325</v>
      </c>
      <c r="AY1211" s="23">
        <f t="shared" si="457"/>
        <v>1944</v>
      </c>
      <c r="AZ1211" s="23">
        <f t="shared" si="458"/>
        <v>1944</v>
      </c>
      <c r="BA1211" s="1" t="str">
        <f t="shared" si="459"/>
        <v>3</v>
      </c>
      <c r="BB1211" s="22">
        <v>420</v>
      </c>
      <c r="BC1211" s="22">
        <f t="shared" si="460"/>
        <v>816480</v>
      </c>
      <c r="BD1211" s="22" t="e">
        <f t="shared" si="462"/>
        <v>#REF!</v>
      </c>
      <c r="BE1211" s="22">
        <v>0.29</v>
      </c>
      <c r="BF1211" s="22">
        <f t="shared" si="461"/>
        <v>563.76</v>
      </c>
      <c r="BG1211" s="22" t="e">
        <f t="shared" si="463"/>
        <v>#REF!</v>
      </c>
      <c r="BH1211" t="str">
        <f>IF(AT1211="UDARA","U","N")&amp;LEFT($C$4,2)&amp;MID($C$4,4,2)&amp;LEFT(A1211,3)&amp;MID(E1211,2,2)&amp;VLOOKUP(E1211,Acuan_Reference!C:L,10,0)</f>
        <v>N0109BGR71S5</v>
      </c>
      <c r="BI1211" t="s">
        <v>84</v>
      </c>
      <c r="BJ1211" t="s">
        <v>85</v>
      </c>
      <c r="BK1211" t="s">
        <v>86</v>
      </c>
      <c r="BL1211" t="s">
        <v>87</v>
      </c>
    </row>
    <row r="1212" spans="1:64">
      <c r="A1212" t="s">
        <v>89</v>
      </c>
      <c r="B1212" t="s">
        <v>75</v>
      </c>
      <c r="C1212" t="s">
        <v>76</v>
      </c>
      <c r="D1212" t="s">
        <v>77</v>
      </c>
      <c r="E1212" t="s">
        <v>205</v>
      </c>
      <c r="F1212" t="s">
        <v>206</v>
      </c>
      <c r="G1212" t="s">
        <v>118</v>
      </c>
      <c r="H1212" t="s">
        <v>81</v>
      </c>
      <c r="I1212" s="22">
        <v>7565</v>
      </c>
      <c r="J1212" s="23">
        <v>6555</v>
      </c>
      <c r="K1212" s="23">
        <v>9294</v>
      </c>
      <c r="L1212" s="23">
        <v>10882</v>
      </c>
      <c r="M1212" s="23">
        <v>10683</v>
      </c>
      <c r="N1212" s="23">
        <v>8588</v>
      </c>
      <c r="O1212" s="23">
        <v>7053</v>
      </c>
      <c r="P1212" s="23">
        <v>5347</v>
      </c>
      <c r="Q1212" s="23">
        <v>12062</v>
      </c>
      <c r="R1212" s="23">
        <v>7786</v>
      </c>
      <c r="S1212" s="23">
        <v>16112</v>
      </c>
      <c r="T1212" s="23">
        <v>9680</v>
      </c>
      <c r="U1212" s="23">
        <v>6402</v>
      </c>
      <c r="V1212" s="22">
        <v>10731.333333333</v>
      </c>
      <c r="W1212" s="22">
        <f t="shared" si="448"/>
        <v>8626</v>
      </c>
      <c r="X1212" s="23">
        <v>0</v>
      </c>
      <c r="Y1212" s="23">
        <v>0</v>
      </c>
      <c r="Z1212" s="23">
        <v>0</v>
      </c>
      <c r="AA1212" s="22">
        <v>15199</v>
      </c>
      <c r="AB1212" s="22">
        <v>0</v>
      </c>
      <c r="AC1212" s="22">
        <v>5088</v>
      </c>
      <c r="AD1212" s="22">
        <v>0</v>
      </c>
      <c r="AE1212" s="22">
        <f t="shared" si="449"/>
        <v>20287</v>
      </c>
      <c r="AF1212" s="22">
        <f t="shared" si="450"/>
        <v>1.89044542461334</v>
      </c>
      <c r="AG1212" s="22">
        <f t="shared" si="451"/>
        <v>2.35184326454904</v>
      </c>
      <c r="AH1212" s="22">
        <v>33072</v>
      </c>
      <c r="AI1212" s="22">
        <v>0</v>
      </c>
      <c r="AJ1212" s="23">
        <v>0</v>
      </c>
      <c r="AK1212" s="23">
        <v>7325</v>
      </c>
      <c r="AL1212" s="23">
        <v>9796</v>
      </c>
      <c r="AM1212" s="22">
        <v>1.3</v>
      </c>
      <c r="AN1212" s="22">
        <f t="shared" si="452"/>
        <v>11213.8</v>
      </c>
      <c r="AO1212" s="23">
        <v>24</v>
      </c>
      <c r="AP1212" s="23">
        <v>24</v>
      </c>
      <c r="AQ1212" t="s">
        <v>82</v>
      </c>
      <c r="AR1212">
        <v>4</v>
      </c>
      <c r="AS1212" s="22">
        <v>0.53333333333333</v>
      </c>
      <c r="AT1212" t="s">
        <v>83</v>
      </c>
      <c r="AU1212" s="23">
        <f t="shared" si="453"/>
        <v>722.800000000003</v>
      </c>
      <c r="AV1212" s="23">
        <f t="shared" si="454"/>
        <v>744</v>
      </c>
      <c r="AW1212" s="23">
        <f t="shared" si="455"/>
        <v>2.43809413401345</v>
      </c>
      <c r="AX1212" s="23">
        <f t="shared" si="456"/>
        <v>1.30245768606538</v>
      </c>
      <c r="AY1212" s="23">
        <f t="shared" si="457"/>
        <v>744</v>
      </c>
      <c r="AZ1212" s="23">
        <f t="shared" si="458"/>
        <v>744</v>
      </c>
      <c r="BA1212" s="1" t="str">
        <f t="shared" si="459"/>
        <v>3</v>
      </c>
      <c r="BB1212" s="22">
        <v>420</v>
      </c>
      <c r="BC1212" s="22">
        <f t="shared" si="460"/>
        <v>312480</v>
      </c>
      <c r="BD1212" s="22" t="e">
        <f t="shared" si="462"/>
        <v>#REF!</v>
      </c>
      <c r="BE1212" s="22">
        <v>0.29</v>
      </c>
      <c r="BF1212" s="22">
        <f t="shared" si="461"/>
        <v>215.76</v>
      </c>
      <c r="BG1212" s="22" t="e">
        <f t="shared" si="463"/>
        <v>#REF!</v>
      </c>
      <c r="BH1212" t="str">
        <f>IF(AT1212="UDARA","U","N")&amp;LEFT($C$4,2)&amp;MID($C$4,4,2)&amp;LEFT(A1212,3)&amp;MID(E1212,2,2)&amp;VLOOKUP(E1212,Acuan_Reference!C:L,10,0)</f>
        <v>N0109BJM71S5</v>
      </c>
      <c r="BI1212" t="s">
        <v>84</v>
      </c>
      <c r="BJ1212" t="s">
        <v>85</v>
      </c>
      <c r="BK1212" t="s">
        <v>86</v>
      </c>
      <c r="BL1212" t="s">
        <v>87</v>
      </c>
    </row>
    <row r="1213" spans="1:64">
      <c r="A1213" t="s">
        <v>90</v>
      </c>
      <c r="B1213" t="s">
        <v>75</v>
      </c>
      <c r="C1213" t="s">
        <v>76</v>
      </c>
      <c r="D1213" t="s">
        <v>77</v>
      </c>
      <c r="E1213" t="s">
        <v>205</v>
      </c>
      <c r="F1213" t="s">
        <v>206</v>
      </c>
      <c r="G1213" t="s">
        <v>118</v>
      </c>
      <c r="H1213" t="s">
        <v>81</v>
      </c>
      <c r="I1213" s="22">
        <v>7565</v>
      </c>
      <c r="J1213" s="23">
        <v>981</v>
      </c>
      <c r="K1213" s="23">
        <v>1120</v>
      </c>
      <c r="L1213" s="23">
        <v>1282</v>
      </c>
      <c r="M1213" s="23">
        <v>1025</v>
      </c>
      <c r="N1213" s="23">
        <v>979</v>
      </c>
      <c r="O1213" s="23">
        <v>1306</v>
      </c>
      <c r="P1213" s="23">
        <v>990</v>
      </c>
      <c r="Q1213" s="23">
        <v>716</v>
      </c>
      <c r="R1213" s="23">
        <v>1151</v>
      </c>
      <c r="S1213" s="23">
        <v>1200</v>
      </c>
      <c r="T1213" s="23">
        <v>1442</v>
      </c>
      <c r="U1213" s="23">
        <v>790</v>
      </c>
      <c r="V1213" s="22">
        <v>1144</v>
      </c>
      <c r="W1213" s="22">
        <f t="shared" si="448"/>
        <v>1113</v>
      </c>
      <c r="X1213" s="23">
        <v>0</v>
      </c>
      <c r="Y1213" s="23">
        <v>0</v>
      </c>
      <c r="Z1213" s="23">
        <v>0</v>
      </c>
      <c r="AA1213" s="22">
        <v>934</v>
      </c>
      <c r="AB1213" s="22">
        <v>0</v>
      </c>
      <c r="AC1213" s="22">
        <v>624</v>
      </c>
      <c r="AD1213" s="22">
        <v>0</v>
      </c>
      <c r="AE1213" s="22">
        <f t="shared" si="449"/>
        <v>1558</v>
      </c>
      <c r="AF1213" s="22">
        <f t="shared" si="450"/>
        <v>1.36188811188811</v>
      </c>
      <c r="AG1213" s="22">
        <f t="shared" si="451"/>
        <v>1.39982030548068</v>
      </c>
      <c r="AH1213" s="22">
        <v>33072</v>
      </c>
      <c r="AI1213" s="22">
        <v>0</v>
      </c>
      <c r="AJ1213" s="23">
        <v>0</v>
      </c>
      <c r="AK1213" s="23">
        <v>625</v>
      </c>
      <c r="AL1213" s="23">
        <v>1107</v>
      </c>
      <c r="AM1213" s="22">
        <v>0.6</v>
      </c>
      <c r="AN1213" s="22">
        <f t="shared" si="452"/>
        <v>667.8</v>
      </c>
      <c r="AO1213" s="23">
        <v>24</v>
      </c>
      <c r="AP1213" s="23">
        <v>24</v>
      </c>
      <c r="AQ1213" t="s">
        <v>82</v>
      </c>
      <c r="AR1213">
        <v>12</v>
      </c>
      <c r="AS1213" s="22">
        <v>0.033333333333333</v>
      </c>
      <c r="AT1213" t="s">
        <v>83</v>
      </c>
      <c r="AU1213" s="23">
        <f t="shared" si="453"/>
        <v>216.8</v>
      </c>
      <c r="AV1213" s="23">
        <f t="shared" si="454"/>
        <v>240</v>
      </c>
      <c r="AW1213" s="23">
        <f t="shared" si="455"/>
        <v>1.61545372866128</v>
      </c>
      <c r="AX1213" s="23">
        <f t="shared" si="456"/>
        <v>0.620844564240791</v>
      </c>
      <c r="AY1213" s="23">
        <f t="shared" si="457"/>
        <v>240</v>
      </c>
      <c r="AZ1213" s="23">
        <f t="shared" si="458"/>
        <v>240</v>
      </c>
      <c r="BA1213" s="1" t="str">
        <f t="shared" si="459"/>
        <v>3</v>
      </c>
      <c r="BB1213" s="22">
        <v>420</v>
      </c>
      <c r="BC1213" s="22">
        <f t="shared" si="460"/>
        <v>100800</v>
      </c>
      <c r="BD1213" s="22" t="e">
        <f t="shared" si="462"/>
        <v>#REF!</v>
      </c>
      <c r="BE1213" s="22">
        <v>0.29</v>
      </c>
      <c r="BF1213" s="22">
        <f t="shared" si="461"/>
        <v>69.6</v>
      </c>
      <c r="BG1213" s="22" t="e">
        <f t="shared" si="463"/>
        <v>#REF!</v>
      </c>
      <c r="BH1213" t="str">
        <f>IF(AT1213="UDARA","U","N")&amp;LEFT($C$4,2)&amp;MID($C$4,4,2)&amp;LEFT(A1213,3)&amp;MID(E1213,2,2)&amp;VLOOKUP(E1213,Acuan_Reference!C:L,10,0)</f>
        <v>N0109BKS71S5</v>
      </c>
      <c r="BI1213" t="s">
        <v>84</v>
      </c>
      <c r="BJ1213" t="s">
        <v>85</v>
      </c>
      <c r="BK1213" t="s">
        <v>86</v>
      </c>
      <c r="BL1213" t="s">
        <v>87</v>
      </c>
    </row>
    <row r="1214" spans="1:64">
      <c r="A1214" t="s">
        <v>91</v>
      </c>
      <c r="B1214" t="s">
        <v>75</v>
      </c>
      <c r="C1214" t="s">
        <v>76</v>
      </c>
      <c r="D1214" t="s">
        <v>77</v>
      </c>
      <c r="E1214" t="s">
        <v>205</v>
      </c>
      <c r="F1214" t="s">
        <v>206</v>
      </c>
      <c r="G1214" t="s">
        <v>118</v>
      </c>
      <c r="H1214" t="s">
        <v>81</v>
      </c>
      <c r="I1214" s="22">
        <v>7565</v>
      </c>
      <c r="J1214" s="23">
        <v>3534</v>
      </c>
      <c r="K1214" s="23">
        <v>6402</v>
      </c>
      <c r="L1214" s="23">
        <v>7564</v>
      </c>
      <c r="M1214" s="23">
        <v>6435</v>
      </c>
      <c r="N1214" s="23">
        <v>5391</v>
      </c>
      <c r="O1214" s="23">
        <v>10804</v>
      </c>
      <c r="P1214" s="23">
        <v>11043</v>
      </c>
      <c r="Q1214" s="23">
        <v>4553</v>
      </c>
      <c r="R1214" s="23">
        <v>11119</v>
      </c>
      <c r="S1214" s="23">
        <v>9951</v>
      </c>
      <c r="T1214" s="23">
        <v>9980</v>
      </c>
      <c r="U1214" s="23">
        <v>4005</v>
      </c>
      <c r="V1214" s="22">
        <v>7978.6666666667</v>
      </c>
      <c r="W1214" s="22">
        <f t="shared" si="448"/>
        <v>7681.33333333333</v>
      </c>
      <c r="X1214" s="23">
        <v>0</v>
      </c>
      <c r="Y1214" s="23">
        <v>0</v>
      </c>
      <c r="Z1214" s="23">
        <v>0</v>
      </c>
      <c r="AA1214" s="22">
        <v>10313</v>
      </c>
      <c r="AB1214" s="22">
        <v>0</v>
      </c>
      <c r="AC1214" s="22">
        <v>0</v>
      </c>
      <c r="AD1214" s="22">
        <v>0</v>
      </c>
      <c r="AE1214" s="22">
        <f t="shared" si="449"/>
        <v>10313</v>
      </c>
      <c r="AF1214" s="22">
        <f t="shared" si="450"/>
        <v>1.29257185828876</v>
      </c>
      <c r="AG1214" s="22">
        <f t="shared" si="451"/>
        <v>1.34260545044263</v>
      </c>
      <c r="AH1214" s="22">
        <v>33072</v>
      </c>
      <c r="AI1214" s="22">
        <v>0</v>
      </c>
      <c r="AJ1214" s="23">
        <v>0</v>
      </c>
      <c r="AK1214" s="23">
        <v>5220</v>
      </c>
      <c r="AL1214" s="23">
        <v>9059</v>
      </c>
      <c r="AM1214" s="22">
        <v>0.9</v>
      </c>
      <c r="AN1214" s="22">
        <f t="shared" si="452"/>
        <v>6913.2</v>
      </c>
      <c r="AO1214" s="23">
        <v>24</v>
      </c>
      <c r="AP1214" s="23">
        <v>24</v>
      </c>
      <c r="AQ1214" t="s">
        <v>82</v>
      </c>
      <c r="AR1214">
        <v>4</v>
      </c>
      <c r="AS1214" s="22">
        <v>0.13333333333333</v>
      </c>
      <c r="AT1214" t="s">
        <v>83</v>
      </c>
      <c r="AU1214" s="23">
        <f t="shared" si="453"/>
        <v>5659.2</v>
      </c>
      <c r="AV1214" s="23">
        <f t="shared" si="454"/>
        <v>5664</v>
      </c>
      <c r="AW1214" s="23">
        <f t="shared" si="455"/>
        <v>2.07997743447318</v>
      </c>
      <c r="AX1214" s="23">
        <f t="shared" si="456"/>
        <v>0.90062489151189</v>
      </c>
      <c r="AY1214" s="23">
        <f t="shared" si="457"/>
        <v>5664</v>
      </c>
      <c r="AZ1214" s="23">
        <f t="shared" si="458"/>
        <v>5664</v>
      </c>
      <c r="BA1214" s="1" t="str">
        <f t="shared" si="459"/>
        <v>3</v>
      </c>
      <c r="BB1214" s="22">
        <v>420</v>
      </c>
      <c r="BC1214" s="22">
        <f t="shared" si="460"/>
        <v>2378880</v>
      </c>
      <c r="BD1214" s="22" t="e">
        <f t="shared" si="462"/>
        <v>#REF!</v>
      </c>
      <c r="BE1214" s="22">
        <v>0.29</v>
      </c>
      <c r="BF1214" s="22">
        <f t="shared" si="461"/>
        <v>1642.56</v>
      </c>
      <c r="BG1214" s="22" t="e">
        <f t="shared" si="463"/>
        <v>#REF!</v>
      </c>
      <c r="BH1214" t="str">
        <f>IF(AT1214="UDARA","U","N")&amp;LEFT($C$4,2)&amp;MID($C$4,4,2)&amp;LEFT(A1214,3)&amp;MID(E1214,2,2)&amp;VLOOKUP(E1214,Acuan_Reference!C:L,10,0)</f>
        <v>N0109BLP71S5</v>
      </c>
      <c r="BI1214" t="s">
        <v>84</v>
      </c>
      <c r="BJ1214" t="s">
        <v>85</v>
      </c>
      <c r="BK1214" t="s">
        <v>86</v>
      </c>
      <c r="BL1214" t="s">
        <v>87</v>
      </c>
    </row>
    <row r="1215" spans="1:64">
      <c r="A1215" t="s">
        <v>92</v>
      </c>
      <c r="B1215" t="s">
        <v>75</v>
      </c>
      <c r="C1215" t="s">
        <v>76</v>
      </c>
      <c r="D1215" t="s">
        <v>77</v>
      </c>
      <c r="E1215" t="s">
        <v>205</v>
      </c>
      <c r="F1215" t="s">
        <v>206</v>
      </c>
      <c r="G1215" t="s">
        <v>118</v>
      </c>
      <c r="H1215" t="s">
        <v>81</v>
      </c>
      <c r="I1215" s="22">
        <v>7565</v>
      </c>
      <c r="J1215" s="23">
        <v>1610</v>
      </c>
      <c r="K1215" s="23">
        <v>301</v>
      </c>
      <c r="L1215" s="23">
        <v>331</v>
      </c>
      <c r="M1215" s="23">
        <v>2767</v>
      </c>
      <c r="N1215" s="23">
        <v>1581</v>
      </c>
      <c r="O1215" s="23">
        <v>1838</v>
      </c>
      <c r="P1215" s="23">
        <v>1386</v>
      </c>
      <c r="Q1215" s="23">
        <v>2318</v>
      </c>
      <c r="R1215" s="23">
        <v>2796</v>
      </c>
      <c r="S1215" s="23">
        <v>221</v>
      </c>
      <c r="T1215" s="23">
        <v>2888</v>
      </c>
      <c r="U1215" s="23">
        <v>2764</v>
      </c>
      <c r="V1215" s="22">
        <v>1957.6666666667</v>
      </c>
      <c r="W1215" s="22">
        <f t="shared" ref="W1215:W1237" si="464">AVERAGE(T1215,U1215,AL1215)</f>
        <v>2458.33333333333</v>
      </c>
      <c r="X1215" s="23">
        <v>0</v>
      </c>
      <c r="Y1215" s="23">
        <v>0</v>
      </c>
      <c r="Z1215" s="23">
        <v>0</v>
      </c>
      <c r="AA1215" s="22">
        <v>1023</v>
      </c>
      <c r="AB1215" s="22">
        <v>0</v>
      </c>
      <c r="AC1215" s="22">
        <v>1584</v>
      </c>
      <c r="AD1215" s="22">
        <v>768</v>
      </c>
      <c r="AE1215" s="22">
        <f t="shared" ref="AE1215:AE1237" si="465">Z1215+AA1215+AC1215+AD1215</f>
        <v>3375</v>
      </c>
      <c r="AF1215" s="22">
        <f t="shared" ref="AF1215:AF1237" si="466">IFERROR(IF(V1215&lt;0,9999,AE1215/V1215),9999)</f>
        <v>1.72399114592199</v>
      </c>
      <c r="AG1215" s="22">
        <f t="shared" ref="AG1215:AG1237" si="467">IFERROR(IF(W1215&lt;0,9999,(Z1215+AA1215+AC1215)/W1215),9999)</f>
        <v>1.06047457627119</v>
      </c>
      <c r="AH1215" s="22">
        <v>33072</v>
      </c>
      <c r="AI1215" s="22">
        <v>0</v>
      </c>
      <c r="AJ1215" s="23">
        <v>0</v>
      </c>
      <c r="AK1215" s="23">
        <v>1087</v>
      </c>
      <c r="AL1215" s="23">
        <v>1723</v>
      </c>
      <c r="AM1215" s="22">
        <v>1.5</v>
      </c>
      <c r="AN1215" s="22">
        <f t="shared" ref="AN1215:AN1237" si="468">IF(AM1215*W1215&lt;0,0,AM1215*W1215)</f>
        <v>3687.5</v>
      </c>
      <c r="AO1215" s="23">
        <v>24</v>
      </c>
      <c r="AP1215" s="23">
        <v>24</v>
      </c>
      <c r="AQ1215" t="s">
        <v>82</v>
      </c>
      <c r="AR1215">
        <v>2</v>
      </c>
      <c r="AS1215" s="22">
        <v>0.53333333333333</v>
      </c>
      <c r="AT1215" t="s">
        <v>83</v>
      </c>
      <c r="AU1215" s="23">
        <f t="shared" si="453"/>
        <v>2035.5</v>
      </c>
      <c r="AV1215" s="23">
        <f t="shared" ref="AV1215:AV1237" si="469">IFERROR(ROUNDUP(AU1215/AO1215,0)*AO1215,9999)</f>
        <v>2040</v>
      </c>
      <c r="AW1215" s="23">
        <f t="shared" ref="AW1215:AW1237" si="470">IFERROR(IF(W1215&lt;0,9999,((ROUNDUP(AU1215/AO1215,0)*AO1215)+AE1215)/W1215),9999)</f>
        <v>2.20271186440678</v>
      </c>
      <c r="AX1215" s="23">
        <f t="shared" ref="AX1215:AX1237" si="471">IFERROR(IF(W1215&lt;0,9999,((ROUNDUP(AU1215/AP1215,0)*AP1215)+AE1215-AL1215)/W1215),9999)</f>
        <v>1.50183050847458</v>
      </c>
      <c r="AY1215" s="23">
        <f t="shared" ref="AY1215:AY1237" si="472">IF(H1215="DROPPING",IF(AND(AW1215&gt;3,AX1215&gt;3),0,IF(AND(AW1215&lt;=3,AX1215&lt;=3),ROUNDUP(AU1215/AO1215,0)*AO1215,ROUNDUP(AU1215/AP1215,0)*AP1215)),0)</f>
        <v>2040</v>
      </c>
      <c r="AZ1215" s="23">
        <f t="shared" ref="AZ1215:AZ1237" si="473">IF(AH1215&lt;=0,0,IF(H1215="DROPPING",IF(AND(AW1215&gt;3,AX1215&gt;3),0,IF(AND(AW1215&lt;=3,AX1215&lt;=3),ROUNDUP(AU1215/AO1215,0)*AO1215,ROUNDUP(AU1215/AP1215,0)*AP1215)),0))</f>
        <v>2040</v>
      </c>
      <c r="BA1215" s="1" t="str">
        <f t="shared" ref="BA1215:BA1237" si="474">IF(AND(AW1215&gt;3,AX1215&gt;3),"Kelipatan Kirim/Master box &gt; 3x FC+index",IF(AF1215&lt;=AS1215,"1",IF(AND(AF1215&gt;AS1215,AF1215&lt;=AM1215),"2","3")))</f>
        <v>3</v>
      </c>
      <c r="BB1215" s="22">
        <v>420</v>
      </c>
      <c r="BC1215" s="22">
        <f t="shared" ref="BC1215:BC1237" si="475">BB1215*AZ1215</f>
        <v>856800</v>
      </c>
      <c r="BD1215" s="22" t="e">
        <f t="shared" si="462"/>
        <v>#REF!</v>
      </c>
      <c r="BE1215" s="22">
        <v>0.29</v>
      </c>
      <c r="BF1215" s="22">
        <f t="shared" ref="BF1215:BF1237" si="476">BE1215*AZ1215</f>
        <v>591.6</v>
      </c>
      <c r="BG1215" s="22" t="e">
        <f t="shared" si="463"/>
        <v>#REF!</v>
      </c>
      <c r="BH1215" t="str">
        <f>IF(AT1215="UDARA","U","N")&amp;LEFT($C$4,2)&amp;MID($C$4,4,2)&amp;LEFT(A1215,3)&amp;MID(E1215,2,2)&amp;VLOOKUP(E1215,Acuan_Reference!C:L,10,0)</f>
        <v>N0109BTM71S5</v>
      </c>
      <c r="BI1215" t="s">
        <v>84</v>
      </c>
      <c r="BJ1215" t="s">
        <v>85</v>
      </c>
      <c r="BK1215" t="s">
        <v>86</v>
      </c>
      <c r="BL1215" t="s">
        <v>87</v>
      </c>
    </row>
    <row r="1216" spans="1:64">
      <c r="A1216" t="s">
        <v>93</v>
      </c>
      <c r="B1216" t="s">
        <v>75</v>
      </c>
      <c r="C1216" t="s">
        <v>76</v>
      </c>
      <c r="D1216" t="s">
        <v>77</v>
      </c>
      <c r="E1216" t="s">
        <v>205</v>
      </c>
      <c r="F1216" t="s">
        <v>206</v>
      </c>
      <c r="G1216" t="s">
        <v>118</v>
      </c>
      <c r="H1216" t="s">
        <v>81</v>
      </c>
      <c r="I1216" s="22">
        <v>7565</v>
      </c>
      <c r="J1216" s="23">
        <v>724</v>
      </c>
      <c r="K1216" s="23">
        <v>498</v>
      </c>
      <c r="L1216" s="23">
        <v>947</v>
      </c>
      <c r="M1216" s="23">
        <v>453</v>
      </c>
      <c r="N1216" s="23">
        <v>325</v>
      </c>
      <c r="O1216" s="23">
        <v>361</v>
      </c>
      <c r="P1216" s="23">
        <v>717</v>
      </c>
      <c r="Q1216" s="23">
        <v>544</v>
      </c>
      <c r="R1216" s="23">
        <v>993</v>
      </c>
      <c r="S1216" s="23">
        <v>956</v>
      </c>
      <c r="T1216" s="23">
        <v>888</v>
      </c>
      <c r="U1216" s="23">
        <v>950</v>
      </c>
      <c r="V1216" s="22">
        <v>931.33333333333</v>
      </c>
      <c r="W1216" s="22">
        <f t="shared" si="464"/>
        <v>888.666666666667</v>
      </c>
      <c r="X1216" s="23">
        <v>0</v>
      </c>
      <c r="Y1216" s="23">
        <v>0</v>
      </c>
      <c r="Z1216" s="23">
        <v>0</v>
      </c>
      <c r="AA1216" s="22">
        <v>312</v>
      </c>
      <c r="AB1216" s="22">
        <v>0</v>
      </c>
      <c r="AC1216" s="22">
        <v>240</v>
      </c>
      <c r="AD1216" s="22">
        <v>0</v>
      </c>
      <c r="AE1216" s="22">
        <f t="shared" si="465"/>
        <v>552</v>
      </c>
      <c r="AF1216" s="22">
        <f t="shared" si="466"/>
        <v>0.592698639942737</v>
      </c>
      <c r="AG1216" s="22">
        <f t="shared" si="467"/>
        <v>0.621155288822206</v>
      </c>
      <c r="AH1216" s="22">
        <v>33072</v>
      </c>
      <c r="AI1216" s="22">
        <v>0</v>
      </c>
      <c r="AJ1216" s="23">
        <v>0</v>
      </c>
      <c r="AK1216" s="23">
        <v>508</v>
      </c>
      <c r="AL1216" s="23">
        <v>828</v>
      </c>
      <c r="AM1216" s="22">
        <v>0.8</v>
      </c>
      <c r="AN1216" s="22">
        <f t="shared" si="468"/>
        <v>710.933333333333</v>
      </c>
      <c r="AO1216" s="23">
        <v>24</v>
      </c>
      <c r="AP1216" s="23">
        <v>24</v>
      </c>
      <c r="AQ1216" t="s">
        <v>82</v>
      </c>
      <c r="AR1216">
        <v>4</v>
      </c>
      <c r="AS1216" s="22">
        <v>0.066666666666667</v>
      </c>
      <c r="AT1216" t="s">
        <v>83</v>
      </c>
      <c r="AU1216" s="23">
        <f t="shared" si="453"/>
        <v>986.933333333333</v>
      </c>
      <c r="AV1216" s="23">
        <f t="shared" si="469"/>
        <v>1008</v>
      </c>
      <c r="AW1216" s="23">
        <f t="shared" si="470"/>
        <v>1.75543885971493</v>
      </c>
      <c r="AX1216" s="23">
        <f t="shared" si="471"/>
        <v>0.82370592648162</v>
      </c>
      <c r="AY1216" s="23">
        <f t="shared" si="472"/>
        <v>1008</v>
      </c>
      <c r="AZ1216" s="23">
        <f t="shared" si="473"/>
        <v>1008</v>
      </c>
      <c r="BA1216" s="1" t="str">
        <f t="shared" si="474"/>
        <v>2</v>
      </c>
      <c r="BB1216" s="22">
        <v>420</v>
      </c>
      <c r="BC1216" s="22">
        <f t="shared" si="475"/>
        <v>423360</v>
      </c>
      <c r="BD1216" s="22" t="e">
        <f t="shared" ref="BD1216:BD1237" si="477">BD1215+BC1216</f>
        <v>#REF!</v>
      </c>
      <c r="BE1216" s="22">
        <v>0.29</v>
      </c>
      <c r="BF1216" s="22">
        <f t="shared" si="476"/>
        <v>292.32</v>
      </c>
      <c r="BG1216" s="22" t="e">
        <f t="shared" ref="BG1216:BG1237" si="478">BG1215+BF1216</f>
        <v>#REF!</v>
      </c>
      <c r="BH1216" t="str">
        <f>IF(AT1216="UDARA","U","N")&amp;LEFT($C$4,2)&amp;MID($C$4,4,2)&amp;LEFT(A1216,3)&amp;MID(E1216,2,2)&amp;VLOOKUP(E1216,Acuan_Reference!C:L,10,0)</f>
        <v>N0109CRB71S5</v>
      </c>
      <c r="BI1216" t="s">
        <v>84</v>
      </c>
      <c r="BJ1216" t="s">
        <v>85</v>
      </c>
      <c r="BK1216" t="s">
        <v>86</v>
      </c>
      <c r="BL1216" t="s">
        <v>87</v>
      </c>
    </row>
    <row r="1217" spans="1:64">
      <c r="A1217" t="s">
        <v>94</v>
      </c>
      <c r="B1217" t="s">
        <v>75</v>
      </c>
      <c r="C1217" t="s">
        <v>76</v>
      </c>
      <c r="D1217" t="s">
        <v>77</v>
      </c>
      <c r="E1217" t="s">
        <v>205</v>
      </c>
      <c r="F1217" t="s">
        <v>206</v>
      </c>
      <c r="G1217" t="s">
        <v>118</v>
      </c>
      <c r="H1217" t="s">
        <v>81</v>
      </c>
      <c r="I1217" s="22">
        <v>7565</v>
      </c>
      <c r="J1217" s="23">
        <v>2789</v>
      </c>
      <c r="K1217" s="23">
        <v>3483</v>
      </c>
      <c r="L1217" s="23">
        <v>3817</v>
      </c>
      <c r="M1217" s="23">
        <v>2380</v>
      </c>
      <c r="N1217" s="23">
        <v>1909</v>
      </c>
      <c r="O1217" s="23">
        <v>3137</v>
      </c>
      <c r="P1217" s="23">
        <v>2569</v>
      </c>
      <c r="Q1217" s="23">
        <v>2997</v>
      </c>
      <c r="R1217" s="23">
        <v>3431</v>
      </c>
      <c r="S1217" s="23">
        <v>4288</v>
      </c>
      <c r="T1217" s="23">
        <v>3510</v>
      </c>
      <c r="U1217" s="23">
        <v>3577</v>
      </c>
      <c r="V1217" s="22">
        <v>3791.6666666667</v>
      </c>
      <c r="W1217" s="22">
        <f t="shared" si="464"/>
        <v>3454.33333333333</v>
      </c>
      <c r="X1217" s="23">
        <v>0</v>
      </c>
      <c r="Y1217" s="23">
        <v>0</v>
      </c>
      <c r="Z1217" s="23">
        <v>0</v>
      </c>
      <c r="AA1217" s="22">
        <v>1940</v>
      </c>
      <c r="AB1217" s="22">
        <v>0</v>
      </c>
      <c r="AC1217" s="22">
        <v>2016</v>
      </c>
      <c r="AD1217" s="22">
        <v>0</v>
      </c>
      <c r="AE1217" s="22">
        <f t="shared" si="465"/>
        <v>3956</v>
      </c>
      <c r="AF1217" s="22">
        <f t="shared" si="466"/>
        <v>1.04334065934065</v>
      </c>
      <c r="AG1217" s="22">
        <f t="shared" si="467"/>
        <v>1.14522821576763</v>
      </c>
      <c r="AH1217" s="22">
        <v>33072</v>
      </c>
      <c r="AI1217" s="22">
        <v>0</v>
      </c>
      <c r="AJ1217" s="23">
        <v>0</v>
      </c>
      <c r="AK1217" s="23">
        <v>2183</v>
      </c>
      <c r="AL1217" s="23">
        <v>3276</v>
      </c>
      <c r="AM1217" s="22">
        <v>0.8</v>
      </c>
      <c r="AN1217" s="22">
        <f t="shared" si="468"/>
        <v>2763.46666666667</v>
      </c>
      <c r="AO1217" s="23">
        <v>24</v>
      </c>
      <c r="AP1217" s="23">
        <v>24</v>
      </c>
      <c r="AQ1217" t="s">
        <v>82</v>
      </c>
      <c r="AR1217">
        <v>8</v>
      </c>
      <c r="AS1217" s="22">
        <v>0.13333333333333</v>
      </c>
      <c r="AT1217" t="s">
        <v>83</v>
      </c>
      <c r="AU1217" s="23">
        <f t="shared" si="453"/>
        <v>2083.46666666667</v>
      </c>
      <c r="AV1217" s="23">
        <f t="shared" si="469"/>
        <v>2088</v>
      </c>
      <c r="AW1217" s="23">
        <f t="shared" si="470"/>
        <v>1.74968638425166</v>
      </c>
      <c r="AX1217" s="23">
        <f t="shared" si="471"/>
        <v>0.801312361285342</v>
      </c>
      <c r="AY1217" s="23">
        <f t="shared" si="472"/>
        <v>2088</v>
      </c>
      <c r="AZ1217" s="23">
        <f t="shared" si="473"/>
        <v>2088</v>
      </c>
      <c r="BA1217" s="1" t="str">
        <f t="shared" si="474"/>
        <v>3</v>
      </c>
      <c r="BB1217" s="22">
        <v>420</v>
      </c>
      <c r="BC1217" s="22">
        <f t="shared" si="475"/>
        <v>876960</v>
      </c>
      <c r="BD1217" s="22" t="e">
        <f t="shared" si="477"/>
        <v>#REF!</v>
      </c>
      <c r="BE1217" s="22">
        <v>0.29</v>
      </c>
      <c r="BF1217" s="22">
        <f t="shared" si="476"/>
        <v>605.52</v>
      </c>
      <c r="BG1217" s="22" t="e">
        <f t="shared" si="478"/>
        <v>#REF!</v>
      </c>
      <c r="BH1217" t="str">
        <f>IF(AT1217="UDARA","U","N")&amp;LEFT($C$4,2)&amp;MID($C$4,4,2)&amp;LEFT(A1217,3)&amp;MID(E1217,2,2)&amp;VLOOKUP(E1217,Acuan_Reference!C:L,10,0)</f>
        <v>N0109DPS71S5</v>
      </c>
      <c r="BI1217" t="s">
        <v>84</v>
      </c>
      <c r="BJ1217" t="s">
        <v>85</v>
      </c>
      <c r="BK1217" t="s">
        <v>86</v>
      </c>
      <c r="BL1217" t="s">
        <v>87</v>
      </c>
    </row>
    <row r="1218" spans="1:64">
      <c r="A1218" t="s">
        <v>95</v>
      </c>
      <c r="B1218" t="s">
        <v>75</v>
      </c>
      <c r="C1218" t="s">
        <v>76</v>
      </c>
      <c r="D1218" t="s">
        <v>77</v>
      </c>
      <c r="E1218" t="s">
        <v>205</v>
      </c>
      <c r="F1218" t="s">
        <v>206</v>
      </c>
      <c r="G1218" t="s">
        <v>118</v>
      </c>
      <c r="H1218" t="s">
        <v>81</v>
      </c>
      <c r="I1218" s="22">
        <v>7565</v>
      </c>
      <c r="J1218" s="23">
        <v>0</v>
      </c>
      <c r="K1218" s="23">
        <v>0</v>
      </c>
      <c r="L1218" s="23">
        <v>0</v>
      </c>
      <c r="M1218" s="23">
        <v>4691</v>
      </c>
      <c r="N1218" s="23">
        <v>1802</v>
      </c>
      <c r="O1218" s="23">
        <v>8152</v>
      </c>
      <c r="P1218" s="23">
        <v>4463</v>
      </c>
      <c r="Q1218" s="23">
        <v>1445</v>
      </c>
      <c r="R1218" s="23">
        <v>2022</v>
      </c>
      <c r="S1218" s="23">
        <v>4474</v>
      </c>
      <c r="T1218" s="23">
        <v>4536</v>
      </c>
      <c r="U1218" s="23">
        <v>3309</v>
      </c>
      <c r="V1218" s="22">
        <v>4106.3333333333</v>
      </c>
      <c r="W1218" s="22">
        <f t="shared" si="464"/>
        <v>3688</v>
      </c>
      <c r="X1218" s="23">
        <v>0</v>
      </c>
      <c r="Y1218" s="23">
        <v>0</v>
      </c>
      <c r="Z1218" s="23">
        <v>0</v>
      </c>
      <c r="AA1218" s="22">
        <v>106</v>
      </c>
      <c r="AB1218" s="22">
        <v>0</v>
      </c>
      <c r="AC1218" s="22">
        <v>1416</v>
      </c>
      <c r="AD1218" s="22">
        <v>0</v>
      </c>
      <c r="AE1218" s="22">
        <f t="shared" si="465"/>
        <v>1522</v>
      </c>
      <c r="AF1218" s="22">
        <f t="shared" si="466"/>
        <v>0.370646968098063</v>
      </c>
      <c r="AG1218" s="22">
        <f t="shared" si="467"/>
        <v>0.412689804772234</v>
      </c>
      <c r="AH1218" s="22">
        <v>33072</v>
      </c>
      <c r="AI1218" s="22">
        <v>0</v>
      </c>
      <c r="AJ1218" s="23">
        <v>0</v>
      </c>
      <c r="AK1218" s="23">
        <v>1618</v>
      </c>
      <c r="AL1218" s="23">
        <v>3219</v>
      </c>
      <c r="AM1218" s="22">
        <v>0.5</v>
      </c>
      <c r="AN1218" s="22">
        <f t="shared" si="468"/>
        <v>1844</v>
      </c>
      <c r="AO1218" s="23">
        <v>24</v>
      </c>
      <c r="AP1218" s="23">
        <v>24</v>
      </c>
      <c r="AQ1218" t="s">
        <v>82</v>
      </c>
      <c r="AR1218">
        <v>20</v>
      </c>
      <c r="AS1218" s="22">
        <v>0.033333333333333</v>
      </c>
      <c r="AT1218" t="s">
        <v>83</v>
      </c>
      <c r="AU1218" s="23">
        <f t="shared" si="453"/>
        <v>3541</v>
      </c>
      <c r="AV1218" s="23">
        <f t="shared" si="469"/>
        <v>3552</v>
      </c>
      <c r="AW1218" s="23">
        <f t="shared" si="470"/>
        <v>1.37581344902386</v>
      </c>
      <c r="AX1218" s="23">
        <f t="shared" si="471"/>
        <v>0.502982646420824</v>
      </c>
      <c r="AY1218" s="23">
        <f t="shared" si="472"/>
        <v>3552</v>
      </c>
      <c r="AZ1218" s="23">
        <f t="shared" si="473"/>
        <v>3552</v>
      </c>
      <c r="BA1218" s="1" t="str">
        <f t="shared" si="474"/>
        <v>2</v>
      </c>
      <c r="BB1218" s="22">
        <v>420</v>
      </c>
      <c r="BC1218" s="22">
        <f t="shared" si="475"/>
        <v>1491840</v>
      </c>
      <c r="BD1218" s="22" t="e">
        <f t="shared" si="477"/>
        <v>#REF!</v>
      </c>
      <c r="BE1218" s="22">
        <v>0.29</v>
      </c>
      <c r="BF1218" s="22">
        <f t="shared" si="476"/>
        <v>1030.08</v>
      </c>
      <c r="BG1218" s="22" t="e">
        <f t="shared" si="478"/>
        <v>#REF!</v>
      </c>
      <c r="BH1218" t="str">
        <f>IF(AT1218="UDARA","U","N")&amp;LEFT($C$4,2)&amp;MID($C$4,4,2)&amp;LEFT(A1218,3)&amp;MID(E1218,2,2)&amp;VLOOKUP(E1218,Acuan_Reference!C:L,10,0)</f>
        <v>N0109JAK71S5</v>
      </c>
      <c r="BI1218" t="s">
        <v>84</v>
      </c>
      <c r="BJ1218" t="s">
        <v>85</v>
      </c>
      <c r="BK1218" t="s">
        <v>86</v>
      </c>
      <c r="BL1218" t="s">
        <v>87</v>
      </c>
    </row>
    <row r="1219" spans="1:64">
      <c r="A1219" t="s">
        <v>96</v>
      </c>
      <c r="B1219" t="s">
        <v>75</v>
      </c>
      <c r="C1219" t="s">
        <v>76</v>
      </c>
      <c r="D1219" t="s">
        <v>77</v>
      </c>
      <c r="E1219" t="s">
        <v>205</v>
      </c>
      <c r="F1219" t="s">
        <v>206</v>
      </c>
      <c r="G1219" t="s">
        <v>118</v>
      </c>
      <c r="H1219" t="s">
        <v>81</v>
      </c>
      <c r="I1219" s="22">
        <v>7565</v>
      </c>
      <c r="J1219" s="23">
        <v>4507</v>
      </c>
      <c r="K1219" s="23">
        <v>6029</v>
      </c>
      <c r="L1219" s="23">
        <v>9398</v>
      </c>
      <c r="M1219" s="23">
        <v>7012</v>
      </c>
      <c r="N1219" s="23">
        <v>4851</v>
      </c>
      <c r="O1219" s="23">
        <v>7575</v>
      </c>
      <c r="P1219" s="23">
        <v>2638</v>
      </c>
      <c r="Q1219" s="23">
        <v>4812</v>
      </c>
      <c r="R1219" s="23">
        <v>7683</v>
      </c>
      <c r="S1219" s="23">
        <v>3351</v>
      </c>
      <c r="T1219" s="23">
        <v>6951</v>
      </c>
      <c r="U1219" s="23">
        <v>5760</v>
      </c>
      <c r="V1219" s="22">
        <v>5354</v>
      </c>
      <c r="W1219" s="22">
        <f t="shared" si="464"/>
        <v>5986</v>
      </c>
      <c r="X1219" s="23">
        <v>0</v>
      </c>
      <c r="Y1219" s="23">
        <v>0</v>
      </c>
      <c r="Z1219" s="23">
        <v>0</v>
      </c>
      <c r="AA1219" s="22">
        <v>5254</v>
      </c>
      <c r="AB1219" s="22">
        <v>0</v>
      </c>
      <c r="AC1219" s="22">
        <v>2064</v>
      </c>
      <c r="AD1219" s="22">
        <v>0</v>
      </c>
      <c r="AE1219" s="22">
        <f t="shared" si="465"/>
        <v>7318</v>
      </c>
      <c r="AF1219" s="22">
        <f t="shared" si="466"/>
        <v>1.36682853940979</v>
      </c>
      <c r="AG1219" s="22">
        <f t="shared" si="467"/>
        <v>1.22251921149348</v>
      </c>
      <c r="AH1219" s="22">
        <v>33072</v>
      </c>
      <c r="AI1219" s="22">
        <v>0</v>
      </c>
      <c r="AJ1219" s="23">
        <v>0</v>
      </c>
      <c r="AK1219" s="23">
        <v>3228</v>
      </c>
      <c r="AL1219" s="23">
        <v>5247</v>
      </c>
      <c r="AM1219" s="22">
        <v>1.2</v>
      </c>
      <c r="AN1219" s="22">
        <f t="shared" si="468"/>
        <v>7183.2</v>
      </c>
      <c r="AO1219" s="23">
        <v>24</v>
      </c>
      <c r="AP1219" s="23">
        <v>24</v>
      </c>
      <c r="AQ1219" t="s">
        <v>82</v>
      </c>
      <c r="AR1219">
        <v>2</v>
      </c>
      <c r="AS1219" s="22">
        <v>0.2</v>
      </c>
      <c r="AT1219" t="s">
        <v>83</v>
      </c>
      <c r="AU1219" s="23">
        <f t="shared" si="453"/>
        <v>5112.2</v>
      </c>
      <c r="AV1219" s="23">
        <f t="shared" si="469"/>
        <v>5136</v>
      </c>
      <c r="AW1219" s="23">
        <f t="shared" si="470"/>
        <v>2.08052121617107</v>
      </c>
      <c r="AX1219" s="23">
        <f t="shared" si="471"/>
        <v>1.20397594386903</v>
      </c>
      <c r="AY1219" s="23">
        <f t="shared" si="472"/>
        <v>5136</v>
      </c>
      <c r="AZ1219" s="23">
        <f t="shared" si="473"/>
        <v>5136</v>
      </c>
      <c r="BA1219" s="1" t="str">
        <f t="shared" si="474"/>
        <v>3</v>
      </c>
      <c r="BB1219" s="22">
        <v>420</v>
      </c>
      <c r="BC1219" s="22">
        <f t="shared" si="475"/>
        <v>2157120</v>
      </c>
      <c r="BD1219" s="22" t="e">
        <f t="shared" si="477"/>
        <v>#REF!</v>
      </c>
      <c r="BE1219" s="22">
        <v>0.29</v>
      </c>
      <c r="BF1219" s="22">
        <f t="shared" si="476"/>
        <v>1489.44</v>
      </c>
      <c r="BG1219" s="22" t="e">
        <f t="shared" si="478"/>
        <v>#REF!</v>
      </c>
      <c r="BH1219" t="str">
        <f>IF(AT1219="UDARA","U","N")&amp;LEFT($C$4,2)&amp;MID($C$4,4,2)&amp;LEFT(A1219,3)&amp;MID(E1219,2,2)&amp;VLOOKUP(E1219,Acuan_Reference!C:L,10,0)</f>
        <v>N0109JBI71S5</v>
      </c>
      <c r="BI1219" t="s">
        <v>84</v>
      </c>
      <c r="BJ1219" t="s">
        <v>85</v>
      </c>
      <c r="BK1219" t="s">
        <v>86</v>
      </c>
      <c r="BL1219" t="s">
        <v>87</v>
      </c>
    </row>
    <row r="1220" spans="1:64">
      <c r="A1220" t="s">
        <v>97</v>
      </c>
      <c r="B1220" t="s">
        <v>75</v>
      </c>
      <c r="C1220" t="s">
        <v>76</v>
      </c>
      <c r="D1220" t="s">
        <v>77</v>
      </c>
      <c r="E1220" t="s">
        <v>205</v>
      </c>
      <c r="F1220" t="s">
        <v>206</v>
      </c>
      <c r="G1220" t="s">
        <v>118</v>
      </c>
      <c r="H1220" t="s">
        <v>81</v>
      </c>
      <c r="I1220" s="22">
        <v>7565</v>
      </c>
      <c r="J1220" s="23">
        <v>6308</v>
      </c>
      <c r="K1220" s="23">
        <v>7747</v>
      </c>
      <c r="L1220" s="23">
        <v>9007</v>
      </c>
      <c r="M1220" s="23">
        <v>1124</v>
      </c>
      <c r="N1220" s="23">
        <v>1577</v>
      </c>
      <c r="O1220" s="23">
        <v>1618</v>
      </c>
      <c r="P1220" s="23">
        <v>2172</v>
      </c>
      <c r="Q1220" s="23">
        <v>1027</v>
      </c>
      <c r="R1220" s="23">
        <v>1603</v>
      </c>
      <c r="S1220" s="23">
        <v>1132</v>
      </c>
      <c r="T1220" s="23">
        <v>1951</v>
      </c>
      <c r="U1220" s="23">
        <v>2029</v>
      </c>
      <c r="V1220" s="22">
        <v>1704</v>
      </c>
      <c r="W1220" s="22">
        <f t="shared" si="464"/>
        <v>1782.66666666667</v>
      </c>
      <c r="X1220" s="23">
        <v>0</v>
      </c>
      <c r="Y1220" s="23">
        <v>0</v>
      </c>
      <c r="Z1220" s="23">
        <v>0</v>
      </c>
      <c r="AA1220" s="22">
        <v>427</v>
      </c>
      <c r="AB1220" s="22">
        <v>0</v>
      </c>
      <c r="AC1220" s="22">
        <v>552</v>
      </c>
      <c r="AD1220" s="22">
        <v>432</v>
      </c>
      <c r="AE1220" s="22">
        <f t="shared" si="465"/>
        <v>1411</v>
      </c>
      <c r="AF1220" s="22">
        <f t="shared" si="466"/>
        <v>0.828051643192488</v>
      </c>
      <c r="AG1220" s="22">
        <f t="shared" si="467"/>
        <v>0.549177262528048</v>
      </c>
      <c r="AH1220" s="22">
        <v>33072</v>
      </c>
      <c r="AI1220" s="22">
        <v>0</v>
      </c>
      <c r="AJ1220" s="23">
        <v>0</v>
      </c>
      <c r="AK1220" s="23">
        <v>767</v>
      </c>
      <c r="AL1220" s="23">
        <v>1368</v>
      </c>
      <c r="AM1220" s="22">
        <v>0.5</v>
      </c>
      <c r="AN1220" s="22">
        <f t="shared" si="468"/>
        <v>891.333333333333</v>
      </c>
      <c r="AO1220" s="23">
        <v>24</v>
      </c>
      <c r="AP1220" s="23">
        <v>24</v>
      </c>
      <c r="AQ1220" t="s">
        <v>82</v>
      </c>
      <c r="AR1220">
        <v>20</v>
      </c>
      <c r="AS1220" s="22">
        <v>0.033333333333333</v>
      </c>
      <c r="AT1220" t="s">
        <v>83</v>
      </c>
      <c r="AU1220" s="23">
        <f t="shared" si="453"/>
        <v>848.333333333333</v>
      </c>
      <c r="AV1220" s="23">
        <f t="shared" si="469"/>
        <v>864</v>
      </c>
      <c r="AW1220" s="23">
        <f t="shared" si="470"/>
        <v>1.2761780104712</v>
      </c>
      <c r="AX1220" s="23">
        <f t="shared" si="471"/>
        <v>0.508788332086761</v>
      </c>
      <c r="AY1220" s="23">
        <f t="shared" si="472"/>
        <v>864</v>
      </c>
      <c r="AZ1220" s="23">
        <f t="shared" si="473"/>
        <v>864</v>
      </c>
      <c r="BA1220" s="1" t="str">
        <f t="shared" si="474"/>
        <v>3</v>
      </c>
      <c r="BB1220" s="22">
        <v>420</v>
      </c>
      <c r="BC1220" s="22">
        <f t="shared" si="475"/>
        <v>362880</v>
      </c>
      <c r="BD1220" s="22" t="e">
        <f t="shared" si="477"/>
        <v>#REF!</v>
      </c>
      <c r="BE1220" s="22">
        <v>0.29</v>
      </c>
      <c r="BF1220" s="22">
        <f t="shared" si="476"/>
        <v>250.56</v>
      </c>
      <c r="BG1220" s="22" t="e">
        <f t="shared" si="478"/>
        <v>#REF!</v>
      </c>
      <c r="BH1220" t="str">
        <f>IF(AT1220="UDARA","U","N")&amp;LEFT($C$4,2)&amp;MID($C$4,4,2)&amp;LEFT(A1220,3)&amp;MID(E1220,2,2)&amp;VLOOKUP(E1220,Acuan_Reference!C:L,10,0)</f>
        <v>N0109JKT71S5</v>
      </c>
      <c r="BI1220" t="s">
        <v>84</v>
      </c>
      <c r="BJ1220" t="s">
        <v>85</v>
      </c>
      <c r="BK1220" t="s">
        <v>86</v>
      </c>
      <c r="BL1220" t="s">
        <v>87</v>
      </c>
    </row>
    <row r="1221" spans="1:64">
      <c r="A1221" t="s">
        <v>98</v>
      </c>
      <c r="B1221" t="s">
        <v>75</v>
      </c>
      <c r="C1221" t="s">
        <v>76</v>
      </c>
      <c r="D1221" t="s">
        <v>77</v>
      </c>
      <c r="E1221" t="s">
        <v>205</v>
      </c>
      <c r="F1221" t="s">
        <v>206</v>
      </c>
      <c r="G1221" t="s">
        <v>118</v>
      </c>
      <c r="H1221" t="s">
        <v>81</v>
      </c>
      <c r="I1221" s="22">
        <v>7565</v>
      </c>
      <c r="J1221" s="23">
        <v>1440</v>
      </c>
      <c r="K1221" s="23">
        <v>3089</v>
      </c>
      <c r="L1221" s="23">
        <v>3383</v>
      </c>
      <c r="M1221" s="23">
        <v>8873</v>
      </c>
      <c r="N1221" s="23">
        <v>649</v>
      </c>
      <c r="O1221" s="23">
        <v>819</v>
      </c>
      <c r="P1221" s="23">
        <v>992</v>
      </c>
      <c r="Q1221" s="23">
        <v>1849</v>
      </c>
      <c r="R1221" s="23">
        <v>1017</v>
      </c>
      <c r="S1221" s="23">
        <v>2710</v>
      </c>
      <c r="T1221" s="23">
        <v>1292</v>
      </c>
      <c r="U1221" s="23">
        <v>3918</v>
      </c>
      <c r="V1221" s="22">
        <v>2640</v>
      </c>
      <c r="W1221" s="22">
        <f t="shared" si="464"/>
        <v>2225</v>
      </c>
      <c r="X1221" s="23">
        <v>0</v>
      </c>
      <c r="Y1221" s="23">
        <v>0</v>
      </c>
      <c r="Z1221" s="23">
        <v>0</v>
      </c>
      <c r="AA1221" s="22">
        <v>58</v>
      </c>
      <c r="AB1221" s="22">
        <v>0</v>
      </c>
      <c r="AC1221" s="22">
        <v>2304</v>
      </c>
      <c r="AD1221" s="22">
        <v>0</v>
      </c>
      <c r="AE1221" s="22">
        <f t="shared" si="465"/>
        <v>2362</v>
      </c>
      <c r="AF1221" s="22">
        <f t="shared" si="466"/>
        <v>0.89469696969697</v>
      </c>
      <c r="AG1221" s="22">
        <f t="shared" si="467"/>
        <v>1.06157303370787</v>
      </c>
      <c r="AH1221" s="22">
        <v>33072</v>
      </c>
      <c r="AI1221" s="22">
        <v>0</v>
      </c>
      <c r="AJ1221" s="23">
        <v>0</v>
      </c>
      <c r="AK1221" s="23">
        <v>1136</v>
      </c>
      <c r="AL1221" s="23">
        <v>1465</v>
      </c>
      <c r="AM1221" s="22">
        <v>0.9</v>
      </c>
      <c r="AN1221" s="22">
        <f t="shared" si="468"/>
        <v>2002.5</v>
      </c>
      <c r="AO1221" s="23">
        <v>24</v>
      </c>
      <c r="AP1221" s="23">
        <v>24</v>
      </c>
      <c r="AQ1221" t="s">
        <v>82</v>
      </c>
      <c r="AR1221">
        <v>4</v>
      </c>
      <c r="AS1221" s="22">
        <v>0.1</v>
      </c>
      <c r="AT1221" t="s">
        <v>83</v>
      </c>
      <c r="AU1221" s="23">
        <f t="shared" si="453"/>
        <v>1105.5</v>
      </c>
      <c r="AV1221" s="23">
        <f t="shared" si="469"/>
        <v>1128</v>
      </c>
      <c r="AW1221" s="23">
        <f t="shared" si="470"/>
        <v>1.5685393258427</v>
      </c>
      <c r="AX1221" s="23">
        <f t="shared" si="471"/>
        <v>0.910112359550562</v>
      </c>
      <c r="AY1221" s="23">
        <f t="shared" si="472"/>
        <v>1128</v>
      </c>
      <c r="AZ1221" s="23">
        <f t="shared" si="473"/>
        <v>1128</v>
      </c>
      <c r="BA1221" s="1" t="str">
        <f t="shared" si="474"/>
        <v>2</v>
      </c>
      <c r="BB1221" s="22">
        <v>420</v>
      </c>
      <c r="BC1221" s="22">
        <f t="shared" si="475"/>
        <v>473760</v>
      </c>
      <c r="BD1221" s="22" t="e">
        <f t="shared" si="477"/>
        <v>#REF!</v>
      </c>
      <c r="BE1221" s="22">
        <v>0.29</v>
      </c>
      <c r="BF1221" s="22">
        <f t="shared" si="476"/>
        <v>327.12</v>
      </c>
      <c r="BG1221" s="22" t="e">
        <f t="shared" si="478"/>
        <v>#REF!</v>
      </c>
      <c r="BH1221" t="str">
        <f>IF(AT1221="UDARA","U","N")&amp;LEFT($C$4,2)&amp;MID($C$4,4,2)&amp;LEFT(A1221,3)&amp;MID(E1221,2,2)&amp;VLOOKUP(E1221,Acuan_Reference!C:L,10,0)</f>
        <v>N0109JMR71S5</v>
      </c>
      <c r="BI1221" t="s">
        <v>84</v>
      </c>
      <c r="BJ1221" t="s">
        <v>85</v>
      </c>
      <c r="BK1221" t="s">
        <v>86</v>
      </c>
      <c r="BL1221" t="s">
        <v>87</v>
      </c>
    </row>
    <row r="1222" spans="1:64">
      <c r="A1222" t="s">
        <v>99</v>
      </c>
      <c r="B1222" t="s">
        <v>75</v>
      </c>
      <c r="C1222" t="s">
        <v>76</v>
      </c>
      <c r="D1222" t="s">
        <v>77</v>
      </c>
      <c r="E1222" t="s">
        <v>205</v>
      </c>
      <c r="F1222" t="s">
        <v>206</v>
      </c>
      <c r="G1222" t="s">
        <v>118</v>
      </c>
      <c r="H1222" t="s">
        <v>81</v>
      </c>
      <c r="I1222" s="22">
        <v>7565</v>
      </c>
      <c r="J1222" s="23">
        <v>3348</v>
      </c>
      <c r="K1222" s="23">
        <v>5058</v>
      </c>
      <c r="L1222" s="23">
        <v>5256</v>
      </c>
      <c r="M1222" s="23">
        <v>6201</v>
      </c>
      <c r="N1222" s="23">
        <v>8583</v>
      </c>
      <c r="O1222" s="23">
        <v>9682</v>
      </c>
      <c r="P1222" s="23">
        <v>8188</v>
      </c>
      <c r="Q1222" s="23">
        <v>5167</v>
      </c>
      <c r="R1222" s="23">
        <v>6629</v>
      </c>
      <c r="S1222" s="23">
        <v>5301</v>
      </c>
      <c r="T1222" s="23">
        <v>9081</v>
      </c>
      <c r="U1222" s="23">
        <v>6593</v>
      </c>
      <c r="V1222" s="22">
        <v>6991.6666666667</v>
      </c>
      <c r="W1222" s="22">
        <f t="shared" si="464"/>
        <v>7268</v>
      </c>
      <c r="X1222" s="23">
        <v>0</v>
      </c>
      <c r="Y1222" s="23">
        <v>0</v>
      </c>
      <c r="Z1222" s="23">
        <v>0</v>
      </c>
      <c r="AA1222" s="22">
        <v>4337</v>
      </c>
      <c r="AB1222" s="22">
        <v>0</v>
      </c>
      <c r="AC1222" s="22">
        <v>7200</v>
      </c>
      <c r="AD1222" s="22">
        <v>0</v>
      </c>
      <c r="AE1222" s="22">
        <f t="shared" si="465"/>
        <v>11537</v>
      </c>
      <c r="AF1222" s="22">
        <f t="shared" si="466"/>
        <v>1.65010727056018</v>
      </c>
      <c r="AG1222" s="22">
        <f t="shared" si="467"/>
        <v>1.58736929003853</v>
      </c>
      <c r="AH1222" s="22">
        <v>33072</v>
      </c>
      <c r="AI1222" s="22">
        <v>0</v>
      </c>
      <c r="AJ1222" s="23">
        <v>0</v>
      </c>
      <c r="AK1222" s="23">
        <v>3483</v>
      </c>
      <c r="AL1222" s="23">
        <v>6130</v>
      </c>
      <c r="AM1222" s="22">
        <v>1.1</v>
      </c>
      <c r="AN1222" s="22">
        <f t="shared" si="468"/>
        <v>7994.8</v>
      </c>
      <c r="AO1222" s="23">
        <v>24</v>
      </c>
      <c r="AP1222" s="23">
        <v>24</v>
      </c>
      <c r="AQ1222" t="s">
        <v>82</v>
      </c>
      <c r="AR1222">
        <v>4</v>
      </c>
      <c r="AS1222" s="22">
        <v>0.33333333333333</v>
      </c>
      <c r="AT1222" t="s">
        <v>83</v>
      </c>
      <c r="AU1222" s="23">
        <f t="shared" si="453"/>
        <v>2587.8</v>
      </c>
      <c r="AV1222" s="23">
        <f t="shared" si="469"/>
        <v>2592</v>
      </c>
      <c r="AW1222" s="23">
        <f t="shared" si="470"/>
        <v>1.94400110071546</v>
      </c>
      <c r="AX1222" s="23">
        <f t="shared" si="471"/>
        <v>1.10057787561915</v>
      </c>
      <c r="AY1222" s="23">
        <f t="shared" si="472"/>
        <v>2592</v>
      </c>
      <c r="AZ1222" s="23">
        <f t="shared" si="473"/>
        <v>2592</v>
      </c>
      <c r="BA1222" s="1" t="str">
        <f t="shared" si="474"/>
        <v>3</v>
      </c>
      <c r="BB1222" s="22">
        <v>420</v>
      </c>
      <c r="BC1222" s="22">
        <f t="shared" si="475"/>
        <v>1088640</v>
      </c>
      <c r="BD1222" s="22" t="e">
        <f t="shared" si="477"/>
        <v>#REF!</v>
      </c>
      <c r="BE1222" s="22">
        <v>0.29</v>
      </c>
      <c r="BF1222" s="22">
        <f t="shared" si="476"/>
        <v>751.68</v>
      </c>
      <c r="BG1222" s="22" t="e">
        <f t="shared" si="478"/>
        <v>#REF!</v>
      </c>
      <c r="BH1222" t="str">
        <f>IF(AT1222="UDARA","U","N")&amp;LEFT($C$4,2)&amp;MID($C$4,4,2)&amp;LEFT(A1222,3)&amp;MID(E1222,2,2)&amp;VLOOKUP(E1222,Acuan_Reference!C:L,10,0)</f>
        <v>N0109MDN71S5</v>
      </c>
      <c r="BI1222" t="s">
        <v>84</v>
      </c>
      <c r="BJ1222" t="s">
        <v>85</v>
      </c>
      <c r="BK1222" t="s">
        <v>86</v>
      </c>
      <c r="BL1222" t="s">
        <v>87</v>
      </c>
    </row>
    <row r="1223" spans="1:64">
      <c r="A1223" t="s">
        <v>100</v>
      </c>
      <c r="B1223" t="s">
        <v>75</v>
      </c>
      <c r="C1223" t="s">
        <v>76</v>
      </c>
      <c r="D1223" t="s">
        <v>77</v>
      </c>
      <c r="E1223" t="s">
        <v>205</v>
      </c>
      <c r="F1223" t="s">
        <v>206</v>
      </c>
      <c r="G1223" t="s">
        <v>118</v>
      </c>
      <c r="H1223" t="s">
        <v>81</v>
      </c>
      <c r="I1223" s="22">
        <v>7565</v>
      </c>
      <c r="J1223" s="23">
        <v>2184</v>
      </c>
      <c r="K1223" s="23">
        <v>2166</v>
      </c>
      <c r="L1223" s="23">
        <v>1660</v>
      </c>
      <c r="M1223" s="23">
        <v>2081</v>
      </c>
      <c r="N1223" s="23">
        <v>1063</v>
      </c>
      <c r="O1223" s="23">
        <v>1073</v>
      </c>
      <c r="P1223" s="23">
        <v>568</v>
      </c>
      <c r="Q1223" s="23">
        <v>1313</v>
      </c>
      <c r="R1223" s="23">
        <v>1351</v>
      </c>
      <c r="S1223" s="23">
        <v>1613</v>
      </c>
      <c r="T1223" s="23">
        <v>1682</v>
      </c>
      <c r="U1223" s="23">
        <v>732</v>
      </c>
      <c r="V1223" s="22">
        <v>1342.3333333333</v>
      </c>
      <c r="W1223" s="22">
        <f t="shared" si="464"/>
        <v>1256.66666666667</v>
      </c>
      <c r="X1223" s="23">
        <v>0</v>
      </c>
      <c r="Y1223" s="23">
        <v>0</v>
      </c>
      <c r="Z1223" s="23">
        <v>0</v>
      </c>
      <c r="AA1223" s="22">
        <v>2046</v>
      </c>
      <c r="AB1223" s="22">
        <v>0</v>
      </c>
      <c r="AC1223" s="22">
        <v>1080</v>
      </c>
      <c r="AD1223" s="22">
        <v>0</v>
      </c>
      <c r="AE1223" s="22">
        <f t="shared" si="465"/>
        <v>3126</v>
      </c>
      <c r="AF1223" s="22">
        <f t="shared" si="466"/>
        <v>2.32878073007207</v>
      </c>
      <c r="AG1223" s="22">
        <f t="shared" si="467"/>
        <v>2.48753315649867</v>
      </c>
      <c r="AH1223" s="22">
        <v>33072</v>
      </c>
      <c r="AI1223" s="22">
        <v>0</v>
      </c>
      <c r="AJ1223" s="23">
        <v>0</v>
      </c>
      <c r="AK1223" s="23">
        <v>872</v>
      </c>
      <c r="AL1223" s="23">
        <v>1356</v>
      </c>
      <c r="AM1223" s="22">
        <v>1.5</v>
      </c>
      <c r="AN1223" s="22">
        <f t="shared" si="468"/>
        <v>1885</v>
      </c>
      <c r="AO1223" s="23">
        <v>24</v>
      </c>
      <c r="AP1223" s="23">
        <v>24</v>
      </c>
      <c r="AQ1223" t="s">
        <v>82</v>
      </c>
      <c r="AR1223">
        <v>2</v>
      </c>
      <c r="AS1223" s="22">
        <v>0.76666666666667</v>
      </c>
      <c r="AT1223" t="s">
        <v>83</v>
      </c>
      <c r="AU1223" s="23">
        <f t="shared" si="453"/>
        <v>115</v>
      </c>
      <c r="AV1223" s="23">
        <f t="shared" si="469"/>
        <v>120</v>
      </c>
      <c r="AW1223" s="23">
        <f t="shared" si="470"/>
        <v>2.58302387267904</v>
      </c>
      <c r="AX1223" s="23">
        <f t="shared" si="471"/>
        <v>1.50397877984085</v>
      </c>
      <c r="AY1223" s="23">
        <f t="shared" si="472"/>
        <v>120</v>
      </c>
      <c r="AZ1223" s="23">
        <f t="shared" si="473"/>
        <v>120</v>
      </c>
      <c r="BA1223" s="1" t="str">
        <f t="shared" si="474"/>
        <v>3</v>
      </c>
      <c r="BB1223" s="22">
        <v>420</v>
      </c>
      <c r="BC1223" s="22">
        <f t="shared" si="475"/>
        <v>50400</v>
      </c>
      <c r="BD1223" s="22" t="e">
        <f t="shared" si="477"/>
        <v>#REF!</v>
      </c>
      <c r="BE1223" s="22">
        <v>0.29</v>
      </c>
      <c r="BF1223" s="22">
        <f t="shared" si="476"/>
        <v>34.8</v>
      </c>
      <c r="BG1223" s="22" t="e">
        <f t="shared" si="478"/>
        <v>#REF!</v>
      </c>
      <c r="BH1223" t="str">
        <f>IF(AT1223="UDARA","U","N")&amp;LEFT($C$4,2)&amp;MID($C$4,4,2)&amp;LEFT(A1223,3)&amp;MID(E1223,2,2)&amp;VLOOKUP(E1223,Acuan_Reference!C:L,10,0)</f>
        <v>N0109MDO71S5</v>
      </c>
      <c r="BI1223" t="s">
        <v>84</v>
      </c>
      <c r="BJ1223" t="s">
        <v>85</v>
      </c>
      <c r="BK1223" t="s">
        <v>86</v>
      </c>
      <c r="BL1223" t="s">
        <v>87</v>
      </c>
    </row>
    <row r="1224" spans="1:64">
      <c r="A1224" t="s">
        <v>101</v>
      </c>
      <c r="B1224" t="s">
        <v>75</v>
      </c>
      <c r="C1224" t="s">
        <v>76</v>
      </c>
      <c r="D1224" t="s">
        <v>77</v>
      </c>
      <c r="E1224" t="s">
        <v>205</v>
      </c>
      <c r="F1224" t="s">
        <v>206</v>
      </c>
      <c r="G1224" t="s">
        <v>118</v>
      </c>
      <c r="H1224" t="s">
        <v>81</v>
      </c>
      <c r="I1224" s="22">
        <v>7565</v>
      </c>
      <c r="J1224" s="23">
        <v>3867</v>
      </c>
      <c r="K1224" s="23">
        <v>4135</v>
      </c>
      <c r="L1224" s="23">
        <v>7842</v>
      </c>
      <c r="M1224" s="23">
        <v>8618</v>
      </c>
      <c r="N1224" s="23">
        <v>2983</v>
      </c>
      <c r="O1224" s="23">
        <v>6303</v>
      </c>
      <c r="P1224" s="23">
        <v>4208</v>
      </c>
      <c r="Q1224" s="23">
        <v>3544</v>
      </c>
      <c r="R1224" s="23">
        <v>6076</v>
      </c>
      <c r="S1224" s="23">
        <v>10073</v>
      </c>
      <c r="T1224" s="23">
        <v>7018</v>
      </c>
      <c r="U1224" s="23">
        <v>3922</v>
      </c>
      <c r="V1224" s="22">
        <v>7004.3333333333</v>
      </c>
      <c r="W1224" s="22">
        <f t="shared" si="464"/>
        <v>5899.66666666667</v>
      </c>
      <c r="X1224" s="23">
        <v>0</v>
      </c>
      <c r="Y1224" s="23">
        <v>0</v>
      </c>
      <c r="Z1224" s="23">
        <v>0</v>
      </c>
      <c r="AA1224" s="22">
        <v>9196</v>
      </c>
      <c r="AB1224" s="22">
        <v>0</v>
      </c>
      <c r="AC1224" s="22">
        <v>792</v>
      </c>
      <c r="AD1224" s="22">
        <v>3312</v>
      </c>
      <c r="AE1224" s="22">
        <f t="shared" si="465"/>
        <v>13300</v>
      </c>
      <c r="AF1224" s="22">
        <f t="shared" si="466"/>
        <v>1.89882453719127</v>
      </c>
      <c r="AG1224" s="22">
        <f t="shared" si="467"/>
        <v>1.69297700435053</v>
      </c>
      <c r="AH1224" s="22">
        <v>33072</v>
      </c>
      <c r="AI1224" s="22">
        <v>0</v>
      </c>
      <c r="AJ1224" s="23">
        <v>0</v>
      </c>
      <c r="AK1224" s="23">
        <v>4012</v>
      </c>
      <c r="AL1224" s="23">
        <v>6759</v>
      </c>
      <c r="AM1224" s="22">
        <v>1.3</v>
      </c>
      <c r="AN1224" s="22">
        <f t="shared" si="468"/>
        <v>7669.56666666667</v>
      </c>
      <c r="AO1224" s="23">
        <v>24</v>
      </c>
      <c r="AP1224" s="23">
        <v>24</v>
      </c>
      <c r="AQ1224" t="s">
        <v>82</v>
      </c>
      <c r="AR1224">
        <v>4</v>
      </c>
      <c r="AS1224" s="22">
        <v>0.5</v>
      </c>
      <c r="AT1224" t="s">
        <v>83</v>
      </c>
      <c r="AU1224" s="23">
        <f t="shared" si="453"/>
        <v>1128.56666666667</v>
      </c>
      <c r="AV1224" s="23">
        <f t="shared" si="469"/>
        <v>1152</v>
      </c>
      <c r="AW1224" s="23">
        <f t="shared" si="470"/>
        <v>2.4496299225945</v>
      </c>
      <c r="AX1224" s="23">
        <f t="shared" si="471"/>
        <v>1.30397197581784</v>
      </c>
      <c r="AY1224" s="23">
        <f t="shared" si="472"/>
        <v>1152</v>
      </c>
      <c r="AZ1224" s="23">
        <f t="shared" si="473"/>
        <v>1152</v>
      </c>
      <c r="BA1224" s="1" t="str">
        <f t="shared" si="474"/>
        <v>3</v>
      </c>
      <c r="BB1224" s="22">
        <v>420</v>
      </c>
      <c r="BC1224" s="22">
        <f t="shared" si="475"/>
        <v>483840</v>
      </c>
      <c r="BD1224" s="22" t="e">
        <f t="shared" si="477"/>
        <v>#REF!</v>
      </c>
      <c r="BE1224" s="22">
        <v>0.29</v>
      </c>
      <c r="BF1224" s="22">
        <f t="shared" si="476"/>
        <v>334.08</v>
      </c>
      <c r="BG1224" s="22" t="e">
        <f t="shared" si="478"/>
        <v>#REF!</v>
      </c>
      <c r="BH1224" t="str">
        <f>IF(AT1224="UDARA","U","N")&amp;LEFT($C$4,2)&amp;MID($C$4,4,2)&amp;LEFT(A1224,3)&amp;MID(E1224,2,2)&amp;VLOOKUP(E1224,Acuan_Reference!C:L,10,0)</f>
        <v>N0109MKS71S5</v>
      </c>
      <c r="BI1224" t="s">
        <v>84</v>
      </c>
      <c r="BJ1224" t="s">
        <v>85</v>
      </c>
      <c r="BK1224" t="s">
        <v>86</v>
      </c>
      <c r="BL1224" t="s">
        <v>87</v>
      </c>
    </row>
    <row r="1225" spans="1:64">
      <c r="A1225" t="s">
        <v>102</v>
      </c>
      <c r="B1225" t="s">
        <v>75</v>
      </c>
      <c r="C1225" t="s">
        <v>76</v>
      </c>
      <c r="D1225" t="s">
        <v>77</v>
      </c>
      <c r="E1225" t="s">
        <v>205</v>
      </c>
      <c r="F1225" t="s">
        <v>206</v>
      </c>
      <c r="G1225" t="s">
        <v>118</v>
      </c>
      <c r="H1225" t="s">
        <v>81</v>
      </c>
      <c r="I1225" s="22">
        <v>7565</v>
      </c>
      <c r="J1225" s="23">
        <v>2679</v>
      </c>
      <c r="K1225" s="23">
        <v>3149</v>
      </c>
      <c r="L1225" s="23">
        <v>3452</v>
      </c>
      <c r="M1225" s="23">
        <v>4805</v>
      </c>
      <c r="N1225" s="23">
        <v>4187</v>
      </c>
      <c r="O1225" s="23">
        <v>3722</v>
      </c>
      <c r="P1225" s="23">
        <v>3671</v>
      </c>
      <c r="Q1225" s="23">
        <v>2383</v>
      </c>
      <c r="R1225" s="23">
        <v>4050</v>
      </c>
      <c r="S1225" s="23">
        <v>5705</v>
      </c>
      <c r="T1225" s="23">
        <v>3443</v>
      </c>
      <c r="U1225" s="23">
        <v>2720</v>
      </c>
      <c r="V1225" s="22">
        <v>3956</v>
      </c>
      <c r="W1225" s="22">
        <f t="shared" si="464"/>
        <v>3338</v>
      </c>
      <c r="X1225" s="23">
        <v>0</v>
      </c>
      <c r="Y1225" s="23">
        <v>0</v>
      </c>
      <c r="Z1225" s="23">
        <v>0</v>
      </c>
      <c r="AA1225" s="22">
        <v>5354</v>
      </c>
      <c r="AB1225" s="22">
        <v>0</v>
      </c>
      <c r="AC1225" s="22">
        <v>312</v>
      </c>
      <c r="AD1225" s="22">
        <v>408</v>
      </c>
      <c r="AE1225" s="22">
        <f t="shared" si="465"/>
        <v>6074</v>
      </c>
      <c r="AF1225" s="22">
        <f t="shared" si="466"/>
        <v>1.53538928210313</v>
      </c>
      <c r="AG1225" s="22">
        <f t="shared" si="467"/>
        <v>1.69742360695027</v>
      </c>
      <c r="AH1225" s="22">
        <v>33072</v>
      </c>
      <c r="AI1225" s="22">
        <v>0</v>
      </c>
      <c r="AJ1225" s="23">
        <v>0</v>
      </c>
      <c r="AK1225" s="23">
        <v>2473</v>
      </c>
      <c r="AL1225" s="23">
        <v>3851</v>
      </c>
      <c r="AM1225" s="22">
        <v>0.8</v>
      </c>
      <c r="AN1225" s="22">
        <f t="shared" si="468"/>
        <v>2670.4</v>
      </c>
      <c r="AO1225" s="23">
        <v>24</v>
      </c>
      <c r="AP1225" s="23">
        <v>24</v>
      </c>
      <c r="AQ1225" t="s">
        <v>82</v>
      </c>
      <c r="AR1225">
        <v>8</v>
      </c>
      <c r="AS1225" s="22">
        <v>0.1</v>
      </c>
      <c r="AT1225" t="s">
        <v>83</v>
      </c>
      <c r="AU1225" s="23">
        <f t="shared" si="453"/>
        <v>447.4</v>
      </c>
      <c r="AV1225" s="23">
        <f t="shared" si="469"/>
        <v>456</v>
      </c>
      <c r="AW1225" s="23">
        <f t="shared" si="470"/>
        <v>1.95626123427202</v>
      </c>
      <c r="AX1225" s="23">
        <f t="shared" si="471"/>
        <v>0.80257639304973</v>
      </c>
      <c r="AY1225" s="23">
        <f t="shared" si="472"/>
        <v>456</v>
      </c>
      <c r="AZ1225" s="23">
        <f t="shared" si="473"/>
        <v>456</v>
      </c>
      <c r="BA1225" s="1" t="str">
        <f t="shared" si="474"/>
        <v>3</v>
      </c>
      <c r="BB1225" s="22">
        <v>420</v>
      </c>
      <c r="BC1225" s="22">
        <f t="shared" si="475"/>
        <v>191520</v>
      </c>
      <c r="BD1225" s="22" t="e">
        <f t="shared" si="477"/>
        <v>#REF!</v>
      </c>
      <c r="BE1225" s="22">
        <v>0.29</v>
      </c>
      <c r="BF1225" s="22">
        <f t="shared" si="476"/>
        <v>132.24</v>
      </c>
      <c r="BG1225" s="22" t="e">
        <f t="shared" si="478"/>
        <v>#REF!</v>
      </c>
      <c r="BH1225" t="str">
        <f>IF(AT1225="UDARA","U","N")&amp;LEFT($C$4,2)&amp;MID($C$4,4,2)&amp;LEFT(A1225,3)&amp;MID(E1225,2,2)&amp;VLOOKUP(E1225,Acuan_Reference!C:L,10,0)</f>
        <v>N0109MLG71S5</v>
      </c>
      <c r="BI1225" t="s">
        <v>84</v>
      </c>
      <c r="BJ1225" t="s">
        <v>85</v>
      </c>
      <c r="BK1225" t="s">
        <v>86</v>
      </c>
      <c r="BL1225" t="s">
        <v>87</v>
      </c>
    </row>
    <row r="1226" spans="1:64">
      <c r="A1226" t="s">
        <v>103</v>
      </c>
      <c r="B1226" t="s">
        <v>75</v>
      </c>
      <c r="C1226" t="s">
        <v>76</v>
      </c>
      <c r="D1226" t="s">
        <v>77</v>
      </c>
      <c r="E1226" t="s">
        <v>205</v>
      </c>
      <c r="F1226" t="s">
        <v>206</v>
      </c>
      <c r="G1226" t="s">
        <v>118</v>
      </c>
      <c r="H1226" t="s">
        <v>81</v>
      </c>
      <c r="I1226" s="22">
        <v>7565</v>
      </c>
      <c r="J1226" s="23">
        <v>4063</v>
      </c>
      <c r="K1226" s="23">
        <v>5447</v>
      </c>
      <c r="L1226" s="23">
        <v>6051</v>
      </c>
      <c r="M1226" s="23">
        <v>6811</v>
      </c>
      <c r="N1226" s="23">
        <v>8555</v>
      </c>
      <c r="O1226" s="23">
        <v>8146</v>
      </c>
      <c r="P1226" s="23">
        <v>3367</v>
      </c>
      <c r="Q1226" s="23">
        <v>5921</v>
      </c>
      <c r="R1226" s="23">
        <v>8683</v>
      </c>
      <c r="S1226" s="23">
        <v>9447</v>
      </c>
      <c r="T1226" s="23">
        <v>8623</v>
      </c>
      <c r="U1226" s="23">
        <v>11458</v>
      </c>
      <c r="V1226" s="22">
        <v>9842.6666666667</v>
      </c>
      <c r="W1226" s="22">
        <f t="shared" si="464"/>
        <v>9295.33333333333</v>
      </c>
      <c r="X1226" s="23">
        <v>0</v>
      </c>
      <c r="Y1226" s="23">
        <v>0</v>
      </c>
      <c r="Z1226" s="23">
        <v>0</v>
      </c>
      <c r="AA1226" s="22">
        <v>3640</v>
      </c>
      <c r="AB1226" s="22">
        <v>0</v>
      </c>
      <c r="AC1226" s="22">
        <v>7464</v>
      </c>
      <c r="AD1226" s="22">
        <v>0</v>
      </c>
      <c r="AE1226" s="22">
        <f t="shared" si="465"/>
        <v>11104</v>
      </c>
      <c r="AF1226" s="22">
        <f t="shared" si="466"/>
        <v>1.12814955296667</v>
      </c>
      <c r="AG1226" s="22">
        <f t="shared" si="467"/>
        <v>1.19457792440651</v>
      </c>
      <c r="AH1226" s="22">
        <v>33072</v>
      </c>
      <c r="AI1226" s="22">
        <v>0</v>
      </c>
      <c r="AJ1226" s="23">
        <v>0</v>
      </c>
      <c r="AK1226" s="23">
        <v>4900</v>
      </c>
      <c r="AL1226" s="23">
        <v>7805</v>
      </c>
      <c r="AM1226" s="22">
        <v>1.3</v>
      </c>
      <c r="AN1226" s="22">
        <f t="shared" si="468"/>
        <v>12083.9333333333</v>
      </c>
      <c r="AO1226" s="23">
        <v>24</v>
      </c>
      <c r="AP1226" s="23">
        <v>24</v>
      </c>
      <c r="AQ1226" t="s">
        <v>82</v>
      </c>
      <c r="AR1226">
        <v>2</v>
      </c>
      <c r="AS1226" s="22">
        <v>0.36666666666667</v>
      </c>
      <c r="AT1226" t="s">
        <v>83</v>
      </c>
      <c r="AU1226" s="23">
        <f t="shared" si="453"/>
        <v>8784.93333333333</v>
      </c>
      <c r="AV1226" s="23">
        <f t="shared" si="469"/>
        <v>8808</v>
      </c>
      <c r="AW1226" s="23">
        <f t="shared" si="470"/>
        <v>2.14215018288747</v>
      </c>
      <c r="AX1226" s="23">
        <f t="shared" si="471"/>
        <v>1.30248153195152</v>
      </c>
      <c r="AY1226" s="23">
        <f t="shared" si="472"/>
        <v>8808</v>
      </c>
      <c r="AZ1226" s="23">
        <f t="shared" si="473"/>
        <v>8808</v>
      </c>
      <c r="BA1226" s="1" t="str">
        <f t="shared" si="474"/>
        <v>2</v>
      </c>
      <c r="BB1226" s="22">
        <v>420</v>
      </c>
      <c r="BC1226" s="22">
        <f t="shared" si="475"/>
        <v>3699360</v>
      </c>
      <c r="BD1226" s="22" t="e">
        <f t="shared" si="477"/>
        <v>#REF!</v>
      </c>
      <c r="BE1226" s="22">
        <v>0.29</v>
      </c>
      <c r="BF1226" s="22">
        <f t="shared" si="476"/>
        <v>2554.32</v>
      </c>
      <c r="BG1226" s="22" t="e">
        <f t="shared" si="478"/>
        <v>#REF!</v>
      </c>
      <c r="BH1226" t="str">
        <f>IF(AT1226="UDARA","U","N")&amp;LEFT($C$4,2)&amp;MID($C$4,4,2)&amp;LEFT(A1226,3)&amp;MID(E1226,2,2)&amp;VLOOKUP(E1226,Acuan_Reference!C:L,10,0)</f>
        <v>N0109NAD71S5</v>
      </c>
      <c r="BI1226" t="s">
        <v>84</v>
      </c>
      <c r="BJ1226" t="s">
        <v>85</v>
      </c>
      <c r="BK1226" t="s">
        <v>86</v>
      </c>
      <c r="BL1226" t="s">
        <v>87</v>
      </c>
    </row>
    <row r="1227" spans="1:64">
      <c r="A1227" t="s">
        <v>104</v>
      </c>
      <c r="B1227" t="s">
        <v>75</v>
      </c>
      <c r="C1227" t="s">
        <v>76</v>
      </c>
      <c r="D1227" t="s">
        <v>77</v>
      </c>
      <c r="E1227" t="s">
        <v>205</v>
      </c>
      <c r="F1227" t="s">
        <v>206</v>
      </c>
      <c r="G1227" t="s">
        <v>118</v>
      </c>
      <c r="H1227" t="s">
        <v>81</v>
      </c>
      <c r="I1227" s="22">
        <v>7565</v>
      </c>
      <c r="J1227" s="23">
        <v>5537</v>
      </c>
      <c r="K1227" s="23">
        <v>6265</v>
      </c>
      <c r="L1227" s="23">
        <v>5619</v>
      </c>
      <c r="M1227" s="23">
        <v>5597</v>
      </c>
      <c r="N1227" s="23">
        <v>4527</v>
      </c>
      <c r="O1227" s="23">
        <v>7171</v>
      </c>
      <c r="P1227" s="23">
        <v>5019</v>
      </c>
      <c r="Q1227" s="23">
        <v>8426</v>
      </c>
      <c r="R1227" s="23">
        <v>8357</v>
      </c>
      <c r="S1227" s="23">
        <v>9873</v>
      </c>
      <c r="T1227" s="23">
        <v>9379</v>
      </c>
      <c r="U1227" s="23">
        <v>7989</v>
      </c>
      <c r="V1227" s="22">
        <v>9080.3333333333</v>
      </c>
      <c r="W1227" s="22">
        <f t="shared" si="464"/>
        <v>8474.33333333333</v>
      </c>
      <c r="X1227" s="23">
        <v>0</v>
      </c>
      <c r="Y1227" s="23">
        <v>0</v>
      </c>
      <c r="Z1227" s="23">
        <v>0</v>
      </c>
      <c r="AA1227" s="22">
        <v>6497</v>
      </c>
      <c r="AB1227" s="22">
        <v>0</v>
      </c>
      <c r="AC1227" s="22">
        <v>5256</v>
      </c>
      <c r="AD1227" s="22">
        <v>0</v>
      </c>
      <c r="AE1227" s="22">
        <f t="shared" si="465"/>
        <v>11753</v>
      </c>
      <c r="AF1227" s="22">
        <f t="shared" si="466"/>
        <v>1.29433574391543</v>
      </c>
      <c r="AG1227" s="22">
        <f t="shared" si="467"/>
        <v>1.38689375762105</v>
      </c>
      <c r="AH1227" s="22">
        <v>33072</v>
      </c>
      <c r="AI1227" s="22">
        <v>0</v>
      </c>
      <c r="AJ1227" s="23">
        <v>0</v>
      </c>
      <c r="AK1227" s="23">
        <v>5430</v>
      </c>
      <c r="AL1227" s="23">
        <v>8055</v>
      </c>
      <c r="AM1227" s="22">
        <v>1</v>
      </c>
      <c r="AN1227" s="22">
        <f t="shared" si="468"/>
        <v>8474.33333333333</v>
      </c>
      <c r="AO1227" s="23">
        <v>24</v>
      </c>
      <c r="AP1227" s="23">
        <v>24</v>
      </c>
      <c r="AQ1227" t="s">
        <v>82</v>
      </c>
      <c r="AR1227">
        <v>4</v>
      </c>
      <c r="AS1227" s="22">
        <v>0.26666666666667</v>
      </c>
      <c r="AT1227" t="s">
        <v>83</v>
      </c>
      <c r="AU1227" s="23">
        <f t="shared" ref="AU1227:AU1237" si="479">IF(OR(H1227="PINDAH DISTRIBUTOR",H1227="PESTA NO BUFFER",H1227="PESTA"),0,IF(AL1227+AN1227&lt;AE1227,0,IF((1*((AL1227+AN1227)-AE1227))&lt;0,0,1*((AL1227+AN1227)-AE1227))))</f>
        <v>4776.33333333334</v>
      </c>
      <c r="AV1227" s="23">
        <f t="shared" si="469"/>
        <v>4800</v>
      </c>
      <c r="AW1227" s="23">
        <f t="shared" si="470"/>
        <v>1.95330999488652</v>
      </c>
      <c r="AX1227" s="23">
        <f t="shared" si="471"/>
        <v>1.00279274672541</v>
      </c>
      <c r="AY1227" s="23">
        <f t="shared" si="472"/>
        <v>4800</v>
      </c>
      <c r="AZ1227" s="23">
        <f t="shared" si="473"/>
        <v>4800</v>
      </c>
      <c r="BA1227" s="1" t="str">
        <f t="shared" si="474"/>
        <v>3</v>
      </c>
      <c r="BB1227" s="22">
        <v>420</v>
      </c>
      <c r="BC1227" s="22">
        <f t="shared" si="475"/>
        <v>2016000</v>
      </c>
      <c r="BD1227" s="22" t="e">
        <f t="shared" si="477"/>
        <v>#REF!</v>
      </c>
      <c r="BE1227" s="22">
        <v>0.29</v>
      </c>
      <c r="BF1227" s="22">
        <f t="shared" si="476"/>
        <v>1392</v>
      </c>
      <c r="BG1227" s="22" t="e">
        <f t="shared" si="478"/>
        <v>#REF!</v>
      </c>
      <c r="BH1227" t="str">
        <f>IF(AT1227="UDARA","U","N")&amp;LEFT($C$4,2)&amp;MID($C$4,4,2)&amp;LEFT(A1227,3)&amp;MID(E1227,2,2)&amp;VLOOKUP(E1227,Acuan_Reference!C:L,10,0)</f>
        <v>N0109PDG71S5</v>
      </c>
      <c r="BI1227" t="s">
        <v>84</v>
      </c>
      <c r="BJ1227" t="s">
        <v>85</v>
      </c>
      <c r="BK1227" t="s">
        <v>86</v>
      </c>
      <c r="BL1227" t="s">
        <v>87</v>
      </c>
    </row>
    <row r="1228" spans="1:64">
      <c r="A1228" t="s">
        <v>105</v>
      </c>
      <c r="B1228" t="s">
        <v>75</v>
      </c>
      <c r="C1228" t="s">
        <v>76</v>
      </c>
      <c r="D1228" t="s">
        <v>77</v>
      </c>
      <c r="E1228" t="s">
        <v>205</v>
      </c>
      <c r="F1228" t="s">
        <v>206</v>
      </c>
      <c r="G1228" t="s">
        <v>118</v>
      </c>
      <c r="H1228" t="s">
        <v>81</v>
      </c>
      <c r="I1228" s="22">
        <v>7565</v>
      </c>
      <c r="J1228" s="23">
        <v>-5496</v>
      </c>
      <c r="K1228" s="23">
        <v>10186</v>
      </c>
      <c r="L1228" s="23">
        <v>11032</v>
      </c>
      <c r="M1228" s="23">
        <v>9208</v>
      </c>
      <c r="N1228" s="23">
        <v>4048</v>
      </c>
      <c r="O1228" s="23">
        <v>9852</v>
      </c>
      <c r="P1228" s="23">
        <v>4729</v>
      </c>
      <c r="Q1228" s="23">
        <v>7436</v>
      </c>
      <c r="R1228" s="23">
        <v>5041</v>
      </c>
      <c r="S1228" s="23">
        <v>15870</v>
      </c>
      <c r="T1228" s="23">
        <v>6452</v>
      </c>
      <c r="U1228" s="23">
        <v>5325</v>
      </c>
      <c r="V1228" s="22">
        <v>9215.6666666667</v>
      </c>
      <c r="W1228" s="22">
        <f t="shared" si="464"/>
        <v>6586.66666666667</v>
      </c>
      <c r="X1228" s="23">
        <v>0</v>
      </c>
      <c r="Y1228" s="23">
        <v>0</v>
      </c>
      <c r="Z1228" s="23">
        <v>0</v>
      </c>
      <c r="AA1228" s="22">
        <v>10928</v>
      </c>
      <c r="AB1228" s="22">
        <v>0</v>
      </c>
      <c r="AC1228" s="22">
        <v>2520</v>
      </c>
      <c r="AD1228" s="22">
        <v>0</v>
      </c>
      <c r="AE1228" s="22">
        <f t="shared" si="465"/>
        <v>13448</v>
      </c>
      <c r="AF1228" s="22">
        <f t="shared" si="466"/>
        <v>1.45925416862589</v>
      </c>
      <c r="AG1228" s="22">
        <f t="shared" si="467"/>
        <v>2.0417004048583</v>
      </c>
      <c r="AH1228" s="22">
        <v>33072</v>
      </c>
      <c r="AI1228" s="22">
        <v>0</v>
      </c>
      <c r="AJ1228" s="23">
        <v>0</v>
      </c>
      <c r="AK1228" s="23">
        <v>5775</v>
      </c>
      <c r="AL1228" s="23">
        <v>7983</v>
      </c>
      <c r="AM1228" s="22">
        <v>1</v>
      </c>
      <c r="AN1228" s="22">
        <f t="shared" si="468"/>
        <v>6586.66666666667</v>
      </c>
      <c r="AO1228" s="23">
        <v>24</v>
      </c>
      <c r="AP1228" s="23">
        <v>24</v>
      </c>
      <c r="AQ1228" t="s">
        <v>82</v>
      </c>
      <c r="AR1228">
        <v>4</v>
      </c>
      <c r="AS1228" s="22">
        <v>0.26666666666667</v>
      </c>
      <c r="AT1228" t="s">
        <v>83</v>
      </c>
      <c r="AU1228" s="23">
        <f t="shared" si="479"/>
        <v>1121.66666666667</v>
      </c>
      <c r="AV1228" s="23">
        <f t="shared" si="469"/>
        <v>1128</v>
      </c>
      <c r="AW1228" s="23">
        <f t="shared" si="470"/>
        <v>2.21295546558704</v>
      </c>
      <c r="AX1228" s="23">
        <f t="shared" si="471"/>
        <v>1.00096153846154</v>
      </c>
      <c r="AY1228" s="23">
        <f t="shared" si="472"/>
        <v>1128</v>
      </c>
      <c r="AZ1228" s="23">
        <f t="shared" si="473"/>
        <v>1128</v>
      </c>
      <c r="BA1228" s="1" t="str">
        <f t="shared" si="474"/>
        <v>3</v>
      </c>
      <c r="BB1228" s="22">
        <v>420</v>
      </c>
      <c r="BC1228" s="22">
        <f t="shared" si="475"/>
        <v>473760</v>
      </c>
      <c r="BD1228" s="22" t="e">
        <f t="shared" si="477"/>
        <v>#REF!</v>
      </c>
      <c r="BE1228" s="22">
        <v>0.29</v>
      </c>
      <c r="BF1228" s="22">
        <f t="shared" si="476"/>
        <v>327.12</v>
      </c>
      <c r="BG1228" s="22" t="e">
        <f t="shared" si="478"/>
        <v>#REF!</v>
      </c>
      <c r="BH1228" t="str">
        <f>IF(AT1228="UDARA","U","N")&amp;LEFT($C$4,2)&amp;MID($C$4,4,2)&amp;LEFT(A1228,3)&amp;MID(E1228,2,2)&amp;VLOOKUP(E1228,Acuan_Reference!C:L,10,0)</f>
        <v>N0109PKB71S5</v>
      </c>
      <c r="BI1228" t="s">
        <v>84</v>
      </c>
      <c r="BJ1228" t="s">
        <v>85</v>
      </c>
      <c r="BK1228" t="s">
        <v>86</v>
      </c>
      <c r="BL1228" t="s">
        <v>87</v>
      </c>
    </row>
    <row r="1229" spans="1:64">
      <c r="A1229" t="s">
        <v>106</v>
      </c>
      <c r="B1229" t="s">
        <v>75</v>
      </c>
      <c r="C1229" t="s">
        <v>76</v>
      </c>
      <c r="D1229" t="s">
        <v>77</v>
      </c>
      <c r="E1229" t="s">
        <v>205</v>
      </c>
      <c r="F1229" t="s">
        <v>206</v>
      </c>
      <c r="G1229" t="s">
        <v>118</v>
      </c>
      <c r="H1229" t="s">
        <v>81</v>
      </c>
      <c r="I1229" s="22">
        <v>7565</v>
      </c>
      <c r="J1229" s="23">
        <v>4741</v>
      </c>
      <c r="K1229" s="23">
        <v>7705</v>
      </c>
      <c r="L1229" s="23">
        <v>9963</v>
      </c>
      <c r="M1229" s="23">
        <v>6089</v>
      </c>
      <c r="N1229" s="23">
        <v>2724</v>
      </c>
      <c r="O1229" s="23">
        <v>7290</v>
      </c>
      <c r="P1229" s="23">
        <v>5163</v>
      </c>
      <c r="Q1229" s="23">
        <v>4175</v>
      </c>
      <c r="R1229" s="23">
        <v>7997</v>
      </c>
      <c r="S1229" s="23">
        <v>6038</v>
      </c>
      <c r="T1229" s="23">
        <v>5757</v>
      </c>
      <c r="U1229" s="23">
        <v>6053</v>
      </c>
      <c r="V1229" s="22">
        <v>5949.3333333333</v>
      </c>
      <c r="W1229" s="22">
        <f t="shared" si="464"/>
        <v>5861.33333333333</v>
      </c>
      <c r="X1229" s="23">
        <v>0</v>
      </c>
      <c r="Y1229" s="23">
        <v>0</v>
      </c>
      <c r="Z1229" s="23">
        <v>0</v>
      </c>
      <c r="AA1229" s="22">
        <v>4953</v>
      </c>
      <c r="AB1229" s="22">
        <v>0</v>
      </c>
      <c r="AC1229" s="22">
        <v>0</v>
      </c>
      <c r="AD1229" s="22">
        <v>2208</v>
      </c>
      <c r="AE1229" s="22">
        <f t="shared" si="465"/>
        <v>7161</v>
      </c>
      <c r="AF1229" s="22">
        <f t="shared" si="466"/>
        <v>1.20366427610937</v>
      </c>
      <c r="AG1229" s="22">
        <f t="shared" si="467"/>
        <v>0.84502957233849</v>
      </c>
      <c r="AH1229" s="22">
        <v>33072</v>
      </c>
      <c r="AI1229" s="22">
        <v>0</v>
      </c>
      <c r="AJ1229" s="23">
        <v>0</v>
      </c>
      <c r="AK1229" s="23">
        <v>3710</v>
      </c>
      <c r="AL1229" s="23">
        <v>5774</v>
      </c>
      <c r="AM1229" s="22">
        <v>0.9</v>
      </c>
      <c r="AN1229" s="22">
        <f t="shared" si="468"/>
        <v>5275.2</v>
      </c>
      <c r="AO1229" s="23">
        <v>24</v>
      </c>
      <c r="AP1229" s="23">
        <v>24</v>
      </c>
      <c r="AQ1229" t="s">
        <v>82</v>
      </c>
      <c r="AR1229">
        <v>4</v>
      </c>
      <c r="AS1229" s="22">
        <v>0.16666666666667</v>
      </c>
      <c r="AT1229" t="s">
        <v>83</v>
      </c>
      <c r="AU1229" s="23">
        <f t="shared" si="479"/>
        <v>3888.2</v>
      </c>
      <c r="AV1229" s="23">
        <f t="shared" si="469"/>
        <v>3912</v>
      </c>
      <c r="AW1229" s="23">
        <f t="shared" si="470"/>
        <v>1.88916060054595</v>
      </c>
      <c r="AX1229" s="23">
        <f t="shared" si="471"/>
        <v>0.90406050955414</v>
      </c>
      <c r="AY1229" s="23">
        <f t="shared" si="472"/>
        <v>3912</v>
      </c>
      <c r="AZ1229" s="23">
        <f t="shared" si="473"/>
        <v>3912</v>
      </c>
      <c r="BA1229" s="1" t="str">
        <f t="shared" si="474"/>
        <v>3</v>
      </c>
      <c r="BB1229" s="22">
        <v>420</v>
      </c>
      <c r="BC1229" s="22">
        <f t="shared" si="475"/>
        <v>1643040</v>
      </c>
      <c r="BD1229" s="22" t="e">
        <f t="shared" si="477"/>
        <v>#REF!</v>
      </c>
      <c r="BE1229" s="22">
        <v>0.29</v>
      </c>
      <c r="BF1229" s="22">
        <f t="shared" si="476"/>
        <v>1134.48</v>
      </c>
      <c r="BG1229" s="22" t="e">
        <f t="shared" si="478"/>
        <v>#REF!</v>
      </c>
      <c r="BH1229" t="str">
        <f>IF(AT1229="UDARA","U","N")&amp;LEFT($C$4,2)&amp;MID($C$4,4,2)&amp;LEFT(A1229,3)&amp;MID(E1229,2,2)&amp;VLOOKUP(E1229,Acuan_Reference!C:L,10,0)</f>
        <v>N0109PLB71S5</v>
      </c>
      <c r="BI1229" t="s">
        <v>84</v>
      </c>
      <c r="BJ1229" t="s">
        <v>85</v>
      </c>
      <c r="BK1229" t="s">
        <v>86</v>
      </c>
      <c r="BL1229" t="s">
        <v>87</v>
      </c>
    </row>
    <row r="1230" spans="1:64">
      <c r="A1230" t="s">
        <v>107</v>
      </c>
      <c r="B1230" t="s">
        <v>75</v>
      </c>
      <c r="C1230" t="s">
        <v>76</v>
      </c>
      <c r="D1230" t="s">
        <v>77</v>
      </c>
      <c r="E1230" t="s">
        <v>205</v>
      </c>
      <c r="F1230" t="s">
        <v>206</v>
      </c>
      <c r="G1230" t="s">
        <v>118</v>
      </c>
      <c r="H1230" t="s">
        <v>81</v>
      </c>
      <c r="I1230" s="22">
        <v>7565</v>
      </c>
      <c r="J1230" s="23">
        <v>3684</v>
      </c>
      <c r="K1230" s="23">
        <v>4654</v>
      </c>
      <c r="L1230" s="23">
        <v>4501</v>
      </c>
      <c r="M1230" s="23">
        <v>7205</v>
      </c>
      <c r="N1230" s="23">
        <v>3240</v>
      </c>
      <c r="O1230" s="23">
        <v>3936</v>
      </c>
      <c r="P1230" s="23">
        <v>3692</v>
      </c>
      <c r="Q1230" s="23">
        <v>4370</v>
      </c>
      <c r="R1230" s="23">
        <v>5902</v>
      </c>
      <c r="S1230" s="23">
        <v>2767</v>
      </c>
      <c r="T1230" s="23">
        <v>7636</v>
      </c>
      <c r="U1230" s="23">
        <v>6347</v>
      </c>
      <c r="V1230" s="22">
        <v>5583.3333333333</v>
      </c>
      <c r="W1230" s="22">
        <f t="shared" si="464"/>
        <v>6246.66666666667</v>
      </c>
      <c r="X1230" s="23">
        <v>0</v>
      </c>
      <c r="Y1230" s="23">
        <v>0</v>
      </c>
      <c r="Z1230" s="23">
        <v>0</v>
      </c>
      <c r="AA1230" s="22">
        <v>4217</v>
      </c>
      <c r="AB1230" s="22">
        <v>0</v>
      </c>
      <c r="AC1230" s="22">
        <v>912</v>
      </c>
      <c r="AD1230" s="22">
        <v>0</v>
      </c>
      <c r="AE1230" s="22">
        <f t="shared" si="465"/>
        <v>5129</v>
      </c>
      <c r="AF1230" s="22">
        <f t="shared" si="466"/>
        <v>0.918626865671647</v>
      </c>
      <c r="AG1230" s="22">
        <f t="shared" si="467"/>
        <v>0.821077908217716</v>
      </c>
      <c r="AH1230" s="22">
        <v>33072</v>
      </c>
      <c r="AI1230" s="22">
        <v>0</v>
      </c>
      <c r="AJ1230" s="23">
        <v>0</v>
      </c>
      <c r="AK1230" s="23">
        <v>2657</v>
      </c>
      <c r="AL1230" s="23">
        <v>4757</v>
      </c>
      <c r="AM1230" s="22">
        <v>1.3</v>
      </c>
      <c r="AN1230" s="22">
        <f t="shared" si="468"/>
        <v>8120.66666666667</v>
      </c>
      <c r="AO1230" s="23">
        <v>24</v>
      </c>
      <c r="AP1230" s="23">
        <v>24</v>
      </c>
      <c r="AQ1230" t="s">
        <v>82</v>
      </c>
      <c r="AR1230">
        <v>2</v>
      </c>
      <c r="AS1230" s="22">
        <v>0.43333333333333</v>
      </c>
      <c r="AT1230" t="s">
        <v>83</v>
      </c>
      <c r="AU1230" s="23">
        <f t="shared" si="479"/>
        <v>7748.66666666667</v>
      </c>
      <c r="AV1230" s="23">
        <f t="shared" si="469"/>
        <v>7752</v>
      </c>
      <c r="AW1230" s="23">
        <f t="shared" si="470"/>
        <v>2.06205976520811</v>
      </c>
      <c r="AX1230" s="23">
        <f t="shared" si="471"/>
        <v>1.30053361792956</v>
      </c>
      <c r="AY1230" s="23">
        <f t="shared" si="472"/>
        <v>7752</v>
      </c>
      <c r="AZ1230" s="23">
        <f t="shared" si="473"/>
        <v>7752</v>
      </c>
      <c r="BA1230" s="1" t="str">
        <f t="shared" si="474"/>
        <v>2</v>
      </c>
      <c r="BB1230" s="22">
        <v>420</v>
      </c>
      <c r="BC1230" s="22">
        <f t="shared" si="475"/>
        <v>3255840</v>
      </c>
      <c r="BD1230" s="22" t="e">
        <f t="shared" si="477"/>
        <v>#REF!</v>
      </c>
      <c r="BE1230" s="22">
        <v>0.29</v>
      </c>
      <c r="BF1230" s="22">
        <f t="shared" si="476"/>
        <v>2248.08</v>
      </c>
      <c r="BG1230" s="22" t="e">
        <f t="shared" si="478"/>
        <v>#REF!</v>
      </c>
      <c r="BH1230" t="str">
        <f>IF(AT1230="UDARA","U","N")&amp;LEFT($C$4,2)&amp;MID($C$4,4,2)&amp;LEFT(A1230,3)&amp;MID(E1230,2,2)&amp;VLOOKUP(E1230,Acuan_Reference!C:L,10,0)</f>
        <v>N0109PTK71S5</v>
      </c>
      <c r="BI1230" t="s">
        <v>84</v>
      </c>
      <c r="BJ1230" t="s">
        <v>85</v>
      </c>
      <c r="BK1230" t="s">
        <v>86</v>
      </c>
      <c r="BL1230" t="s">
        <v>87</v>
      </c>
    </row>
    <row r="1231" spans="1:64">
      <c r="A1231" t="s">
        <v>108</v>
      </c>
      <c r="B1231" t="s">
        <v>75</v>
      </c>
      <c r="C1231" t="s">
        <v>76</v>
      </c>
      <c r="D1231" t="s">
        <v>77</v>
      </c>
      <c r="E1231" t="s">
        <v>205</v>
      </c>
      <c r="F1231" t="s">
        <v>206</v>
      </c>
      <c r="G1231" t="s">
        <v>118</v>
      </c>
      <c r="H1231" t="s">
        <v>81</v>
      </c>
      <c r="I1231" s="22">
        <v>7565</v>
      </c>
      <c r="J1231" s="23">
        <v>1891</v>
      </c>
      <c r="K1231" s="23">
        <v>1404</v>
      </c>
      <c r="L1231" s="23">
        <v>2591</v>
      </c>
      <c r="M1231" s="23">
        <v>2979</v>
      </c>
      <c r="N1231" s="23">
        <v>2138</v>
      </c>
      <c r="O1231" s="23">
        <v>2438</v>
      </c>
      <c r="P1231" s="23">
        <v>3255</v>
      </c>
      <c r="Q1231" s="23">
        <v>2139</v>
      </c>
      <c r="R1231" s="23">
        <v>3052</v>
      </c>
      <c r="S1231" s="23">
        <v>3197</v>
      </c>
      <c r="T1231" s="23">
        <v>3617</v>
      </c>
      <c r="U1231" s="23">
        <v>2277</v>
      </c>
      <c r="V1231" s="22">
        <v>3030.3333333333</v>
      </c>
      <c r="W1231" s="22">
        <f t="shared" si="464"/>
        <v>2924.33333333333</v>
      </c>
      <c r="X1231" s="23">
        <v>0</v>
      </c>
      <c r="Y1231" s="23">
        <v>0</v>
      </c>
      <c r="Z1231" s="23">
        <v>0</v>
      </c>
      <c r="AA1231" s="22">
        <v>3240</v>
      </c>
      <c r="AB1231" s="22">
        <v>0</v>
      </c>
      <c r="AC1231" s="22">
        <v>0</v>
      </c>
      <c r="AD1231" s="22">
        <v>1296</v>
      </c>
      <c r="AE1231" s="22">
        <f t="shared" si="465"/>
        <v>4536</v>
      </c>
      <c r="AF1231" s="22">
        <f t="shared" si="466"/>
        <v>1.4968650313497</v>
      </c>
      <c r="AG1231" s="22">
        <f t="shared" si="467"/>
        <v>1.10794483073065</v>
      </c>
      <c r="AH1231" s="22">
        <v>33072</v>
      </c>
      <c r="AI1231" s="22">
        <v>0</v>
      </c>
      <c r="AJ1231" s="23">
        <v>0</v>
      </c>
      <c r="AK1231" s="23">
        <v>1709</v>
      </c>
      <c r="AL1231" s="23">
        <v>2879</v>
      </c>
      <c r="AM1231" s="22">
        <v>0.8</v>
      </c>
      <c r="AN1231" s="22">
        <f t="shared" si="468"/>
        <v>2339.46666666667</v>
      </c>
      <c r="AO1231" s="23">
        <v>24</v>
      </c>
      <c r="AP1231" s="23">
        <v>24</v>
      </c>
      <c r="AQ1231" t="s">
        <v>82</v>
      </c>
      <c r="AR1231">
        <v>4</v>
      </c>
      <c r="AS1231" s="22">
        <v>0.066666666666667</v>
      </c>
      <c r="AT1231" t="s">
        <v>83</v>
      </c>
      <c r="AU1231" s="23">
        <f t="shared" si="479"/>
        <v>682.466666666667</v>
      </c>
      <c r="AV1231" s="23">
        <f t="shared" si="469"/>
        <v>696</v>
      </c>
      <c r="AW1231" s="23">
        <f t="shared" si="470"/>
        <v>1.78912572666135</v>
      </c>
      <c r="AX1231" s="23">
        <f t="shared" si="471"/>
        <v>0.804627835404081</v>
      </c>
      <c r="AY1231" s="23">
        <f t="shared" si="472"/>
        <v>696</v>
      </c>
      <c r="AZ1231" s="23">
        <f t="shared" si="473"/>
        <v>696</v>
      </c>
      <c r="BA1231" s="1" t="str">
        <f t="shared" si="474"/>
        <v>3</v>
      </c>
      <c r="BB1231" s="22">
        <v>420</v>
      </c>
      <c r="BC1231" s="22">
        <f t="shared" si="475"/>
        <v>292320</v>
      </c>
      <c r="BD1231" s="22" t="e">
        <f t="shared" si="477"/>
        <v>#REF!</v>
      </c>
      <c r="BE1231" s="22">
        <v>0.29</v>
      </c>
      <c r="BF1231" s="22">
        <f t="shared" si="476"/>
        <v>201.84</v>
      </c>
      <c r="BG1231" s="22" t="e">
        <f t="shared" si="478"/>
        <v>#REF!</v>
      </c>
      <c r="BH1231" t="str">
        <f>IF(AT1231="UDARA","U","N")&amp;LEFT($C$4,2)&amp;MID($C$4,4,2)&amp;LEFT(A1231,3)&amp;MID(E1231,2,2)&amp;VLOOKUP(E1231,Acuan_Reference!C:L,10,0)</f>
        <v>N0109PWT71S5</v>
      </c>
      <c r="BI1231" t="s">
        <v>84</v>
      </c>
      <c r="BJ1231" t="s">
        <v>85</v>
      </c>
      <c r="BK1231" t="s">
        <v>86</v>
      </c>
      <c r="BL1231" t="s">
        <v>87</v>
      </c>
    </row>
    <row r="1232" spans="1:64">
      <c r="A1232" t="s">
        <v>109</v>
      </c>
      <c r="B1232" t="s">
        <v>75</v>
      </c>
      <c r="C1232" t="s">
        <v>76</v>
      </c>
      <c r="D1232" t="s">
        <v>77</v>
      </c>
      <c r="E1232" t="s">
        <v>205</v>
      </c>
      <c r="F1232" t="s">
        <v>206</v>
      </c>
      <c r="G1232" t="s">
        <v>118</v>
      </c>
      <c r="H1232" t="s">
        <v>81</v>
      </c>
      <c r="I1232" s="22">
        <v>7565</v>
      </c>
      <c r="J1232" s="23">
        <v>7815</v>
      </c>
      <c r="K1232" s="23">
        <v>6122</v>
      </c>
      <c r="L1232" s="23">
        <v>14166</v>
      </c>
      <c r="M1232" s="23">
        <v>6963</v>
      </c>
      <c r="N1232" s="23">
        <v>6568</v>
      </c>
      <c r="O1232" s="23">
        <v>11292</v>
      </c>
      <c r="P1232" s="23">
        <v>8603</v>
      </c>
      <c r="Q1232" s="23">
        <v>5769</v>
      </c>
      <c r="R1232" s="23">
        <v>8436</v>
      </c>
      <c r="S1232" s="23">
        <v>5219</v>
      </c>
      <c r="T1232" s="23">
        <v>9218</v>
      </c>
      <c r="U1232" s="23">
        <v>4021</v>
      </c>
      <c r="V1232" s="22">
        <v>6152.6666666667</v>
      </c>
      <c r="W1232" s="22">
        <f t="shared" si="464"/>
        <v>6637.33333333333</v>
      </c>
      <c r="X1232" s="23">
        <v>0</v>
      </c>
      <c r="Y1232" s="23">
        <v>0</v>
      </c>
      <c r="Z1232" s="23">
        <v>0</v>
      </c>
      <c r="AA1232" s="22">
        <v>5726</v>
      </c>
      <c r="AB1232" s="22">
        <v>0</v>
      </c>
      <c r="AC1232" s="22">
        <v>2304</v>
      </c>
      <c r="AD1232" s="22">
        <v>1320</v>
      </c>
      <c r="AE1232" s="22">
        <f t="shared" si="465"/>
        <v>9350</v>
      </c>
      <c r="AF1232" s="22">
        <f t="shared" si="466"/>
        <v>1.51966626936829</v>
      </c>
      <c r="AG1232" s="22">
        <f t="shared" si="467"/>
        <v>1.20982322217758</v>
      </c>
      <c r="AH1232" s="22">
        <v>33072</v>
      </c>
      <c r="AI1232" s="22">
        <v>0</v>
      </c>
      <c r="AJ1232" s="23">
        <v>0</v>
      </c>
      <c r="AK1232" s="23">
        <v>3957</v>
      </c>
      <c r="AL1232" s="23">
        <v>6673</v>
      </c>
      <c r="AM1232" s="22">
        <v>0.6</v>
      </c>
      <c r="AN1232" s="22">
        <f t="shared" si="468"/>
        <v>3982.4</v>
      </c>
      <c r="AO1232" s="23">
        <v>24</v>
      </c>
      <c r="AP1232" s="23">
        <v>24</v>
      </c>
      <c r="AQ1232" t="s">
        <v>82</v>
      </c>
      <c r="AR1232">
        <v>8</v>
      </c>
      <c r="AS1232" s="22">
        <v>0.1</v>
      </c>
      <c r="AT1232" t="s">
        <v>83</v>
      </c>
      <c r="AU1232" s="23">
        <f t="shared" si="479"/>
        <v>1305.4</v>
      </c>
      <c r="AV1232" s="23">
        <f t="shared" si="469"/>
        <v>1320</v>
      </c>
      <c r="AW1232" s="23">
        <f t="shared" si="470"/>
        <v>1.60757332261953</v>
      </c>
      <c r="AX1232" s="23">
        <f t="shared" si="471"/>
        <v>0.602199678585777</v>
      </c>
      <c r="AY1232" s="23">
        <f t="shared" si="472"/>
        <v>1320</v>
      </c>
      <c r="AZ1232" s="23">
        <f t="shared" si="473"/>
        <v>1320</v>
      </c>
      <c r="BA1232" s="1" t="str">
        <f t="shared" si="474"/>
        <v>3</v>
      </c>
      <c r="BB1232" s="22">
        <v>420</v>
      </c>
      <c r="BC1232" s="22">
        <f t="shared" si="475"/>
        <v>554400</v>
      </c>
      <c r="BD1232" s="22" t="e">
        <f t="shared" si="477"/>
        <v>#REF!</v>
      </c>
      <c r="BE1232" s="22">
        <v>0.29</v>
      </c>
      <c r="BF1232" s="22">
        <f t="shared" si="476"/>
        <v>382.8</v>
      </c>
      <c r="BG1232" s="22" t="e">
        <f t="shared" si="478"/>
        <v>#REF!</v>
      </c>
      <c r="BH1232" t="str">
        <f>IF(AT1232="UDARA","U","N")&amp;LEFT($C$4,2)&amp;MID($C$4,4,2)&amp;LEFT(A1232,3)&amp;MID(E1232,2,2)&amp;VLOOKUP(E1232,Acuan_Reference!C:L,10,0)</f>
        <v>N0109SBY71S5</v>
      </c>
      <c r="BI1232" t="s">
        <v>84</v>
      </c>
      <c r="BJ1232" t="s">
        <v>85</v>
      </c>
      <c r="BK1232" t="s">
        <v>86</v>
      </c>
      <c r="BL1232" t="s">
        <v>87</v>
      </c>
    </row>
    <row r="1233" spans="1:64">
      <c r="A1233" t="s">
        <v>110</v>
      </c>
      <c r="B1233" t="s">
        <v>75</v>
      </c>
      <c r="C1233" t="s">
        <v>76</v>
      </c>
      <c r="D1233" t="s">
        <v>77</v>
      </c>
      <c r="E1233" t="s">
        <v>205</v>
      </c>
      <c r="F1233" t="s">
        <v>206</v>
      </c>
      <c r="G1233" t="s">
        <v>118</v>
      </c>
      <c r="H1233" t="s">
        <v>81</v>
      </c>
      <c r="I1233" s="22">
        <v>7565</v>
      </c>
      <c r="J1233" s="23">
        <v>2928</v>
      </c>
      <c r="K1233" s="23">
        <v>2365</v>
      </c>
      <c r="L1233" s="23">
        <v>2731</v>
      </c>
      <c r="M1233" s="23">
        <v>3833</v>
      </c>
      <c r="N1233" s="23">
        <v>2662</v>
      </c>
      <c r="O1233" s="23">
        <v>4506</v>
      </c>
      <c r="P1233" s="23">
        <v>1443</v>
      </c>
      <c r="Q1233" s="23">
        <v>4092</v>
      </c>
      <c r="R1233" s="23">
        <v>2464</v>
      </c>
      <c r="S1233" s="23">
        <v>2856</v>
      </c>
      <c r="T1233" s="23">
        <v>3512</v>
      </c>
      <c r="U1233" s="23">
        <v>4177</v>
      </c>
      <c r="V1233" s="22">
        <v>3515</v>
      </c>
      <c r="W1233" s="22">
        <f t="shared" si="464"/>
        <v>3422</v>
      </c>
      <c r="X1233" s="23">
        <v>0</v>
      </c>
      <c r="Y1233" s="23">
        <v>0</v>
      </c>
      <c r="Z1233" s="23">
        <v>0</v>
      </c>
      <c r="AA1233" s="22">
        <v>659</v>
      </c>
      <c r="AB1233" s="22">
        <v>0</v>
      </c>
      <c r="AC1233" s="22">
        <v>1776</v>
      </c>
      <c r="AD1233" s="22">
        <v>0</v>
      </c>
      <c r="AE1233" s="22">
        <f t="shared" si="465"/>
        <v>2435</v>
      </c>
      <c r="AF1233" s="22">
        <f t="shared" si="466"/>
        <v>0.692745376955903</v>
      </c>
      <c r="AG1233" s="22">
        <f t="shared" si="467"/>
        <v>0.711572180011689</v>
      </c>
      <c r="AH1233" s="22">
        <v>33072</v>
      </c>
      <c r="AI1233" s="22">
        <v>0</v>
      </c>
      <c r="AJ1233" s="23">
        <v>0</v>
      </c>
      <c r="AK1233" s="23">
        <v>1918</v>
      </c>
      <c r="AL1233" s="23">
        <v>2577</v>
      </c>
      <c r="AM1233" s="22">
        <v>0.7</v>
      </c>
      <c r="AN1233" s="22">
        <f t="shared" si="468"/>
        <v>2395.4</v>
      </c>
      <c r="AO1233" s="23">
        <v>24</v>
      </c>
      <c r="AP1233" s="23">
        <v>24</v>
      </c>
      <c r="AQ1233" t="s">
        <v>82</v>
      </c>
      <c r="AR1233">
        <v>8</v>
      </c>
      <c r="AS1233" s="22">
        <v>0.066666666666667</v>
      </c>
      <c r="AT1233" t="s">
        <v>83</v>
      </c>
      <c r="AU1233" s="23">
        <f t="shared" si="479"/>
        <v>2537.4</v>
      </c>
      <c r="AV1233" s="23">
        <f t="shared" si="469"/>
        <v>2544</v>
      </c>
      <c r="AW1233" s="23">
        <f t="shared" si="470"/>
        <v>1.45499707773232</v>
      </c>
      <c r="AX1233" s="23">
        <f t="shared" si="471"/>
        <v>0.701928696668615</v>
      </c>
      <c r="AY1233" s="23">
        <f t="shared" si="472"/>
        <v>2544</v>
      </c>
      <c r="AZ1233" s="23">
        <f t="shared" si="473"/>
        <v>2544</v>
      </c>
      <c r="BA1233" s="1" t="str">
        <f t="shared" si="474"/>
        <v>2</v>
      </c>
      <c r="BB1233" s="22">
        <v>420</v>
      </c>
      <c r="BC1233" s="22">
        <f t="shared" si="475"/>
        <v>1068480</v>
      </c>
      <c r="BD1233" s="22" t="e">
        <f t="shared" si="477"/>
        <v>#REF!</v>
      </c>
      <c r="BE1233" s="22">
        <v>0.29</v>
      </c>
      <c r="BF1233" s="22">
        <f t="shared" si="476"/>
        <v>737.76</v>
      </c>
      <c r="BG1233" s="22" t="e">
        <f t="shared" si="478"/>
        <v>#REF!</v>
      </c>
      <c r="BH1233" t="str">
        <f>IF(AT1233="UDARA","U","N")&amp;LEFT($C$4,2)&amp;MID($C$4,4,2)&amp;LEFT(A1233,3)&amp;MID(E1233,2,2)&amp;VLOOKUP(E1233,Acuan_Reference!C:L,10,0)</f>
        <v>N0109SLO71S5</v>
      </c>
      <c r="BI1233" t="s">
        <v>84</v>
      </c>
      <c r="BJ1233" t="s">
        <v>85</v>
      </c>
      <c r="BK1233" t="s">
        <v>86</v>
      </c>
      <c r="BL1233" t="s">
        <v>87</v>
      </c>
    </row>
    <row r="1234" spans="1:64">
      <c r="A1234" t="s">
        <v>111</v>
      </c>
      <c r="B1234" t="s">
        <v>75</v>
      </c>
      <c r="C1234" t="s">
        <v>76</v>
      </c>
      <c r="D1234" t="s">
        <v>77</v>
      </c>
      <c r="E1234" t="s">
        <v>205</v>
      </c>
      <c r="F1234" t="s">
        <v>206</v>
      </c>
      <c r="G1234" t="s">
        <v>118</v>
      </c>
      <c r="H1234" t="s">
        <v>81</v>
      </c>
      <c r="I1234" s="22">
        <v>7565</v>
      </c>
      <c r="J1234" s="23">
        <v>2592</v>
      </c>
      <c r="K1234" s="23">
        <v>2623</v>
      </c>
      <c r="L1234" s="23">
        <v>3344</v>
      </c>
      <c r="M1234" s="23">
        <v>2333</v>
      </c>
      <c r="N1234" s="23">
        <v>1980</v>
      </c>
      <c r="O1234" s="23">
        <v>3964</v>
      </c>
      <c r="P1234" s="23">
        <v>2787</v>
      </c>
      <c r="Q1234" s="23">
        <v>1964</v>
      </c>
      <c r="R1234" s="23">
        <v>2627</v>
      </c>
      <c r="S1234" s="23">
        <v>5407</v>
      </c>
      <c r="T1234" s="23">
        <v>3619</v>
      </c>
      <c r="U1234" s="23">
        <v>1526</v>
      </c>
      <c r="V1234" s="22">
        <v>3517.3333333333</v>
      </c>
      <c r="W1234" s="22">
        <f t="shared" si="464"/>
        <v>2848.33333333333</v>
      </c>
      <c r="X1234" s="23">
        <v>0</v>
      </c>
      <c r="Y1234" s="23">
        <v>144</v>
      </c>
      <c r="Z1234" s="23">
        <v>0</v>
      </c>
      <c r="AA1234" s="22">
        <v>5838</v>
      </c>
      <c r="AB1234" s="22">
        <v>0</v>
      </c>
      <c r="AC1234" s="22">
        <v>1752</v>
      </c>
      <c r="AD1234" s="22">
        <v>0</v>
      </c>
      <c r="AE1234" s="22">
        <f t="shared" si="465"/>
        <v>7590</v>
      </c>
      <c r="AF1234" s="22">
        <f t="shared" si="466"/>
        <v>2.15788476118273</v>
      </c>
      <c r="AG1234" s="22">
        <f t="shared" si="467"/>
        <v>2.66471620830895</v>
      </c>
      <c r="AH1234" s="22">
        <v>33072</v>
      </c>
      <c r="AI1234" s="22">
        <v>0</v>
      </c>
      <c r="AJ1234" s="23">
        <v>0</v>
      </c>
      <c r="AK1234" s="23">
        <v>2037</v>
      </c>
      <c r="AL1234" s="23">
        <v>3400</v>
      </c>
      <c r="AM1234" s="22">
        <v>1.5</v>
      </c>
      <c r="AN1234" s="22">
        <f t="shared" si="468"/>
        <v>4272.5</v>
      </c>
      <c r="AO1234" s="23">
        <v>24</v>
      </c>
      <c r="AP1234" s="23">
        <v>24</v>
      </c>
      <c r="AQ1234" t="s">
        <v>82</v>
      </c>
      <c r="AR1234">
        <v>2</v>
      </c>
      <c r="AS1234" s="22">
        <v>0.53333333333333</v>
      </c>
      <c r="AT1234" t="s">
        <v>83</v>
      </c>
      <c r="AU1234" s="23">
        <f t="shared" si="479"/>
        <v>82.5</v>
      </c>
      <c r="AV1234" s="23">
        <f t="shared" si="469"/>
        <v>96</v>
      </c>
      <c r="AW1234" s="23">
        <f t="shared" si="470"/>
        <v>2.69842012873025</v>
      </c>
      <c r="AX1234" s="23">
        <f t="shared" si="471"/>
        <v>1.50473961380925</v>
      </c>
      <c r="AY1234" s="23">
        <f t="shared" si="472"/>
        <v>96</v>
      </c>
      <c r="AZ1234" s="23">
        <f t="shared" si="473"/>
        <v>96</v>
      </c>
      <c r="BA1234" s="1" t="str">
        <f t="shared" si="474"/>
        <v>3</v>
      </c>
      <c r="BB1234" s="22">
        <v>420</v>
      </c>
      <c r="BC1234" s="22">
        <f t="shared" si="475"/>
        <v>40320</v>
      </c>
      <c r="BD1234" s="22" t="e">
        <f t="shared" si="477"/>
        <v>#REF!</v>
      </c>
      <c r="BE1234" s="22">
        <v>0.29</v>
      </c>
      <c r="BF1234" s="22">
        <f t="shared" si="476"/>
        <v>27.84</v>
      </c>
      <c r="BG1234" s="22" t="e">
        <f t="shared" si="478"/>
        <v>#REF!</v>
      </c>
      <c r="BH1234" t="str">
        <f>IF(AT1234="UDARA","U","N")&amp;LEFT($C$4,2)&amp;MID($C$4,4,2)&amp;LEFT(A1234,3)&amp;MID(E1234,2,2)&amp;VLOOKUP(E1234,Acuan_Reference!C:L,10,0)</f>
        <v>N0109SMD71S5</v>
      </c>
      <c r="BI1234" t="s">
        <v>84</v>
      </c>
      <c r="BJ1234" t="s">
        <v>85</v>
      </c>
      <c r="BK1234" t="s">
        <v>86</v>
      </c>
      <c r="BL1234" t="s">
        <v>87</v>
      </c>
    </row>
    <row r="1235" spans="1:64">
      <c r="A1235" t="s">
        <v>112</v>
      </c>
      <c r="B1235" t="s">
        <v>75</v>
      </c>
      <c r="C1235" t="s">
        <v>76</v>
      </c>
      <c r="D1235" t="s">
        <v>77</v>
      </c>
      <c r="E1235" t="s">
        <v>205</v>
      </c>
      <c r="F1235" t="s">
        <v>206</v>
      </c>
      <c r="G1235" t="s">
        <v>118</v>
      </c>
      <c r="H1235" t="s">
        <v>81</v>
      </c>
      <c r="I1235" s="22">
        <v>7565</v>
      </c>
      <c r="J1235" s="23">
        <v>1585</v>
      </c>
      <c r="K1235" s="23">
        <v>1246</v>
      </c>
      <c r="L1235" s="23">
        <v>3138</v>
      </c>
      <c r="M1235" s="23">
        <v>925</v>
      </c>
      <c r="N1235" s="23">
        <v>1860</v>
      </c>
      <c r="O1235" s="23">
        <v>3870</v>
      </c>
      <c r="P1235" s="23">
        <v>4170</v>
      </c>
      <c r="Q1235" s="23">
        <v>802</v>
      </c>
      <c r="R1235" s="23">
        <v>2654</v>
      </c>
      <c r="S1235" s="23">
        <v>2283</v>
      </c>
      <c r="T1235" s="23">
        <v>1616</v>
      </c>
      <c r="U1235" s="23">
        <v>1359</v>
      </c>
      <c r="V1235" s="22">
        <v>1752.6666666667</v>
      </c>
      <c r="W1235" s="22">
        <f t="shared" si="464"/>
        <v>1629</v>
      </c>
      <c r="X1235" s="23">
        <v>0</v>
      </c>
      <c r="Y1235" s="23">
        <v>0</v>
      </c>
      <c r="Z1235" s="23">
        <v>0</v>
      </c>
      <c r="AA1235" s="22">
        <v>2486</v>
      </c>
      <c r="AB1235" s="22">
        <v>0</v>
      </c>
      <c r="AC1235" s="22">
        <v>0</v>
      </c>
      <c r="AD1235" s="22">
        <v>0</v>
      </c>
      <c r="AE1235" s="22">
        <f t="shared" si="465"/>
        <v>2486</v>
      </c>
      <c r="AF1235" s="22">
        <f t="shared" si="466"/>
        <v>1.41841004184098</v>
      </c>
      <c r="AG1235" s="22">
        <f t="shared" si="467"/>
        <v>1.52608962553714</v>
      </c>
      <c r="AH1235" s="22">
        <v>33072</v>
      </c>
      <c r="AI1235" s="22">
        <v>0</v>
      </c>
      <c r="AJ1235" s="23">
        <v>0</v>
      </c>
      <c r="AK1235" s="23">
        <v>1170</v>
      </c>
      <c r="AL1235" s="23">
        <v>1912</v>
      </c>
      <c r="AM1235" s="22">
        <v>0.7</v>
      </c>
      <c r="AN1235" s="22">
        <f t="shared" si="468"/>
        <v>1140.3</v>
      </c>
      <c r="AO1235" s="23">
        <v>24</v>
      </c>
      <c r="AP1235" s="23">
        <v>24</v>
      </c>
      <c r="AQ1235" t="s">
        <v>82</v>
      </c>
      <c r="AR1235">
        <v>8</v>
      </c>
      <c r="AS1235" s="22">
        <v>0.066666666666667</v>
      </c>
      <c r="AT1235" t="s">
        <v>83</v>
      </c>
      <c r="AU1235" s="23">
        <f t="shared" si="479"/>
        <v>566.3</v>
      </c>
      <c r="AV1235" s="23">
        <f t="shared" si="469"/>
        <v>576</v>
      </c>
      <c r="AW1235" s="23">
        <f t="shared" si="470"/>
        <v>1.87968078575813</v>
      </c>
      <c r="AX1235" s="23">
        <f t="shared" si="471"/>
        <v>0.705954573357888</v>
      </c>
      <c r="AY1235" s="23">
        <f t="shared" si="472"/>
        <v>576</v>
      </c>
      <c r="AZ1235" s="23">
        <f t="shared" si="473"/>
        <v>576</v>
      </c>
      <c r="BA1235" s="1" t="str">
        <f t="shared" si="474"/>
        <v>3</v>
      </c>
      <c r="BB1235" s="22">
        <v>420</v>
      </c>
      <c r="BC1235" s="22">
        <f t="shared" si="475"/>
        <v>241920</v>
      </c>
      <c r="BD1235" s="22" t="e">
        <f t="shared" si="477"/>
        <v>#REF!</v>
      </c>
      <c r="BE1235" s="22">
        <v>0.29</v>
      </c>
      <c r="BF1235" s="22">
        <f t="shared" si="476"/>
        <v>167.04</v>
      </c>
      <c r="BG1235" s="22" t="e">
        <f t="shared" si="478"/>
        <v>#REF!</v>
      </c>
      <c r="BH1235" t="str">
        <f>IF(AT1235="UDARA","U","N")&amp;LEFT($C$4,2)&amp;MID($C$4,4,2)&amp;LEFT(A1235,3)&amp;MID(E1235,2,2)&amp;VLOOKUP(E1235,Acuan_Reference!C:L,10,0)</f>
        <v>N0109SMG71S5</v>
      </c>
      <c r="BI1235" t="s">
        <v>84</v>
      </c>
      <c r="BJ1235" t="s">
        <v>85</v>
      </c>
      <c r="BK1235" t="s">
        <v>86</v>
      </c>
      <c r="BL1235" t="s">
        <v>87</v>
      </c>
    </row>
    <row r="1236" spans="1:64">
      <c r="A1236" t="s">
        <v>113</v>
      </c>
      <c r="B1236" t="s">
        <v>75</v>
      </c>
      <c r="C1236" t="s">
        <v>76</v>
      </c>
      <c r="D1236" t="s">
        <v>77</v>
      </c>
      <c r="E1236" t="s">
        <v>205</v>
      </c>
      <c r="F1236" t="s">
        <v>206</v>
      </c>
      <c r="G1236" t="s">
        <v>118</v>
      </c>
      <c r="H1236" t="s">
        <v>81</v>
      </c>
      <c r="I1236" s="22">
        <v>7565</v>
      </c>
      <c r="J1236" s="23">
        <v>3675</v>
      </c>
      <c r="K1236" s="23">
        <v>3842</v>
      </c>
      <c r="L1236" s="23">
        <v>2529</v>
      </c>
      <c r="M1236" s="23">
        <v>4603</v>
      </c>
      <c r="N1236" s="23">
        <v>2995</v>
      </c>
      <c r="O1236" s="23">
        <v>3675</v>
      </c>
      <c r="P1236" s="23">
        <v>3406</v>
      </c>
      <c r="Q1236" s="23">
        <v>4127</v>
      </c>
      <c r="R1236" s="23">
        <v>6196</v>
      </c>
      <c r="S1236" s="23">
        <v>7248</v>
      </c>
      <c r="T1236" s="23">
        <v>4126</v>
      </c>
      <c r="U1236" s="23">
        <v>4949</v>
      </c>
      <c r="V1236" s="22">
        <v>5441</v>
      </c>
      <c r="W1236" s="22">
        <f t="shared" si="464"/>
        <v>4733.66666666667</v>
      </c>
      <c r="X1236" s="23">
        <v>0</v>
      </c>
      <c r="Y1236" s="23">
        <v>0</v>
      </c>
      <c r="Z1236" s="23">
        <v>0</v>
      </c>
      <c r="AA1236" s="22">
        <v>2405</v>
      </c>
      <c r="AB1236" s="22">
        <v>0</v>
      </c>
      <c r="AC1236" s="22">
        <v>2784</v>
      </c>
      <c r="AD1236" s="22">
        <v>0</v>
      </c>
      <c r="AE1236" s="22">
        <f t="shared" si="465"/>
        <v>5189</v>
      </c>
      <c r="AF1236" s="22">
        <f t="shared" si="466"/>
        <v>0.953684984377872</v>
      </c>
      <c r="AG1236" s="22">
        <f t="shared" si="467"/>
        <v>1.09619040912612</v>
      </c>
      <c r="AH1236" s="22">
        <v>33072</v>
      </c>
      <c r="AI1236" s="22">
        <v>0</v>
      </c>
      <c r="AJ1236" s="23">
        <v>0</v>
      </c>
      <c r="AK1236" s="23">
        <v>3580</v>
      </c>
      <c r="AL1236" s="23">
        <v>5126</v>
      </c>
      <c r="AM1236" s="22">
        <v>0.6</v>
      </c>
      <c r="AN1236" s="22">
        <f t="shared" si="468"/>
        <v>2840.2</v>
      </c>
      <c r="AO1236" s="23">
        <v>24</v>
      </c>
      <c r="AP1236" s="23">
        <v>24</v>
      </c>
      <c r="AQ1236" t="s">
        <v>82</v>
      </c>
      <c r="AR1236">
        <v>12</v>
      </c>
      <c r="AS1236" s="22">
        <v>0.033333333333333</v>
      </c>
      <c r="AT1236" t="s">
        <v>83</v>
      </c>
      <c r="AU1236" s="23">
        <f t="shared" si="479"/>
        <v>2777.2</v>
      </c>
      <c r="AV1236" s="23">
        <f t="shared" si="469"/>
        <v>2784</v>
      </c>
      <c r="AW1236" s="23">
        <f t="shared" si="470"/>
        <v>1.68431800577424</v>
      </c>
      <c r="AX1236" s="23">
        <f t="shared" si="471"/>
        <v>0.601436518555031</v>
      </c>
      <c r="AY1236" s="23">
        <f t="shared" si="472"/>
        <v>2784</v>
      </c>
      <c r="AZ1236" s="23">
        <f t="shared" si="473"/>
        <v>2784</v>
      </c>
      <c r="BA1236" s="1" t="str">
        <f t="shared" si="474"/>
        <v>3</v>
      </c>
      <c r="BB1236" s="22">
        <v>420</v>
      </c>
      <c r="BC1236" s="22">
        <f t="shared" si="475"/>
        <v>1169280</v>
      </c>
      <c r="BD1236" s="22" t="e">
        <f t="shared" si="477"/>
        <v>#REF!</v>
      </c>
      <c r="BE1236" s="22">
        <v>0.29</v>
      </c>
      <c r="BF1236" s="22">
        <f t="shared" si="476"/>
        <v>807.36</v>
      </c>
      <c r="BG1236" s="22" t="e">
        <f t="shared" si="478"/>
        <v>#REF!</v>
      </c>
      <c r="BH1236" t="str">
        <f>IF(AT1236="UDARA","U","N")&amp;LEFT($C$4,2)&amp;MID($C$4,4,2)&amp;LEFT(A1236,3)&amp;MID(E1236,2,2)&amp;VLOOKUP(E1236,Acuan_Reference!C:L,10,0)</f>
        <v>N0109TGR71S5</v>
      </c>
      <c r="BI1236" t="s">
        <v>84</v>
      </c>
      <c r="BJ1236" t="s">
        <v>85</v>
      </c>
      <c r="BK1236" t="s">
        <v>86</v>
      </c>
      <c r="BL1236" t="s">
        <v>87</v>
      </c>
    </row>
    <row r="1237" spans="1:64">
      <c r="A1237" t="s">
        <v>114</v>
      </c>
      <c r="B1237" t="s">
        <v>75</v>
      </c>
      <c r="C1237" t="s">
        <v>76</v>
      </c>
      <c r="D1237" t="s">
        <v>77</v>
      </c>
      <c r="E1237" t="s">
        <v>205</v>
      </c>
      <c r="F1237" t="s">
        <v>206</v>
      </c>
      <c r="G1237" t="s">
        <v>118</v>
      </c>
      <c r="H1237" t="s">
        <v>81</v>
      </c>
      <c r="I1237" s="22">
        <v>7565</v>
      </c>
      <c r="J1237" s="23">
        <v>944</v>
      </c>
      <c r="K1237" s="23">
        <v>614</v>
      </c>
      <c r="L1237" s="23">
        <v>967</v>
      </c>
      <c r="M1237" s="23">
        <v>1526</v>
      </c>
      <c r="N1237" s="23">
        <v>543</v>
      </c>
      <c r="O1237" s="23">
        <v>1842</v>
      </c>
      <c r="P1237" s="23">
        <v>1652</v>
      </c>
      <c r="Q1237" s="23">
        <v>1086</v>
      </c>
      <c r="R1237" s="23">
        <v>2666</v>
      </c>
      <c r="S1237" s="23">
        <v>1170</v>
      </c>
      <c r="T1237" s="23">
        <v>1268</v>
      </c>
      <c r="U1237" s="23">
        <v>992</v>
      </c>
      <c r="V1237" s="22">
        <v>1143.3333333333</v>
      </c>
      <c r="W1237" s="22">
        <f t="shared" si="464"/>
        <v>1249.66666666667</v>
      </c>
      <c r="X1237" s="23">
        <v>0</v>
      </c>
      <c r="Y1237" s="23">
        <v>0</v>
      </c>
      <c r="Z1237" s="23">
        <v>0</v>
      </c>
      <c r="AA1237" s="22">
        <v>1871</v>
      </c>
      <c r="AB1237" s="22">
        <v>0</v>
      </c>
      <c r="AC1237" s="22">
        <v>0</v>
      </c>
      <c r="AD1237" s="22">
        <v>0</v>
      </c>
      <c r="AE1237" s="22">
        <f t="shared" si="465"/>
        <v>1871</v>
      </c>
      <c r="AF1237" s="22">
        <f t="shared" si="466"/>
        <v>1.63644314868809</v>
      </c>
      <c r="AG1237" s="22">
        <f t="shared" si="467"/>
        <v>1.49719925313417</v>
      </c>
      <c r="AH1237" s="22">
        <v>33072</v>
      </c>
      <c r="AI1237" s="22">
        <v>0</v>
      </c>
      <c r="AJ1237" s="23">
        <v>0</v>
      </c>
      <c r="AK1237" s="23">
        <v>1003</v>
      </c>
      <c r="AL1237" s="23">
        <v>1489</v>
      </c>
      <c r="AM1237" s="22">
        <v>0.7</v>
      </c>
      <c r="AN1237" s="22">
        <f t="shared" si="468"/>
        <v>874.766666666667</v>
      </c>
      <c r="AO1237" s="23">
        <v>24</v>
      </c>
      <c r="AP1237" s="23">
        <v>24</v>
      </c>
      <c r="AQ1237" t="s">
        <v>82</v>
      </c>
      <c r="AR1237">
        <v>8</v>
      </c>
      <c r="AS1237" s="22">
        <v>0.066666666666667</v>
      </c>
      <c r="AT1237" t="s">
        <v>83</v>
      </c>
      <c r="AU1237" s="23">
        <f t="shared" si="479"/>
        <v>492.766666666666</v>
      </c>
      <c r="AV1237" s="23">
        <f t="shared" si="469"/>
        <v>504</v>
      </c>
      <c r="AW1237" s="23">
        <f t="shared" si="470"/>
        <v>1.90050680181382</v>
      </c>
      <c r="AX1237" s="23">
        <f t="shared" si="471"/>
        <v>0.708989063750333</v>
      </c>
      <c r="AY1237" s="23">
        <f t="shared" si="472"/>
        <v>504</v>
      </c>
      <c r="AZ1237" s="23">
        <f t="shared" si="473"/>
        <v>504</v>
      </c>
      <c r="BA1237" s="1" t="str">
        <f t="shared" si="474"/>
        <v>3</v>
      </c>
      <c r="BB1237" s="22">
        <v>420</v>
      </c>
      <c r="BC1237" s="22">
        <f t="shared" si="475"/>
        <v>211680</v>
      </c>
      <c r="BD1237" s="22" t="e">
        <f t="shared" si="477"/>
        <v>#REF!</v>
      </c>
      <c r="BE1237" s="22">
        <v>0.29</v>
      </c>
      <c r="BF1237" s="22">
        <f t="shared" si="476"/>
        <v>146.16</v>
      </c>
      <c r="BG1237" s="22" t="e">
        <f t="shared" si="478"/>
        <v>#REF!</v>
      </c>
      <c r="BH1237" t="str">
        <f>IF(AT1237="UDARA","U","N")&amp;LEFT($C$4,2)&amp;MID($C$4,4,2)&amp;LEFT(A1237,3)&amp;MID(E1237,2,2)&amp;VLOOKUP(E1237,Acuan_Reference!C:L,10,0)</f>
        <v>N0109YGY71S5</v>
      </c>
      <c r="BI1237" t="s">
        <v>84</v>
      </c>
      <c r="BJ1237" t="s">
        <v>85</v>
      </c>
      <c r="BK1237" t="s">
        <v>86</v>
      </c>
      <c r="BL1237" t="s">
        <v>87</v>
      </c>
    </row>
  </sheetData>
  <sheetProtection formatCells="0" formatColumns="0" formatRows="0" insertRows="0" insertColumns="0" insertHyperlinks="0" deleteColumns="0" deleteRows="0" sort="0" autoFilter="0" pivotTables="0"/>
  <mergeCells count="5">
    <mergeCell ref="B1:H1"/>
    <mergeCell ref="J4:U4"/>
    <mergeCell ref="X2:X4"/>
    <mergeCell ref="AD2:AD4"/>
    <mergeCell ref="AE2:AE4"/>
  </mergeCells>
  <pageMargins left="0.7" right="0.7" top="0.75" bottom="0.75" header="0.3" footer="0.3"/>
  <pageSetup paperSize="1" orientation="portrait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N9975"/>
  <sheetViews>
    <sheetView zoomScale="85" zoomScaleNormal="85" workbookViewId="0">
      <selection activeCell="D9964" sqref="D9964"/>
    </sheetView>
  </sheetViews>
  <sheetFormatPr defaultColWidth="9" defaultRowHeight="15"/>
  <cols>
    <col min="1" max="1" width="8.13333333333333" style="5" customWidth="1"/>
    <col min="2" max="2" width="8.28571428571429" style="5" customWidth="1"/>
    <col min="3" max="3" width="11.7047619047619" style="5" customWidth="1"/>
    <col min="4" max="4" width="41.7047619047619" style="5" customWidth="1"/>
    <col min="5" max="5" width="9.7047619047619" style="5" customWidth="1"/>
    <col min="6" max="6" width="12.2857142857143" style="5" customWidth="1"/>
    <col min="7" max="7" width="10.5714285714286" style="5" customWidth="1"/>
    <col min="8" max="8" width="8.13333333333333" style="5" customWidth="1"/>
    <col min="9" max="9" width="7" style="5" customWidth="1"/>
    <col min="10" max="10" width="6.42857142857143" style="5" customWidth="1"/>
    <col min="11" max="11" width="24.7047619047619" style="5" customWidth="1"/>
    <col min="12" max="12" width="8.7047619047619" style="5" customWidth="1"/>
    <col min="13" max="13" width="10.4285714285714" style="5" customWidth="1"/>
    <col min="14" max="14" width="22.5714285714286" customWidth="1"/>
  </cols>
  <sheetData>
    <row r="2" customFormat="1" spans="1:13">
      <c r="A2" s="6" t="s">
        <v>207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</row>
    <row r="3" customFormat="1" ht="24" customHeight="1" spans="1:13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</row>
    <row r="4" s="1" customFormat="1" ht="25.5" customHeight="1" spans="1:14">
      <c r="A4" s="7" t="s">
        <v>208</v>
      </c>
      <c r="B4" s="8" t="s">
        <v>209</v>
      </c>
      <c r="C4" s="8" t="s">
        <v>210</v>
      </c>
      <c r="D4" s="8" t="s">
        <v>211</v>
      </c>
      <c r="E4" s="8" t="s">
        <v>212</v>
      </c>
      <c r="F4" s="7" t="s">
        <v>213</v>
      </c>
      <c r="G4" s="8" t="s">
        <v>214</v>
      </c>
      <c r="H4" s="8" t="s">
        <v>215</v>
      </c>
      <c r="I4" s="8" t="s">
        <v>216</v>
      </c>
      <c r="J4" s="8" t="s">
        <v>217</v>
      </c>
      <c r="K4" s="8" t="s">
        <v>218</v>
      </c>
      <c r="L4" s="8" t="s">
        <v>219</v>
      </c>
      <c r="M4" s="8" t="s">
        <v>220</v>
      </c>
      <c r="N4" s="11" t="s">
        <v>221</v>
      </c>
    </row>
    <row r="5" customFormat="1" spans="1:14">
      <c r="A5" s="9" t="s">
        <v>222</v>
      </c>
      <c r="B5" s="9"/>
      <c r="C5" s="9" t="s">
        <v>223</v>
      </c>
      <c r="D5" s="9" t="s">
        <v>224</v>
      </c>
      <c r="E5" s="10" t="s">
        <v>85</v>
      </c>
      <c r="F5" s="9"/>
      <c r="G5" s="9"/>
      <c r="H5" s="10" t="s">
        <v>225</v>
      </c>
      <c r="I5" s="10"/>
      <c r="J5" s="9" t="s">
        <v>226</v>
      </c>
      <c r="K5" s="10" t="s">
        <v>227</v>
      </c>
      <c r="L5" s="9" t="s">
        <v>228</v>
      </c>
      <c r="M5" s="9"/>
      <c r="N5" s="12" t="s">
        <v>229</v>
      </c>
    </row>
    <row r="6" customFormat="1" spans="1:14">
      <c r="A6" s="9" t="s">
        <v>222</v>
      </c>
      <c r="B6" s="9"/>
      <c r="C6" s="9" t="s">
        <v>230</v>
      </c>
      <c r="D6" s="9" t="s">
        <v>231</v>
      </c>
      <c r="E6" s="10" t="s">
        <v>85</v>
      </c>
      <c r="F6" s="9"/>
      <c r="G6" s="9"/>
      <c r="H6" s="10" t="s">
        <v>225</v>
      </c>
      <c r="I6" s="10"/>
      <c r="J6" s="9" t="s">
        <v>226</v>
      </c>
      <c r="K6" s="10" t="s">
        <v>227</v>
      </c>
      <c r="L6" s="9" t="s">
        <v>228</v>
      </c>
      <c r="M6" s="9"/>
      <c r="N6" s="12" t="s">
        <v>229</v>
      </c>
    </row>
    <row r="7" customFormat="1" spans="1:14">
      <c r="A7" s="9" t="s">
        <v>222</v>
      </c>
      <c r="B7" s="9"/>
      <c r="C7" s="9" t="s">
        <v>232</v>
      </c>
      <c r="D7" s="9" t="s">
        <v>233</v>
      </c>
      <c r="E7" s="10" t="s">
        <v>85</v>
      </c>
      <c r="F7" s="9"/>
      <c r="G7" s="9"/>
      <c r="H7" s="10" t="s">
        <v>225</v>
      </c>
      <c r="I7" s="10"/>
      <c r="J7" s="9" t="s">
        <v>226</v>
      </c>
      <c r="K7" s="10" t="s">
        <v>227</v>
      </c>
      <c r="L7" s="9" t="s">
        <v>228</v>
      </c>
      <c r="M7" s="9"/>
      <c r="N7" s="12" t="s">
        <v>229</v>
      </c>
    </row>
    <row r="8" customFormat="1" spans="1:14">
      <c r="A8" s="9" t="s">
        <v>222</v>
      </c>
      <c r="B8" s="9"/>
      <c r="C8" s="9" t="s">
        <v>234</v>
      </c>
      <c r="D8" s="9" t="s">
        <v>235</v>
      </c>
      <c r="E8" s="10" t="s">
        <v>85</v>
      </c>
      <c r="F8" s="9"/>
      <c r="G8" s="9"/>
      <c r="H8" s="10" t="s">
        <v>225</v>
      </c>
      <c r="I8" s="10"/>
      <c r="J8" s="9" t="s">
        <v>226</v>
      </c>
      <c r="K8" s="10" t="s">
        <v>227</v>
      </c>
      <c r="L8" s="9" t="s">
        <v>228</v>
      </c>
      <c r="M8" s="9"/>
      <c r="N8" s="12" t="s">
        <v>229</v>
      </c>
    </row>
    <row r="9" customFormat="1" spans="1:14">
      <c r="A9" s="9" t="s">
        <v>222</v>
      </c>
      <c r="B9" s="10"/>
      <c r="C9" s="10" t="s">
        <v>236</v>
      </c>
      <c r="D9" s="10" t="s">
        <v>237</v>
      </c>
      <c r="E9" s="10" t="s">
        <v>85</v>
      </c>
      <c r="F9" s="10"/>
      <c r="G9" s="10"/>
      <c r="H9" s="10" t="s">
        <v>225</v>
      </c>
      <c r="I9" s="10"/>
      <c r="J9" s="9" t="s">
        <v>226</v>
      </c>
      <c r="K9" s="10" t="s">
        <v>227</v>
      </c>
      <c r="L9" s="9" t="s">
        <v>228</v>
      </c>
      <c r="M9" s="9" t="s">
        <v>238</v>
      </c>
      <c r="N9" s="12" t="s">
        <v>229</v>
      </c>
    </row>
    <row r="10" customFormat="1" spans="1:14">
      <c r="A10" s="9" t="s">
        <v>222</v>
      </c>
      <c r="B10" s="10"/>
      <c r="C10" s="10" t="s">
        <v>239</v>
      </c>
      <c r="D10" s="10" t="s">
        <v>240</v>
      </c>
      <c r="E10" s="10" t="s">
        <v>85</v>
      </c>
      <c r="F10" s="10"/>
      <c r="G10" s="10"/>
      <c r="H10" s="10" t="s">
        <v>225</v>
      </c>
      <c r="I10" s="10"/>
      <c r="J10" s="9" t="s">
        <v>226</v>
      </c>
      <c r="K10" s="10" t="s">
        <v>227</v>
      </c>
      <c r="L10" s="9" t="s">
        <v>228</v>
      </c>
      <c r="M10" s="9" t="s">
        <v>241</v>
      </c>
      <c r="N10" s="12" t="s">
        <v>229</v>
      </c>
    </row>
    <row r="11" customFormat="1" spans="1:14">
      <c r="A11" s="9" t="s">
        <v>222</v>
      </c>
      <c r="B11" s="10"/>
      <c r="C11" s="10" t="s">
        <v>242</v>
      </c>
      <c r="D11" s="10" t="s">
        <v>243</v>
      </c>
      <c r="E11" s="10" t="s">
        <v>85</v>
      </c>
      <c r="F11" s="10"/>
      <c r="G11" s="10"/>
      <c r="H11" s="10" t="s">
        <v>225</v>
      </c>
      <c r="I11" s="10"/>
      <c r="J11" s="9" t="s">
        <v>226</v>
      </c>
      <c r="K11" s="10" t="s">
        <v>227</v>
      </c>
      <c r="L11" s="9" t="s">
        <v>228</v>
      </c>
      <c r="M11" s="9" t="s">
        <v>238</v>
      </c>
      <c r="N11" s="12" t="s">
        <v>229</v>
      </c>
    </row>
    <row r="12" customFormat="1" spans="1:14">
      <c r="A12" s="9" t="s">
        <v>222</v>
      </c>
      <c r="B12" s="9"/>
      <c r="C12" s="10" t="s">
        <v>244</v>
      </c>
      <c r="D12" s="10" t="s">
        <v>245</v>
      </c>
      <c r="E12" s="10" t="s">
        <v>85</v>
      </c>
      <c r="F12" s="9"/>
      <c r="G12" s="9"/>
      <c r="H12" s="9" t="s">
        <v>225</v>
      </c>
      <c r="I12" s="9"/>
      <c r="J12" s="9" t="s">
        <v>226</v>
      </c>
      <c r="K12" s="10" t="s">
        <v>227</v>
      </c>
      <c r="L12" s="9" t="s">
        <v>228</v>
      </c>
      <c r="M12" s="9"/>
      <c r="N12" s="12" t="s">
        <v>229</v>
      </c>
    </row>
    <row r="13" customFormat="1" spans="1:14">
      <c r="A13" s="9" t="s">
        <v>222</v>
      </c>
      <c r="B13" s="10"/>
      <c r="C13" s="10" t="s">
        <v>246</v>
      </c>
      <c r="D13" s="10" t="s">
        <v>247</v>
      </c>
      <c r="E13" s="10" t="s">
        <v>85</v>
      </c>
      <c r="F13" s="10"/>
      <c r="G13" s="10"/>
      <c r="H13" s="10" t="s">
        <v>225</v>
      </c>
      <c r="I13" s="10"/>
      <c r="J13" s="9" t="s">
        <v>226</v>
      </c>
      <c r="K13" s="10" t="s">
        <v>227</v>
      </c>
      <c r="L13" s="9" t="s">
        <v>228</v>
      </c>
      <c r="M13" s="9" t="s">
        <v>248</v>
      </c>
      <c r="N13" s="12" t="s">
        <v>229</v>
      </c>
    </row>
    <row r="14" customFormat="1" spans="1:14">
      <c r="A14" s="9" t="s">
        <v>222</v>
      </c>
      <c r="B14" s="10"/>
      <c r="C14" s="10" t="s">
        <v>249</v>
      </c>
      <c r="D14" s="10" t="s">
        <v>250</v>
      </c>
      <c r="E14" s="10" t="s">
        <v>85</v>
      </c>
      <c r="F14" s="10"/>
      <c r="G14" s="10"/>
      <c r="H14" s="10" t="s">
        <v>225</v>
      </c>
      <c r="I14" s="10"/>
      <c r="J14" s="9" t="s">
        <v>226</v>
      </c>
      <c r="K14" s="10" t="s">
        <v>227</v>
      </c>
      <c r="L14" s="9" t="s">
        <v>228</v>
      </c>
      <c r="M14" s="9" t="s">
        <v>248</v>
      </c>
      <c r="N14" s="12" t="s">
        <v>229</v>
      </c>
    </row>
    <row r="15" customFormat="1" spans="1:14">
      <c r="A15" s="9" t="s">
        <v>222</v>
      </c>
      <c r="B15" s="10"/>
      <c r="C15" s="10" t="s">
        <v>251</v>
      </c>
      <c r="D15" s="10" t="s">
        <v>252</v>
      </c>
      <c r="E15" s="10" t="s">
        <v>85</v>
      </c>
      <c r="F15" s="10"/>
      <c r="G15" s="10"/>
      <c r="H15" s="10" t="s">
        <v>225</v>
      </c>
      <c r="I15" s="10"/>
      <c r="J15" s="9" t="s">
        <v>226</v>
      </c>
      <c r="K15" s="10" t="s">
        <v>227</v>
      </c>
      <c r="L15" s="9" t="s">
        <v>228</v>
      </c>
      <c r="M15" s="9" t="s">
        <v>238</v>
      </c>
      <c r="N15" s="12" t="s">
        <v>229</v>
      </c>
    </row>
    <row r="16" customFormat="1" spans="1:14">
      <c r="A16" s="9" t="s">
        <v>222</v>
      </c>
      <c r="B16" s="10"/>
      <c r="C16" s="10" t="s">
        <v>253</v>
      </c>
      <c r="D16" s="10" t="s">
        <v>254</v>
      </c>
      <c r="E16" s="10" t="s">
        <v>85</v>
      </c>
      <c r="F16" s="10"/>
      <c r="G16" s="10"/>
      <c r="H16" s="10" t="s">
        <v>225</v>
      </c>
      <c r="I16" s="10"/>
      <c r="J16" s="9" t="s">
        <v>226</v>
      </c>
      <c r="K16" s="10" t="s">
        <v>227</v>
      </c>
      <c r="L16" s="9" t="s">
        <v>228</v>
      </c>
      <c r="M16" s="9" t="s">
        <v>238</v>
      </c>
      <c r="N16" s="12" t="s">
        <v>229</v>
      </c>
    </row>
    <row r="17" customFormat="1" spans="1:14">
      <c r="A17" s="9" t="s">
        <v>222</v>
      </c>
      <c r="B17" s="10"/>
      <c r="C17" s="10" t="s">
        <v>255</v>
      </c>
      <c r="D17" s="10" t="s">
        <v>256</v>
      </c>
      <c r="E17" s="10" t="s">
        <v>85</v>
      </c>
      <c r="F17" s="10"/>
      <c r="G17" s="10"/>
      <c r="H17" s="10" t="s">
        <v>225</v>
      </c>
      <c r="I17" s="10"/>
      <c r="J17" s="9" t="s">
        <v>226</v>
      </c>
      <c r="K17" s="10" t="s">
        <v>227</v>
      </c>
      <c r="L17" s="9" t="s">
        <v>228</v>
      </c>
      <c r="M17" s="9" t="s">
        <v>238</v>
      </c>
      <c r="N17" s="12" t="s">
        <v>229</v>
      </c>
    </row>
    <row r="18" customFormat="1" spans="1:14">
      <c r="A18" s="9" t="s">
        <v>222</v>
      </c>
      <c r="B18" s="10"/>
      <c r="C18" s="10" t="s">
        <v>257</v>
      </c>
      <c r="D18" s="10" t="s">
        <v>258</v>
      </c>
      <c r="E18" s="10" t="s">
        <v>85</v>
      </c>
      <c r="F18" s="10"/>
      <c r="G18" s="10"/>
      <c r="H18" s="10" t="s">
        <v>225</v>
      </c>
      <c r="I18" s="10"/>
      <c r="J18" s="9" t="s">
        <v>226</v>
      </c>
      <c r="K18" s="10" t="s">
        <v>227</v>
      </c>
      <c r="L18" s="9" t="s">
        <v>228</v>
      </c>
      <c r="M18" s="9" t="s">
        <v>238</v>
      </c>
      <c r="N18" s="12" t="s">
        <v>229</v>
      </c>
    </row>
    <row r="19" customFormat="1" spans="1:14">
      <c r="A19" s="9" t="s">
        <v>222</v>
      </c>
      <c r="B19" s="10"/>
      <c r="C19" s="10" t="s">
        <v>259</v>
      </c>
      <c r="D19" s="10" t="s">
        <v>260</v>
      </c>
      <c r="E19" s="10" t="s">
        <v>85</v>
      </c>
      <c r="F19" s="10"/>
      <c r="G19" s="10"/>
      <c r="H19" s="10" t="s">
        <v>225</v>
      </c>
      <c r="I19" s="10"/>
      <c r="J19" s="9" t="s">
        <v>226</v>
      </c>
      <c r="K19" s="10" t="s">
        <v>227</v>
      </c>
      <c r="L19" s="9" t="s">
        <v>228</v>
      </c>
      <c r="M19" s="9" t="s">
        <v>238</v>
      </c>
      <c r="N19" s="12" t="s">
        <v>229</v>
      </c>
    </row>
    <row r="20" customFormat="1" spans="1:14">
      <c r="A20" s="9" t="s">
        <v>222</v>
      </c>
      <c r="B20" s="10"/>
      <c r="C20" s="10" t="s">
        <v>261</v>
      </c>
      <c r="D20" s="10" t="s">
        <v>262</v>
      </c>
      <c r="E20" s="10" t="s">
        <v>85</v>
      </c>
      <c r="F20" s="10"/>
      <c r="G20" s="10"/>
      <c r="H20" s="10" t="s">
        <v>225</v>
      </c>
      <c r="I20" s="10"/>
      <c r="J20" s="9" t="s">
        <v>226</v>
      </c>
      <c r="K20" s="10" t="s">
        <v>227</v>
      </c>
      <c r="L20" s="9" t="s">
        <v>228</v>
      </c>
      <c r="M20" s="9" t="s">
        <v>238</v>
      </c>
      <c r="N20" s="12" t="s">
        <v>229</v>
      </c>
    </row>
    <row r="21" customFormat="1" spans="1:14">
      <c r="A21" s="9" t="s">
        <v>222</v>
      </c>
      <c r="B21" s="10"/>
      <c r="C21" s="10" t="s">
        <v>263</v>
      </c>
      <c r="D21" s="10" t="s">
        <v>264</v>
      </c>
      <c r="E21" s="10" t="s">
        <v>85</v>
      </c>
      <c r="F21" s="10"/>
      <c r="G21" s="10"/>
      <c r="H21" s="10" t="s">
        <v>225</v>
      </c>
      <c r="I21" s="10"/>
      <c r="J21" s="9" t="s">
        <v>226</v>
      </c>
      <c r="K21" s="10" t="s">
        <v>227</v>
      </c>
      <c r="L21" s="9" t="s">
        <v>228</v>
      </c>
      <c r="M21" s="9" t="s">
        <v>265</v>
      </c>
      <c r="N21" s="12" t="s">
        <v>229</v>
      </c>
    </row>
    <row r="22" customFormat="1" spans="1:14">
      <c r="A22" s="9" t="s">
        <v>222</v>
      </c>
      <c r="B22" s="10"/>
      <c r="C22" s="10" t="s">
        <v>266</v>
      </c>
      <c r="D22" s="10" t="s">
        <v>267</v>
      </c>
      <c r="E22" s="10" t="s">
        <v>85</v>
      </c>
      <c r="F22" s="10"/>
      <c r="G22" s="10"/>
      <c r="H22" s="10" t="s">
        <v>225</v>
      </c>
      <c r="I22" s="10"/>
      <c r="J22" s="9" t="s">
        <v>226</v>
      </c>
      <c r="K22" s="10" t="s">
        <v>227</v>
      </c>
      <c r="L22" s="9" t="s">
        <v>228</v>
      </c>
      <c r="M22" s="9" t="s">
        <v>265</v>
      </c>
      <c r="N22" s="12" t="s">
        <v>229</v>
      </c>
    </row>
    <row r="23" customFormat="1" spans="1:14">
      <c r="A23" s="9" t="s">
        <v>222</v>
      </c>
      <c r="B23" s="9"/>
      <c r="C23" s="9" t="s">
        <v>268</v>
      </c>
      <c r="D23" s="9" t="s">
        <v>269</v>
      </c>
      <c r="E23" s="10" t="s">
        <v>85</v>
      </c>
      <c r="F23" s="9"/>
      <c r="G23" s="9"/>
      <c r="H23" s="9" t="s">
        <v>225</v>
      </c>
      <c r="I23" s="9"/>
      <c r="J23" s="9" t="s">
        <v>226</v>
      </c>
      <c r="K23" s="10" t="s">
        <v>227</v>
      </c>
      <c r="L23" s="9" t="s">
        <v>270</v>
      </c>
      <c r="M23" s="9"/>
      <c r="N23" s="12" t="s">
        <v>229</v>
      </c>
    </row>
    <row r="24" customFormat="1" spans="1:14">
      <c r="A24" s="9" t="s">
        <v>222</v>
      </c>
      <c r="B24" s="9"/>
      <c r="C24" s="9" t="s">
        <v>271</v>
      </c>
      <c r="D24" s="9" t="s">
        <v>272</v>
      </c>
      <c r="E24" s="10" t="s">
        <v>85</v>
      </c>
      <c r="F24" s="9"/>
      <c r="G24" s="9"/>
      <c r="H24" s="9" t="s">
        <v>225</v>
      </c>
      <c r="I24" s="9"/>
      <c r="J24" s="9" t="s">
        <v>226</v>
      </c>
      <c r="K24" s="10" t="s">
        <v>227</v>
      </c>
      <c r="L24" s="9" t="s">
        <v>270</v>
      </c>
      <c r="M24" s="9"/>
      <c r="N24" s="12" t="s">
        <v>229</v>
      </c>
    </row>
    <row r="25" customFormat="1" spans="1:14">
      <c r="A25" s="9" t="s">
        <v>222</v>
      </c>
      <c r="B25" s="9"/>
      <c r="C25" s="9" t="s">
        <v>273</v>
      </c>
      <c r="D25" s="9" t="s">
        <v>274</v>
      </c>
      <c r="E25" s="10" t="s">
        <v>85</v>
      </c>
      <c r="F25" s="9"/>
      <c r="G25" s="9"/>
      <c r="H25" s="9" t="s">
        <v>225</v>
      </c>
      <c r="I25" s="9"/>
      <c r="J25" s="9" t="s">
        <v>226</v>
      </c>
      <c r="K25" s="10" t="s">
        <v>227</v>
      </c>
      <c r="L25" s="9" t="s">
        <v>270</v>
      </c>
      <c r="M25" s="9"/>
      <c r="N25" s="12" t="s">
        <v>229</v>
      </c>
    </row>
    <row r="26" customFormat="1" spans="1:14">
      <c r="A26" s="9" t="s">
        <v>222</v>
      </c>
      <c r="B26" s="9"/>
      <c r="C26" s="9" t="s">
        <v>275</v>
      </c>
      <c r="D26" s="9" t="s">
        <v>276</v>
      </c>
      <c r="E26" s="10" t="s">
        <v>85</v>
      </c>
      <c r="F26" s="9"/>
      <c r="G26" s="9"/>
      <c r="H26" s="10" t="s">
        <v>225</v>
      </c>
      <c r="I26" s="9"/>
      <c r="J26" s="9" t="s">
        <v>226</v>
      </c>
      <c r="K26" s="10" t="s">
        <v>227</v>
      </c>
      <c r="L26" s="9" t="s">
        <v>270</v>
      </c>
      <c r="M26" s="9"/>
      <c r="N26" s="12" t="s">
        <v>229</v>
      </c>
    </row>
    <row r="27" customFormat="1" spans="1:14">
      <c r="A27" s="9" t="s">
        <v>222</v>
      </c>
      <c r="B27" s="9"/>
      <c r="C27" s="9" t="s">
        <v>277</v>
      </c>
      <c r="D27" s="9" t="s">
        <v>278</v>
      </c>
      <c r="E27" s="10" t="s">
        <v>85</v>
      </c>
      <c r="F27" s="9"/>
      <c r="G27" s="9"/>
      <c r="H27" s="10" t="s">
        <v>225</v>
      </c>
      <c r="I27" s="9"/>
      <c r="J27" s="9" t="s">
        <v>226</v>
      </c>
      <c r="K27" s="10" t="s">
        <v>227</v>
      </c>
      <c r="L27" s="9" t="s">
        <v>270</v>
      </c>
      <c r="M27" s="9"/>
      <c r="N27" s="12" t="s">
        <v>229</v>
      </c>
    </row>
    <row r="28" customFormat="1" spans="1:14">
      <c r="A28" s="9" t="s">
        <v>222</v>
      </c>
      <c r="B28" s="9"/>
      <c r="C28" s="9" t="s">
        <v>279</v>
      </c>
      <c r="D28" s="9" t="s">
        <v>280</v>
      </c>
      <c r="E28" s="10" t="s">
        <v>85</v>
      </c>
      <c r="F28" s="9"/>
      <c r="G28" s="9"/>
      <c r="H28" s="10" t="s">
        <v>225</v>
      </c>
      <c r="I28" s="9"/>
      <c r="J28" s="9" t="s">
        <v>226</v>
      </c>
      <c r="K28" s="10" t="s">
        <v>227</v>
      </c>
      <c r="L28" s="9" t="s">
        <v>270</v>
      </c>
      <c r="M28" s="9"/>
      <c r="N28" s="12" t="s">
        <v>229</v>
      </c>
    </row>
    <row r="29" customFormat="1" spans="1:14">
      <c r="A29" s="9" t="s">
        <v>222</v>
      </c>
      <c r="B29" s="9"/>
      <c r="C29" s="9" t="s">
        <v>281</v>
      </c>
      <c r="D29" s="9" t="s">
        <v>282</v>
      </c>
      <c r="E29" s="10" t="s">
        <v>85</v>
      </c>
      <c r="F29" s="9"/>
      <c r="G29" s="9"/>
      <c r="H29" s="10" t="s">
        <v>225</v>
      </c>
      <c r="I29" s="9"/>
      <c r="J29" s="9" t="s">
        <v>226</v>
      </c>
      <c r="K29" s="10" t="s">
        <v>227</v>
      </c>
      <c r="L29" s="9" t="s">
        <v>270</v>
      </c>
      <c r="M29" s="9"/>
      <c r="N29" s="12" t="s">
        <v>229</v>
      </c>
    </row>
    <row r="30" customFormat="1" spans="1:14">
      <c r="A30" s="9" t="s">
        <v>222</v>
      </c>
      <c r="B30" s="9"/>
      <c r="C30" s="9" t="s">
        <v>283</v>
      </c>
      <c r="D30" s="9" t="s">
        <v>284</v>
      </c>
      <c r="E30" s="9" t="s">
        <v>85</v>
      </c>
      <c r="F30" s="9"/>
      <c r="G30" s="9"/>
      <c r="H30" s="10" t="s">
        <v>225</v>
      </c>
      <c r="I30" s="10"/>
      <c r="J30" s="9" t="s">
        <v>226</v>
      </c>
      <c r="K30" s="10" t="s">
        <v>227</v>
      </c>
      <c r="L30" s="9" t="s">
        <v>270</v>
      </c>
      <c r="M30" s="9"/>
      <c r="N30" s="12" t="s">
        <v>229</v>
      </c>
    </row>
    <row r="31" customFormat="1" spans="1:14">
      <c r="A31" s="9" t="s">
        <v>222</v>
      </c>
      <c r="B31" s="9"/>
      <c r="C31" s="9" t="s">
        <v>285</v>
      </c>
      <c r="D31" s="9" t="s">
        <v>286</v>
      </c>
      <c r="E31" s="9" t="s">
        <v>85</v>
      </c>
      <c r="F31" s="9"/>
      <c r="G31" s="9"/>
      <c r="H31" s="10" t="s">
        <v>225</v>
      </c>
      <c r="I31" s="10"/>
      <c r="J31" s="9" t="s">
        <v>226</v>
      </c>
      <c r="K31" s="10" t="s">
        <v>227</v>
      </c>
      <c r="L31" s="9" t="s">
        <v>270</v>
      </c>
      <c r="M31" s="9"/>
      <c r="N31" s="12" t="s">
        <v>229</v>
      </c>
    </row>
    <row r="32" customFormat="1" spans="1:14">
      <c r="A32" s="9" t="s">
        <v>222</v>
      </c>
      <c r="B32" s="9"/>
      <c r="C32" s="9" t="s">
        <v>287</v>
      </c>
      <c r="D32" s="9" t="s">
        <v>288</v>
      </c>
      <c r="E32" s="10" t="s">
        <v>85</v>
      </c>
      <c r="F32" s="9"/>
      <c r="G32" s="9"/>
      <c r="H32" s="10" t="s">
        <v>225</v>
      </c>
      <c r="I32" s="10"/>
      <c r="J32" s="9" t="s">
        <v>226</v>
      </c>
      <c r="K32" s="10" t="s">
        <v>227</v>
      </c>
      <c r="L32" s="9" t="s">
        <v>270</v>
      </c>
      <c r="M32" s="9"/>
      <c r="N32" s="12" t="s">
        <v>229</v>
      </c>
    </row>
    <row r="33" customFormat="1" spans="1:14">
      <c r="A33" s="9" t="s">
        <v>222</v>
      </c>
      <c r="B33" s="9"/>
      <c r="C33" s="9" t="s">
        <v>289</v>
      </c>
      <c r="D33" s="9" t="s">
        <v>290</v>
      </c>
      <c r="E33" s="10" t="s">
        <v>85</v>
      </c>
      <c r="F33" s="9"/>
      <c r="G33" s="9"/>
      <c r="H33" s="10" t="s">
        <v>225</v>
      </c>
      <c r="I33" s="10"/>
      <c r="J33" s="9" t="s">
        <v>226</v>
      </c>
      <c r="K33" s="10" t="s">
        <v>227</v>
      </c>
      <c r="L33" s="9" t="s">
        <v>270</v>
      </c>
      <c r="M33" s="9"/>
      <c r="N33" s="12" t="s">
        <v>229</v>
      </c>
    </row>
    <row r="34" customFormat="1" spans="1:14">
      <c r="A34" s="9" t="s">
        <v>222</v>
      </c>
      <c r="B34" s="9"/>
      <c r="C34" s="9" t="s">
        <v>291</v>
      </c>
      <c r="D34" s="9" t="s">
        <v>292</v>
      </c>
      <c r="E34" s="10" t="s">
        <v>85</v>
      </c>
      <c r="F34" s="9"/>
      <c r="G34" s="9"/>
      <c r="H34" s="10" t="s">
        <v>225</v>
      </c>
      <c r="I34" s="9"/>
      <c r="J34" s="9" t="s">
        <v>226</v>
      </c>
      <c r="K34" s="10" t="s">
        <v>227</v>
      </c>
      <c r="L34" s="9" t="s">
        <v>270</v>
      </c>
      <c r="M34" s="9"/>
      <c r="N34" s="12" t="s">
        <v>229</v>
      </c>
    </row>
    <row r="35" customFormat="1" spans="1:14">
      <c r="A35" s="9" t="s">
        <v>222</v>
      </c>
      <c r="B35" s="9"/>
      <c r="C35" s="9" t="s">
        <v>293</v>
      </c>
      <c r="D35" s="9" t="s">
        <v>294</v>
      </c>
      <c r="E35" s="10" t="s">
        <v>85</v>
      </c>
      <c r="F35" s="9"/>
      <c r="G35" s="9"/>
      <c r="H35" s="10" t="s">
        <v>225</v>
      </c>
      <c r="I35" s="9"/>
      <c r="J35" s="9" t="s">
        <v>226</v>
      </c>
      <c r="K35" s="10" t="s">
        <v>227</v>
      </c>
      <c r="L35" s="9" t="s">
        <v>270</v>
      </c>
      <c r="M35" s="9"/>
      <c r="N35" s="12" t="s">
        <v>229</v>
      </c>
    </row>
    <row r="36" customFormat="1" spans="1:14">
      <c r="A36" s="9" t="s">
        <v>222</v>
      </c>
      <c r="B36" s="9"/>
      <c r="C36" s="9" t="s">
        <v>295</v>
      </c>
      <c r="D36" s="9" t="s">
        <v>296</v>
      </c>
      <c r="E36" s="10" t="s">
        <v>85</v>
      </c>
      <c r="F36" s="9"/>
      <c r="G36" s="9"/>
      <c r="H36" s="9" t="s">
        <v>225</v>
      </c>
      <c r="I36" s="9"/>
      <c r="J36" s="9" t="s">
        <v>226</v>
      </c>
      <c r="K36" s="10" t="s">
        <v>227</v>
      </c>
      <c r="L36" s="9" t="s">
        <v>270</v>
      </c>
      <c r="M36" s="9"/>
      <c r="N36" s="12" t="s">
        <v>229</v>
      </c>
    </row>
    <row r="37" customFormat="1" spans="1:14">
      <c r="A37" s="9" t="s">
        <v>222</v>
      </c>
      <c r="B37" s="10"/>
      <c r="C37" s="10" t="s">
        <v>297</v>
      </c>
      <c r="D37" s="10" t="s">
        <v>298</v>
      </c>
      <c r="E37" s="10" t="s">
        <v>85</v>
      </c>
      <c r="F37" s="10"/>
      <c r="G37" s="10"/>
      <c r="H37" s="10" t="s">
        <v>225</v>
      </c>
      <c r="I37" s="10"/>
      <c r="J37" s="9" t="s">
        <v>226</v>
      </c>
      <c r="K37" s="10" t="s">
        <v>227</v>
      </c>
      <c r="L37" s="9" t="s">
        <v>270</v>
      </c>
      <c r="M37" s="9" t="s">
        <v>238</v>
      </c>
      <c r="N37" s="12" t="s">
        <v>229</v>
      </c>
    </row>
    <row r="38" customFormat="1" spans="1:14">
      <c r="A38" s="9" t="s">
        <v>222</v>
      </c>
      <c r="B38" s="10"/>
      <c r="C38" s="10" t="s">
        <v>299</v>
      </c>
      <c r="D38" s="10" t="s">
        <v>300</v>
      </c>
      <c r="E38" s="10" t="s">
        <v>85</v>
      </c>
      <c r="F38" s="10"/>
      <c r="G38" s="10"/>
      <c r="H38" s="10" t="s">
        <v>225</v>
      </c>
      <c r="I38" s="10"/>
      <c r="J38" s="9" t="s">
        <v>226</v>
      </c>
      <c r="K38" s="10" t="s">
        <v>227</v>
      </c>
      <c r="L38" s="9" t="s">
        <v>270</v>
      </c>
      <c r="M38" s="9" t="s">
        <v>238</v>
      </c>
      <c r="N38" s="12" t="s">
        <v>229</v>
      </c>
    </row>
    <row r="39" customFormat="1" spans="1:14">
      <c r="A39" s="9" t="s">
        <v>222</v>
      </c>
      <c r="B39" s="10"/>
      <c r="C39" s="10" t="s">
        <v>301</v>
      </c>
      <c r="D39" s="10" t="s">
        <v>302</v>
      </c>
      <c r="E39" s="10" t="s">
        <v>85</v>
      </c>
      <c r="F39" s="10"/>
      <c r="G39" s="10"/>
      <c r="H39" s="10" t="s">
        <v>225</v>
      </c>
      <c r="I39" s="10"/>
      <c r="J39" s="9" t="s">
        <v>226</v>
      </c>
      <c r="K39" s="10" t="s">
        <v>227</v>
      </c>
      <c r="L39" s="9" t="s">
        <v>270</v>
      </c>
      <c r="M39" s="9" t="s">
        <v>238</v>
      </c>
      <c r="N39" s="12" t="s">
        <v>229</v>
      </c>
    </row>
    <row r="40" customFormat="1" spans="1:14">
      <c r="A40" s="9" t="s">
        <v>222</v>
      </c>
      <c r="B40" s="10"/>
      <c r="C40" s="10" t="s">
        <v>303</v>
      </c>
      <c r="D40" s="10" t="s">
        <v>304</v>
      </c>
      <c r="E40" s="10" t="s">
        <v>85</v>
      </c>
      <c r="F40" s="10"/>
      <c r="G40" s="10"/>
      <c r="H40" s="10" t="s">
        <v>225</v>
      </c>
      <c r="I40" s="10"/>
      <c r="J40" s="9" t="s">
        <v>226</v>
      </c>
      <c r="K40" s="10" t="s">
        <v>227</v>
      </c>
      <c r="L40" s="9" t="s">
        <v>270</v>
      </c>
      <c r="M40" s="9" t="s">
        <v>238</v>
      </c>
      <c r="N40" s="12" t="s">
        <v>229</v>
      </c>
    </row>
    <row r="41" customFormat="1" spans="1:14">
      <c r="A41" s="9" t="s">
        <v>222</v>
      </c>
      <c r="B41" s="10"/>
      <c r="C41" s="10" t="s">
        <v>305</v>
      </c>
      <c r="D41" s="10" t="s">
        <v>306</v>
      </c>
      <c r="E41" s="10" t="s">
        <v>85</v>
      </c>
      <c r="F41" s="10"/>
      <c r="G41" s="10"/>
      <c r="H41" s="10" t="s">
        <v>225</v>
      </c>
      <c r="I41" s="10"/>
      <c r="J41" s="9" t="s">
        <v>226</v>
      </c>
      <c r="K41" s="10" t="s">
        <v>227</v>
      </c>
      <c r="L41" s="9" t="s">
        <v>270</v>
      </c>
      <c r="M41" s="9" t="s">
        <v>238</v>
      </c>
      <c r="N41" s="12" t="s">
        <v>229</v>
      </c>
    </row>
    <row r="42" customFormat="1" spans="1:14">
      <c r="A42" s="9" t="s">
        <v>222</v>
      </c>
      <c r="B42" s="10"/>
      <c r="C42" s="10" t="s">
        <v>307</v>
      </c>
      <c r="D42" s="10" t="s">
        <v>308</v>
      </c>
      <c r="E42" s="10" t="s">
        <v>85</v>
      </c>
      <c r="F42" s="10"/>
      <c r="G42" s="10"/>
      <c r="H42" s="10" t="s">
        <v>225</v>
      </c>
      <c r="I42" s="10"/>
      <c r="J42" s="9" t="s">
        <v>226</v>
      </c>
      <c r="K42" s="10" t="s">
        <v>227</v>
      </c>
      <c r="L42" s="9" t="s">
        <v>270</v>
      </c>
      <c r="M42" s="9" t="s">
        <v>238</v>
      </c>
      <c r="N42" s="12" t="s">
        <v>229</v>
      </c>
    </row>
    <row r="43" customFormat="1" spans="1:14">
      <c r="A43" s="9" t="s">
        <v>222</v>
      </c>
      <c r="B43" s="10"/>
      <c r="C43" s="10" t="s">
        <v>309</v>
      </c>
      <c r="D43" s="10" t="s">
        <v>310</v>
      </c>
      <c r="E43" s="10" t="s">
        <v>85</v>
      </c>
      <c r="F43" s="10"/>
      <c r="G43" s="10"/>
      <c r="H43" s="10" t="s">
        <v>225</v>
      </c>
      <c r="I43" s="10"/>
      <c r="J43" s="9" t="s">
        <v>226</v>
      </c>
      <c r="K43" s="10" t="s">
        <v>227</v>
      </c>
      <c r="L43" s="9" t="s">
        <v>270</v>
      </c>
      <c r="M43" s="9" t="s">
        <v>238</v>
      </c>
      <c r="N43" s="12" t="s">
        <v>229</v>
      </c>
    </row>
    <row r="44" customFormat="1" spans="1:14">
      <c r="A44" s="9" t="s">
        <v>222</v>
      </c>
      <c r="B44" s="9"/>
      <c r="C44" s="9" t="s">
        <v>311</v>
      </c>
      <c r="D44" s="9" t="s">
        <v>312</v>
      </c>
      <c r="E44" s="10" t="s">
        <v>85</v>
      </c>
      <c r="F44" s="9"/>
      <c r="G44" s="9"/>
      <c r="H44" s="9" t="s">
        <v>225</v>
      </c>
      <c r="I44" s="9"/>
      <c r="J44" s="9" t="s">
        <v>226</v>
      </c>
      <c r="K44" s="10" t="s">
        <v>227</v>
      </c>
      <c r="L44" s="9" t="s">
        <v>270</v>
      </c>
      <c r="M44" s="9"/>
      <c r="N44" s="12" t="s">
        <v>229</v>
      </c>
    </row>
    <row r="45" customFormat="1" spans="1:14">
      <c r="A45" s="9" t="s">
        <v>222</v>
      </c>
      <c r="B45" s="10"/>
      <c r="C45" s="10" t="s">
        <v>313</v>
      </c>
      <c r="D45" s="10" t="s">
        <v>314</v>
      </c>
      <c r="E45" s="10" t="s">
        <v>85</v>
      </c>
      <c r="F45" s="10"/>
      <c r="G45" s="10"/>
      <c r="H45" s="10" t="s">
        <v>225</v>
      </c>
      <c r="I45" s="10"/>
      <c r="J45" s="9" t="s">
        <v>226</v>
      </c>
      <c r="K45" s="10" t="s">
        <v>227</v>
      </c>
      <c r="L45" s="9" t="s">
        <v>270</v>
      </c>
      <c r="M45" s="9" t="s">
        <v>265</v>
      </c>
      <c r="N45" s="12" t="s">
        <v>229</v>
      </c>
    </row>
    <row r="46" customFormat="1" spans="1:14">
      <c r="A46" s="9" t="s">
        <v>222</v>
      </c>
      <c r="B46" s="10"/>
      <c r="C46" s="10" t="s">
        <v>315</v>
      </c>
      <c r="D46" s="10" t="s">
        <v>316</v>
      </c>
      <c r="E46" s="10" t="s">
        <v>85</v>
      </c>
      <c r="F46" s="10"/>
      <c r="G46" s="10"/>
      <c r="H46" s="10" t="s">
        <v>225</v>
      </c>
      <c r="I46" s="10"/>
      <c r="J46" s="9" t="s">
        <v>226</v>
      </c>
      <c r="K46" s="10" t="s">
        <v>227</v>
      </c>
      <c r="L46" s="9" t="s">
        <v>270</v>
      </c>
      <c r="M46" s="9" t="s">
        <v>265</v>
      </c>
      <c r="N46" s="12" t="s">
        <v>229</v>
      </c>
    </row>
    <row r="47" customFormat="1" spans="1:14">
      <c r="A47" s="9" t="s">
        <v>222</v>
      </c>
      <c r="B47" s="10"/>
      <c r="C47" s="10" t="s">
        <v>317</v>
      </c>
      <c r="D47" s="10" t="s">
        <v>318</v>
      </c>
      <c r="E47" s="10" t="s">
        <v>85</v>
      </c>
      <c r="F47" s="10"/>
      <c r="G47" s="10"/>
      <c r="H47" s="10" t="s">
        <v>225</v>
      </c>
      <c r="I47" s="10"/>
      <c r="J47" s="9" t="s">
        <v>226</v>
      </c>
      <c r="K47" s="10" t="s">
        <v>227</v>
      </c>
      <c r="L47" s="9" t="s">
        <v>270</v>
      </c>
      <c r="M47" s="9" t="s">
        <v>265</v>
      </c>
      <c r="N47" s="12" t="s">
        <v>229</v>
      </c>
    </row>
    <row r="48" customFormat="1" spans="1:14">
      <c r="A48" s="9" t="s">
        <v>222</v>
      </c>
      <c r="B48" s="10"/>
      <c r="C48" s="10" t="s">
        <v>319</v>
      </c>
      <c r="D48" s="10" t="s">
        <v>320</v>
      </c>
      <c r="E48" s="10" t="s">
        <v>85</v>
      </c>
      <c r="F48" s="10"/>
      <c r="G48" s="10"/>
      <c r="H48" s="10" t="s">
        <v>225</v>
      </c>
      <c r="I48" s="10"/>
      <c r="J48" s="9" t="s">
        <v>226</v>
      </c>
      <c r="K48" s="10" t="s">
        <v>227</v>
      </c>
      <c r="L48" s="9" t="s">
        <v>270</v>
      </c>
      <c r="M48" s="9" t="s">
        <v>265</v>
      </c>
      <c r="N48" s="12" t="s">
        <v>229</v>
      </c>
    </row>
    <row r="49" customFormat="1" spans="1:14">
      <c r="A49" s="9" t="s">
        <v>222</v>
      </c>
      <c r="B49" s="9"/>
      <c r="C49" s="9" t="s">
        <v>321</v>
      </c>
      <c r="D49" s="9" t="s">
        <v>322</v>
      </c>
      <c r="E49" s="10" t="s">
        <v>85</v>
      </c>
      <c r="F49" s="9"/>
      <c r="G49" s="9"/>
      <c r="H49" s="9" t="s">
        <v>225</v>
      </c>
      <c r="I49" s="9"/>
      <c r="J49" s="9" t="s">
        <v>226</v>
      </c>
      <c r="K49" s="10" t="s">
        <v>227</v>
      </c>
      <c r="L49" s="9" t="s">
        <v>270</v>
      </c>
      <c r="M49" s="9"/>
      <c r="N49" s="12" t="s">
        <v>229</v>
      </c>
    </row>
    <row r="50" customFormat="1" spans="1:14">
      <c r="A50" s="9" t="s">
        <v>222</v>
      </c>
      <c r="B50" s="9"/>
      <c r="C50" s="9" t="s">
        <v>323</v>
      </c>
      <c r="D50" s="9" t="s">
        <v>324</v>
      </c>
      <c r="E50" s="9" t="s">
        <v>85</v>
      </c>
      <c r="F50" s="9"/>
      <c r="G50" s="9"/>
      <c r="H50" s="10" t="s">
        <v>225</v>
      </c>
      <c r="I50" s="10"/>
      <c r="J50" s="9" t="s">
        <v>226</v>
      </c>
      <c r="K50" s="10" t="s">
        <v>227</v>
      </c>
      <c r="L50" s="9" t="s">
        <v>325</v>
      </c>
      <c r="M50" s="9"/>
      <c r="N50" s="12" t="s">
        <v>229</v>
      </c>
    </row>
    <row r="51" customFormat="1" spans="1:14">
      <c r="A51" s="9" t="s">
        <v>222</v>
      </c>
      <c r="B51" s="9"/>
      <c r="C51" s="9" t="s">
        <v>326</v>
      </c>
      <c r="D51" s="9" t="s">
        <v>327</v>
      </c>
      <c r="E51" s="10" t="s">
        <v>85</v>
      </c>
      <c r="F51" s="9"/>
      <c r="G51" s="9"/>
      <c r="H51" s="10" t="s">
        <v>225</v>
      </c>
      <c r="I51" s="10"/>
      <c r="J51" s="9" t="s">
        <v>226</v>
      </c>
      <c r="K51" s="10" t="s">
        <v>227</v>
      </c>
      <c r="L51" s="9" t="s">
        <v>325</v>
      </c>
      <c r="M51" s="9"/>
      <c r="N51" s="12" t="s">
        <v>229</v>
      </c>
    </row>
    <row r="52" customFormat="1" spans="1:14">
      <c r="A52" s="9" t="s">
        <v>222</v>
      </c>
      <c r="B52" s="9"/>
      <c r="C52" s="9" t="s">
        <v>328</v>
      </c>
      <c r="D52" s="9" t="s">
        <v>329</v>
      </c>
      <c r="E52" s="10" t="s">
        <v>85</v>
      </c>
      <c r="F52" s="9"/>
      <c r="G52" s="9"/>
      <c r="H52" s="10" t="s">
        <v>225</v>
      </c>
      <c r="I52" s="10"/>
      <c r="J52" s="9" t="s">
        <v>226</v>
      </c>
      <c r="K52" s="10" t="s">
        <v>227</v>
      </c>
      <c r="L52" s="9" t="s">
        <v>325</v>
      </c>
      <c r="M52" s="9"/>
      <c r="N52" s="12" t="s">
        <v>229</v>
      </c>
    </row>
    <row r="53" customFormat="1" spans="1:14">
      <c r="A53" s="9" t="s">
        <v>222</v>
      </c>
      <c r="B53" s="9"/>
      <c r="C53" s="9" t="s">
        <v>330</v>
      </c>
      <c r="D53" s="9" t="s">
        <v>331</v>
      </c>
      <c r="E53" s="10" t="s">
        <v>85</v>
      </c>
      <c r="F53" s="9"/>
      <c r="G53" s="9"/>
      <c r="H53" s="9" t="s">
        <v>225</v>
      </c>
      <c r="I53" s="9"/>
      <c r="J53" s="9" t="s">
        <v>226</v>
      </c>
      <c r="K53" s="10" t="s">
        <v>227</v>
      </c>
      <c r="L53" s="9" t="s">
        <v>325</v>
      </c>
      <c r="M53" s="9"/>
      <c r="N53" s="12" t="s">
        <v>229</v>
      </c>
    </row>
    <row r="54" customFormat="1" spans="1:14">
      <c r="A54" s="9" t="s">
        <v>222</v>
      </c>
      <c r="B54" s="10"/>
      <c r="C54" s="10" t="s">
        <v>332</v>
      </c>
      <c r="D54" s="10" t="s">
        <v>333</v>
      </c>
      <c r="E54" s="10" t="s">
        <v>85</v>
      </c>
      <c r="F54" s="10"/>
      <c r="G54" s="10"/>
      <c r="H54" s="10" t="s">
        <v>225</v>
      </c>
      <c r="I54" s="10"/>
      <c r="J54" s="9" t="s">
        <v>226</v>
      </c>
      <c r="K54" s="10" t="s">
        <v>227</v>
      </c>
      <c r="L54" s="9" t="s">
        <v>325</v>
      </c>
      <c r="M54" s="9" t="s">
        <v>265</v>
      </c>
      <c r="N54" s="12" t="s">
        <v>229</v>
      </c>
    </row>
    <row r="55" customFormat="1" spans="1:14">
      <c r="A55" s="9" t="s">
        <v>222</v>
      </c>
      <c r="B55" s="10"/>
      <c r="C55" s="10" t="s">
        <v>334</v>
      </c>
      <c r="D55" s="10" t="s">
        <v>335</v>
      </c>
      <c r="E55" s="10" t="s">
        <v>85</v>
      </c>
      <c r="F55" s="10"/>
      <c r="G55" s="10"/>
      <c r="H55" s="10" t="s">
        <v>225</v>
      </c>
      <c r="I55" s="10"/>
      <c r="J55" s="9" t="s">
        <v>226</v>
      </c>
      <c r="K55" s="10" t="s">
        <v>227</v>
      </c>
      <c r="L55" s="9" t="s">
        <v>325</v>
      </c>
      <c r="M55" s="9" t="s">
        <v>265</v>
      </c>
      <c r="N55" s="12" t="s">
        <v>229</v>
      </c>
    </row>
    <row r="56" customFormat="1" spans="1:14">
      <c r="A56" s="9" t="s">
        <v>222</v>
      </c>
      <c r="B56" s="10"/>
      <c r="C56" s="10" t="s">
        <v>336</v>
      </c>
      <c r="D56" s="10" t="s">
        <v>337</v>
      </c>
      <c r="E56" s="10" t="s">
        <v>85</v>
      </c>
      <c r="F56" s="10"/>
      <c r="G56" s="10"/>
      <c r="H56" s="10" t="s">
        <v>225</v>
      </c>
      <c r="I56" s="10"/>
      <c r="J56" s="9" t="s">
        <v>226</v>
      </c>
      <c r="K56" s="10" t="s">
        <v>227</v>
      </c>
      <c r="L56" s="9" t="s">
        <v>325</v>
      </c>
      <c r="M56" s="9" t="s">
        <v>265</v>
      </c>
      <c r="N56" s="12" t="s">
        <v>229</v>
      </c>
    </row>
    <row r="57" customFormat="1" spans="1:14">
      <c r="A57" s="9" t="s">
        <v>222</v>
      </c>
      <c r="B57" s="9"/>
      <c r="C57" s="10" t="s">
        <v>338</v>
      </c>
      <c r="D57" s="10" t="s">
        <v>339</v>
      </c>
      <c r="E57" s="10" t="s">
        <v>85</v>
      </c>
      <c r="F57" s="10"/>
      <c r="G57" s="10"/>
      <c r="H57" s="10" t="s">
        <v>225</v>
      </c>
      <c r="I57" s="10"/>
      <c r="J57" s="9" t="s">
        <v>226</v>
      </c>
      <c r="K57" s="10" t="s">
        <v>227</v>
      </c>
      <c r="L57" s="9" t="s">
        <v>325</v>
      </c>
      <c r="M57" s="9" t="s">
        <v>241</v>
      </c>
      <c r="N57" s="12" t="s">
        <v>229</v>
      </c>
    </row>
    <row r="58" customFormat="1" spans="1:14">
      <c r="A58" s="9" t="s">
        <v>222</v>
      </c>
      <c r="B58" s="10"/>
      <c r="C58" s="10" t="s">
        <v>340</v>
      </c>
      <c r="D58" s="10" t="s">
        <v>341</v>
      </c>
      <c r="E58" s="10" t="s">
        <v>85</v>
      </c>
      <c r="F58" s="10"/>
      <c r="G58" s="10"/>
      <c r="H58" s="10" t="s">
        <v>225</v>
      </c>
      <c r="I58" s="10"/>
      <c r="J58" s="9" t="s">
        <v>226</v>
      </c>
      <c r="K58" s="10" t="s">
        <v>227</v>
      </c>
      <c r="L58" s="9" t="s">
        <v>325</v>
      </c>
      <c r="M58" s="9" t="s">
        <v>241</v>
      </c>
      <c r="N58" s="12" t="s">
        <v>229</v>
      </c>
    </row>
    <row r="59" customFormat="1" spans="1:14">
      <c r="A59" s="9" t="s">
        <v>222</v>
      </c>
      <c r="B59" s="10"/>
      <c r="C59" s="10" t="s">
        <v>342</v>
      </c>
      <c r="D59" s="10" t="s">
        <v>343</v>
      </c>
      <c r="E59" s="10" t="s">
        <v>85</v>
      </c>
      <c r="F59" s="10"/>
      <c r="G59" s="10"/>
      <c r="H59" s="10" t="s">
        <v>225</v>
      </c>
      <c r="I59" s="10"/>
      <c r="J59" s="9" t="s">
        <v>226</v>
      </c>
      <c r="K59" s="10" t="s">
        <v>227</v>
      </c>
      <c r="L59" s="9" t="s">
        <v>325</v>
      </c>
      <c r="M59" s="9" t="s">
        <v>265</v>
      </c>
      <c r="N59" s="12" t="s">
        <v>229</v>
      </c>
    </row>
    <row r="60" customFormat="1" spans="1:14">
      <c r="A60" s="9" t="s">
        <v>222</v>
      </c>
      <c r="B60" s="10"/>
      <c r="C60" s="10" t="s">
        <v>344</v>
      </c>
      <c r="D60" s="10" t="s">
        <v>345</v>
      </c>
      <c r="E60" s="10" t="s">
        <v>85</v>
      </c>
      <c r="F60" s="10"/>
      <c r="G60" s="10"/>
      <c r="H60" s="10" t="s">
        <v>225</v>
      </c>
      <c r="I60" s="10"/>
      <c r="J60" s="9" t="s">
        <v>226</v>
      </c>
      <c r="K60" s="10" t="s">
        <v>227</v>
      </c>
      <c r="L60" s="9" t="s">
        <v>325</v>
      </c>
      <c r="M60" s="9" t="s">
        <v>265</v>
      </c>
      <c r="N60" s="12" t="s">
        <v>229</v>
      </c>
    </row>
    <row r="61" customFormat="1" spans="1:14">
      <c r="A61" s="9" t="s">
        <v>222</v>
      </c>
      <c r="B61" s="10"/>
      <c r="C61" s="10" t="s">
        <v>346</v>
      </c>
      <c r="D61" s="10" t="s">
        <v>347</v>
      </c>
      <c r="E61" s="10" t="s">
        <v>85</v>
      </c>
      <c r="F61" s="10"/>
      <c r="G61" s="10"/>
      <c r="H61" s="10" t="s">
        <v>225</v>
      </c>
      <c r="I61" s="10"/>
      <c r="J61" s="9" t="s">
        <v>226</v>
      </c>
      <c r="K61" s="10" t="s">
        <v>227</v>
      </c>
      <c r="L61" s="9" t="s">
        <v>325</v>
      </c>
      <c r="M61" s="9" t="s">
        <v>265</v>
      </c>
      <c r="N61" s="12" t="s">
        <v>229</v>
      </c>
    </row>
    <row r="62" customFormat="1" spans="1:14">
      <c r="A62" s="9" t="s">
        <v>222</v>
      </c>
      <c r="B62" s="10"/>
      <c r="C62" s="10" t="s">
        <v>348</v>
      </c>
      <c r="D62" s="10" t="s">
        <v>349</v>
      </c>
      <c r="E62" s="10" t="s">
        <v>85</v>
      </c>
      <c r="F62" s="10"/>
      <c r="G62" s="10"/>
      <c r="H62" s="10" t="s">
        <v>225</v>
      </c>
      <c r="I62" s="10"/>
      <c r="J62" s="9" t="s">
        <v>226</v>
      </c>
      <c r="K62" s="10" t="s">
        <v>227</v>
      </c>
      <c r="L62" s="9" t="s">
        <v>325</v>
      </c>
      <c r="M62" s="9" t="s">
        <v>265</v>
      </c>
      <c r="N62" s="12" t="s">
        <v>229</v>
      </c>
    </row>
    <row r="63" customFormat="1" spans="1:14">
      <c r="A63" s="9" t="s">
        <v>222</v>
      </c>
      <c r="B63" s="9"/>
      <c r="C63" s="10" t="s">
        <v>350</v>
      </c>
      <c r="D63" s="10" t="s">
        <v>351</v>
      </c>
      <c r="E63" s="10" t="s">
        <v>85</v>
      </c>
      <c r="F63" s="10"/>
      <c r="G63" s="10"/>
      <c r="H63" s="10" t="s">
        <v>225</v>
      </c>
      <c r="I63" s="10"/>
      <c r="J63" s="9" t="s">
        <v>226</v>
      </c>
      <c r="K63" s="10" t="s">
        <v>227</v>
      </c>
      <c r="L63" s="9" t="s">
        <v>325</v>
      </c>
      <c r="M63" s="9" t="s">
        <v>265</v>
      </c>
      <c r="N63" s="12" t="s">
        <v>229</v>
      </c>
    </row>
    <row r="64" customFormat="1" spans="1:14">
      <c r="A64" s="9" t="s">
        <v>222</v>
      </c>
      <c r="B64" s="10"/>
      <c r="C64" s="10" t="s">
        <v>352</v>
      </c>
      <c r="D64" s="10" t="s">
        <v>353</v>
      </c>
      <c r="E64" s="10" t="s">
        <v>85</v>
      </c>
      <c r="F64" s="10"/>
      <c r="G64" s="10"/>
      <c r="H64" s="10" t="s">
        <v>225</v>
      </c>
      <c r="I64" s="10"/>
      <c r="J64" s="9" t="s">
        <v>226</v>
      </c>
      <c r="K64" s="10" t="s">
        <v>227</v>
      </c>
      <c r="L64" s="9" t="s">
        <v>325</v>
      </c>
      <c r="M64" s="9" t="s">
        <v>354</v>
      </c>
      <c r="N64" s="12" t="s">
        <v>229</v>
      </c>
    </row>
    <row r="65" customFormat="1" spans="1:14">
      <c r="A65" s="9" t="s">
        <v>222</v>
      </c>
      <c r="B65" s="10"/>
      <c r="C65" s="10" t="s">
        <v>355</v>
      </c>
      <c r="D65" s="10" t="s">
        <v>356</v>
      </c>
      <c r="E65" s="10" t="s">
        <v>85</v>
      </c>
      <c r="F65" s="10"/>
      <c r="G65" s="10"/>
      <c r="H65" s="10" t="s">
        <v>225</v>
      </c>
      <c r="I65" s="10"/>
      <c r="J65" s="9" t="s">
        <v>226</v>
      </c>
      <c r="K65" s="10" t="s">
        <v>227</v>
      </c>
      <c r="L65" s="9" t="s">
        <v>325</v>
      </c>
      <c r="M65" s="9" t="s">
        <v>265</v>
      </c>
      <c r="N65" s="12" t="s">
        <v>229</v>
      </c>
    </row>
    <row r="66" customFormat="1" spans="1:14">
      <c r="A66" s="9" t="s">
        <v>222</v>
      </c>
      <c r="B66" s="10"/>
      <c r="C66" s="10" t="s">
        <v>357</v>
      </c>
      <c r="D66" s="10" t="s">
        <v>358</v>
      </c>
      <c r="E66" s="10" t="s">
        <v>85</v>
      </c>
      <c r="F66" s="10"/>
      <c r="G66" s="10"/>
      <c r="H66" s="10" t="s">
        <v>225</v>
      </c>
      <c r="I66" s="10"/>
      <c r="J66" s="9" t="s">
        <v>226</v>
      </c>
      <c r="K66" s="10" t="s">
        <v>227</v>
      </c>
      <c r="L66" s="9" t="s">
        <v>325</v>
      </c>
      <c r="M66" s="9" t="s">
        <v>265</v>
      </c>
      <c r="N66" s="12" t="s">
        <v>229</v>
      </c>
    </row>
    <row r="67" customFormat="1" spans="1:14">
      <c r="A67" s="9" t="s">
        <v>222</v>
      </c>
      <c r="B67" s="9"/>
      <c r="C67" s="9" t="s">
        <v>359</v>
      </c>
      <c r="D67" s="9" t="s">
        <v>360</v>
      </c>
      <c r="E67" s="9" t="s">
        <v>85</v>
      </c>
      <c r="F67" s="9"/>
      <c r="G67" s="9"/>
      <c r="H67" s="10" t="s">
        <v>225</v>
      </c>
      <c r="I67" s="10"/>
      <c r="J67" s="9" t="s">
        <v>226</v>
      </c>
      <c r="K67" s="10" t="s">
        <v>227</v>
      </c>
      <c r="L67" s="9" t="s">
        <v>361</v>
      </c>
      <c r="M67" s="9"/>
      <c r="N67" s="12" t="s">
        <v>229</v>
      </c>
    </row>
    <row r="68" customFormat="1" spans="1:14">
      <c r="A68" s="9" t="s">
        <v>222</v>
      </c>
      <c r="B68" s="9"/>
      <c r="C68" s="9" t="s">
        <v>362</v>
      </c>
      <c r="D68" s="9" t="s">
        <v>363</v>
      </c>
      <c r="E68" s="9" t="s">
        <v>85</v>
      </c>
      <c r="F68" s="9"/>
      <c r="G68" s="9"/>
      <c r="H68" s="10" t="s">
        <v>225</v>
      </c>
      <c r="I68" s="10"/>
      <c r="J68" s="9" t="s">
        <v>226</v>
      </c>
      <c r="K68" s="10" t="s">
        <v>227</v>
      </c>
      <c r="L68" s="9" t="s">
        <v>361</v>
      </c>
      <c r="M68" s="9"/>
      <c r="N68" s="12" t="s">
        <v>229</v>
      </c>
    </row>
    <row r="69" customFormat="1" spans="1:14">
      <c r="A69" s="9" t="s">
        <v>222</v>
      </c>
      <c r="B69" s="9"/>
      <c r="C69" s="9" t="s">
        <v>364</v>
      </c>
      <c r="D69" s="9" t="s">
        <v>365</v>
      </c>
      <c r="E69" s="10" t="s">
        <v>85</v>
      </c>
      <c r="F69" s="9"/>
      <c r="G69" s="9"/>
      <c r="H69" s="10" t="s">
        <v>225</v>
      </c>
      <c r="I69" s="10"/>
      <c r="J69" s="9" t="s">
        <v>226</v>
      </c>
      <c r="K69" s="10" t="s">
        <v>227</v>
      </c>
      <c r="L69" s="9" t="s">
        <v>361</v>
      </c>
      <c r="M69" s="9"/>
      <c r="N69" s="12" t="s">
        <v>229</v>
      </c>
    </row>
    <row r="70" customFormat="1" spans="1:14">
      <c r="A70" s="9" t="s">
        <v>222</v>
      </c>
      <c r="B70" s="9"/>
      <c r="C70" s="9" t="s">
        <v>366</v>
      </c>
      <c r="D70" s="9" t="s">
        <v>367</v>
      </c>
      <c r="E70" s="10" t="s">
        <v>85</v>
      </c>
      <c r="F70" s="9"/>
      <c r="G70" s="9"/>
      <c r="H70" s="10" t="s">
        <v>225</v>
      </c>
      <c r="I70" s="10"/>
      <c r="J70" s="9" t="s">
        <v>226</v>
      </c>
      <c r="K70" s="10" t="s">
        <v>227</v>
      </c>
      <c r="L70" s="9" t="s">
        <v>361</v>
      </c>
      <c r="M70" s="9"/>
      <c r="N70" s="12" t="s">
        <v>229</v>
      </c>
    </row>
    <row r="71" customFormat="1" spans="1:14">
      <c r="A71" s="9" t="s">
        <v>222</v>
      </c>
      <c r="B71" s="9"/>
      <c r="C71" s="9" t="s">
        <v>368</v>
      </c>
      <c r="D71" s="9" t="s">
        <v>369</v>
      </c>
      <c r="E71" s="10" t="s">
        <v>85</v>
      </c>
      <c r="F71" s="9"/>
      <c r="G71" s="9"/>
      <c r="H71" s="10" t="s">
        <v>225</v>
      </c>
      <c r="I71" s="10"/>
      <c r="J71" s="9" t="s">
        <v>226</v>
      </c>
      <c r="K71" s="10" t="s">
        <v>227</v>
      </c>
      <c r="L71" s="9" t="s">
        <v>361</v>
      </c>
      <c r="M71" s="9"/>
      <c r="N71" s="12" t="s">
        <v>229</v>
      </c>
    </row>
    <row r="72" customFormat="1" spans="1:14">
      <c r="A72" s="9" t="s">
        <v>222</v>
      </c>
      <c r="B72" s="9"/>
      <c r="C72" s="9" t="s">
        <v>370</v>
      </c>
      <c r="D72" s="9" t="s">
        <v>371</v>
      </c>
      <c r="E72" s="10" t="s">
        <v>85</v>
      </c>
      <c r="F72" s="9"/>
      <c r="G72" s="9"/>
      <c r="H72" s="10" t="s">
        <v>225</v>
      </c>
      <c r="I72" s="10"/>
      <c r="J72" s="9" t="s">
        <v>226</v>
      </c>
      <c r="K72" s="10" t="s">
        <v>227</v>
      </c>
      <c r="L72" s="9" t="s">
        <v>361</v>
      </c>
      <c r="M72" s="9"/>
      <c r="N72" s="12" t="s">
        <v>229</v>
      </c>
    </row>
    <row r="73" customFormat="1" spans="1:14">
      <c r="A73" s="9" t="s">
        <v>222</v>
      </c>
      <c r="B73" s="9"/>
      <c r="C73" s="9" t="s">
        <v>372</v>
      </c>
      <c r="D73" s="9" t="s">
        <v>373</v>
      </c>
      <c r="E73" s="10" t="s">
        <v>85</v>
      </c>
      <c r="F73" s="9"/>
      <c r="G73" s="9"/>
      <c r="H73" s="9" t="s">
        <v>225</v>
      </c>
      <c r="I73" s="9"/>
      <c r="J73" s="9" t="s">
        <v>226</v>
      </c>
      <c r="K73" s="10" t="s">
        <v>227</v>
      </c>
      <c r="L73" s="9" t="s">
        <v>361</v>
      </c>
      <c r="M73" s="9"/>
      <c r="N73" s="12" t="s">
        <v>229</v>
      </c>
    </row>
    <row r="74" customFormat="1" spans="1:14">
      <c r="A74" s="9" t="s">
        <v>222</v>
      </c>
      <c r="B74" s="10"/>
      <c r="C74" s="10" t="s">
        <v>374</v>
      </c>
      <c r="D74" s="10" t="s">
        <v>375</v>
      </c>
      <c r="E74" s="10" t="s">
        <v>85</v>
      </c>
      <c r="F74" s="10"/>
      <c r="G74" s="10"/>
      <c r="H74" s="10" t="s">
        <v>225</v>
      </c>
      <c r="I74" s="10"/>
      <c r="J74" s="9" t="s">
        <v>226</v>
      </c>
      <c r="K74" s="10" t="s">
        <v>227</v>
      </c>
      <c r="L74" s="9" t="s">
        <v>361</v>
      </c>
      <c r="M74" s="9" t="s">
        <v>376</v>
      </c>
      <c r="N74" s="12" t="s">
        <v>229</v>
      </c>
    </row>
    <row r="75" customFormat="1" spans="1:14">
      <c r="A75" s="9" t="s">
        <v>222</v>
      </c>
      <c r="B75" s="10"/>
      <c r="C75" s="10" t="s">
        <v>377</v>
      </c>
      <c r="D75" s="10" t="s">
        <v>378</v>
      </c>
      <c r="E75" s="10" t="s">
        <v>85</v>
      </c>
      <c r="F75" s="10"/>
      <c r="G75" s="10"/>
      <c r="H75" s="10" t="s">
        <v>225</v>
      </c>
      <c r="I75" s="10"/>
      <c r="J75" s="9" t="s">
        <v>226</v>
      </c>
      <c r="K75" s="10" t="s">
        <v>227</v>
      </c>
      <c r="L75" s="9" t="s">
        <v>361</v>
      </c>
      <c r="M75" s="9" t="s">
        <v>376</v>
      </c>
      <c r="N75" s="12" t="s">
        <v>229</v>
      </c>
    </row>
    <row r="76" customFormat="1" spans="1:14">
      <c r="A76" s="9" t="s">
        <v>222</v>
      </c>
      <c r="B76" s="10"/>
      <c r="C76" s="10" t="s">
        <v>379</v>
      </c>
      <c r="D76" s="10" t="s">
        <v>380</v>
      </c>
      <c r="E76" s="10" t="s">
        <v>85</v>
      </c>
      <c r="F76" s="10"/>
      <c r="G76" s="10"/>
      <c r="H76" s="10" t="s">
        <v>225</v>
      </c>
      <c r="I76" s="10"/>
      <c r="J76" s="9" t="s">
        <v>226</v>
      </c>
      <c r="K76" s="10" t="s">
        <v>227</v>
      </c>
      <c r="L76" s="9" t="s">
        <v>361</v>
      </c>
      <c r="M76" s="9" t="s">
        <v>376</v>
      </c>
      <c r="N76" s="12" t="s">
        <v>229</v>
      </c>
    </row>
    <row r="77" customFormat="1" spans="1:14">
      <c r="A77" s="9" t="s">
        <v>222</v>
      </c>
      <c r="B77" s="10"/>
      <c r="C77" s="10" t="s">
        <v>381</v>
      </c>
      <c r="D77" s="10" t="s">
        <v>382</v>
      </c>
      <c r="E77" s="10" t="s">
        <v>85</v>
      </c>
      <c r="F77" s="10"/>
      <c r="G77" s="10"/>
      <c r="H77" s="10" t="s">
        <v>225</v>
      </c>
      <c r="I77" s="10"/>
      <c r="J77" s="9" t="s">
        <v>226</v>
      </c>
      <c r="K77" s="10" t="s">
        <v>227</v>
      </c>
      <c r="L77" s="9" t="s">
        <v>361</v>
      </c>
      <c r="M77" s="9" t="s">
        <v>376</v>
      </c>
      <c r="N77" s="12" t="s">
        <v>229</v>
      </c>
    </row>
    <row r="78" customFormat="1" spans="1:14">
      <c r="A78" s="9" t="s">
        <v>222</v>
      </c>
      <c r="B78" s="9"/>
      <c r="C78" s="10" t="s">
        <v>383</v>
      </c>
      <c r="D78" s="10" t="s">
        <v>384</v>
      </c>
      <c r="E78" s="10" t="s">
        <v>85</v>
      </c>
      <c r="F78" s="9"/>
      <c r="G78" s="9"/>
      <c r="H78" s="9" t="s">
        <v>225</v>
      </c>
      <c r="I78" s="9"/>
      <c r="J78" s="9" t="s">
        <v>226</v>
      </c>
      <c r="K78" s="10" t="s">
        <v>227</v>
      </c>
      <c r="L78" s="9" t="s">
        <v>361</v>
      </c>
      <c r="M78" s="9"/>
      <c r="N78" s="12" t="s">
        <v>229</v>
      </c>
    </row>
    <row r="79" customFormat="1" spans="1:14">
      <c r="A79" s="9" t="s">
        <v>222</v>
      </c>
      <c r="B79" s="10"/>
      <c r="C79" s="10" t="s">
        <v>385</v>
      </c>
      <c r="D79" s="10" t="s">
        <v>386</v>
      </c>
      <c r="E79" s="10" t="s">
        <v>85</v>
      </c>
      <c r="F79" s="10"/>
      <c r="G79" s="10"/>
      <c r="H79" s="10" t="s">
        <v>225</v>
      </c>
      <c r="I79" s="10"/>
      <c r="J79" s="9" t="s">
        <v>226</v>
      </c>
      <c r="K79" s="10" t="s">
        <v>227</v>
      </c>
      <c r="L79" s="9" t="s">
        <v>361</v>
      </c>
      <c r="M79" s="9" t="s">
        <v>354</v>
      </c>
      <c r="N79" s="12" t="s">
        <v>229</v>
      </c>
    </row>
    <row r="80" customFormat="1" spans="1:14">
      <c r="A80" s="9" t="s">
        <v>222</v>
      </c>
      <c r="B80" s="10"/>
      <c r="C80" s="10" t="s">
        <v>387</v>
      </c>
      <c r="D80" s="10" t="s">
        <v>388</v>
      </c>
      <c r="E80" s="10" t="s">
        <v>85</v>
      </c>
      <c r="F80" s="10"/>
      <c r="G80" s="10"/>
      <c r="H80" s="10" t="s">
        <v>225</v>
      </c>
      <c r="I80" s="10"/>
      <c r="J80" s="9" t="s">
        <v>226</v>
      </c>
      <c r="K80" s="10" t="s">
        <v>227</v>
      </c>
      <c r="L80" s="9" t="s">
        <v>361</v>
      </c>
      <c r="M80" s="9" t="s">
        <v>354</v>
      </c>
      <c r="N80" s="12" t="s">
        <v>229</v>
      </c>
    </row>
    <row r="81" customFormat="1" spans="1:14">
      <c r="A81" s="9" t="s">
        <v>222</v>
      </c>
      <c r="B81" s="10"/>
      <c r="C81" s="10" t="s">
        <v>389</v>
      </c>
      <c r="D81" s="10" t="s">
        <v>390</v>
      </c>
      <c r="E81" s="10" t="s">
        <v>85</v>
      </c>
      <c r="F81" s="10"/>
      <c r="G81" s="10"/>
      <c r="H81" s="10" t="s">
        <v>225</v>
      </c>
      <c r="I81" s="10"/>
      <c r="J81" s="9" t="s">
        <v>226</v>
      </c>
      <c r="K81" s="10" t="s">
        <v>227</v>
      </c>
      <c r="L81" s="9" t="s">
        <v>361</v>
      </c>
      <c r="M81" s="9" t="s">
        <v>354</v>
      </c>
      <c r="N81" s="12" t="s">
        <v>229</v>
      </c>
    </row>
    <row r="82" customFormat="1" spans="1:14">
      <c r="A82" s="9" t="s">
        <v>222</v>
      </c>
      <c r="B82" s="10"/>
      <c r="C82" s="10" t="s">
        <v>391</v>
      </c>
      <c r="D82" s="10" t="s">
        <v>392</v>
      </c>
      <c r="E82" s="10" t="s">
        <v>85</v>
      </c>
      <c r="F82" s="10"/>
      <c r="G82" s="10"/>
      <c r="H82" s="10" t="s">
        <v>225</v>
      </c>
      <c r="I82" s="10"/>
      <c r="J82" s="9" t="s">
        <v>226</v>
      </c>
      <c r="K82" s="10" t="s">
        <v>227</v>
      </c>
      <c r="L82" s="9" t="s">
        <v>361</v>
      </c>
      <c r="M82" s="9" t="s">
        <v>354</v>
      </c>
      <c r="N82" s="12" t="s">
        <v>229</v>
      </c>
    </row>
    <row r="83" customFormat="1" spans="1:14">
      <c r="A83" s="9" t="s">
        <v>222</v>
      </c>
      <c r="B83" s="9"/>
      <c r="C83" s="9" t="s">
        <v>393</v>
      </c>
      <c r="D83" s="9" t="s">
        <v>394</v>
      </c>
      <c r="E83" s="10" t="s">
        <v>85</v>
      </c>
      <c r="F83" s="9"/>
      <c r="G83" s="9"/>
      <c r="H83" s="10" t="s">
        <v>225</v>
      </c>
      <c r="I83" s="9"/>
      <c r="J83" s="9" t="s">
        <v>226</v>
      </c>
      <c r="K83" s="10" t="s">
        <v>227</v>
      </c>
      <c r="L83" s="9" t="s">
        <v>395</v>
      </c>
      <c r="M83" s="9"/>
      <c r="N83" s="12" t="s">
        <v>229</v>
      </c>
    </row>
    <row r="84" customFormat="1" spans="1:14">
      <c r="A84" s="9" t="s">
        <v>222</v>
      </c>
      <c r="B84" s="9"/>
      <c r="C84" s="9" t="s">
        <v>396</v>
      </c>
      <c r="D84" s="9" t="s">
        <v>397</v>
      </c>
      <c r="E84" s="10" t="s">
        <v>85</v>
      </c>
      <c r="F84" s="9"/>
      <c r="G84" s="9"/>
      <c r="H84" s="10" t="s">
        <v>225</v>
      </c>
      <c r="I84" s="9"/>
      <c r="J84" s="9" t="s">
        <v>226</v>
      </c>
      <c r="K84" s="10" t="s">
        <v>227</v>
      </c>
      <c r="L84" s="9" t="s">
        <v>395</v>
      </c>
      <c r="M84" s="9"/>
      <c r="N84" s="12" t="s">
        <v>229</v>
      </c>
    </row>
    <row r="85" customFormat="1" spans="1:14">
      <c r="A85" s="9" t="s">
        <v>222</v>
      </c>
      <c r="B85" s="9"/>
      <c r="C85" s="9" t="s">
        <v>398</v>
      </c>
      <c r="D85" s="9" t="s">
        <v>399</v>
      </c>
      <c r="E85" s="10" t="s">
        <v>85</v>
      </c>
      <c r="F85" s="9"/>
      <c r="G85" s="9"/>
      <c r="H85" s="10" t="s">
        <v>225</v>
      </c>
      <c r="I85" s="9"/>
      <c r="J85" s="9" t="s">
        <v>226</v>
      </c>
      <c r="K85" s="10" t="s">
        <v>227</v>
      </c>
      <c r="L85" s="9" t="s">
        <v>395</v>
      </c>
      <c r="M85" s="9"/>
      <c r="N85" s="12" t="s">
        <v>229</v>
      </c>
    </row>
    <row r="86" customFormat="1" spans="1:14">
      <c r="A86" s="9" t="s">
        <v>222</v>
      </c>
      <c r="B86" s="9"/>
      <c r="C86" s="9" t="s">
        <v>400</v>
      </c>
      <c r="D86" s="9" t="s">
        <v>401</v>
      </c>
      <c r="E86" s="10" t="s">
        <v>85</v>
      </c>
      <c r="F86" s="9"/>
      <c r="G86" s="9"/>
      <c r="H86" s="10" t="s">
        <v>225</v>
      </c>
      <c r="I86" s="9"/>
      <c r="J86" s="9" t="s">
        <v>226</v>
      </c>
      <c r="K86" s="10" t="s">
        <v>227</v>
      </c>
      <c r="L86" s="9" t="s">
        <v>395</v>
      </c>
      <c r="M86" s="9"/>
      <c r="N86" s="12" t="s">
        <v>229</v>
      </c>
    </row>
    <row r="87" customFormat="1" spans="1:14">
      <c r="A87" s="9" t="s">
        <v>222</v>
      </c>
      <c r="B87" s="9"/>
      <c r="C87" s="9" t="s">
        <v>402</v>
      </c>
      <c r="D87" s="9" t="s">
        <v>403</v>
      </c>
      <c r="E87" s="10" t="s">
        <v>85</v>
      </c>
      <c r="F87" s="9"/>
      <c r="G87" s="9"/>
      <c r="H87" s="10" t="s">
        <v>225</v>
      </c>
      <c r="I87" s="9"/>
      <c r="J87" s="9" t="s">
        <v>226</v>
      </c>
      <c r="K87" s="10" t="s">
        <v>227</v>
      </c>
      <c r="L87" s="9" t="s">
        <v>395</v>
      </c>
      <c r="M87" s="9"/>
      <c r="N87" s="12" t="s">
        <v>229</v>
      </c>
    </row>
    <row r="88" customFormat="1" spans="1:14">
      <c r="A88" s="9" t="s">
        <v>222</v>
      </c>
      <c r="B88" s="9"/>
      <c r="C88" s="9" t="s">
        <v>404</v>
      </c>
      <c r="D88" s="9" t="s">
        <v>405</v>
      </c>
      <c r="E88" s="10" t="s">
        <v>85</v>
      </c>
      <c r="F88" s="9"/>
      <c r="G88" s="9"/>
      <c r="H88" s="10" t="s">
        <v>225</v>
      </c>
      <c r="I88" s="9"/>
      <c r="J88" s="9" t="s">
        <v>226</v>
      </c>
      <c r="K88" s="10" t="s">
        <v>227</v>
      </c>
      <c r="L88" s="9" t="s">
        <v>395</v>
      </c>
      <c r="M88" s="9"/>
      <c r="N88" s="12" t="s">
        <v>229</v>
      </c>
    </row>
    <row r="89" customFormat="1" spans="1:14">
      <c r="A89" s="9" t="s">
        <v>222</v>
      </c>
      <c r="B89" s="9"/>
      <c r="C89" s="9" t="s">
        <v>406</v>
      </c>
      <c r="D89" s="9" t="s">
        <v>407</v>
      </c>
      <c r="E89" s="10" t="s">
        <v>85</v>
      </c>
      <c r="F89" s="9"/>
      <c r="G89" s="9"/>
      <c r="H89" s="10" t="s">
        <v>225</v>
      </c>
      <c r="I89" s="9"/>
      <c r="J89" s="9" t="s">
        <v>226</v>
      </c>
      <c r="K89" s="10" t="s">
        <v>227</v>
      </c>
      <c r="L89" s="9" t="s">
        <v>395</v>
      </c>
      <c r="M89" s="9"/>
      <c r="N89" s="12" t="s">
        <v>229</v>
      </c>
    </row>
    <row r="90" customFormat="1" spans="1:14">
      <c r="A90" s="9" t="s">
        <v>222</v>
      </c>
      <c r="B90" s="9"/>
      <c r="C90" s="9" t="s">
        <v>408</v>
      </c>
      <c r="D90" s="9" t="s">
        <v>409</v>
      </c>
      <c r="E90" s="10" t="s">
        <v>85</v>
      </c>
      <c r="F90" s="9"/>
      <c r="G90" s="9"/>
      <c r="H90" s="10" t="s">
        <v>225</v>
      </c>
      <c r="I90" s="10"/>
      <c r="J90" s="9" t="s">
        <v>226</v>
      </c>
      <c r="K90" s="10" t="s">
        <v>227</v>
      </c>
      <c r="L90" s="9" t="s">
        <v>395</v>
      </c>
      <c r="M90" s="9"/>
      <c r="N90" s="12" t="s">
        <v>229</v>
      </c>
    </row>
    <row r="91" customFormat="1" spans="1:14">
      <c r="A91" s="9" t="s">
        <v>222</v>
      </c>
      <c r="B91" s="9"/>
      <c r="C91" s="9" t="s">
        <v>410</v>
      </c>
      <c r="D91" s="9" t="s">
        <v>411</v>
      </c>
      <c r="E91" s="9" t="s">
        <v>85</v>
      </c>
      <c r="F91" s="9"/>
      <c r="G91" s="9"/>
      <c r="H91" s="9" t="s">
        <v>225</v>
      </c>
      <c r="I91" s="9"/>
      <c r="J91" s="9" t="s">
        <v>226</v>
      </c>
      <c r="K91" s="9" t="s">
        <v>227</v>
      </c>
      <c r="L91" s="9" t="s">
        <v>395</v>
      </c>
      <c r="M91" s="9"/>
      <c r="N91" s="12" t="s">
        <v>229</v>
      </c>
    </row>
    <row r="92" customFormat="1" spans="1:14">
      <c r="A92" s="9" t="s">
        <v>222</v>
      </c>
      <c r="B92" s="9"/>
      <c r="C92" s="9" t="s">
        <v>412</v>
      </c>
      <c r="D92" s="9" t="s">
        <v>413</v>
      </c>
      <c r="E92" s="9" t="s">
        <v>85</v>
      </c>
      <c r="F92" s="9"/>
      <c r="G92" s="9"/>
      <c r="H92" s="9" t="s">
        <v>225</v>
      </c>
      <c r="I92" s="9"/>
      <c r="J92" s="9" t="s">
        <v>226</v>
      </c>
      <c r="K92" s="9" t="s">
        <v>227</v>
      </c>
      <c r="L92" s="9" t="s">
        <v>395</v>
      </c>
      <c r="M92" s="9"/>
      <c r="N92" s="12" t="s">
        <v>229</v>
      </c>
    </row>
    <row r="93" customFormat="1" spans="1:14">
      <c r="A93" s="9" t="s">
        <v>222</v>
      </c>
      <c r="B93" s="9"/>
      <c r="C93" s="9" t="s">
        <v>414</v>
      </c>
      <c r="D93" s="9" t="s">
        <v>415</v>
      </c>
      <c r="E93" s="9" t="s">
        <v>85</v>
      </c>
      <c r="F93" s="9"/>
      <c r="G93" s="9"/>
      <c r="H93" s="9" t="s">
        <v>225</v>
      </c>
      <c r="I93" s="9"/>
      <c r="J93" s="9" t="s">
        <v>226</v>
      </c>
      <c r="K93" s="9" t="s">
        <v>227</v>
      </c>
      <c r="L93" s="9" t="s">
        <v>395</v>
      </c>
      <c r="M93" s="9"/>
      <c r="N93" s="12" t="s">
        <v>229</v>
      </c>
    </row>
    <row r="94" customFormat="1" spans="1:14">
      <c r="A94" s="9" t="s">
        <v>222</v>
      </c>
      <c r="B94" s="9"/>
      <c r="C94" s="9" t="s">
        <v>416</v>
      </c>
      <c r="D94" s="9" t="s">
        <v>417</v>
      </c>
      <c r="E94" s="9" t="s">
        <v>85</v>
      </c>
      <c r="F94" s="9"/>
      <c r="G94" s="9"/>
      <c r="H94" s="9" t="s">
        <v>225</v>
      </c>
      <c r="I94" s="9"/>
      <c r="J94" s="9" t="s">
        <v>226</v>
      </c>
      <c r="K94" s="9" t="s">
        <v>227</v>
      </c>
      <c r="L94" s="9" t="s">
        <v>395</v>
      </c>
      <c r="M94" s="9"/>
      <c r="N94" s="12" t="s">
        <v>229</v>
      </c>
    </row>
    <row r="95" customFormat="1" spans="1:14">
      <c r="A95" s="9" t="s">
        <v>222</v>
      </c>
      <c r="B95" s="9"/>
      <c r="C95" s="9" t="s">
        <v>418</v>
      </c>
      <c r="D95" s="9" t="s">
        <v>419</v>
      </c>
      <c r="E95" s="10" t="s">
        <v>85</v>
      </c>
      <c r="F95" s="9"/>
      <c r="G95" s="9"/>
      <c r="H95" s="10" t="s">
        <v>225</v>
      </c>
      <c r="I95" s="10"/>
      <c r="J95" s="9" t="s">
        <v>226</v>
      </c>
      <c r="K95" s="10" t="s">
        <v>227</v>
      </c>
      <c r="L95" s="9" t="s">
        <v>420</v>
      </c>
      <c r="M95" s="9"/>
      <c r="N95" s="12" t="s">
        <v>229</v>
      </c>
    </row>
    <row r="96" customFormat="1" spans="1:14">
      <c r="A96" s="9" t="s">
        <v>222</v>
      </c>
      <c r="B96" s="9"/>
      <c r="C96" s="9" t="s">
        <v>421</v>
      </c>
      <c r="D96" s="9" t="s">
        <v>422</v>
      </c>
      <c r="E96" s="9" t="s">
        <v>85</v>
      </c>
      <c r="F96" s="9"/>
      <c r="G96" s="9"/>
      <c r="H96" s="9" t="s">
        <v>225</v>
      </c>
      <c r="I96" s="9"/>
      <c r="J96" s="9" t="s">
        <v>226</v>
      </c>
      <c r="K96" s="9" t="s">
        <v>227</v>
      </c>
      <c r="L96" s="9" t="s">
        <v>420</v>
      </c>
      <c r="M96" s="9"/>
      <c r="N96" s="12" t="s">
        <v>229</v>
      </c>
    </row>
    <row r="97" customFormat="1" spans="1:14">
      <c r="A97" s="9" t="s">
        <v>222</v>
      </c>
      <c r="B97" s="9"/>
      <c r="C97" s="9" t="s">
        <v>423</v>
      </c>
      <c r="D97" s="9" t="s">
        <v>424</v>
      </c>
      <c r="E97" s="9" t="s">
        <v>85</v>
      </c>
      <c r="F97" s="9"/>
      <c r="G97" s="9"/>
      <c r="H97" s="9" t="s">
        <v>225</v>
      </c>
      <c r="I97" s="9"/>
      <c r="J97" s="9" t="s">
        <v>226</v>
      </c>
      <c r="K97" s="9" t="s">
        <v>227</v>
      </c>
      <c r="L97" s="9" t="s">
        <v>420</v>
      </c>
      <c r="M97" s="9"/>
      <c r="N97" s="12" t="s">
        <v>229</v>
      </c>
    </row>
    <row r="98" customFormat="1" spans="1:14">
      <c r="A98" s="9" t="s">
        <v>222</v>
      </c>
      <c r="B98" s="9"/>
      <c r="C98" s="9" t="s">
        <v>425</v>
      </c>
      <c r="D98" s="9" t="s">
        <v>426</v>
      </c>
      <c r="E98" s="9" t="s">
        <v>85</v>
      </c>
      <c r="F98" s="9"/>
      <c r="G98" s="9"/>
      <c r="H98" s="9" t="s">
        <v>225</v>
      </c>
      <c r="I98" s="9"/>
      <c r="J98" s="9" t="s">
        <v>226</v>
      </c>
      <c r="K98" s="9" t="s">
        <v>227</v>
      </c>
      <c r="L98" s="9" t="s">
        <v>420</v>
      </c>
      <c r="M98" s="9"/>
      <c r="N98" s="12" t="s">
        <v>229</v>
      </c>
    </row>
    <row r="99" customFormat="1" spans="1:14">
      <c r="A99" s="9" t="s">
        <v>222</v>
      </c>
      <c r="B99" s="9"/>
      <c r="C99" s="9" t="s">
        <v>427</v>
      </c>
      <c r="D99" s="9" t="s">
        <v>428</v>
      </c>
      <c r="E99" s="9" t="s">
        <v>85</v>
      </c>
      <c r="F99" s="9"/>
      <c r="G99" s="9"/>
      <c r="H99" s="9" t="s">
        <v>225</v>
      </c>
      <c r="I99" s="9"/>
      <c r="J99" s="9" t="s">
        <v>226</v>
      </c>
      <c r="K99" s="9" t="s">
        <v>227</v>
      </c>
      <c r="L99" s="9" t="s">
        <v>420</v>
      </c>
      <c r="M99" s="9"/>
      <c r="N99" s="12" t="s">
        <v>229</v>
      </c>
    </row>
    <row r="100" customFormat="1" spans="1:14">
      <c r="A100" s="9" t="s">
        <v>222</v>
      </c>
      <c r="B100" s="10"/>
      <c r="C100" s="10" t="s">
        <v>429</v>
      </c>
      <c r="D100" s="10" t="s">
        <v>430</v>
      </c>
      <c r="E100" s="10" t="s">
        <v>85</v>
      </c>
      <c r="F100" s="10"/>
      <c r="G100" s="10"/>
      <c r="H100" s="10" t="s">
        <v>431</v>
      </c>
      <c r="I100" s="10"/>
      <c r="J100" s="9" t="s">
        <v>432</v>
      </c>
      <c r="K100" s="10" t="s">
        <v>433</v>
      </c>
      <c r="L100" s="9" t="s">
        <v>434</v>
      </c>
      <c r="M100" s="9" t="s">
        <v>435</v>
      </c>
      <c r="N100" s="12" t="s">
        <v>436</v>
      </c>
    </row>
    <row r="101" customFormat="1" spans="1:14">
      <c r="A101" s="9" t="s">
        <v>222</v>
      </c>
      <c r="B101" s="10"/>
      <c r="C101" s="10" t="s">
        <v>437</v>
      </c>
      <c r="D101" s="10" t="s">
        <v>438</v>
      </c>
      <c r="E101" s="10" t="s">
        <v>85</v>
      </c>
      <c r="F101" s="10"/>
      <c r="G101" s="10"/>
      <c r="H101" s="10" t="s">
        <v>431</v>
      </c>
      <c r="I101" s="10"/>
      <c r="J101" s="9" t="s">
        <v>432</v>
      </c>
      <c r="K101" s="10" t="s">
        <v>433</v>
      </c>
      <c r="L101" s="9" t="s">
        <v>434</v>
      </c>
      <c r="M101" s="9" t="s">
        <v>435</v>
      </c>
      <c r="N101" s="12" t="s">
        <v>436</v>
      </c>
    </row>
    <row r="102" customFormat="1" spans="1:14">
      <c r="A102" s="9" t="s">
        <v>222</v>
      </c>
      <c r="B102" s="10"/>
      <c r="C102" s="10" t="s">
        <v>439</v>
      </c>
      <c r="D102" s="10" t="s">
        <v>440</v>
      </c>
      <c r="E102" s="10" t="s">
        <v>85</v>
      </c>
      <c r="F102" s="10"/>
      <c r="G102" s="10"/>
      <c r="H102" s="10" t="s">
        <v>431</v>
      </c>
      <c r="I102" s="10"/>
      <c r="J102" s="9" t="s">
        <v>432</v>
      </c>
      <c r="K102" s="10" t="s">
        <v>433</v>
      </c>
      <c r="L102" s="9" t="s">
        <v>434</v>
      </c>
      <c r="M102" s="9" t="s">
        <v>435</v>
      </c>
      <c r="N102" s="12" t="s">
        <v>436</v>
      </c>
    </row>
    <row r="103" customFormat="1" spans="1:14">
      <c r="A103" s="9" t="s">
        <v>222</v>
      </c>
      <c r="B103" s="10"/>
      <c r="C103" s="10" t="s">
        <v>441</v>
      </c>
      <c r="D103" s="10" t="s">
        <v>442</v>
      </c>
      <c r="E103" s="10" t="s">
        <v>85</v>
      </c>
      <c r="F103" s="10"/>
      <c r="G103" s="10"/>
      <c r="H103" s="10" t="s">
        <v>431</v>
      </c>
      <c r="I103" s="10"/>
      <c r="J103" s="9" t="s">
        <v>432</v>
      </c>
      <c r="K103" s="10" t="s">
        <v>433</v>
      </c>
      <c r="L103" s="9" t="s">
        <v>434</v>
      </c>
      <c r="M103" s="9" t="s">
        <v>248</v>
      </c>
      <c r="N103" s="12" t="s">
        <v>436</v>
      </c>
    </row>
    <row r="104" customFormat="1" spans="1:14">
      <c r="A104" s="9" t="s">
        <v>222</v>
      </c>
      <c r="B104" s="10"/>
      <c r="C104" s="10" t="s">
        <v>443</v>
      </c>
      <c r="D104" s="10" t="s">
        <v>444</v>
      </c>
      <c r="E104" s="10" t="s">
        <v>85</v>
      </c>
      <c r="F104" s="10"/>
      <c r="G104" s="10"/>
      <c r="H104" s="10" t="s">
        <v>431</v>
      </c>
      <c r="I104" s="10"/>
      <c r="J104" s="9" t="s">
        <v>432</v>
      </c>
      <c r="K104" s="10" t="s">
        <v>433</v>
      </c>
      <c r="L104" s="9" t="s">
        <v>434</v>
      </c>
      <c r="M104" s="9" t="s">
        <v>248</v>
      </c>
      <c r="N104" s="12" t="s">
        <v>436</v>
      </c>
    </row>
    <row r="105" customFormat="1" spans="1:14">
      <c r="A105" s="9" t="s">
        <v>222</v>
      </c>
      <c r="B105" s="10"/>
      <c r="C105" s="10" t="s">
        <v>445</v>
      </c>
      <c r="D105" s="10" t="s">
        <v>446</v>
      </c>
      <c r="E105" s="10" t="s">
        <v>85</v>
      </c>
      <c r="F105" s="10"/>
      <c r="G105" s="10"/>
      <c r="H105" s="10" t="s">
        <v>431</v>
      </c>
      <c r="I105" s="10"/>
      <c r="J105" s="9" t="s">
        <v>432</v>
      </c>
      <c r="K105" s="10" t="s">
        <v>433</v>
      </c>
      <c r="L105" s="9" t="s">
        <v>434</v>
      </c>
      <c r="M105" s="9" t="s">
        <v>376</v>
      </c>
      <c r="N105" s="12" t="s">
        <v>436</v>
      </c>
    </row>
    <row r="106" customFormat="1" spans="1:14">
      <c r="A106" s="9" t="s">
        <v>222</v>
      </c>
      <c r="B106" s="9"/>
      <c r="C106" s="10" t="s">
        <v>447</v>
      </c>
      <c r="D106" s="10" t="s">
        <v>448</v>
      </c>
      <c r="E106" s="10" t="s">
        <v>85</v>
      </c>
      <c r="F106" s="9"/>
      <c r="G106" s="9"/>
      <c r="H106" s="9" t="s">
        <v>431</v>
      </c>
      <c r="I106" s="9"/>
      <c r="J106" s="9" t="s">
        <v>432</v>
      </c>
      <c r="K106" s="10" t="s">
        <v>433</v>
      </c>
      <c r="L106" s="9" t="s">
        <v>434</v>
      </c>
      <c r="M106" s="9"/>
      <c r="N106" s="12" t="s">
        <v>436</v>
      </c>
    </row>
    <row r="107" customFormat="1" spans="1:14">
      <c r="A107" s="9" t="s">
        <v>222</v>
      </c>
      <c r="B107" s="10"/>
      <c r="C107" s="10" t="s">
        <v>449</v>
      </c>
      <c r="D107" s="10" t="s">
        <v>450</v>
      </c>
      <c r="E107" s="10" t="s">
        <v>451</v>
      </c>
      <c r="F107" s="10"/>
      <c r="G107" s="10"/>
      <c r="H107" s="10" t="s">
        <v>452</v>
      </c>
      <c r="I107" s="10"/>
      <c r="J107" s="9" t="s">
        <v>453</v>
      </c>
      <c r="K107" s="10" t="s">
        <v>454</v>
      </c>
      <c r="L107" s="10" t="s">
        <v>455</v>
      </c>
      <c r="M107" s="9" t="s">
        <v>456</v>
      </c>
      <c r="N107" s="12" t="s">
        <v>457</v>
      </c>
    </row>
    <row r="108" customFormat="1" spans="1:14">
      <c r="A108" s="9" t="s">
        <v>222</v>
      </c>
      <c r="B108" s="9"/>
      <c r="C108" s="9" t="s">
        <v>458</v>
      </c>
      <c r="D108" s="9" t="s">
        <v>459</v>
      </c>
      <c r="E108" s="10" t="s">
        <v>85</v>
      </c>
      <c r="F108" s="9"/>
      <c r="G108" s="9"/>
      <c r="H108" s="9" t="s">
        <v>431</v>
      </c>
      <c r="I108" s="9"/>
      <c r="J108" s="9" t="s">
        <v>432</v>
      </c>
      <c r="K108" s="10" t="s">
        <v>433</v>
      </c>
      <c r="L108" s="9" t="s">
        <v>460</v>
      </c>
      <c r="M108" s="9"/>
      <c r="N108" s="12" t="s">
        <v>436</v>
      </c>
    </row>
    <row r="109" customFormat="1" spans="1:14">
      <c r="A109" s="9" t="s">
        <v>222</v>
      </c>
      <c r="B109" s="9"/>
      <c r="C109" s="9" t="s">
        <v>461</v>
      </c>
      <c r="D109" s="9" t="s">
        <v>462</v>
      </c>
      <c r="E109" s="10" t="s">
        <v>85</v>
      </c>
      <c r="F109" s="9"/>
      <c r="G109" s="9"/>
      <c r="H109" s="9" t="s">
        <v>431</v>
      </c>
      <c r="I109" s="9"/>
      <c r="J109" s="9" t="s">
        <v>432</v>
      </c>
      <c r="K109" s="10" t="s">
        <v>433</v>
      </c>
      <c r="L109" s="9" t="s">
        <v>460</v>
      </c>
      <c r="M109" s="9"/>
      <c r="N109" s="12" t="s">
        <v>436</v>
      </c>
    </row>
    <row r="110" customFormat="1" spans="1:14">
      <c r="A110" s="9" t="s">
        <v>222</v>
      </c>
      <c r="B110" s="10"/>
      <c r="C110" s="10" t="s">
        <v>463</v>
      </c>
      <c r="D110" s="10" t="s">
        <v>464</v>
      </c>
      <c r="E110" s="10" t="s">
        <v>85</v>
      </c>
      <c r="F110" s="10"/>
      <c r="G110" s="10"/>
      <c r="H110" s="10" t="s">
        <v>431</v>
      </c>
      <c r="I110" s="10"/>
      <c r="J110" s="9" t="s">
        <v>432</v>
      </c>
      <c r="K110" s="10" t="s">
        <v>433</v>
      </c>
      <c r="L110" s="9" t="s">
        <v>460</v>
      </c>
      <c r="M110" s="9" t="s">
        <v>248</v>
      </c>
      <c r="N110" s="12" t="s">
        <v>436</v>
      </c>
    </row>
    <row r="111" customFormat="1" spans="1:14">
      <c r="A111" s="9" t="s">
        <v>222</v>
      </c>
      <c r="B111" s="10"/>
      <c r="C111" s="10" t="s">
        <v>465</v>
      </c>
      <c r="D111" s="10" t="s">
        <v>466</v>
      </c>
      <c r="E111" s="10" t="s">
        <v>85</v>
      </c>
      <c r="F111" s="10"/>
      <c r="G111" s="10"/>
      <c r="H111" s="10" t="s">
        <v>431</v>
      </c>
      <c r="I111" s="10"/>
      <c r="J111" s="9" t="s">
        <v>432</v>
      </c>
      <c r="K111" s="10" t="s">
        <v>433</v>
      </c>
      <c r="L111" s="9" t="s">
        <v>460</v>
      </c>
      <c r="M111" s="9" t="s">
        <v>248</v>
      </c>
      <c r="N111" s="12" t="s">
        <v>436</v>
      </c>
    </row>
    <row r="112" customFormat="1" spans="1:14">
      <c r="A112" s="9" t="s">
        <v>222</v>
      </c>
      <c r="B112" s="10"/>
      <c r="C112" s="10" t="s">
        <v>467</v>
      </c>
      <c r="D112" s="10" t="s">
        <v>468</v>
      </c>
      <c r="E112" s="10" t="s">
        <v>85</v>
      </c>
      <c r="F112" s="10"/>
      <c r="G112" s="10"/>
      <c r="H112" s="10" t="s">
        <v>431</v>
      </c>
      <c r="I112" s="10"/>
      <c r="J112" s="9" t="s">
        <v>432</v>
      </c>
      <c r="K112" s="10" t="s">
        <v>433</v>
      </c>
      <c r="L112" s="9" t="s">
        <v>460</v>
      </c>
      <c r="M112" s="9" t="s">
        <v>248</v>
      </c>
      <c r="N112" s="12" t="s">
        <v>436</v>
      </c>
    </row>
    <row r="113" customFormat="1" spans="1:14">
      <c r="A113" s="9" t="s">
        <v>222</v>
      </c>
      <c r="B113" s="10"/>
      <c r="C113" s="10" t="s">
        <v>469</v>
      </c>
      <c r="D113" s="10" t="s">
        <v>470</v>
      </c>
      <c r="E113" s="10" t="s">
        <v>85</v>
      </c>
      <c r="F113" s="10"/>
      <c r="G113" s="10"/>
      <c r="H113" s="10" t="s">
        <v>431</v>
      </c>
      <c r="I113" s="10"/>
      <c r="J113" s="9" t="s">
        <v>432</v>
      </c>
      <c r="K113" s="10" t="s">
        <v>433</v>
      </c>
      <c r="L113" s="9" t="s">
        <v>460</v>
      </c>
      <c r="M113" s="9" t="s">
        <v>248</v>
      </c>
      <c r="N113" s="12" t="s">
        <v>436</v>
      </c>
    </row>
    <row r="114" customFormat="1" spans="1:14">
      <c r="A114" s="9" t="s">
        <v>222</v>
      </c>
      <c r="B114" s="10"/>
      <c r="C114" s="10" t="s">
        <v>471</v>
      </c>
      <c r="D114" s="10" t="s">
        <v>472</v>
      </c>
      <c r="E114" s="10" t="s">
        <v>85</v>
      </c>
      <c r="F114" s="10"/>
      <c r="G114" s="10"/>
      <c r="H114" s="10" t="s">
        <v>431</v>
      </c>
      <c r="I114" s="10"/>
      <c r="J114" s="9" t="s">
        <v>432</v>
      </c>
      <c r="K114" s="10" t="s">
        <v>433</v>
      </c>
      <c r="L114" s="9" t="s">
        <v>460</v>
      </c>
      <c r="M114" s="9" t="s">
        <v>248</v>
      </c>
      <c r="N114" s="12" t="s">
        <v>436</v>
      </c>
    </row>
    <row r="115" customFormat="1" spans="1:14">
      <c r="A115" s="9" t="s">
        <v>222</v>
      </c>
      <c r="B115" s="10"/>
      <c r="C115" s="10" t="s">
        <v>473</v>
      </c>
      <c r="D115" s="10" t="s">
        <v>474</v>
      </c>
      <c r="E115" s="10" t="s">
        <v>85</v>
      </c>
      <c r="F115" s="10"/>
      <c r="G115" s="10"/>
      <c r="H115" s="10" t="s">
        <v>431</v>
      </c>
      <c r="I115" s="10"/>
      <c r="J115" s="9" t="s">
        <v>432</v>
      </c>
      <c r="K115" s="10" t="s">
        <v>433</v>
      </c>
      <c r="L115" s="9" t="s">
        <v>460</v>
      </c>
      <c r="M115" s="9" t="s">
        <v>248</v>
      </c>
      <c r="N115" s="12" t="s">
        <v>436</v>
      </c>
    </row>
    <row r="116" customFormat="1" spans="1:14">
      <c r="A116" s="9" t="s">
        <v>222</v>
      </c>
      <c r="B116" s="9"/>
      <c r="C116" s="9" t="s">
        <v>475</v>
      </c>
      <c r="D116" s="9" t="s">
        <v>476</v>
      </c>
      <c r="E116" s="10" t="s">
        <v>85</v>
      </c>
      <c r="F116" s="9"/>
      <c r="G116" s="9"/>
      <c r="H116" s="9" t="s">
        <v>431</v>
      </c>
      <c r="I116" s="9"/>
      <c r="J116" s="9" t="s">
        <v>432</v>
      </c>
      <c r="K116" s="10" t="s">
        <v>433</v>
      </c>
      <c r="L116" s="9" t="s">
        <v>477</v>
      </c>
      <c r="M116" s="9"/>
      <c r="N116" s="12" t="s">
        <v>436</v>
      </c>
    </row>
    <row r="117" customFormat="1" spans="1:14">
      <c r="A117" s="9" t="s">
        <v>222</v>
      </c>
      <c r="B117" s="9"/>
      <c r="C117" s="9" t="s">
        <v>478</v>
      </c>
      <c r="D117" s="9" t="s">
        <v>479</v>
      </c>
      <c r="E117" s="9" t="s">
        <v>85</v>
      </c>
      <c r="F117" s="9"/>
      <c r="G117" s="9"/>
      <c r="H117" s="10" t="s">
        <v>431</v>
      </c>
      <c r="I117" s="10"/>
      <c r="J117" s="9" t="s">
        <v>432</v>
      </c>
      <c r="K117" s="10" t="s">
        <v>433</v>
      </c>
      <c r="L117" s="9" t="s">
        <v>477</v>
      </c>
      <c r="M117" s="9"/>
      <c r="N117" s="12" t="s">
        <v>436</v>
      </c>
    </row>
    <row r="118" customFormat="1" spans="1:14">
      <c r="A118" s="9" t="s">
        <v>222</v>
      </c>
      <c r="B118" s="9"/>
      <c r="C118" s="9" t="s">
        <v>480</v>
      </c>
      <c r="D118" s="9" t="s">
        <v>481</v>
      </c>
      <c r="E118" s="9" t="s">
        <v>85</v>
      </c>
      <c r="F118" s="9"/>
      <c r="G118" s="9"/>
      <c r="H118" s="10" t="s">
        <v>431</v>
      </c>
      <c r="I118" s="10"/>
      <c r="J118" s="9" t="s">
        <v>432</v>
      </c>
      <c r="K118" s="10" t="s">
        <v>433</v>
      </c>
      <c r="L118" s="9" t="s">
        <v>477</v>
      </c>
      <c r="M118" s="9"/>
      <c r="N118" s="12" t="s">
        <v>436</v>
      </c>
    </row>
    <row r="119" customFormat="1" spans="1:14">
      <c r="A119" s="9" t="s">
        <v>222</v>
      </c>
      <c r="B119" s="10"/>
      <c r="C119" s="10" t="s">
        <v>482</v>
      </c>
      <c r="D119" s="10" t="s">
        <v>483</v>
      </c>
      <c r="E119" s="10" t="s">
        <v>85</v>
      </c>
      <c r="F119" s="10"/>
      <c r="G119" s="10"/>
      <c r="H119" s="10" t="s">
        <v>431</v>
      </c>
      <c r="I119" s="10"/>
      <c r="J119" s="9" t="s">
        <v>432</v>
      </c>
      <c r="K119" s="10" t="s">
        <v>433</v>
      </c>
      <c r="L119" s="9" t="s">
        <v>477</v>
      </c>
      <c r="M119" s="9" t="s">
        <v>376</v>
      </c>
      <c r="N119" s="12" t="s">
        <v>436</v>
      </c>
    </row>
    <row r="120" customFormat="1" spans="1:14">
      <c r="A120" s="9" t="s">
        <v>222</v>
      </c>
      <c r="B120" s="10"/>
      <c r="C120" s="10" t="s">
        <v>484</v>
      </c>
      <c r="D120" s="10" t="s">
        <v>485</v>
      </c>
      <c r="E120" s="10" t="s">
        <v>85</v>
      </c>
      <c r="F120" s="10"/>
      <c r="G120" s="10"/>
      <c r="H120" s="10" t="s">
        <v>431</v>
      </c>
      <c r="I120" s="10"/>
      <c r="J120" s="9" t="s">
        <v>432</v>
      </c>
      <c r="K120" s="10" t="s">
        <v>433</v>
      </c>
      <c r="L120" s="9" t="s">
        <v>477</v>
      </c>
      <c r="M120" s="9" t="s">
        <v>376</v>
      </c>
      <c r="N120" s="12" t="s">
        <v>436</v>
      </c>
    </row>
    <row r="121" customFormat="1" spans="1:14">
      <c r="A121" s="9" t="s">
        <v>222</v>
      </c>
      <c r="B121" s="10"/>
      <c r="C121" s="10" t="s">
        <v>486</v>
      </c>
      <c r="D121" s="10" t="s">
        <v>487</v>
      </c>
      <c r="E121" s="10" t="s">
        <v>85</v>
      </c>
      <c r="F121" s="10"/>
      <c r="G121" s="10"/>
      <c r="H121" s="10" t="s">
        <v>431</v>
      </c>
      <c r="I121" s="10"/>
      <c r="J121" s="9" t="s">
        <v>432</v>
      </c>
      <c r="K121" s="10" t="s">
        <v>433</v>
      </c>
      <c r="L121" s="9" t="s">
        <v>477</v>
      </c>
      <c r="M121" s="9" t="s">
        <v>376</v>
      </c>
      <c r="N121" s="12" t="s">
        <v>436</v>
      </c>
    </row>
    <row r="122" customFormat="1" spans="1:14">
      <c r="A122" s="9" t="s">
        <v>222</v>
      </c>
      <c r="B122" s="10"/>
      <c r="C122" s="10" t="s">
        <v>488</v>
      </c>
      <c r="D122" s="10" t="s">
        <v>489</v>
      </c>
      <c r="E122" s="10" t="s">
        <v>85</v>
      </c>
      <c r="F122" s="10"/>
      <c r="G122" s="10"/>
      <c r="H122" s="10" t="s">
        <v>431</v>
      </c>
      <c r="I122" s="10"/>
      <c r="J122" s="9" t="s">
        <v>432</v>
      </c>
      <c r="K122" s="10" t="s">
        <v>433</v>
      </c>
      <c r="L122" s="9" t="s">
        <v>477</v>
      </c>
      <c r="M122" s="9" t="s">
        <v>376</v>
      </c>
      <c r="N122" s="12" t="s">
        <v>436</v>
      </c>
    </row>
    <row r="123" customFormat="1" spans="1:14">
      <c r="A123" s="9" t="s">
        <v>222</v>
      </c>
      <c r="B123" s="10"/>
      <c r="C123" s="10" t="s">
        <v>490</v>
      </c>
      <c r="D123" s="10" t="s">
        <v>491</v>
      </c>
      <c r="E123" s="10" t="s">
        <v>85</v>
      </c>
      <c r="F123" s="10"/>
      <c r="G123" s="10"/>
      <c r="H123" s="10" t="s">
        <v>431</v>
      </c>
      <c r="I123" s="10"/>
      <c r="J123" s="9" t="s">
        <v>432</v>
      </c>
      <c r="K123" s="10" t="s">
        <v>433</v>
      </c>
      <c r="L123" s="9" t="s">
        <v>477</v>
      </c>
      <c r="M123" s="9" t="s">
        <v>241</v>
      </c>
      <c r="N123" s="12" t="s">
        <v>436</v>
      </c>
    </row>
    <row r="124" customFormat="1" spans="1:14">
      <c r="A124" s="9" t="s">
        <v>222</v>
      </c>
      <c r="B124" s="10"/>
      <c r="C124" s="10" t="s">
        <v>492</v>
      </c>
      <c r="D124" s="10" t="s">
        <v>493</v>
      </c>
      <c r="E124" s="10" t="s">
        <v>85</v>
      </c>
      <c r="F124" s="10"/>
      <c r="G124" s="10"/>
      <c r="H124" s="10" t="s">
        <v>431</v>
      </c>
      <c r="I124" s="10"/>
      <c r="J124" s="9" t="s">
        <v>432</v>
      </c>
      <c r="K124" s="10" t="s">
        <v>433</v>
      </c>
      <c r="L124" s="9" t="s">
        <v>477</v>
      </c>
      <c r="M124" s="9" t="s">
        <v>241</v>
      </c>
      <c r="N124" s="12" t="s">
        <v>436</v>
      </c>
    </row>
    <row r="125" customFormat="1" spans="1:14">
      <c r="A125" s="9" t="s">
        <v>222</v>
      </c>
      <c r="B125" s="10"/>
      <c r="C125" s="10" t="s">
        <v>494</v>
      </c>
      <c r="D125" s="10" t="s">
        <v>495</v>
      </c>
      <c r="E125" s="10" t="s">
        <v>85</v>
      </c>
      <c r="F125" s="10"/>
      <c r="G125" s="10"/>
      <c r="H125" s="10" t="s">
        <v>431</v>
      </c>
      <c r="I125" s="10"/>
      <c r="J125" s="9" t="s">
        <v>432</v>
      </c>
      <c r="K125" s="10" t="s">
        <v>433</v>
      </c>
      <c r="L125" s="9" t="s">
        <v>477</v>
      </c>
      <c r="M125" s="9" t="s">
        <v>241</v>
      </c>
      <c r="N125" s="12" t="s">
        <v>436</v>
      </c>
    </row>
    <row r="126" customFormat="1" spans="1:14">
      <c r="A126" s="9" t="s">
        <v>222</v>
      </c>
      <c r="B126" s="9"/>
      <c r="C126" s="9" t="s">
        <v>496</v>
      </c>
      <c r="D126" s="9" t="s">
        <v>497</v>
      </c>
      <c r="E126" s="10" t="s">
        <v>85</v>
      </c>
      <c r="F126" s="9"/>
      <c r="G126" s="9"/>
      <c r="H126" s="9" t="s">
        <v>431</v>
      </c>
      <c r="I126" s="9"/>
      <c r="J126" s="9" t="s">
        <v>432</v>
      </c>
      <c r="K126" s="10" t="s">
        <v>433</v>
      </c>
      <c r="L126" s="9" t="s">
        <v>498</v>
      </c>
      <c r="M126" s="9"/>
      <c r="N126" s="12" t="s">
        <v>436</v>
      </c>
    </row>
    <row r="127" customFormat="1" spans="1:14">
      <c r="A127" s="9" t="s">
        <v>222</v>
      </c>
      <c r="B127" s="9"/>
      <c r="C127" s="9" t="s">
        <v>499</v>
      </c>
      <c r="D127" s="9" t="s">
        <v>500</v>
      </c>
      <c r="E127" s="10" t="s">
        <v>85</v>
      </c>
      <c r="F127" s="9"/>
      <c r="G127" s="9"/>
      <c r="H127" s="10" t="s">
        <v>431</v>
      </c>
      <c r="I127" s="10"/>
      <c r="J127" s="9" t="s">
        <v>432</v>
      </c>
      <c r="K127" s="10" t="s">
        <v>433</v>
      </c>
      <c r="L127" s="9" t="s">
        <v>498</v>
      </c>
      <c r="M127" s="9"/>
      <c r="N127" s="12" t="s">
        <v>436</v>
      </c>
    </row>
    <row r="128" customFormat="1" spans="1:14">
      <c r="A128" s="9" t="s">
        <v>222</v>
      </c>
      <c r="B128" s="9"/>
      <c r="C128" s="9" t="s">
        <v>501</v>
      </c>
      <c r="D128" s="9" t="s">
        <v>502</v>
      </c>
      <c r="E128" s="10" t="s">
        <v>85</v>
      </c>
      <c r="F128" s="9"/>
      <c r="G128" s="9"/>
      <c r="H128" s="10" t="s">
        <v>431</v>
      </c>
      <c r="I128" s="10"/>
      <c r="J128" s="9" t="s">
        <v>432</v>
      </c>
      <c r="K128" s="10" t="s">
        <v>433</v>
      </c>
      <c r="L128" s="9" t="s">
        <v>498</v>
      </c>
      <c r="M128" s="9"/>
      <c r="N128" s="12" t="s">
        <v>436</v>
      </c>
    </row>
    <row r="129" customFormat="1" spans="1:14">
      <c r="A129" s="9" t="s">
        <v>222</v>
      </c>
      <c r="B129" s="10"/>
      <c r="C129" s="10" t="s">
        <v>503</v>
      </c>
      <c r="D129" s="10" t="s">
        <v>504</v>
      </c>
      <c r="E129" s="10" t="s">
        <v>85</v>
      </c>
      <c r="F129" s="10"/>
      <c r="G129" s="10"/>
      <c r="H129" s="10" t="s">
        <v>431</v>
      </c>
      <c r="I129" s="10"/>
      <c r="J129" s="9" t="s">
        <v>432</v>
      </c>
      <c r="K129" s="10" t="s">
        <v>433</v>
      </c>
      <c r="L129" s="9" t="s">
        <v>498</v>
      </c>
      <c r="M129" s="9" t="s">
        <v>241</v>
      </c>
      <c r="N129" s="12" t="s">
        <v>436</v>
      </c>
    </row>
    <row r="130" customFormat="1" spans="1:14">
      <c r="A130" s="9" t="s">
        <v>222</v>
      </c>
      <c r="B130" s="10"/>
      <c r="C130" s="10" t="s">
        <v>505</v>
      </c>
      <c r="D130" s="10" t="s">
        <v>506</v>
      </c>
      <c r="E130" s="10" t="s">
        <v>85</v>
      </c>
      <c r="F130" s="10"/>
      <c r="G130" s="10"/>
      <c r="H130" s="10" t="s">
        <v>431</v>
      </c>
      <c r="I130" s="10"/>
      <c r="J130" s="9" t="s">
        <v>432</v>
      </c>
      <c r="K130" s="10" t="s">
        <v>433</v>
      </c>
      <c r="L130" s="9" t="s">
        <v>498</v>
      </c>
      <c r="M130" s="9" t="s">
        <v>241</v>
      </c>
      <c r="N130" s="12" t="s">
        <v>436</v>
      </c>
    </row>
    <row r="131" customFormat="1" spans="1:14">
      <c r="A131" s="9" t="s">
        <v>222</v>
      </c>
      <c r="B131" s="10"/>
      <c r="C131" s="10" t="s">
        <v>507</v>
      </c>
      <c r="D131" s="10" t="s">
        <v>508</v>
      </c>
      <c r="E131" s="10" t="s">
        <v>85</v>
      </c>
      <c r="F131" s="10"/>
      <c r="G131" s="10"/>
      <c r="H131" s="10" t="s">
        <v>431</v>
      </c>
      <c r="I131" s="10"/>
      <c r="J131" s="9" t="s">
        <v>432</v>
      </c>
      <c r="K131" s="10" t="s">
        <v>433</v>
      </c>
      <c r="L131" s="9" t="s">
        <v>498</v>
      </c>
      <c r="M131" s="9" t="s">
        <v>241</v>
      </c>
      <c r="N131" s="12" t="s">
        <v>436</v>
      </c>
    </row>
    <row r="132" customFormat="1" spans="1:14">
      <c r="A132" s="9" t="s">
        <v>222</v>
      </c>
      <c r="B132" s="10"/>
      <c r="C132" s="10" t="s">
        <v>509</v>
      </c>
      <c r="D132" s="10" t="s">
        <v>510</v>
      </c>
      <c r="E132" s="10" t="s">
        <v>85</v>
      </c>
      <c r="F132" s="10"/>
      <c r="G132" s="10"/>
      <c r="H132" s="10" t="s">
        <v>431</v>
      </c>
      <c r="I132" s="10"/>
      <c r="J132" s="9" t="s">
        <v>432</v>
      </c>
      <c r="K132" s="10" t="s">
        <v>433</v>
      </c>
      <c r="L132" s="9" t="s">
        <v>498</v>
      </c>
      <c r="M132" s="9" t="s">
        <v>241</v>
      </c>
      <c r="N132" s="12" t="s">
        <v>436</v>
      </c>
    </row>
    <row r="133" customFormat="1" spans="1:14">
      <c r="A133" s="9" t="s">
        <v>222</v>
      </c>
      <c r="B133" s="10"/>
      <c r="C133" s="10" t="s">
        <v>511</v>
      </c>
      <c r="D133" s="10" t="s">
        <v>512</v>
      </c>
      <c r="E133" s="10" t="s">
        <v>85</v>
      </c>
      <c r="F133" s="10"/>
      <c r="G133" s="10"/>
      <c r="H133" s="10" t="s">
        <v>431</v>
      </c>
      <c r="I133" s="10"/>
      <c r="J133" s="9" t="s">
        <v>432</v>
      </c>
      <c r="K133" s="10" t="s">
        <v>433</v>
      </c>
      <c r="L133" s="9" t="s">
        <v>498</v>
      </c>
      <c r="M133" s="9" t="s">
        <v>435</v>
      </c>
      <c r="N133" s="12" t="s">
        <v>436</v>
      </c>
    </row>
    <row r="134" customFormat="1" spans="1:14">
      <c r="A134" s="9" t="s">
        <v>222</v>
      </c>
      <c r="B134" s="10"/>
      <c r="C134" s="10" t="s">
        <v>513</v>
      </c>
      <c r="D134" s="10" t="s">
        <v>514</v>
      </c>
      <c r="E134" s="10" t="s">
        <v>85</v>
      </c>
      <c r="F134" s="10"/>
      <c r="G134" s="10"/>
      <c r="H134" s="10" t="s">
        <v>431</v>
      </c>
      <c r="I134" s="10"/>
      <c r="J134" s="9" t="s">
        <v>432</v>
      </c>
      <c r="K134" s="10" t="s">
        <v>433</v>
      </c>
      <c r="L134" s="9" t="s">
        <v>498</v>
      </c>
      <c r="M134" s="9" t="s">
        <v>241</v>
      </c>
      <c r="N134" s="12" t="s">
        <v>436</v>
      </c>
    </row>
    <row r="135" customFormat="1" spans="1:14">
      <c r="A135" s="9" t="s">
        <v>222</v>
      </c>
      <c r="B135" s="10"/>
      <c r="C135" s="10" t="s">
        <v>515</v>
      </c>
      <c r="D135" s="10" t="s">
        <v>516</v>
      </c>
      <c r="E135" s="10" t="s">
        <v>85</v>
      </c>
      <c r="F135" s="10"/>
      <c r="G135" s="10"/>
      <c r="H135" s="10" t="s">
        <v>431</v>
      </c>
      <c r="I135" s="10"/>
      <c r="J135" s="9" t="s">
        <v>432</v>
      </c>
      <c r="K135" s="10" t="s">
        <v>433</v>
      </c>
      <c r="L135" s="9" t="s">
        <v>498</v>
      </c>
      <c r="M135" s="9" t="s">
        <v>241</v>
      </c>
      <c r="N135" s="12" t="s">
        <v>436</v>
      </c>
    </row>
    <row r="136" customFormat="1" spans="1:14">
      <c r="A136" s="9" t="s">
        <v>222</v>
      </c>
      <c r="B136" s="10"/>
      <c r="C136" s="10" t="s">
        <v>517</v>
      </c>
      <c r="D136" s="10" t="s">
        <v>518</v>
      </c>
      <c r="E136" s="10" t="s">
        <v>85</v>
      </c>
      <c r="F136" s="10"/>
      <c r="G136" s="10"/>
      <c r="H136" s="10" t="s">
        <v>431</v>
      </c>
      <c r="I136" s="10"/>
      <c r="J136" s="9" t="s">
        <v>432</v>
      </c>
      <c r="K136" s="10" t="s">
        <v>433</v>
      </c>
      <c r="L136" s="9" t="s">
        <v>498</v>
      </c>
      <c r="M136" s="9" t="s">
        <v>248</v>
      </c>
      <c r="N136" s="12" t="s">
        <v>436</v>
      </c>
    </row>
    <row r="137" customFormat="1" spans="1:14">
      <c r="A137" s="9" t="s">
        <v>222</v>
      </c>
      <c r="B137" s="10"/>
      <c r="C137" s="10" t="s">
        <v>519</v>
      </c>
      <c r="D137" s="10" t="s">
        <v>520</v>
      </c>
      <c r="E137" s="10" t="s">
        <v>85</v>
      </c>
      <c r="F137" s="10"/>
      <c r="G137" s="10"/>
      <c r="H137" s="10" t="s">
        <v>431</v>
      </c>
      <c r="I137" s="10"/>
      <c r="J137" s="9" t="s">
        <v>432</v>
      </c>
      <c r="K137" s="10" t="s">
        <v>433</v>
      </c>
      <c r="L137" s="9" t="s">
        <v>498</v>
      </c>
      <c r="M137" s="9" t="s">
        <v>435</v>
      </c>
      <c r="N137" s="12" t="s">
        <v>436</v>
      </c>
    </row>
    <row r="138" customFormat="1" spans="1:14">
      <c r="A138" s="9" t="s">
        <v>222</v>
      </c>
      <c r="B138" s="10"/>
      <c r="C138" s="10" t="s">
        <v>521</v>
      </c>
      <c r="D138" s="10" t="s">
        <v>522</v>
      </c>
      <c r="E138" s="10" t="s">
        <v>85</v>
      </c>
      <c r="F138" s="10"/>
      <c r="G138" s="10"/>
      <c r="H138" s="10" t="s">
        <v>431</v>
      </c>
      <c r="I138" s="10"/>
      <c r="J138" s="9" t="s">
        <v>432</v>
      </c>
      <c r="K138" s="10" t="s">
        <v>433</v>
      </c>
      <c r="L138" s="9" t="s">
        <v>498</v>
      </c>
      <c r="M138" s="9" t="s">
        <v>435</v>
      </c>
      <c r="N138" s="12" t="s">
        <v>436</v>
      </c>
    </row>
    <row r="139" customFormat="1" spans="1:14">
      <c r="A139" s="9" t="s">
        <v>222</v>
      </c>
      <c r="B139" s="10"/>
      <c r="C139" s="10" t="s">
        <v>523</v>
      </c>
      <c r="D139" s="10" t="s">
        <v>524</v>
      </c>
      <c r="E139" s="10" t="s">
        <v>85</v>
      </c>
      <c r="F139" s="10"/>
      <c r="G139" s="10"/>
      <c r="H139" s="10" t="s">
        <v>431</v>
      </c>
      <c r="I139" s="10"/>
      <c r="J139" s="9" t="s">
        <v>432</v>
      </c>
      <c r="K139" s="10" t="s">
        <v>433</v>
      </c>
      <c r="L139" s="9" t="s">
        <v>498</v>
      </c>
      <c r="M139" s="9" t="s">
        <v>354</v>
      </c>
      <c r="N139" s="12" t="s">
        <v>436</v>
      </c>
    </row>
    <row r="140" customFormat="1" spans="1:14">
      <c r="A140" s="9" t="s">
        <v>222</v>
      </c>
      <c r="B140" s="10"/>
      <c r="C140" s="10" t="s">
        <v>525</v>
      </c>
      <c r="D140" s="10" t="s">
        <v>526</v>
      </c>
      <c r="E140" s="10" t="s">
        <v>85</v>
      </c>
      <c r="F140" s="10"/>
      <c r="G140" s="10"/>
      <c r="H140" s="10" t="s">
        <v>431</v>
      </c>
      <c r="I140" s="10"/>
      <c r="J140" s="9" t="s">
        <v>432</v>
      </c>
      <c r="K140" s="10" t="s">
        <v>433</v>
      </c>
      <c r="L140" s="9" t="s">
        <v>498</v>
      </c>
      <c r="M140" s="9" t="s">
        <v>354</v>
      </c>
      <c r="N140" s="12" t="s">
        <v>436</v>
      </c>
    </row>
    <row r="141" customFormat="1" spans="1:14">
      <c r="A141" s="9" t="s">
        <v>222</v>
      </c>
      <c r="B141" s="10"/>
      <c r="C141" s="10" t="s">
        <v>527</v>
      </c>
      <c r="D141" s="10" t="s">
        <v>528</v>
      </c>
      <c r="E141" s="10" t="s">
        <v>85</v>
      </c>
      <c r="F141" s="10"/>
      <c r="G141" s="10"/>
      <c r="H141" s="10" t="s">
        <v>431</v>
      </c>
      <c r="I141" s="10"/>
      <c r="J141" s="9" t="s">
        <v>432</v>
      </c>
      <c r="K141" s="10" t="s">
        <v>433</v>
      </c>
      <c r="L141" s="9" t="s">
        <v>498</v>
      </c>
      <c r="M141" s="9" t="s">
        <v>354</v>
      </c>
      <c r="N141" s="12" t="s">
        <v>436</v>
      </c>
    </row>
    <row r="142" customFormat="1" spans="1:14">
      <c r="A142" s="9" t="s">
        <v>222</v>
      </c>
      <c r="B142" s="10"/>
      <c r="C142" s="10" t="s">
        <v>529</v>
      </c>
      <c r="D142" s="10" t="s">
        <v>530</v>
      </c>
      <c r="E142" s="10" t="s">
        <v>85</v>
      </c>
      <c r="F142" s="10"/>
      <c r="G142" s="10"/>
      <c r="H142" s="10" t="s">
        <v>431</v>
      </c>
      <c r="I142" s="10"/>
      <c r="J142" s="9" t="s">
        <v>432</v>
      </c>
      <c r="K142" s="10" t="s">
        <v>433</v>
      </c>
      <c r="L142" s="9" t="s">
        <v>498</v>
      </c>
      <c r="M142" s="9" t="s">
        <v>354</v>
      </c>
      <c r="N142" s="12" t="s">
        <v>436</v>
      </c>
    </row>
    <row r="143" customFormat="1" spans="1:14">
      <c r="A143" s="9" t="s">
        <v>222</v>
      </c>
      <c r="B143" s="9"/>
      <c r="C143" s="9" t="s">
        <v>531</v>
      </c>
      <c r="D143" s="9" t="s">
        <v>532</v>
      </c>
      <c r="E143" s="9" t="s">
        <v>85</v>
      </c>
      <c r="F143" s="9"/>
      <c r="G143" s="9"/>
      <c r="H143" s="10" t="s">
        <v>431</v>
      </c>
      <c r="I143" s="10"/>
      <c r="J143" s="9" t="s">
        <v>432</v>
      </c>
      <c r="K143" s="10" t="s">
        <v>433</v>
      </c>
      <c r="L143" s="9" t="s">
        <v>533</v>
      </c>
      <c r="M143" s="9"/>
      <c r="N143" s="12" t="s">
        <v>436</v>
      </c>
    </row>
    <row r="144" customFormat="1" spans="1:14">
      <c r="A144" s="9" t="s">
        <v>222</v>
      </c>
      <c r="B144" s="9"/>
      <c r="C144" s="9" t="s">
        <v>534</v>
      </c>
      <c r="D144" s="9" t="s">
        <v>535</v>
      </c>
      <c r="E144" s="9" t="s">
        <v>85</v>
      </c>
      <c r="F144" s="9"/>
      <c r="G144" s="9"/>
      <c r="H144" s="10" t="s">
        <v>431</v>
      </c>
      <c r="I144" s="10"/>
      <c r="J144" s="9" t="s">
        <v>432</v>
      </c>
      <c r="K144" s="10" t="s">
        <v>433</v>
      </c>
      <c r="L144" s="9" t="s">
        <v>533</v>
      </c>
      <c r="M144" s="9"/>
      <c r="N144" s="12" t="s">
        <v>436</v>
      </c>
    </row>
    <row r="145" customFormat="1" spans="1:14">
      <c r="A145" s="9" t="s">
        <v>222</v>
      </c>
      <c r="B145" s="9"/>
      <c r="C145" s="9" t="s">
        <v>536</v>
      </c>
      <c r="D145" s="9" t="s">
        <v>537</v>
      </c>
      <c r="E145" s="9" t="s">
        <v>85</v>
      </c>
      <c r="F145" s="9"/>
      <c r="G145" s="9"/>
      <c r="H145" s="10" t="s">
        <v>431</v>
      </c>
      <c r="I145" s="10"/>
      <c r="J145" s="9" t="s">
        <v>432</v>
      </c>
      <c r="K145" s="10" t="s">
        <v>433</v>
      </c>
      <c r="L145" s="9" t="s">
        <v>533</v>
      </c>
      <c r="M145" s="9"/>
      <c r="N145" s="12" t="s">
        <v>436</v>
      </c>
    </row>
    <row r="146" customFormat="1" spans="1:14">
      <c r="A146" s="9" t="s">
        <v>222</v>
      </c>
      <c r="B146" s="9"/>
      <c r="C146" s="9" t="s">
        <v>538</v>
      </c>
      <c r="D146" s="9" t="s">
        <v>539</v>
      </c>
      <c r="E146" s="10" t="s">
        <v>85</v>
      </c>
      <c r="F146" s="10"/>
      <c r="G146" s="10"/>
      <c r="H146" s="10" t="s">
        <v>431</v>
      </c>
      <c r="I146" s="10"/>
      <c r="J146" s="9" t="s">
        <v>432</v>
      </c>
      <c r="K146" s="10" t="s">
        <v>433</v>
      </c>
      <c r="L146" s="9" t="s">
        <v>533</v>
      </c>
      <c r="M146" s="9"/>
      <c r="N146" s="12" t="s">
        <v>436</v>
      </c>
    </row>
    <row r="147" customFormat="1" spans="1:14">
      <c r="A147" s="9" t="s">
        <v>222</v>
      </c>
      <c r="B147" s="9"/>
      <c r="C147" s="9" t="s">
        <v>540</v>
      </c>
      <c r="D147" s="9" t="s">
        <v>541</v>
      </c>
      <c r="E147" s="10" t="s">
        <v>85</v>
      </c>
      <c r="F147" s="10"/>
      <c r="G147" s="10"/>
      <c r="H147" s="10" t="s">
        <v>431</v>
      </c>
      <c r="I147" s="10"/>
      <c r="J147" s="9" t="s">
        <v>432</v>
      </c>
      <c r="K147" s="10" t="s">
        <v>433</v>
      </c>
      <c r="L147" s="9" t="s">
        <v>533</v>
      </c>
      <c r="M147" s="9"/>
      <c r="N147" s="12" t="s">
        <v>436</v>
      </c>
    </row>
    <row r="148" customFormat="1" spans="1:14">
      <c r="A148" s="9" t="s">
        <v>222</v>
      </c>
      <c r="B148" s="9"/>
      <c r="C148" s="9" t="s">
        <v>542</v>
      </c>
      <c r="D148" s="9" t="s">
        <v>543</v>
      </c>
      <c r="E148" s="10" t="s">
        <v>85</v>
      </c>
      <c r="F148" s="10"/>
      <c r="G148" s="10"/>
      <c r="H148" s="10" t="s">
        <v>431</v>
      </c>
      <c r="I148" s="10"/>
      <c r="J148" s="9" t="s">
        <v>432</v>
      </c>
      <c r="K148" s="10" t="s">
        <v>433</v>
      </c>
      <c r="L148" s="9" t="s">
        <v>533</v>
      </c>
      <c r="M148" s="9"/>
      <c r="N148" s="12" t="s">
        <v>436</v>
      </c>
    </row>
    <row r="149" customFormat="1" spans="1:14">
      <c r="A149" s="9" t="s">
        <v>222</v>
      </c>
      <c r="B149" s="9"/>
      <c r="C149" s="9" t="s">
        <v>544</v>
      </c>
      <c r="D149" s="9" t="s">
        <v>545</v>
      </c>
      <c r="E149" s="10" t="s">
        <v>85</v>
      </c>
      <c r="F149" s="9"/>
      <c r="G149" s="9"/>
      <c r="H149" s="10" t="s">
        <v>431</v>
      </c>
      <c r="I149" s="10"/>
      <c r="J149" s="9" t="s">
        <v>432</v>
      </c>
      <c r="K149" s="10" t="s">
        <v>433</v>
      </c>
      <c r="L149" s="9" t="s">
        <v>533</v>
      </c>
      <c r="M149" s="9"/>
      <c r="N149" s="12" t="s">
        <v>436</v>
      </c>
    </row>
    <row r="150" customFormat="1" spans="1:14">
      <c r="A150" s="9" t="s">
        <v>222</v>
      </c>
      <c r="B150" s="9"/>
      <c r="C150" s="9" t="s">
        <v>546</v>
      </c>
      <c r="D150" s="9" t="s">
        <v>547</v>
      </c>
      <c r="E150" s="10" t="s">
        <v>85</v>
      </c>
      <c r="F150" s="10"/>
      <c r="G150" s="10"/>
      <c r="H150" s="10" t="s">
        <v>431</v>
      </c>
      <c r="I150" s="10"/>
      <c r="J150" s="9" t="s">
        <v>432</v>
      </c>
      <c r="K150" s="10" t="s">
        <v>433</v>
      </c>
      <c r="L150" s="9" t="s">
        <v>533</v>
      </c>
      <c r="M150" s="9"/>
      <c r="N150" s="12" t="s">
        <v>436</v>
      </c>
    </row>
    <row r="151" customFormat="1" spans="1:14">
      <c r="A151" s="9" t="s">
        <v>222</v>
      </c>
      <c r="B151" s="9"/>
      <c r="C151" s="9" t="s">
        <v>548</v>
      </c>
      <c r="D151" s="9" t="s">
        <v>549</v>
      </c>
      <c r="E151" s="10" t="s">
        <v>85</v>
      </c>
      <c r="F151" s="9"/>
      <c r="G151" s="9"/>
      <c r="H151" s="10" t="s">
        <v>431</v>
      </c>
      <c r="I151" s="10"/>
      <c r="J151" s="9" t="s">
        <v>432</v>
      </c>
      <c r="K151" s="10" t="s">
        <v>433</v>
      </c>
      <c r="L151" s="9" t="s">
        <v>533</v>
      </c>
      <c r="M151" s="9"/>
      <c r="N151" s="12" t="s">
        <v>436</v>
      </c>
    </row>
    <row r="152" customFormat="1" spans="1:14">
      <c r="A152" s="9" t="s">
        <v>222</v>
      </c>
      <c r="B152" s="9"/>
      <c r="C152" s="9" t="s">
        <v>550</v>
      </c>
      <c r="D152" s="9" t="s">
        <v>551</v>
      </c>
      <c r="E152" s="10" t="s">
        <v>85</v>
      </c>
      <c r="F152" s="9"/>
      <c r="G152" s="9"/>
      <c r="H152" s="10" t="s">
        <v>431</v>
      </c>
      <c r="I152" s="10"/>
      <c r="J152" s="9" t="s">
        <v>432</v>
      </c>
      <c r="K152" s="10" t="s">
        <v>433</v>
      </c>
      <c r="L152" s="9" t="s">
        <v>533</v>
      </c>
      <c r="M152" s="9"/>
      <c r="N152" s="12" t="s">
        <v>436</v>
      </c>
    </row>
    <row r="153" customFormat="1" spans="1:14">
      <c r="A153" s="9" t="s">
        <v>222</v>
      </c>
      <c r="B153" s="9"/>
      <c r="C153" s="9" t="s">
        <v>552</v>
      </c>
      <c r="D153" s="9" t="s">
        <v>553</v>
      </c>
      <c r="E153" s="10" t="s">
        <v>85</v>
      </c>
      <c r="F153" s="9"/>
      <c r="G153" s="9"/>
      <c r="H153" s="10" t="s">
        <v>431</v>
      </c>
      <c r="I153" s="10"/>
      <c r="J153" s="9" t="s">
        <v>432</v>
      </c>
      <c r="K153" s="10" t="s">
        <v>433</v>
      </c>
      <c r="L153" s="9" t="s">
        <v>533</v>
      </c>
      <c r="M153" s="9"/>
      <c r="N153" s="12" t="s">
        <v>436</v>
      </c>
    </row>
    <row r="154" customFormat="1" spans="1:14">
      <c r="A154" s="9" t="s">
        <v>222</v>
      </c>
      <c r="B154" s="9"/>
      <c r="C154" s="9" t="s">
        <v>554</v>
      </c>
      <c r="D154" s="9" t="s">
        <v>555</v>
      </c>
      <c r="E154" s="10" t="s">
        <v>85</v>
      </c>
      <c r="F154" s="9"/>
      <c r="G154" s="9"/>
      <c r="H154" s="10" t="s">
        <v>431</v>
      </c>
      <c r="I154" s="10"/>
      <c r="J154" s="9" t="s">
        <v>432</v>
      </c>
      <c r="K154" s="10" t="s">
        <v>433</v>
      </c>
      <c r="L154" s="9" t="s">
        <v>533</v>
      </c>
      <c r="M154" s="9"/>
      <c r="N154" s="12" t="s">
        <v>436</v>
      </c>
    </row>
    <row r="155" customFormat="1" spans="1:14">
      <c r="A155" s="9" t="s">
        <v>222</v>
      </c>
      <c r="B155" s="9"/>
      <c r="C155" s="9" t="s">
        <v>556</v>
      </c>
      <c r="D155" s="9" t="s">
        <v>557</v>
      </c>
      <c r="E155" s="10" t="s">
        <v>85</v>
      </c>
      <c r="F155" s="9"/>
      <c r="G155" s="9"/>
      <c r="H155" s="10" t="s">
        <v>431</v>
      </c>
      <c r="I155" s="10"/>
      <c r="J155" s="9" t="s">
        <v>432</v>
      </c>
      <c r="K155" s="10" t="s">
        <v>433</v>
      </c>
      <c r="L155" s="9" t="s">
        <v>533</v>
      </c>
      <c r="M155" s="9"/>
      <c r="N155" s="12" t="s">
        <v>436</v>
      </c>
    </row>
    <row r="156" customFormat="1" spans="1:14">
      <c r="A156" s="9" t="s">
        <v>222</v>
      </c>
      <c r="B156" s="9"/>
      <c r="C156" s="9" t="s">
        <v>558</v>
      </c>
      <c r="D156" s="9" t="s">
        <v>559</v>
      </c>
      <c r="E156" s="10" t="s">
        <v>85</v>
      </c>
      <c r="F156" s="9"/>
      <c r="G156" s="9"/>
      <c r="H156" s="9" t="s">
        <v>431</v>
      </c>
      <c r="I156" s="9"/>
      <c r="J156" s="9" t="s">
        <v>432</v>
      </c>
      <c r="K156" s="10" t="s">
        <v>433</v>
      </c>
      <c r="L156" s="9" t="s">
        <v>533</v>
      </c>
      <c r="M156" s="9"/>
      <c r="N156" s="12" t="s">
        <v>436</v>
      </c>
    </row>
    <row r="157" customFormat="1" spans="1:14">
      <c r="A157" s="9" t="s">
        <v>222</v>
      </c>
      <c r="B157" s="9"/>
      <c r="C157" s="9" t="s">
        <v>560</v>
      </c>
      <c r="D157" s="9" t="s">
        <v>561</v>
      </c>
      <c r="E157" s="10" t="s">
        <v>85</v>
      </c>
      <c r="F157" s="9"/>
      <c r="G157" s="9"/>
      <c r="H157" s="9" t="s">
        <v>431</v>
      </c>
      <c r="I157" s="9"/>
      <c r="J157" s="9" t="s">
        <v>432</v>
      </c>
      <c r="K157" s="10" t="s">
        <v>433</v>
      </c>
      <c r="L157" s="9" t="s">
        <v>533</v>
      </c>
      <c r="M157" s="9"/>
      <c r="N157" s="12" t="s">
        <v>436</v>
      </c>
    </row>
    <row r="158" customFormat="1" spans="1:14">
      <c r="A158" s="9" t="s">
        <v>222</v>
      </c>
      <c r="B158" s="9"/>
      <c r="C158" s="9" t="s">
        <v>562</v>
      </c>
      <c r="D158" s="9" t="s">
        <v>563</v>
      </c>
      <c r="E158" s="10" t="s">
        <v>85</v>
      </c>
      <c r="F158" s="9"/>
      <c r="G158" s="9"/>
      <c r="H158" s="9" t="s">
        <v>431</v>
      </c>
      <c r="I158" s="9"/>
      <c r="J158" s="9" t="s">
        <v>432</v>
      </c>
      <c r="K158" s="10" t="s">
        <v>433</v>
      </c>
      <c r="L158" s="9" t="s">
        <v>533</v>
      </c>
      <c r="M158" s="9"/>
      <c r="N158" s="12" t="s">
        <v>436</v>
      </c>
    </row>
    <row r="159" customFormat="1" spans="1:14">
      <c r="A159" s="9" t="s">
        <v>222</v>
      </c>
      <c r="B159" s="9"/>
      <c r="C159" s="9" t="s">
        <v>564</v>
      </c>
      <c r="D159" s="9" t="s">
        <v>565</v>
      </c>
      <c r="E159" s="10" t="s">
        <v>85</v>
      </c>
      <c r="F159" s="9"/>
      <c r="G159" s="9"/>
      <c r="H159" s="10" t="s">
        <v>431</v>
      </c>
      <c r="I159" s="10"/>
      <c r="J159" s="9" t="s">
        <v>432</v>
      </c>
      <c r="K159" s="10" t="s">
        <v>433</v>
      </c>
      <c r="L159" s="9" t="s">
        <v>533</v>
      </c>
      <c r="M159" s="9"/>
      <c r="N159" s="12" t="s">
        <v>436</v>
      </c>
    </row>
    <row r="160" customFormat="1" spans="1:14">
      <c r="A160" s="9" t="s">
        <v>222</v>
      </c>
      <c r="B160" s="9"/>
      <c r="C160" s="9" t="s">
        <v>566</v>
      </c>
      <c r="D160" s="9" t="s">
        <v>567</v>
      </c>
      <c r="E160" s="10" t="s">
        <v>85</v>
      </c>
      <c r="F160" s="9"/>
      <c r="G160" s="9"/>
      <c r="H160" s="10" t="s">
        <v>431</v>
      </c>
      <c r="I160" s="10"/>
      <c r="J160" s="9" t="s">
        <v>432</v>
      </c>
      <c r="K160" s="10" t="s">
        <v>433</v>
      </c>
      <c r="L160" s="9" t="s">
        <v>533</v>
      </c>
      <c r="M160" s="9"/>
      <c r="N160" s="12" t="s">
        <v>436</v>
      </c>
    </row>
    <row r="161" customFormat="1" spans="1:14">
      <c r="A161" s="9" t="s">
        <v>222</v>
      </c>
      <c r="B161" s="9"/>
      <c r="C161" s="9" t="s">
        <v>568</v>
      </c>
      <c r="D161" s="9" t="s">
        <v>569</v>
      </c>
      <c r="E161" s="10" t="s">
        <v>85</v>
      </c>
      <c r="F161" s="9"/>
      <c r="G161" s="9"/>
      <c r="H161" s="9" t="s">
        <v>431</v>
      </c>
      <c r="I161" s="9"/>
      <c r="J161" s="9" t="s">
        <v>432</v>
      </c>
      <c r="K161" s="10" t="s">
        <v>433</v>
      </c>
      <c r="L161" s="9" t="s">
        <v>533</v>
      </c>
      <c r="M161" s="9"/>
      <c r="N161" s="12" t="s">
        <v>436</v>
      </c>
    </row>
    <row r="162" customFormat="1" spans="1:14">
      <c r="A162" s="9" t="s">
        <v>222</v>
      </c>
      <c r="B162" s="9"/>
      <c r="C162" s="9" t="s">
        <v>570</v>
      </c>
      <c r="D162" s="9" t="s">
        <v>571</v>
      </c>
      <c r="E162" s="10" t="s">
        <v>85</v>
      </c>
      <c r="F162" s="9"/>
      <c r="G162" s="9"/>
      <c r="H162" s="9" t="s">
        <v>431</v>
      </c>
      <c r="I162" s="9"/>
      <c r="J162" s="9" t="s">
        <v>432</v>
      </c>
      <c r="K162" s="10" t="s">
        <v>433</v>
      </c>
      <c r="L162" s="9" t="s">
        <v>533</v>
      </c>
      <c r="M162" s="9"/>
      <c r="N162" s="12" t="s">
        <v>436</v>
      </c>
    </row>
    <row r="163" customFormat="1" spans="1:14">
      <c r="A163" s="9" t="s">
        <v>222</v>
      </c>
      <c r="B163" s="9"/>
      <c r="C163" s="9" t="s">
        <v>572</v>
      </c>
      <c r="D163" s="9" t="s">
        <v>573</v>
      </c>
      <c r="E163" s="10" t="s">
        <v>85</v>
      </c>
      <c r="F163" s="9"/>
      <c r="G163" s="9"/>
      <c r="H163" s="9" t="s">
        <v>431</v>
      </c>
      <c r="I163" s="9"/>
      <c r="J163" s="9" t="s">
        <v>432</v>
      </c>
      <c r="K163" s="10" t="s">
        <v>433</v>
      </c>
      <c r="L163" s="9" t="s">
        <v>533</v>
      </c>
      <c r="M163" s="9"/>
      <c r="N163" s="12" t="s">
        <v>436</v>
      </c>
    </row>
    <row r="164" customFormat="1" spans="1:14">
      <c r="A164" s="9" t="s">
        <v>222</v>
      </c>
      <c r="B164" s="9"/>
      <c r="C164" s="9" t="s">
        <v>574</v>
      </c>
      <c r="D164" s="9" t="s">
        <v>575</v>
      </c>
      <c r="E164" s="10" t="s">
        <v>85</v>
      </c>
      <c r="F164" s="9"/>
      <c r="G164" s="9"/>
      <c r="H164" s="9" t="s">
        <v>431</v>
      </c>
      <c r="I164" s="9"/>
      <c r="J164" s="9" t="s">
        <v>432</v>
      </c>
      <c r="K164" s="10" t="s">
        <v>433</v>
      </c>
      <c r="L164" s="9" t="s">
        <v>533</v>
      </c>
      <c r="M164" s="9"/>
      <c r="N164" s="12" t="s">
        <v>436</v>
      </c>
    </row>
    <row r="165" customFormat="1" spans="1:14">
      <c r="A165" s="9" t="s">
        <v>222</v>
      </c>
      <c r="B165" s="9"/>
      <c r="C165" s="9" t="s">
        <v>576</v>
      </c>
      <c r="D165" s="9" t="s">
        <v>577</v>
      </c>
      <c r="E165" s="10" t="s">
        <v>85</v>
      </c>
      <c r="F165" s="9"/>
      <c r="G165" s="9"/>
      <c r="H165" s="9" t="s">
        <v>431</v>
      </c>
      <c r="I165" s="9"/>
      <c r="J165" s="9" t="s">
        <v>432</v>
      </c>
      <c r="K165" s="10" t="s">
        <v>433</v>
      </c>
      <c r="L165" s="9" t="s">
        <v>533</v>
      </c>
      <c r="M165" s="9"/>
      <c r="N165" s="12" t="s">
        <v>436</v>
      </c>
    </row>
    <row r="166" customFormat="1" spans="1:14">
      <c r="A166" s="9" t="s">
        <v>222</v>
      </c>
      <c r="B166" s="10"/>
      <c r="C166" s="10" t="s">
        <v>578</v>
      </c>
      <c r="D166" s="10" t="s">
        <v>579</v>
      </c>
      <c r="E166" s="10" t="s">
        <v>85</v>
      </c>
      <c r="F166" s="10"/>
      <c r="G166" s="10"/>
      <c r="H166" s="10" t="s">
        <v>431</v>
      </c>
      <c r="I166" s="10"/>
      <c r="J166" s="9" t="s">
        <v>432</v>
      </c>
      <c r="K166" s="10" t="s">
        <v>433</v>
      </c>
      <c r="L166" s="9" t="s">
        <v>533</v>
      </c>
      <c r="M166" s="9" t="s">
        <v>241</v>
      </c>
      <c r="N166" s="12" t="s">
        <v>436</v>
      </c>
    </row>
    <row r="167" customFormat="1" spans="1:14">
      <c r="A167" s="9" t="s">
        <v>222</v>
      </c>
      <c r="B167" s="10"/>
      <c r="C167" s="10" t="s">
        <v>580</v>
      </c>
      <c r="D167" s="10" t="s">
        <v>581</v>
      </c>
      <c r="E167" s="10" t="s">
        <v>85</v>
      </c>
      <c r="F167" s="10"/>
      <c r="G167" s="10"/>
      <c r="H167" s="10" t="s">
        <v>431</v>
      </c>
      <c r="I167" s="10"/>
      <c r="J167" s="9" t="s">
        <v>432</v>
      </c>
      <c r="K167" s="10" t="s">
        <v>433</v>
      </c>
      <c r="L167" s="9" t="s">
        <v>533</v>
      </c>
      <c r="M167" s="9" t="s">
        <v>376</v>
      </c>
      <c r="N167" s="12" t="s">
        <v>436</v>
      </c>
    </row>
    <row r="168" customFormat="1" spans="1:14">
      <c r="A168" s="9" t="s">
        <v>222</v>
      </c>
      <c r="B168" s="10"/>
      <c r="C168" s="10" t="s">
        <v>582</v>
      </c>
      <c r="D168" s="10" t="s">
        <v>583</v>
      </c>
      <c r="E168" s="10" t="s">
        <v>85</v>
      </c>
      <c r="F168" s="10"/>
      <c r="G168" s="10"/>
      <c r="H168" s="10" t="s">
        <v>431</v>
      </c>
      <c r="I168" s="10"/>
      <c r="J168" s="9" t="s">
        <v>432</v>
      </c>
      <c r="K168" s="10" t="s">
        <v>433</v>
      </c>
      <c r="L168" s="9" t="s">
        <v>533</v>
      </c>
      <c r="M168" s="9" t="s">
        <v>376</v>
      </c>
      <c r="N168" s="12" t="s">
        <v>436</v>
      </c>
    </row>
    <row r="169" customFormat="1" spans="1:14">
      <c r="A169" s="9" t="s">
        <v>222</v>
      </c>
      <c r="B169" s="10"/>
      <c r="C169" s="10" t="s">
        <v>584</v>
      </c>
      <c r="D169" s="10" t="s">
        <v>585</v>
      </c>
      <c r="E169" s="10" t="s">
        <v>85</v>
      </c>
      <c r="F169" s="10"/>
      <c r="G169" s="10"/>
      <c r="H169" s="10" t="s">
        <v>431</v>
      </c>
      <c r="I169" s="10"/>
      <c r="J169" s="9" t="s">
        <v>432</v>
      </c>
      <c r="K169" s="10" t="s">
        <v>433</v>
      </c>
      <c r="L169" s="9" t="s">
        <v>533</v>
      </c>
      <c r="M169" s="9" t="s">
        <v>376</v>
      </c>
      <c r="N169" s="12" t="s">
        <v>436</v>
      </c>
    </row>
    <row r="170" customFormat="1" spans="1:14">
      <c r="A170" s="9" t="s">
        <v>222</v>
      </c>
      <c r="B170" s="10"/>
      <c r="C170" s="10" t="s">
        <v>586</v>
      </c>
      <c r="D170" s="10" t="s">
        <v>587</v>
      </c>
      <c r="E170" s="10" t="s">
        <v>85</v>
      </c>
      <c r="F170" s="10"/>
      <c r="G170" s="10"/>
      <c r="H170" s="10" t="s">
        <v>431</v>
      </c>
      <c r="I170" s="10"/>
      <c r="J170" s="9" t="s">
        <v>432</v>
      </c>
      <c r="K170" s="10" t="s">
        <v>433</v>
      </c>
      <c r="L170" s="9" t="s">
        <v>533</v>
      </c>
      <c r="M170" s="9" t="s">
        <v>376</v>
      </c>
      <c r="N170" s="12" t="s">
        <v>436</v>
      </c>
    </row>
    <row r="171" customFormat="1" spans="1:14">
      <c r="A171" s="9" t="s">
        <v>222</v>
      </c>
      <c r="B171" s="10"/>
      <c r="C171" s="10" t="s">
        <v>588</v>
      </c>
      <c r="D171" s="10" t="s">
        <v>589</v>
      </c>
      <c r="E171" s="10" t="s">
        <v>85</v>
      </c>
      <c r="F171" s="10"/>
      <c r="G171" s="10"/>
      <c r="H171" s="10" t="s">
        <v>431</v>
      </c>
      <c r="I171" s="10"/>
      <c r="J171" s="9" t="s">
        <v>432</v>
      </c>
      <c r="K171" s="10" t="s">
        <v>433</v>
      </c>
      <c r="L171" s="9" t="s">
        <v>533</v>
      </c>
      <c r="M171" s="9" t="s">
        <v>248</v>
      </c>
      <c r="N171" s="12" t="s">
        <v>436</v>
      </c>
    </row>
    <row r="172" customFormat="1" spans="1:14">
      <c r="A172" s="9" t="s">
        <v>222</v>
      </c>
      <c r="B172" s="9"/>
      <c r="C172" s="10" t="s">
        <v>590</v>
      </c>
      <c r="D172" s="10" t="s">
        <v>591</v>
      </c>
      <c r="E172" s="10" t="s">
        <v>85</v>
      </c>
      <c r="F172" s="9"/>
      <c r="G172" s="9"/>
      <c r="H172" s="9" t="s">
        <v>431</v>
      </c>
      <c r="I172" s="9"/>
      <c r="J172" s="9" t="s">
        <v>432</v>
      </c>
      <c r="K172" s="10" t="s">
        <v>433</v>
      </c>
      <c r="L172" s="9" t="s">
        <v>533</v>
      </c>
      <c r="M172" s="9"/>
      <c r="N172" s="12" t="s">
        <v>436</v>
      </c>
    </row>
    <row r="173" customFormat="1" spans="1:14">
      <c r="A173" s="9" t="s">
        <v>222</v>
      </c>
      <c r="B173" s="9"/>
      <c r="C173" s="10" t="s">
        <v>592</v>
      </c>
      <c r="D173" s="10" t="s">
        <v>593</v>
      </c>
      <c r="E173" s="10" t="s">
        <v>85</v>
      </c>
      <c r="F173" s="9"/>
      <c r="G173" s="9"/>
      <c r="H173" s="9" t="s">
        <v>431</v>
      </c>
      <c r="I173" s="9"/>
      <c r="J173" s="9" t="s">
        <v>432</v>
      </c>
      <c r="K173" s="10" t="s">
        <v>433</v>
      </c>
      <c r="L173" s="9" t="s">
        <v>533</v>
      </c>
      <c r="M173" s="9"/>
      <c r="N173" s="12" t="s">
        <v>436</v>
      </c>
    </row>
    <row r="174" customFormat="1" spans="1:14">
      <c r="A174" s="9" t="s">
        <v>222</v>
      </c>
      <c r="B174" s="9"/>
      <c r="C174" s="10" t="s">
        <v>594</v>
      </c>
      <c r="D174" s="10" t="s">
        <v>595</v>
      </c>
      <c r="E174" s="10" t="s">
        <v>85</v>
      </c>
      <c r="F174" s="9"/>
      <c r="G174" s="9"/>
      <c r="H174" s="9" t="s">
        <v>431</v>
      </c>
      <c r="I174" s="9"/>
      <c r="J174" s="9" t="s">
        <v>432</v>
      </c>
      <c r="K174" s="10" t="s">
        <v>433</v>
      </c>
      <c r="L174" s="9" t="s">
        <v>533</v>
      </c>
      <c r="M174" s="9"/>
      <c r="N174" s="12" t="s">
        <v>436</v>
      </c>
    </row>
    <row r="175" customFormat="1" spans="1:14">
      <c r="A175" s="9" t="s">
        <v>222</v>
      </c>
      <c r="B175" s="9"/>
      <c r="C175" s="10" t="s">
        <v>596</v>
      </c>
      <c r="D175" s="10" t="s">
        <v>597</v>
      </c>
      <c r="E175" s="10" t="s">
        <v>85</v>
      </c>
      <c r="F175" s="9"/>
      <c r="G175" s="9"/>
      <c r="H175" s="9" t="s">
        <v>431</v>
      </c>
      <c r="I175" s="9"/>
      <c r="J175" s="9" t="s">
        <v>432</v>
      </c>
      <c r="K175" s="10" t="s">
        <v>433</v>
      </c>
      <c r="L175" s="9" t="s">
        <v>533</v>
      </c>
      <c r="M175" s="9"/>
      <c r="N175" s="12" t="s">
        <v>436</v>
      </c>
    </row>
    <row r="176" customFormat="1" spans="1:14">
      <c r="A176" s="9" t="s">
        <v>222</v>
      </c>
      <c r="B176" s="9"/>
      <c r="C176" s="10" t="s">
        <v>598</v>
      </c>
      <c r="D176" s="10" t="s">
        <v>599</v>
      </c>
      <c r="E176" s="10" t="s">
        <v>85</v>
      </c>
      <c r="F176" s="9"/>
      <c r="G176" s="9"/>
      <c r="H176" s="9" t="s">
        <v>431</v>
      </c>
      <c r="I176" s="9"/>
      <c r="J176" s="9" t="s">
        <v>432</v>
      </c>
      <c r="K176" s="10" t="s">
        <v>433</v>
      </c>
      <c r="L176" s="9" t="s">
        <v>533</v>
      </c>
      <c r="M176" s="9"/>
      <c r="N176" s="12" t="s">
        <v>436</v>
      </c>
    </row>
    <row r="177" customFormat="1" spans="1:14">
      <c r="A177" s="9" t="s">
        <v>222</v>
      </c>
      <c r="B177" s="9"/>
      <c r="C177" s="10" t="s">
        <v>600</v>
      </c>
      <c r="D177" s="10" t="s">
        <v>601</v>
      </c>
      <c r="E177" s="10" t="s">
        <v>85</v>
      </c>
      <c r="F177" s="9"/>
      <c r="G177" s="9"/>
      <c r="H177" s="9" t="s">
        <v>431</v>
      </c>
      <c r="I177" s="9"/>
      <c r="J177" s="9" t="s">
        <v>432</v>
      </c>
      <c r="K177" s="10" t="s">
        <v>433</v>
      </c>
      <c r="L177" s="9" t="s">
        <v>533</v>
      </c>
      <c r="M177" s="9"/>
      <c r="N177" s="12" t="s">
        <v>436</v>
      </c>
    </row>
    <row r="178" customFormat="1" spans="1:14">
      <c r="A178" s="9" t="s">
        <v>222</v>
      </c>
      <c r="B178" s="9"/>
      <c r="C178" s="9" t="s">
        <v>602</v>
      </c>
      <c r="D178" s="9" t="s">
        <v>603</v>
      </c>
      <c r="E178" s="10" t="s">
        <v>85</v>
      </c>
      <c r="F178" s="9"/>
      <c r="G178" s="9"/>
      <c r="H178" s="9" t="s">
        <v>431</v>
      </c>
      <c r="I178" s="9"/>
      <c r="J178" s="9" t="s">
        <v>432</v>
      </c>
      <c r="K178" s="10" t="s">
        <v>433</v>
      </c>
      <c r="L178" s="9" t="s">
        <v>533</v>
      </c>
      <c r="M178" s="9"/>
      <c r="N178" s="12" t="s">
        <v>436</v>
      </c>
    </row>
    <row r="179" customFormat="1" spans="1:14">
      <c r="A179" s="9" t="s">
        <v>222</v>
      </c>
      <c r="B179" s="9"/>
      <c r="C179" s="9" t="s">
        <v>604</v>
      </c>
      <c r="D179" s="9" t="s">
        <v>605</v>
      </c>
      <c r="E179" s="10" t="s">
        <v>85</v>
      </c>
      <c r="F179" s="9"/>
      <c r="G179" s="9"/>
      <c r="H179" s="9" t="s">
        <v>431</v>
      </c>
      <c r="I179" s="9"/>
      <c r="J179" s="9" t="s">
        <v>432</v>
      </c>
      <c r="K179" s="10" t="s">
        <v>433</v>
      </c>
      <c r="L179" s="9" t="s">
        <v>533</v>
      </c>
      <c r="M179" s="9"/>
      <c r="N179" s="12" t="s">
        <v>436</v>
      </c>
    </row>
    <row r="180" customFormat="1" spans="1:14">
      <c r="A180" s="9" t="s">
        <v>222</v>
      </c>
      <c r="B180" s="9"/>
      <c r="C180" s="10" t="s">
        <v>606</v>
      </c>
      <c r="D180" s="10" t="s">
        <v>607</v>
      </c>
      <c r="E180" s="10" t="s">
        <v>85</v>
      </c>
      <c r="F180" s="9"/>
      <c r="G180" s="9"/>
      <c r="H180" s="9" t="s">
        <v>431</v>
      </c>
      <c r="I180" s="9"/>
      <c r="J180" s="9" t="s">
        <v>432</v>
      </c>
      <c r="K180" s="10" t="s">
        <v>433</v>
      </c>
      <c r="L180" s="9" t="s">
        <v>533</v>
      </c>
      <c r="M180" s="9"/>
      <c r="N180" s="12" t="s">
        <v>436</v>
      </c>
    </row>
    <row r="181" customFormat="1" spans="1:14">
      <c r="A181" s="9" t="s">
        <v>222</v>
      </c>
      <c r="B181" s="9"/>
      <c r="C181" s="9" t="s">
        <v>608</v>
      </c>
      <c r="D181" s="9" t="s">
        <v>609</v>
      </c>
      <c r="E181" s="10" t="s">
        <v>85</v>
      </c>
      <c r="F181" s="9"/>
      <c r="G181" s="9"/>
      <c r="H181" s="9" t="s">
        <v>431</v>
      </c>
      <c r="I181" s="9"/>
      <c r="J181" s="9" t="s">
        <v>432</v>
      </c>
      <c r="K181" s="10" t="s">
        <v>433</v>
      </c>
      <c r="L181" s="9" t="s">
        <v>533</v>
      </c>
      <c r="M181" s="9"/>
      <c r="N181" s="12" t="s">
        <v>436</v>
      </c>
    </row>
    <row r="182" customFormat="1" spans="1:14">
      <c r="A182" s="9" t="s">
        <v>222</v>
      </c>
      <c r="B182" s="9"/>
      <c r="C182" s="9" t="s">
        <v>610</v>
      </c>
      <c r="D182" s="9" t="s">
        <v>611</v>
      </c>
      <c r="E182" s="10" t="s">
        <v>85</v>
      </c>
      <c r="F182" s="9"/>
      <c r="G182" s="9"/>
      <c r="H182" s="9" t="s">
        <v>431</v>
      </c>
      <c r="I182" s="9"/>
      <c r="J182" s="9" t="s">
        <v>432</v>
      </c>
      <c r="K182" s="10" t="s">
        <v>433</v>
      </c>
      <c r="L182" s="9" t="s">
        <v>533</v>
      </c>
      <c r="M182" s="9"/>
      <c r="N182" s="12" t="s">
        <v>436</v>
      </c>
    </row>
    <row r="183" customFormat="1" spans="1:14">
      <c r="A183" s="9" t="s">
        <v>222</v>
      </c>
      <c r="B183" s="9"/>
      <c r="C183" s="9" t="s">
        <v>612</v>
      </c>
      <c r="D183" s="9" t="s">
        <v>613</v>
      </c>
      <c r="E183" s="10" t="s">
        <v>85</v>
      </c>
      <c r="F183" s="10"/>
      <c r="G183" s="10"/>
      <c r="H183" s="10" t="s">
        <v>431</v>
      </c>
      <c r="I183" s="10"/>
      <c r="J183" s="9" t="s">
        <v>432</v>
      </c>
      <c r="K183" s="10" t="s">
        <v>433</v>
      </c>
      <c r="L183" s="9" t="s">
        <v>614</v>
      </c>
      <c r="M183" s="9"/>
      <c r="N183" s="12" t="s">
        <v>436</v>
      </c>
    </row>
    <row r="184" customFormat="1" spans="1:14">
      <c r="A184" s="9" t="s">
        <v>222</v>
      </c>
      <c r="B184" s="9"/>
      <c r="C184" s="9" t="s">
        <v>615</v>
      </c>
      <c r="D184" s="9" t="s">
        <v>616</v>
      </c>
      <c r="E184" s="10" t="s">
        <v>85</v>
      </c>
      <c r="F184" s="9"/>
      <c r="G184" s="9"/>
      <c r="H184" s="10" t="s">
        <v>431</v>
      </c>
      <c r="I184" s="10"/>
      <c r="J184" s="9" t="s">
        <v>432</v>
      </c>
      <c r="K184" s="10" t="s">
        <v>433</v>
      </c>
      <c r="L184" s="9" t="s">
        <v>614</v>
      </c>
      <c r="M184" s="9"/>
      <c r="N184" s="12" t="s">
        <v>436</v>
      </c>
    </row>
    <row r="185" customFormat="1" spans="1:14">
      <c r="A185" s="9" t="s">
        <v>222</v>
      </c>
      <c r="B185" s="9"/>
      <c r="C185" s="9" t="s">
        <v>617</v>
      </c>
      <c r="D185" s="9" t="s">
        <v>618</v>
      </c>
      <c r="E185" s="10" t="s">
        <v>85</v>
      </c>
      <c r="F185" s="9"/>
      <c r="G185" s="9"/>
      <c r="H185" s="10" t="s">
        <v>431</v>
      </c>
      <c r="I185" s="10"/>
      <c r="J185" s="9" t="s">
        <v>432</v>
      </c>
      <c r="K185" s="10" t="s">
        <v>433</v>
      </c>
      <c r="L185" s="9" t="s">
        <v>614</v>
      </c>
      <c r="M185" s="9"/>
      <c r="N185" s="12" t="s">
        <v>436</v>
      </c>
    </row>
    <row r="186" customFormat="1" spans="1:14">
      <c r="A186" s="9" t="s">
        <v>222</v>
      </c>
      <c r="B186" s="9"/>
      <c r="C186" s="9" t="s">
        <v>619</v>
      </c>
      <c r="D186" s="9" t="s">
        <v>620</v>
      </c>
      <c r="E186" s="10" t="s">
        <v>85</v>
      </c>
      <c r="F186" s="9"/>
      <c r="G186" s="9"/>
      <c r="H186" s="10" t="s">
        <v>431</v>
      </c>
      <c r="I186" s="10"/>
      <c r="J186" s="9" t="s">
        <v>432</v>
      </c>
      <c r="K186" s="10" t="s">
        <v>433</v>
      </c>
      <c r="L186" s="9" t="s">
        <v>614</v>
      </c>
      <c r="M186" s="9"/>
      <c r="N186" s="12" t="s">
        <v>436</v>
      </c>
    </row>
    <row r="187" customFormat="1" spans="1:14">
      <c r="A187" s="9" t="s">
        <v>222</v>
      </c>
      <c r="B187" s="9"/>
      <c r="C187" s="9" t="s">
        <v>621</v>
      </c>
      <c r="D187" s="9" t="s">
        <v>622</v>
      </c>
      <c r="E187" s="10" t="s">
        <v>85</v>
      </c>
      <c r="F187" s="9"/>
      <c r="G187" s="9"/>
      <c r="H187" s="10" t="s">
        <v>431</v>
      </c>
      <c r="I187" s="10"/>
      <c r="J187" s="9" t="s">
        <v>432</v>
      </c>
      <c r="K187" s="10" t="s">
        <v>433</v>
      </c>
      <c r="L187" s="9" t="s">
        <v>614</v>
      </c>
      <c r="M187" s="9"/>
      <c r="N187" s="12" t="s">
        <v>436</v>
      </c>
    </row>
    <row r="188" customFormat="1" spans="1:14">
      <c r="A188" s="9" t="s">
        <v>222</v>
      </c>
      <c r="B188" s="9"/>
      <c r="C188" s="9" t="s">
        <v>623</v>
      </c>
      <c r="D188" s="9" t="s">
        <v>624</v>
      </c>
      <c r="E188" s="9" t="s">
        <v>85</v>
      </c>
      <c r="F188" s="9"/>
      <c r="G188" s="9"/>
      <c r="H188" s="9" t="s">
        <v>431</v>
      </c>
      <c r="I188" s="9"/>
      <c r="J188" s="9" t="s">
        <v>432</v>
      </c>
      <c r="K188" s="9" t="s">
        <v>433</v>
      </c>
      <c r="L188" s="9" t="s">
        <v>614</v>
      </c>
      <c r="M188" s="9"/>
      <c r="N188" s="12" t="s">
        <v>436</v>
      </c>
    </row>
    <row r="189" customFormat="1" spans="1:14">
      <c r="A189" s="9" t="s">
        <v>222</v>
      </c>
      <c r="B189" s="9"/>
      <c r="C189" s="9" t="s">
        <v>625</v>
      </c>
      <c r="D189" s="9" t="s">
        <v>626</v>
      </c>
      <c r="E189" s="9" t="s">
        <v>85</v>
      </c>
      <c r="F189" s="9"/>
      <c r="G189" s="9"/>
      <c r="H189" s="9" t="s">
        <v>431</v>
      </c>
      <c r="I189" s="9"/>
      <c r="J189" s="9" t="s">
        <v>432</v>
      </c>
      <c r="K189" s="9" t="s">
        <v>433</v>
      </c>
      <c r="L189" s="9" t="s">
        <v>614</v>
      </c>
      <c r="M189" s="9"/>
      <c r="N189" s="12" t="s">
        <v>436</v>
      </c>
    </row>
    <row r="190" customFormat="1" spans="1:14">
      <c r="A190" s="9" t="s">
        <v>222</v>
      </c>
      <c r="B190" s="9"/>
      <c r="C190" s="9" t="s">
        <v>627</v>
      </c>
      <c r="D190" s="9" t="s">
        <v>628</v>
      </c>
      <c r="E190" s="9" t="s">
        <v>85</v>
      </c>
      <c r="F190" s="9"/>
      <c r="G190" s="9"/>
      <c r="H190" s="9" t="s">
        <v>431</v>
      </c>
      <c r="I190" s="9"/>
      <c r="J190" s="9" t="s">
        <v>432</v>
      </c>
      <c r="K190" s="9" t="s">
        <v>433</v>
      </c>
      <c r="L190" s="9" t="s">
        <v>614</v>
      </c>
      <c r="M190" s="9"/>
      <c r="N190" s="12" t="s">
        <v>436</v>
      </c>
    </row>
    <row r="191" customFormat="1" spans="1:14">
      <c r="A191" s="9" t="s">
        <v>222</v>
      </c>
      <c r="B191" s="9"/>
      <c r="C191" s="9" t="s">
        <v>629</v>
      </c>
      <c r="D191" s="9" t="s">
        <v>630</v>
      </c>
      <c r="E191" s="9" t="s">
        <v>85</v>
      </c>
      <c r="F191" s="9"/>
      <c r="G191" s="9"/>
      <c r="H191" s="9" t="s">
        <v>431</v>
      </c>
      <c r="I191" s="9"/>
      <c r="J191" s="9" t="s">
        <v>432</v>
      </c>
      <c r="K191" s="9" t="s">
        <v>433</v>
      </c>
      <c r="L191" s="9" t="s">
        <v>614</v>
      </c>
      <c r="M191" s="9"/>
      <c r="N191" s="12" t="s">
        <v>436</v>
      </c>
    </row>
    <row r="192" customFormat="1" spans="1:14">
      <c r="A192" s="9" t="s">
        <v>222</v>
      </c>
      <c r="B192" s="9"/>
      <c r="C192" s="9" t="s">
        <v>631</v>
      </c>
      <c r="D192" s="9" t="s">
        <v>632</v>
      </c>
      <c r="E192" s="9" t="s">
        <v>85</v>
      </c>
      <c r="F192" s="9"/>
      <c r="G192" s="9"/>
      <c r="H192" s="9" t="s">
        <v>431</v>
      </c>
      <c r="I192" s="9"/>
      <c r="J192" s="9" t="s">
        <v>432</v>
      </c>
      <c r="K192" s="9" t="s">
        <v>433</v>
      </c>
      <c r="L192" s="9" t="s">
        <v>614</v>
      </c>
      <c r="M192" s="9"/>
      <c r="N192" s="12" t="s">
        <v>436</v>
      </c>
    </row>
    <row r="193" customFormat="1" spans="1:14">
      <c r="A193" s="9" t="s">
        <v>222</v>
      </c>
      <c r="B193" s="9"/>
      <c r="C193" s="9" t="s">
        <v>633</v>
      </c>
      <c r="D193" s="9" t="s">
        <v>634</v>
      </c>
      <c r="E193" s="9" t="s">
        <v>85</v>
      </c>
      <c r="F193" s="9"/>
      <c r="G193" s="9"/>
      <c r="H193" s="9" t="s">
        <v>431</v>
      </c>
      <c r="I193" s="9"/>
      <c r="J193" s="9" t="s">
        <v>432</v>
      </c>
      <c r="K193" s="9" t="s">
        <v>433</v>
      </c>
      <c r="L193" s="9" t="s">
        <v>614</v>
      </c>
      <c r="M193" s="9"/>
      <c r="N193" s="12" t="s">
        <v>436</v>
      </c>
    </row>
    <row r="194" customFormat="1" spans="1:14">
      <c r="A194" s="9" t="s">
        <v>222</v>
      </c>
      <c r="B194" s="9"/>
      <c r="C194" s="9" t="s">
        <v>635</v>
      </c>
      <c r="D194" s="9" t="s">
        <v>636</v>
      </c>
      <c r="E194" s="9" t="s">
        <v>85</v>
      </c>
      <c r="F194" s="9"/>
      <c r="G194" s="9"/>
      <c r="H194" s="9" t="s">
        <v>431</v>
      </c>
      <c r="I194" s="9"/>
      <c r="J194" s="9" t="s">
        <v>432</v>
      </c>
      <c r="K194" s="9" t="s">
        <v>433</v>
      </c>
      <c r="L194" s="9" t="s">
        <v>614</v>
      </c>
      <c r="M194" s="9"/>
      <c r="N194" s="12" t="s">
        <v>436</v>
      </c>
    </row>
    <row r="195" customFormat="1" spans="1:14">
      <c r="A195" s="9" t="s">
        <v>222</v>
      </c>
      <c r="B195" s="9"/>
      <c r="C195" s="9" t="s">
        <v>637</v>
      </c>
      <c r="D195" s="9" t="s">
        <v>638</v>
      </c>
      <c r="E195" s="9" t="s">
        <v>85</v>
      </c>
      <c r="F195" s="9"/>
      <c r="G195" s="9"/>
      <c r="H195" s="9" t="s">
        <v>431</v>
      </c>
      <c r="I195" s="9"/>
      <c r="J195" s="9" t="s">
        <v>432</v>
      </c>
      <c r="K195" s="9" t="s">
        <v>433</v>
      </c>
      <c r="L195" s="9" t="s">
        <v>614</v>
      </c>
      <c r="M195" s="9"/>
      <c r="N195" s="12" t="s">
        <v>436</v>
      </c>
    </row>
    <row r="196" customFormat="1" spans="1:14">
      <c r="A196" s="9" t="s">
        <v>222</v>
      </c>
      <c r="B196" s="9"/>
      <c r="C196" s="9" t="s">
        <v>639</v>
      </c>
      <c r="D196" s="9" t="s">
        <v>640</v>
      </c>
      <c r="E196" s="9" t="s">
        <v>85</v>
      </c>
      <c r="F196" s="9"/>
      <c r="G196" s="9"/>
      <c r="H196" s="9" t="s">
        <v>431</v>
      </c>
      <c r="I196" s="9"/>
      <c r="J196" s="9" t="s">
        <v>432</v>
      </c>
      <c r="K196" s="9" t="s">
        <v>433</v>
      </c>
      <c r="L196" s="9" t="s">
        <v>614</v>
      </c>
      <c r="M196" s="9"/>
      <c r="N196" s="12" t="s">
        <v>436</v>
      </c>
    </row>
    <row r="197" customFormat="1" spans="1:14">
      <c r="A197" s="9" t="s">
        <v>222</v>
      </c>
      <c r="B197" s="9"/>
      <c r="C197" s="9" t="s">
        <v>641</v>
      </c>
      <c r="D197" s="9" t="s">
        <v>642</v>
      </c>
      <c r="E197" s="9" t="s">
        <v>85</v>
      </c>
      <c r="F197" s="9"/>
      <c r="G197" s="9"/>
      <c r="H197" s="9" t="s">
        <v>431</v>
      </c>
      <c r="I197" s="9"/>
      <c r="J197" s="9" t="s">
        <v>432</v>
      </c>
      <c r="K197" s="9" t="s">
        <v>433</v>
      </c>
      <c r="L197" s="9" t="s">
        <v>614</v>
      </c>
      <c r="M197" s="9"/>
      <c r="N197" s="12" t="s">
        <v>436</v>
      </c>
    </row>
    <row r="198" customFormat="1" spans="1:14">
      <c r="A198" s="9" t="s">
        <v>222</v>
      </c>
      <c r="B198" s="9"/>
      <c r="C198" s="9" t="s">
        <v>643</v>
      </c>
      <c r="D198" s="9" t="s">
        <v>644</v>
      </c>
      <c r="E198" s="9" t="s">
        <v>85</v>
      </c>
      <c r="F198" s="9"/>
      <c r="G198" s="9"/>
      <c r="H198" s="9" t="s">
        <v>431</v>
      </c>
      <c r="I198" s="9"/>
      <c r="J198" s="9" t="s">
        <v>432</v>
      </c>
      <c r="K198" s="9" t="s">
        <v>433</v>
      </c>
      <c r="L198" s="9" t="s">
        <v>614</v>
      </c>
      <c r="M198" s="9"/>
      <c r="N198" s="12" t="s">
        <v>436</v>
      </c>
    </row>
    <row r="199" customFormat="1" spans="1:14">
      <c r="A199" s="9" t="s">
        <v>222</v>
      </c>
      <c r="B199" s="9"/>
      <c r="C199" s="9" t="s">
        <v>645</v>
      </c>
      <c r="D199" s="9" t="s">
        <v>646</v>
      </c>
      <c r="E199" s="9" t="s">
        <v>85</v>
      </c>
      <c r="F199" s="9"/>
      <c r="G199" s="9"/>
      <c r="H199" s="9" t="s">
        <v>431</v>
      </c>
      <c r="I199" s="9"/>
      <c r="J199" s="9" t="s">
        <v>432</v>
      </c>
      <c r="K199" s="9" t="s">
        <v>433</v>
      </c>
      <c r="L199" s="9" t="s">
        <v>614</v>
      </c>
      <c r="M199" s="9"/>
      <c r="N199" s="12" t="s">
        <v>436</v>
      </c>
    </row>
    <row r="200" customFormat="1" spans="1:14">
      <c r="A200" s="9" t="s">
        <v>222</v>
      </c>
      <c r="B200" s="9"/>
      <c r="C200" s="9" t="s">
        <v>647</v>
      </c>
      <c r="D200" s="9" t="s">
        <v>648</v>
      </c>
      <c r="E200" s="10" t="s">
        <v>85</v>
      </c>
      <c r="F200" s="9"/>
      <c r="G200" s="9"/>
      <c r="H200" s="10" t="s">
        <v>431</v>
      </c>
      <c r="I200" s="10"/>
      <c r="J200" s="9" t="s">
        <v>432</v>
      </c>
      <c r="K200" s="10" t="s">
        <v>433</v>
      </c>
      <c r="L200" s="9" t="s">
        <v>614</v>
      </c>
      <c r="M200" s="9"/>
      <c r="N200" s="12" t="s">
        <v>436</v>
      </c>
    </row>
    <row r="201" customFormat="1" spans="1:14">
      <c r="A201" s="9" t="s">
        <v>222</v>
      </c>
      <c r="B201" s="10"/>
      <c r="C201" s="10" t="s">
        <v>649</v>
      </c>
      <c r="D201" s="10" t="s">
        <v>650</v>
      </c>
      <c r="E201" s="10" t="s">
        <v>85</v>
      </c>
      <c r="F201" s="10"/>
      <c r="G201" s="10"/>
      <c r="H201" s="10" t="s">
        <v>431</v>
      </c>
      <c r="I201" s="10"/>
      <c r="J201" s="9" t="s">
        <v>432</v>
      </c>
      <c r="K201" s="10" t="s">
        <v>433</v>
      </c>
      <c r="L201" s="9" t="s">
        <v>614</v>
      </c>
      <c r="M201" s="9" t="s">
        <v>435</v>
      </c>
      <c r="N201" s="12" t="s">
        <v>436</v>
      </c>
    </row>
    <row r="202" customFormat="1" spans="1:14">
      <c r="A202" s="9" t="s">
        <v>222</v>
      </c>
      <c r="B202" s="10"/>
      <c r="C202" s="10" t="s">
        <v>651</v>
      </c>
      <c r="D202" s="10" t="s">
        <v>652</v>
      </c>
      <c r="E202" s="10" t="s">
        <v>85</v>
      </c>
      <c r="F202" s="10"/>
      <c r="G202" s="10"/>
      <c r="H202" s="10" t="s">
        <v>431</v>
      </c>
      <c r="I202" s="10"/>
      <c r="J202" s="9" t="s">
        <v>432</v>
      </c>
      <c r="K202" s="10" t="s">
        <v>433</v>
      </c>
      <c r="L202" s="9" t="s">
        <v>614</v>
      </c>
      <c r="M202" s="9" t="s">
        <v>435</v>
      </c>
      <c r="N202" s="12" t="s">
        <v>436</v>
      </c>
    </row>
    <row r="203" customFormat="1" spans="1:14">
      <c r="A203" s="9" t="s">
        <v>222</v>
      </c>
      <c r="B203" s="10"/>
      <c r="C203" s="10" t="s">
        <v>653</v>
      </c>
      <c r="D203" s="10" t="s">
        <v>654</v>
      </c>
      <c r="E203" s="10" t="s">
        <v>85</v>
      </c>
      <c r="F203" s="10"/>
      <c r="G203" s="10"/>
      <c r="H203" s="10" t="s">
        <v>431</v>
      </c>
      <c r="I203" s="10"/>
      <c r="J203" s="9" t="s">
        <v>432</v>
      </c>
      <c r="K203" s="10" t="s">
        <v>433</v>
      </c>
      <c r="L203" s="9" t="s">
        <v>614</v>
      </c>
      <c r="M203" s="9" t="s">
        <v>435</v>
      </c>
      <c r="N203" s="12" t="s">
        <v>436</v>
      </c>
    </row>
    <row r="204" customFormat="1" spans="1:14">
      <c r="A204" s="9" t="s">
        <v>222</v>
      </c>
      <c r="B204" s="9"/>
      <c r="C204" s="10" t="s">
        <v>655</v>
      </c>
      <c r="D204" s="10" t="s">
        <v>656</v>
      </c>
      <c r="E204" s="10" t="s">
        <v>85</v>
      </c>
      <c r="F204" s="9"/>
      <c r="G204" s="9"/>
      <c r="H204" s="9" t="s">
        <v>431</v>
      </c>
      <c r="I204" s="9"/>
      <c r="J204" s="9" t="s">
        <v>432</v>
      </c>
      <c r="K204" s="10" t="s">
        <v>433</v>
      </c>
      <c r="L204" s="9" t="s">
        <v>614</v>
      </c>
      <c r="M204" s="9"/>
      <c r="N204" s="12" t="s">
        <v>436</v>
      </c>
    </row>
    <row r="205" customFormat="1" spans="1:14">
      <c r="A205" s="9" t="s">
        <v>222</v>
      </c>
      <c r="B205" s="9"/>
      <c r="C205" s="10" t="s">
        <v>657</v>
      </c>
      <c r="D205" s="10" t="s">
        <v>658</v>
      </c>
      <c r="E205" s="10" t="s">
        <v>85</v>
      </c>
      <c r="F205" s="9"/>
      <c r="G205" s="9"/>
      <c r="H205" s="9" t="s">
        <v>431</v>
      </c>
      <c r="I205" s="9"/>
      <c r="J205" s="9" t="s">
        <v>432</v>
      </c>
      <c r="K205" s="10" t="s">
        <v>433</v>
      </c>
      <c r="L205" s="9" t="s">
        <v>614</v>
      </c>
      <c r="M205" s="9"/>
      <c r="N205" s="12" t="s">
        <v>436</v>
      </c>
    </row>
    <row r="206" customFormat="1" spans="1:14">
      <c r="A206" s="9" t="s">
        <v>222</v>
      </c>
      <c r="B206" s="10"/>
      <c r="C206" s="10" t="s">
        <v>659</v>
      </c>
      <c r="D206" s="10" t="s">
        <v>660</v>
      </c>
      <c r="E206" s="10" t="s">
        <v>85</v>
      </c>
      <c r="F206" s="10"/>
      <c r="G206" s="10"/>
      <c r="H206" s="10" t="s">
        <v>431</v>
      </c>
      <c r="I206" s="10"/>
      <c r="J206" s="9" t="s">
        <v>432</v>
      </c>
      <c r="K206" s="10" t="s">
        <v>433</v>
      </c>
      <c r="L206" s="9" t="s">
        <v>614</v>
      </c>
      <c r="M206" s="9" t="s">
        <v>435</v>
      </c>
      <c r="N206" s="12" t="s">
        <v>436</v>
      </c>
    </row>
    <row r="207" customFormat="1" spans="1:14">
      <c r="A207" s="9" t="s">
        <v>222</v>
      </c>
      <c r="B207" s="10"/>
      <c r="C207" s="10" t="s">
        <v>661</v>
      </c>
      <c r="D207" s="10" t="s">
        <v>662</v>
      </c>
      <c r="E207" s="10" t="s">
        <v>85</v>
      </c>
      <c r="F207" s="10"/>
      <c r="G207" s="10"/>
      <c r="H207" s="10" t="s">
        <v>431</v>
      </c>
      <c r="I207" s="10"/>
      <c r="J207" s="9" t="s">
        <v>432</v>
      </c>
      <c r="K207" s="10" t="s">
        <v>433</v>
      </c>
      <c r="L207" s="9" t="s">
        <v>614</v>
      </c>
      <c r="M207" s="9" t="s">
        <v>435</v>
      </c>
      <c r="N207" s="12" t="s">
        <v>436</v>
      </c>
    </row>
    <row r="208" customFormat="1" spans="1:14">
      <c r="A208" s="9" t="s">
        <v>222</v>
      </c>
      <c r="B208" s="9"/>
      <c r="C208" s="9" t="s">
        <v>663</v>
      </c>
      <c r="D208" s="9" t="s">
        <v>664</v>
      </c>
      <c r="E208" s="10" t="s">
        <v>85</v>
      </c>
      <c r="F208" s="9"/>
      <c r="G208" s="9"/>
      <c r="H208" s="10" t="s">
        <v>665</v>
      </c>
      <c r="I208" s="10"/>
      <c r="J208" s="9" t="s">
        <v>666</v>
      </c>
      <c r="K208" s="10" t="s">
        <v>667</v>
      </c>
      <c r="L208" s="9" t="s">
        <v>668</v>
      </c>
      <c r="M208" s="9"/>
      <c r="N208" s="12" t="s">
        <v>669</v>
      </c>
    </row>
    <row r="209" customFormat="1" spans="1:14">
      <c r="A209" s="9" t="s">
        <v>222</v>
      </c>
      <c r="B209" s="9"/>
      <c r="C209" s="9" t="s">
        <v>670</v>
      </c>
      <c r="D209" s="9" t="s">
        <v>671</v>
      </c>
      <c r="E209" s="10" t="s">
        <v>85</v>
      </c>
      <c r="F209" s="9"/>
      <c r="G209" s="9"/>
      <c r="H209" s="10" t="s">
        <v>665</v>
      </c>
      <c r="I209" s="10"/>
      <c r="J209" s="9" t="s">
        <v>666</v>
      </c>
      <c r="K209" s="10" t="s">
        <v>667</v>
      </c>
      <c r="L209" s="9" t="s">
        <v>668</v>
      </c>
      <c r="M209" s="9"/>
      <c r="N209" s="12" t="s">
        <v>669</v>
      </c>
    </row>
    <row r="210" customFormat="1" spans="1:14">
      <c r="A210" s="9" t="s">
        <v>222</v>
      </c>
      <c r="B210" s="10"/>
      <c r="C210" s="10" t="s">
        <v>672</v>
      </c>
      <c r="D210" s="10" t="s">
        <v>673</v>
      </c>
      <c r="E210" s="10" t="s">
        <v>85</v>
      </c>
      <c r="F210" s="10"/>
      <c r="G210" s="10"/>
      <c r="H210" s="10" t="s">
        <v>665</v>
      </c>
      <c r="I210" s="10"/>
      <c r="J210" s="9" t="s">
        <v>666</v>
      </c>
      <c r="K210" s="10" t="s">
        <v>667</v>
      </c>
      <c r="L210" s="9" t="s">
        <v>668</v>
      </c>
      <c r="M210" s="9" t="s">
        <v>435</v>
      </c>
      <c r="N210" s="12" t="s">
        <v>669</v>
      </c>
    </row>
    <row r="211" customFormat="1" spans="1:14">
      <c r="A211" s="9" t="s">
        <v>222</v>
      </c>
      <c r="B211" s="9"/>
      <c r="C211" s="9" t="s">
        <v>674</v>
      </c>
      <c r="D211" s="9" t="s">
        <v>675</v>
      </c>
      <c r="E211" s="9" t="s">
        <v>85</v>
      </c>
      <c r="F211" s="9"/>
      <c r="G211" s="9"/>
      <c r="H211" s="9" t="s">
        <v>431</v>
      </c>
      <c r="I211" s="9"/>
      <c r="J211" s="9" t="s">
        <v>432</v>
      </c>
      <c r="K211" s="9" t="s">
        <v>433</v>
      </c>
      <c r="L211" s="9" t="s">
        <v>614</v>
      </c>
      <c r="M211" s="9"/>
      <c r="N211" s="12" t="s">
        <v>436</v>
      </c>
    </row>
    <row r="212" customFormat="1" spans="1:14">
      <c r="A212" s="9" t="s">
        <v>222</v>
      </c>
      <c r="B212" s="9"/>
      <c r="C212" s="9" t="s">
        <v>676</v>
      </c>
      <c r="D212" s="9" t="s">
        <v>677</v>
      </c>
      <c r="E212" s="9" t="s">
        <v>85</v>
      </c>
      <c r="F212" s="9"/>
      <c r="G212" s="9"/>
      <c r="H212" s="10" t="s">
        <v>665</v>
      </c>
      <c r="I212" s="10"/>
      <c r="J212" s="9" t="s">
        <v>666</v>
      </c>
      <c r="K212" s="10" t="s">
        <v>667</v>
      </c>
      <c r="L212" s="9" t="s">
        <v>678</v>
      </c>
      <c r="M212" s="9"/>
      <c r="N212" s="12" t="s">
        <v>669</v>
      </c>
    </row>
    <row r="213" customFormat="1" spans="1:14">
      <c r="A213" s="9" t="s">
        <v>222</v>
      </c>
      <c r="B213" s="9"/>
      <c r="C213" s="9" t="s">
        <v>679</v>
      </c>
      <c r="D213" s="9" t="s">
        <v>680</v>
      </c>
      <c r="E213" s="9" t="s">
        <v>85</v>
      </c>
      <c r="F213" s="9"/>
      <c r="G213" s="9"/>
      <c r="H213" s="10" t="s">
        <v>665</v>
      </c>
      <c r="I213" s="10"/>
      <c r="J213" s="9" t="s">
        <v>666</v>
      </c>
      <c r="K213" s="10" t="s">
        <v>667</v>
      </c>
      <c r="L213" s="9" t="s">
        <v>678</v>
      </c>
      <c r="M213" s="9"/>
      <c r="N213" s="12" t="s">
        <v>669</v>
      </c>
    </row>
    <row r="214" customFormat="1" spans="1:14">
      <c r="A214" s="9" t="s">
        <v>222</v>
      </c>
      <c r="B214" s="9"/>
      <c r="C214" s="9" t="s">
        <v>681</v>
      </c>
      <c r="D214" s="9" t="s">
        <v>682</v>
      </c>
      <c r="E214" s="9" t="s">
        <v>85</v>
      </c>
      <c r="F214" s="9"/>
      <c r="G214" s="9"/>
      <c r="H214" s="10" t="s">
        <v>665</v>
      </c>
      <c r="I214" s="10"/>
      <c r="J214" s="9" t="s">
        <v>666</v>
      </c>
      <c r="K214" s="10" t="s">
        <v>667</v>
      </c>
      <c r="L214" s="9" t="s">
        <v>678</v>
      </c>
      <c r="M214" s="9"/>
      <c r="N214" s="12" t="s">
        <v>669</v>
      </c>
    </row>
    <row r="215" customFormat="1" spans="1:14">
      <c r="A215" s="9" t="s">
        <v>222</v>
      </c>
      <c r="B215" s="9"/>
      <c r="C215" s="9" t="s">
        <v>683</v>
      </c>
      <c r="D215" s="9" t="s">
        <v>684</v>
      </c>
      <c r="E215" s="9" t="s">
        <v>85</v>
      </c>
      <c r="F215" s="9"/>
      <c r="G215" s="9"/>
      <c r="H215" s="10" t="s">
        <v>665</v>
      </c>
      <c r="I215" s="10"/>
      <c r="J215" s="9" t="s">
        <v>666</v>
      </c>
      <c r="K215" s="10" t="s">
        <v>667</v>
      </c>
      <c r="L215" s="9" t="s">
        <v>678</v>
      </c>
      <c r="M215" s="9"/>
      <c r="N215" s="12" t="s">
        <v>669</v>
      </c>
    </row>
    <row r="216" customFormat="1" spans="1:14">
      <c r="A216" s="9" t="s">
        <v>222</v>
      </c>
      <c r="B216" s="9"/>
      <c r="C216" s="9" t="s">
        <v>685</v>
      </c>
      <c r="D216" s="9" t="s">
        <v>686</v>
      </c>
      <c r="E216" s="10" t="s">
        <v>85</v>
      </c>
      <c r="F216" s="9"/>
      <c r="G216" s="9"/>
      <c r="H216" s="10" t="s">
        <v>665</v>
      </c>
      <c r="I216" s="10"/>
      <c r="J216" s="9" t="s">
        <v>666</v>
      </c>
      <c r="K216" s="10" t="s">
        <v>667</v>
      </c>
      <c r="L216" s="9" t="s">
        <v>678</v>
      </c>
      <c r="M216" s="9"/>
      <c r="N216" s="12" t="s">
        <v>669</v>
      </c>
    </row>
    <row r="217" customFormat="1" spans="1:14">
      <c r="A217" s="9" t="s">
        <v>222</v>
      </c>
      <c r="B217" s="9"/>
      <c r="C217" s="9" t="s">
        <v>687</v>
      </c>
      <c r="D217" s="9" t="s">
        <v>688</v>
      </c>
      <c r="E217" s="10" t="s">
        <v>85</v>
      </c>
      <c r="F217" s="9"/>
      <c r="G217" s="9"/>
      <c r="H217" s="10" t="s">
        <v>665</v>
      </c>
      <c r="I217" s="10"/>
      <c r="J217" s="9" t="s">
        <v>666</v>
      </c>
      <c r="K217" s="10" t="s">
        <v>667</v>
      </c>
      <c r="L217" s="9" t="s">
        <v>678</v>
      </c>
      <c r="M217" s="9"/>
      <c r="N217" s="12" t="s">
        <v>669</v>
      </c>
    </row>
    <row r="218" customFormat="1" spans="1:14">
      <c r="A218" s="9" t="s">
        <v>222</v>
      </c>
      <c r="B218" s="9"/>
      <c r="C218" s="9" t="s">
        <v>689</v>
      </c>
      <c r="D218" s="9" t="s">
        <v>690</v>
      </c>
      <c r="E218" s="10" t="s">
        <v>85</v>
      </c>
      <c r="F218" s="9"/>
      <c r="G218" s="9"/>
      <c r="H218" s="10" t="s">
        <v>665</v>
      </c>
      <c r="I218" s="10"/>
      <c r="J218" s="9" t="s">
        <v>666</v>
      </c>
      <c r="K218" s="10" t="s">
        <v>667</v>
      </c>
      <c r="L218" s="9" t="s">
        <v>678</v>
      </c>
      <c r="M218" s="9"/>
      <c r="N218" s="12" t="s">
        <v>669</v>
      </c>
    </row>
    <row r="219" customFormat="1" spans="1:14">
      <c r="A219" s="9" t="s">
        <v>222</v>
      </c>
      <c r="B219" s="9"/>
      <c r="C219" s="9" t="s">
        <v>691</v>
      </c>
      <c r="D219" s="9" t="s">
        <v>692</v>
      </c>
      <c r="E219" s="10" t="s">
        <v>85</v>
      </c>
      <c r="F219" s="9"/>
      <c r="G219" s="9"/>
      <c r="H219" s="10" t="s">
        <v>665</v>
      </c>
      <c r="I219" s="10"/>
      <c r="J219" s="9" t="s">
        <v>666</v>
      </c>
      <c r="K219" s="10" t="s">
        <v>667</v>
      </c>
      <c r="L219" s="9" t="s">
        <v>678</v>
      </c>
      <c r="M219" s="9"/>
      <c r="N219" s="12" t="s">
        <v>669</v>
      </c>
    </row>
    <row r="220" customFormat="1" spans="1:14">
      <c r="A220" s="9" t="s">
        <v>222</v>
      </c>
      <c r="B220" s="9"/>
      <c r="C220" s="9" t="s">
        <v>693</v>
      </c>
      <c r="D220" s="9" t="s">
        <v>694</v>
      </c>
      <c r="E220" s="10" t="s">
        <v>85</v>
      </c>
      <c r="F220" s="9"/>
      <c r="G220" s="9"/>
      <c r="H220" s="9" t="s">
        <v>665</v>
      </c>
      <c r="I220" s="9"/>
      <c r="J220" s="9" t="s">
        <v>666</v>
      </c>
      <c r="K220" s="10" t="s">
        <v>667</v>
      </c>
      <c r="L220" s="9" t="s">
        <v>678</v>
      </c>
      <c r="M220" s="9"/>
      <c r="N220" s="12" t="s">
        <v>669</v>
      </c>
    </row>
    <row r="221" customFormat="1" spans="1:14">
      <c r="A221" s="9" t="s">
        <v>222</v>
      </c>
      <c r="B221" s="9"/>
      <c r="C221" s="9" t="s">
        <v>695</v>
      </c>
      <c r="D221" s="9" t="s">
        <v>696</v>
      </c>
      <c r="E221" s="10" t="s">
        <v>85</v>
      </c>
      <c r="F221" s="9"/>
      <c r="G221" s="9"/>
      <c r="H221" s="9" t="s">
        <v>665</v>
      </c>
      <c r="I221" s="9"/>
      <c r="J221" s="9" t="s">
        <v>666</v>
      </c>
      <c r="K221" s="10" t="s">
        <v>667</v>
      </c>
      <c r="L221" s="9" t="s">
        <v>678</v>
      </c>
      <c r="M221" s="9"/>
      <c r="N221" s="12" t="s">
        <v>669</v>
      </c>
    </row>
    <row r="222" customFormat="1" spans="1:14">
      <c r="A222" s="9" t="s">
        <v>222</v>
      </c>
      <c r="B222" s="9"/>
      <c r="C222" s="9" t="s">
        <v>697</v>
      </c>
      <c r="D222" s="9" t="s">
        <v>698</v>
      </c>
      <c r="E222" s="10" t="s">
        <v>85</v>
      </c>
      <c r="F222" s="9"/>
      <c r="G222" s="9"/>
      <c r="H222" s="9" t="s">
        <v>665</v>
      </c>
      <c r="I222" s="9"/>
      <c r="J222" s="9" t="s">
        <v>666</v>
      </c>
      <c r="K222" s="10" t="s">
        <v>667</v>
      </c>
      <c r="L222" s="9" t="s">
        <v>678</v>
      </c>
      <c r="M222" s="9"/>
      <c r="N222" s="12" t="s">
        <v>669</v>
      </c>
    </row>
    <row r="223" customFormat="1" spans="1:14">
      <c r="A223" s="9" t="s">
        <v>222</v>
      </c>
      <c r="B223" s="9"/>
      <c r="C223" s="9" t="s">
        <v>699</v>
      </c>
      <c r="D223" s="9" t="s">
        <v>700</v>
      </c>
      <c r="E223" s="10" t="s">
        <v>85</v>
      </c>
      <c r="F223" s="9"/>
      <c r="G223" s="9"/>
      <c r="H223" s="9" t="s">
        <v>665</v>
      </c>
      <c r="I223" s="9"/>
      <c r="J223" s="9" t="s">
        <v>666</v>
      </c>
      <c r="K223" s="10" t="s">
        <v>667</v>
      </c>
      <c r="L223" s="9" t="s">
        <v>678</v>
      </c>
      <c r="M223" s="9"/>
      <c r="N223" s="12" t="s">
        <v>669</v>
      </c>
    </row>
    <row r="224" customFormat="1" spans="1:14">
      <c r="A224" s="9" t="s">
        <v>222</v>
      </c>
      <c r="B224" s="9"/>
      <c r="C224" s="9" t="s">
        <v>701</v>
      </c>
      <c r="D224" s="9" t="s">
        <v>702</v>
      </c>
      <c r="E224" s="10" t="s">
        <v>85</v>
      </c>
      <c r="F224" s="9"/>
      <c r="G224" s="9"/>
      <c r="H224" s="9" t="s">
        <v>665</v>
      </c>
      <c r="I224" s="9"/>
      <c r="J224" s="9" t="s">
        <v>666</v>
      </c>
      <c r="K224" s="10" t="s">
        <v>667</v>
      </c>
      <c r="L224" s="9" t="s">
        <v>678</v>
      </c>
      <c r="M224" s="9"/>
      <c r="N224" s="12" t="s">
        <v>669</v>
      </c>
    </row>
    <row r="225" customFormat="1" spans="1:14">
      <c r="A225" s="9" t="s">
        <v>222</v>
      </c>
      <c r="B225" s="9"/>
      <c r="C225" s="9" t="s">
        <v>703</v>
      </c>
      <c r="D225" s="9" t="s">
        <v>704</v>
      </c>
      <c r="E225" s="10" t="s">
        <v>85</v>
      </c>
      <c r="F225" s="9"/>
      <c r="G225" s="9"/>
      <c r="H225" s="9" t="s">
        <v>665</v>
      </c>
      <c r="I225" s="9"/>
      <c r="J225" s="9" t="s">
        <v>666</v>
      </c>
      <c r="K225" s="10" t="s">
        <v>667</v>
      </c>
      <c r="L225" s="9" t="s">
        <v>678</v>
      </c>
      <c r="M225" s="9"/>
      <c r="N225" s="12" t="s">
        <v>669</v>
      </c>
    </row>
    <row r="226" customFormat="1" spans="1:14">
      <c r="A226" s="9" t="s">
        <v>222</v>
      </c>
      <c r="B226" s="9"/>
      <c r="C226" s="9" t="s">
        <v>705</v>
      </c>
      <c r="D226" s="9" t="s">
        <v>706</v>
      </c>
      <c r="E226" s="9" t="s">
        <v>85</v>
      </c>
      <c r="F226" s="9"/>
      <c r="G226" s="9"/>
      <c r="H226" s="9" t="s">
        <v>665</v>
      </c>
      <c r="I226" s="9"/>
      <c r="J226" s="9" t="s">
        <v>666</v>
      </c>
      <c r="K226" s="9" t="s">
        <v>667</v>
      </c>
      <c r="L226" s="9" t="s">
        <v>678</v>
      </c>
      <c r="M226" s="9"/>
      <c r="N226" s="12" t="s">
        <v>669</v>
      </c>
    </row>
    <row r="227" customFormat="1" spans="1:14">
      <c r="A227" s="9" t="s">
        <v>222</v>
      </c>
      <c r="B227" s="9"/>
      <c r="C227" s="9" t="s">
        <v>707</v>
      </c>
      <c r="D227" s="9" t="s">
        <v>708</v>
      </c>
      <c r="E227" s="9" t="s">
        <v>85</v>
      </c>
      <c r="F227" s="9"/>
      <c r="G227" s="9"/>
      <c r="H227" s="9" t="s">
        <v>665</v>
      </c>
      <c r="I227" s="9"/>
      <c r="J227" s="9" t="s">
        <v>666</v>
      </c>
      <c r="K227" s="9" t="s">
        <v>667</v>
      </c>
      <c r="L227" s="9" t="s">
        <v>678</v>
      </c>
      <c r="M227" s="9"/>
      <c r="N227" s="12" t="s">
        <v>669</v>
      </c>
    </row>
    <row r="228" customFormat="1" spans="1:14">
      <c r="A228" s="9" t="s">
        <v>222</v>
      </c>
      <c r="B228" s="10"/>
      <c r="C228" s="10" t="s">
        <v>709</v>
      </c>
      <c r="D228" s="10" t="s">
        <v>710</v>
      </c>
      <c r="E228" s="10" t="s">
        <v>85</v>
      </c>
      <c r="F228" s="10"/>
      <c r="G228" s="10"/>
      <c r="H228" s="10" t="s">
        <v>665</v>
      </c>
      <c r="I228" s="10"/>
      <c r="J228" s="9" t="s">
        <v>666</v>
      </c>
      <c r="K228" s="10" t="s">
        <v>667</v>
      </c>
      <c r="L228" s="9" t="s">
        <v>678</v>
      </c>
      <c r="M228" s="9" t="s">
        <v>241</v>
      </c>
      <c r="N228" s="12" t="s">
        <v>669</v>
      </c>
    </row>
    <row r="229" customFormat="1" spans="1:14">
      <c r="A229" s="9" t="s">
        <v>222</v>
      </c>
      <c r="B229" s="10"/>
      <c r="C229" s="10" t="s">
        <v>711</v>
      </c>
      <c r="D229" s="10" t="s">
        <v>712</v>
      </c>
      <c r="E229" s="10" t="s">
        <v>85</v>
      </c>
      <c r="F229" s="10"/>
      <c r="G229" s="10"/>
      <c r="H229" s="10" t="s">
        <v>665</v>
      </c>
      <c r="I229" s="10"/>
      <c r="J229" s="9" t="s">
        <v>666</v>
      </c>
      <c r="K229" s="10" t="s">
        <v>667</v>
      </c>
      <c r="L229" s="9" t="s">
        <v>678</v>
      </c>
      <c r="M229" s="9" t="s">
        <v>241</v>
      </c>
      <c r="N229" s="12" t="s">
        <v>669</v>
      </c>
    </row>
    <row r="230" customFormat="1" spans="1:14">
      <c r="A230" s="9" t="s">
        <v>222</v>
      </c>
      <c r="B230" s="10"/>
      <c r="C230" s="10" t="s">
        <v>713</v>
      </c>
      <c r="D230" s="10" t="s">
        <v>714</v>
      </c>
      <c r="E230" s="10" t="s">
        <v>85</v>
      </c>
      <c r="F230" s="10"/>
      <c r="G230" s="10"/>
      <c r="H230" s="10" t="s">
        <v>665</v>
      </c>
      <c r="I230" s="10"/>
      <c r="J230" s="9" t="s">
        <v>666</v>
      </c>
      <c r="K230" s="10" t="s">
        <v>667</v>
      </c>
      <c r="L230" s="9" t="s">
        <v>678</v>
      </c>
      <c r="M230" s="9" t="s">
        <v>241</v>
      </c>
      <c r="N230" s="12" t="s">
        <v>669</v>
      </c>
    </row>
    <row r="231" customFormat="1" spans="1:14">
      <c r="A231" s="9" t="s">
        <v>222</v>
      </c>
      <c r="B231" s="10"/>
      <c r="C231" s="10" t="s">
        <v>715</v>
      </c>
      <c r="D231" s="10" t="s">
        <v>716</v>
      </c>
      <c r="E231" s="10" t="s">
        <v>85</v>
      </c>
      <c r="F231" s="10"/>
      <c r="G231" s="10"/>
      <c r="H231" s="10" t="s">
        <v>665</v>
      </c>
      <c r="I231" s="10"/>
      <c r="J231" s="9" t="s">
        <v>666</v>
      </c>
      <c r="K231" s="10" t="s">
        <v>667</v>
      </c>
      <c r="L231" s="9" t="s">
        <v>678</v>
      </c>
      <c r="M231" s="9" t="s">
        <v>241</v>
      </c>
      <c r="N231" s="12" t="s">
        <v>669</v>
      </c>
    </row>
    <row r="232" customFormat="1" spans="1:14">
      <c r="A232" s="9" t="s">
        <v>222</v>
      </c>
      <c r="B232" s="10"/>
      <c r="C232" s="10" t="s">
        <v>717</v>
      </c>
      <c r="D232" s="10" t="s">
        <v>718</v>
      </c>
      <c r="E232" s="10" t="s">
        <v>85</v>
      </c>
      <c r="F232" s="10"/>
      <c r="G232" s="10"/>
      <c r="H232" s="10" t="s">
        <v>665</v>
      </c>
      <c r="I232" s="10"/>
      <c r="J232" s="9" t="s">
        <v>666</v>
      </c>
      <c r="K232" s="10" t="s">
        <v>667</v>
      </c>
      <c r="L232" s="9" t="s">
        <v>678</v>
      </c>
      <c r="M232" s="9" t="s">
        <v>241</v>
      </c>
      <c r="N232" s="12" t="s">
        <v>669</v>
      </c>
    </row>
    <row r="233" customFormat="1" spans="1:14">
      <c r="A233" s="9" t="s">
        <v>222</v>
      </c>
      <c r="B233" s="10"/>
      <c r="C233" s="10" t="s">
        <v>719</v>
      </c>
      <c r="D233" s="10" t="s">
        <v>720</v>
      </c>
      <c r="E233" s="10" t="s">
        <v>85</v>
      </c>
      <c r="F233" s="10"/>
      <c r="G233" s="10"/>
      <c r="H233" s="10" t="s">
        <v>665</v>
      </c>
      <c r="I233" s="10"/>
      <c r="J233" s="9" t="s">
        <v>666</v>
      </c>
      <c r="K233" s="10" t="s">
        <v>667</v>
      </c>
      <c r="L233" s="9" t="s">
        <v>678</v>
      </c>
      <c r="M233" s="9" t="s">
        <v>248</v>
      </c>
      <c r="N233" s="12" t="s">
        <v>669</v>
      </c>
    </row>
    <row r="234" customFormat="1" spans="1:14">
      <c r="A234" s="9" t="s">
        <v>222</v>
      </c>
      <c r="B234" s="10"/>
      <c r="C234" s="10" t="s">
        <v>721</v>
      </c>
      <c r="D234" s="10" t="s">
        <v>722</v>
      </c>
      <c r="E234" s="10" t="s">
        <v>85</v>
      </c>
      <c r="F234" s="10"/>
      <c r="G234" s="10"/>
      <c r="H234" s="10" t="s">
        <v>665</v>
      </c>
      <c r="I234" s="10"/>
      <c r="J234" s="9" t="s">
        <v>666</v>
      </c>
      <c r="K234" s="10" t="s">
        <v>667</v>
      </c>
      <c r="L234" s="9" t="s">
        <v>678</v>
      </c>
      <c r="M234" s="9" t="s">
        <v>248</v>
      </c>
      <c r="N234" s="12" t="s">
        <v>669</v>
      </c>
    </row>
    <row r="235" customFormat="1" spans="1:14">
      <c r="A235" s="9" t="s">
        <v>222</v>
      </c>
      <c r="B235" s="10"/>
      <c r="C235" s="10" t="s">
        <v>723</v>
      </c>
      <c r="D235" s="10" t="s">
        <v>724</v>
      </c>
      <c r="E235" s="10" t="s">
        <v>85</v>
      </c>
      <c r="F235" s="10"/>
      <c r="G235" s="10"/>
      <c r="H235" s="10" t="s">
        <v>665</v>
      </c>
      <c r="I235" s="10"/>
      <c r="J235" s="9" t="s">
        <v>666</v>
      </c>
      <c r="K235" s="10" t="s">
        <v>667</v>
      </c>
      <c r="L235" s="9" t="s">
        <v>678</v>
      </c>
      <c r="M235" s="9" t="s">
        <v>376</v>
      </c>
      <c r="N235" s="12" t="s">
        <v>669</v>
      </c>
    </row>
    <row r="236" customFormat="1" spans="1:14">
      <c r="A236" s="9" t="s">
        <v>222</v>
      </c>
      <c r="B236" s="10"/>
      <c r="C236" s="10" t="s">
        <v>725</v>
      </c>
      <c r="D236" s="10" t="s">
        <v>726</v>
      </c>
      <c r="E236" s="10" t="s">
        <v>85</v>
      </c>
      <c r="F236" s="10"/>
      <c r="G236" s="10"/>
      <c r="H236" s="10" t="s">
        <v>665</v>
      </c>
      <c r="I236" s="10"/>
      <c r="J236" s="9" t="s">
        <v>666</v>
      </c>
      <c r="K236" s="10" t="s">
        <v>667</v>
      </c>
      <c r="L236" s="9" t="s">
        <v>678</v>
      </c>
      <c r="M236" s="9" t="s">
        <v>376</v>
      </c>
      <c r="N236" s="12" t="s">
        <v>669</v>
      </c>
    </row>
    <row r="237" customFormat="1" spans="1:14">
      <c r="A237" s="9" t="s">
        <v>222</v>
      </c>
      <c r="B237" s="10"/>
      <c r="C237" s="10" t="s">
        <v>727</v>
      </c>
      <c r="D237" s="10" t="s">
        <v>728</v>
      </c>
      <c r="E237" s="10" t="s">
        <v>85</v>
      </c>
      <c r="F237" s="10"/>
      <c r="G237" s="10"/>
      <c r="H237" s="10" t="s">
        <v>665</v>
      </c>
      <c r="I237" s="10"/>
      <c r="J237" s="9" t="s">
        <v>666</v>
      </c>
      <c r="K237" s="10" t="s">
        <v>667</v>
      </c>
      <c r="L237" s="9" t="s">
        <v>678</v>
      </c>
      <c r="M237" s="9" t="s">
        <v>248</v>
      </c>
      <c r="N237" s="12" t="s">
        <v>669</v>
      </c>
    </row>
    <row r="238" customFormat="1" spans="1:14">
      <c r="A238" s="9" t="s">
        <v>222</v>
      </c>
      <c r="B238" s="10"/>
      <c r="C238" s="10" t="s">
        <v>729</v>
      </c>
      <c r="D238" s="10" t="s">
        <v>730</v>
      </c>
      <c r="E238" s="10" t="s">
        <v>85</v>
      </c>
      <c r="F238" s="10"/>
      <c r="G238" s="10"/>
      <c r="H238" s="10" t="s">
        <v>665</v>
      </c>
      <c r="I238" s="10"/>
      <c r="J238" s="9" t="s">
        <v>666</v>
      </c>
      <c r="K238" s="10" t="s">
        <v>667</v>
      </c>
      <c r="L238" s="9" t="s">
        <v>678</v>
      </c>
      <c r="M238" s="9" t="s">
        <v>248</v>
      </c>
      <c r="N238" s="12" t="s">
        <v>669</v>
      </c>
    </row>
    <row r="239" customFormat="1" spans="1:14">
      <c r="A239" s="9" t="s">
        <v>222</v>
      </c>
      <c r="B239" s="9"/>
      <c r="C239" s="9" t="s">
        <v>731</v>
      </c>
      <c r="D239" s="9" t="s">
        <v>732</v>
      </c>
      <c r="E239" s="10" t="s">
        <v>85</v>
      </c>
      <c r="F239" s="9"/>
      <c r="G239" s="9"/>
      <c r="H239" s="9" t="s">
        <v>665</v>
      </c>
      <c r="I239" s="9"/>
      <c r="J239" s="9" t="s">
        <v>666</v>
      </c>
      <c r="K239" s="10" t="s">
        <v>667</v>
      </c>
      <c r="L239" s="9" t="s">
        <v>678</v>
      </c>
      <c r="M239" s="9"/>
      <c r="N239" s="12" t="s">
        <v>669</v>
      </c>
    </row>
    <row r="240" customFormat="1" spans="1:14">
      <c r="A240" s="9" t="s">
        <v>222</v>
      </c>
      <c r="B240" s="9"/>
      <c r="C240" s="9" t="s">
        <v>733</v>
      </c>
      <c r="D240" s="9" t="s">
        <v>734</v>
      </c>
      <c r="E240" s="10" t="s">
        <v>85</v>
      </c>
      <c r="F240" s="9"/>
      <c r="G240" s="9"/>
      <c r="H240" s="9" t="s">
        <v>665</v>
      </c>
      <c r="I240" s="9"/>
      <c r="J240" s="9" t="s">
        <v>666</v>
      </c>
      <c r="K240" s="10" t="s">
        <v>667</v>
      </c>
      <c r="L240" s="9" t="s">
        <v>678</v>
      </c>
      <c r="M240" s="9"/>
      <c r="N240" s="12" t="s">
        <v>669</v>
      </c>
    </row>
    <row r="241" customFormat="1" spans="1:14">
      <c r="A241" s="9" t="s">
        <v>222</v>
      </c>
      <c r="B241" s="9"/>
      <c r="C241" s="9" t="s">
        <v>735</v>
      </c>
      <c r="D241" s="9" t="s">
        <v>736</v>
      </c>
      <c r="E241" s="10" t="s">
        <v>85</v>
      </c>
      <c r="F241" s="9"/>
      <c r="G241" s="9"/>
      <c r="H241" s="9" t="s">
        <v>665</v>
      </c>
      <c r="I241" s="9"/>
      <c r="J241" s="9" t="s">
        <v>666</v>
      </c>
      <c r="K241" s="10" t="s">
        <v>667</v>
      </c>
      <c r="L241" s="9" t="s">
        <v>678</v>
      </c>
      <c r="M241" s="9"/>
      <c r="N241" s="12" t="s">
        <v>669</v>
      </c>
    </row>
    <row r="242" customFormat="1" spans="1:14">
      <c r="A242" s="9" t="s">
        <v>222</v>
      </c>
      <c r="B242" s="9"/>
      <c r="C242" s="9" t="s">
        <v>737</v>
      </c>
      <c r="D242" s="9" t="s">
        <v>738</v>
      </c>
      <c r="E242" s="10" t="s">
        <v>85</v>
      </c>
      <c r="F242" s="9"/>
      <c r="G242" s="9"/>
      <c r="H242" s="9" t="s">
        <v>665</v>
      </c>
      <c r="I242" s="9"/>
      <c r="J242" s="9" t="s">
        <v>666</v>
      </c>
      <c r="K242" s="10" t="s">
        <v>667</v>
      </c>
      <c r="L242" s="9" t="s">
        <v>678</v>
      </c>
      <c r="M242" s="9"/>
      <c r="N242" s="12" t="s">
        <v>669</v>
      </c>
    </row>
    <row r="243" customFormat="1" spans="1:14">
      <c r="A243" s="9" t="s">
        <v>222</v>
      </c>
      <c r="B243" s="9"/>
      <c r="C243" s="9" t="s">
        <v>739</v>
      </c>
      <c r="D243" s="9" t="s">
        <v>740</v>
      </c>
      <c r="E243" s="10" t="s">
        <v>85</v>
      </c>
      <c r="F243" s="9"/>
      <c r="G243" s="9"/>
      <c r="H243" s="9" t="s">
        <v>665</v>
      </c>
      <c r="I243" s="9"/>
      <c r="J243" s="9" t="s">
        <v>666</v>
      </c>
      <c r="K243" s="10" t="s">
        <v>667</v>
      </c>
      <c r="L243" s="9" t="s">
        <v>678</v>
      </c>
      <c r="M243" s="9"/>
      <c r="N243" s="12" t="s">
        <v>669</v>
      </c>
    </row>
    <row r="244" customFormat="1" spans="1:14">
      <c r="A244" s="9" t="s">
        <v>222</v>
      </c>
      <c r="B244" s="9"/>
      <c r="C244" s="9" t="s">
        <v>741</v>
      </c>
      <c r="D244" s="9" t="s">
        <v>742</v>
      </c>
      <c r="E244" s="10" t="s">
        <v>85</v>
      </c>
      <c r="F244" s="9"/>
      <c r="G244" s="9"/>
      <c r="H244" s="9" t="s">
        <v>665</v>
      </c>
      <c r="I244" s="9"/>
      <c r="J244" s="9" t="s">
        <v>666</v>
      </c>
      <c r="K244" s="10" t="s">
        <v>667</v>
      </c>
      <c r="L244" s="9" t="s">
        <v>678</v>
      </c>
      <c r="M244" s="9"/>
      <c r="N244" s="12" t="s">
        <v>669</v>
      </c>
    </row>
    <row r="245" customFormat="1" spans="1:14">
      <c r="A245" s="9" t="s">
        <v>222</v>
      </c>
      <c r="B245" s="10"/>
      <c r="C245" s="10" t="s">
        <v>743</v>
      </c>
      <c r="D245" s="10" t="s">
        <v>744</v>
      </c>
      <c r="E245" s="10" t="s">
        <v>85</v>
      </c>
      <c r="F245" s="10"/>
      <c r="G245" s="10"/>
      <c r="H245" s="10" t="s">
        <v>665</v>
      </c>
      <c r="I245" s="10"/>
      <c r="J245" s="9" t="s">
        <v>666</v>
      </c>
      <c r="K245" s="10" t="s">
        <v>667</v>
      </c>
      <c r="L245" s="9" t="s">
        <v>668</v>
      </c>
      <c r="M245" s="9" t="s">
        <v>241</v>
      </c>
      <c r="N245" s="12" t="s">
        <v>669</v>
      </c>
    </row>
    <row r="246" customFormat="1" spans="1:14">
      <c r="A246" s="9" t="s">
        <v>222</v>
      </c>
      <c r="B246" s="10"/>
      <c r="C246" s="10" t="s">
        <v>745</v>
      </c>
      <c r="D246" s="10" t="s">
        <v>746</v>
      </c>
      <c r="E246" s="10" t="s">
        <v>85</v>
      </c>
      <c r="F246" s="10"/>
      <c r="G246" s="10"/>
      <c r="H246" s="10" t="s">
        <v>665</v>
      </c>
      <c r="I246" s="10"/>
      <c r="J246" s="9" t="s">
        <v>666</v>
      </c>
      <c r="K246" s="10" t="s">
        <v>667</v>
      </c>
      <c r="L246" s="9" t="s">
        <v>668</v>
      </c>
      <c r="M246" s="9" t="s">
        <v>241</v>
      </c>
      <c r="N246" s="12" t="s">
        <v>669</v>
      </c>
    </row>
    <row r="247" customFormat="1" spans="1:14">
      <c r="A247" s="9" t="s">
        <v>222</v>
      </c>
      <c r="B247" s="10"/>
      <c r="C247" s="10" t="s">
        <v>747</v>
      </c>
      <c r="D247" s="10" t="s">
        <v>748</v>
      </c>
      <c r="E247" s="10" t="s">
        <v>85</v>
      </c>
      <c r="F247" s="10"/>
      <c r="G247" s="10"/>
      <c r="H247" s="10" t="s">
        <v>665</v>
      </c>
      <c r="I247" s="10"/>
      <c r="J247" s="9" t="s">
        <v>666</v>
      </c>
      <c r="K247" s="10" t="s">
        <v>667</v>
      </c>
      <c r="L247" s="9" t="s">
        <v>668</v>
      </c>
      <c r="M247" s="9" t="s">
        <v>241</v>
      </c>
      <c r="N247" s="12" t="s">
        <v>669</v>
      </c>
    </row>
    <row r="248" customFormat="1" spans="1:14">
      <c r="A248" s="9" t="s">
        <v>222</v>
      </c>
      <c r="B248" s="10"/>
      <c r="C248" s="10" t="s">
        <v>749</v>
      </c>
      <c r="D248" s="10" t="s">
        <v>750</v>
      </c>
      <c r="E248" s="10" t="s">
        <v>85</v>
      </c>
      <c r="F248" s="10"/>
      <c r="G248" s="10"/>
      <c r="H248" s="10" t="s">
        <v>665</v>
      </c>
      <c r="I248" s="10"/>
      <c r="J248" s="9" t="s">
        <v>666</v>
      </c>
      <c r="K248" s="10" t="s">
        <v>667</v>
      </c>
      <c r="L248" s="9" t="s">
        <v>668</v>
      </c>
      <c r="M248" s="9" t="s">
        <v>241</v>
      </c>
      <c r="N248" s="12" t="s">
        <v>669</v>
      </c>
    </row>
    <row r="249" customFormat="1" spans="1:14">
      <c r="A249" s="9" t="s">
        <v>222</v>
      </c>
      <c r="B249" s="10"/>
      <c r="C249" s="10" t="s">
        <v>751</v>
      </c>
      <c r="D249" s="10" t="s">
        <v>752</v>
      </c>
      <c r="E249" s="10" t="s">
        <v>85</v>
      </c>
      <c r="F249" s="10"/>
      <c r="G249" s="10"/>
      <c r="H249" s="10" t="s">
        <v>665</v>
      </c>
      <c r="I249" s="10"/>
      <c r="J249" s="9" t="s">
        <v>666</v>
      </c>
      <c r="K249" s="10" t="s">
        <v>667</v>
      </c>
      <c r="L249" s="9" t="s">
        <v>668</v>
      </c>
      <c r="M249" s="9" t="s">
        <v>241</v>
      </c>
      <c r="N249" s="12" t="s">
        <v>669</v>
      </c>
    </row>
    <row r="250" customFormat="1" spans="1:14">
      <c r="A250" s="9" t="s">
        <v>222</v>
      </c>
      <c r="B250" s="10"/>
      <c r="C250" s="10" t="s">
        <v>753</v>
      </c>
      <c r="D250" s="10" t="s">
        <v>754</v>
      </c>
      <c r="E250" s="10" t="s">
        <v>85</v>
      </c>
      <c r="F250" s="10"/>
      <c r="G250" s="10"/>
      <c r="H250" s="10" t="s">
        <v>665</v>
      </c>
      <c r="I250" s="10"/>
      <c r="J250" s="9" t="s">
        <v>666</v>
      </c>
      <c r="K250" s="10" t="s">
        <v>667</v>
      </c>
      <c r="L250" s="9" t="s">
        <v>755</v>
      </c>
      <c r="M250" s="9" t="s">
        <v>248</v>
      </c>
      <c r="N250" s="12" t="s">
        <v>669</v>
      </c>
    </row>
    <row r="251" customFormat="1" spans="1:14">
      <c r="A251" s="9" t="s">
        <v>222</v>
      </c>
      <c r="B251" s="10"/>
      <c r="C251" s="10" t="s">
        <v>756</v>
      </c>
      <c r="D251" s="10" t="s">
        <v>757</v>
      </c>
      <c r="E251" s="10" t="s">
        <v>85</v>
      </c>
      <c r="F251" s="10"/>
      <c r="G251" s="10"/>
      <c r="H251" s="10" t="s">
        <v>665</v>
      </c>
      <c r="I251" s="10"/>
      <c r="J251" s="9" t="s">
        <v>666</v>
      </c>
      <c r="K251" s="10" t="s">
        <v>667</v>
      </c>
      <c r="L251" s="9" t="s">
        <v>755</v>
      </c>
      <c r="M251" s="9" t="s">
        <v>248</v>
      </c>
      <c r="N251" s="12" t="s">
        <v>669</v>
      </c>
    </row>
    <row r="252" customFormat="1" spans="1:14">
      <c r="A252" s="9" t="s">
        <v>222</v>
      </c>
      <c r="B252" s="10"/>
      <c r="C252" s="10" t="s">
        <v>758</v>
      </c>
      <c r="D252" s="10" t="s">
        <v>759</v>
      </c>
      <c r="E252" s="10" t="s">
        <v>85</v>
      </c>
      <c r="F252" s="10"/>
      <c r="G252" s="10"/>
      <c r="H252" s="10" t="s">
        <v>665</v>
      </c>
      <c r="I252" s="10"/>
      <c r="J252" s="9" t="s">
        <v>666</v>
      </c>
      <c r="K252" s="10" t="s">
        <v>667</v>
      </c>
      <c r="L252" s="9" t="s">
        <v>755</v>
      </c>
      <c r="M252" s="9" t="s">
        <v>248</v>
      </c>
      <c r="N252" s="12" t="s">
        <v>669</v>
      </c>
    </row>
    <row r="253" customFormat="1" spans="1:14">
      <c r="A253" s="9" t="s">
        <v>222</v>
      </c>
      <c r="B253" s="10"/>
      <c r="C253" s="10" t="s">
        <v>760</v>
      </c>
      <c r="D253" s="10" t="s">
        <v>761</v>
      </c>
      <c r="E253" s="10" t="s">
        <v>85</v>
      </c>
      <c r="F253" s="10"/>
      <c r="G253" s="10"/>
      <c r="H253" s="10" t="s">
        <v>665</v>
      </c>
      <c r="I253" s="10"/>
      <c r="J253" s="9" t="s">
        <v>666</v>
      </c>
      <c r="K253" s="10" t="s">
        <v>667</v>
      </c>
      <c r="L253" s="9" t="s">
        <v>755</v>
      </c>
      <c r="M253" s="9" t="s">
        <v>248</v>
      </c>
      <c r="N253" s="12" t="s">
        <v>669</v>
      </c>
    </row>
    <row r="254" customFormat="1" spans="1:14">
      <c r="A254" s="9" t="s">
        <v>222</v>
      </c>
      <c r="B254" s="10"/>
      <c r="C254" s="10" t="s">
        <v>762</v>
      </c>
      <c r="D254" s="10" t="s">
        <v>763</v>
      </c>
      <c r="E254" s="10" t="s">
        <v>85</v>
      </c>
      <c r="F254" s="10"/>
      <c r="G254" s="10"/>
      <c r="H254" s="10" t="s">
        <v>665</v>
      </c>
      <c r="I254" s="10"/>
      <c r="J254" s="9" t="s">
        <v>666</v>
      </c>
      <c r="K254" s="10" t="s">
        <v>667</v>
      </c>
      <c r="L254" s="9" t="s">
        <v>755</v>
      </c>
      <c r="M254" s="9" t="s">
        <v>248</v>
      </c>
      <c r="N254" s="12" t="s">
        <v>669</v>
      </c>
    </row>
    <row r="255" customFormat="1" spans="1:14">
      <c r="A255" s="9" t="s">
        <v>222</v>
      </c>
      <c r="B255" s="10"/>
      <c r="C255" s="10" t="s">
        <v>764</v>
      </c>
      <c r="D255" s="10" t="s">
        <v>765</v>
      </c>
      <c r="E255" s="10" t="s">
        <v>85</v>
      </c>
      <c r="F255" s="10"/>
      <c r="G255" s="10"/>
      <c r="H255" s="10" t="s">
        <v>665</v>
      </c>
      <c r="I255" s="10"/>
      <c r="J255" s="9" t="s">
        <v>666</v>
      </c>
      <c r="K255" s="10" t="s">
        <v>667</v>
      </c>
      <c r="L255" s="9" t="s">
        <v>755</v>
      </c>
      <c r="M255" s="9" t="s">
        <v>248</v>
      </c>
      <c r="N255" s="12" t="s">
        <v>669</v>
      </c>
    </row>
    <row r="256" customFormat="1" spans="1:14">
      <c r="A256" s="9" t="s">
        <v>222</v>
      </c>
      <c r="B256" s="10"/>
      <c r="C256" s="10" t="s">
        <v>766</v>
      </c>
      <c r="D256" s="10" t="s">
        <v>767</v>
      </c>
      <c r="E256" s="10" t="s">
        <v>85</v>
      </c>
      <c r="F256" s="10"/>
      <c r="G256" s="10"/>
      <c r="H256" s="10" t="s">
        <v>665</v>
      </c>
      <c r="I256" s="10"/>
      <c r="J256" s="9" t="s">
        <v>666</v>
      </c>
      <c r="K256" s="10" t="s">
        <v>667</v>
      </c>
      <c r="L256" s="9" t="s">
        <v>755</v>
      </c>
      <c r="M256" s="9" t="s">
        <v>248</v>
      </c>
      <c r="N256" s="12" t="s">
        <v>669</v>
      </c>
    </row>
    <row r="257" customFormat="1" spans="1:14">
      <c r="A257" s="9" t="s">
        <v>222</v>
      </c>
      <c r="B257" s="10"/>
      <c r="C257" s="10" t="s">
        <v>768</v>
      </c>
      <c r="D257" s="10" t="s">
        <v>769</v>
      </c>
      <c r="E257" s="10" t="s">
        <v>85</v>
      </c>
      <c r="F257" s="10"/>
      <c r="G257" s="10"/>
      <c r="H257" s="10" t="s">
        <v>665</v>
      </c>
      <c r="I257" s="10"/>
      <c r="J257" s="9" t="s">
        <v>666</v>
      </c>
      <c r="K257" s="10" t="s">
        <v>667</v>
      </c>
      <c r="L257" s="9" t="s">
        <v>755</v>
      </c>
      <c r="M257" s="9" t="s">
        <v>248</v>
      </c>
      <c r="N257" s="12" t="s">
        <v>669</v>
      </c>
    </row>
    <row r="258" customFormat="1" spans="1:14">
      <c r="A258" s="9" t="s">
        <v>222</v>
      </c>
      <c r="B258" s="10"/>
      <c r="C258" s="10" t="s">
        <v>770</v>
      </c>
      <c r="D258" s="10" t="s">
        <v>771</v>
      </c>
      <c r="E258" s="10" t="s">
        <v>85</v>
      </c>
      <c r="F258" s="10"/>
      <c r="G258" s="10"/>
      <c r="H258" s="10" t="s">
        <v>665</v>
      </c>
      <c r="I258" s="10"/>
      <c r="J258" s="9" t="s">
        <v>666</v>
      </c>
      <c r="K258" s="10" t="s">
        <v>667</v>
      </c>
      <c r="L258" s="9" t="s">
        <v>755</v>
      </c>
      <c r="M258" s="9" t="s">
        <v>354</v>
      </c>
      <c r="N258" s="12" t="s">
        <v>669</v>
      </c>
    </row>
    <row r="259" customFormat="1" spans="1:14">
      <c r="A259" s="9" t="s">
        <v>222</v>
      </c>
      <c r="B259" s="10"/>
      <c r="C259" s="10" t="s">
        <v>772</v>
      </c>
      <c r="D259" s="10" t="s">
        <v>773</v>
      </c>
      <c r="E259" s="10" t="s">
        <v>85</v>
      </c>
      <c r="F259" s="10"/>
      <c r="G259" s="10"/>
      <c r="H259" s="10" t="s">
        <v>665</v>
      </c>
      <c r="I259" s="10"/>
      <c r="J259" s="9" t="s">
        <v>666</v>
      </c>
      <c r="K259" s="10" t="s">
        <v>667</v>
      </c>
      <c r="L259" s="9" t="s">
        <v>755</v>
      </c>
      <c r="M259" s="9" t="s">
        <v>354</v>
      </c>
      <c r="N259" s="12" t="s">
        <v>669</v>
      </c>
    </row>
    <row r="260" customFormat="1" spans="1:14">
      <c r="A260" s="9" t="s">
        <v>222</v>
      </c>
      <c r="B260" s="10"/>
      <c r="C260" s="10" t="s">
        <v>774</v>
      </c>
      <c r="D260" s="10" t="s">
        <v>775</v>
      </c>
      <c r="E260" s="10" t="s">
        <v>85</v>
      </c>
      <c r="F260" s="10"/>
      <c r="G260" s="10"/>
      <c r="H260" s="10" t="s">
        <v>665</v>
      </c>
      <c r="I260" s="10"/>
      <c r="J260" s="9" t="s">
        <v>666</v>
      </c>
      <c r="K260" s="10" t="s">
        <v>667</v>
      </c>
      <c r="L260" s="9" t="s">
        <v>755</v>
      </c>
      <c r="M260" s="9" t="s">
        <v>354</v>
      </c>
      <c r="N260" s="12" t="s">
        <v>669</v>
      </c>
    </row>
    <row r="261" customFormat="1" spans="1:14">
      <c r="A261" s="9" t="s">
        <v>222</v>
      </c>
      <c r="B261" s="9"/>
      <c r="C261" s="9" t="s">
        <v>776</v>
      </c>
      <c r="D261" s="9" t="s">
        <v>777</v>
      </c>
      <c r="E261" s="10" t="s">
        <v>85</v>
      </c>
      <c r="F261" s="9"/>
      <c r="G261" s="9"/>
      <c r="H261" s="9" t="s">
        <v>665</v>
      </c>
      <c r="I261" s="9"/>
      <c r="J261" s="9" t="s">
        <v>666</v>
      </c>
      <c r="K261" s="10" t="s">
        <v>667</v>
      </c>
      <c r="L261" s="9" t="s">
        <v>778</v>
      </c>
      <c r="M261" s="9"/>
      <c r="N261" s="12" t="s">
        <v>669</v>
      </c>
    </row>
    <row r="262" customFormat="1" spans="1:14">
      <c r="A262" s="9" t="s">
        <v>222</v>
      </c>
      <c r="B262" s="9"/>
      <c r="C262" s="9" t="s">
        <v>779</v>
      </c>
      <c r="D262" s="9" t="s">
        <v>780</v>
      </c>
      <c r="E262" s="10" t="s">
        <v>85</v>
      </c>
      <c r="F262" s="9"/>
      <c r="G262" s="9"/>
      <c r="H262" s="9" t="s">
        <v>665</v>
      </c>
      <c r="I262" s="9"/>
      <c r="J262" s="9" t="s">
        <v>666</v>
      </c>
      <c r="K262" s="10" t="s">
        <v>667</v>
      </c>
      <c r="L262" s="9" t="s">
        <v>778</v>
      </c>
      <c r="M262" s="9"/>
      <c r="N262" s="12" t="s">
        <v>669</v>
      </c>
    </row>
    <row r="263" customFormat="1" spans="1:14">
      <c r="A263" s="9" t="s">
        <v>222</v>
      </c>
      <c r="B263" s="9"/>
      <c r="C263" s="9" t="s">
        <v>781</v>
      </c>
      <c r="D263" s="9" t="s">
        <v>782</v>
      </c>
      <c r="E263" s="10" t="s">
        <v>85</v>
      </c>
      <c r="F263" s="9"/>
      <c r="G263" s="9"/>
      <c r="H263" s="9" t="s">
        <v>665</v>
      </c>
      <c r="I263" s="9"/>
      <c r="J263" s="9" t="s">
        <v>666</v>
      </c>
      <c r="K263" s="10" t="s">
        <v>667</v>
      </c>
      <c r="L263" s="9" t="s">
        <v>778</v>
      </c>
      <c r="M263" s="9"/>
      <c r="N263" s="12" t="s">
        <v>669</v>
      </c>
    </row>
    <row r="264" customFormat="1" spans="1:14">
      <c r="A264" s="9" t="s">
        <v>222</v>
      </c>
      <c r="B264" s="9"/>
      <c r="C264" s="9" t="s">
        <v>783</v>
      </c>
      <c r="D264" s="9" t="s">
        <v>784</v>
      </c>
      <c r="E264" s="10" t="s">
        <v>85</v>
      </c>
      <c r="F264" s="9"/>
      <c r="G264" s="9"/>
      <c r="H264" s="9" t="s">
        <v>665</v>
      </c>
      <c r="I264" s="9"/>
      <c r="J264" s="9" t="s">
        <v>666</v>
      </c>
      <c r="K264" s="10" t="s">
        <v>667</v>
      </c>
      <c r="L264" s="9" t="s">
        <v>778</v>
      </c>
      <c r="M264" s="9"/>
      <c r="N264" s="12" t="s">
        <v>669</v>
      </c>
    </row>
    <row r="265" customFormat="1" spans="1:14">
      <c r="A265" s="9" t="s">
        <v>222</v>
      </c>
      <c r="B265" s="9"/>
      <c r="C265" s="9" t="s">
        <v>785</v>
      </c>
      <c r="D265" s="9" t="s">
        <v>786</v>
      </c>
      <c r="E265" s="9" t="s">
        <v>85</v>
      </c>
      <c r="F265" s="9"/>
      <c r="G265" s="9"/>
      <c r="H265" s="10" t="s">
        <v>665</v>
      </c>
      <c r="I265" s="10"/>
      <c r="J265" s="9" t="s">
        <v>666</v>
      </c>
      <c r="K265" s="10" t="s">
        <v>667</v>
      </c>
      <c r="L265" s="9" t="s">
        <v>778</v>
      </c>
      <c r="M265" s="9"/>
      <c r="N265" s="12" t="s">
        <v>669</v>
      </c>
    </row>
    <row r="266" customFormat="1" spans="1:14">
      <c r="A266" s="9" t="s">
        <v>222</v>
      </c>
      <c r="B266" s="9"/>
      <c r="C266" s="9" t="s">
        <v>787</v>
      </c>
      <c r="D266" s="9" t="s">
        <v>788</v>
      </c>
      <c r="E266" s="9" t="s">
        <v>85</v>
      </c>
      <c r="F266" s="9"/>
      <c r="G266" s="9"/>
      <c r="H266" s="10" t="s">
        <v>665</v>
      </c>
      <c r="I266" s="10"/>
      <c r="J266" s="9" t="s">
        <v>666</v>
      </c>
      <c r="K266" s="10" t="s">
        <v>667</v>
      </c>
      <c r="L266" s="9" t="s">
        <v>778</v>
      </c>
      <c r="M266" s="9"/>
      <c r="N266" s="12" t="s">
        <v>669</v>
      </c>
    </row>
    <row r="267" customFormat="1" spans="1:14">
      <c r="A267" s="9" t="s">
        <v>222</v>
      </c>
      <c r="B267" s="10"/>
      <c r="C267" s="10" t="s">
        <v>789</v>
      </c>
      <c r="D267" s="10" t="s">
        <v>790</v>
      </c>
      <c r="E267" s="10" t="s">
        <v>85</v>
      </c>
      <c r="F267" s="10"/>
      <c r="G267" s="10"/>
      <c r="H267" s="10" t="s">
        <v>665</v>
      </c>
      <c r="I267" s="10"/>
      <c r="J267" s="9" t="s">
        <v>666</v>
      </c>
      <c r="K267" s="10" t="s">
        <v>667</v>
      </c>
      <c r="L267" s="9" t="s">
        <v>778</v>
      </c>
      <c r="M267" s="9" t="s">
        <v>241</v>
      </c>
      <c r="N267" s="12" t="s">
        <v>669</v>
      </c>
    </row>
    <row r="268" customFormat="1" spans="1:14">
      <c r="A268" s="9" t="s">
        <v>222</v>
      </c>
      <c r="B268" s="10"/>
      <c r="C268" s="10" t="s">
        <v>791</v>
      </c>
      <c r="D268" s="10" t="s">
        <v>792</v>
      </c>
      <c r="E268" s="10" t="s">
        <v>85</v>
      </c>
      <c r="F268" s="10"/>
      <c r="G268" s="10"/>
      <c r="H268" s="10" t="s">
        <v>665</v>
      </c>
      <c r="I268" s="10"/>
      <c r="J268" s="9" t="s">
        <v>666</v>
      </c>
      <c r="K268" s="10" t="s">
        <v>667</v>
      </c>
      <c r="L268" s="9" t="s">
        <v>778</v>
      </c>
      <c r="M268" s="9" t="s">
        <v>241</v>
      </c>
      <c r="N268" s="12" t="s">
        <v>669</v>
      </c>
    </row>
    <row r="269" customFormat="1" spans="1:14">
      <c r="A269" s="9" t="s">
        <v>222</v>
      </c>
      <c r="B269" s="10"/>
      <c r="C269" s="10" t="s">
        <v>793</v>
      </c>
      <c r="D269" s="10" t="s">
        <v>794</v>
      </c>
      <c r="E269" s="10" t="s">
        <v>85</v>
      </c>
      <c r="F269" s="10"/>
      <c r="G269" s="10"/>
      <c r="H269" s="10" t="s">
        <v>665</v>
      </c>
      <c r="I269" s="10"/>
      <c r="J269" s="9" t="s">
        <v>666</v>
      </c>
      <c r="K269" s="10" t="s">
        <v>667</v>
      </c>
      <c r="L269" s="9" t="s">
        <v>778</v>
      </c>
      <c r="M269" s="9" t="s">
        <v>241</v>
      </c>
      <c r="N269" s="12" t="s">
        <v>669</v>
      </c>
    </row>
    <row r="270" customFormat="1" spans="1:14">
      <c r="A270" s="9" t="s">
        <v>222</v>
      </c>
      <c r="B270" s="10"/>
      <c r="C270" s="10" t="s">
        <v>795</v>
      </c>
      <c r="D270" s="10" t="s">
        <v>796</v>
      </c>
      <c r="E270" s="10" t="s">
        <v>85</v>
      </c>
      <c r="F270" s="10"/>
      <c r="G270" s="10"/>
      <c r="H270" s="10" t="s">
        <v>665</v>
      </c>
      <c r="I270" s="10"/>
      <c r="J270" s="9" t="s">
        <v>666</v>
      </c>
      <c r="K270" s="10" t="s">
        <v>667</v>
      </c>
      <c r="L270" s="9" t="s">
        <v>778</v>
      </c>
      <c r="M270" s="9" t="s">
        <v>241</v>
      </c>
      <c r="N270" s="12" t="s">
        <v>669</v>
      </c>
    </row>
    <row r="271" customFormat="1" spans="1:14">
      <c r="A271" s="9" t="s">
        <v>222</v>
      </c>
      <c r="B271" s="10"/>
      <c r="C271" s="10" t="s">
        <v>797</v>
      </c>
      <c r="D271" s="10" t="s">
        <v>798</v>
      </c>
      <c r="E271" s="10" t="s">
        <v>85</v>
      </c>
      <c r="F271" s="10"/>
      <c r="G271" s="10"/>
      <c r="H271" s="10" t="s">
        <v>665</v>
      </c>
      <c r="I271" s="10"/>
      <c r="J271" s="9" t="s">
        <v>666</v>
      </c>
      <c r="K271" s="10" t="s">
        <v>667</v>
      </c>
      <c r="L271" s="9" t="s">
        <v>778</v>
      </c>
      <c r="M271" s="9" t="s">
        <v>241</v>
      </c>
      <c r="N271" s="12" t="s">
        <v>669</v>
      </c>
    </row>
    <row r="272" customFormat="1" spans="1:14">
      <c r="A272" s="9" t="s">
        <v>222</v>
      </c>
      <c r="B272" s="10"/>
      <c r="C272" s="10" t="s">
        <v>799</v>
      </c>
      <c r="D272" s="10" t="s">
        <v>800</v>
      </c>
      <c r="E272" s="10" t="s">
        <v>85</v>
      </c>
      <c r="F272" s="10"/>
      <c r="G272" s="10"/>
      <c r="H272" s="10" t="s">
        <v>665</v>
      </c>
      <c r="I272" s="10"/>
      <c r="J272" s="9" t="s">
        <v>666</v>
      </c>
      <c r="K272" s="10" t="s">
        <v>667</v>
      </c>
      <c r="L272" s="9" t="s">
        <v>778</v>
      </c>
      <c r="M272" s="9" t="s">
        <v>435</v>
      </c>
      <c r="N272" s="12" t="s">
        <v>669</v>
      </c>
    </row>
    <row r="273" customFormat="1" spans="1:14">
      <c r="A273" s="9" t="s">
        <v>222</v>
      </c>
      <c r="B273" s="10"/>
      <c r="C273" s="10" t="s">
        <v>801</v>
      </c>
      <c r="D273" s="10" t="s">
        <v>802</v>
      </c>
      <c r="E273" s="10" t="s">
        <v>85</v>
      </c>
      <c r="F273" s="10"/>
      <c r="G273" s="10"/>
      <c r="H273" s="10" t="s">
        <v>665</v>
      </c>
      <c r="I273" s="10"/>
      <c r="J273" s="9" t="s">
        <v>666</v>
      </c>
      <c r="K273" s="10" t="s">
        <v>667</v>
      </c>
      <c r="L273" s="9" t="s">
        <v>778</v>
      </c>
      <c r="M273" s="9" t="s">
        <v>248</v>
      </c>
      <c r="N273" s="12" t="s">
        <v>669</v>
      </c>
    </row>
    <row r="274" customFormat="1" spans="1:14">
      <c r="A274" s="9" t="s">
        <v>222</v>
      </c>
      <c r="B274" s="10"/>
      <c r="C274" s="10" t="s">
        <v>803</v>
      </c>
      <c r="D274" s="10" t="s">
        <v>804</v>
      </c>
      <c r="E274" s="10" t="s">
        <v>85</v>
      </c>
      <c r="F274" s="10"/>
      <c r="G274" s="10"/>
      <c r="H274" s="10" t="s">
        <v>665</v>
      </c>
      <c r="I274" s="10"/>
      <c r="J274" s="9" t="s">
        <v>666</v>
      </c>
      <c r="K274" s="10" t="s">
        <v>667</v>
      </c>
      <c r="L274" s="9" t="s">
        <v>778</v>
      </c>
      <c r="M274" s="9" t="s">
        <v>248</v>
      </c>
      <c r="N274" s="12" t="s">
        <v>669</v>
      </c>
    </row>
    <row r="275" customFormat="1" spans="1:14">
      <c r="A275" s="9" t="s">
        <v>222</v>
      </c>
      <c r="B275" s="10"/>
      <c r="C275" s="10" t="s">
        <v>805</v>
      </c>
      <c r="D275" s="10" t="s">
        <v>806</v>
      </c>
      <c r="E275" s="10" t="s">
        <v>85</v>
      </c>
      <c r="F275" s="10"/>
      <c r="G275" s="10"/>
      <c r="H275" s="10" t="s">
        <v>665</v>
      </c>
      <c r="I275" s="10"/>
      <c r="J275" s="9" t="s">
        <v>666</v>
      </c>
      <c r="K275" s="10" t="s">
        <v>667</v>
      </c>
      <c r="L275" s="9" t="s">
        <v>778</v>
      </c>
      <c r="M275" s="9" t="s">
        <v>248</v>
      </c>
      <c r="N275" s="12" t="s">
        <v>669</v>
      </c>
    </row>
    <row r="276" customFormat="1" spans="1:14">
      <c r="A276" s="9" t="s">
        <v>222</v>
      </c>
      <c r="B276" s="10"/>
      <c r="C276" s="10" t="s">
        <v>807</v>
      </c>
      <c r="D276" s="10" t="s">
        <v>808</v>
      </c>
      <c r="E276" s="10" t="s">
        <v>85</v>
      </c>
      <c r="F276" s="10"/>
      <c r="G276" s="10"/>
      <c r="H276" s="10" t="s">
        <v>665</v>
      </c>
      <c r="I276" s="10"/>
      <c r="J276" s="9" t="s">
        <v>666</v>
      </c>
      <c r="K276" s="10" t="s">
        <v>667</v>
      </c>
      <c r="L276" s="9" t="s">
        <v>778</v>
      </c>
      <c r="M276" s="9" t="s">
        <v>248</v>
      </c>
      <c r="N276" s="12" t="s">
        <v>669</v>
      </c>
    </row>
    <row r="277" customFormat="1" spans="1:14">
      <c r="A277" s="9" t="s">
        <v>222</v>
      </c>
      <c r="B277" s="10"/>
      <c r="C277" s="10" t="s">
        <v>809</v>
      </c>
      <c r="D277" s="10" t="s">
        <v>810</v>
      </c>
      <c r="E277" s="10" t="s">
        <v>85</v>
      </c>
      <c r="F277" s="10"/>
      <c r="G277" s="10"/>
      <c r="H277" s="10" t="s">
        <v>665</v>
      </c>
      <c r="I277" s="10"/>
      <c r="J277" s="9" t="s">
        <v>666</v>
      </c>
      <c r="K277" s="10" t="s">
        <v>667</v>
      </c>
      <c r="L277" s="9" t="s">
        <v>778</v>
      </c>
      <c r="M277" s="9" t="s">
        <v>435</v>
      </c>
      <c r="N277" s="12" t="s">
        <v>669</v>
      </c>
    </row>
    <row r="278" customFormat="1" spans="1:14">
      <c r="A278" s="9" t="s">
        <v>222</v>
      </c>
      <c r="B278" s="10"/>
      <c r="C278" s="10" t="s">
        <v>811</v>
      </c>
      <c r="D278" s="10" t="s">
        <v>812</v>
      </c>
      <c r="E278" s="10" t="s">
        <v>85</v>
      </c>
      <c r="F278" s="10"/>
      <c r="G278" s="10"/>
      <c r="H278" s="10" t="s">
        <v>665</v>
      </c>
      <c r="I278" s="10"/>
      <c r="J278" s="9" t="s">
        <v>666</v>
      </c>
      <c r="K278" s="10" t="s">
        <v>667</v>
      </c>
      <c r="L278" s="9" t="s">
        <v>778</v>
      </c>
      <c r="M278" s="9" t="s">
        <v>248</v>
      </c>
      <c r="N278" s="12" t="s">
        <v>669</v>
      </c>
    </row>
    <row r="279" customFormat="1" spans="1:14">
      <c r="A279" s="9" t="s">
        <v>222</v>
      </c>
      <c r="B279" s="10"/>
      <c r="C279" s="10" t="s">
        <v>813</v>
      </c>
      <c r="D279" s="10" t="s">
        <v>814</v>
      </c>
      <c r="E279" s="10" t="s">
        <v>85</v>
      </c>
      <c r="F279" s="10"/>
      <c r="G279" s="10"/>
      <c r="H279" s="10" t="s">
        <v>665</v>
      </c>
      <c r="I279" s="10"/>
      <c r="J279" s="9" t="s">
        <v>666</v>
      </c>
      <c r="K279" s="10" t="s">
        <v>667</v>
      </c>
      <c r="L279" s="9" t="s">
        <v>778</v>
      </c>
      <c r="M279" s="9" t="s">
        <v>248</v>
      </c>
      <c r="N279" s="12" t="s">
        <v>669</v>
      </c>
    </row>
    <row r="280" customFormat="1" spans="1:14">
      <c r="A280" s="9" t="s">
        <v>222</v>
      </c>
      <c r="B280" s="10"/>
      <c r="C280" s="10" t="s">
        <v>815</v>
      </c>
      <c r="D280" s="10" t="s">
        <v>816</v>
      </c>
      <c r="E280" s="10" t="s">
        <v>85</v>
      </c>
      <c r="F280" s="10"/>
      <c r="G280" s="10"/>
      <c r="H280" s="10" t="s">
        <v>665</v>
      </c>
      <c r="I280" s="10"/>
      <c r="J280" s="9" t="s">
        <v>666</v>
      </c>
      <c r="K280" s="10" t="s">
        <v>667</v>
      </c>
      <c r="L280" s="9" t="s">
        <v>778</v>
      </c>
      <c r="M280" s="9" t="s">
        <v>376</v>
      </c>
      <c r="N280" s="12" t="s">
        <v>669</v>
      </c>
    </row>
    <row r="281" customFormat="1" spans="1:14">
      <c r="A281" s="9" t="s">
        <v>222</v>
      </c>
      <c r="B281" s="10"/>
      <c r="C281" s="10" t="s">
        <v>817</v>
      </c>
      <c r="D281" s="10" t="s">
        <v>818</v>
      </c>
      <c r="E281" s="10" t="s">
        <v>85</v>
      </c>
      <c r="F281" s="10"/>
      <c r="G281" s="10"/>
      <c r="H281" s="10" t="s">
        <v>665</v>
      </c>
      <c r="I281" s="10"/>
      <c r="J281" s="9" t="s">
        <v>666</v>
      </c>
      <c r="K281" s="10" t="s">
        <v>667</v>
      </c>
      <c r="L281" s="9" t="s">
        <v>778</v>
      </c>
      <c r="M281" s="9" t="s">
        <v>376</v>
      </c>
      <c r="N281" s="12" t="s">
        <v>669</v>
      </c>
    </row>
    <row r="282" customFormat="1" spans="1:14">
      <c r="A282" s="9" t="s">
        <v>222</v>
      </c>
      <c r="B282" s="10"/>
      <c r="C282" s="10" t="s">
        <v>819</v>
      </c>
      <c r="D282" s="10" t="s">
        <v>820</v>
      </c>
      <c r="E282" s="10" t="s">
        <v>85</v>
      </c>
      <c r="F282" s="10"/>
      <c r="G282" s="10"/>
      <c r="H282" s="10" t="s">
        <v>665</v>
      </c>
      <c r="I282" s="10"/>
      <c r="J282" s="9" t="s">
        <v>666</v>
      </c>
      <c r="K282" s="10" t="s">
        <v>667</v>
      </c>
      <c r="L282" s="9" t="s">
        <v>778</v>
      </c>
      <c r="M282" s="9" t="s">
        <v>376</v>
      </c>
      <c r="N282" s="12" t="s">
        <v>669</v>
      </c>
    </row>
    <row r="283" customFormat="1" spans="1:14">
      <c r="A283" s="9" t="s">
        <v>222</v>
      </c>
      <c r="B283" s="9"/>
      <c r="C283" s="9" t="s">
        <v>821</v>
      </c>
      <c r="D283" s="9" t="s">
        <v>822</v>
      </c>
      <c r="E283" s="9" t="s">
        <v>85</v>
      </c>
      <c r="F283" s="9"/>
      <c r="G283" s="9"/>
      <c r="H283" s="10" t="s">
        <v>665</v>
      </c>
      <c r="I283" s="10"/>
      <c r="J283" s="9" t="s">
        <v>666</v>
      </c>
      <c r="K283" s="10" t="s">
        <v>667</v>
      </c>
      <c r="L283" s="9" t="s">
        <v>823</v>
      </c>
      <c r="M283" s="9"/>
      <c r="N283" s="12" t="s">
        <v>669</v>
      </c>
    </row>
    <row r="284" customFormat="1" spans="1:14">
      <c r="A284" s="9" t="s">
        <v>222</v>
      </c>
      <c r="B284" s="9"/>
      <c r="C284" s="9" t="s">
        <v>824</v>
      </c>
      <c r="D284" s="9" t="s">
        <v>825</v>
      </c>
      <c r="E284" s="9" t="s">
        <v>85</v>
      </c>
      <c r="F284" s="9"/>
      <c r="G284" s="9"/>
      <c r="H284" s="9" t="s">
        <v>665</v>
      </c>
      <c r="I284" s="9"/>
      <c r="J284" s="9" t="s">
        <v>666</v>
      </c>
      <c r="K284" s="9" t="s">
        <v>667</v>
      </c>
      <c r="L284" s="9" t="s">
        <v>823</v>
      </c>
      <c r="M284" s="9"/>
      <c r="N284" s="12" t="s">
        <v>669</v>
      </c>
    </row>
    <row r="285" customFormat="1" spans="1:14">
      <c r="A285" s="9" t="s">
        <v>222</v>
      </c>
      <c r="B285" s="10"/>
      <c r="C285" s="10" t="s">
        <v>826</v>
      </c>
      <c r="D285" s="10" t="s">
        <v>827</v>
      </c>
      <c r="E285" s="10" t="s">
        <v>85</v>
      </c>
      <c r="F285" s="10"/>
      <c r="G285" s="10"/>
      <c r="H285" s="10" t="s">
        <v>665</v>
      </c>
      <c r="I285" s="10"/>
      <c r="J285" s="9" t="s">
        <v>666</v>
      </c>
      <c r="K285" s="10" t="s">
        <v>667</v>
      </c>
      <c r="L285" s="9" t="s">
        <v>823</v>
      </c>
      <c r="M285" s="9" t="s">
        <v>241</v>
      </c>
      <c r="N285" s="12" t="s">
        <v>669</v>
      </c>
    </row>
    <row r="286" customFormat="1" spans="1:14">
      <c r="A286" s="9" t="s">
        <v>222</v>
      </c>
      <c r="B286" s="10"/>
      <c r="C286" s="10" t="s">
        <v>828</v>
      </c>
      <c r="D286" s="10" t="s">
        <v>829</v>
      </c>
      <c r="E286" s="10" t="s">
        <v>85</v>
      </c>
      <c r="F286" s="10"/>
      <c r="G286" s="10"/>
      <c r="H286" s="10" t="s">
        <v>665</v>
      </c>
      <c r="I286" s="10"/>
      <c r="J286" s="9" t="s">
        <v>666</v>
      </c>
      <c r="K286" s="10" t="s">
        <v>667</v>
      </c>
      <c r="L286" s="9" t="s">
        <v>823</v>
      </c>
      <c r="M286" s="9" t="s">
        <v>241</v>
      </c>
      <c r="N286" s="12" t="s">
        <v>669</v>
      </c>
    </row>
    <row r="287" customFormat="1" spans="1:14">
      <c r="A287" s="9" t="s">
        <v>222</v>
      </c>
      <c r="B287" s="10"/>
      <c r="C287" s="10" t="s">
        <v>830</v>
      </c>
      <c r="D287" s="10" t="s">
        <v>831</v>
      </c>
      <c r="E287" s="10" t="s">
        <v>85</v>
      </c>
      <c r="F287" s="10"/>
      <c r="G287" s="10"/>
      <c r="H287" s="10" t="s">
        <v>665</v>
      </c>
      <c r="I287" s="10"/>
      <c r="J287" s="9" t="s">
        <v>666</v>
      </c>
      <c r="K287" s="10" t="s">
        <v>667</v>
      </c>
      <c r="L287" s="9" t="s">
        <v>823</v>
      </c>
      <c r="M287" s="9" t="s">
        <v>248</v>
      </c>
      <c r="N287" s="12" t="s">
        <v>669</v>
      </c>
    </row>
    <row r="288" customFormat="1" spans="1:14">
      <c r="A288" s="9" t="s">
        <v>222</v>
      </c>
      <c r="B288" s="10"/>
      <c r="C288" s="10" t="s">
        <v>832</v>
      </c>
      <c r="D288" s="10" t="s">
        <v>833</v>
      </c>
      <c r="E288" s="10" t="s">
        <v>85</v>
      </c>
      <c r="F288" s="10"/>
      <c r="G288" s="10"/>
      <c r="H288" s="10" t="s">
        <v>665</v>
      </c>
      <c r="I288" s="10"/>
      <c r="J288" s="9" t="s">
        <v>666</v>
      </c>
      <c r="K288" s="10" t="s">
        <v>667</v>
      </c>
      <c r="L288" s="9" t="s">
        <v>823</v>
      </c>
      <c r="M288" s="9" t="s">
        <v>376</v>
      </c>
      <c r="N288" s="12" t="s">
        <v>669</v>
      </c>
    </row>
    <row r="289" customFormat="1" spans="1:14">
      <c r="A289" s="9" t="s">
        <v>222</v>
      </c>
      <c r="B289" s="9"/>
      <c r="C289" s="9" t="s">
        <v>834</v>
      </c>
      <c r="D289" s="9" t="s">
        <v>835</v>
      </c>
      <c r="E289" s="10" t="s">
        <v>85</v>
      </c>
      <c r="F289" s="9"/>
      <c r="G289" s="9"/>
      <c r="H289" s="10" t="s">
        <v>665</v>
      </c>
      <c r="I289" s="10"/>
      <c r="J289" s="9" t="s">
        <v>666</v>
      </c>
      <c r="K289" s="10" t="s">
        <v>667</v>
      </c>
      <c r="L289" s="9" t="s">
        <v>836</v>
      </c>
      <c r="M289" s="9"/>
      <c r="N289" s="12" t="s">
        <v>669</v>
      </c>
    </row>
    <row r="290" customFormat="1" spans="1:14">
      <c r="A290" s="9" t="s">
        <v>222</v>
      </c>
      <c r="B290" s="10"/>
      <c r="C290" s="10" t="s">
        <v>837</v>
      </c>
      <c r="D290" s="10" t="s">
        <v>838</v>
      </c>
      <c r="E290" s="10" t="s">
        <v>85</v>
      </c>
      <c r="F290" s="10"/>
      <c r="G290" s="10"/>
      <c r="H290" s="10" t="s">
        <v>665</v>
      </c>
      <c r="I290" s="10"/>
      <c r="J290" s="9" t="s">
        <v>666</v>
      </c>
      <c r="K290" s="10" t="s">
        <v>667</v>
      </c>
      <c r="L290" s="9" t="s">
        <v>836</v>
      </c>
      <c r="M290" s="9" t="s">
        <v>241</v>
      </c>
      <c r="N290" s="12" t="s">
        <v>669</v>
      </c>
    </row>
    <row r="291" customFormat="1" spans="1:14">
      <c r="A291" s="9" t="s">
        <v>222</v>
      </c>
      <c r="B291" s="10"/>
      <c r="C291" s="10" t="s">
        <v>839</v>
      </c>
      <c r="D291" s="10" t="s">
        <v>840</v>
      </c>
      <c r="E291" s="10" t="s">
        <v>85</v>
      </c>
      <c r="F291" s="10"/>
      <c r="G291" s="10"/>
      <c r="H291" s="10" t="s">
        <v>665</v>
      </c>
      <c r="I291" s="10"/>
      <c r="J291" s="9" t="s">
        <v>666</v>
      </c>
      <c r="K291" s="10" t="s">
        <v>667</v>
      </c>
      <c r="L291" s="9" t="s">
        <v>836</v>
      </c>
      <c r="M291" s="9" t="s">
        <v>241</v>
      </c>
      <c r="N291" s="12" t="s">
        <v>669</v>
      </c>
    </row>
    <row r="292" customFormat="1" spans="1:14">
      <c r="A292" s="9" t="s">
        <v>222</v>
      </c>
      <c r="B292" s="10"/>
      <c r="C292" s="10" t="s">
        <v>841</v>
      </c>
      <c r="D292" s="10" t="s">
        <v>842</v>
      </c>
      <c r="E292" s="10" t="s">
        <v>85</v>
      </c>
      <c r="F292" s="10"/>
      <c r="G292" s="10"/>
      <c r="H292" s="10" t="s">
        <v>665</v>
      </c>
      <c r="I292" s="10"/>
      <c r="J292" s="9" t="s">
        <v>666</v>
      </c>
      <c r="K292" s="10" t="s">
        <v>667</v>
      </c>
      <c r="L292" s="9" t="s">
        <v>836</v>
      </c>
      <c r="M292" s="9" t="s">
        <v>241</v>
      </c>
      <c r="N292" s="12" t="s">
        <v>669</v>
      </c>
    </row>
    <row r="293" customFormat="1" spans="1:14">
      <c r="A293" s="9" t="s">
        <v>222</v>
      </c>
      <c r="B293" s="10"/>
      <c r="C293" s="10" t="s">
        <v>843</v>
      </c>
      <c r="D293" s="10" t="s">
        <v>844</v>
      </c>
      <c r="E293" s="10" t="s">
        <v>85</v>
      </c>
      <c r="F293" s="10"/>
      <c r="G293" s="10"/>
      <c r="H293" s="10" t="s">
        <v>665</v>
      </c>
      <c r="I293" s="10"/>
      <c r="J293" s="9" t="s">
        <v>666</v>
      </c>
      <c r="K293" s="10" t="s">
        <v>667</v>
      </c>
      <c r="L293" s="9" t="s">
        <v>836</v>
      </c>
      <c r="M293" s="9" t="s">
        <v>376</v>
      </c>
      <c r="N293" s="12" t="s">
        <v>669</v>
      </c>
    </row>
    <row r="294" customFormat="1" spans="1:14">
      <c r="A294" s="9" t="s">
        <v>222</v>
      </c>
      <c r="B294" s="10"/>
      <c r="C294" s="10" t="s">
        <v>845</v>
      </c>
      <c r="D294" s="10" t="s">
        <v>846</v>
      </c>
      <c r="E294" s="10" t="s">
        <v>85</v>
      </c>
      <c r="F294" s="10"/>
      <c r="G294" s="10"/>
      <c r="H294" s="10" t="s">
        <v>665</v>
      </c>
      <c r="I294" s="10"/>
      <c r="J294" s="9" t="s">
        <v>666</v>
      </c>
      <c r="K294" s="10" t="s">
        <v>667</v>
      </c>
      <c r="L294" s="9" t="s">
        <v>836</v>
      </c>
      <c r="M294" s="9" t="s">
        <v>376</v>
      </c>
      <c r="N294" s="12" t="s">
        <v>669</v>
      </c>
    </row>
    <row r="295" customFormat="1" spans="1:14">
      <c r="A295" s="9" t="s">
        <v>222</v>
      </c>
      <c r="B295" s="9"/>
      <c r="C295" s="9" t="s">
        <v>847</v>
      </c>
      <c r="D295" s="9" t="s">
        <v>848</v>
      </c>
      <c r="E295" s="10" t="s">
        <v>85</v>
      </c>
      <c r="F295" s="9"/>
      <c r="G295" s="9"/>
      <c r="H295" s="10" t="s">
        <v>665</v>
      </c>
      <c r="I295" s="10"/>
      <c r="J295" s="9" t="s">
        <v>666</v>
      </c>
      <c r="K295" s="10" t="s">
        <v>667</v>
      </c>
      <c r="L295" s="9" t="s">
        <v>849</v>
      </c>
      <c r="M295" s="9"/>
      <c r="N295" s="12" t="s">
        <v>669</v>
      </c>
    </row>
    <row r="296" customFormat="1" spans="1:14">
      <c r="A296" s="9" t="s">
        <v>222</v>
      </c>
      <c r="B296" s="9"/>
      <c r="C296" s="9" t="s">
        <v>850</v>
      </c>
      <c r="D296" s="9" t="s">
        <v>851</v>
      </c>
      <c r="E296" s="10" t="s">
        <v>85</v>
      </c>
      <c r="F296" s="9"/>
      <c r="G296" s="9"/>
      <c r="H296" s="10" t="s">
        <v>665</v>
      </c>
      <c r="I296" s="10"/>
      <c r="J296" s="9" t="s">
        <v>666</v>
      </c>
      <c r="K296" s="10" t="s">
        <v>667</v>
      </c>
      <c r="L296" s="9" t="s">
        <v>849</v>
      </c>
      <c r="M296" s="9"/>
      <c r="N296" s="12" t="s">
        <v>669</v>
      </c>
    </row>
    <row r="297" customFormat="1" spans="1:14">
      <c r="A297" s="9" t="s">
        <v>222</v>
      </c>
      <c r="B297" s="10"/>
      <c r="C297" s="10" t="s">
        <v>852</v>
      </c>
      <c r="D297" s="10" t="s">
        <v>853</v>
      </c>
      <c r="E297" s="10" t="s">
        <v>85</v>
      </c>
      <c r="F297" s="10"/>
      <c r="G297" s="10"/>
      <c r="H297" s="10" t="s">
        <v>665</v>
      </c>
      <c r="I297" s="10"/>
      <c r="J297" s="9" t="s">
        <v>666</v>
      </c>
      <c r="K297" s="10" t="s">
        <v>667</v>
      </c>
      <c r="L297" s="9" t="s">
        <v>849</v>
      </c>
      <c r="M297" s="9" t="s">
        <v>248</v>
      </c>
      <c r="N297" s="12" t="s">
        <v>669</v>
      </c>
    </row>
    <row r="298" customFormat="1" spans="1:14">
      <c r="A298" s="9" t="s">
        <v>222</v>
      </c>
      <c r="B298" s="10"/>
      <c r="C298" s="10" t="s">
        <v>854</v>
      </c>
      <c r="D298" s="10" t="s">
        <v>855</v>
      </c>
      <c r="E298" s="10" t="s">
        <v>85</v>
      </c>
      <c r="F298" s="10"/>
      <c r="G298" s="10"/>
      <c r="H298" s="10" t="s">
        <v>665</v>
      </c>
      <c r="I298" s="10"/>
      <c r="J298" s="9" t="s">
        <v>666</v>
      </c>
      <c r="K298" s="10" t="s">
        <v>667</v>
      </c>
      <c r="L298" s="9" t="s">
        <v>849</v>
      </c>
      <c r="M298" s="9" t="s">
        <v>354</v>
      </c>
      <c r="N298" s="12" t="s">
        <v>669</v>
      </c>
    </row>
    <row r="299" customFormat="1" spans="1:14">
      <c r="A299" s="9" t="s">
        <v>222</v>
      </c>
      <c r="B299" s="10"/>
      <c r="C299" s="10" t="s">
        <v>856</v>
      </c>
      <c r="D299" s="10" t="s">
        <v>857</v>
      </c>
      <c r="E299" s="10" t="s">
        <v>85</v>
      </c>
      <c r="F299" s="10"/>
      <c r="G299" s="10"/>
      <c r="H299" s="10" t="s">
        <v>665</v>
      </c>
      <c r="I299" s="10"/>
      <c r="J299" s="9" t="s">
        <v>666</v>
      </c>
      <c r="K299" s="10" t="s">
        <v>667</v>
      </c>
      <c r="L299" s="9" t="s">
        <v>849</v>
      </c>
      <c r="M299" s="9" t="s">
        <v>354</v>
      </c>
      <c r="N299" s="12" t="s">
        <v>669</v>
      </c>
    </row>
    <row r="300" customFormat="1" spans="1:14">
      <c r="A300" s="9" t="s">
        <v>222</v>
      </c>
      <c r="B300" s="10"/>
      <c r="C300" s="10" t="s">
        <v>858</v>
      </c>
      <c r="D300" s="10" t="s">
        <v>859</v>
      </c>
      <c r="E300" s="10" t="s">
        <v>85</v>
      </c>
      <c r="F300" s="10"/>
      <c r="G300" s="10"/>
      <c r="H300" s="10" t="s">
        <v>665</v>
      </c>
      <c r="I300" s="10"/>
      <c r="J300" s="9" t="s">
        <v>666</v>
      </c>
      <c r="K300" s="10" t="s">
        <v>667</v>
      </c>
      <c r="L300" s="9" t="s">
        <v>849</v>
      </c>
      <c r="M300" s="9" t="s">
        <v>354</v>
      </c>
      <c r="N300" s="12" t="s">
        <v>669</v>
      </c>
    </row>
    <row r="301" customFormat="1" spans="1:14">
      <c r="A301" s="9" t="s">
        <v>222</v>
      </c>
      <c r="B301" s="10"/>
      <c r="C301" s="10" t="s">
        <v>860</v>
      </c>
      <c r="D301" s="10" t="s">
        <v>861</v>
      </c>
      <c r="E301" s="10" t="s">
        <v>85</v>
      </c>
      <c r="F301" s="10"/>
      <c r="G301" s="10"/>
      <c r="H301" s="10" t="s">
        <v>665</v>
      </c>
      <c r="I301" s="10"/>
      <c r="J301" s="9" t="s">
        <v>666</v>
      </c>
      <c r="K301" s="10" t="s">
        <v>667</v>
      </c>
      <c r="L301" s="9" t="s">
        <v>849</v>
      </c>
      <c r="M301" s="9" t="s">
        <v>354</v>
      </c>
      <c r="N301" s="12" t="s">
        <v>669</v>
      </c>
    </row>
    <row r="302" customFormat="1" spans="1:14">
      <c r="A302" s="9" t="s">
        <v>222</v>
      </c>
      <c r="B302" s="10"/>
      <c r="C302" s="10" t="s">
        <v>862</v>
      </c>
      <c r="D302" s="10" t="s">
        <v>863</v>
      </c>
      <c r="E302" s="10" t="s">
        <v>85</v>
      </c>
      <c r="F302" s="10"/>
      <c r="G302" s="10"/>
      <c r="H302" s="10" t="s">
        <v>665</v>
      </c>
      <c r="I302" s="10"/>
      <c r="J302" s="9" t="s">
        <v>666</v>
      </c>
      <c r="K302" s="10" t="s">
        <v>667</v>
      </c>
      <c r="L302" s="9" t="s">
        <v>849</v>
      </c>
      <c r="M302" s="9" t="s">
        <v>354</v>
      </c>
      <c r="N302" s="12" t="s">
        <v>669</v>
      </c>
    </row>
    <row r="303" customFormat="1" spans="1:14">
      <c r="A303" s="9" t="s">
        <v>222</v>
      </c>
      <c r="B303" s="10"/>
      <c r="C303" s="10" t="s">
        <v>864</v>
      </c>
      <c r="D303" s="10" t="s">
        <v>865</v>
      </c>
      <c r="E303" s="10" t="s">
        <v>85</v>
      </c>
      <c r="F303" s="10"/>
      <c r="G303" s="10"/>
      <c r="H303" s="10" t="s">
        <v>665</v>
      </c>
      <c r="I303" s="10"/>
      <c r="J303" s="9" t="s">
        <v>666</v>
      </c>
      <c r="K303" s="10" t="s">
        <v>667</v>
      </c>
      <c r="L303" s="9" t="s">
        <v>849</v>
      </c>
      <c r="M303" s="9" t="s">
        <v>354</v>
      </c>
      <c r="N303" s="12" t="s">
        <v>669</v>
      </c>
    </row>
    <row r="304" customFormat="1" spans="1:14">
      <c r="A304" s="9" t="s">
        <v>222</v>
      </c>
      <c r="B304" s="10"/>
      <c r="C304" s="10" t="s">
        <v>866</v>
      </c>
      <c r="D304" s="10" t="s">
        <v>867</v>
      </c>
      <c r="E304" s="10" t="s">
        <v>85</v>
      </c>
      <c r="F304" s="10"/>
      <c r="G304" s="10"/>
      <c r="H304" s="10" t="s">
        <v>665</v>
      </c>
      <c r="I304" s="10"/>
      <c r="J304" s="9" t="s">
        <v>666</v>
      </c>
      <c r="K304" s="10" t="s">
        <v>667</v>
      </c>
      <c r="L304" s="9" t="s">
        <v>849</v>
      </c>
      <c r="M304" s="9" t="s">
        <v>354</v>
      </c>
      <c r="N304" s="12" t="s">
        <v>669</v>
      </c>
    </row>
    <row r="305" customFormat="1" spans="1:14">
      <c r="A305" s="9" t="s">
        <v>222</v>
      </c>
      <c r="B305" s="10"/>
      <c r="C305" s="10" t="s">
        <v>868</v>
      </c>
      <c r="D305" s="10" t="s">
        <v>869</v>
      </c>
      <c r="E305" s="10" t="s">
        <v>85</v>
      </c>
      <c r="F305" s="10"/>
      <c r="G305" s="10"/>
      <c r="H305" s="10" t="s">
        <v>665</v>
      </c>
      <c r="I305" s="10"/>
      <c r="J305" s="9" t="s">
        <v>666</v>
      </c>
      <c r="K305" s="10" t="s">
        <v>667</v>
      </c>
      <c r="L305" s="9" t="s">
        <v>849</v>
      </c>
      <c r="M305" s="9" t="s">
        <v>354</v>
      </c>
      <c r="N305" s="12" t="s">
        <v>669</v>
      </c>
    </row>
    <row r="306" customFormat="1" spans="1:14">
      <c r="A306" s="9" t="s">
        <v>222</v>
      </c>
      <c r="B306" s="10"/>
      <c r="C306" s="10" t="s">
        <v>870</v>
      </c>
      <c r="D306" s="10" t="s">
        <v>871</v>
      </c>
      <c r="E306" s="10" t="s">
        <v>85</v>
      </c>
      <c r="F306" s="10"/>
      <c r="G306" s="10"/>
      <c r="H306" s="10" t="s">
        <v>665</v>
      </c>
      <c r="I306" s="10"/>
      <c r="J306" s="9" t="s">
        <v>666</v>
      </c>
      <c r="K306" s="10" t="s">
        <v>667</v>
      </c>
      <c r="L306" s="9" t="s">
        <v>849</v>
      </c>
      <c r="M306" s="9" t="s">
        <v>354</v>
      </c>
      <c r="N306" s="12" t="s">
        <v>669</v>
      </c>
    </row>
    <row r="307" customFormat="1" spans="1:14">
      <c r="A307" s="9" t="s">
        <v>222</v>
      </c>
      <c r="B307" s="10"/>
      <c r="C307" s="10" t="s">
        <v>872</v>
      </c>
      <c r="D307" s="10" t="s">
        <v>873</v>
      </c>
      <c r="E307" s="10" t="s">
        <v>85</v>
      </c>
      <c r="F307" s="10"/>
      <c r="G307" s="10"/>
      <c r="H307" s="10" t="s">
        <v>665</v>
      </c>
      <c r="I307" s="10"/>
      <c r="J307" s="9" t="s">
        <v>666</v>
      </c>
      <c r="K307" s="10" t="s">
        <v>667</v>
      </c>
      <c r="L307" s="9" t="s">
        <v>849</v>
      </c>
      <c r="M307" s="9" t="s">
        <v>354</v>
      </c>
      <c r="N307" s="12" t="s">
        <v>669</v>
      </c>
    </row>
    <row r="308" customFormat="1" spans="1:14">
      <c r="A308" s="9" t="s">
        <v>222</v>
      </c>
      <c r="B308" s="10"/>
      <c r="C308" s="10" t="s">
        <v>874</v>
      </c>
      <c r="D308" s="10" t="s">
        <v>875</v>
      </c>
      <c r="E308" s="10" t="s">
        <v>85</v>
      </c>
      <c r="F308" s="10"/>
      <c r="G308" s="10"/>
      <c r="H308" s="10" t="s">
        <v>665</v>
      </c>
      <c r="I308" s="10"/>
      <c r="J308" s="9" t="s">
        <v>666</v>
      </c>
      <c r="K308" s="10" t="s">
        <v>667</v>
      </c>
      <c r="L308" s="9" t="s">
        <v>849</v>
      </c>
      <c r="M308" s="9" t="s">
        <v>354</v>
      </c>
      <c r="N308" s="12" t="s">
        <v>669</v>
      </c>
    </row>
    <row r="309" customFormat="1" spans="1:14">
      <c r="A309" s="9" t="s">
        <v>222</v>
      </c>
      <c r="B309" s="10"/>
      <c r="C309" s="10" t="s">
        <v>876</v>
      </c>
      <c r="D309" s="10" t="s">
        <v>877</v>
      </c>
      <c r="E309" s="10" t="s">
        <v>85</v>
      </c>
      <c r="F309" s="10"/>
      <c r="G309" s="10"/>
      <c r="H309" s="10" t="s">
        <v>665</v>
      </c>
      <c r="I309" s="10"/>
      <c r="J309" s="9" t="s">
        <v>666</v>
      </c>
      <c r="K309" s="10" t="s">
        <v>667</v>
      </c>
      <c r="L309" s="9" t="s">
        <v>849</v>
      </c>
      <c r="M309" s="9" t="s">
        <v>354</v>
      </c>
      <c r="N309" s="12" t="s">
        <v>669</v>
      </c>
    </row>
    <row r="310" customFormat="1" spans="1:14">
      <c r="A310" s="9" t="s">
        <v>222</v>
      </c>
      <c r="B310" s="10"/>
      <c r="C310" s="10" t="s">
        <v>878</v>
      </c>
      <c r="D310" s="10" t="s">
        <v>879</v>
      </c>
      <c r="E310" s="10" t="s">
        <v>85</v>
      </c>
      <c r="F310" s="10"/>
      <c r="G310" s="10"/>
      <c r="H310" s="10" t="s">
        <v>665</v>
      </c>
      <c r="I310" s="10"/>
      <c r="J310" s="9" t="s">
        <v>666</v>
      </c>
      <c r="K310" s="10" t="s">
        <v>667</v>
      </c>
      <c r="L310" s="9" t="s">
        <v>849</v>
      </c>
      <c r="M310" s="9" t="s">
        <v>354</v>
      </c>
      <c r="N310" s="12" t="s">
        <v>669</v>
      </c>
    </row>
    <row r="311" customFormat="1" spans="1:14">
      <c r="A311" s="9" t="s">
        <v>222</v>
      </c>
      <c r="B311" s="9"/>
      <c r="C311" s="9" t="s">
        <v>880</v>
      </c>
      <c r="D311" s="9" t="s">
        <v>881</v>
      </c>
      <c r="E311" s="10" t="s">
        <v>85</v>
      </c>
      <c r="F311" s="9"/>
      <c r="G311" s="9"/>
      <c r="H311" s="10" t="s">
        <v>665</v>
      </c>
      <c r="I311" s="9"/>
      <c r="J311" s="9" t="s">
        <v>666</v>
      </c>
      <c r="K311" s="10" t="s">
        <v>667</v>
      </c>
      <c r="L311" s="9" t="s">
        <v>882</v>
      </c>
      <c r="M311" s="9"/>
      <c r="N311" s="12" t="s">
        <v>669</v>
      </c>
    </row>
    <row r="312" customFormat="1" spans="1:14">
      <c r="A312" s="9" t="s">
        <v>222</v>
      </c>
      <c r="B312" s="9"/>
      <c r="C312" s="9" t="s">
        <v>883</v>
      </c>
      <c r="D312" s="9" t="s">
        <v>884</v>
      </c>
      <c r="E312" s="10" t="s">
        <v>85</v>
      </c>
      <c r="F312" s="9"/>
      <c r="G312" s="9"/>
      <c r="H312" s="10" t="s">
        <v>665</v>
      </c>
      <c r="I312" s="9"/>
      <c r="J312" s="9" t="s">
        <v>666</v>
      </c>
      <c r="K312" s="10" t="s">
        <v>667</v>
      </c>
      <c r="L312" s="9" t="s">
        <v>882</v>
      </c>
      <c r="M312" s="9"/>
      <c r="N312" s="12" t="s">
        <v>669</v>
      </c>
    </row>
    <row r="313" customFormat="1" spans="1:14">
      <c r="A313" s="9" t="s">
        <v>222</v>
      </c>
      <c r="B313" s="9"/>
      <c r="C313" s="9" t="s">
        <v>885</v>
      </c>
      <c r="D313" s="9" t="s">
        <v>886</v>
      </c>
      <c r="E313" s="9" t="s">
        <v>85</v>
      </c>
      <c r="F313" s="9"/>
      <c r="G313" s="9"/>
      <c r="H313" s="10" t="s">
        <v>665</v>
      </c>
      <c r="I313" s="10"/>
      <c r="J313" s="9" t="s">
        <v>666</v>
      </c>
      <c r="K313" s="10" t="s">
        <v>667</v>
      </c>
      <c r="L313" s="9" t="s">
        <v>882</v>
      </c>
      <c r="M313" s="9"/>
      <c r="N313" s="12" t="s">
        <v>669</v>
      </c>
    </row>
    <row r="314" customFormat="1" spans="1:14">
      <c r="A314" s="9" t="s">
        <v>222</v>
      </c>
      <c r="B314" s="9"/>
      <c r="C314" s="9" t="s">
        <v>887</v>
      </c>
      <c r="D314" s="9" t="s">
        <v>888</v>
      </c>
      <c r="E314" s="9" t="s">
        <v>85</v>
      </c>
      <c r="F314" s="9"/>
      <c r="G314" s="9"/>
      <c r="H314" s="10" t="s">
        <v>665</v>
      </c>
      <c r="I314" s="10"/>
      <c r="J314" s="9" t="s">
        <v>666</v>
      </c>
      <c r="K314" s="10" t="s">
        <v>667</v>
      </c>
      <c r="L314" s="9" t="s">
        <v>882</v>
      </c>
      <c r="M314" s="9"/>
      <c r="N314" s="12" t="s">
        <v>669</v>
      </c>
    </row>
    <row r="315" customFormat="1" spans="1:14">
      <c r="A315" s="9" t="s">
        <v>222</v>
      </c>
      <c r="B315" s="9"/>
      <c r="C315" s="9" t="s">
        <v>889</v>
      </c>
      <c r="D315" s="9" t="s">
        <v>890</v>
      </c>
      <c r="E315" s="9" t="s">
        <v>85</v>
      </c>
      <c r="F315" s="9"/>
      <c r="G315" s="9"/>
      <c r="H315" s="10" t="s">
        <v>665</v>
      </c>
      <c r="I315" s="10"/>
      <c r="J315" s="9" t="s">
        <v>666</v>
      </c>
      <c r="K315" s="10" t="s">
        <v>667</v>
      </c>
      <c r="L315" s="9" t="s">
        <v>882</v>
      </c>
      <c r="M315" s="9"/>
      <c r="N315" s="12" t="s">
        <v>669</v>
      </c>
    </row>
    <row r="316" customFormat="1" spans="1:14">
      <c r="A316" s="9" t="s">
        <v>222</v>
      </c>
      <c r="B316" s="9"/>
      <c r="C316" s="9" t="s">
        <v>891</v>
      </c>
      <c r="D316" s="9" t="s">
        <v>892</v>
      </c>
      <c r="E316" s="9" t="s">
        <v>85</v>
      </c>
      <c r="F316" s="9"/>
      <c r="G316" s="9"/>
      <c r="H316" s="10" t="s">
        <v>665</v>
      </c>
      <c r="I316" s="10"/>
      <c r="J316" s="9" t="s">
        <v>666</v>
      </c>
      <c r="K316" s="10" t="s">
        <v>667</v>
      </c>
      <c r="L316" s="9" t="s">
        <v>882</v>
      </c>
      <c r="M316" s="9"/>
      <c r="N316" s="12" t="s">
        <v>669</v>
      </c>
    </row>
    <row r="317" customFormat="1" spans="1:14">
      <c r="A317" s="9" t="s">
        <v>222</v>
      </c>
      <c r="B317" s="9"/>
      <c r="C317" s="9" t="s">
        <v>893</v>
      </c>
      <c r="D317" s="9" t="s">
        <v>894</v>
      </c>
      <c r="E317" s="10" t="s">
        <v>85</v>
      </c>
      <c r="F317" s="9"/>
      <c r="G317" s="9"/>
      <c r="H317" s="10" t="s">
        <v>665</v>
      </c>
      <c r="I317" s="10"/>
      <c r="J317" s="9" t="s">
        <v>666</v>
      </c>
      <c r="K317" s="10" t="s">
        <v>667</v>
      </c>
      <c r="L317" s="9" t="s">
        <v>882</v>
      </c>
      <c r="M317" s="9"/>
      <c r="N317" s="12" t="s">
        <v>669</v>
      </c>
    </row>
    <row r="318" customFormat="1" spans="1:14">
      <c r="A318" s="9" t="s">
        <v>222</v>
      </c>
      <c r="B318" s="9"/>
      <c r="C318" s="9" t="s">
        <v>895</v>
      </c>
      <c r="D318" s="9" t="s">
        <v>896</v>
      </c>
      <c r="E318" s="10" t="s">
        <v>85</v>
      </c>
      <c r="F318" s="9"/>
      <c r="G318" s="9"/>
      <c r="H318" s="10" t="s">
        <v>665</v>
      </c>
      <c r="I318" s="10"/>
      <c r="J318" s="9" t="s">
        <v>666</v>
      </c>
      <c r="K318" s="10" t="s">
        <v>667</v>
      </c>
      <c r="L318" s="9" t="s">
        <v>882</v>
      </c>
      <c r="M318" s="9"/>
      <c r="N318" s="12" t="s">
        <v>669</v>
      </c>
    </row>
    <row r="319" customFormat="1" spans="1:14">
      <c r="A319" s="9" t="s">
        <v>222</v>
      </c>
      <c r="B319" s="9"/>
      <c r="C319" s="9" t="s">
        <v>897</v>
      </c>
      <c r="D319" s="9" t="s">
        <v>898</v>
      </c>
      <c r="E319" s="9" t="s">
        <v>85</v>
      </c>
      <c r="F319" s="9"/>
      <c r="G319" s="9"/>
      <c r="H319" s="9" t="s">
        <v>665</v>
      </c>
      <c r="I319" s="9"/>
      <c r="J319" s="9" t="s">
        <v>666</v>
      </c>
      <c r="K319" s="9" t="s">
        <v>667</v>
      </c>
      <c r="L319" s="9" t="s">
        <v>882</v>
      </c>
      <c r="M319" s="9"/>
      <c r="N319" s="12" t="s">
        <v>669</v>
      </c>
    </row>
    <row r="320" customFormat="1" spans="1:14">
      <c r="A320" s="9" t="s">
        <v>222</v>
      </c>
      <c r="B320" s="9"/>
      <c r="C320" s="9" t="s">
        <v>899</v>
      </c>
      <c r="D320" s="9" t="s">
        <v>900</v>
      </c>
      <c r="E320" s="10" t="s">
        <v>85</v>
      </c>
      <c r="F320" s="9"/>
      <c r="G320" s="9"/>
      <c r="H320" s="9" t="s">
        <v>665</v>
      </c>
      <c r="I320" s="9"/>
      <c r="J320" s="9" t="s">
        <v>666</v>
      </c>
      <c r="K320" s="10" t="s">
        <v>667</v>
      </c>
      <c r="L320" s="9" t="s">
        <v>882</v>
      </c>
      <c r="M320" s="9"/>
      <c r="N320" s="12" t="s">
        <v>669</v>
      </c>
    </row>
    <row r="321" customFormat="1" spans="1:14">
      <c r="A321" s="9" t="s">
        <v>222</v>
      </c>
      <c r="B321" s="10"/>
      <c r="C321" s="10" t="s">
        <v>901</v>
      </c>
      <c r="D321" s="10" t="s">
        <v>902</v>
      </c>
      <c r="E321" s="10" t="s">
        <v>85</v>
      </c>
      <c r="F321" s="10"/>
      <c r="G321" s="10"/>
      <c r="H321" s="10" t="s">
        <v>665</v>
      </c>
      <c r="I321" s="10"/>
      <c r="J321" s="9" t="s">
        <v>666</v>
      </c>
      <c r="K321" s="10" t="s">
        <v>667</v>
      </c>
      <c r="L321" s="9" t="s">
        <v>882</v>
      </c>
      <c r="M321" s="9" t="s">
        <v>354</v>
      </c>
      <c r="N321" s="12" t="s">
        <v>669</v>
      </c>
    </row>
    <row r="322" customFormat="1" spans="1:14">
      <c r="A322" s="9" t="s">
        <v>222</v>
      </c>
      <c r="B322" s="10"/>
      <c r="C322" s="10" t="s">
        <v>903</v>
      </c>
      <c r="D322" s="10" t="s">
        <v>904</v>
      </c>
      <c r="E322" s="10" t="s">
        <v>85</v>
      </c>
      <c r="F322" s="10"/>
      <c r="G322" s="10"/>
      <c r="H322" s="10" t="s">
        <v>665</v>
      </c>
      <c r="I322" s="10"/>
      <c r="J322" s="9" t="s">
        <v>666</v>
      </c>
      <c r="K322" s="10" t="s">
        <v>667</v>
      </c>
      <c r="L322" s="9" t="s">
        <v>882</v>
      </c>
      <c r="M322" s="9" t="s">
        <v>241</v>
      </c>
      <c r="N322" s="12" t="s">
        <v>669</v>
      </c>
    </row>
    <row r="323" customFormat="1" spans="1:14">
      <c r="A323" s="9" t="s">
        <v>222</v>
      </c>
      <c r="B323" s="10"/>
      <c r="C323" s="10" t="s">
        <v>905</v>
      </c>
      <c r="D323" s="10" t="s">
        <v>906</v>
      </c>
      <c r="E323" s="10" t="s">
        <v>85</v>
      </c>
      <c r="F323" s="10"/>
      <c r="G323" s="10"/>
      <c r="H323" s="10" t="s">
        <v>665</v>
      </c>
      <c r="I323" s="10"/>
      <c r="J323" s="9" t="s">
        <v>666</v>
      </c>
      <c r="K323" s="10" t="s">
        <v>667</v>
      </c>
      <c r="L323" s="9" t="s">
        <v>882</v>
      </c>
      <c r="M323" s="9" t="s">
        <v>354</v>
      </c>
      <c r="N323" s="12" t="s">
        <v>669</v>
      </c>
    </row>
    <row r="324" customFormat="1" spans="1:14">
      <c r="A324" s="9" t="s">
        <v>222</v>
      </c>
      <c r="B324" s="9"/>
      <c r="C324" s="9" t="s">
        <v>907</v>
      </c>
      <c r="D324" s="9" t="s">
        <v>908</v>
      </c>
      <c r="E324" s="10" t="s">
        <v>85</v>
      </c>
      <c r="F324" s="9"/>
      <c r="G324" s="9"/>
      <c r="H324" s="10" t="s">
        <v>665</v>
      </c>
      <c r="I324" s="10"/>
      <c r="J324" s="9" t="s">
        <v>666</v>
      </c>
      <c r="K324" s="10" t="s">
        <v>667</v>
      </c>
      <c r="L324" s="9" t="s">
        <v>909</v>
      </c>
      <c r="M324" s="9"/>
      <c r="N324" s="12" t="s">
        <v>669</v>
      </c>
    </row>
    <row r="325" customFormat="1" spans="1:14">
      <c r="A325" s="9" t="s">
        <v>222</v>
      </c>
      <c r="B325" s="9"/>
      <c r="C325" s="9" t="s">
        <v>910</v>
      </c>
      <c r="D325" s="9" t="s">
        <v>911</v>
      </c>
      <c r="E325" s="10" t="s">
        <v>85</v>
      </c>
      <c r="F325" s="9"/>
      <c r="G325" s="9"/>
      <c r="H325" s="10" t="s">
        <v>665</v>
      </c>
      <c r="I325" s="10"/>
      <c r="J325" s="9" t="s">
        <v>666</v>
      </c>
      <c r="K325" s="10" t="s">
        <v>667</v>
      </c>
      <c r="L325" s="9" t="s">
        <v>909</v>
      </c>
      <c r="M325" s="9"/>
      <c r="N325" s="12" t="s">
        <v>669</v>
      </c>
    </row>
    <row r="326" customFormat="1" spans="1:14">
      <c r="A326" s="9" t="s">
        <v>222</v>
      </c>
      <c r="B326" s="9"/>
      <c r="C326" s="9" t="s">
        <v>912</v>
      </c>
      <c r="D326" s="9" t="s">
        <v>913</v>
      </c>
      <c r="E326" s="9" t="s">
        <v>85</v>
      </c>
      <c r="F326" s="9"/>
      <c r="G326" s="9"/>
      <c r="H326" s="9" t="s">
        <v>665</v>
      </c>
      <c r="I326" s="9"/>
      <c r="J326" s="9" t="s">
        <v>666</v>
      </c>
      <c r="K326" s="9" t="s">
        <v>667</v>
      </c>
      <c r="L326" s="9" t="s">
        <v>909</v>
      </c>
      <c r="M326" s="9"/>
      <c r="N326" s="12" t="s">
        <v>669</v>
      </c>
    </row>
    <row r="327" customFormat="1" spans="1:14">
      <c r="A327" s="9" t="s">
        <v>222</v>
      </c>
      <c r="B327" s="9"/>
      <c r="C327" s="9" t="s">
        <v>914</v>
      </c>
      <c r="D327" s="9" t="s">
        <v>915</v>
      </c>
      <c r="E327" s="9" t="s">
        <v>85</v>
      </c>
      <c r="F327" s="9"/>
      <c r="G327" s="9"/>
      <c r="H327" s="9" t="s">
        <v>665</v>
      </c>
      <c r="I327" s="9"/>
      <c r="J327" s="9" t="s">
        <v>666</v>
      </c>
      <c r="K327" s="9" t="s">
        <v>667</v>
      </c>
      <c r="L327" s="9" t="s">
        <v>909</v>
      </c>
      <c r="M327" s="9"/>
      <c r="N327" s="12" t="s">
        <v>669</v>
      </c>
    </row>
    <row r="328" customFormat="1" spans="1:14">
      <c r="A328" s="9" t="s">
        <v>222</v>
      </c>
      <c r="B328" s="9"/>
      <c r="C328" s="9" t="s">
        <v>916</v>
      </c>
      <c r="D328" s="9" t="s">
        <v>917</v>
      </c>
      <c r="E328" s="9" t="s">
        <v>85</v>
      </c>
      <c r="F328" s="9"/>
      <c r="G328" s="9"/>
      <c r="H328" s="9" t="s">
        <v>665</v>
      </c>
      <c r="I328" s="9"/>
      <c r="J328" s="9" t="s">
        <v>666</v>
      </c>
      <c r="K328" s="9" t="s">
        <v>667</v>
      </c>
      <c r="L328" s="9" t="s">
        <v>909</v>
      </c>
      <c r="M328" s="9"/>
      <c r="N328" s="12" t="s">
        <v>669</v>
      </c>
    </row>
    <row r="329" customFormat="1" spans="1:14">
      <c r="A329" s="9" t="s">
        <v>222</v>
      </c>
      <c r="B329" s="9"/>
      <c r="C329" s="9" t="s">
        <v>918</v>
      </c>
      <c r="D329" s="9" t="s">
        <v>919</v>
      </c>
      <c r="E329" s="9" t="s">
        <v>85</v>
      </c>
      <c r="F329" s="9"/>
      <c r="G329" s="9"/>
      <c r="H329" s="9" t="s">
        <v>665</v>
      </c>
      <c r="I329" s="9"/>
      <c r="J329" s="9" t="s">
        <v>666</v>
      </c>
      <c r="K329" s="9" t="s">
        <v>667</v>
      </c>
      <c r="L329" s="9" t="s">
        <v>909</v>
      </c>
      <c r="M329" s="9"/>
      <c r="N329" s="12" t="s">
        <v>669</v>
      </c>
    </row>
    <row r="330" customFormat="1" spans="1:14">
      <c r="A330" s="9" t="s">
        <v>222</v>
      </c>
      <c r="B330" s="9"/>
      <c r="C330" s="12" t="s">
        <v>920</v>
      </c>
      <c r="D330" s="12" t="s">
        <v>921</v>
      </c>
      <c r="E330" s="9" t="s">
        <v>85</v>
      </c>
      <c r="F330" s="9"/>
      <c r="G330" s="9"/>
      <c r="H330" s="9" t="s">
        <v>431</v>
      </c>
      <c r="I330" s="9"/>
      <c r="J330" s="9" t="s">
        <v>432</v>
      </c>
      <c r="K330" s="9" t="s">
        <v>433</v>
      </c>
      <c r="L330" s="9" t="s">
        <v>434</v>
      </c>
      <c r="M330" s="9"/>
      <c r="N330" s="12" t="s">
        <v>436</v>
      </c>
    </row>
    <row r="331" customFormat="1" spans="1:14">
      <c r="A331" s="9" t="s">
        <v>222</v>
      </c>
      <c r="B331" s="9"/>
      <c r="C331" s="12" t="s">
        <v>922</v>
      </c>
      <c r="D331" s="12" t="s">
        <v>923</v>
      </c>
      <c r="E331" s="9" t="s">
        <v>85</v>
      </c>
      <c r="F331" s="9"/>
      <c r="G331" s="9"/>
      <c r="H331" s="9" t="s">
        <v>431</v>
      </c>
      <c r="I331" s="9"/>
      <c r="J331" s="9" t="s">
        <v>432</v>
      </c>
      <c r="K331" s="9" t="s">
        <v>433</v>
      </c>
      <c r="L331" s="9" t="s">
        <v>434</v>
      </c>
      <c r="M331" s="9"/>
      <c r="N331" s="12" t="s">
        <v>436</v>
      </c>
    </row>
    <row r="332" customFormat="1" spans="1:14">
      <c r="A332" s="9" t="s">
        <v>222</v>
      </c>
      <c r="B332" s="9"/>
      <c r="C332" s="12" t="s">
        <v>924</v>
      </c>
      <c r="D332" s="12" t="s">
        <v>925</v>
      </c>
      <c r="E332" s="9" t="s">
        <v>85</v>
      </c>
      <c r="F332" s="9"/>
      <c r="G332" s="9"/>
      <c r="H332" s="9" t="s">
        <v>431</v>
      </c>
      <c r="I332" s="9"/>
      <c r="J332" s="9" t="s">
        <v>432</v>
      </c>
      <c r="K332" s="9" t="s">
        <v>433</v>
      </c>
      <c r="L332" s="9" t="s">
        <v>434</v>
      </c>
      <c r="M332" s="9"/>
      <c r="N332" s="12" t="s">
        <v>436</v>
      </c>
    </row>
    <row r="333" customFormat="1" spans="1:14">
      <c r="A333" s="9" t="s">
        <v>222</v>
      </c>
      <c r="B333" s="9"/>
      <c r="C333" s="12" t="s">
        <v>926</v>
      </c>
      <c r="D333" s="12" t="s">
        <v>927</v>
      </c>
      <c r="E333" s="9" t="s">
        <v>85</v>
      </c>
      <c r="F333" s="9"/>
      <c r="G333" s="9"/>
      <c r="H333" s="9" t="s">
        <v>665</v>
      </c>
      <c r="I333" s="9"/>
      <c r="J333" s="9" t="s">
        <v>666</v>
      </c>
      <c r="K333" s="9" t="s">
        <v>667</v>
      </c>
      <c r="L333" s="9" t="s">
        <v>909</v>
      </c>
      <c r="M333" s="9"/>
      <c r="N333" s="12" t="s">
        <v>436</v>
      </c>
    </row>
    <row r="334" customFormat="1" spans="1:14">
      <c r="A334" s="9" t="s">
        <v>222</v>
      </c>
      <c r="B334" s="9"/>
      <c r="C334" s="12" t="s">
        <v>928</v>
      </c>
      <c r="D334" s="12" t="s">
        <v>929</v>
      </c>
      <c r="E334" s="9" t="s">
        <v>85</v>
      </c>
      <c r="F334" s="9"/>
      <c r="G334" s="9"/>
      <c r="H334" s="9" t="s">
        <v>431</v>
      </c>
      <c r="I334" s="9"/>
      <c r="J334" s="9" t="s">
        <v>432</v>
      </c>
      <c r="K334" s="9" t="s">
        <v>433</v>
      </c>
      <c r="L334" s="9" t="s">
        <v>434</v>
      </c>
      <c r="M334" s="9"/>
      <c r="N334" s="12" t="s">
        <v>436</v>
      </c>
    </row>
    <row r="335" customFormat="1" spans="1:14">
      <c r="A335" s="9" t="s">
        <v>222</v>
      </c>
      <c r="B335" s="9"/>
      <c r="C335" s="12" t="s">
        <v>930</v>
      </c>
      <c r="D335" s="12" t="s">
        <v>931</v>
      </c>
      <c r="E335" s="9" t="s">
        <v>85</v>
      </c>
      <c r="F335" s="9"/>
      <c r="G335" s="9"/>
      <c r="H335" s="9" t="s">
        <v>431</v>
      </c>
      <c r="I335" s="9"/>
      <c r="J335" s="9" t="s">
        <v>432</v>
      </c>
      <c r="K335" s="9" t="s">
        <v>433</v>
      </c>
      <c r="L335" s="9" t="s">
        <v>614</v>
      </c>
      <c r="M335" s="9"/>
      <c r="N335" s="12" t="s">
        <v>436</v>
      </c>
    </row>
    <row r="336" customFormat="1" spans="1:14">
      <c r="A336" s="9" t="s">
        <v>222</v>
      </c>
      <c r="B336" s="9"/>
      <c r="C336" s="12" t="s">
        <v>932</v>
      </c>
      <c r="D336" s="12" t="s">
        <v>933</v>
      </c>
      <c r="E336" s="9" t="s">
        <v>85</v>
      </c>
      <c r="F336" s="9"/>
      <c r="G336" s="9"/>
      <c r="H336" s="9" t="s">
        <v>431</v>
      </c>
      <c r="I336" s="9"/>
      <c r="J336" s="9" t="s">
        <v>432</v>
      </c>
      <c r="K336" s="9" t="s">
        <v>433</v>
      </c>
      <c r="L336" s="9" t="s">
        <v>614</v>
      </c>
      <c r="M336" s="9"/>
      <c r="N336" s="12" t="s">
        <v>436</v>
      </c>
    </row>
    <row r="337" customFormat="1" spans="1:14">
      <c r="A337" s="9" t="s">
        <v>222</v>
      </c>
      <c r="B337" s="9"/>
      <c r="C337" s="12" t="s">
        <v>934</v>
      </c>
      <c r="D337" s="12" t="s">
        <v>935</v>
      </c>
      <c r="E337" s="9" t="s">
        <v>85</v>
      </c>
      <c r="F337" s="9"/>
      <c r="G337" s="9"/>
      <c r="H337" s="9" t="s">
        <v>431</v>
      </c>
      <c r="I337" s="9"/>
      <c r="J337" s="9" t="s">
        <v>432</v>
      </c>
      <c r="K337" s="9" t="s">
        <v>433</v>
      </c>
      <c r="L337" s="9" t="s">
        <v>614</v>
      </c>
      <c r="M337" s="9"/>
      <c r="N337" s="12" t="s">
        <v>436</v>
      </c>
    </row>
    <row r="338" customFormat="1" spans="1:14">
      <c r="A338" s="9" t="s">
        <v>222</v>
      </c>
      <c r="B338" s="9"/>
      <c r="C338" s="12" t="s">
        <v>936</v>
      </c>
      <c r="D338" s="12" t="s">
        <v>937</v>
      </c>
      <c r="E338" s="9" t="s">
        <v>85</v>
      </c>
      <c r="F338" s="9"/>
      <c r="G338" s="9"/>
      <c r="H338" s="9" t="s">
        <v>431</v>
      </c>
      <c r="I338" s="9"/>
      <c r="J338" s="9" t="s">
        <v>432</v>
      </c>
      <c r="K338" s="9" t="s">
        <v>433</v>
      </c>
      <c r="L338" s="9" t="s">
        <v>614</v>
      </c>
      <c r="M338" s="9"/>
      <c r="N338" s="12" t="s">
        <v>436</v>
      </c>
    </row>
    <row r="339" customFormat="1" spans="1:14">
      <c r="A339" s="9" t="s">
        <v>222</v>
      </c>
      <c r="B339" s="9"/>
      <c r="C339" s="12" t="s">
        <v>938</v>
      </c>
      <c r="D339" s="12" t="s">
        <v>939</v>
      </c>
      <c r="E339" s="9" t="s">
        <v>85</v>
      </c>
      <c r="F339" s="9"/>
      <c r="G339" s="9"/>
      <c r="H339" s="9" t="s">
        <v>431</v>
      </c>
      <c r="I339" s="9"/>
      <c r="J339" s="9" t="s">
        <v>432</v>
      </c>
      <c r="K339" s="9" t="s">
        <v>433</v>
      </c>
      <c r="L339" s="9" t="s">
        <v>614</v>
      </c>
      <c r="M339" s="9"/>
      <c r="N339" s="12" t="s">
        <v>436</v>
      </c>
    </row>
    <row r="340" customFormat="1" spans="1:14">
      <c r="A340" s="9" t="s">
        <v>222</v>
      </c>
      <c r="B340" s="9"/>
      <c r="C340" s="12" t="s">
        <v>940</v>
      </c>
      <c r="D340" s="12" t="s">
        <v>941</v>
      </c>
      <c r="E340" s="9" t="s">
        <v>85</v>
      </c>
      <c r="F340" s="9"/>
      <c r="G340" s="9"/>
      <c r="H340" s="9" t="s">
        <v>431</v>
      </c>
      <c r="I340" s="9"/>
      <c r="J340" s="9" t="s">
        <v>432</v>
      </c>
      <c r="K340" s="9" t="s">
        <v>433</v>
      </c>
      <c r="L340" s="9" t="s">
        <v>614</v>
      </c>
      <c r="M340" s="9"/>
      <c r="N340" s="12" t="s">
        <v>436</v>
      </c>
    </row>
    <row r="341" customFormat="1" spans="1:14">
      <c r="A341" s="9" t="s">
        <v>222</v>
      </c>
      <c r="B341" s="9"/>
      <c r="C341" s="12" t="s">
        <v>942</v>
      </c>
      <c r="D341" s="12" t="s">
        <v>943</v>
      </c>
      <c r="E341" s="9" t="s">
        <v>85</v>
      </c>
      <c r="F341" s="9"/>
      <c r="G341" s="9"/>
      <c r="H341" s="9" t="s">
        <v>431</v>
      </c>
      <c r="I341" s="9"/>
      <c r="J341" s="9" t="s">
        <v>432</v>
      </c>
      <c r="K341" s="9" t="s">
        <v>433</v>
      </c>
      <c r="L341" s="9" t="s">
        <v>614</v>
      </c>
      <c r="M341" s="9"/>
      <c r="N341" s="12" t="s">
        <v>436</v>
      </c>
    </row>
    <row r="342" customFormat="1" spans="1:14">
      <c r="A342" s="9" t="s">
        <v>222</v>
      </c>
      <c r="B342" s="9"/>
      <c r="C342" s="12" t="s">
        <v>944</v>
      </c>
      <c r="D342" s="12" t="s">
        <v>945</v>
      </c>
      <c r="E342" s="9" t="s">
        <v>85</v>
      </c>
      <c r="F342" s="9"/>
      <c r="G342" s="9"/>
      <c r="H342" s="9" t="s">
        <v>431</v>
      </c>
      <c r="I342" s="9"/>
      <c r="J342" s="9" t="s">
        <v>432</v>
      </c>
      <c r="K342" s="9" t="s">
        <v>433</v>
      </c>
      <c r="L342" s="9" t="s">
        <v>614</v>
      </c>
      <c r="M342" s="9"/>
      <c r="N342" s="12" t="s">
        <v>436</v>
      </c>
    </row>
    <row r="343" customFormat="1" spans="1:14">
      <c r="A343" s="9" t="s">
        <v>222</v>
      </c>
      <c r="B343" s="9"/>
      <c r="C343" s="12" t="s">
        <v>946</v>
      </c>
      <c r="D343" s="12" t="s">
        <v>947</v>
      </c>
      <c r="E343" s="9" t="s">
        <v>85</v>
      </c>
      <c r="F343" s="9"/>
      <c r="G343" s="9"/>
      <c r="H343" s="9" t="s">
        <v>431</v>
      </c>
      <c r="I343" s="9"/>
      <c r="J343" s="9" t="s">
        <v>432</v>
      </c>
      <c r="K343" s="9" t="s">
        <v>433</v>
      </c>
      <c r="L343" s="9" t="s">
        <v>614</v>
      </c>
      <c r="M343" s="9"/>
      <c r="N343" s="12" t="s">
        <v>436</v>
      </c>
    </row>
    <row r="344" customFormat="1" spans="1:14">
      <c r="A344" s="9" t="s">
        <v>222</v>
      </c>
      <c r="B344" s="9"/>
      <c r="C344" s="12" t="s">
        <v>948</v>
      </c>
      <c r="D344" s="12" t="s">
        <v>949</v>
      </c>
      <c r="E344" s="9" t="s">
        <v>85</v>
      </c>
      <c r="F344" s="9"/>
      <c r="G344" s="9"/>
      <c r="H344" s="9" t="s">
        <v>431</v>
      </c>
      <c r="I344" s="9"/>
      <c r="J344" s="9" t="s">
        <v>432</v>
      </c>
      <c r="K344" s="9" t="s">
        <v>433</v>
      </c>
      <c r="L344" s="9" t="s">
        <v>614</v>
      </c>
      <c r="M344" s="9"/>
      <c r="N344" s="12" t="s">
        <v>436</v>
      </c>
    </row>
    <row r="345" customFormat="1" spans="1:14">
      <c r="A345" s="9" t="s">
        <v>222</v>
      </c>
      <c r="B345" s="9"/>
      <c r="C345" s="12" t="s">
        <v>950</v>
      </c>
      <c r="D345" s="12" t="s">
        <v>951</v>
      </c>
      <c r="E345" s="9" t="s">
        <v>85</v>
      </c>
      <c r="F345" s="9"/>
      <c r="G345" s="9"/>
      <c r="H345" s="9" t="s">
        <v>431</v>
      </c>
      <c r="I345" s="9"/>
      <c r="J345" s="9" t="s">
        <v>432</v>
      </c>
      <c r="K345" s="9" t="s">
        <v>433</v>
      </c>
      <c r="L345" s="9" t="s">
        <v>614</v>
      </c>
      <c r="M345" s="9"/>
      <c r="N345" s="12" t="s">
        <v>436</v>
      </c>
    </row>
    <row r="346" customFormat="1" spans="1:14">
      <c r="A346" s="9" t="s">
        <v>222</v>
      </c>
      <c r="B346" s="9"/>
      <c r="C346" s="12" t="s">
        <v>952</v>
      </c>
      <c r="D346" s="12" t="s">
        <v>953</v>
      </c>
      <c r="E346" s="9" t="s">
        <v>85</v>
      </c>
      <c r="F346" s="9"/>
      <c r="G346" s="9"/>
      <c r="H346" s="9" t="s">
        <v>431</v>
      </c>
      <c r="I346" s="9"/>
      <c r="J346" s="9" t="s">
        <v>432</v>
      </c>
      <c r="K346" s="9" t="s">
        <v>433</v>
      </c>
      <c r="L346" s="9" t="s">
        <v>614</v>
      </c>
      <c r="M346" s="9"/>
      <c r="N346" s="12" t="s">
        <v>436</v>
      </c>
    </row>
    <row r="347" customFormat="1" spans="1:14">
      <c r="A347" s="9" t="s">
        <v>222</v>
      </c>
      <c r="B347" s="9"/>
      <c r="C347" s="12" t="s">
        <v>954</v>
      </c>
      <c r="D347" s="12" t="s">
        <v>955</v>
      </c>
      <c r="E347" s="9" t="s">
        <v>85</v>
      </c>
      <c r="F347" s="9"/>
      <c r="G347" s="9"/>
      <c r="H347" s="9" t="s">
        <v>431</v>
      </c>
      <c r="I347" s="9"/>
      <c r="J347" s="9" t="s">
        <v>432</v>
      </c>
      <c r="K347" s="9" t="s">
        <v>433</v>
      </c>
      <c r="L347" s="9" t="s">
        <v>614</v>
      </c>
      <c r="M347" s="9"/>
      <c r="N347" s="12" t="s">
        <v>436</v>
      </c>
    </row>
    <row r="348" customFormat="1" spans="1:14">
      <c r="A348" s="9" t="s">
        <v>222</v>
      </c>
      <c r="B348" s="9"/>
      <c r="C348" s="12" t="s">
        <v>956</v>
      </c>
      <c r="D348" s="12" t="s">
        <v>957</v>
      </c>
      <c r="E348" s="9" t="s">
        <v>85</v>
      </c>
      <c r="F348" s="9"/>
      <c r="G348" s="9"/>
      <c r="H348" s="9" t="s">
        <v>225</v>
      </c>
      <c r="I348" s="9"/>
      <c r="J348" s="9" t="s">
        <v>226</v>
      </c>
      <c r="K348" s="9" t="s">
        <v>227</v>
      </c>
      <c r="L348" s="9" t="s">
        <v>958</v>
      </c>
      <c r="M348" s="9"/>
      <c r="N348" s="12" t="s">
        <v>229</v>
      </c>
    </row>
    <row r="349" customFormat="1" spans="1:14">
      <c r="A349" s="9" t="s">
        <v>222</v>
      </c>
      <c r="B349" s="9"/>
      <c r="C349" s="12" t="s">
        <v>959</v>
      </c>
      <c r="D349" s="12" t="s">
        <v>960</v>
      </c>
      <c r="E349" s="9" t="s">
        <v>85</v>
      </c>
      <c r="F349" s="9"/>
      <c r="G349" s="9"/>
      <c r="H349" s="9" t="s">
        <v>225</v>
      </c>
      <c r="I349" s="9"/>
      <c r="J349" s="9" t="s">
        <v>226</v>
      </c>
      <c r="K349" s="9" t="s">
        <v>227</v>
      </c>
      <c r="L349" s="9" t="s">
        <v>958</v>
      </c>
      <c r="M349" s="9"/>
      <c r="N349" s="12" t="s">
        <v>229</v>
      </c>
    </row>
    <row r="350" customFormat="1" spans="1:14">
      <c r="A350" s="9" t="s">
        <v>222</v>
      </c>
      <c r="B350" s="9"/>
      <c r="C350" s="12" t="s">
        <v>961</v>
      </c>
      <c r="D350" s="12" t="s">
        <v>962</v>
      </c>
      <c r="E350" s="9" t="s">
        <v>85</v>
      </c>
      <c r="F350" s="9"/>
      <c r="G350" s="9"/>
      <c r="H350" s="9" t="s">
        <v>225</v>
      </c>
      <c r="I350" s="9"/>
      <c r="J350" s="9" t="s">
        <v>226</v>
      </c>
      <c r="K350" s="9" t="s">
        <v>227</v>
      </c>
      <c r="L350" s="9" t="s">
        <v>958</v>
      </c>
      <c r="M350" s="9"/>
      <c r="N350" s="12" t="s">
        <v>229</v>
      </c>
    </row>
    <row r="351" customFormat="1" spans="1:14">
      <c r="A351" s="9" t="s">
        <v>222</v>
      </c>
      <c r="B351" s="9"/>
      <c r="C351" s="12" t="s">
        <v>963</v>
      </c>
      <c r="D351" s="12" t="s">
        <v>964</v>
      </c>
      <c r="E351" s="9" t="s">
        <v>85</v>
      </c>
      <c r="F351" s="9"/>
      <c r="G351" s="9"/>
      <c r="H351" s="9" t="s">
        <v>225</v>
      </c>
      <c r="I351" s="9"/>
      <c r="J351" s="9" t="s">
        <v>226</v>
      </c>
      <c r="K351" s="9" t="s">
        <v>227</v>
      </c>
      <c r="L351" s="9" t="s">
        <v>958</v>
      </c>
      <c r="M351" s="9"/>
      <c r="N351" s="12" t="s">
        <v>229</v>
      </c>
    </row>
    <row r="352" customFormat="1" spans="1:14">
      <c r="A352" s="9" t="s">
        <v>222</v>
      </c>
      <c r="B352" s="9"/>
      <c r="C352" s="12" t="s">
        <v>965</v>
      </c>
      <c r="D352" s="12" t="s">
        <v>966</v>
      </c>
      <c r="E352" s="9" t="s">
        <v>85</v>
      </c>
      <c r="F352" s="9"/>
      <c r="G352" s="9"/>
      <c r="H352" s="9" t="s">
        <v>225</v>
      </c>
      <c r="I352" s="9"/>
      <c r="J352" s="9" t="s">
        <v>226</v>
      </c>
      <c r="K352" s="9" t="s">
        <v>227</v>
      </c>
      <c r="L352" s="9" t="s">
        <v>958</v>
      </c>
      <c r="M352" s="9"/>
      <c r="N352" s="12" t="s">
        <v>229</v>
      </c>
    </row>
    <row r="353" customFormat="1" spans="1:14">
      <c r="A353" s="9" t="s">
        <v>222</v>
      </c>
      <c r="B353" s="9"/>
      <c r="C353" s="12" t="s">
        <v>967</v>
      </c>
      <c r="D353" s="12" t="s">
        <v>968</v>
      </c>
      <c r="E353" s="9" t="s">
        <v>85</v>
      </c>
      <c r="F353" s="9"/>
      <c r="G353" s="9"/>
      <c r="H353" s="9" t="s">
        <v>665</v>
      </c>
      <c r="I353" s="9"/>
      <c r="J353" s="9" t="s">
        <v>666</v>
      </c>
      <c r="K353" s="9" t="s">
        <v>667</v>
      </c>
      <c r="L353" s="9" t="s">
        <v>678</v>
      </c>
      <c r="M353" s="9"/>
      <c r="N353" s="12" t="s">
        <v>669</v>
      </c>
    </row>
    <row r="354" customFormat="1" spans="1:14">
      <c r="A354" s="9" t="s">
        <v>222</v>
      </c>
      <c r="B354" s="9"/>
      <c r="C354" s="12" t="s">
        <v>969</v>
      </c>
      <c r="D354" s="12" t="s">
        <v>970</v>
      </c>
      <c r="E354" s="9" t="s">
        <v>85</v>
      </c>
      <c r="F354" s="9"/>
      <c r="G354" s="9"/>
      <c r="H354" s="9" t="s">
        <v>665</v>
      </c>
      <c r="I354" s="9"/>
      <c r="J354" s="9" t="s">
        <v>666</v>
      </c>
      <c r="K354" s="9" t="s">
        <v>667</v>
      </c>
      <c r="L354" s="9" t="s">
        <v>678</v>
      </c>
      <c r="M354" s="9"/>
      <c r="N354" s="12" t="s">
        <v>669</v>
      </c>
    </row>
    <row r="355" customFormat="1" spans="1:14">
      <c r="A355" s="9" t="s">
        <v>222</v>
      </c>
      <c r="B355" s="9"/>
      <c r="C355" s="12" t="s">
        <v>971</v>
      </c>
      <c r="D355" s="12" t="s">
        <v>972</v>
      </c>
      <c r="E355" s="9" t="s">
        <v>85</v>
      </c>
      <c r="F355" s="9"/>
      <c r="G355" s="9"/>
      <c r="H355" s="9" t="s">
        <v>665</v>
      </c>
      <c r="I355" s="9"/>
      <c r="J355" s="9" t="s">
        <v>666</v>
      </c>
      <c r="K355" s="9" t="s">
        <v>667</v>
      </c>
      <c r="L355" s="9" t="s">
        <v>678</v>
      </c>
      <c r="M355" s="9"/>
      <c r="N355" s="12" t="s">
        <v>669</v>
      </c>
    </row>
    <row r="356" customFormat="1" spans="1:14">
      <c r="A356" s="9" t="s">
        <v>222</v>
      </c>
      <c r="B356" s="9"/>
      <c r="C356" s="12" t="s">
        <v>973</v>
      </c>
      <c r="D356" s="12" t="s">
        <v>974</v>
      </c>
      <c r="E356" s="9" t="s">
        <v>85</v>
      </c>
      <c r="F356" s="9"/>
      <c r="G356" s="9"/>
      <c r="H356" s="9" t="s">
        <v>665</v>
      </c>
      <c r="I356" s="9"/>
      <c r="J356" s="9" t="s">
        <v>666</v>
      </c>
      <c r="K356" s="9" t="s">
        <v>667</v>
      </c>
      <c r="L356" s="9" t="s">
        <v>678</v>
      </c>
      <c r="M356" s="9"/>
      <c r="N356" s="12" t="s">
        <v>669</v>
      </c>
    </row>
    <row r="357" customFormat="1" spans="1:14">
      <c r="A357" s="9" t="s">
        <v>222</v>
      </c>
      <c r="B357" s="9"/>
      <c r="C357" s="12" t="s">
        <v>975</v>
      </c>
      <c r="D357" s="12" t="s">
        <v>976</v>
      </c>
      <c r="E357" s="9" t="s">
        <v>85</v>
      </c>
      <c r="F357" s="9"/>
      <c r="G357" s="9"/>
      <c r="H357" s="9" t="s">
        <v>665</v>
      </c>
      <c r="I357" s="9"/>
      <c r="J357" s="9" t="s">
        <v>666</v>
      </c>
      <c r="K357" s="9" t="s">
        <v>667</v>
      </c>
      <c r="L357" s="9" t="s">
        <v>909</v>
      </c>
      <c r="M357" s="9"/>
      <c r="N357" s="12" t="s">
        <v>669</v>
      </c>
    </row>
    <row r="358" customFormat="1" spans="1:14">
      <c r="A358" s="9" t="s">
        <v>222</v>
      </c>
      <c r="B358" s="9"/>
      <c r="C358" s="12" t="s">
        <v>977</v>
      </c>
      <c r="D358" s="12" t="s">
        <v>978</v>
      </c>
      <c r="E358" s="9" t="s">
        <v>85</v>
      </c>
      <c r="F358" s="9"/>
      <c r="G358" s="9"/>
      <c r="H358" s="9" t="s">
        <v>665</v>
      </c>
      <c r="I358" s="9"/>
      <c r="J358" s="9" t="s">
        <v>666</v>
      </c>
      <c r="K358" s="9" t="s">
        <v>667</v>
      </c>
      <c r="L358" s="9" t="s">
        <v>909</v>
      </c>
      <c r="M358" s="9"/>
      <c r="N358" s="12" t="s">
        <v>669</v>
      </c>
    </row>
    <row r="359" customFormat="1" spans="1:14">
      <c r="A359" s="9" t="s">
        <v>222</v>
      </c>
      <c r="B359" s="9"/>
      <c r="C359" s="12" t="s">
        <v>979</v>
      </c>
      <c r="D359" s="12" t="s">
        <v>980</v>
      </c>
      <c r="E359" s="9" t="s">
        <v>85</v>
      </c>
      <c r="F359" s="9"/>
      <c r="G359" s="9"/>
      <c r="H359" s="9" t="s">
        <v>665</v>
      </c>
      <c r="I359" s="9"/>
      <c r="J359" s="9" t="s">
        <v>666</v>
      </c>
      <c r="K359" s="9" t="s">
        <v>667</v>
      </c>
      <c r="L359" s="9" t="s">
        <v>909</v>
      </c>
      <c r="M359" s="9"/>
      <c r="N359" s="12" t="s">
        <v>669</v>
      </c>
    </row>
    <row r="360" customFormat="1" spans="1:14">
      <c r="A360" s="9" t="s">
        <v>222</v>
      </c>
      <c r="B360" s="9"/>
      <c r="C360" s="12" t="s">
        <v>981</v>
      </c>
      <c r="D360" s="12" t="s">
        <v>982</v>
      </c>
      <c r="E360" s="9" t="s">
        <v>85</v>
      </c>
      <c r="F360" s="9"/>
      <c r="G360" s="9"/>
      <c r="H360" s="9" t="s">
        <v>665</v>
      </c>
      <c r="I360" s="9"/>
      <c r="J360" s="9" t="s">
        <v>666</v>
      </c>
      <c r="K360" s="9" t="s">
        <v>667</v>
      </c>
      <c r="L360" s="9" t="s">
        <v>909</v>
      </c>
      <c r="M360" s="9"/>
      <c r="N360" s="12" t="s">
        <v>669</v>
      </c>
    </row>
    <row r="361" customFormat="1" spans="1:14">
      <c r="A361" s="9" t="s">
        <v>222</v>
      </c>
      <c r="B361" s="9"/>
      <c r="C361" s="12" t="s">
        <v>983</v>
      </c>
      <c r="D361" s="12" t="s">
        <v>984</v>
      </c>
      <c r="E361" s="9" t="s">
        <v>85</v>
      </c>
      <c r="F361" s="9"/>
      <c r="G361" s="9"/>
      <c r="H361" s="9" t="s">
        <v>665</v>
      </c>
      <c r="I361" s="9"/>
      <c r="J361" s="9" t="s">
        <v>666</v>
      </c>
      <c r="K361" s="9" t="s">
        <v>667</v>
      </c>
      <c r="L361" s="9" t="s">
        <v>909</v>
      </c>
      <c r="M361" s="9"/>
      <c r="N361" s="12" t="s">
        <v>669</v>
      </c>
    </row>
    <row r="362" customFormat="1" spans="1:14">
      <c r="A362" s="9" t="s">
        <v>222</v>
      </c>
      <c r="B362" s="9"/>
      <c r="C362" s="12" t="s">
        <v>985</v>
      </c>
      <c r="D362" s="12" t="s">
        <v>986</v>
      </c>
      <c r="E362" s="9" t="s">
        <v>85</v>
      </c>
      <c r="F362" s="9"/>
      <c r="G362" s="9"/>
      <c r="H362" s="9" t="s">
        <v>665</v>
      </c>
      <c r="I362" s="9"/>
      <c r="J362" s="9" t="s">
        <v>666</v>
      </c>
      <c r="K362" s="9" t="s">
        <v>667</v>
      </c>
      <c r="L362" s="9" t="s">
        <v>909</v>
      </c>
      <c r="M362" s="9"/>
      <c r="N362" s="12" t="s">
        <v>669</v>
      </c>
    </row>
    <row r="363" customFormat="1" spans="1:14">
      <c r="A363" s="9" t="s">
        <v>222</v>
      </c>
      <c r="B363" s="9"/>
      <c r="C363" s="12" t="s">
        <v>987</v>
      </c>
      <c r="D363" s="12" t="s">
        <v>988</v>
      </c>
      <c r="E363" s="9" t="s">
        <v>85</v>
      </c>
      <c r="F363" s="9"/>
      <c r="G363" s="9"/>
      <c r="H363" s="9" t="s">
        <v>665</v>
      </c>
      <c r="I363" s="9"/>
      <c r="J363" s="9" t="s">
        <v>666</v>
      </c>
      <c r="K363" s="9" t="s">
        <v>667</v>
      </c>
      <c r="L363" s="9" t="s">
        <v>909</v>
      </c>
      <c r="M363" s="9"/>
      <c r="N363" s="12" t="s">
        <v>669</v>
      </c>
    </row>
    <row r="364" customFormat="1" spans="1:14">
      <c r="A364" s="9" t="s">
        <v>989</v>
      </c>
      <c r="B364" s="9"/>
      <c r="C364" s="10" t="s">
        <v>990</v>
      </c>
      <c r="D364" s="10" t="s">
        <v>991</v>
      </c>
      <c r="E364" s="10" t="s">
        <v>85</v>
      </c>
      <c r="F364" s="10"/>
      <c r="G364" s="10"/>
      <c r="H364" s="10" t="s">
        <v>992</v>
      </c>
      <c r="I364" s="10"/>
      <c r="J364" s="9" t="s">
        <v>993</v>
      </c>
      <c r="K364" s="10" t="s">
        <v>994</v>
      </c>
      <c r="L364" s="9" t="s">
        <v>995</v>
      </c>
      <c r="M364" s="9" t="s">
        <v>996</v>
      </c>
      <c r="N364" s="12" t="s">
        <v>997</v>
      </c>
    </row>
    <row r="365" customFormat="1" spans="1:14">
      <c r="A365" s="9" t="s">
        <v>989</v>
      </c>
      <c r="B365" s="9"/>
      <c r="C365" s="10" t="s">
        <v>998</v>
      </c>
      <c r="D365" s="10" t="s">
        <v>999</v>
      </c>
      <c r="E365" s="10" t="s">
        <v>85</v>
      </c>
      <c r="F365" s="10"/>
      <c r="G365" s="10"/>
      <c r="H365" s="10" t="s">
        <v>992</v>
      </c>
      <c r="I365" s="10"/>
      <c r="J365" s="9" t="s">
        <v>993</v>
      </c>
      <c r="K365" s="10" t="s">
        <v>994</v>
      </c>
      <c r="L365" s="9" t="s">
        <v>995</v>
      </c>
      <c r="M365" s="9" t="s">
        <v>996</v>
      </c>
      <c r="N365" s="12" t="s">
        <v>997</v>
      </c>
    </row>
    <row r="366" customFormat="1" spans="1:14">
      <c r="A366" s="9" t="s">
        <v>989</v>
      </c>
      <c r="B366" s="9"/>
      <c r="C366" s="10" t="s">
        <v>1000</v>
      </c>
      <c r="D366" s="10" t="s">
        <v>1001</v>
      </c>
      <c r="E366" s="10" t="s">
        <v>85</v>
      </c>
      <c r="F366" s="10"/>
      <c r="G366" s="10"/>
      <c r="H366" s="10" t="s">
        <v>992</v>
      </c>
      <c r="I366" s="10"/>
      <c r="J366" s="9" t="s">
        <v>993</v>
      </c>
      <c r="K366" s="10" t="s">
        <v>994</v>
      </c>
      <c r="L366" s="9" t="s">
        <v>995</v>
      </c>
      <c r="M366" s="9" t="s">
        <v>996</v>
      </c>
      <c r="N366" s="12" t="s">
        <v>997</v>
      </c>
    </row>
    <row r="367" customFormat="1" spans="1:14">
      <c r="A367" s="9" t="s">
        <v>989</v>
      </c>
      <c r="B367" s="9"/>
      <c r="C367" s="10" t="s">
        <v>1002</v>
      </c>
      <c r="D367" s="10" t="s">
        <v>1003</v>
      </c>
      <c r="E367" s="10" t="s">
        <v>85</v>
      </c>
      <c r="F367" s="10"/>
      <c r="G367" s="10"/>
      <c r="H367" s="10" t="s">
        <v>992</v>
      </c>
      <c r="I367" s="10"/>
      <c r="J367" s="9" t="s">
        <v>993</v>
      </c>
      <c r="K367" s="10" t="s">
        <v>994</v>
      </c>
      <c r="L367" s="9" t="s">
        <v>995</v>
      </c>
      <c r="M367" s="9" t="s">
        <v>996</v>
      </c>
      <c r="N367" s="12" t="s">
        <v>997</v>
      </c>
    </row>
    <row r="368" customFormat="1" spans="1:14">
      <c r="A368" s="9" t="s">
        <v>989</v>
      </c>
      <c r="B368" s="9"/>
      <c r="C368" s="10" t="s">
        <v>1004</v>
      </c>
      <c r="D368" s="10" t="s">
        <v>1005</v>
      </c>
      <c r="E368" s="10" t="s">
        <v>85</v>
      </c>
      <c r="F368" s="10"/>
      <c r="G368" s="10"/>
      <c r="H368" s="10" t="s">
        <v>992</v>
      </c>
      <c r="I368" s="10"/>
      <c r="J368" s="9" t="s">
        <v>993</v>
      </c>
      <c r="K368" s="10" t="s">
        <v>994</v>
      </c>
      <c r="L368" s="9" t="s">
        <v>995</v>
      </c>
      <c r="M368" s="9" t="s">
        <v>996</v>
      </c>
      <c r="N368" s="12" t="s">
        <v>997</v>
      </c>
    </row>
    <row r="369" customFormat="1" spans="1:14">
      <c r="A369" s="9" t="s">
        <v>989</v>
      </c>
      <c r="B369" s="9"/>
      <c r="C369" s="10" t="s">
        <v>1006</v>
      </c>
      <c r="D369" s="10" t="s">
        <v>1007</v>
      </c>
      <c r="E369" s="10" t="s">
        <v>85</v>
      </c>
      <c r="F369" s="10"/>
      <c r="G369" s="10"/>
      <c r="H369" s="10" t="s">
        <v>992</v>
      </c>
      <c r="I369" s="10"/>
      <c r="J369" s="9" t="s">
        <v>993</v>
      </c>
      <c r="K369" s="10" t="s">
        <v>994</v>
      </c>
      <c r="L369" s="9" t="s">
        <v>995</v>
      </c>
      <c r="M369" s="9" t="s">
        <v>996</v>
      </c>
      <c r="N369" s="12" t="s">
        <v>997</v>
      </c>
    </row>
    <row r="370" customFormat="1" spans="1:14">
      <c r="A370" s="9" t="s">
        <v>989</v>
      </c>
      <c r="B370" s="9"/>
      <c r="C370" s="10" t="s">
        <v>1008</v>
      </c>
      <c r="D370" s="10" t="s">
        <v>1009</v>
      </c>
      <c r="E370" s="10" t="s">
        <v>85</v>
      </c>
      <c r="F370" s="10"/>
      <c r="G370" s="10"/>
      <c r="H370" s="10" t="s">
        <v>992</v>
      </c>
      <c r="I370" s="10"/>
      <c r="J370" s="9" t="s">
        <v>993</v>
      </c>
      <c r="K370" s="10" t="s">
        <v>994</v>
      </c>
      <c r="L370" s="9" t="s">
        <v>995</v>
      </c>
      <c r="M370" s="9" t="s">
        <v>996</v>
      </c>
      <c r="N370" s="12" t="s">
        <v>997</v>
      </c>
    </row>
    <row r="371" customFormat="1" spans="1:14">
      <c r="A371" s="9" t="s">
        <v>989</v>
      </c>
      <c r="B371" s="9"/>
      <c r="C371" s="10" t="s">
        <v>1010</v>
      </c>
      <c r="D371" s="10" t="s">
        <v>1011</v>
      </c>
      <c r="E371" s="10" t="s">
        <v>85</v>
      </c>
      <c r="F371" s="10"/>
      <c r="G371" s="10"/>
      <c r="H371" s="10" t="s">
        <v>992</v>
      </c>
      <c r="I371" s="10"/>
      <c r="J371" s="9" t="s">
        <v>993</v>
      </c>
      <c r="K371" s="10" t="s">
        <v>994</v>
      </c>
      <c r="L371" s="9" t="s">
        <v>995</v>
      </c>
      <c r="M371" s="9" t="s">
        <v>996</v>
      </c>
      <c r="N371" s="12" t="s">
        <v>997</v>
      </c>
    </row>
    <row r="372" customFormat="1" spans="1:14">
      <c r="A372" s="9" t="s">
        <v>989</v>
      </c>
      <c r="B372" s="9"/>
      <c r="C372" s="10" t="s">
        <v>1012</v>
      </c>
      <c r="D372" s="10" t="s">
        <v>1013</v>
      </c>
      <c r="E372" s="10" t="s">
        <v>85</v>
      </c>
      <c r="F372" s="10"/>
      <c r="G372" s="10"/>
      <c r="H372" s="10" t="s">
        <v>992</v>
      </c>
      <c r="I372" s="10"/>
      <c r="J372" s="9" t="s">
        <v>993</v>
      </c>
      <c r="K372" s="10" t="s">
        <v>994</v>
      </c>
      <c r="L372" s="9" t="s">
        <v>995</v>
      </c>
      <c r="M372" s="9" t="s">
        <v>996</v>
      </c>
      <c r="N372" s="12" t="s">
        <v>997</v>
      </c>
    </row>
    <row r="373" customFormat="1" spans="1:14">
      <c r="A373" s="9" t="s">
        <v>989</v>
      </c>
      <c r="B373" s="9"/>
      <c r="C373" s="10" t="s">
        <v>1014</v>
      </c>
      <c r="D373" s="10" t="s">
        <v>1015</v>
      </c>
      <c r="E373" s="10" t="s">
        <v>85</v>
      </c>
      <c r="F373" s="10"/>
      <c r="G373" s="10"/>
      <c r="H373" s="10" t="s">
        <v>992</v>
      </c>
      <c r="I373" s="10"/>
      <c r="J373" s="9" t="s">
        <v>993</v>
      </c>
      <c r="K373" s="10" t="s">
        <v>994</v>
      </c>
      <c r="L373" s="9" t="s">
        <v>995</v>
      </c>
      <c r="M373" s="9" t="s">
        <v>996</v>
      </c>
      <c r="N373" s="12" t="s">
        <v>997</v>
      </c>
    </row>
    <row r="374" customFormat="1" spans="1:14">
      <c r="A374" s="9" t="s">
        <v>989</v>
      </c>
      <c r="B374" s="9"/>
      <c r="C374" s="10" t="s">
        <v>1016</v>
      </c>
      <c r="D374" s="10" t="s">
        <v>1017</v>
      </c>
      <c r="E374" s="10" t="s">
        <v>85</v>
      </c>
      <c r="F374" s="10"/>
      <c r="G374" s="10"/>
      <c r="H374" s="10" t="s">
        <v>992</v>
      </c>
      <c r="I374" s="10"/>
      <c r="J374" s="9" t="s">
        <v>993</v>
      </c>
      <c r="K374" s="10" t="s">
        <v>994</v>
      </c>
      <c r="L374" s="9" t="s">
        <v>995</v>
      </c>
      <c r="M374" s="9" t="s">
        <v>996</v>
      </c>
      <c r="N374" s="12" t="s">
        <v>997</v>
      </c>
    </row>
    <row r="375" customFormat="1" spans="1:14">
      <c r="A375" s="9" t="s">
        <v>989</v>
      </c>
      <c r="B375" s="9"/>
      <c r="C375" s="10" t="s">
        <v>1018</v>
      </c>
      <c r="D375" s="10" t="s">
        <v>1019</v>
      </c>
      <c r="E375" s="10" t="s">
        <v>85</v>
      </c>
      <c r="F375" s="10"/>
      <c r="G375" s="10"/>
      <c r="H375" s="10" t="s">
        <v>992</v>
      </c>
      <c r="I375" s="10"/>
      <c r="J375" s="9" t="s">
        <v>993</v>
      </c>
      <c r="K375" s="10" t="s">
        <v>994</v>
      </c>
      <c r="L375" s="9" t="s">
        <v>995</v>
      </c>
      <c r="M375" s="9" t="s">
        <v>996</v>
      </c>
      <c r="N375" s="12" t="s">
        <v>997</v>
      </c>
    </row>
    <row r="376" customFormat="1" spans="1:14">
      <c r="A376" s="9" t="s">
        <v>989</v>
      </c>
      <c r="B376" s="10"/>
      <c r="C376" s="10" t="s">
        <v>1020</v>
      </c>
      <c r="D376" s="10" t="s">
        <v>1021</v>
      </c>
      <c r="E376" s="10" t="s">
        <v>85</v>
      </c>
      <c r="F376" s="10"/>
      <c r="G376" s="10"/>
      <c r="H376" s="10" t="s">
        <v>992</v>
      </c>
      <c r="I376" s="10"/>
      <c r="J376" s="9" t="s">
        <v>993</v>
      </c>
      <c r="K376" s="10" t="s">
        <v>994</v>
      </c>
      <c r="L376" s="9" t="s">
        <v>995</v>
      </c>
      <c r="M376" s="9"/>
      <c r="N376" s="12" t="s">
        <v>997</v>
      </c>
    </row>
    <row r="377" customFormat="1" spans="1:14">
      <c r="A377" s="9" t="s">
        <v>989</v>
      </c>
      <c r="B377" s="9"/>
      <c r="C377" s="10" t="s">
        <v>1022</v>
      </c>
      <c r="D377" s="10" t="s">
        <v>1023</v>
      </c>
      <c r="E377" s="10" t="s">
        <v>85</v>
      </c>
      <c r="F377" s="10"/>
      <c r="G377" s="10"/>
      <c r="H377" s="10" t="s">
        <v>992</v>
      </c>
      <c r="I377" s="10"/>
      <c r="J377" s="9" t="s">
        <v>993</v>
      </c>
      <c r="K377" s="10" t="s">
        <v>994</v>
      </c>
      <c r="L377" s="9" t="s">
        <v>995</v>
      </c>
      <c r="M377" s="9" t="s">
        <v>996</v>
      </c>
      <c r="N377" s="12" t="s">
        <v>997</v>
      </c>
    </row>
    <row r="378" customFormat="1" spans="1:14">
      <c r="A378" s="9" t="s">
        <v>989</v>
      </c>
      <c r="B378" s="9"/>
      <c r="C378" s="10" t="s">
        <v>1024</v>
      </c>
      <c r="D378" s="10" t="s">
        <v>1025</v>
      </c>
      <c r="E378" s="10" t="s">
        <v>85</v>
      </c>
      <c r="F378" s="10"/>
      <c r="G378" s="10"/>
      <c r="H378" s="10" t="s">
        <v>992</v>
      </c>
      <c r="I378" s="10"/>
      <c r="J378" s="9" t="s">
        <v>993</v>
      </c>
      <c r="K378" s="10" t="s">
        <v>994</v>
      </c>
      <c r="L378" s="9" t="s">
        <v>995</v>
      </c>
      <c r="M378" s="9" t="s">
        <v>996</v>
      </c>
      <c r="N378" s="12" t="s">
        <v>997</v>
      </c>
    </row>
    <row r="379" customFormat="1" spans="1:14">
      <c r="A379" s="9" t="s">
        <v>989</v>
      </c>
      <c r="B379" s="10"/>
      <c r="C379" s="10" t="s">
        <v>1026</v>
      </c>
      <c r="D379" s="10" t="s">
        <v>1027</v>
      </c>
      <c r="E379" s="10" t="s">
        <v>85</v>
      </c>
      <c r="F379" s="10"/>
      <c r="G379" s="10"/>
      <c r="H379" s="10" t="s">
        <v>992</v>
      </c>
      <c r="I379" s="10"/>
      <c r="J379" s="9" t="s">
        <v>993</v>
      </c>
      <c r="K379" s="10" t="s">
        <v>994</v>
      </c>
      <c r="L379" s="9" t="s">
        <v>995</v>
      </c>
      <c r="M379" s="9"/>
      <c r="N379" s="12" t="s">
        <v>997</v>
      </c>
    </row>
    <row r="380" customFormat="1" spans="1:14">
      <c r="A380" s="9" t="s">
        <v>989</v>
      </c>
      <c r="B380" s="9"/>
      <c r="C380" s="10" t="s">
        <v>1028</v>
      </c>
      <c r="D380" s="10" t="s">
        <v>1029</v>
      </c>
      <c r="E380" s="10" t="s">
        <v>85</v>
      </c>
      <c r="F380" s="10"/>
      <c r="G380" s="10"/>
      <c r="H380" s="10" t="s">
        <v>992</v>
      </c>
      <c r="I380" s="10"/>
      <c r="J380" s="9" t="s">
        <v>993</v>
      </c>
      <c r="K380" s="10" t="s">
        <v>994</v>
      </c>
      <c r="L380" s="9" t="s">
        <v>995</v>
      </c>
      <c r="M380" s="9" t="s">
        <v>996</v>
      </c>
      <c r="N380" s="12" t="s">
        <v>997</v>
      </c>
    </row>
    <row r="381" customFormat="1" spans="1:14">
      <c r="A381" s="9" t="s">
        <v>989</v>
      </c>
      <c r="B381" s="9"/>
      <c r="C381" s="9" t="s">
        <v>1030</v>
      </c>
      <c r="D381" s="9" t="s">
        <v>1031</v>
      </c>
      <c r="E381" s="10" t="s">
        <v>85</v>
      </c>
      <c r="F381" s="10"/>
      <c r="G381" s="10"/>
      <c r="H381" s="10" t="s">
        <v>992</v>
      </c>
      <c r="I381" s="10"/>
      <c r="J381" s="9" t="s">
        <v>993</v>
      </c>
      <c r="K381" s="10" t="s">
        <v>994</v>
      </c>
      <c r="L381" s="9" t="s">
        <v>1032</v>
      </c>
      <c r="M381" s="9"/>
      <c r="N381" s="12" t="s">
        <v>997</v>
      </c>
    </row>
    <row r="382" customFormat="1" spans="1:14">
      <c r="A382" s="9" t="s">
        <v>989</v>
      </c>
      <c r="B382" s="9"/>
      <c r="C382" s="9" t="s">
        <v>1033</v>
      </c>
      <c r="D382" s="9" t="s">
        <v>1034</v>
      </c>
      <c r="E382" s="9" t="s">
        <v>85</v>
      </c>
      <c r="F382" s="9"/>
      <c r="G382" s="9"/>
      <c r="H382" s="9" t="s">
        <v>992</v>
      </c>
      <c r="I382" s="9"/>
      <c r="J382" s="9" t="s">
        <v>993</v>
      </c>
      <c r="K382" s="9" t="s">
        <v>994</v>
      </c>
      <c r="L382" s="9" t="s">
        <v>1032</v>
      </c>
      <c r="M382" s="9"/>
      <c r="N382" s="12" t="s">
        <v>997</v>
      </c>
    </row>
    <row r="383" customFormat="1" spans="1:14">
      <c r="A383" s="9" t="s">
        <v>989</v>
      </c>
      <c r="B383" s="9"/>
      <c r="C383" s="9" t="s">
        <v>1035</v>
      </c>
      <c r="D383" s="9" t="s">
        <v>1036</v>
      </c>
      <c r="E383" s="9" t="s">
        <v>85</v>
      </c>
      <c r="F383" s="9"/>
      <c r="G383" s="9"/>
      <c r="H383" s="9" t="s">
        <v>992</v>
      </c>
      <c r="I383" s="9"/>
      <c r="J383" s="9" t="s">
        <v>993</v>
      </c>
      <c r="K383" s="9" t="s">
        <v>994</v>
      </c>
      <c r="L383" s="9" t="s">
        <v>1032</v>
      </c>
      <c r="M383" s="9"/>
      <c r="N383" s="12" t="s">
        <v>997</v>
      </c>
    </row>
    <row r="384" customFormat="1" spans="1:14">
      <c r="A384" s="9" t="s">
        <v>989</v>
      </c>
      <c r="B384" s="9"/>
      <c r="C384" s="9" t="s">
        <v>1037</v>
      </c>
      <c r="D384" s="9" t="s">
        <v>1038</v>
      </c>
      <c r="E384" s="9" t="s">
        <v>85</v>
      </c>
      <c r="F384" s="9"/>
      <c r="G384" s="9"/>
      <c r="H384" s="9" t="s">
        <v>992</v>
      </c>
      <c r="I384" s="9"/>
      <c r="J384" s="9" t="s">
        <v>993</v>
      </c>
      <c r="K384" s="9" t="s">
        <v>994</v>
      </c>
      <c r="L384" s="9" t="s">
        <v>1032</v>
      </c>
      <c r="M384" s="9"/>
      <c r="N384" s="12" t="s">
        <v>997</v>
      </c>
    </row>
    <row r="385" customFormat="1" spans="1:14">
      <c r="A385" s="9" t="s">
        <v>989</v>
      </c>
      <c r="B385" s="9"/>
      <c r="C385" s="9" t="s">
        <v>1039</v>
      </c>
      <c r="D385" s="9" t="s">
        <v>1040</v>
      </c>
      <c r="E385" s="9" t="s">
        <v>85</v>
      </c>
      <c r="F385" s="9"/>
      <c r="G385" s="9"/>
      <c r="H385" s="9" t="s">
        <v>992</v>
      </c>
      <c r="I385" s="9"/>
      <c r="J385" s="9" t="s">
        <v>993</v>
      </c>
      <c r="K385" s="9" t="s">
        <v>994</v>
      </c>
      <c r="L385" s="9" t="s">
        <v>1032</v>
      </c>
      <c r="M385" s="9"/>
      <c r="N385" s="12" t="s">
        <v>997</v>
      </c>
    </row>
    <row r="386" customFormat="1" spans="1:14">
      <c r="A386" s="9" t="s">
        <v>989</v>
      </c>
      <c r="B386" s="9"/>
      <c r="C386" s="9" t="s">
        <v>1041</v>
      </c>
      <c r="D386" s="9" t="s">
        <v>1042</v>
      </c>
      <c r="E386" s="9" t="s">
        <v>85</v>
      </c>
      <c r="F386" s="9"/>
      <c r="G386" s="9"/>
      <c r="H386" s="9" t="s">
        <v>992</v>
      </c>
      <c r="I386" s="9"/>
      <c r="J386" s="9" t="s">
        <v>993</v>
      </c>
      <c r="K386" s="9" t="s">
        <v>994</v>
      </c>
      <c r="L386" s="9" t="s">
        <v>1032</v>
      </c>
      <c r="M386" s="9"/>
      <c r="N386" s="12" t="s">
        <v>997</v>
      </c>
    </row>
    <row r="387" customFormat="1" spans="1:14">
      <c r="A387" s="9" t="s">
        <v>989</v>
      </c>
      <c r="B387" s="9"/>
      <c r="C387" s="9" t="s">
        <v>1043</v>
      </c>
      <c r="D387" s="9" t="s">
        <v>1044</v>
      </c>
      <c r="E387" s="9" t="s">
        <v>85</v>
      </c>
      <c r="F387" s="9"/>
      <c r="G387" s="9"/>
      <c r="H387" s="9" t="s">
        <v>1045</v>
      </c>
      <c r="I387" s="9"/>
      <c r="J387" s="9" t="s">
        <v>1046</v>
      </c>
      <c r="K387" s="9" t="s">
        <v>1047</v>
      </c>
      <c r="L387" s="9" t="s">
        <v>1048</v>
      </c>
      <c r="M387" s="9"/>
      <c r="N387" s="12" t="s">
        <v>1049</v>
      </c>
    </row>
    <row r="388" customFormat="1" spans="1:14">
      <c r="A388" s="9" t="s">
        <v>989</v>
      </c>
      <c r="B388" s="9"/>
      <c r="C388" s="9" t="s">
        <v>1050</v>
      </c>
      <c r="D388" s="9" t="s">
        <v>1051</v>
      </c>
      <c r="E388" s="9" t="s">
        <v>85</v>
      </c>
      <c r="F388" s="9"/>
      <c r="G388" s="9"/>
      <c r="H388" s="9" t="s">
        <v>992</v>
      </c>
      <c r="I388" s="9"/>
      <c r="J388" s="9" t="s">
        <v>993</v>
      </c>
      <c r="K388" s="9" t="s">
        <v>994</v>
      </c>
      <c r="L388" s="9" t="s">
        <v>1032</v>
      </c>
      <c r="M388" s="9"/>
      <c r="N388" s="12" t="s">
        <v>997</v>
      </c>
    </row>
    <row r="389" customFormat="1" spans="1:14">
      <c r="A389" s="9" t="s">
        <v>989</v>
      </c>
      <c r="B389" s="9"/>
      <c r="C389" s="10" t="s">
        <v>1052</v>
      </c>
      <c r="D389" s="10" t="s">
        <v>1053</v>
      </c>
      <c r="E389" s="10" t="s">
        <v>85</v>
      </c>
      <c r="F389" s="10"/>
      <c r="G389" s="10"/>
      <c r="H389" s="10" t="s">
        <v>992</v>
      </c>
      <c r="I389" s="10"/>
      <c r="J389" s="9" t="s">
        <v>993</v>
      </c>
      <c r="K389" s="10" t="s">
        <v>994</v>
      </c>
      <c r="L389" s="9" t="s">
        <v>1032</v>
      </c>
      <c r="M389" s="9" t="s">
        <v>1054</v>
      </c>
      <c r="N389" s="12" t="s">
        <v>997</v>
      </c>
    </row>
    <row r="390" customFormat="1" spans="1:14">
      <c r="A390" s="9" t="s">
        <v>989</v>
      </c>
      <c r="B390" s="9"/>
      <c r="C390" s="10" t="s">
        <v>1055</v>
      </c>
      <c r="D390" s="10" t="s">
        <v>1056</v>
      </c>
      <c r="E390" s="10" t="s">
        <v>85</v>
      </c>
      <c r="F390" s="10"/>
      <c r="G390" s="10"/>
      <c r="H390" s="10" t="s">
        <v>992</v>
      </c>
      <c r="I390" s="10"/>
      <c r="J390" s="9" t="s">
        <v>993</v>
      </c>
      <c r="K390" s="10" t="s">
        <v>994</v>
      </c>
      <c r="L390" s="9" t="s">
        <v>1032</v>
      </c>
      <c r="M390" s="9" t="s">
        <v>1054</v>
      </c>
      <c r="N390" s="12" t="s">
        <v>997</v>
      </c>
    </row>
    <row r="391" customFormat="1" spans="1:14">
      <c r="A391" s="9" t="s">
        <v>989</v>
      </c>
      <c r="B391" s="10"/>
      <c r="C391" s="10" t="s">
        <v>1057</v>
      </c>
      <c r="D391" s="10" t="s">
        <v>1058</v>
      </c>
      <c r="E391" s="10" t="s">
        <v>85</v>
      </c>
      <c r="F391" s="10"/>
      <c r="G391" s="10"/>
      <c r="H391" s="10" t="s">
        <v>992</v>
      </c>
      <c r="I391" s="10"/>
      <c r="J391" s="9" t="s">
        <v>993</v>
      </c>
      <c r="K391" s="10" t="s">
        <v>994</v>
      </c>
      <c r="L391" s="9" t="s">
        <v>1032</v>
      </c>
      <c r="M391" s="9"/>
      <c r="N391" s="12" t="s">
        <v>997</v>
      </c>
    </row>
    <row r="392" customFormat="1" spans="1:14">
      <c r="A392" s="9" t="s">
        <v>989</v>
      </c>
      <c r="B392" s="9"/>
      <c r="C392" s="10" t="s">
        <v>1059</v>
      </c>
      <c r="D392" s="10" t="s">
        <v>1060</v>
      </c>
      <c r="E392" s="10" t="s">
        <v>85</v>
      </c>
      <c r="F392" s="10"/>
      <c r="G392" s="10"/>
      <c r="H392" s="10" t="s">
        <v>992</v>
      </c>
      <c r="I392" s="10"/>
      <c r="J392" s="9" t="s">
        <v>993</v>
      </c>
      <c r="K392" s="10" t="s">
        <v>994</v>
      </c>
      <c r="L392" s="9" t="s">
        <v>1032</v>
      </c>
      <c r="M392" s="9" t="s">
        <v>1054</v>
      </c>
      <c r="N392" s="12" t="s">
        <v>997</v>
      </c>
    </row>
    <row r="393" customFormat="1" spans="1:14">
      <c r="A393" s="9" t="s">
        <v>989</v>
      </c>
      <c r="B393" s="9"/>
      <c r="C393" s="10" t="s">
        <v>1061</v>
      </c>
      <c r="D393" s="10" t="s">
        <v>1062</v>
      </c>
      <c r="E393" s="10" t="s">
        <v>85</v>
      </c>
      <c r="F393" s="10"/>
      <c r="G393" s="10"/>
      <c r="H393" s="10" t="s">
        <v>992</v>
      </c>
      <c r="I393" s="10"/>
      <c r="J393" s="9" t="s">
        <v>993</v>
      </c>
      <c r="K393" s="10" t="s">
        <v>994</v>
      </c>
      <c r="L393" s="9" t="s">
        <v>1032</v>
      </c>
      <c r="M393" s="9" t="s">
        <v>1054</v>
      </c>
      <c r="N393" s="12" t="s">
        <v>997</v>
      </c>
    </row>
    <row r="394" customFormat="1" spans="1:14">
      <c r="A394" s="9" t="s">
        <v>989</v>
      </c>
      <c r="B394" s="9"/>
      <c r="C394" s="10" t="s">
        <v>1063</v>
      </c>
      <c r="D394" s="10" t="s">
        <v>1064</v>
      </c>
      <c r="E394" s="10" t="s">
        <v>85</v>
      </c>
      <c r="F394" s="10"/>
      <c r="G394" s="10"/>
      <c r="H394" s="10" t="s">
        <v>992</v>
      </c>
      <c r="I394" s="10"/>
      <c r="J394" s="9" t="s">
        <v>993</v>
      </c>
      <c r="K394" s="10" t="s">
        <v>994</v>
      </c>
      <c r="L394" s="9" t="s">
        <v>1032</v>
      </c>
      <c r="M394" s="9" t="s">
        <v>1054</v>
      </c>
      <c r="N394" s="12" t="s">
        <v>997</v>
      </c>
    </row>
    <row r="395" customFormat="1" spans="1:14">
      <c r="A395" s="9" t="s">
        <v>989</v>
      </c>
      <c r="B395" s="9"/>
      <c r="C395" s="9" t="s">
        <v>1065</v>
      </c>
      <c r="D395" s="9" t="s">
        <v>1066</v>
      </c>
      <c r="E395" s="9" t="s">
        <v>85</v>
      </c>
      <c r="F395" s="9"/>
      <c r="G395" s="9"/>
      <c r="H395" s="9" t="s">
        <v>1045</v>
      </c>
      <c r="I395" s="9"/>
      <c r="J395" s="9" t="s">
        <v>1046</v>
      </c>
      <c r="K395" s="9" t="s">
        <v>1047</v>
      </c>
      <c r="L395" s="9" t="s">
        <v>1048</v>
      </c>
      <c r="M395" s="9"/>
      <c r="N395" s="12" t="s">
        <v>1049</v>
      </c>
    </row>
    <row r="396" customFormat="1" spans="1:14">
      <c r="A396" s="9" t="s">
        <v>989</v>
      </c>
      <c r="B396" s="9"/>
      <c r="C396" s="9" t="s">
        <v>1067</v>
      </c>
      <c r="D396" s="9" t="s">
        <v>1068</v>
      </c>
      <c r="E396" s="9" t="s">
        <v>85</v>
      </c>
      <c r="F396" s="9"/>
      <c r="G396" s="9"/>
      <c r="H396" s="9" t="s">
        <v>1045</v>
      </c>
      <c r="I396" s="9"/>
      <c r="J396" s="9" t="s">
        <v>1046</v>
      </c>
      <c r="K396" s="9" t="s">
        <v>1047</v>
      </c>
      <c r="L396" s="9" t="s">
        <v>1048</v>
      </c>
      <c r="M396" s="9"/>
      <c r="N396" s="12" t="s">
        <v>1049</v>
      </c>
    </row>
    <row r="397" customFormat="1" spans="1:14">
      <c r="A397" s="9" t="s">
        <v>989</v>
      </c>
      <c r="B397" s="9"/>
      <c r="C397" s="9" t="s">
        <v>1069</v>
      </c>
      <c r="D397" s="9" t="s">
        <v>1070</v>
      </c>
      <c r="E397" s="9" t="s">
        <v>85</v>
      </c>
      <c r="F397" s="9"/>
      <c r="G397" s="9"/>
      <c r="H397" s="9" t="s">
        <v>1045</v>
      </c>
      <c r="I397" s="9"/>
      <c r="J397" s="9" t="s">
        <v>1046</v>
      </c>
      <c r="K397" s="9" t="s">
        <v>1047</v>
      </c>
      <c r="L397" s="9" t="s">
        <v>1048</v>
      </c>
      <c r="M397" s="9"/>
      <c r="N397" s="12" t="s">
        <v>1049</v>
      </c>
    </row>
    <row r="398" customFormat="1" spans="1:14">
      <c r="A398" s="9" t="s">
        <v>989</v>
      </c>
      <c r="B398" s="9"/>
      <c r="C398" s="9" t="s">
        <v>1071</v>
      </c>
      <c r="D398" s="9" t="s">
        <v>1072</v>
      </c>
      <c r="E398" s="9" t="s">
        <v>85</v>
      </c>
      <c r="F398" s="9"/>
      <c r="G398" s="9"/>
      <c r="H398" s="9" t="s">
        <v>1045</v>
      </c>
      <c r="I398" s="9"/>
      <c r="J398" s="9" t="s">
        <v>1046</v>
      </c>
      <c r="K398" s="9" t="s">
        <v>1047</v>
      </c>
      <c r="L398" s="9" t="s">
        <v>1048</v>
      </c>
      <c r="M398" s="9"/>
      <c r="N398" s="12" t="s">
        <v>1049</v>
      </c>
    </row>
    <row r="399" customFormat="1" spans="1:14">
      <c r="A399" s="9" t="s">
        <v>989</v>
      </c>
      <c r="B399" s="9"/>
      <c r="C399" s="9" t="s">
        <v>1073</v>
      </c>
      <c r="D399" s="9" t="s">
        <v>1074</v>
      </c>
      <c r="E399" s="9" t="s">
        <v>85</v>
      </c>
      <c r="F399" s="9"/>
      <c r="G399" s="9"/>
      <c r="H399" s="9" t="s">
        <v>1045</v>
      </c>
      <c r="I399" s="9"/>
      <c r="J399" s="9" t="s">
        <v>1046</v>
      </c>
      <c r="K399" s="9" t="s">
        <v>1047</v>
      </c>
      <c r="L399" s="9" t="s">
        <v>1048</v>
      </c>
      <c r="M399" s="9"/>
      <c r="N399" s="12" t="s">
        <v>1049</v>
      </c>
    </row>
    <row r="400" customFormat="1" spans="1:14">
      <c r="A400" s="9" t="s">
        <v>989</v>
      </c>
      <c r="B400" s="9"/>
      <c r="C400" s="9" t="s">
        <v>1075</v>
      </c>
      <c r="D400" s="9" t="s">
        <v>1076</v>
      </c>
      <c r="E400" s="9" t="s">
        <v>85</v>
      </c>
      <c r="F400" s="9"/>
      <c r="G400" s="9"/>
      <c r="H400" s="9" t="s">
        <v>1045</v>
      </c>
      <c r="I400" s="9"/>
      <c r="J400" s="9" t="s">
        <v>1046</v>
      </c>
      <c r="K400" s="9" t="s">
        <v>1047</v>
      </c>
      <c r="L400" s="9" t="s">
        <v>1048</v>
      </c>
      <c r="M400" s="9"/>
      <c r="N400" s="12" t="s">
        <v>1049</v>
      </c>
    </row>
    <row r="401" customFormat="1" spans="1:14">
      <c r="A401" s="9" t="s">
        <v>989</v>
      </c>
      <c r="B401" s="9"/>
      <c r="C401" s="9" t="s">
        <v>1077</v>
      </c>
      <c r="D401" s="9" t="s">
        <v>1078</v>
      </c>
      <c r="E401" s="9" t="s">
        <v>85</v>
      </c>
      <c r="F401" s="9"/>
      <c r="G401" s="9"/>
      <c r="H401" s="9" t="s">
        <v>1045</v>
      </c>
      <c r="I401" s="9"/>
      <c r="J401" s="9" t="s">
        <v>1046</v>
      </c>
      <c r="K401" s="9" t="s">
        <v>1047</v>
      </c>
      <c r="L401" s="9" t="s">
        <v>1048</v>
      </c>
      <c r="M401" s="9"/>
      <c r="N401" s="12" t="s">
        <v>1049</v>
      </c>
    </row>
    <row r="402" customFormat="1" spans="1:14">
      <c r="A402" s="9" t="s">
        <v>989</v>
      </c>
      <c r="B402" s="10"/>
      <c r="C402" s="10" t="s">
        <v>1079</v>
      </c>
      <c r="D402" s="10" t="s">
        <v>1080</v>
      </c>
      <c r="E402" s="10" t="s">
        <v>85</v>
      </c>
      <c r="F402" s="10"/>
      <c r="G402" s="10"/>
      <c r="H402" s="10" t="s">
        <v>1045</v>
      </c>
      <c r="I402" s="10"/>
      <c r="J402" s="9" t="s">
        <v>1046</v>
      </c>
      <c r="K402" s="10" t="s">
        <v>1047</v>
      </c>
      <c r="L402" s="9" t="s">
        <v>1048</v>
      </c>
      <c r="M402" s="9" t="s">
        <v>1081</v>
      </c>
      <c r="N402" s="12" t="s">
        <v>1049</v>
      </c>
    </row>
    <row r="403" customFormat="1" spans="1:14">
      <c r="A403" s="9" t="s">
        <v>989</v>
      </c>
      <c r="B403" s="10"/>
      <c r="C403" s="10" t="s">
        <v>1082</v>
      </c>
      <c r="D403" s="10" t="s">
        <v>1083</v>
      </c>
      <c r="E403" s="10" t="s">
        <v>85</v>
      </c>
      <c r="F403" s="10"/>
      <c r="G403" s="10"/>
      <c r="H403" s="10" t="s">
        <v>1045</v>
      </c>
      <c r="I403" s="10"/>
      <c r="J403" s="9" t="s">
        <v>1046</v>
      </c>
      <c r="K403" s="10" t="s">
        <v>1047</v>
      </c>
      <c r="L403" s="9" t="s">
        <v>1048</v>
      </c>
      <c r="M403" s="9" t="s">
        <v>1081</v>
      </c>
      <c r="N403" s="12" t="s">
        <v>1049</v>
      </c>
    </row>
    <row r="404" customFormat="1" spans="1:14">
      <c r="A404" s="9" t="s">
        <v>989</v>
      </c>
      <c r="B404" s="10"/>
      <c r="C404" s="10" t="s">
        <v>1084</v>
      </c>
      <c r="D404" s="10" t="s">
        <v>1085</v>
      </c>
      <c r="E404" s="10" t="s">
        <v>85</v>
      </c>
      <c r="F404" s="10"/>
      <c r="G404" s="10"/>
      <c r="H404" s="10" t="s">
        <v>1045</v>
      </c>
      <c r="I404" s="10"/>
      <c r="J404" s="9" t="s">
        <v>1046</v>
      </c>
      <c r="K404" s="10" t="s">
        <v>1047</v>
      </c>
      <c r="L404" s="9" t="s">
        <v>1048</v>
      </c>
      <c r="M404" s="9" t="s">
        <v>1081</v>
      </c>
      <c r="N404" s="12" t="s">
        <v>1049</v>
      </c>
    </row>
    <row r="405" customFormat="1" spans="1:14">
      <c r="A405" s="9" t="s">
        <v>989</v>
      </c>
      <c r="B405" s="10"/>
      <c r="C405" s="10" t="s">
        <v>1086</v>
      </c>
      <c r="D405" s="10" t="s">
        <v>1087</v>
      </c>
      <c r="E405" s="10" t="s">
        <v>85</v>
      </c>
      <c r="F405" s="10"/>
      <c r="G405" s="10"/>
      <c r="H405" s="10" t="s">
        <v>1045</v>
      </c>
      <c r="I405" s="10"/>
      <c r="J405" s="9" t="s">
        <v>1046</v>
      </c>
      <c r="K405" s="10" t="s">
        <v>1047</v>
      </c>
      <c r="L405" s="9" t="s">
        <v>1048</v>
      </c>
      <c r="M405" s="9"/>
      <c r="N405" s="12" t="s">
        <v>1049</v>
      </c>
    </row>
    <row r="406" customFormat="1" spans="1:14">
      <c r="A406" s="9" t="s">
        <v>989</v>
      </c>
      <c r="B406" s="10"/>
      <c r="C406" s="10" t="s">
        <v>1088</v>
      </c>
      <c r="D406" s="10" t="s">
        <v>1089</v>
      </c>
      <c r="E406" s="10" t="s">
        <v>85</v>
      </c>
      <c r="F406" s="10"/>
      <c r="G406" s="10"/>
      <c r="H406" s="10" t="s">
        <v>1045</v>
      </c>
      <c r="I406" s="10"/>
      <c r="J406" s="9" t="s">
        <v>1046</v>
      </c>
      <c r="K406" s="10" t="s">
        <v>1047</v>
      </c>
      <c r="L406" s="9" t="s">
        <v>1048</v>
      </c>
      <c r="M406" s="9"/>
      <c r="N406" s="12" t="s">
        <v>1049</v>
      </c>
    </row>
    <row r="407" customFormat="1" spans="1:14">
      <c r="A407" s="9" t="s">
        <v>989</v>
      </c>
      <c r="B407" s="10"/>
      <c r="C407" s="10" t="s">
        <v>1090</v>
      </c>
      <c r="D407" s="10" t="s">
        <v>1091</v>
      </c>
      <c r="E407" s="10" t="s">
        <v>85</v>
      </c>
      <c r="F407" s="10"/>
      <c r="G407" s="10"/>
      <c r="H407" s="10" t="s">
        <v>1045</v>
      </c>
      <c r="I407" s="10"/>
      <c r="J407" s="9" t="s">
        <v>1046</v>
      </c>
      <c r="K407" s="10" t="s">
        <v>1047</v>
      </c>
      <c r="L407" s="9" t="s">
        <v>1048</v>
      </c>
      <c r="M407" s="9" t="s">
        <v>1081</v>
      </c>
      <c r="N407" s="12" t="s">
        <v>1049</v>
      </c>
    </row>
    <row r="408" customFormat="1" spans="1:14">
      <c r="A408" s="9" t="s">
        <v>989</v>
      </c>
      <c r="B408" s="10"/>
      <c r="C408" s="10" t="s">
        <v>1092</v>
      </c>
      <c r="D408" s="10" t="s">
        <v>1093</v>
      </c>
      <c r="E408" s="10" t="s">
        <v>85</v>
      </c>
      <c r="F408" s="10"/>
      <c r="G408" s="10"/>
      <c r="H408" s="10" t="s">
        <v>1045</v>
      </c>
      <c r="I408" s="10"/>
      <c r="J408" s="9" t="s">
        <v>1046</v>
      </c>
      <c r="K408" s="10" t="s">
        <v>1047</v>
      </c>
      <c r="L408" s="9" t="s">
        <v>1048</v>
      </c>
      <c r="M408" s="9" t="s">
        <v>1081</v>
      </c>
      <c r="N408" s="12" t="s">
        <v>1049</v>
      </c>
    </row>
    <row r="409" customFormat="1" spans="1:14">
      <c r="A409" s="9" t="s">
        <v>989</v>
      </c>
      <c r="B409" s="10"/>
      <c r="C409" s="10" t="s">
        <v>1094</v>
      </c>
      <c r="D409" s="10" t="s">
        <v>1095</v>
      </c>
      <c r="E409" s="10" t="s">
        <v>85</v>
      </c>
      <c r="F409" s="10"/>
      <c r="G409" s="10"/>
      <c r="H409" s="10" t="s">
        <v>1045</v>
      </c>
      <c r="I409" s="10"/>
      <c r="J409" s="9" t="s">
        <v>1046</v>
      </c>
      <c r="K409" s="10" t="s">
        <v>1047</v>
      </c>
      <c r="L409" s="9" t="s">
        <v>1048</v>
      </c>
      <c r="M409" s="9" t="s">
        <v>1081</v>
      </c>
      <c r="N409" s="12" t="s">
        <v>1049</v>
      </c>
    </row>
    <row r="410" customFormat="1" spans="1:14">
      <c r="A410" s="9" t="s">
        <v>989</v>
      </c>
      <c r="B410" s="10"/>
      <c r="C410" s="10" t="s">
        <v>1096</v>
      </c>
      <c r="D410" s="10" t="s">
        <v>1097</v>
      </c>
      <c r="E410" s="10" t="s">
        <v>85</v>
      </c>
      <c r="F410" s="10"/>
      <c r="G410" s="10"/>
      <c r="H410" s="10" t="s">
        <v>1045</v>
      </c>
      <c r="I410" s="10"/>
      <c r="J410" s="9" t="s">
        <v>1046</v>
      </c>
      <c r="K410" s="10" t="s">
        <v>1047</v>
      </c>
      <c r="L410" s="9" t="s">
        <v>1048</v>
      </c>
      <c r="M410" s="9" t="s">
        <v>1081</v>
      </c>
      <c r="N410" s="12" t="s">
        <v>1049</v>
      </c>
    </row>
    <row r="411" customFormat="1" spans="1:14">
      <c r="A411" s="9" t="s">
        <v>989</v>
      </c>
      <c r="B411" s="10"/>
      <c r="C411" s="10" t="s">
        <v>1098</v>
      </c>
      <c r="D411" s="10" t="s">
        <v>1099</v>
      </c>
      <c r="E411" s="10" t="s">
        <v>85</v>
      </c>
      <c r="F411" s="10"/>
      <c r="G411" s="10"/>
      <c r="H411" s="10" t="s">
        <v>1045</v>
      </c>
      <c r="I411" s="10"/>
      <c r="J411" s="9" t="s">
        <v>1046</v>
      </c>
      <c r="K411" s="10" t="s">
        <v>1047</v>
      </c>
      <c r="L411" s="9" t="s">
        <v>1048</v>
      </c>
      <c r="M411" s="9" t="s">
        <v>1100</v>
      </c>
      <c r="N411" s="12" t="s">
        <v>1049</v>
      </c>
    </row>
    <row r="412" customFormat="1" spans="1:14">
      <c r="A412" s="9" t="s">
        <v>989</v>
      </c>
      <c r="B412" s="10"/>
      <c r="C412" s="10" t="s">
        <v>1101</v>
      </c>
      <c r="D412" s="10" t="s">
        <v>1102</v>
      </c>
      <c r="E412" s="10" t="s">
        <v>85</v>
      </c>
      <c r="F412" s="10"/>
      <c r="G412" s="10"/>
      <c r="H412" s="10" t="s">
        <v>1045</v>
      </c>
      <c r="I412" s="10"/>
      <c r="J412" s="9" t="s">
        <v>1046</v>
      </c>
      <c r="K412" s="10" t="s">
        <v>1047</v>
      </c>
      <c r="L412" s="9" t="s">
        <v>1048</v>
      </c>
      <c r="M412" s="9" t="s">
        <v>1100</v>
      </c>
      <c r="N412" s="12" t="s">
        <v>1049</v>
      </c>
    </row>
    <row r="413" customFormat="1" spans="1:14">
      <c r="A413" s="9" t="s">
        <v>989</v>
      </c>
      <c r="B413" s="9"/>
      <c r="C413" s="9" t="s">
        <v>1103</v>
      </c>
      <c r="D413" s="9" t="s">
        <v>1104</v>
      </c>
      <c r="E413" s="10" t="s">
        <v>85</v>
      </c>
      <c r="F413" s="9"/>
      <c r="G413" s="9"/>
      <c r="H413" s="10" t="s">
        <v>1045</v>
      </c>
      <c r="I413" s="10"/>
      <c r="J413" s="9" t="s">
        <v>1046</v>
      </c>
      <c r="K413" s="10" t="s">
        <v>1047</v>
      </c>
      <c r="L413" s="9" t="s">
        <v>1048</v>
      </c>
      <c r="M413" s="9"/>
      <c r="N413" s="12" t="s">
        <v>1049</v>
      </c>
    </row>
    <row r="414" customFormat="1" spans="1:14">
      <c r="A414" s="9" t="s">
        <v>989</v>
      </c>
      <c r="B414" s="10"/>
      <c r="C414" s="10" t="s">
        <v>1105</v>
      </c>
      <c r="D414" s="10" t="s">
        <v>1106</v>
      </c>
      <c r="E414" s="10" t="s">
        <v>85</v>
      </c>
      <c r="F414" s="10"/>
      <c r="G414" s="10"/>
      <c r="H414" s="10" t="s">
        <v>1045</v>
      </c>
      <c r="I414" s="10"/>
      <c r="J414" s="9" t="s">
        <v>1046</v>
      </c>
      <c r="K414" s="10" t="s">
        <v>1047</v>
      </c>
      <c r="L414" s="9" t="s">
        <v>1048</v>
      </c>
      <c r="M414" s="9" t="s">
        <v>1100</v>
      </c>
      <c r="N414" s="12" t="s">
        <v>1049</v>
      </c>
    </row>
    <row r="415" customFormat="1" spans="1:14">
      <c r="A415" s="9" t="s">
        <v>989</v>
      </c>
      <c r="B415" s="10"/>
      <c r="C415" s="10" t="s">
        <v>1107</v>
      </c>
      <c r="D415" s="10" t="s">
        <v>1108</v>
      </c>
      <c r="E415" s="10" t="s">
        <v>85</v>
      </c>
      <c r="F415" s="10"/>
      <c r="G415" s="10"/>
      <c r="H415" s="10" t="s">
        <v>1045</v>
      </c>
      <c r="I415" s="10"/>
      <c r="J415" s="9" t="s">
        <v>1046</v>
      </c>
      <c r="K415" s="10" t="s">
        <v>1047</v>
      </c>
      <c r="L415" s="9" t="s">
        <v>1048</v>
      </c>
      <c r="M415" s="9" t="s">
        <v>1109</v>
      </c>
      <c r="N415" s="12" t="s">
        <v>1049</v>
      </c>
    </row>
    <row r="416" customFormat="1" spans="1:14">
      <c r="A416" s="9" t="s">
        <v>989</v>
      </c>
      <c r="B416" s="10"/>
      <c r="C416" s="10" t="s">
        <v>1110</v>
      </c>
      <c r="D416" s="10" t="s">
        <v>1111</v>
      </c>
      <c r="E416" s="10" t="s">
        <v>85</v>
      </c>
      <c r="F416" s="10"/>
      <c r="G416" s="10"/>
      <c r="H416" s="10" t="s">
        <v>1045</v>
      </c>
      <c r="I416" s="10"/>
      <c r="J416" s="9" t="s">
        <v>1046</v>
      </c>
      <c r="K416" s="10" t="s">
        <v>1047</v>
      </c>
      <c r="L416" s="9" t="s">
        <v>1048</v>
      </c>
      <c r="M416" s="9" t="s">
        <v>1100</v>
      </c>
      <c r="N416" s="12" t="s">
        <v>1049</v>
      </c>
    </row>
    <row r="417" customFormat="1" spans="1:14">
      <c r="A417" s="9" t="s">
        <v>989</v>
      </c>
      <c r="B417" s="10"/>
      <c r="C417" s="10" t="s">
        <v>1112</v>
      </c>
      <c r="D417" s="10" t="s">
        <v>1113</v>
      </c>
      <c r="E417" s="10" t="s">
        <v>85</v>
      </c>
      <c r="F417" s="10"/>
      <c r="G417" s="10"/>
      <c r="H417" s="10" t="s">
        <v>1045</v>
      </c>
      <c r="I417" s="10"/>
      <c r="J417" s="9" t="s">
        <v>1046</v>
      </c>
      <c r="K417" s="10" t="s">
        <v>1047</v>
      </c>
      <c r="L417" s="9" t="s">
        <v>1048</v>
      </c>
      <c r="M417" s="9" t="s">
        <v>1114</v>
      </c>
      <c r="N417" s="12" t="s">
        <v>1049</v>
      </c>
    </row>
    <row r="418" customFormat="1" spans="1:14">
      <c r="A418" s="9" t="s">
        <v>989</v>
      </c>
      <c r="B418" s="10"/>
      <c r="C418" s="10" t="s">
        <v>1115</v>
      </c>
      <c r="D418" s="10" t="s">
        <v>1116</v>
      </c>
      <c r="E418" s="10" t="s">
        <v>85</v>
      </c>
      <c r="F418" s="10"/>
      <c r="G418" s="10"/>
      <c r="H418" s="10" t="s">
        <v>1045</v>
      </c>
      <c r="I418" s="10"/>
      <c r="J418" s="9" t="s">
        <v>1046</v>
      </c>
      <c r="K418" s="10" t="s">
        <v>1047</v>
      </c>
      <c r="L418" s="9" t="s">
        <v>1048</v>
      </c>
      <c r="M418" s="9"/>
      <c r="N418" s="12" t="s">
        <v>1049</v>
      </c>
    </row>
    <row r="419" customFormat="1" spans="1:14">
      <c r="A419" s="9" t="s">
        <v>989</v>
      </c>
      <c r="B419" s="10"/>
      <c r="C419" s="10" t="s">
        <v>1117</v>
      </c>
      <c r="D419" s="10" t="s">
        <v>1118</v>
      </c>
      <c r="E419" s="10" t="s">
        <v>85</v>
      </c>
      <c r="F419" s="10"/>
      <c r="G419" s="10"/>
      <c r="H419" s="10" t="s">
        <v>1045</v>
      </c>
      <c r="I419" s="10"/>
      <c r="J419" s="9" t="s">
        <v>1046</v>
      </c>
      <c r="K419" s="10" t="s">
        <v>1047</v>
      </c>
      <c r="L419" s="9" t="s">
        <v>1048</v>
      </c>
      <c r="M419" s="9" t="s">
        <v>1114</v>
      </c>
      <c r="N419" s="12" t="s">
        <v>1049</v>
      </c>
    </row>
    <row r="420" customFormat="1" spans="1:14">
      <c r="A420" s="9" t="s">
        <v>989</v>
      </c>
      <c r="B420" s="10"/>
      <c r="C420" s="10" t="s">
        <v>1119</v>
      </c>
      <c r="D420" s="10" t="s">
        <v>1120</v>
      </c>
      <c r="E420" s="10" t="s">
        <v>85</v>
      </c>
      <c r="F420" s="10"/>
      <c r="G420" s="10"/>
      <c r="H420" s="10" t="s">
        <v>1045</v>
      </c>
      <c r="I420" s="10"/>
      <c r="J420" s="9" t="s">
        <v>1046</v>
      </c>
      <c r="K420" s="10" t="s">
        <v>1047</v>
      </c>
      <c r="L420" s="9" t="s">
        <v>1048</v>
      </c>
      <c r="M420" s="9"/>
      <c r="N420" s="12" t="s">
        <v>1049</v>
      </c>
    </row>
    <row r="421" customFormat="1" spans="1:14">
      <c r="A421" s="9" t="s">
        <v>989</v>
      </c>
      <c r="B421" s="9"/>
      <c r="C421" s="9" t="s">
        <v>1121</v>
      </c>
      <c r="D421" s="9" t="s">
        <v>1122</v>
      </c>
      <c r="E421" s="10" t="s">
        <v>85</v>
      </c>
      <c r="F421" s="9"/>
      <c r="G421" s="9"/>
      <c r="H421" s="10" t="s">
        <v>1045</v>
      </c>
      <c r="I421" s="10"/>
      <c r="J421" s="9" t="s">
        <v>1046</v>
      </c>
      <c r="K421" s="10" t="s">
        <v>1047</v>
      </c>
      <c r="L421" s="9" t="s">
        <v>1048</v>
      </c>
      <c r="M421" s="9"/>
      <c r="N421" s="12" t="s">
        <v>1049</v>
      </c>
    </row>
    <row r="422" customFormat="1" spans="1:14">
      <c r="A422" s="9" t="s">
        <v>989</v>
      </c>
      <c r="B422" s="10"/>
      <c r="C422" s="10" t="s">
        <v>1123</v>
      </c>
      <c r="D422" s="10" t="s">
        <v>1124</v>
      </c>
      <c r="E422" s="10" t="s">
        <v>85</v>
      </c>
      <c r="F422" s="10"/>
      <c r="G422" s="10"/>
      <c r="H422" s="10" t="s">
        <v>1045</v>
      </c>
      <c r="I422" s="10"/>
      <c r="J422" s="9" t="s">
        <v>1046</v>
      </c>
      <c r="K422" s="10" t="s">
        <v>1047</v>
      </c>
      <c r="L422" s="9" t="s">
        <v>1048</v>
      </c>
      <c r="M422" s="9" t="s">
        <v>1114</v>
      </c>
      <c r="N422" s="12" t="s">
        <v>1049</v>
      </c>
    </row>
    <row r="423" customFormat="1" spans="1:14">
      <c r="A423" s="9" t="s">
        <v>989</v>
      </c>
      <c r="B423" s="10"/>
      <c r="C423" s="10" t="s">
        <v>1125</v>
      </c>
      <c r="D423" s="10" t="s">
        <v>1126</v>
      </c>
      <c r="E423" s="10" t="s">
        <v>85</v>
      </c>
      <c r="F423" s="10"/>
      <c r="G423" s="10"/>
      <c r="H423" s="10" t="s">
        <v>1045</v>
      </c>
      <c r="I423" s="10"/>
      <c r="J423" s="9" t="s">
        <v>1046</v>
      </c>
      <c r="K423" s="10" t="s">
        <v>1047</v>
      </c>
      <c r="L423" s="9" t="s">
        <v>1048</v>
      </c>
      <c r="M423" s="9"/>
      <c r="N423" s="12" t="s">
        <v>1049</v>
      </c>
    </row>
    <row r="424" customFormat="1" spans="1:14">
      <c r="A424" s="9" t="s">
        <v>989</v>
      </c>
      <c r="B424" s="10"/>
      <c r="C424" s="10" t="s">
        <v>1127</v>
      </c>
      <c r="D424" s="10" t="s">
        <v>1128</v>
      </c>
      <c r="E424" s="10" t="s">
        <v>85</v>
      </c>
      <c r="F424" s="10"/>
      <c r="G424" s="10"/>
      <c r="H424" s="10" t="s">
        <v>1045</v>
      </c>
      <c r="I424" s="10"/>
      <c r="J424" s="9" t="s">
        <v>1046</v>
      </c>
      <c r="K424" s="10" t="s">
        <v>1047</v>
      </c>
      <c r="L424" s="9" t="s">
        <v>1048</v>
      </c>
      <c r="M424" s="9" t="s">
        <v>1129</v>
      </c>
      <c r="N424" s="12" t="s">
        <v>1049</v>
      </c>
    </row>
    <row r="425" customFormat="1" spans="1:14">
      <c r="A425" s="9" t="s">
        <v>989</v>
      </c>
      <c r="B425" s="10"/>
      <c r="C425" s="10" t="s">
        <v>1130</v>
      </c>
      <c r="D425" s="10" t="s">
        <v>1131</v>
      </c>
      <c r="E425" s="10" t="s">
        <v>85</v>
      </c>
      <c r="F425" s="10"/>
      <c r="G425" s="10"/>
      <c r="H425" s="10" t="s">
        <v>1045</v>
      </c>
      <c r="I425" s="10"/>
      <c r="J425" s="9" t="s">
        <v>1046</v>
      </c>
      <c r="K425" s="10" t="s">
        <v>1047</v>
      </c>
      <c r="L425" s="9" t="s">
        <v>1048</v>
      </c>
      <c r="M425" s="9" t="s">
        <v>1129</v>
      </c>
      <c r="N425" s="12" t="s">
        <v>1049</v>
      </c>
    </row>
    <row r="426" customFormat="1" spans="1:14">
      <c r="A426" s="9" t="s">
        <v>989</v>
      </c>
      <c r="B426" s="9"/>
      <c r="C426" s="9" t="s">
        <v>1132</v>
      </c>
      <c r="D426" s="9" t="s">
        <v>1133</v>
      </c>
      <c r="E426" s="9" t="s">
        <v>85</v>
      </c>
      <c r="F426" s="9"/>
      <c r="G426" s="9"/>
      <c r="H426" s="9" t="s">
        <v>452</v>
      </c>
      <c r="I426" s="9"/>
      <c r="J426" s="9" t="s">
        <v>1134</v>
      </c>
      <c r="K426" s="9" t="s">
        <v>1135</v>
      </c>
      <c r="L426" s="9" t="s">
        <v>1136</v>
      </c>
      <c r="M426" s="9"/>
      <c r="N426" s="12" t="s">
        <v>1137</v>
      </c>
    </row>
    <row r="427" customFormat="1" spans="1:14">
      <c r="A427" s="9" t="s">
        <v>989</v>
      </c>
      <c r="B427" s="10"/>
      <c r="C427" s="10" t="s">
        <v>1138</v>
      </c>
      <c r="D427" s="10" t="s">
        <v>1139</v>
      </c>
      <c r="E427" s="10" t="s">
        <v>85</v>
      </c>
      <c r="F427" s="10"/>
      <c r="G427" s="10"/>
      <c r="H427" s="10" t="s">
        <v>452</v>
      </c>
      <c r="I427" s="10"/>
      <c r="J427" s="9" t="s">
        <v>1134</v>
      </c>
      <c r="K427" s="10" t="s">
        <v>1135</v>
      </c>
      <c r="L427" s="9" t="s">
        <v>1136</v>
      </c>
      <c r="M427" s="9" t="s">
        <v>1140</v>
      </c>
      <c r="N427" s="12" t="s">
        <v>1137</v>
      </c>
    </row>
    <row r="428" customFormat="1" spans="1:14">
      <c r="A428" s="9" t="s">
        <v>989</v>
      </c>
      <c r="B428" s="10"/>
      <c r="C428" s="10" t="s">
        <v>1141</v>
      </c>
      <c r="D428" s="10" t="s">
        <v>1142</v>
      </c>
      <c r="E428" s="10" t="s">
        <v>85</v>
      </c>
      <c r="F428" s="10"/>
      <c r="G428" s="10"/>
      <c r="H428" s="10" t="s">
        <v>452</v>
      </c>
      <c r="I428" s="10"/>
      <c r="J428" s="9" t="s">
        <v>1134</v>
      </c>
      <c r="K428" s="10" t="s">
        <v>1135</v>
      </c>
      <c r="L428" s="9" t="s">
        <v>1136</v>
      </c>
      <c r="M428" s="9"/>
      <c r="N428" s="12" t="s">
        <v>1137</v>
      </c>
    </row>
    <row r="429" customFormat="1" spans="1:14">
      <c r="A429" s="9" t="s">
        <v>989</v>
      </c>
      <c r="B429" s="9"/>
      <c r="C429" s="9" t="s">
        <v>1141</v>
      </c>
      <c r="D429" s="9" t="s">
        <v>1142</v>
      </c>
      <c r="E429" s="10" t="s">
        <v>85</v>
      </c>
      <c r="F429" s="9"/>
      <c r="G429" s="9"/>
      <c r="H429" s="10" t="s">
        <v>452</v>
      </c>
      <c r="I429" s="10"/>
      <c r="J429" s="9" t="s">
        <v>1134</v>
      </c>
      <c r="K429" s="10" t="s">
        <v>1135</v>
      </c>
      <c r="L429" s="9" t="s">
        <v>1136</v>
      </c>
      <c r="M429" s="9"/>
      <c r="N429" s="12" t="s">
        <v>1137</v>
      </c>
    </row>
    <row r="430" customFormat="1" spans="1:14">
      <c r="A430" s="9" t="s">
        <v>989</v>
      </c>
      <c r="B430" s="9"/>
      <c r="C430" s="10" t="s">
        <v>1143</v>
      </c>
      <c r="D430" s="10" t="s">
        <v>1144</v>
      </c>
      <c r="E430" s="10" t="s">
        <v>85</v>
      </c>
      <c r="F430" s="10"/>
      <c r="G430" s="10"/>
      <c r="H430" s="10" t="s">
        <v>452</v>
      </c>
      <c r="I430" s="10"/>
      <c r="J430" s="9" t="s">
        <v>1134</v>
      </c>
      <c r="K430" s="10" t="s">
        <v>1135</v>
      </c>
      <c r="L430" s="9" t="s">
        <v>1136</v>
      </c>
      <c r="M430" s="9" t="s">
        <v>1140</v>
      </c>
      <c r="N430" s="12" t="s">
        <v>1137</v>
      </c>
    </row>
    <row r="431" customFormat="1" spans="1:14">
      <c r="A431" s="9" t="s">
        <v>989</v>
      </c>
      <c r="B431" s="10"/>
      <c r="C431" s="10" t="s">
        <v>1145</v>
      </c>
      <c r="D431" s="10" t="s">
        <v>1146</v>
      </c>
      <c r="E431" s="10" t="s">
        <v>85</v>
      </c>
      <c r="F431" s="10"/>
      <c r="G431" s="10"/>
      <c r="H431" s="10" t="s">
        <v>452</v>
      </c>
      <c r="I431" s="10"/>
      <c r="J431" s="9" t="s">
        <v>1134</v>
      </c>
      <c r="K431" s="10" t="s">
        <v>1135</v>
      </c>
      <c r="L431" s="9" t="s">
        <v>1136</v>
      </c>
      <c r="M431" s="9" t="s">
        <v>1140</v>
      </c>
      <c r="N431" s="12" t="s">
        <v>1137</v>
      </c>
    </row>
    <row r="432" customFormat="1" spans="1:14">
      <c r="A432" s="9" t="s">
        <v>989</v>
      </c>
      <c r="B432" s="9"/>
      <c r="C432" s="10" t="s">
        <v>1147</v>
      </c>
      <c r="D432" s="10" t="s">
        <v>1148</v>
      </c>
      <c r="E432" s="10" t="s">
        <v>85</v>
      </c>
      <c r="F432" s="10"/>
      <c r="G432" s="10"/>
      <c r="H432" s="10" t="s">
        <v>452</v>
      </c>
      <c r="I432" s="10"/>
      <c r="J432" s="9" t="s">
        <v>1134</v>
      </c>
      <c r="K432" s="10" t="s">
        <v>1135</v>
      </c>
      <c r="L432" s="9" t="s">
        <v>1136</v>
      </c>
      <c r="M432" s="9" t="s">
        <v>1140</v>
      </c>
      <c r="N432" s="12" t="s">
        <v>1137</v>
      </c>
    </row>
    <row r="433" customFormat="1" spans="1:14">
      <c r="A433" s="9" t="s">
        <v>989</v>
      </c>
      <c r="B433" s="10"/>
      <c r="C433" s="10" t="s">
        <v>1149</v>
      </c>
      <c r="D433" s="10" t="s">
        <v>1150</v>
      </c>
      <c r="E433" s="10" t="s">
        <v>85</v>
      </c>
      <c r="F433" s="10"/>
      <c r="G433" s="10"/>
      <c r="H433" s="10" t="s">
        <v>452</v>
      </c>
      <c r="I433" s="10"/>
      <c r="J433" s="9" t="s">
        <v>1134</v>
      </c>
      <c r="K433" s="10" t="s">
        <v>1135</v>
      </c>
      <c r="L433" s="9" t="s">
        <v>1136</v>
      </c>
      <c r="M433" s="9" t="s">
        <v>1140</v>
      </c>
      <c r="N433" s="12" t="s">
        <v>1137</v>
      </c>
    </row>
    <row r="434" customFormat="1" spans="1:14">
      <c r="A434" s="9" t="s">
        <v>989</v>
      </c>
      <c r="B434" s="10"/>
      <c r="C434" s="10" t="s">
        <v>1151</v>
      </c>
      <c r="D434" s="10" t="s">
        <v>1152</v>
      </c>
      <c r="E434" s="10" t="s">
        <v>85</v>
      </c>
      <c r="F434" s="10"/>
      <c r="G434" s="10"/>
      <c r="H434" s="10" t="s">
        <v>452</v>
      </c>
      <c r="I434" s="10"/>
      <c r="J434" s="9" t="s">
        <v>1134</v>
      </c>
      <c r="K434" s="10" t="s">
        <v>1135</v>
      </c>
      <c r="L434" s="9" t="s">
        <v>1136</v>
      </c>
      <c r="M434" s="9" t="s">
        <v>1140</v>
      </c>
      <c r="N434" s="12" t="s">
        <v>1137</v>
      </c>
    </row>
    <row r="435" customFormat="1" spans="1:14">
      <c r="A435" s="9" t="s">
        <v>989</v>
      </c>
      <c r="B435" s="10"/>
      <c r="C435" s="10" t="s">
        <v>1153</v>
      </c>
      <c r="D435" s="10" t="s">
        <v>1154</v>
      </c>
      <c r="E435" s="10" t="s">
        <v>85</v>
      </c>
      <c r="F435" s="10"/>
      <c r="G435" s="10"/>
      <c r="H435" s="10" t="s">
        <v>452</v>
      </c>
      <c r="I435" s="10"/>
      <c r="J435" s="9" t="s">
        <v>1134</v>
      </c>
      <c r="K435" s="10" t="s">
        <v>1135</v>
      </c>
      <c r="L435" s="9" t="s">
        <v>1136</v>
      </c>
      <c r="M435" s="9" t="s">
        <v>1140</v>
      </c>
      <c r="N435" s="12" t="s">
        <v>1137</v>
      </c>
    </row>
    <row r="436" customFormat="1" spans="1:14">
      <c r="A436" s="9" t="s">
        <v>989</v>
      </c>
      <c r="B436" s="10"/>
      <c r="C436" s="10" t="s">
        <v>1155</v>
      </c>
      <c r="D436" s="10" t="s">
        <v>1156</v>
      </c>
      <c r="E436" s="10" t="s">
        <v>85</v>
      </c>
      <c r="F436" s="10"/>
      <c r="G436" s="10"/>
      <c r="H436" s="10" t="s">
        <v>452</v>
      </c>
      <c r="I436" s="10"/>
      <c r="J436" s="9" t="s">
        <v>1134</v>
      </c>
      <c r="K436" s="10" t="s">
        <v>1135</v>
      </c>
      <c r="L436" s="9" t="s">
        <v>1136</v>
      </c>
      <c r="M436" s="9"/>
      <c r="N436" s="12" t="s">
        <v>1137</v>
      </c>
    </row>
    <row r="437" customFormat="1" spans="1:14">
      <c r="A437" s="9" t="s">
        <v>989</v>
      </c>
      <c r="B437" s="10"/>
      <c r="C437" s="10" t="s">
        <v>1157</v>
      </c>
      <c r="D437" s="10" t="s">
        <v>1158</v>
      </c>
      <c r="E437" s="10" t="s">
        <v>85</v>
      </c>
      <c r="F437" s="10"/>
      <c r="G437" s="10"/>
      <c r="H437" s="10" t="s">
        <v>452</v>
      </c>
      <c r="I437" s="10"/>
      <c r="J437" s="9" t="s">
        <v>1134</v>
      </c>
      <c r="K437" s="10" t="s">
        <v>1135</v>
      </c>
      <c r="L437" s="9" t="s">
        <v>1159</v>
      </c>
      <c r="M437" s="9" t="s">
        <v>1140</v>
      </c>
      <c r="N437" s="12" t="s">
        <v>1137</v>
      </c>
    </row>
    <row r="438" customFormat="1" spans="1:14">
      <c r="A438" s="9" t="s">
        <v>989</v>
      </c>
      <c r="B438" s="10"/>
      <c r="C438" s="10" t="s">
        <v>1160</v>
      </c>
      <c r="D438" s="10" t="s">
        <v>1161</v>
      </c>
      <c r="E438" s="10" t="s">
        <v>85</v>
      </c>
      <c r="F438" s="10"/>
      <c r="G438" s="10"/>
      <c r="H438" s="10" t="s">
        <v>452</v>
      </c>
      <c r="I438" s="10"/>
      <c r="J438" s="9" t="s">
        <v>1134</v>
      </c>
      <c r="K438" s="10" t="s">
        <v>1135</v>
      </c>
      <c r="L438" s="9" t="s">
        <v>1159</v>
      </c>
      <c r="M438" s="9" t="s">
        <v>1140</v>
      </c>
      <c r="N438" s="12" t="s">
        <v>1137</v>
      </c>
    </row>
    <row r="439" customFormat="1" spans="1:14">
      <c r="A439" s="9" t="s">
        <v>989</v>
      </c>
      <c r="B439" s="10"/>
      <c r="C439" s="10" t="s">
        <v>1162</v>
      </c>
      <c r="D439" s="10" t="s">
        <v>1163</v>
      </c>
      <c r="E439" s="10" t="s">
        <v>85</v>
      </c>
      <c r="F439" s="10"/>
      <c r="G439" s="10"/>
      <c r="H439" s="10" t="s">
        <v>452</v>
      </c>
      <c r="I439" s="10"/>
      <c r="J439" s="9" t="s">
        <v>1134</v>
      </c>
      <c r="K439" s="10" t="s">
        <v>1135</v>
      </c>
      <c r="L439" s="9" t="s">
        <v>1159</v>
      </c>
      <c r="M439" s="9" t="s">
        <v>1140</v>
      </c>
      <c r="N439" s="12" t="s">
        <v>1137</v>
      </c>
    </row>
    <row r="440" customFormat="1" spans="1:14">
      <c r="A440" s="9" t="s">
        <v>989</v>
      </c>
      <c r="B440" s="10"/>
      <c r="C440" s="10" t="s">
        <v>1164</v>
      </c>
      <c r="D440" s="10" t="s">
        <v>1165</v>
      </c>
      <c r="E440" s="10" t="s">
        <v>85</v>
      </c>
      <c r="F440" s="10"/>
      <c r="G440" s="10"/>
      <c r="H440" s="10" t="s">
        <v>452</v>
      </c>
      <c r="I440" s="10"/>
      <c r="J440" s="9" t="s">
        <v>1134</v>
      </c>
      <c r="K440" s="10" t="s">
        <v>1135</v>
      </c>
      <c r="L440" s="9" t="s">
        <v>1159</v>
      </c>
      <c r="M440" s="9" t="s">
        <v>1140</v>
      </c>
      <c r="N440" s="12" t="s">
        <v>1137</v>
      </c>
    </row>
    <row r="441" customFormat="1" spans="1:14">
      <c r="A441" s="9" t="s">
        <v>989</v>
      </c>
      <c r="B441" s="10"/>
      <c r="C441" s="10" t="s">
        <v>1166</v>
      </c>
      <c r="D441" s="10" t="s">
        <v>1167</v>
      </c>
      <c r="E441" s="10" t="s">
        <v>85</v>
      </c>
      <c r="F441" s="10"/>
      <c r="G441" s="10"/>
      <c r="H441" s="10" t="s">
        <v>452</v>
      </c>
      <c r="I441" s="10"/>
      <c r="J441" s="9" t="s">
        <v>1134</v>
      </c>
      <c r="K441" s="10" t="s">
        <v>1135</v>
      </c>
      <c r="L441" s="9" t="s">
        <v>1159</v>
      </c>
      <c r="M441" s="9"/>
      <c r="N441" s="12" t="s">
        <v>1137</v>
      </c>
    </row>
    <row r="442" customFormat="1" spans="1:14">
      <c r="A442" s="9" t="s">
        <v>989</v>
      </c>
      <c r="B442" s="9"/>
      <c r="C442" s="9" t="s">
        <v>1168</v>
      </c>
      <c r="D442" s="9" t="s">
        <v>1169</v>
      </c>
      <c r="E442" s="10" t="s">
        <v>85</v>
      </c>
      <c r="F442" s="10"/>
      <c r="G442" s="10"/>
      <c r="H442" s="10" t="s">
        <v>452</v>
      </c>
      <c r="I442" s="10"/>
      <c r="J442" s="9" t="s">
        <v>1134</v>
      </c>
      <c r="K442" s="10" t="s">
        <v>1135</v>
      </c>
      <c r="L442" s="9" t="s">
        <v>1170</v>
      </c>
      <c r="M442" s="9"/>
      <c r="N442" s="12" t="s">
        <v>1137</v>
      </c>
    </row>
    <row r="443" customFormat="1" spans="1:14">
      <c r="A443" s="9" t="s">
        <v>989</v>
      </c>
      <c r="B443" s="9"/>
      <c r="C443" s="9" t="s">
        <v>1171</v>
      </c>
      <c r="D443" s="9" t="s">
        <v>1172</v>
      </c>
      <c r="E443" s="9" t="s">
        <v>85</v>
      </c>
      <c r="F443" s="9"/>
      <c r="G443" s="9"/>
      <c r="H443" s="9" t="s">
        <v>452</v>
      </c>
      <c r="I443" s="9"/>
      <c r="J443" s="9" t="s">
        <v>1134</v>
      </c>
      <c r="K443" s="9" t="s">
        <v>1135</v>
      </c>
      <c r="L443" s="9" t="s">
        <v>1170</v>
      </c>
      <c r="M443" s="9"/>
      <c r="N443" s="12" t="s">
        <v>1137</v>
      </c>
    </row>
    <row r="444" customFormat="1" spans="1:14">
      <c r="A444" s="9" t="s">
        <v>989</v>
      </c>
      <c r="B444" s="9"/>
      <c r="C444" s="9" t="s">
        <v>1173</v>
      </c>
      <c r="D444" s="9" t="s">
        <v>1174</v>
      </c>
      <c r="E444" s="9" t="s">
        <v>85</v>
      </c>
      <c r="F444" s="9"/>
      <c r="G444" s="9"/>
      <c r="H444" s="9" t="s">
        <v>452</v>
      </c>
      <c r="I444" s="9"/>
      <c r="J444" s="9" t="s">
        <v>1134</v>
      </c>
      <c r="K444" s="9" t="s">
        <v>1135</v>
      </c>
      <c r="L444" s="9" t="s">
        <v>1170</v>
      </c>
      <c r="M444" s="9"/>
      <c r="N444" s="12" t="s">
        <v>1137</v>
      </c>
    </row>
    <row r="445" customFormat="1" spans="1:14">
      <c r="A445" s="9" t="s">
        <v>989</v>
      </c>
      <c r="B445" s="9"/>
      <c r="C445" s="9" t="s">
        <v>1175</v>
      </c>
      <c r="D445" s="9" t="s">
        <v>1176</v>
      </c>
      <c r="E445" s="9" t="s">
        <v>85</v>
      </c>
      <c r="F445" s="9"/>
      <c r="G445" s="9"/>
      <c r="H445" s="9" t="s">
        <v>452</v>
      </c>
      <c r="I445" s="9"/>
      <c r="J445" s="9" t="s">
        <v>1134</v>
      </c>
      <c r="K445" s="9" t="s">
        <v>1135</v>
      </c>
      <c r="L445" s="9" t="s">
        <v>1170</v>
      </c>
      <c r="M445" s="9"/>
      <c r="N445" s="12" t="s">
        <v>1137</v>
      </c>
    </row>
    <row r="446" customFormat="1" spans="1:14">
      <c r="A446" s="9" t="s">
        <v>989</v>
      </c>
      <c r="B446" s="9"/>
      <c r="C446" s="9" t="s">
        <v>1177</v>
      </c>
      <c r="D446" s="9" t="s">
        <v>1178</v>
      </c>
      <c r="E446" s="9" t="s">
        <v>85</v>
      </c>
      <c r="F446" s="9"/>
      <c r="G446" s="9"/>
      <c r="H446" s="9" t="s">
        <v>452</v>
      </c>
      <c r="I446" s="9"/>
      <c r="J446" s="9" t="s">
        <v>1134</v>
      </c>
      <c r="K446" s="9" t="s">
        <v>1135</v>
      </c>
      <c r="L446" s="9" t="s">
        <v>1170</v>
      </c>
      <c r="M446" s="9"/>
      <c r="N446" s="12" t="s">
        <v>1137</v>
      </c>
    </row>
    <row r="447" customFormat="1" spans="1:14">
      <c r="A447" s="9" t="s">
        <v>989</v>
      </c>
      <c r="B447" s="9"/>
      <c r="C447" s="9" t="s">
        <v>1179</v>
      </c>
      <c r="D447" s="9" t="s">
        <v>1180</v>
      </c>
      <c r="E447" s="9" t="s">
        <v>85</v>
      </c>
      <c r="F447" s="9"/>
      <c r="G447" s="9"/>
      <c r="H447" s="9" t="s">
        <v>452</v>
      </c>
      <c r="I447" s="9"/>
      <c r="J447" s="9" t="s">
        <v>1134</v>
      </c>
      <c r="K447" s="9" t="s">
        <v>1135</v>
      </c>
      <c r="L447" s="9" t="s">
        <v>1170</v>
      </c>
      <c r="M447" s="9"/>
      <c r="N447" s="12" t="s">
        <v>1137</v>
      </c>
    </row>
    <row r="448" customFormat="1" spans="1:14">
      <c r="A448" s="9" t="s">
        <v>989</v>
      </c>
      <c r="B448" s="9"/>
      <c r="C448" s="9" t="s">
        <v>1181</v>
      </c>
      <c r="D448" s="9" t="s">
        <v>1182</v>
      </c>
      <c r="E448" s="9" t="s">
        <v>85</v>
      </c>
      <c r="F448" s="9"/>
      <c r="G448" s="9"/>
      <c r="H448" s="9" t="s">
        <v>452</v>
      </c>
      <c r="I448" s="9"/>
      <c r="J448" s="9" t="s">
        <v>1134</v>
      </c>
      <c r="K448" s="9" t="s">
        <v>1135</v>
      </c>
      <c r="L448" s="9" t="s">
        <v>1170</v>
      </c>
      <c r="M448" s="9"/>
      <c r="N448" s="12" t="s">
        <v>1137</v>
      </c>
    </row>
    <row r="449" customFormat="1" spans="1:14">
      <c r="A449" s="9" t="s">
        <v>989</v>
      </c>
      <c r="B449" s="9"/>
      <c r="C449" s="9" t="s">
        <v>1183</v>
      </c>
      <c r="D449" s="9" t="s">
        <v>1184</v>
      </c>
      <c r="E449" s="9" t="s">
        <v>85</v>
      </c>
      <c r="F449" s="9"/>
      <c r="G449" s="9"/>
      <c r="H449" s="9" t="s">
        <v>452</v>
      </c>
      <c r="I449" s="9"/>
      <c r="J449" s="9" t="s">
        <v>1134</v>
      </c>
      <c r="K449" s="9" t="s">
        <v>1135</v>
      </c>
      <c r="L449" s="9" t="s">
        <v>1170</v>
      </c>
      <c r="M449" s="9"/>
      <c r="N449" s="12" t="s">
        <v>1137</v>
      </c>
    </row>
    <row r="450" customFormat="1" spans="1:14">
      <c r="A450" s="9" t="s">
        <v>989</v>
      </c>
      <c r="B450" s="9"/>
      <c r="C450" s="9" t="s">
        <v>1185</v>
      </c>
      <c r="D450" s="9" t="s">
        <v>1186</v>
      </c>
      <c r="E450" s="9" t="s">
        <v>85</v>
      </c>
      <c r="F450" s="9"/>
      <c r="G450" s="9"/>
      <c r="H450" s="9" t="s">
        <v>452</v>
      </c>
      <c r="I450" s="9"/>
      <c r="J450" s="9" t="s">
        <v>1134</v>
      </c>
      <c r="K450" s="9" t="s">
        <v>1135</v>
      </c>
      <c r="L450" s="9" t="s">
        <v>1170</v>
      </c>
      <c r="M450" s="9"/>
      <c r="N450" s="12" t="s">
        <v>1137</v>
      </c>
    </row>
    <row r="451" customFormat="1" spans="1:14">
      <c r="A451" s="9" t="s">
        <v>989</v>
      </c>
      <c r="B451" s="9"/>
      <c r="C451" s="9" t="s">
        <v>1187</v>
      </c>
      <c r="D451" s="9" t="s">
        <v>1188</v>
      </c>
      <c r="E451" s="9" t="s">
        <v>85</v>
      </c>
      <c r="F451" s="9"/>
      <c r="G451" s="9"/>
      <c r="H451" s="9" t="s">
        <v>452</v>
      </c>
      <c r="I451" s="9"/>
      <c r="J451" s="9" t="s">
        <v>1134</v>
      </c>
      <c r="K451" s="9" t="s">
        <v>1135</v>
      </c>
      <c r="L451" s="9" t="s">
        <v>1170</v>
      </c>
      <c r="M451" s="9"/>
      <c r="N451" s="12" t="s">
        <v>1137</v>
      </c>
    </row>
    <row r="452" customFormat="1" spans="1:14">
      <c r="A452" s="9" t="s">
        <v>989</v>
      </c>
      <c r="B452" s="10"/>
      <c r="C452" s="10" t="s">
        <v>1189</v>
      </c>
      <c r="D452" s="10" t="s">
        <v>1190</v>
      </c>
      <c r="E452" s="10" t="s">
        <v>85</v>
      </c>
      <c r="F452" s="10"/>
      <c r="G452" s="10"/>
      <c r="H452" s="10" t="s">
        <v>452</v>
      </c>
      <c r="I452" s="10"/>
      <c r="J452" s="9" t="s">
        <v>1134</v>
      </c>
      <c r="K452" s="10" t="s">
        <v>1135</v>
      </c>
      <c r="L452" s="9" t="s">
        <v>1170</v>
      </c>
      <c r="M452" s="9" t="s">
        <v>1109</v>
      </c>
      <c r="N452" s="12" t="s">
        <v>1137</v>
      </c>
    </row>
    <row r="453" customFormat="1" spans="1:14">
      <c r="A453" s="9" t="s">
        <v>989</v>
      </c>
      <c r="B453" s="10"/>
      <c r="C453" s="10" t="s">
        <v>1191</v>
      </c>
      <c r="D453" s="10" t="s">
        <v>1192</v>
      </c>
      <c r="E453" s="10" t="s">
        <v>85</v>
      </c>
      <c r="F453" s="10"/>
      <c r="G453" s="10"/>
      <c r="H453" s="10" t="s">
        <v>452</v>
      </c>
      <c r="I453" s="10"/>
      <c r="J453" s="9" t="s">
        <v>1134</v>
      </c>
      <c r="K453" s="10" t="s">
        <v>1135</v>
      </c>
      <c r="L453" s="9" t="s">
        <v>1170</v>
      </c>
      <c r="M453" s="9" t="s">
        <v>1109</v>
      </c>
      <c r="N453" s="12" t="s">
        <v>1137</v>
      </c>
    </row>
    <row r="454" customFormat="1" spans="1:14">
      <c r="A454" s="9" t="s">
        <v>989</v>
      </c>
      <c r="B454" s="10"/>
      <c r="C454" s="10" t="s">
        <v>1193</v>
      </c>
      <c r="D454" s="10" t="s">
        <v>1194</v>
      </c>
      <c r="E454" s="10" t="s">
        <v>85</v>
      </c>
      <c r="F454" s="10"/>
      <c r="G454" s="10"/>
      <c r="H454" s="10" t="s">
        <v>452</v>
      </c>
      <c r="I454" s="10"/>
      <c r="J454" s="9" t="s">
        <v>1134</v>
      </c>
      <c r="K454" s="10" t="s">
        <v>1135</v>
      </c>
      <c r="L454" s="9" t="s">
        <v>1170</v>
      </c>
      <c r="M454" s="9" t="s">
        <v>1109</v>
      </c>
      <c r="N454" s="12" t="s">
        <v>1137</v>
      </c>
    </row>
    <row r="455" customFormat="1" spans="1:14">
      <c r="A455" s="9" t="s">
        <v>989</v>
      </c>
      <c r="B455" s="10"/>
      <c r="C455" s="10" t="s">
        <v>1195</v>
      </c>
      <c r="D455" s="10" t="s">
        <v>1196</v>
      </c>
      <c r="E455" s="10" t="s">
        <v>85</v>
      </c>
      <c r="F455" s="10"/>
      <c r="G455" s="10"/>
      <c r="H455" s="10" t="s">
        <v>452</v>
      </c>
      <c r="I455" s="10"/>
      <c r="J455" s="9" t="s">
        <v>1134</v>
      </c>
      <c r="K455" s="10" t="s">
        <v>1135</v>
      </c>
      <c r="L455" s="9" t="s">
        <v>1170</v>
      </c>
      <c r="M455" s="9" t="s">
        <v>1197</v>
      </c>
      <c r="N455" s="12" t="s">
        <v>1137</v>
      </c>
    </row>
    <row r="456" customFormat="1" spans="1:14">
      <c r="A456" s="9" t="s">
        <v>989</v>
      </c>
      <c r="B456" s="10"/>
      <c r="C456" s="10" t="s">
        <v>1198</v>
      </c>
      <c r="D456" s="10" t="s">
        <v>1199</v>
      </c>
      <c r="E456" s="10" t="s">
        <v>85</v>
      </c>
      <c r="F456" s="10"/>
      <c r="G456" s="10"/>
      <c r="H456" s="10" t="s">
        <v>452</v>
      </c>
      <c r="I456" s="10"/>
      <c r="J456" s="9" t="s">
        <v>1134</v>
      </c>
      <c r="K456" s="10" t="s">
        <v>1135</v>
      </c>
      <c r="L456" s="9" t="s">
        <v>1170</v>
      </c>
      <c r="M456" s="9" t="s">
        <v>1197</v>
      </c>
      <c r="N456" s="12" t="s">
        <v>1137</v>
      </c>
    </row>
    <row r="457" customFormat="1" spans="1:14">
      <c r="A457" s="9" t="s">
        <v>989</v>
      </c>
      <c r="B457" s="10"/>
      <c r="C457" s="10" t="s">
        <v>1200</v>
      </c>
      <c r="D457" s="10" t="s">
        <v>1201</v>
      </c>
      <c r="E457" s="10" t="s">
        <v>85</v>
      </c>
      <c r="F457" s="10"/>
      <c r="G457" s="10"/>
      <c r="H457" s="10" t="s">
        <v>452</v>
      </c>
      <c r="I457" s="10"/>
      <c r="J457" s="9" t="s">
        <v>1134</v>
      </c>
      <c r="K457" s="10" t="s">
        <v>1135</v>
      </c>
      <c r="L457" s="9" t="s">
        <v>1170</v>
      </c>
      <c r="M457" s="9" t="s">
        <v>1197</v>
      </c>
      <c r="N457" s="12" t="s">
        <v>1137</v>
      </c>
    </row>
    <row r="458" customFormat="1" spans="1:14">
      <c r="A458" s="9" t="s">
        <v>989</v>
      </c>
      <c r="B458" s="10"/>
      <c r="C458" s="10" t="s">
        <v>1202</v>
      </c>
      <c r="D458" s="10" t="s">
        <v>1203</v>
      </c>
      <c r="E458" s="10" t="s">
        <v>85</v>
      </c>
      <c r="F458" s="10"/>
      <c r="G458" s="10"/>
      <c r="H458" s="10" t="s">
        <v>452</v>
      </c>
      <c r="I458" s="10"/>
      <c r="J458" s="9" t="s">
        <v>1134</v>
      </c>
      <c r="K458" s="10" t="s">
        <v>1135</v>
      </c>
      <c r="L458" s="9" t="s">
        <v>1170</v>
      </c>
      <c r="M458" s="9" t="s">
        <v>1197</v>
      </c>
      <c r="N458" s="12" t="s">
        <v>1137</v>
      </c>
    </row>
    <row r="459" customFormat="1" spans="1:14">
      <c r="A459" s="9" t="s">
        <v>989</v>
      </c>
      <c r="B459" s="10"/>
      <c r="C459" s="10" t="s">
        <v>1204</v>
      </c>
      <c r="D459" s="10" t="s">
        <v>1205</v>
      </c>
      <c r="E459" s="10" t="s">
        <v>85</v>
      </c>
      <c r="F459" s="10"/>
      <c r="G459" s="10"/>
      <c r="H459" s="10" t="s">
        <v>452</v>
      </c>
      <c r="I459" s="10"/>
      <c r="J459" s="9" t="s">
        <v>1134</v>
      </c>
      <c r="K459" s="10" t="s">
        <v>1135</v>
      </c>
      <c r="L459" s="9" t="s">
        <v>1170</v>
      </c>
      <c r="M459" s="9" t="s">
        <v>1197</v>
      </c>
      <c r="N459" s="12" t="s">
        <v>1137</v>
      </c>
    </row>
    <row r="460" customFormat="1" spans="1:14">
      <c r="A460" s="9" t="s">
        <v>989</v>
      </c>
      <c r="B460" s="9"/>
      <c r="C460" s="10" t="s">
        <v>1206</v>
      </c>
      <c r="D460" s="10" t="s">
        <v>1207</v>
      </c>
      <c r="E460" s="10" t="s">
        <v>85</v>
      </c>
      <c r="F460" s="10"/>
      <c r="G460" s="10"/>
      <c r="H460" s="10" t="s">
        <v>452</v>
      </c>
      <c r="I460" s="10"/>
      <c r="J460" s="9" t="s">
        <v>1134</v>
      </c>
      <c r="K460" s="10" t="s">
        <v>1135</v>
      </c>
      <c r="L460" s="9" t="s">
        <v>1170</v>
      </c>
      <c r="M460" s="9" t="s">
        <v>1197</v>
      </c>
      <c r="N460" s="12" t="s">
        <v>1137</v>
      </c>
    </row>
    <row r="461" customFormat="1" spans="1:14">
      <c r="A461" s="9" t="s">
        <v>989</v>
      </c>
      <c r="B461" s="9"/>
      <c r="C461" s="10" t="s">
        <v>1208</v>
      </c>
      <c r="D461" s="10" t="s">
        <v>1209</v>
      </c>
      <c r="E461" s="10" t="s">
        <v>85</v>
      </c>
      <c r="F461" s="10"/>
      <c r="G461" s="10"/>
      <c r="H461" s="10" t="s">
        <v>452</v>
      </c>
      <c r="I461" s="10"/>
      <c r="J461" s="9" t="s">
        <v>1134</v>
      </c>
      <c r="K461" s="10" t="s">
        <v>1135</v>
      </c>
      <c r="L461" s="9" t="s">
        <v>1170</v>
      </c>
      <c r="M461" s="9" t="s">
        <v>1197</v>
      </c>
      <c r="N461" s="12" t="s">
        <v>1137</v>
      </c>
    </row>
    <row r="462" customFormat="1" spans="1:14">
      <c r="A462" s="9" t="s">
        <v>989</v>
      </c>
      <c r="B462" s="10"/>
      <c r="C462" s="10" t="s">
        <v>1210</v>
      </c>
      <c r="D462" s="10" t="s">
        <v>1211</v>
      </c>
      <c r="E462" s="10" t="s">
        <v>85</v>
      </c>
      <c r="F462" s="10"/>
      <c r="G462" s="10"/>
      <c r="H462" s="10" t="s">
        <v>452</v>
      </c>
      <c r="I462" s="10"/>
      <c r="J462" s="9" t="s">
        <v>1134</v>
      </c>
      <c r="K462" s="10" t="s">
        <v>1135</v>
      </c>
      <c r="L462" s="9" t="s">
        <v>1170</v>
      </c>
      <c r="M462" s="9" t="s">
        <v>1197</v>
      </c>
      <c r="N462" s="12" t="s">
        <v>1137</v>
      </c>
    </row>
    <row r="463" customFormat="1" spans="1:14">
      <c r="A463" s="9" t="s">
        <v>989</v>
      </c>
      <c r="B463" s="10"/>
      <c r="C463" s="10" t="s">
        <v>1212</v>
      </c>
      <c r="D463" s="10" t="s">
        <v>1213</v>
      </c>
      <c r="E463" s="10" t="s">
        <v>85</v>
      </c>
      <c r="F463" s="10"/>
      <c r="G463" s="10"/>
      <c r="H463" s="10" t="s">
        <v>452</v>
      </c>
      <c r="I463" s="10"/>
      <c r="J463" s="9" t="s">
        <v>1134</v>
      </c>
      <c r="K463" s="10" t="s">
        <v>1135</v>
      </c>
      <c r="L463" s="9" t="s">
        <v>1170</v>
      </c>
      <c r="M463" s="9" t="s">
        <v>1197</v>
      </c>
      <c r="N463" s="12" t="s">
        <v>1137</v>
      </c>
    </row>
    <row r="464" customFormat="1" spans="1:14">
      <c r="A464" s="9" t="s">
        <v>989</v>
      </c>
      <c r="B464" s="10"/>
      <c r="C464" s="10" t="s">
        <v>1214</v>
      </c>
      <c r="D464" s="10" t="s">
        <v>1215</v>
      </c>
      <c r="E464" s="10" t="s">
        <v>85</v>
      </c>
      <c r="F464" s="10"/>
      <c r="G464" s="10"/>
      <c r="H464" s="10" t="s">
        <v>452</v>
      </c>
      <c r="I464" s="10"/>
      <c r="J464" s="9" t="s">
        <v>1134</v>
      </c>
      <c r="K464" s="10" t="s">
        <v>1135</v>
      </c>
      <c r="L464" s="9" t="s">
        <v>1170</v>
      </c>
      <c r="M464" s="9" t="s">
        <v>1197</v>
      </c>
      <c r="N464" s="12" t="s">
        <v>1137</v>
      </c>
    </row>
    <row r="465" customFormat="1" spans="1:14">
      <c r="A465" s="9" t="s">
        <v>989</v>
      </c>
      <c r="B465" s="10"/>
      <c r="C465" s="10" t="s">
        <v>1216</v>
      </c>
      <c r="D465" s="10" t="s">
        <v>1217</v>
      </c>
      <c r="E465" s="10" t="s">
        <v>85</v>
      </c>
      <c r="F465" s="10"/>
      <c r="G465" s="10"/>
      <c r="H465" s="10" t="s">
        <v>452</v>
      </c>
      <c r="I465" s="10"/>
      <c r="J465" s="9" t="s">
        <v>1134</v>
      </c>
      <c r="K465" s="10" t="s">
        <v>1135</v>
      </c>
      <c r="L465" s="9" t="s">
        <v>1170</v>
      </c>
      <c r="M465" s="9" t="s">
        <v>1197</v>
      </c>
      <c r="N465" s="12" t="s">
        <v>1137</v>
      </c>
    </row>
    <row r="466" customFormat="1" spans="1:14">
      <c r="A466" s="9" t="s">
        <v>989</v>
      </c>
      <c r="B466" s="10"/>
      <c r="C466" s="10" t="s">
        <v>1218</v>
      </c>
      <c r="D466" s="10" t="s">
        <v>1219</v>
      </c>
      <c r="E466" s="10" t="s">
        <v>85</v>
      </c>
      <c r="F466" s="10"/>
      <c r="G466" s="10"/>
      <c r="H466" s="10" t="s">
        <v>452</v>
      </c>
      <c r="I466" s="10"/>
      <c r="J466" s="9" t="s">
        <v>1134</v>
      </c>
      <c r="K466" s="10" t="s">
        <v>1135</v>
      </c>
      <c r="L466" s="9" t="s">
        <v>1170</v>
      </c>
      <c r="M466" s="9" t="s">
        <v>1197</v>
      </c>
      <c r="N466" s="12" t="s">
        <v>1137</v>
      </c>
    </row>
    <row r="467" customFormat="1" spans="1:14">
      <c r="A467" s="9" t="s">
        <v>989</v>
      </c>
      <c r="B467" s="10"/>
      <c r="C467" s="10" t="s">
        <v>1220</v>
      </c>
      <c r="D467" s="10" t="s">
        <v>1221</v>
      </c>
      <c r="E467" s="10" t="s">
        <v>85</v>
      </c>
      <c r="F467" s="10"/>
      <c r="G467" s="10"/>
      <c r="H467" s="10" t="s">
        <v>452</v>
      </c>
      <c r="I467" s="10"/>
      <c r="J467" s="9" t="s">
        <v>1134</v>
      </c>
      <c r="K467" s="10" t="s">
        <v>1135</v>
      </c>
      <c r="L467" s="9" t="s">
        <v>1170</v>
      </c>
      <c r="M467" s="9" t="s">
        <v>1197</v>
      </c>
      <c r="N467" s="12" t="s">
        <v>1137</v>
      </c>
    </row>
    <row r="468" customFormat="1" spans="1:14">
      <c r="A468" s="9" t="s">
        <v>989</v>
      </c>
      <c r="B468" s="10"/>
      <c r="C468" s="10" t="s">
        <v>1222</v>
      </c>
      <c r="D468" s="10" t="s">
        <v>1223</v>
      </c>
      <c r="E468" s="10" t="s">
        <v>85</v>
      </c>
      <c r="F468" s="10"/>
      <c r="G468" s="10"/>
      <c r="H468" s="10" t="s">
        <v>452</v>
      </c>
      <c r="I468" s="10"/>
      <c r="J468" s="9" t="s">
        <v>1134</v>
      </c>
      <c r="K468" s="10" t="s">
        <v>1135</v>
      </c>
      <c r="L468" s="9" t="s">
        <v>1170</v>
      </c>
      <c r="M468" s="9" t="s">
        <v>1197</v>
      </c>
      <c r="N468" s="12" t="s">
        <v>1137</v>
      </c>
    </row>
    <row r="469" customFormat="1" spans="1:14">
      <c r="A469" s="9" t="s">
        <v>989</v>
      </c>
      <c r="B469" s="10"/>
      <c r="C469" s="10" t="s">
        <v>1224</v>
      </c>
      <c r="D469" s="10" t="s">
        <v>1225</v>
      </c>
      <c r="E469" s="10" t="s">
        <v>85</v>
      </c>
      <c r="F469" s="10"/>
      <c r="G469" s="10"/>
      <c r="H469" s="10" t="s">
        <v>452</v>
      </c>
      <c r="I469" s="10"/>
      <c r="J469" s="9" t="s">
        <v>1134</v>
      </c>
      <c r="K469" s="10" t="s">
        <v>1135</v>
      </c>
      <c r="L469" s="9" t="s">
        <v>1170</v>
      </c>
      <c r="M469" s="9" t="s">
        <v>1197</v>
      </c>
      <c r="N469" s="12" t="s">
        <v>1137</v>
      </c>
    </row>
    <row r="470" customFormat="1" spans="1:14">
      <c r="A470" s="9" t="s">
        <v>989</v>
      </c>
      <c r="B470" s="10"/>
      <c r="C470" s="10" t="s">
        <v>1226</v>
      </c>
      <c r="D470" s="10" t="s">
        <v>1227</v>
      </c>
      <c r="E470" s="10" t="s">
        <v>85</v>
      </c>
      <c r="F470" s="10"/>
      <c r="G470" s="10"/>
      <c r="H470" s="10" t="s">
        <v>452</v>
      </c>
      <c r="I470" s="10"/>
      <c r="J470" s="9" t="s">
        <v>1134</v>
      </c>
      <c r="K470" s="10" t="s">
        <v>1135</v>
      </c>
      <c r="L470" s="9" t="s">
        <v>1170</v>
      </c>
      <c r="M470" s="9" t="s">
        <v>1197</v>
      </c>
      <c r="N470" s="12" t="s">
        <v>1137</v>
      </c>
    </row>
    <row r="471" customFormat="1" spans="1:14">
      <c r="A471" s="9" t="s">
        <v>989</v>
      </c>
      <c r="B471" s="10"/>
      <c r="C471" s="10" t="s">
        <v>1228</v>
      </c>
      <c r="D471" s="10" t="s">
        <v>1229</v>
      </c>
      <c r="E471" s="10" t="s">
        <v>85</v>
      </c>
      <c r="F471" s="10"/>
      <c r="G471" s="10"/>
      <c r="H471" s="10" t="s">
        <v>452</v>
      </c>
      <c r="I471" s="10"/>
      <c r="J471" s="9" t="s">
        <v>1134</v>
      </c>
      <c r="K471" s="10" t="s">
        <v>1135</v>
      </c>
      <c r="L471" s="9" t="s">
        <v>1170</v>
      </c>
      <c r="M471" s="9" t="s">
        <v>1197</v>
      </c>
      <c r="N471" s="12" t="s">
        <v>1137</v>
      </c>
    </row>
    <row r="472" customFormat="1" spans="1:14">
      <c r="A472" s="9" t="s">
        <v>989</v>
      </c>
      <c r="B472" s="10"/>
      <c r="C472" s="10" t="s">
        <v>1230</v>
      </c>
      <c r="D472" s="10" t="s">
        <v>1231</v>
      </c>
      <c r="E472" s="10" t="s">
        <v>85</v>
      </c>
      <c r="F472" s="10"/>
      <c r="G472" s="10"/>
      <c r="H472" s="10" t="s">
        <v>452</v>
      </c>
      <c r="I472" s="10"/>
      <c r="J472" s="9" t="s">
        <v>1134</v>
      </c>
      <c r="K472" s="10" t="s">
        <v>1135</v>
      </c>
      <c r="L472" s="9" t="s">
        <v>1170</v>
      </c>
      <c r="M472" s="9" t="s">
        <v>1197</v>
      </c>
      <c r="N472" s="12" t="s">
        <v>1137</v>
      </c>
    </row>
    <row r="473" customFormat="1" spans="1:14">
      <c r="A473" s="9" t="s">
        <v>989</v>
      </c>
      <c r="B473" s="10"/>
      <c r="C473" s="10" t="s">
        <v>1232</v>
      </c>
      <c r="D473" s="10" t="s">
        <v>1233</v>
      </c>
      <c r="E473" s="10" t="s">
        <v>85</v>
      </c>
      <c r="F473" s="10"/>
      <c r="G473" s="10"/>
      <c r="H473" s="10" t="s">
        <v>452</v>
      </c>
      <c r="I473" s="10"/>
      <c r="J473" s="9" t="s">
        <v>1134</v>
      </c>
      <c r="K473" s="10" t="s">
        <v>1135</v>
      </c>
      <c r="L473" s="9" t="s">
        <v>1170</v>
      </c>
      <c r="M473" s="9" t="s">
        <v>1197</v>
      </c>
      <c r="N473" s="12" t="s">
        <v>1137</v>
      </c>
    </row>
    <row r="474" customFormat="1" spans="1:14">
      <c r="A474" s="9" t="s">
        <v>989</v>
      </c>
      <c r="B474" s="10"/>
      <c r="C474" s="10" t="s">
        <v>1234</v>
      </c>
      <c r="D474" s="10" t="s">
        <v>1235</v>
      </c>
      <c r="E474" s="10" t="s">
        <v>85</v>
      </c>
      <c r="F474" s="10"/>
      <c r="G474" s="10"/>
      <c r="H474" s="10" t="s">
        <v>452</v>
      </c>
      <c r="I474" s="10"/>
      <c r="J474" s="9" t="s">
        <v>1134</v>
      </c>
      <c r="K474" s="10" t="s">
        <v>1135</v>
      </c>
      <c r="L474" s="9" t="s">
        <v>1170</v>
      </c>
      <c r="M474" s="9" t="s">
        <v>1197</v>
      </c>
      <c r="N474" s="12" t="s">
        <v>1137</v>
      </c>
    </row>
    <row r="475" customFormat="1" spans="1:14">
      <c r="A475" s="9" t="s">
        <v>989</v>
      </c>
      <c r="B475" s="10"/>
      <c r="C475" s="10" t="s">
        <v>1236</v>
      </c>
      <c r="D475" s="10" t="s">
        <v>1237</v>
      </c>
      <c r="E475" s="10" t="s">
        <v>85</v>
      </c>
      <c r="F475" s="10"/>
      <c r="G475" s="10"/>
      <c r="H475" s="10" t="s">
        <v>452</v>
      </c>
      <c r="I475" s="10"/>
      <c r="J475" s="9" t="s">
        <v>1134</v>
      </c>
      <c r="K475" s="10" t="s">
        <v>1135</v>
      </c>
      <c r="L475" s="9" t="s">
        <v>1170</v>
      </c>
      <c r="M475" s="9" t="s">
        <v>1197</v>
      </c>
      <c r="N475" s="12" t="s">
        <v>1137</v>
      </c>
    </row>
    <row r="476" customFormat="1" spans="1:14">
      <c r="A476" s="9" t="s">
        <v>989</v>
      </c>
      <c r="B476" s="10"/>
      <c r="C476" s="10" t="s">
        <v>1238</v>
      </c>
      <c r="D476" s="10" t="s">
        <v>1239</v>
      </c>
      <c r="E476" s="10" t="s">
        <v>85</v>
      </c>
      <c r="F476" s="10"/>
      <c r="G476" s="10"/>
      <c r="H476" s="10" t="s">
        <v>452</v>
      </c>
      <c r="I476" s="10"/>
      <c r="J476" s="9" t="s">
        <v>1134</v>
      </c>
      <c r="K476" s="10" t="s">
        <v>1135</v>
      </c>
      <c r="L476" s="9" t="s">
        <v>1170</v>
      </c>
      <c r="M476" s="9" t="s">
        <v>1197</v>
      </c>
      <c r="N476" s="12" t="s">
        <v>1137</v>
      </c>
    </row>
    <row r="477" customFormat="1" spans="1:14">
      <c r="A477" s="9" t="s">
        <v>989</v>
      </c>
      <c r="B477" s="10"/>
      <c r="C477" s="10" t="s">
        <v>1240</v>
      </c>
      <c r="D477" s="10" t="s">
        <v>1241</v>
      </c>
      <c r="E477" s="10" t="s">
        <v>85</v>
      </c>
      <c r="F477" s="10"/>
      <c r="G477" s="10"/>
      <c r="H477" s="10" t="s">
        <v>452</v>
      </c>
      <c r="I477" s="10"/>
      <c r="J477" s="9" t="s">
        <v>1134</v>
      </c>
      <c r="K477" s="10" t="s">
        <v>1135</v>
      </c>
      <c r="L477" s="9" t="s">
        <v>1170</v>
      </c>
      <c r="M477" s="9" t="s">
        <v>1197</v>
      </c>
      <c r="N477" s="12" t="s">
        <v>1137</v>
      </c>
    </row>
    <row r="478" customFormat="1" spans="1:14">
      <c r="A478" s="9" t="s">
        <v>989</v>
      </c>
      <c r="B478" s="10"/>
      <c r="C478" s="10" t="s">
        <v>1242</v>
      </c>
      <c r="D478" s="10" t="s">
        <v>1243</v>
      </c>
      <c r="E478" s="10" t="s">
        <v>85</v>
      </c>
      <c r="F478" s="10"/>
      <c r="G478" s="10"/>
      <c r="H478" s="10" t="s">
        <v>452</v>
      </c>
      <c r="I478" s="10"/>
      <c r="J478" s="9" t="s">
        <v>1134</v>
      </c>
      <c r="K478" s="10" t="s">
        <v>1135</v>
      </c>
      <c r="L478" s="9" t="s">
        <v>1170</v>
      </c>
      <c r="M478" s="9" t="s">
        <v>1197</v>
      </c>
      <c r="N478" s="12" t="s">
        <v>1137</v>
      </c>
    </row>
    <row r="479" customFormat="1" spans="1:14">
      <c r="A479" s="9" t="s">
        <v>989</v>
      </c>
      <c r="B479" s="9"/>
      <c r="C479" s="10" t="s">
        <v>1244</v>
      </c>
      <c r="D479" s="10" t="s">
        <v>1245</v>
      </c>
      <c r="E479" s="10" t="s">
        <v>85</v>
      </c>
      <c r="F479" s="10"/>
      <c r="G479" s="10"/>
      <c r="H479" s="10" t="s">
        <v>452</v>
      </c>
      <c r="I479" s="10"/>
      <c r="J479" s="9" t="s">
        <v>1134</v>
      </c>
      <c r="K479" s="10" t="s">
        <v>1135</v>
      </c>
      <c r="L479" s="9" t="s">
        <v>1170</v>
      </c>
      <c r="M479" s="9" t="s">
        <v>1197</v>
      </c>
      <c r="N479" s="12" t="s">
        <v>1137</v>
      </c>
    </row>
    <row r="480" customFormat="1" spans="1:14">
      <c r="A480" s="9" t="s">
        <v>989</v>
      </c>
      <c r="B480" s="9"/>
      <c r="C480" s="10" t="s">
        <v>1246</v>
      </c>
      <c r="D480" s="10" t="s">
        <v>1247</v>
      </c>
      <c r="E480" s="10" t="s">
        <v>85</v>
      </c>
      <c r="F480" s="10"/>
      <c r="G480" s="10"/>
      <c r="H480" s="10" t="s">
        <v>452</v>
      </c>
      <c r="I480" s="10"/>
      <c r="J480" s="9" t="s">
        <v>1134</v>
      </c>
      <c r="K480" s="10" t="s">
        <v>1135</v>
      </c>
      <c r="L480" s="9" t="s">
        <v>1170</v>
      </c>
      <c r="M480" s="9" t="s">
        <v>1197</v>
      </c>
      <c r="N480" s="12" t="s">
        <v>1137</v>
      </c>
    </row>
    <row r="481" customFormat="1" spans="1:14">
      <c r="A481" s="9" t="s">
        <v>989</v>
      </c>
      <c r="B481" s="9"/>
      <c r="C481" s="10" t="s">
        <v>1248</v>
      </c>
      <c r="D481" s="10" t="s">
        <v>1249</v>
      </c>
      <c r="E481" s="10" t="s">
        <v>85</v>
      </c>
      <c r="F481" s="10"/>
      <c r="G481" s="10"/>
      <c r="H481" s="10" t="s">
        <v>452</v>
      </c>
      <c r="I481" s="10"/>
      <c r="J481" s="9" t="s">
        <v>1134</v>
      </c>
      <c r="K481" s="10" t="s">
        <v>1135</v>
      </c>
      <c r="L481" s="9" t="s">
        <v>1170</v>
      </c>
      <c r="M481" s="9" t="s">
        <v>1109</v>
      </c>
      <c r="N481" s="12" t="s">
        <v>1137</v>
      </c>
    </row>
    <row r="482" customFormat="1" spans="1:14">
      <c r="A482" s="9" t="s">
        <v>989</v>
      </c>
      <c r="B482" s="9"/>
      <c r="C482" s="10" t="s">
        <v>1250</v>
      </c>
      <c r="D482" s="10" t="s">
        <v>1251</v>
      </c>
      <c r="E482" s="10" t="s">
        <v>85</v>
      </c>
      <c r="F482" s="10"/>
      <c r="G482" s="10"/>
      <c r="H482" s="10" t="s">
        <v>452</v>
      </c>
      <c r="I482" s="10"/>
      <c r="J482" s="9" t="s">
        <v>1134</v>
      </c>
      <c r="K482" s="10" t="s">
        <v>1135</v>
      </c>
      <c r="L482" s="9" t="s">
        <v>1170</v>
      </c>
      <c r="M482" s="9" t="s">
        <v>1109</v>
      </c>
      <c r="N482" s="12" t="s">
        <v>1137</v>
      </c>
    </row>
    <row r="483" customFormat="1" spans="1:14">
      <c r="A483" s="9" t="s">
        <v>989</v>
      </c>
      <c r="B483" s="9"/>
      <c r="C483" s="10" t="s">
        <v>1252</v>
      </c>
      <c r="D483" s="10" t="s">
        <v>1253</v>
      </c>
      <c r="E483" s="10" t="s">
        <v>85</v>
      </c>
      <c r="F483" s="10"/>
      <c r="G483" s="10"/>
      <c r="H483" s="10" t="s">
        <v>452</v>
      </c>
      <c r="I483" s="10"/>
      <c r="J483" s="9" t="s">
        <v>1134</v>
      </c>
      <c r="K483" s="10" t="s">
        <v>1135</v>
      </c>
      <c r="L483" s="9" t="s">
        <v>1170</v>
      </c>
      <c r="M483" s="9" t="s">
        <v>1109</v>
      </c>
      <c r="N483" s="12" t="s">
        <v>1137</v>
      </c>
    </row>
    <row r="484" customFormat="1" spans="1:14">
      <c r="A484" s="9" t="s">
        <v>989</v>
      </c>
      <c r="B484" s="9"/>
      <c r="C484" s="10" t="s">
        <v>1254</v>
      </c>
      <c r="D484" s="10" t="s">
        <v>1255</v>
      </c>
      <c r="E484" s="10" t="s">
        <v>85</v>
      </c>
      <c r="F484" s="10"/>
      <c r="G484" s="10"/>
      <c r="H484" s="10" t="s">
        <v>452</v>
      </c>
      <c r="I484" s="10"/>
      <c r="J484" s="9" t="s">
        <v>1134</v>
      </c>
      <c r="K484" s="10" t="s">
        <v>1135</v>
      </c>
      <c r="L484" s="9" t="s">
        <v>1170</v>
      </c>
      <c r="M484" s="9" t="s">
        <v>1109</v>
      </c>
      <c r="N484" s="12" t="s">
        <v>1137</v>
      </c>
    </row>
    <row r="485" customFormat="1" spans="1:14">
      <c r="A485" s="9" t="s">
        <v>989</v>
      </c>
      <c r="B485" s="9"/>
      <c r="C485" s="10" t="s">
        <v>1256</v>
      </c>
      <c r="D485" s="10" t="s">
        <v>1257</v>
      </c>
      <c r="E485" s="10" t="s">
        <v>85</v>
      </c>
      <c r="F485" s="10"/>
      <c r="G485" s="10"/>
      <c r="H485" s="10" t="s">
        <v>452</v>
      </c>
      <c r="I485" s="10"/>
      <c r="J485" s="9" t="s">
        <v>1134</v>
      </c>
      <c r="K485" s="10" t="s">
        <v>1135</v>
      </c>
      <c r="L485" s="9" t="s">
        <v>1170</v>
      </c>
      <c r="M485" s="9" t="s">
        <v>1109</v>
      </c>
      <c r="N485" s="12" t="s">
        <v>1137</v>
      </c>
    </row>
    <row r="486" customFormat="1" spans="1:14">
      <c r="A486" s="9" t="s">
        <v>989</v>
      </c>
      <c r="B486" s="10"/>
      <c r="C486" s="10" t="s">
        <v>1258</v>
      </c>
      <c r="D486" s="10" t="s">
        <v>1259</v>
      </c>
      <c r="E486" s="10" t="s">
        <v>85</v>
      </c>
      <c r="F486" s="10"/>
      <c r="G486" s="10"/>
      <c r="H486" s="10" t="s">
        <v>452</v>
      </c>
      <c r="I486" s="10"/>
      <c r="J486" s="9" t="s">
        <v>1134</v>
      </c>
      <c r="K486" s="10" t="s">
        <v>1135</v>
      </c>
      <c r="L486" s="9" t="s">
        <v>1260</v>
      </c>
      <c r="M486" s="9"/>
      <c r="N486" s="12" t="s">
        <v>1137</v>
      </c>
    </row>
    <row r="487" customFormat="1" spans="1:14">
      <c r="A487" s="9" t="s">
        <v>989</v>
      </c>
      <c r="B487" s="10"/>
      <c r="C487" s="10" t="s">
        <v>1261</v>
      </c>
      <c r="D487" s="10" t="s">
        <v>1262</v>
      </c>
      <c r="E487" s="10" t="s">
        <v>85</v>
      </c>
      <c r="F487" s="10"/>
      <c r="G487" s="10"/>
      <c r="H487" s="10" t="s">
        <v>452</v>
      </c>
      <c r="I487" s="10"/>
      <c r="J487" s="9" t="s">
        <v>1134</v>
      </c>
      <c r="K487" s="10" t="s">
        <v>1135</v>
      </c>
      <c r="L487" s="9" t="s">
        <v>1260</v>
      </c>
      <c r="M487" s="9" t="s">
        <v>1109</v>
      </c>
      <c r="N487" s="12" t="s">
        <v>1137</v>
      </c>
    </row>
    <row r="488" customFormat="1" spans="1:14">
      <c r="A488" s="9" t="s">
        <v>989</v>
      </c>
      <c r="B488" s="10"/>
      <c r="C488" s="10" t="s">
        <v>1263</v>
      </c>
      <c r="D488" s="10" t="s">
        <v>1264</v>
      </c>
      <c r="E488" s="10" t="s">
        <v>85</v>
      </c>
      <c r="F488" s="10"/>
      <c r="G488" s="10"/>
      <c r="H488" s="10" t="s">
        <v>452</v>
      </c>
      <c r="I488" s="10"/>
      <c r="J488" s="9" t="s">
        <v>1134</v>
      </c>
      <c r="K488" s="10" t="s">
        <v>1135</v>
      </c>
      <c r="L488" s="9" t="s">
        <v>1260</v>
      </c>
      <c r="M488" s="9" t="s">
        <v>1109</v>
      </c>
      <c r="N488" s="12" t="s">
        <v>1137</v>
      </c>
    </row>
    <row r="489" customFormat="1" spans="1:14">
      <c r="A489" s="9" t="s">
        <v>989</v>
      </c>
      <c r="B489" s="10"/>
      <c r="C489" s="10" t="s">
        <v>1265</v>
      </c>
      <c r="D489" s="10" t="s">
        <v>1266</v>
      </c>
      <c r="E489" s="10" t="s">
        <v>85</v>
      </c>
      <c r="F489" s="10"/>
      <c r="G489" s="10"/>
      <c r="H489" s="10" t="s">
        <v>452</v>
      </c>
      <c r="I489" s="10"/>
      <c r="J489" s="9" t="s">
        <v>1134</v>
      </c>
      <c r="K489" s="10" t="s">
        <v>1135</v>
      </c>
      <c r="L489" s="9" t="s">
        <v>1260</v>
      </c>
      <c r="M489" s="9" t="s">
        <v>1109</v>
      </c>
      <c r="N489" s="12" t="s">
        <v>1137</v>
      </c>
    </row>
    <row r="490" customFormat="1" spans="1:14">
      <c r="A490" s="9" t="s">
        <v>989</v>
      </c>
      <c r="B490" s="10"/>
      <c r="C490" s="10" t="s">
        <v>1267</v>
      </c>
      <c r="D490" s="10" t="s">
        <v>1268</v>
      </c>
      <c r="E490" s="10" t="s">
        <v>85</v>
      </c>
      <c r="F490" s="10"/>
      <c r="G490" s="10"/>
      <c r="H490" s="10" t="s">
        <v>452</v>
      </c>
      <c r="I490" s="10"/>
      <c r="J490" s="9" t="s">
        <v>1134</v>
      </c>
      <c r="K490" s="10" t="s">
        <v>1135</v>
      </c>
      <c r="L490" s="9" t="s">
        <v>1260</v>
      </c>
      <c r="M490" s="9" t="s">
        <v>1109</v>
      </c>
      <c r="N490" s="12" t="s">
        <v>1137</v>
      </c>
    </row>
    <row r="491" customFormat="1" spans="1:14">
      <c r="A491" s="9" t="s">
        <v>989</v>
      </c>
      <c r="B491" s="10"/>
      <c r="C491" s="10" t="s">
        <v>1269</v>
      </c>
      <c r="D491" s="10" t="s">
        <v>1270</v>
      </c>
      <c r="E491" s="10" t="s">
        <v>85</v>
      </c>
      <c r="F491" s="10"/>
      <c r="G491" s="10"/>
      <c r="H491" s="10" t="s">
        <v>452</v>
      </c>
      <c r="I491" s="10"/>
      <c r="J491" s="9" t="s">
        <v>1134</v>
      </c>
      <c r="K491" s="10" t="s">
        <v>1135</v>
      </c>
      <c r="L491" s="9" t="s">
        <v>1260</v>
      </c>
      <c r="M491" s="9"/>
      <c r="N491" s="12" t="s">
        <v>1137</v>
      </c>
    </row>
    <row r="492" customFormat="1" spans="1:14">
      <c r="A492" s="9" t="s">
        <v>989</v>
      </c>
      <c r="B492" s="9"/>
      <c r="C492" s="9" t="s">
        <v>1269</v>
      </c>
      <c r="D492" s="9" t="s">
        <v>1270</v>
      </c>
      <c r="E492" s="10" t="s">
        <v>85</v>
      </c>
      <c r="F492" s="9"/>
      <c r="G492" s="9"/>
      <c r="H492" s="10" t="s">
        <v>452</v>
      </c>
      <c r="I492" s="10"/>
      <c r="J492" s="9" t="s">
        <v>1134</v>
      </c>
      <c r="K492" s="10" t="s">
        <v>1135</v>
      </c>
      <c r="L492" s="9" t="s">
        <v>1260</v>
      </c>
      <c r="M492" s="9"/>
      <c r="N492" s="12" t="s">
        <v>1137</v>
      </c>
    </row>
    <row r="493" customFormat="1" spans="1:14">
      <c r="A493" s="9" t="s">
        <v>989</v>
      </c>
      <c r="B493" s="10"/>
      <c r="C493" s="10" t="s">
        <v>1271</v>
      </c>
      <c r="D493" s="10" t="s">
        <v>1272</v>
      </c>
      <c r="E493" s="10" t="s">
        <v>85</v>
      </c>
      <c r="F493" s="10"/>
      <c r="G493" s="10"/>
      <c r="H493" s="10" t="s">
        <v>452</v>
      </c>
      <c r="I493" s="10"/>
      <c r="J493" s="9" t="s">
        <v>1134</v>
      </c>
      <c r="K493" s="10" t="s">
        <v>1135</v>
      </c>
      <c r="L493" s="9" t="s">
        <v>1260</v>
      </c>
      <c r="M493" s="9" t="s">
        <v>1273</v>
      </c>
      <c r="N493" s="12" t="s">
        <v>1137</v>
      </c>
    </row>
    <row r="494" customFormat="1" spans="1:14">
      <c r="A494" s="9" t="s">
        <v>989</v>
      </c>
      <c r="B494" s="10"/>
      <c r="C494" s="10" t="s">
        <v>1274</v>
      </c>
      <c r="D494" s="10" t="s">
        <v>1275</v>
      </c>
      <c r="E494" s="10" t="s">
        <v>85</v>
      </c>
      <c r="F494" s="10"/>
      <c r="G494" s="10"/>
      <c r="H494" s="10" t="s">
        <v>452</v>
      </c>
      <c r="I494" s="10"/>
      <c r="J494" s="9" t="s">
        <v>1134</v>
      </c>
      <c r="K494" s="10" t="s">
        <v>1135</v>
      </c>
      <c r="L494" s="9" t="s">
        <v>1260</v>
      </c>
      <c r="M494" s="9" t="s">
        <v>1273</v>
      </c>
      <c r="N494" s="12" t="s">
        <v>1137</v>
      </c>
    </row>
    <row r="495" customFormat="1" spans="1:14">
      <c r="A495" s="9" t="s">
        <v>989</v>
      </c>
      <c r="B495" s="10"/>
      <c r="C495" s="10" t="s">
        <v>1276</v>
      </c>
      <c r="D495" s="10" t="s">
        <v>1277</v>
      </c>
      <c r="E495" s="10" t="s">
        <v>85</v>
      </c>
      <c r="F495" s="10"/>
      <c r="G495" s="10"/>
      <c r="H495" s="10" t="s">
        <v>1278</v>
      </c>
      <c r="I495" s="10"/>
      <c r="J495" s="9" t="s">
        <v>1279</v>
      </c>
      <c r="K495" s="10" t="s">
        <v>1280</v>
      </c>
      <c r="L495" s="9" t="s">
        <v>1281</v>
      </c>
      <c r="M495" s="9" t="s">
        <v>1282</v>
      </c>
      <c r="N495" s="12" t="s">
        <v>1283</v>
      </c>
    </row>
    <row r="496" customFormat="1" spans="1:14">
      <c r="A496" s="9" t="s">
        <v>989</v>
      </c>
      <c r="B496" s="10"/>
      <c r="C496" s="10" t="s">
        <v>1284</v>
      </c>
      <c r="D496" s="10" t="s">
        <v>1285</v>
      </c>
      <c r="E496" s="10" t="s">
        <v>85</v>
      </c>
      <c r="F496" s="10"/>
      <c r="G496" s="10"/>
      <c r="H496" s="10" t="s">
        <v>1278</v>
      </c>
      <c r="I496" s="10"/>
      <c r="J496" s="9" t="s">
        <v>1279</v>
      </c>
      <c r="K496" s="10" t="s">
        <v>1280</v>
      </c>
      <c r="L496" s="9" t="s">
        <v>1281</v>
      </c>
      <c r="M496" s="9" t="s">
        <v>1282</v>
      </c>
      <c r="N496" s="12" t="s">
        <v>1283</v>
      </c>
    </row>
    <row r="497" customFormat="1" spans="1:14">
      <c r="A497" s="9" t="s">
        <v>989</v>
      </c>
      <c r="B497" s="10"/>
      <c r="C497" s="10" t="s">
        <v>1286</v>
      </c>
      <c r="D497" s="10" t="s">
        <v>1287</v>
      </c>
      <c r="E497" s="10" t="s">
        <v>85</v>
      </c>
      <c r="F497" s="10"/>
      <c r="G497" s="10"/>
      <c r="H497" s="10" t="s">
        <v>1278</v>
      </c>
      <c r="I497" s="10"/>
      <c r="J497" s="9" t="s">
        <v>1279</v>
      </c>
      <c r="K497" s="10" t="s">
        <v>1280</v>
      </c>
      <c r="L497" s="9" t="s">
        <v>1281</v>
      </c>
      <c r="M497" s="9" t="s">
        <v>1282</v>
      </c>
      <c r="N497" s="12" t="s">
        <v>1283</v>
      </c>
    </row>
    <row r="498" customFormat="1" spans="1:14">
      <c r="A498" s="9" t="s">
        <v>989</v>
      </c>
      <c r="B498" s="10"/>
      <c r="C498" s="10" t="s">
        <v>1288</v>
      </c>
      <c r="D498" s="10" t="s">
        <v>1289</v>
      </c>
      <c r="E498" s="10" t="s">
        <v>85</v>
      </c>
      <c r="F498" s="10"/>
      <c r="G498" s="10"/>
      <c r="H498" s="10" t="s">
        <v>1278</v>
      </c>
      <c r="I498" s="10"/>
      <c r="J498" s="9" t="s">
        <v>1279</v>
      </c>
      <c r="K498" s="10" t="s">
        <v>1280</v>
      </c>
      <c r="L498" s="9" t="s">
        <v>1281</v>
      </c>
      <c r="M498" s="9" t="s">
        <v>1282</v>
      </c>
      <c r="N498" s="12" t="s">
        <v>1283</v>
      </c>
    </row>
    <row r="499" customFormat="1" spans="1:14">
      <c r="A499" s="9" t="s">
        <v>989</v>
      </c>
      <c r="B499" s="10"/>
      <c r="C499" s="10" t="s">
        <v>1290</v>
      </c>
      <c r="D499" s="10" t="s">
        <v>1291</v>
      </c>
      <c r="E499" s="10" t="s">
        <v>85</v>
      </c>
      <c r="F499" s="10"/>
      <c r="G499" s="10"/>
      <c r="H499" s="10" t="s">
        <v>1278</v>
      </c>
      <c r="I499" s="10"/>
      <c r="J499" s="9" t="s">
        <v>1279</v>
      </c>
      <c r="K499" s="10" t="s">
        <v>1280</v>
      </c>
      <c r="L499" s="9" t="s">
        <v>1281</v>
      </c>
      <c r="M499" s="9" t="s">
        <v>1282</v>
      </c>
      <c r="N499" s="12" t="s">
        <v>1283</v>
      </c>
    </row>
    <row r="500" customFormat="1" spans="1:14">
      <c r="A500" s="9" t="s">
        <v>989</v>
      </c>
      <c r="B500" s="10"/>
      <c r="C500" s="10" t="s">
        <v>1292</v>
      </c>
      <c r="D500" s="10" t="s">
        <v>1293</v>
      </c>
      <c r="E500" s="10" t="s">
        <v>85</v>
      </c>
      <c r="F500" s="10"/>
      <c r="G500" s="10"/>
      <c r="H500" s="10" t="s">
        <v>1278</v>
      </c>
      <c r="I500" s="10"/>
      <c r="J500" s="9" t="s">
        <v>1279</v>
      </c>
      <c r="K500" s="10" t="s">
        <v>1280</v>
      </c>
      <c r="L500" s="9" t="s">
        <v>1281</v>
      </c>
      <c r="M500" s="9" t="s">
        <v>1282</v>
      </c>
      <c r="N500" s="12" t="s">
        <v>1283</v>
      </c>
    </row>
    <row r="501" customFormat="1" spans="1:14">
      <c r="A501" s="9" t="s">
        <v>989</v>
      </c>
      <c r="B501" s="10"/>
      <c r="C501" s="10" t="s">
        <v>1294</v>
      </c>
      <c r="D501" s="10" t="s">
        <v>1295</v>
      </c>
      <c r="E501" s="10" t="s">
        <v>85</v>
      </c>
      <c r="F501" s="10"/>
      <c r="G501" s="10"/>
      <c r="H501" s="10" t="s">
        <v>1278</v>
      </c>
      <c r="I501" s="10"/>
      <c r="J501" s="9" t="s">
        <v>1279</v>
      </c>
      <c r="K501" s="10" t="s">
        <v>1280</v>
      </c>
      <c r="L501" s="9" t="s">
        <v>1281</v>
      </c>
      <c r="M501" s="9" t="s">
        <v>1282</v>
      </c>
      <c r="N501" s="12" t="s">
        <v>1283</v>
      </c>
    </row>
    <row r="502" customFormat="1" spans="1:14">
      <c r="A502" s="9" t="s">
        <v>989</v>
      </c>
      <c r="B502" s="9"/>
      <c r="C502" s="9" t="s">
        <v>1296</v>
      </c>
      <c r="D502" s="9" t="s">
        <v>1297</v>
      </c>
      <c r="E502" s="9" t="s">
        <v>85</v>
      </c>
      <c r="F502" s="9"/>
      <c r="G502" s="9"/>
      <c r="H502" s="9" t="s">
        <v>1278</v>
      </c>
      <c r="I502" s="9"/>
      <c r="J502" s="9" t="s">
        <v>1279</v>
      </c>
      <c r="K502" s="9" t="s">
        <v>1280</v>
      </c>
      <c r="L502" s="9" t="s">
        <v>1298</v>
      </c>
      <c r="M502" s="9"/>
      <c r="N502" s="12" t="s">
        <v>1283</v>
      </c>
    </row>
    <row r="503" customFormat="1" spans="1:14">
      <c r="A503" s="9" t="s">
        <v>989</v>
      </c>
      <c r="B503" s="9"/>
      <c r="C503" s="9" t="s">
        <v>1299</v>
      </c>
      <c r="D503" s="9" t="s">
        <v>1300</v>
      </c>
      <c r="E503" s="9" t="s">
        <v>85</v>
      </c>
      <c r="F503" s="9"/>
      <c r="G503" s="9"/>
      <c r="H503" s="9" t="s">
        <v>1278</v>
      </c>
      <c r="I503" s="9"/>
      <c r="J503" s="9" t="s">
        <v>1279</v>
      </c>
      <c r="K503" s="9" t="s">
        <v>1280</v>
      </c>
      <c r="L503" s="9" t="s">
        <v>1298</v>
      </c>
      <c r="M503" s="9"/>
      <c r="N503" s="12" t="s">
        <v>1283</v>
      </c>
    </row>
    <row r="504" customFormat="1" spans="1:14">
      <c r="A504" s="9" t="s">
        <v>989</v>
      </c>
      <c r="B504" s="10"/>
      <c r="C504" s="10" t="s">
        <v>1301</v>
      </c>
      <c r="D504" s="10" t="s">
        <v>1302</v>
      </c>
      <c r="E504" s="10" t="s">
        <v>85</v>
      </c>
      <c r="F504" s="10"/>
      <c r="G504" s="10"/>
      <c r="H504" s="10" t="s">
        <v>1278</v>
      </c>
      <c r="I504" s="10"/>
      <c r="J504" s="9" t="s">
        <v>1279</v>
      </c>
      <c r="K504" s="10" t="s">
        <v>1280</v>
      </c>
      <c r="L504" s="9" t="s">
        <v>1298</v>
      </c>
      <c r="M504" s="9" t="s">
        <v>1303</v>
      </c>
      <c r="N504" s="12" t="s">
        <v>1283</v>
      </c>
    </row>
    <row r="505" customFormat="1" spans="1:14">
      <c r="A505" s="9" t="s">
        <v>989</v>
      </c>
      <c r="B505" s="10"/>
      <c r="C505" s="10" t="s">
        <v>1304</v>
      </c>
      <c r="D505" s="10" t="s">
        <v>1305</v>
      </c>
      <c r="E505" s="10" t="s">
        <v>85</v>
      </c>
      <c r="F505" s="10"/>
      <c r="G505" s="10"/>
      <c r="H505" s="10" t="s">
        <v>1278</v>
      </c>
      <c r="I505" s="10"/>
      <c r="J505" s="9" t="s">
        <v>1279</v>
      </c>
      <c r="K505" s="10" t="s">
        <v>1280</v>
      </c>
      <c r="L505" s="9" t="s">
        <v>1298</v>
      </c>
      <c r="M505" s="9" t="s">
        <v>1303</v>
      </c>
      <c r="N505" s="12" t="s">
        <v>1283</v>
      </c>
    </row>
    <row r="506" customFormat="1" spans="1:14">
      <c r="A506" s="9" t="s">
        <v>989</v>
      </c>
      <c r="B506" s="10"/>
      <c r="C506" s="10" t="s">
        <v>1306</v>
      </c>
      <c r="D506" s="10" t="s">
        <v>1307</v>
      </c>
      <c r="E506" s="10" t="s">
        <v>85</v>
      </c>
      <c r="F506" s="10"/>
      <c r="G506" s="10"/>
      <c r="H506" s="10" t="s">
        <v>1278</v>
      </c>
      <c r="I506" s="10"/>
      <c r="J506" s="9" t="s">
        <v>1279</v>
      </c>
      <c r="K506" s="10" t="s">
        <v>1280</v>
      </c>
      <c r="L506" s="9" t="s">
        <v>1298</v>
      </c>
      <c r="M506" s="9" t="s">
        <v>1303</v>
      </c>
      <c r="N506" s="12" t="s">
        <v>1283</v>
      </c>
    </row>
    <row r="507" customFormat="1" spans="1:14">
      <c r="A507" s="9" t="s">
        <v>989</v>
      </c>
      <c r="B507" s="10"/>
      <c r="C507" s="10" t="s">
        <v>1308</v>
      </c>
      <c r="D507" s="10" t="s">
        <v>1309</v>
      </c>
      <c r="E507" s="10" t="s">
        <v>85</v>
      </c>
      <c r="F507" s="10"/>
      <c r="G507" s="10"/>
      <c r="H507" s="10" t="s">
        <v>1278</v>
      </c>
      <c r="I507" s="10"/>
      <c r="J507" s="9" t="s">
        <v>1279</v>
      </c>
      <c r="K507" s="10" t="s">
        <v>1280</v>
      </c>
      <c r="L507" s="9" t="s">
        <v>1298</v>
      </c>
      <c r="M507" s="9" t="s">
        <v>1303</v>
      </c>
      <c r="N507" s="12" t="s">
        <v>1283</v>
      </c>
    </row>
    <row r="508" customFormat="1" spans="1:14">
      <c r="A508" s="9" t="s">
        <v>989</v>
      </c>
      <c r="B508" s="10"/>
      <c r="C508" s="10" t="s">
        <v>1310</v>
      </c>
      <c r="D508" s="10" t="s">
        <v>1311</v>
      </c>
      <c r="E508" s="10" t="s">
        <v>85</v>
      </c>
      <c r="F508" s="10"/>
      <c r="G508" s="10"/>
      <c r="H508" s="10" t="s">
        <v>1278</v>
      </c>
      <c r="I508" s="10"/>
      <c r="J508" s="9" t="s">
        <v>1279</v>
      </c>
      <c r="K508" s="10" t="s">
        <v>1280</v>
      </c>
      <c r="L508" s="9" t="s">
        <v>1298</v>
      </c>
      <c r="M508" s="9" t="s">
        <v>1303</v>
      </c>
      <c r="N508" s="12" t="s">
        <v>1283</v>
      </c>
    </row>
    <row r="509" customFormat="1" spans="1:14">
      <c r="A509" s="9" t="s">
        <v>989</v>
      </c>
      <c r="B509" s="10"/>
      <c r="C509" s="10" t="s">
        <v>1312</v>
      </c>
      <c r="D509" s="10" t="s">
        <v>1313</v>
      </c>
      <c r="E509" s="10" t="s">
        <v>85</v>
      </c>
      <c r="F509" s="10"/>
      <c r="G509" s="10"/>
      <c r="H509" s="10" t="s">
        <v>1278</v>
      </c>
      <c r="I509" s="10"/>
      <c r="J509" s="9" t="s">
        <v>1279</v>
      </c>
      <c r="K509" s="10" t="s">
        <v>1280</v>
      </c>
      <c r="L509" s="9" t="s">
        <v>1298</v>
      </c>
      <c r="M509" s="9" t="s">
        <v>1303</v>
      </c>
      <c r="N509" s="12" t="s">
        <v>1283</v>
      </c>
    </row>
    <row r="510" customFormat="1" spans="1:14">
      <c r="A510" s="9" t="s">
        <v>989</v>
      </c>
      <c r="B510" s="10"/>
      <c r="C510" s="10" t="s">
        <v>1314</v>
      </c>
      <c r="D510" s="10" t="s">
        <v>1315</v>
      </c>
      <c r="E510" s="10" t="s">
        <v>85</v>
      </c>
      <c r="F510" s="10"/>
      <c r="G510" s="10"/>
      <c r="H510" s="10" t="s">
        <v>1278</v>
      </c>
      <c r="I510" s="10"/>
      <c r="J510" s="9" t="s">
        <v>1279</v>
      </c>
      <c r="K510" s="10" t="s">
        <v>1280</v>
      </c>
      <c r="L510" s="9" t="s">
        <v>1298</v>
      </c>
      <c r="M510" s="9" t="s">
        <v>1303</v>
      </c>
      <c r="N510" s="12" t="s">
        <v>1283</v>
      </c>
    </row>
    <row r="511" customFormat="1" spans="1:14">
      <c r="A511" s="9" t="s">
        <v>989</v>
      </c>
      <c r="B511" s="10"/>
      <c r="C511" s="10" t="s">
        <v>1316</v>
      </c>
      <c r="D511" s="10" t="s">
        <v>1317</v>
      </c>
      <c r="E511" s="10" t="s">
        <v>85</v>
      </c>
      <c r="F511" s="10"/>
      <c r="G511" s="10"/>
      <c r="H511" s="10" t="s">
        <v>1278</v>
      </c>
      <c r="I511" s="10"/>
      <c r="J511" s="9" t="s">
        <v>1279</v>
      </c>
      <c r="K511" s="10" t="s">
        <v>1280</v>
      </c>
      <c r="L511" s="9" t="s">
        <v>1298</v>
      </c>
      <c r="M511" s="9" t="s">
        <v>1303</v>
      </c>
      <c r="N511" s="12" t="s">
        <v>1283</v>
      </c>
    </row>
    <row r="512" customFormat="1" spans="1:14">
      <c r="A512" s="9" t="s">
        <v>989</v>
      </c>
      <c r="B512" s="10"/>
      <c r="C512" s="10" t="s">
        <v>1318</v>
      </c>
      <c r="D512" s="10" t="s">
        <v>1319</v>
      </c>
      <c r="E512" s="10" t="s">
        <v>85</v>
      </c>
      <c r="F512" s="10"/>
      <c r="G512" s="10"/>
      <c r="H512" s="10" t="s">
        <v>1278</v>
      </c>
      <c r="I512" s="10"/>
      <c r="J512" s="9" t="s">
        <v>1279</v>
      </c>
      <c r="K512" s="10" t="s">
        <v>1280</v>
      </c>
      <c r="L512" s="9" t="s">
        <v>1298</v>
      </c>
      <c r="M512" s="9" t="s">
        <v>1303</v>
      </c>
      <c r="N512" s="12" t="s">
        <v>1283</v>
      </c>
    </row>
    <row r="513" customFormat="1" spans="1:14">
      <c r="A513" s="9" t="s">
        <v>989</v>
      </c>
      <c r="B513" s="10"/>
      <c r="C513" s="10" t="s">
        <v>1320</v>
      </c>
      <c r="D513" s="10" t="s">
        <v>1321</v>
      </c>
      <c r="E513" s="10" t="s">
        <v>85</v>
      </c>
      <c r="F513" s="10"/>
      <c r="G513" s="10"/>
      <c r="H513" s="10" t="s">
        <v>1278</v>
      </c>
      <c r="I513" s="10"/>
      <c r="J513" s="9" t="s">
        <v>1279</v>
      </c>
      <c r="K513" s="10" t="s">
        <v>1280</v>
      </c>
      <c r="L513" s="9" t="s">
        <v>1298</v>
      </c>
      <c r="M513" s="9" t="s">
        <v>1303</v>
      </c>
      <c r="N513" s="12" t="s">
        <v>1283</v>
      </c>
    </row>
    <row r="514" customFormat="1" spans="1:14">
      <c r="A514" s="9" t="s">
        <v>989</v>
      </c>
      <c r="B514" s="10"/>
      <c r="C514" s="10" t="s">
        <v>1322</v>
      </c>
      <c r="D514" s="10" t="s">
        <v>1323</v>
      </c>
      <c r="E514" s="10" t="s">
        <v>85</v>
      </c>
      <c r="F514" s="10"/>
      <c r="G514" s="10"/>
      <c r="H514" s="10" t="s">
        <v>1278</v>
      </c>
      <c r="I514" s="10"/>
      <c r="J514" s="9" t="s">
        <v>1279</v>
      </c>
      <c r="K514" s="10" t="s">
        <v>1280</v>
      </c>
      <c r="L514" s="9" t="s">
        <v>1298</v>
      </c>
      <c r="M514" s="9" t="s">
        <v>1303</v>
      </c>
      <c r="N514" s="12" t="s">
        <v>1283</v>
      </c>
    </row>
    <row r="515" customFormat="1" spans="1:14">
      <c r="A515" s="9" t="s">
        <v>989</v>
      </c>
      <c r="B515" s="9"/>
      <c r="C515" s="9" t="s">
        <v>1324</v>
      </c>
      <c r="D515" s="9" t="s">
        <v>1325</v>
      </c>
      <c r="E515" s="10" t="s">
        <v>85</v>
      </c>
      <c r="F515" s="9"/>
      <c r="G515" s="9"/>
      <c r="H515" s="10" t="s">
        <v>1278</v>
      </c>
      <c r="I515" s="9"/>
      <c r="J515" s="9" t="s">
        <v>1279</v>
      </c>
      <c r="K515" s="10" t="s">
        <v>1280</v>
      </c>
      <c r="L515" s="9" t="s">
        <v>1326</v>
      </c>
      <c r="M515" s="9"/>
      <c r="N515" s="12" t="s">
        <v>1283</v>
      </c>
    </row>
    <row r="516" customFormat="1" spans="1:14">
      <c r="A516" s="9" t="s">
        <v>989</v>
      </c>
      <c r="B516" s="9"/>
      <c r="C516" s="9" t="s">
        <v>1327</v>
      </c>
      <c r="D516" s="9" t="s">
        <v>1328</v>
      </c>
      <c r="E516" s="9" t="s">
        <v>85</v>
      </c>
      <c r="F516" s="9"/>
      <c r="G516" s="9"/>
      <c r="H516" s="10" t="s">
        <v>1278</v>
      </c>
      <c r="I516" s="9"/>
      <c r="J516" s="9" t="s">
        <v>1279</v>
      </c>
      <c r="K516" s="10" t="s">
        <v>1280</v>
      </c>
      <c r="L516" s="9" t="s">
        <v>1326</v>
      </c>
      <c r="M516" s="9"/>
      <c r="N516" s="12" t="s">
        <v>1283</v>
      </c>
    </row>
    <row r="517" customFormat="1" spans="1:14">
      <c r="A517" s="9" t="s">
        <v>989</v>
      </c>
      <c r="B517" s="9"/>
      <c r="C517" s="9" t="s">
        <v>1329</v>
      </c>
      <c r="D517" s="9" t="s">
        <v>1330</v>
      </c>
      <c r="E517" s="9" t="s">
        <v>85</v>
      </c>
      <c r="F517" s="9"/>
      <c r="G517" s="9"/>
      <c r="H517" s="10" t="s">
        <v>1278</v>
      </c>
      <c r="I517" s="9"/>
      <c r="J517" s="9" t="s">
        <v>1279</v>
      </c>
      <c r="K517" s="10" t="s">
        <v>1280</v>
      </c>
      <c r="L517" s="9" t="s">
        <v>1326</v>
      </c>
      <c r="M517" s="9"/>
      <c r="N517" s="12" t="s">
        <v>1283</v>
      </c>
    </row>
    <row r="518" customFormat="1" spans="1:14">
      <c r="A518" s="9" t="s">
        <v>989</v>
      </c>
      <c r="B518" s="9"/>
      <c r="C518" s="9" t="s">
        <v>1331</v>
      </c>
      <c r="D518" s="9" t="s">
        <v>1332</v>
      </c>
      <c r="E518" s="9" t="s">
        <v>85</v>
      </c>
      <c r="F518" s="9"/>
      <c r="G518" s="9"/>
      <c r="H518" s="10" t="s">
        <v>1278</v>
      </c>
      <c r="I518" s="10"/>
      <c r="J518" s="9" t="s">
        <v>1279</v>
      </c>
      <c r="K518" s="10" t="s">
        <v>1280</v>
      </c>
      <c r="L518" s="9" t="s">
        <v>1326</v>
      </c>
      <c r="M518" s="9"/>
      <c r="N518" s="12" t="s">
        <v>1283</v>
      </c>
    </row>
    <row r="519" customFormat="1" spans="1:14">
      <c r="A519" s="9" t="s">
        <v>989</v>
      </c>
      <c r="B519" s="9"/>
      <c r="C519" s="9" t="s">
        <v>1333</v>
      </c>
      <c r="D519" s="9" t="s">
        <v>1334</v>
      </c>
      <c r="E519" s="9" t="s">
        <v>85</v>
      </c>
      <c r="F519" s="9"/>
      <c r="G519" s="9"/>
      <c r="H519" s="9" t="s">
        <v>1278</v>
      </c>
      <c r="I519" s="9"/>
      <c r="J519" s="9" t="s">
        <v>1279</v>
      </c>
      <c r="K519" s="9" t="s">
        <v>1280</v>
      </c>
      <c r="L519" s="9" t="s">
        <v>1326</v>
      </c>
      <c r="M519" s="9"/>
      <c r="N519" s="12" t="s">
        <v>1283</v>
      </c>
    </row>
    <row r="520" customFormat="1" spans="1:14">
      <c r="A520" s="9" t="s">
        <v>989</v>
      </c>
      <c r="B520" s="10"/>
      <c r="C520" s="10" t="s">
        <v>1335</v>
      </c>
      <c r="D520" s="10" t="s">
        <v>1336</v>
      </c>
      <c r="E520" s="10" t="s">
        <v>85</v>
      </c>
      <c r="F520" s="10"/>
      <c r="G520" s="10"/>
      <c r="H520" s="10" t="s">
        <v>1278</v>
      </c>
      <c r="I520" s="10"/>
      <c r="J520" s="9" t="s">
        <v>1279</v>
      </c>
      <c r="K520" s="10" t="s">
        <v>1280</v>
      </c>
      <c r="L520" s="9" t="s">
        <v>1326</v>
      </c>
      <c r="M520" s="9"/>
      <c r="N520" s="12" t="s">
        <v>1283</v>
      </c>
    </row>
    <row r="521" customFormat="1" spans="1:14">
      <c r="A521" s="9" t="s">
        <v>989</v>
      </c>
      <c r="B521" s="10"/>
      <c r="C521" s="10" t="s">
        <v>1337</v>
      </c>
      <c r="D521" s="10" t="s">
        <v>1338</v>
      </c>
      <c r="E521" s="10" t="s">
        <v>85</v>
      </c>
      <c r="F521" s="10"/>
      <c r="G521" s="10"/>
      <c r="H521" s="10" t="s">
        <v>1278</v>
      </c>
      <c r="I521" s="10"/>
      <c r="J521" s="9" t="s">
        <v>1279</v>
      </c>
      <c r="K521" s="10" t="s">
        <v>1280</v>
      </c>
      <c r="L521" s="9" t="s">
        <v>1326</v>
      </c>
      <c r="M521" s="9"/>
      <c r="N521" s="12" t="s">
        <v>1283</v>
      </c>
    </row>
    <row r="522" customFormat="1" spans="1:14">
      <c r="A522" s="9" t="s">
        <v>989</v>
      </c>
      <c r="B522" s="10"/>
      <c r="C522" s="10" t="s">
        <v>1339</v>
      </c>
      <c r="D522" s="10" t="s">
        <v>1340</v>
      </c>
      <c r="E522" s="10" t="s">
        <v>85</v>
      </c>
      <c r="F522" s="10"/>
      <c r="G522" s="10"/>
      <c r="H522" s="10" t="s">
        <v>1278</v>
      </c>
      <c r="I522" s="10"/>
      <c r="J522" s="9" t="s">
        <v>1279</v>
      </c>
      <c r="K522" s="10" t="s">
        <v>1280</v>
      </c>
      <c r="L522" s="9" t="s">
        <v>1326</v>
      </c>
      <c r="M522" s="9" t="s">
        <v>1341</v>
      </c>
      <c r="N522" s="12" t="s">
        <v>1283</v>
      </c>
    </row>
    <row r="523" customFormat="1" spans="1:14">
      <c r="A523" s="9" t="s">
        <v>989</v>
      </c>
      <c r="B523" s="10"/>
      <c r="C523" s="10" t="s">
        <v>1342</v>
      </c>
      <c r="D523" s="10" t="s">
        <v>1343</v>
      </c>
      <c r="E523" s="10" t="s">
        <v>85</v>
      </c>
      <c r="F523" s="10"/>
      <c r="G523" s="10"/>
      <c r="H523" s="10" t="s">
        <v>1278</v>
      </c>
      <c r="I523" s="10"/>
      <c r="J523" s="9" t="s">
        <v>1279</v>
      </c>
      <c r="K523" s="10" t="s">
        <v>1280</v>
      </c>
      <c r="L523" s="9" t="s">
        <v>1326</v>
      </c>
      <c r="M523" s="9"/>
      <c r="N523" s="12" t="s">
        <v>1283</v>
      </c>
    </row>
    <row r="524" customFormat="1" spans="1:14">
      <c r="A524" s="9" t="s">
        <v>989</v>
      </c>
      <c r="B524" s="10"/>
      <c r="C524" s="10" t="s">
        <v>1344</v>
      </c>
      <c r="D524" s="10" t="s">
        <v>1345</v>
      </c>
      <c r="E524" s="10" t="s">
        <v>85</v>
      </c>
      <c r="F524" s="10"/>
      <c r="G524" s="10"/>
      <c r="H524" s="10" t="s">
        <v>1278</v>
      </c>
      <c r="I524" s="10"/>
      <c r="J524" s="9" t="s">
        <v>1279</v>
      </c>
      <c r="K524" s="10" t="s">
        <v>1280</v>
      </c>
      <c r="L524" s="9" t="s">
        <v>1326</v>
      </c>
      <c r="M524" s="9" t="s">
        <v>1341</v>
      </c>
      <c r="N524" s="12" t="s">
        <v>1283</v>
      </c>
    </row>
    <row r="525" customFormat="1" spans="1:14">
      <c r="A525" s="9" t="s">
        <v>989</v>
      </c>
      <c r="B525" s="10"/>
      <c r="C525" s="10" t="s">
        <v>1346</v>
      </c>
      <c r="D525" s="10" t="s">
        <v>1347</v>
      </c>
      <c r="E525" s="10" t="s">
        <v>85</v>
      </c>
      <c r="F525" s="13"/>
      <c r="G525" s="10"/>
      <c r="H525" s="10" t="s">
        <v>1278</v>
      </c>
      <c r="I525" s="10"/>
      <c r="J525" s="9" t="s">
        <v>1279</v>
      </c>
      <c r="K525" s="10" t="s">
        <v>1280</v>
      </c>
      <c r="L525" s="9" t="s">
        <v>1326</v>
      </c>
      <c r="M525" s="9"/>
      <c r="N525" s="12" t="s">
        <v>1283</v>
      </c>
    </row>
    <row r="526" customFormat="1" spans="1:14">
      <c r="A526" s="9" t="s">
        <v>989</v>
      </c>
      <c r="B526" s="9"/>
      <c r="C526" s="9" t="s">
        <v>1348</v>
      </c>
      <c r="D526" s="9" t="s">
        <v>1349</v>
      </c>
      <c r="E526" s="9" t="s">
        <v>85</v>
      </c>
      <c r="F526" s="9"/>
      <c r="G526" s="9"/>
      <c r="H526" s="9" t="s">
        <v>1350</v>
      </c>
      <c r="I526" s="9"/>
      <c r="J526" s="9" t="s">
        <v>1351</v>
      </c>
      <c r="K526" s="9" t="s">
        <v>1352</v>
      </c>
      <c r="L526" s="9" t="s">
        <v>1353</v>
      </c>
      <c r="M526" s="9"/>
      <c r="N526" s="12" t="s">
        <v>1354</v>
      </c>
    </row>
    <row r="527" customFormat="1" spans="1:14">
      <c r="A527" s="9" t="s">
        <v>989</v>
      </c>
      <c r="B527" s="9"/>
      <c r="C527" s="9" t="s">
        <v>1355</v>
      </c>
      <c r="D527" s="9" t="s">
        <v>1356</v>
      </c>
      <c r="E527" s="9" t="s">
        <v>85</v>
      </c>
      <c r="F527" s="9"/>
      <c r="G527" s="9"/>
      <c r="H527" s="9" t="s">
        <v>1350</v>
      </c>
      <c r="I527" s="9"/>
      <c r="J527" s="9" t="s">
        <v>1351</v>
      </c>
      <c r="K527" s="9" t="s">
        <v>1352</v>
      </c>
      <c r="L527" s="9" t="s">
        <v>1353</v>
      </c>
      <c r="M527" s="9"/>
      <c r="N527" s="12" t="s">
        <v>1354</v>
      </c>
    </row>
    <row r="528" customFormat="1" spans="1:14">
      <c r="A528" s="9" t="s">
        <v>989</v>
      </c>
      <c r="B528" s="10"/>
      <c r="C528" s="10" t="s">
        <v>1357</v>
      </c>
      <c r="D528" s="10" t="s">
        <v>1358</v>
      </c>
      <c r="E528" s="10" t="s">
        <v>85</v>
      </c>
      <c r="F528" s="10"/>
      <c r="G528" s="10"/>
      <c r="H528" s="10" t="s">
        <v>1350</v>
      </c>
      <c r="I528" s="10"/>
      <c r="J528" s="9" t="s">
        <v>1351</v>
      </c>
      <c r="K528" s="10" t="s">
        <v>1352</v>
      </c>
      <c r="L528" s="9" t="s">
        <v>1353</v>
      </c>
      <c r="M528" s="9" t="s">
        <v>1282</v>
      </c>
      <c r="N528" s="12" t="s">
        <v>1354</v>
      </c>
    </row>
    <row r="529" customFormat="1" spans="1:14">
      <c r="A529" s="9" t="s">
        <v>989</v>
      </c>
      <c r="B529" s="10"/>
      <c r="C529" s="10" t="s">
        <v>1359</v>
      </c>
      <c r="D529" s="10" t="s">
        <v>1360</v>
      </c>
      <c r="E529" s="10" t="s">
        <v>85</v>
      </c>
      <c r="F529" s="10"/>
      <c r="G529" s="10"/>
      <c r="H529" s="10" t="s">
        <v>1350</v>
      </c>
      <c r="I529" s="10"/>
      <c r="J529" s="9" t="s">
        <v>1351</v>
      </c>
      <c r="K529" s="10" t="s">
        <v>1352</v>
      </c>
      <c r="L529" s="9" t="s">
        <v>1353</v>
      </c>
      <c r="M529" s="9" t="s">
        <v>1282</v>
      </c>
      <c r="N529" s="12" t="s">
        <v>1354</v>
      </c>
    </row>
    <row r="530" customFormat="1" spans="1:14">
      <c r="A530" s="9" t="s">
        <v>989</v>
      </c>
      <c r="B530" s="10"/>
      <c r="C530" s="10" t="s">
        <v>1361</v>
      </c>
      <c r="D530" s="10" t="s">
        <v>1362</v>
      </c>
      <c r="E530" s="10" t="s">
        <v>85</v>
      </c>
      <c r="F530" s="10"/>
      <c r="G530" s="10"/>
      <c r="H530" s="10" t="s">
        <v>1350</v>
      </c>
      <c r="I530" s="10"/>
      <c r="J530" s="9" t="s">
        <v>1351</v>
      </c>
      <c r="K530" s="10" t="s">
        <v>1352</v>
      </c>
      <c r="L530" s="9" t="s">
        <v>1353</v>
      </c>
      <c r="M530" s="9" t="s">
        <v>1282</v>
      </c>
      <c r="N530" s="12" t="s">
        <v>1354</v>
      </c>
    </row>
    <row r="531" customFormat="1" spans="1:14">
      <c r="A531" s="9" t="s">
        <v>989</v>
      </c>
      <c r="B531" s="10"/>
      <c r="C531" s="10" t="s">
        <v>1363</v>
      </c>
      <c r="D531" s="10" t="s">
        <v>1364</v>
      </c>
      <c r="E531" s="10" t="s">
        <v>85</v>
      </c>
      <c r="F531" s="10"/>
      <c r="G531" s="10"/>
      <c r="H531" s="10" t="s">
        <v>1350</v>
      </c>
      <c r="I531" s="10"/>
      <c r="J531" s="9" t="s">
        <v>1351</v>
      </c>
      <c r="K531" s="10" t="s">
        <v>1352</v>
      </c>
      <c r="L531" s="9" t="s">
        <v>1353</v>
      </c>
      <c r="M531" s="9" t="s">
        <v>1282</v>
      </c>
      <c r="N531" s="12" t="s">
        <v>1354</v>
      </c>
    </row>
    <row r="532" customFormat="1" spans="1:14">
      <c r="A532" s="9" t="s">
        <v>989</v>
      </c>
      <c r="B532" s="10"/>
      <c r="C532" s="10" t="s">
        <v>1365</v>
      </c>
      <c r="D532" s="10" t="s">
        <v>1366</v>
      </c>
      <c r="E532" s="10" t="s">
        <v>85</v>
      </c>
      <c r="F532" s="10"/>
      <c r="G532" s="10"/>
      <c r="H532" s="10" t="s">
        <v>1350</v>
      </c>
      <c r="I532" s="10"/>
      <c r="J532" s="9" t="s">
        <v>1351</v>
      </c>
      <c r="K532" s="10" t="s">
        <v>1352</v>
      </c>
      <c r="L532" s="9" t="s">
        <v>1353</v>
      </c>
      <c r="M532" s="9" t="s">
        <v>1081</v>
      </c>
      <c r="N532" s="12" t="s">
        <v>1354</v>
      </c>
    </row>
    <row r="533" customFormat="1" spans="1:14">
      <c r="A533" s="9" t="s">
        <v>989</v>
      </c>
      <c r="B533" s="10"/>
      <c r="C533" s="10" t="s">
        <v>1367</v>
      </c>
      <c r="D533" s="10" t="s">
        <v>1368</v>
      </c>
      <c r="E533" s="10" t="s">
        <v>85</v>
      </c>
      <c r="F533" s="10"/>
      <c r="G533" s="10"/>
      <c r="H533" s="10" t="s">
        <v>1350</v>
      </c>
      <c r="I533" s="10"/>
      <c r="J533" s="9" t="s">
        <v>1351</v>
      </c>
      <c r="K533" s="10" t="s">
        <v>1352</v>
      </c>
      <c r="L533" s="9" t="s">
        <v>1353</v>
      </c>
      <c r="M533" s="9" t="s">
        <v>1081</v>
      </c>
      <c r="N533" s="12" t="s">
        <v>1354</v>
      </c>
    </row>
    <row r="534" customFormat="1" spans="1:14">
      <c r="A534" s="9" t="s">
        <v>989</v>
      </c>
      <c r="B534" s="10"/>
      <c r="C534" s="10" t="s">
        <v>1369</v>
      </c>
      <c r="D534" s="10" t="s">
        <v>1370</v>
      </c>
      <c r="E534" s="10" t="s">
        <v>85</v>
      </c>
      <c r="F534" s="10"/>
      <c r="G534" s="10"/>
      <c r="H534" s="10" t="s">
        <v>1350</v>
      </c>
      <c r="I534" s="10"/>
      <c r="J534" s="9" t="s">
        <v>1351</v>
      </c>
      <c r="K534" s="10" t="s">
        <v>1352</v>
      </c>
      <c r="L534" s="9" t="s">
        <v>1353</v>
      </c>
      <c r="M534" s="9"/>
      <c r="N534" s="12" t="s">
        <v>1354</v>
      </c>
    </row>
    <row r="535" customFormat="1" spans="1:14">
      <c r="A535" s="9" t="s">
        <v>989</v>
      </c>
      <c r="B535" s="9"/>
      <c r="C535" s="9" t="s">
        <v>1371</v>
      </c>
      <c r="D535" s="9" t="s">
        <v>1372</v>
      </c>
      <c r="E535" s="10" t="s">
        <v>85</v>
      </c>
      <c r="F535" s="10"/>
      <c r="G535" s="10"/>
      <c r="H535" s="10" t="s">
        <v>1350</v>
      </c>
      <c r="I535" s="10"/>
      <c r="J535" s="9" t="s">
        <v>1351</v>
      </c>
      <c r="K535" s="10" t="s">
        <v>1352</v>
      </c>
      <c r="L535" s="9" t="s">
        <v>1351</v>
      </c>
      <c r="M535" s="9"/>
      <c r="N535" s="12" t="s">
        <v>1354</v>
      </c>
    </row>
    <row r="536" customFormat="1" spans="1:14">
      <c r="A536" s="9" t="s">
        <v>989</v>
      </c>
      <c r="B536" s="9"/>
      <c r="C536" s="9" t="s">
        <v>1373</v>
      </c>
      <c r="D536" s="9" t="s">
        <v>1374</v>
      </c>
      <c r="E536" s="9" t="s">
        <v>85</v>
      </c>
      <c r="F536" s="9"/>
      <c r="G536" s="9"/>
      <c r="H536" s="9" t="s">
        <v>1350</v>
      </c>
      <c r="I536" s="9"/>
      <c r="J536" s="9" t="s">
        <v>1351</v>
      </c>
      <c r="K536" s="9" t="s">
        <v>1352</v>
      </c>
      <c r="L536" s="9" t="s">
        <v>1351</v>
      </c>
      <c r="M536" s="9"/>
      <c r="N536" s="12" t="s">
        <v>1354</v>
      </c>
    </row>
    <row r="537" customFormat="1" spans="1:14">
      <c r="A537" s="9" t="s">
        <v>989</v>
      </c>
      <c r="B537" s="9"/>
      <c r="C537" s="9" t="s">
        <v>1375</v>
      </c>
      <c r="D537" s="9" t="s">
        <v>1376</v>
      </c>
      <c r="E537" s="9" t="s">
        <v>85</v>
      </c>
      <c r="F537" s="9"/>
      <c r="G537" s="9"/>
      <c r="H537" s="9" t="s">
        <v>1350</v>
      </c>
      <c r="I537" s="9"/>
      <c r="J537" s="9" t="s">
        <v>1351</v>
      </c>
      <c r="K537" s="9" t="s">
        <v>1352</v>
      </c>
      <c r="L537" s="9" t="s">
        <v>1351</v>
      </c>
      <c r="M537" s="9"/>
      <c r="N537" s="12" t="s">
        <v>1354</v>
      </c>
    </row>
    <row r="538" customFormat="1" spans="1:14">
      <c r="A538" s="9" t="s">
        <v>989</v>
      </c>
      <c r="B538" s="9"/>
      <c r="C538" s="9" t="s">
        <v>1377</v>
      </c>
      <c r="D538" s="9" t="s">
        <v>1378</v>
      </c>
      <c r="E538" s="9" t="s">
        <v>85</v>
      </c>
      <c r="F538" s="9"/>
      <c r="G538" s="9"/>
      <c r="H538" s="9" t="s">
        <v>1350</v>
      </c>
      <c r="I538" s="9"/>
      <c r="J538" s="9" t="s">
        <v>1351</v>
      </c>
      <c r="K538" s="9" t="s">
        <v>1352</v>
      </c>
      <c r="L538" s="9" t="s">
        <v>1351</v>
      </c>
      <c r="M538" s="9"/>
      <c r="N538" s="12" t="s">
        <v>1354</v>
      </c>
    </row>
    <row r="539" customFormat="1" spans="1:14">
      <c r="A539" s="9" t="s">
        <v>989</v>
      </c>
      <c r="B539" s="9"/>
      <c r="C539" s="9" t="s">
        <v>1379</v>
      </c>
      <c r="D539" s="9" t="s">
        <v>1380</v>
      </c>
      <c r="E539" s="9" t="s">
        <v>85</v>
      </c>
      <c r="F539" s="9"/>
      <c r="G539" s="9"/>
      <c r="H539" s="9" t="s">
        <v>1350</v>
      </c>
      <c r="I539" s="9"/>
      <c r="J539" s="9" t="s">
        <v>1351</v>
      </c>
      <c r="K539" s="9" t="s">
        <v>1352</v>
      </c>
      <c r="L539" s="9" t="s">
        <v>1351</v>
      </c>
      <c r="M539" s="9"/>
      <c r="N539" s="12" t="s">
        <v>1354</v>
      </c>
    </row>
    <row r="540" customFormat="1" spans="1:14">
      <c r="A540" s="9" t="s">
        <v>989</v>
      </c>
      <c r="B540" s="10"/>
      <c r="C540" s="10" t="s">
        <v>1381</v>
      </c>
      <c r="D540" s="10" t="s">
        <v>1382</v>
      </c>
      <c r="E540" s="10" t="s">
        <v>85</v>
      </c>
      <c r="F540" s="10"/>
      <c r="G540" s="10"/>
      <c r="H540" s="10" t="s">
        <v>1350</v>
      </c>
      <c r="I540" s="10"/>
      <c r="J540" s="9" t="s">
        <v>1351</v>
      </c>
      <c r="K540" s="10" t="s">
        <v>1352</v>
      </c>
      <c r="L540" s="9" t="s">
        <v>1351</v>
      </c>
      <c r="M540" s="9" t="s">
        <v>1140</v>
      </c>
      <c r="N540" s="12" t="s">
        <v>1354</v>
      </c>
    </row>
    <row r="541" customFormat="1" spans="1:14">
      <c r="A541" s="9" t="s">
        <v>989</v>
      </c>
      <c r="B541" s="10"/>
      <c r="C541" s="10" t="s">
        <v>1383</v>
      </c>
      <c r="D541" s="10" t="s">
        <v>1384</v>
      </c>
      <c r="E541" s="10" t="s">
        <v>85</v>
      </c>
      <c r="F541" s="10"/>
      <c r="G541" s="10"/>
      <c r="H541" s="10" t="s">
        <v>1350</v>
      </c>
      <c r="I541" s="10"/>
      <c r="J541" s="9" t="s">
        <v>1351</v>
      </c>
      <c r="K541" s="10" t="s">
        <v>1352</v>
      </c>
      <c r="L541" s="9" t="s">
        <v>1351</v>
      </c>
      <c r="M541" s="9" t="s">
        <v>1140</v>
      </c>
      <c r="N541" s="12" t="s">
        <v>1354</v>
      </c>
    </row>
    <row r="542" customFormat="1" spans="1:14">
      <c r="A542" s="9" t="s">
        <v>989</v>
      </c>
      <c r="B542" s="10"/>
      <c r="C542" s="10" t="s">
        <v>1385</v>
      </c>
      <c r="D542" s="10" t="s">
        <v>1386</v>
      </c>
      <c r="E542" s="10" t="s">
        <v>85</v>
      </c>
      <c r="F542" s="10"/>
      <c r="G542" s="10"/>
      <c r="H542" s="10" t="s">
        <v>1350</v>
      </c>
      <c r="I542" s="10"/>
      <c r="J542" s="9" t="s">
        <v>1351</v>
      </c>
      <c r="K542" s="10" t="s">
        <v>1352</v>
      </c>
      <c r="L542" s="9" t="s">
        <v>1351</v>
      </c>
      <c r="M542" s="9" t="s">
        <v>1140</v>
      </c>
      <c r="N542" s="12" t="s">
        <v>1354</v>
      </c>
    </row>
    <row r="543" customFormat="1" spans="1:14">
      <c r="A543" s="9" t="s">
        <v>989</v>
      </c>
      <c r="B543" s="10"/>
      <c r="C543" s="10" t="s">
        <v>1387</v>
      </c>
      <c r="D543" s="10" t="s">
        <v>1388</v>
      </c>
      <c r="E543" s="10" t="s">
        <v>85</v>
      </c>
      <c r="F543" s="10"/>
      <c r="G543" s="10"/>
      <c r="H543" s="10" t="s">
        <v>1350</v>
      </c>
      <c r="I543" s="10"/>
      <c r="J543" s="9" t="s">
        <v>1351</v>
      </c>
      <c r="K543" s="10" t="s">
        <v>1352</v>
      </c>
      <c r="L543" s="9" t="s">
        <v>1351</v>
      </c>
      <c r="M543" s="9" t="s">
        <v>1140</v>
      </c>
      <c r="N543" s="12" t="s">
        <v>1354</v>
      </c>
    </row>
    <row r="544" customFormat="1" spans="1:14">
      <c r="A544" s="9" t="s">
        <v>989</v>
      </c>
      <c r="B544" s="10"/>
      <c r="C544" s="10" t="s">
        <v>1389</v>
      </c>
      <c r="D544" s="10" t="s">
        <v>1390</v>
      </c>
      <c r="E544" s="10" t="s">
        <v>85</v>
      </c>
      <c r="F544" s="10"/>
      <c r="G544" s="10"/>
      <c r="H544" s="10" t="s">
        <v>1350</v>
      </c>
      <c r="I544" s="10"/>
      <c r="J544" s="9" t="s">
        <v>1351</v>
      </c>
      <c r="K544" s="10" t="s">
        <v>1352</v>
      </c>
      <c r="L544" s="9" t="s">
        <v>1351</v>
      </c>
      <c r="M544" s="9" t="s">
        <v>1140</v>
      </c>
      <c r="N544" s="12" t="s">
        <v>1354</v>
      </c>
    </row>
    <row r="545" customFormat="1" spans="1:14">
      <c r="A545" s="9" t="s">
        <v>989</v>
      </c>
      <c r="B545" s="10"/>
      <c r="C545" s="10" t="s">
        <v>1391</v>
      </c>
      <c r="D545" s="10" t="s">
        <v>1392</v>
      </c>
      <c r="E545" s="10" t="s">
        <v>85</v>
      </c>
      <c r="F545" s="10"/>
      <c r="G545" s="10"/>
      <c r="H545" s="10" t="s">
        <v>1350</v>
      </c>
      <c r="I545" s="10"/>
      <c r="J545" s="9" t="s">
        <v>1351</v>
      </c>
      <c r="K545" s="10" t="s">
        <v>1352</v>
      </c>
      <c r="L545" s="9" t="s">
        <v>1351</v>
      </c>
      <c r="M545" s="9" t="s">
        <v>1140</v>
      </c>
      <c r="N545" s="12" t="s">
        <v>1354</v>
      </c>
    </row>
    <row r="546" customFormat="1" spans="1:14">
      <c r="A546" s="9" t="s">
        <v>989</v>
      </c>
      <c r="B546" s="10"/>
      <c r="C546" s="10" t="s">
        <v>1393</v>
      </c>
      <c r="D546" s="10" t="s">
        <v>1394</v>
      </c>
      <c r="E546" s="10" t="s">
        <v>85</v>
      </c>
      <c r="F546" s="10"/>
      <c r="G546" s="10"/>
      <c r="H546" s="10" t="s">
        <v>1350</v>
      </c>
      <c r="I546" s="10"/>
      <c r="J546" s="9" t="s">
        <v>1351</v>
      </c>
      <c r="K546" s="10" t="s">
        <v>1352</v>
      </c>
      <c r="L546" s="9" t="s">
        <v>1351</v>
      </c>
      <c r="M546" s="9" t="s">
        <v>1140</v>
      </c>
      <c r="N546" s="12" t="s">
        <v>1354</v>
      </c>
    </row>
    <row r="547" customFormat="1" spans="1:14">
      <c r="A547" s="9" t="s">
        <v>989</v>
      </c>
      <c r="B547" s="10"/>
      <c r="C547" s="10" t="s">
        <v>1395</v>
      </c>
      <c r="D547" s="10" t="s">
        <v>1396</v>
      </c>
      <c r="E547" s="10" t="s">
        <v>85</v>
      </c>
      <c r="F547" s="10"/>
      <c r="G547" s="10"/>
      <c r="H547" s="10" t="s">
        <v>1350</v>
      </c>
      <c r="I547" s="10"/>
      <c r="J547" s="9" t="s">
        <v>1351</v>
      </c>
      <c r="K547" s="10" t="s">
        <v>1352</v>
      </c>
      <c r="L547" s="9" t="s">
        <v>1351</v>
      </c>
      <c r="M547" s="9" t="s">
        <v>1140</v>
      </c>
      <c r="N547" s="12" t="s">
        <v>1354</v>
      </c>
    </row>
    <row r="548" customFormat="1" spans="1:14">
      <c r="A548" s="9" t="s">
        <v>989</v>
      </c>
      <c r="B548" s="10"/>
      <c r="C548" s="10" t="s">
        <v>1397</v>
      </c>
      <c r="D548" s="10" t="s">
        <v>1398</v>
      </c>
      <c r="E548" s="10" t="s">
        <v>85</v>
      </c>
      <c r="F548" s="10"/>
      <c r="G548" s="10"/>
      <c r="H548" s="10" t="s">
        <v>1350</v>
      </c>
      <c r="I548" s="10"/>
      <c r="J548" s="9" t="s">
        <v>1351</v>
      </c>
      <c r="K548" s="10" t="s">
        <v>1352</v>
      </c>
      <c r="L548" s="9" t="s">
        <v>1351</v>
      </c>
      <c r="M548" s="9" t="s">
        <v>1140</v>
      </c>
      <c r="N548" s="12" t="s">
        <v>1354</v>
      </c>
    </row>
    <row r="549" customFormat="1" spans="1:14">
      <c r="A549" s="9" t="s">
        <v>989</v>
      </c>
      <c r="B549" s="10"/>
      <c r="C549" s="10" t="s">
        <v>1399</v>
      </c>
      <c r="D549" s="10" t="s">
        <v>1400</v>
      </c>
      <c r="E549" s="10" t="s">
        <v>85</v>
      </c>
      <c r="F549" s="10"/>
      <c r="G549" s="10"/>
      <c r="H549" s="10" t="s">
        <v>1350</v>
      </c>
      <c r="I549" s="10"/>
      <c r="J549" s="9" t="s">
        <v>1351</v>
      </c>
      <c r="K549" s="10" t="s">
        <v>1352</v>
      </c>
      <c r="L549" s="9" t="s">
        <v>1351</v>
      </c>
      <c r="M549" s="9" t="s">
        <v>1140</v>
      </c>
      <c r="N549" s="12" t="s">
        <v>1354</v>
      </c>
    </row>
    <row r="550" customFormat="1" spans="1:14">
      <c r="A550" s="9" t="s">
        <v>989</v>
      </c>
      <c r="B550" s="10"/>
      <c r="C550" s="10" t="s">
        <v>1401</v>
      </c>
      <c r="D550" s="10" t="s">
        <v>1402</v>
      </c>
      <c r="E550" s="10" t="s">
        <v>85</v>
      </c>
      <c r="F550" s="10"/>
      <c r="G550" s="10"/>
      <c r="H550" s="10" t="s">
        <v>1350</v>
      </c>
      <c r="I550" s="10"/>
      <c r="J550" s="9" t="s">
        <v>1351</v>
      </c>
      <c r="K550" s="10" t="s">
        <v>1352</v>
      </c>
      <c r="L550" s="9" t="s">
        <v>1351</v>
      </c>
      <c r="M550" s="9"/>
      <c r="N550" s="12" t="s">
        <v>1354</v>
      </c>
    </row>
    <row r="551" customFormat="1" spans="1:14">
      <c r="A551" s="9" t="s">
        <v>989</v>
      </c>
      <c r="B551" s="10"/>
      <c r="C551" s="10" t="s">
        <v>1403</v>
      </c>
      <c r="D551" s="10" t="s">
        <v>1404</v>
      </c>
      <c r="E551" s="10" t="s">
        <v>85</v>
      </c>
      <c r="F551" s="10"/>
      <c r="G551" s="10"/>
      <c r="H551" s="10" t="s">
        <v>1350</v>
      </c>
      <c r="I551" s="10"/>
      <c r="J551" s="9" t="s">
        <v>1351</v>
      </c>
      <c r="K551" s="10" t="s">
        <v>1352</v>
      </c>
      <c r="L551" s="9" t="s">
        <v>1351</v>
      </c>
      <c r="M551" s="9" t="s">
        <v>1140</v>
      </c>
      <c r="N551" s="12" t="s">
        <v>1354</v>
      </c>
    </row>
    <row r="552" customFormat="1" spans="1:14">
      <c r="A552" s="9" t="s">
        <v>989</v>
      </c>
      <c r="B552" s="10"/>
      <c r="C552" s="10" t="s">
        <v>1405</v>
      </c>
      <c r="D552" s="10" t="s">
        <v>1406</v>
      </c>
      <c r="E552" s="10" t="s">
        <v>85</v>
      </c>
      <c r="F552" s="10"/>
      <c r="G552" s="10"/>
      <c r="H552" s="10" t="s">
        <v>1350</v>
      </c>
      <c r="I552" s="10"/>
      <c r="J552" s="9" t="s">
        <v>1351</v>
      </c>
      <c r="K552" s="10" t="s">
        <v>1352</v>
      </c>
      <c r="L552" s="9" t="s">
        <v>1351</v>
      </c>
      <c r="M552" s="9" t="s">
        <v>1140</v>
      </c>
      <c r="N552" s="12" t="s">
        <v>1354</v>
      </c>
    </row>
    <row r="553" customFormat="1" spans="1:14">
      <c r="A553" s="9" t="s">
        <v>989</v>
      </c>
      <c r="B553" s="10"/>
      <c r="C553" s="10" t="s">
        <v>1407</v>
      </c>
      <c r="D553" s="10" t="s">
        <v>1408</v>
      </c>
      <c r="E553" s="10" t="s">
        <v>85</v>
      </c>
      <c r="F553" s="10"/>
      <c r="G553" s="10"/>
      <c r="H553" s="10" t="s">
        <v>1350</v>
      </c>
      <c r="I553" s="10"/>
      <c r="J553" s="9" t="s">
        <v>1351</v>
      </c>
      <c r="K553" s="10" t="s">
        <v>1352</v>
      </c>
      <c r="L553" s="9" t="s">
        <v>1351</v>
      </c>
      <c r="M553" s="9" t="s">
        <v>1140</v>
      </c>
      <c r="N553" s="12" t="s">
        <v>1354</v>
      </c>
    </row>
    <row r="554" customFormat="1" spans="1:14">
      <c r="A554" s="9" t="s">
        <v>989</v>
      </c>
      <c r="B554" s="10"/>
      <c r="C554" s="10" t="s">
        <v>1409</v>
      </c>
      <c r="D554" s="10" t="s">
        <v>1410</v>
      </c>
      <c r="E554" s="10" t="s">
        <v>85</v>
      </c>
      <c r="F554" s="10"/>
      <c r="G554" s="10"/>
      <c r="H554" s="10" t="s">
        <v>1350</v>
      </c>
      <c r="I554" s="10"/>
      <c r="J554" s="9" t="s">
        <v>1351</v>
      </c>
      <c r="K554" s="10" t="s">
        <v>1352</v>
      </c>
      <c r="L554" s="9" t="s">
        <v>1351</v>
      </c>
      <c r="M554" s="9" t="s">
        <v>1140</v>
      </c>
      <c r="N554" s="12" t="s">
        <v>1354</v>
      </c>
    </row>
    <row r="555" customFormat="1" spans="1:14">
      <c r="A555" s="9" t="s">
        <v>989</v>
      </c>
      <c r="B555" s="10"/>
      <c r="C555" s="10" t="s">
        <v>1411</v>
      </c>
      <c r="D555" s="10" t="s">
        <v>1412</v>
      </c>
      <c r="E555" s="10" t="s">
        <v>85</v>
      </c>
      <c r="F555" s="10"/>
      <c r="G555" s="10"/>
      <c r="H555" s="10" t="s">
        <v>1350</v>
      </c>
      <c r="I555" s="10"/>
      <c r="J555" s="9" t="s">
        <v>1351</v>
      </c>
      <c r="K555" s="10" t="s">
        <v>1352</v>
      </c>
      <c r="L555" s="9" t="s">
        <v>1351</v>
      </c>
      <c r="M555" s="9"/>
      <c r="N555" s="12" t="s">
        <v>1354</v>
      </c>
    </row>
    <row r="556" customFormat="1" spans="1:14">
      <c r="A556" s="9" t="s">
        <v>989</v>
      </c>
      <c r="B556" s="10"/>
      <c r="C556" s="10" t="s">
        <v>1413</v>
      </c>
      <c r="D556" s="10" t="s">
        <v>1414</v>
      </c>
      <c r="E556" s="10" t="s">
        <v>85</v>
      </c>
      <c r="F556" s="10"/>
      <c r="G556" s="10"/>
      <c r="H556" s="10" t="s">
        <v>1350</v>
      </c>
      <c r="I556" s="10"/>
      <c r="J556" s="9" t="s">
        <v>1351</v>
      </c>
      <c r="K556" s="10" t="s">
        <v>1352</v>
      </c>
      <c r="L556" s="9" t="s">
        <v>1351</v>
      </c>
      <c r="M556" s="9"/>
      <c r="N556" s="12" t="s">
        <v>1354</v>
      </c>
    </row>
    <row r="557" customFormat="1" spans="1:14">
      <c r="A557" s="9" t="s">
        <v>989</v>
      </c>
      <c r="B557" s="9"/>
      <c r="C557" s="12" t="s">
        <v>1415</v>
      </c>
      <c r="D557" s="12" t="s">
        <v>1416</v>
      </c>
      <c r="E557" s="9" t="s">
        <v>85</v>
      </c>
      <c r="F557" s="9"/>
      <c r="G557" s="9"/>
      <c r="H557" s="9" t="s">
        <v>1278</v>
      </c>
      <c r="I557" s="9"/>
      <c r="J557" s="9" t="s">
        <v>1279</v>
      </c>
      <c r="K557" s="9" t="s">
        <v>1280</v>
      </c>
      <c r="L557" s="9" t="s">
        <v>1326</v>
      </c>
      <c r="M557" s="9"/>
      <c r="N557" s="12" t="s">
        <v>1283</v>
      </c>
    </row>
    <row r="558" customFormat="1" spans="1:14">
      <c r="A558" s="9" t="s">
        <v>989</v>
      </c>
      <c r="B558" s="9"/>
      <c r="C558" s="12" t="s">
        <v>1417</v>
      </c>
      <c r="D558" s="12" t="s">
        <v>1418</v>
      </c>
      <c r="E558" s="9" t="s">
        <v>85</v>
      </c>
      <c r="F558" s="9"/>
      <c r="G558" s="9"/>
      <c r="H558" s="9" t="s">
        <v>452</v>
      </c>
      <c r="I558" s="9"/>
      <c r="J558" s="9" t="s">
        <v>1134</v>
      </c>
      <c r="K558" s="9" t="s">
        <v>1135</v>
      </c>
      <c r="L558" s="9" t="s">
        <v>1260</v>
      </c>
      <c r="M558" s="9"/>
      <c r="N558" s="12" t="s">
        <v>1137</v>
      </c>
    </row>
    <row r="559" customFormat="1" spans="1:14">
      <c r="A559" s="9" t="s">
        <v>989</v>
      </c>
      <c r="B559" s="9"/>
      <c r="C559" s="12" t="s">
        <v>1419</v>
      </c>
      <c r="D559" s="12" t="s">
        <v>1420</v>
      </c>
      <c r="E559" s="9" t="s">
        <v>85</v>
      </c>
      <c r="F559" s="9"/>
      <c r="G559" s="9"/>
      <c r="H559" s="9" t="s">
        <v>452</v>
      </c>
      <c r="I559" s="9"/>
      <c r="J559" s="9" t="s">
        <v>1134</v>
      </c>
      <c r="K559" s="9" t="s">
        <v>1135</v>
      </c>
      <c r="L559" s="9" t="s">
        <v>1260</v>
      </c>
      <c r="M559" s="9"/>
      <c r="N559" s="12" t="s">
        <v>1137</v>
      </c>
    </row>
    <row r="560" customFormat="1" spans="1:14">
      <c r="A560" s="9" t="s">
        <v>989</v>
      </c>
      <c r="B560" s="9"/>
      <c r="C560" s="12" t="s">
        <v>1421</v>
      </c>
      <c r="D560" s="12" t="s">
        <v>1422</v>
      </c>
      <c r="E560" s="9" t="s">
        <v>85</v>
      </c>
      <c r="F560" s="9"/>
      <c r="G560" s="9"/>
      <c r="H560" s="9" t="s">
        <v>452</v>
      </c>
      <c r="I560" s="9"/>
      <c r="J560" s="9" t="s">
        <v>1134</v>
      </c>
      <c r="K560" s="9" t="s">
        <v>1135</v>
      </c>
      <c r="L560" s="9" t="s">
        <v>1260</v>
      </c>
      <c r="M560" s="9"/>
      <c r="N560" s="12" t="s">
        <v>1137</v>
      </c>
    </row>
    <row r="561" customFormat="1" spans="1:14">
      <c r="A561" s="9" t="s">
        <v>989</v>
      </c>
      <c r="B561" s="9"/>
      <c r="C561" s="12" t="s">
        <v>1423</v>
      </c>
      <c r="D561" s="12" t="s">
        <v>1424</v>
      </c>
      <c r="E561" s="9" t="s">
        <v>85</v>
      </c>
      <c r="F561" s="9"/>
      <c r="G561" s="9"/>
      <c r="H561" s="9" t="s">
        <v>452</v>
      </c>
      <c r="I561" s="9"/>
      <c r="J561" s="9" t="s">
        <v>1134</v>
      </c>
      <c r="K561" s="9" t="s">
        <v>1135</v>
      </c>
      <c r="L561" s="9" t="s">
        <v>1260</v>
      </c>
      <c r="M561" s="9"/>
      <c r="N561" s="12" t="s">
        <v>1137</v>
      </c>
    </row>
    <row r="562" customFormat="1" spans="1:14">
      <c r="A562" s="9" t="s">
        <v>989</v>
      </c>
      <c r="B562" s="9"/>
      <c r="C562" s="12" t="s">
        <v>1425</v>
      </c>
      <c r="D562" s="12" t="s">
        <v>1426</v>
      </c>
      <c r="E562" s="9" t="s">
        <v>85</v>
      </c>
      <c r="F562" s="9"/>
      <c r="G562" s="9"/>
      <c r="H562" s="9" t="s">
        <v>452</v>
      </c>
      <c r="I562" s="9"/>
      <c r="J562" s="9" t="s">
        <v>1134</v>
      </c>
      <c r="K562" s="9" t="s">
        <v>1135</v>
      </c>
      <c r="L562" s="9" t="s">
        <v>1260</v>
      </c>
      <c r="M562" s="9"/>
      <c r="N562" s="12" t="s">
        <v>1137</v>
      </c>
    </row>
    <row r="563" customFormat="1" spans="1:14">
      <c r="A563" s="9" t="s">
        <v>989</v>
      </c>
      <c r="B563" s="9"/>
      <c r="C563" s="12" t="s">
        <v>1427</v>
      </c>
      <c r="D563" s="12" t="s">
        <v>1428</v>
      </c>
      <c r="E563" s="9" t="s">
        <v>85</v>
      </c>
      <c r="F563" s="9"/>
      <c r="G563" s="9"/>
      <c r="H563" s="9" t="s">
        <v>452</v>
      </c>
      <c r="I563" s="9"/>
      <c r="J563" s="9" t="s">
        <v>1134</v>
      </c>
      <c r="K563" s="9" t="s">
        <v>1135</v>
      </c>
      <c r="L563" s="9" t="s">
        <v>1260</v>
      </c>
      <c r="M563" s="9"/>
      <c r="N563" s="12" t="s">
        <v>1137</v>
      </c>
    </row>
    <row r="564" customFormat="1" spans="1:14">
      <c r="A564" s="9" t="s">
        <v>989</v>
      </c>
      <c r="B564" s="9"/>
      <c r="C564" s="12" t="s">
        <v>1429</v>
      </c>
      <c r="D564" s="12" t="s">
        <v>1430</v>
      </c>
      <c r="E564" s="9" t="s">
        <v>85</v>
      </c>
      <c r="F564" s="9"/>
      <c r="G564" s="9"/>
      <c r="H564" s="9" t="s">
        <v>452</v>
      </c>
      <c r="I564" s="9"/>
      <c r="J564" s="9" t="s">
        <v>1134</v>
      </c>
      <c r="K564" s="9" t="s">
        <v>1135</v>
      </c>
      <c r="L564" s="9" t="s">
        <v>1260</v>
      </c>
      <c r="M564" s="9"/>
      <c r="N564" s="12" t="s">
        <v>1137</v>
      </c>
    </row>
    <row r="565" customFormat="1" spans="1:14">
      <c r="A565" s="9" t="s">
        <v>989</v>
      </c>
      <c r="B565" s="9"/>
      <c r="C565" s="12" t="s">
        <v>1431</v>
      </c>
      <c r="D565" s="12" t="s">
        <v>1432</v>
      </c>
      <c r="E565" s="9" t="s">
        <v>85</v>
      </c>
      <c r="F565" s="9"/>
      <c r="G565" s="9"/>
      <c r="H565" s="9" t="s">
        <v>452</v>
      </c>
      <c r="I565" s="9"/>
      <c r="J565" s="9" t="s">
        <v>1134</v>
      </c>
      <c r="K565" s="9" t="s">
        <v>1135</v>
      </c>
      <c r="L565" s="9" t="s">
        <v>1260</v>
      </c>
      <c r="M565" s="9"/>
      <c r="N565" s="12" t="s">
        <v>1137</v>
      </c>
    </row>
    <row r="566" customFormat="1" spans="1:14">
      <c r="A566" s="9" t="s">
        <v>989</v>
      </c>
      <c r="B566" s="9"/>
      <c r="C566" s="12" t="s">
        <v>1433</v>
      </c>
      <c r="D566" s="12" t="s">
        <v>1434</v>
      </c>
      <c r="E566" s="9" t="s">
        <v>85</v>
      </c>
      <c r="F566" s="9"/>
      <c r="G566" s="9"/>
      <c r="H566" s="9" t="s">
        <v>452</v>
      </c>
      <c r="I566" s="9"/>
      <c r="J566" s="9" t="s">
        <v>1134</v>
      </c>
      <c r="K566" s="9" t="s">
        <v>1135</v>
      </c>
      <c r="L566" s="9" t="s">
        <v>1260</v>
      </c>
      <c r="M566" s="9"/>
      <c r="N566" s="12" t="s">
        <v>1137</v>
      </c>
    </row>
    <row r="567" customFormat="1" spans="1:14">
      <c r="A567" s="9" t="s">
        <v>989</v>
      </c>
      <c r="B567" s="9"/>
      <c r="C567" s="12" t="s">
        <v>1435</v>
      </c>
      <c r="D567" s="12" t="s">
        <v>1436</v>
      </c>
      <c r="E567" s="9" t="s">
        <v>85</v>
      </c>
      <c r="F567" s="9"/>
      <c r="G567" s="9"/>
      <c r="H567" s="9" t="s">
        <v>452</v>
      </c>
      <c r="I567" s="9"/>
      <c r="J567" s="9" t="s">
        <v>1134</v>
      </c>
      <c r="K567" s="9" t="s">
        <v>1135</v>
      </c>
      <c r="L567" s="9" t="s">
        <v>1260</v>
      </c>
      <c r="M567" s="9"/>
      <c r="N567" s="12" t="s">
        <v>1137</v>
      </c>
    </row>
    <row r="568" customFormat="1" spans="1:14">
      <c r="A568" s="9" t="s">
        <v>989</v>
      </c>
      <c r="B568" s="9"/>
      <c r="C568" s="12" t="s">
        <v>1437</v>
      </c>
      <c r="D568" s="12" t="s">
        <v>1438</v>
      </c>
      <c r="E568" s="9" t="s">
        <v>85</v>
      </c>
      <c r="F568" s="9"/>
      <c r="G568" s="9"/>
      <c r="H568" s="9" t="s">
        <v>452</v>
      </c>
      <c r="I568" s="9"/>
      <c r="J568" s="9" t="s">
        <v>1134</v>
      </c>
      <c r="K568" s="9" t="s">
        <v>1135</v>
      </c>
      <c r="L568" s="9" t="s">
        <v>1260</v>
      </c>
      <c r="M568" s="9"/>
      <c r="N568" s="12" t="s">
        <v>1137</v>
      </c>
    </row>
    <row r="569" customFormat="1" spans="1:14">
      <c r="A569" s="9" t="s">
        <v>989</v>
      </c>
      <c r="B569" s="9"/>
      <c r="C569" s="12" t="s">
        <v>1439</v>
      </c>
      <c r="D569" s="12" t="s">
        <v>1440</v>
      </c>
      <c r="E569" s="9" t="s">
        <v>85</v>
      </c>
      <c r="F569" s="9"/>
      <c r="G569" s="9"/>
      <c r="H569" s="9" t="s">
        <v>452</v>
      </c>
      <c r="I569" s="9"/>
      <c r="J569" s="9" t="s">
        <v>1134</v>
      </c>
      <c r="K569" s="9" t="s">
        <v>1135</v>
      </c>
      <c r="L569" s="9" t="s">
        <v>1260</v>
      </c>
      <c r="M569" s="9"/>
      <c r="N569" s="12" t="s">
        <v>1137</v>
      </c>
    </row>
    <row r="570" customFormat="1" spans="1:14">
      <c r="A570" s="9" t="s">
        <v>989</v>
      </c>
      <c r="B570" s="9"/>
      <c r="C570" s="12" t="s">
        <v>1441</v>
      </c>
      <c r="D570" s="12" t="s">
        <v>1442</v>
      </c>
      <c r="E570" s="9" t="s">
        <v>85</v>
      </c>
      <c r="F570" s="9"/>
      <c r="G570" s="9"/>
      <c r="H570" s="9" t="s">
        <v>452</v>
      </c>
      <c r="I570" s="9"/>
      <c r="J570" s="9" t="s">
        <v>1134</v>
      </c>
      <c r="K570" s="9" t="s">
        <v>1135</v>
      </c>
      <c r="L570" s="9" t="s">
        <v>1260</v>
      </c>
      <c r="M570" s="9"/>
      <c r="N570" s="12" t="s">
        <v>1137</v>
      </c>
    </row>
    <row r="571" customFormat="1" spans="1:14">
      <c r="A571" s="9" t="s">
        <v>989</v>
      </c>
      <c r="B571" s="9"/>
      <c r="C571" s="12" t="s">
        <v>1443</v>
      </c>
      <c r="D571" s="12" t="s">
        <v>1444</v>
      </c>
      <c r="E571" s="9" t="s">
        <v>85</v>
      </c>
      <c r="F571" s="9"/>
      <c r="G571" s="9"/>
      <c r="H571" s="9" t="s">
        <v>452</v>
      </c>
      <c r="I571" s="9"/>
      <c r="J571" s="9" t="s">
        <v>1134</v>
      </c>
      <c r="K571" s="9" t="s">
        <v>1135</v>
      </c>
      <c r="L571" s="9" t="s">
        <v>1260</v>
      </c>
      <c r="M571" s="9"/>
      <c r="N571" s="12" t="s">
        <v>1137</v>
      </c>
    </row>
    <row r="572" customFormat="1" spans="1:14">
      <c r="A572" s="9" t="s">
        <v>989</v>
      </c>
      <c r="B572" s="9"/>
      <c r="C572" s="12" t="s">
        <v>1445</v>
      </c>
      <c r="D572" s="12" t="s">
        <v>1446</v>
      </c>
      <c r="E572" s="9" t="s">
        <v>85</v>
      </c>
      <c r="F572" s="9"/>
      <c r="G572" s="9"/>
      <c r="H572" s="9" t="s">
        <v>992</v>
      </c>
      <c r="I572" s="9"/>
      <c r="J572" s="9" t="s">
        <v>993</v>
      </c>
      <c r="K572" s="9" t="s">
        <v>994</v>
      </c>
      <c r="L572" s="9" t="s">
        <v>1032</v>
      </c>
      <c r="M572" s="9"/>
      <c r="N572" s="12" t="s">
        <v>997</v>
      </c>
    </row>
    <row r="573" customFormat="1" spans="1:14">
      <c r="A573" s="9" t="s">
        <v>989</v>
      </c>
      <c r="B573" s="9"/>
      <c r="C573" s="12" t="s">
        <v>1447</v>
      </c>
      <c r="D573" s="12" t="s">
        <v>1448</v>
      </c>
      <c r="E573" s="9" t="s">
        <v>85</v>
      </c>
      <c r="F573" s="9"/>
      <c r="G573" s="9"/>
      <c r="H573" s="9" t="s">
        <v>992</v>
      </c>
      <c r="I573" s="9"/>
      <c r="J573" s="9" t="s">
        <v>993</v>
      </c>
      <c r="K573" s="9" t="s">
        <v>994</v>
      </c>
      <c r="L573" s="9" t="s">
        <v>1032</v>
      </c>
      <c r="M573" s="9"/>
      <c r="N573" s="12" t="s">
        <v>997</v>
      </c>
    </row>
    <row r="574" customFormat="1" spans="1:14">
      <c r="A574" s="9" t="s">
        <v>1449</v>
      </c>
      <c r="B574" s="9"/>
      <c r="C574" s="13" t="s">
        <v>1450</v>
      </c>
      <c r="D574" s="13" t="s">
        <v>1451</v>
      </c>
      <c r="E574" s="10" t="s">
        <v>85</v>
      </c>
      <c r="F574" s="9"/>
      <c r="G574" s="9"/>
      <c r="H574" s="9" t="s">
        <v>1452</v>
      </c>
      <c r="I574" s="9"/>
      <c r="J574" s="9" t="s">
        <v>1453</v>
      </c>
      <c r="K574" s="10" t="s">
        <v>1454</v>
      </c>
      <c r="L574" s="9" t="s">
        <v>1455</v>
      </c>
      <c r="M574" s="9"/>
      <c r="N574" s="12" t="s">
        <v>1456</v>
      </c>
    </row>
    <row r="575" customFormat="1" spans="1:14">
      <c r="A575" s="9" t="s">
        <v>1449</v>
      </c>
      <c r="B575" s="9"/>
      <c r="C575" s="13" t="s">
        <v>1457</v>
      </c>
      <c r="D575" s="13" t="s">
        <v>1458</v>
      </c>
      <c r="E575" s="10" t="s">
        <v>85</v>
      </c>
      <c r="F575" s="9"/>
      <c r="G575" s="9"/>
      <c r="H575" s="9" t="s">
        <v>1452</v>
      </c>
      <c r="I575" s="9"/>
      <c r="J575" s="9" t="s">
        <v>1453</v>
      </c>
      <c r="K575" s="10" t="s">
        <v>1454</v>
      </c>
      <c r="L575" s="9" t="s">
        <v>1455</v>
      </c>
      <c r="M575" s="9"/>
      <c r="N575" s="12" t="s">
        <v>1456</v>
      </c>
    </row>
    <row r="576" customFormat="1" spans="1:14">
      <c r="A576" s="9" t="s">
        <v>1449</v>
      </c>
      <c r="B576" s="9"/>
      <c r="C576" s="13" t="s">
        <v>1459</v>
      </c>
      <c r="D576" s="13" t="s">
        <v>1460</v>
      </c>
      <c r="E576" s="10" t="s">
        <v>85</v>
      </c>
      <c r="F576" s="9"/>
      <c r="G576" s="9"/>
      <c r="H576" s="9" t="s">
        <v>1452</v>
      </c>
      <c r="I576" s="9"/>
      <c r="J576" s="9" t="s">
        <v>1453</v>
      </c>
      <c r="K576" s="10" t="s">
        <v>1454</v>
      </c>
      <c r="L576" s="9" t="s">
        <v>1455</v>
      </c>
      <c r="M576" s="9"/>
      <c r="N576" s="12" t="s">
        <v>1456</v>
      </c>
    </row>
    <row r="577" customFormat="1" spans="1:14">
      <c r="A577" s="9" t="s">
        <v>1449</v>
      </c>
      <c r="B577" s="9"/>
      <c r="C577" s="13" t="s">
        <v>1461</v>
      </c>
      <c r="D577" s="13" t="s">
        <v>1462</v>
      </c>
      <c r="E577" s="10" t="s">
        <v>85</v>
      </c>
      <c r="F577" s="9"/>
      <c r="G577" s="9"/>
      <c r="H577" s="9" t="s">
        <v>1452</v>
      </c>
      <c r="I577" s="9"/>
      <c r="J577" s="9" t="s">
        <v>1453</v>
      </c>
      <c r="K577" s="10" t="s">
        <v>1454</v>
      </c>
      <c r="L577" s="9" t="s">
        <v>1455</v>
      </c>
      <c r="M577" s="9"/>
      <c r="N577" s="12" t="s">
        <v>1456</v>
      </c>
    </row>
    <row r="578" customFormat="1" spans="1:14">
      <c r="A578" s="9" t="s">
        <v>1449</v>
      </c>
      <c r="B578" s="9"/>
      <c r="C578" s="13" t="s">
        <v>1463</v>
      </c>
      <c r="D578" s="13" t="s">
        <v>1464</v>
      </c>
      <c r="E578" s="10" t="s">
        <v>85</v>
      </c>
      <c r="F578" s="9"/>
      <c r="G578" s="9"/>
      <c r="H578" s="9" t="s">
        <v>1452</v>
      </c>
      <c r="I578" s="9"/>
      <c r="J578" s="9" t="s">
        <v>1453</v>
      </c>
      <c r="K578" s="10" t="s">
        <v>1454</v>
      </c>
      <c r="L578" s="9" t="s">
        <v>1455</v>
      </c>
      <c r="M578" s="9"/>
      <c r="N578" s="12" t="s">
        <v>1456</v>
      </c>
    </row>
    <row r="579" customFormat="1" spans="1:14">
      <c r="A579" s="9" t="s">
        <v>1449</v>
      </c>
      <c r="B579" s="9"/>
      <c r="C579" s="13" t="s">
        <v>1465</v>
      </c>
      <c r="D579" s="13" t="s">
        <v>1466</v>
      </c>
      <c r="E579" s="10" t="s">
        <v>85</v>
      </c>
      <c r="F579" s="9"/>
      <c r="G579" s="9"/>
      <c r="H579" s="9" t="s">
        <v>1452</v>
      </c>
      <c r="I579" s="9"/>
      <c r="J579" s="9" t="s">
        <v>1453</v>
      </c>
      <c r="K579" s="10" t="s">
        <v>1454</v>
      </c>
      <c r="L579" s="9" t="s">
        <v>1455</v>
      </c>
      <c r="M579" s="9"/>
      <c r="N579" s="12" t="s">
        <v>1456</v>
      </c>
    </row>
    <row r="580" customFormat="1" spans="1:14">
      <c r="A580" s="9" t="s">
        <v>1449</v>
      </c>
      <c r="B580" s="9"/>
      <c r="C580" s="13" t="s">
        <v>1467</v>
      </c>
      <c r="D580" s="13" t="s">
        <v>1468</v>
      </c>
      <c r="E580" s="10" t="s">
        <v>85</v>
      </c>
      <c r="F580" s="9"/>
      <c r="G580" s="9"/>
      <c r="H580" s="9" t="s">
        <v>1452</v>
      </c>
      <c r="I580" s="9"/>
      <c r="J580" s="9" t="s">
        <v>1453</v>
      </c>
      <c r="K580" s="10" t="s">
        <v>1454</v>
      </c>
      <c r="L580" s="9" t="s">
        <v>1455</v>
      </c>
      <c r="M580" s="9"/>
      <c r="N580" s="12" t="s">
        <v>1456</v>
      </c>
    </row>
    <row r="581" customFormat="1" spans="1:14">
      <c r="A581" s="9" t="s">
        <v>1449</v>
      </c>
      <c r="B581" s="9"/>
      <c r="C581" s="13" t="s">
        <v>1469</v>
      </c>
      <c r="D581" s="13" t="s">
        <v>1470</v>
      </c>
      <c r="E581" s="10" t="s">
        <v>85</v>
      </c>
      <c r="F581" s="9"/>
      <c r="G581" s="9"/>
      <c r="H581" s="9" t="s">
        <v>1452</v>
      </c>
      <c r="I581" s="9"/>
      <c r="J581" s="9" t="s">
        <v>1453</v>
      </c>
      <c r="K581" s="10" t="s">
        <v>1454</v>
      </c>
      <c r="L581" s="9" t="s">
        <v>1455</v>
      </c>
      <c r="M581" s="9"/>
      <c r="N581" s="12" t="s">
        <v>1456</v>
      </c>
    </row>
    <row r="582" customFormat="1" spans="1:14">
      <c r="A582" s="9" t="s">
        <v>1449</v>
      </c>
      <c r="B582" s="9"/>
      <c r="C582" s="13" t="s">
        <v>1471</v>
      </c>
      <c r="D582" s="13" t="s">
        <v>1472</v>
      </c>
      <c r="E582" s="10" t="s">
        <v>85</v>
      </c>
      <c r="F582" s="9"/>
      <c r="G582" s="9"/>
      <c r="H582" s="9" t="s">
        <v>1452</v>
      </c>
      <c r="I582" s="9"/>
      <c r="J582" s="9" t="s">
        <v>1453</v>
      </c>
      <c r="K582" s="10" t="s">
        <v>1454</v>
      </c>
      <c r="L582" s="9" t="s">
        <v>1455</v>
      </c>
      <c r="M582" s="9"/>
      <c r="N582" s="12" t="s">
        <v>1456</v>
      </c>
    </row>
    <row r="583" customFormat="1" spans="1:14">
      <c r="A583" s="9" t="s">
        <v>1449</v>
      </c>
      <c r="B583" s="9"/>
      <c r="C583" s="13" t="s">
        <v>1473</v>
      </c>
      <c r="D583" s="13" t="s">
        <v>1474</v>
      </c>
      <c r="E583" s="10" t="s">
        <v>85</v>
      </c>
      <c r="F583" s="9"/>
      <c r="G583" s="9"/>
      <c r="H583" s="9" t="s">
        <v>1452</v>
      </c>
      <c r="I583" s="9"/>
      <c r="J583" s="9" t="s">
        <v>1453</v>
      </c>
      <c r="K583" s="10" t="s">
        <v>1454</v>
      </c>
      <c r="L583" s="9" t="s">
        <v>1455</v>
      </c>
      <c r="M583" s="9"/>
      <c r="N583" s="12" t="s">
        <v>1456</v>
      </c>
    </row>
    <row r="584" customFormat="1" spans="1:14">
      <c r="A584" s="9" t="s">
        <v>1449</v>
      </c>
      <c r="B584" s="9"/>
      <c r="C584" s="13" t="s">
        <v>1475</v>
      </c>
      <c r="D584" s="13" t="s">
        <v>1476</v>
      </c>
      <c r="E584" s="10" t="s">
        <v>85</v>
      </c>
      <c r="F584" s="9"/>
      <c r="G584" s="9"/>
      <c r="H584" s="9" t="s">
        <v>1452</v>
      </c>
      <c r="I584" s="9"/>
      <c r="J584" s="9" t="s">
        <v>1453</v>
      </c>
      <c r="K584" s="10" t="s">
        <v>1454</v>
      </c>
      <c r="L584" s="9" t="s">
        <v>1455</v>
      </c>
      <c r="M584" s="9"/>
      <c r="N584" s="12" t="s">
        <v>1456</v>
      </c>
    </row>
    <row r="585" customFormat="1" spans="1:14">
      <c r="A585" s="9" t="s">
        <v>1449</v>
      </c>
      <c r="B585" s="9"/>
      <c r="C585" s="13" t="s">
        <v>1477</v>
      </c>
      <c r="D585" s="13" t="s">
        <v>1478</v>
      </c>
      <c r="E585" s="10" t="s">
        <v>85</v>
      </c>
      <c r="F585" s="9"/>
      <c r="G585" s="9"/>
      <c r="H585" s="9" t="s">
        <v>1452</v>
      </c>
      <c r="I585" s="9"/>
      <c r="J585" s="9" t="s">
        <v>1453</v>
      </c>
      <c r="K585" s="10" t="s">
        <v>1454</v>
      </c>
      <c r="L585" s="9" t="s">
        <v>1455</v>
      </c>
      <c r="M585" s="9"/>
      <c r="N585" s="12" t="s">
        <v>1456</v>
      </c>
    </row>
    <row r="586" customFormat="1" spans="1:14">
      <c r="A586" s="9" t="s">
        <v>1449</v>
      </c>
      <c r="B586" s="9"/>
      <c r="C586" s="13" t="s">
        <v>1479</v>
      </c>
      <c r="D586" s="13" t="s">
        <v>1480</v>
      </c>
      <c r="E586" s="10" t="s">
        <v>85</v>
      </c>
      <c r="F586" s="9"/>
      <c r="G586" s="9"/>
      <c r="H586" s="9" t="s">
        <v>1452</v>
      </c>
      <c r="I586" s="9"/>
      <c r="J586" s="9" t="s">
        <v>1453</v>
      </c>
      <c r="K586" s="10" t="s">
        <v>1454</v>
      </c>
      <c r="L586" s="9" t="s">
        <v>1455</v>
      </c>
      <c r="M586" s="9"/>
      <c r="N586" s="12" t="s">
        <v>1456</v>
      </c>
    </row>
    <row r="587" customFormat="1" spans="1:14">
      <c r="A587" s="9" t="s">
        <v>1449</v>
      </c>
      <c r="B587" s="9"/>
      <c r="C587" s="13" t="s">
        <v>1481</v>
      </c>
      <c r="D587" s="13" t="s">
        <v>1482</v>
      </c>
      <c r="E587" s="10" t="s">
        <v>85</v>
      </c>
      <c r="F587" s="9"/>
      <c r="G587" s="9"/>
      <c r="H587" s="9" t="s">
        <v>1452</v>
      </c>
      <c r="I587" s="9"/>
      <c r="J587" s="9" t="s">
        <v>1453</v>
      </c>
      <c r="K587" s="10" t="s">
        <v>1454</v>
      </c>
      <c r="L587" s="9" t="s">
        <v>1455</v>
      </c>
      <c r="M587" s="9"/>
      <c r="N587" s="12" t="s">
        <v>1456</v>
      </c>
    </row>
    <row r="588" customFormat="1" spans="1:14">
      <c r="A588" s="9" t="s">
        <v>1449</v>
      </c>
      <c r="B588" s="9"/>
      <c r="C588" s="13" t="s">
        <v>1483</v>
      </c>
      <c r="D588" s="13" t="s">
        <v>1484</v>
      </c>
      <c r="E588" s="10" t="s">
        <v>85</v>
      </c>
      <c r="F588" s="9"/>
      <c r="G588" s="9"/>
      <c r="H588" s="9" t="s">
        <v>1452</v>
      </c>
      <c r="I588" s="9"/>
      <c r="J588" s="9" t="s">
        <v>1453</v>
      </c>
      <c r="K588" s="10" t="s">
        <v>1454</v>
      </c>
      <c r="L588" s="9" t="s">
        <v>1455</v>
      </c>
      <c r="M588" s="9"/>
      <c r="N588" s="12" t="s">
        <v>1456</v>
      </c>
    </row>
    <row r="589" customFormat="1" spans="1:14">
      <c r="A589" s="9" t="s">
        <v>1449</v>
      </c>
      <c r="B589" s="9"/>
      <c r="C589" s="13" t="s">
        <v>1485</v>
      </c>
      <c r="D589" s="13" t="s">
        <v>1486</v>
      </c>
      <c r="E589" s="10" t="s">
        <v>85</v>
      </c>
      <c r="F589" s="9"/>
      <c r="G589" s="9"/>
      <c r="H589" s="9" t="s">
        <v>1452</v>
      </c>
      <c r="I589" s="9"/>
      <c r="J589" s="9" t="s">
        <v>1453</v>
      </c>
      <c r="K589" s="10" t="s">
        <v>1454</v>
      </c>
      <c r="L589" s="9" t="s">
        <v>1455</v>
      </c>
      <c r="M589" s="9"/>
      <c r="N589" s="12" t="s">
        <v>1456</v>
      </c>
    </row>
    <row r="590" customFormat="1" spans="1:14">
      <c r="A590" s="9" t="s">
        <v>1449</v>
      </c>
      <c r="B590" s="9"/>
      <c r="C590" s="13" t="s">
        <v>1487</v>
      </c>
      <c r="D590" s="13" t="s">
        <v>1488</v>
      </c>
      <c r="E590" s="10" t="s">
        <v>85</v>
      </c>
      <c r="F590" s="9"/>
      <c r="G590" s="9"/>
      <c r="H590" s="9" t="s">
        <v>1452</v>
      </c>
      <c r="I590" s="9"/>
      <c r="J590" s="9" t="s">
        <v>1453</v>
      </c>
      <c r="K590" s="10" t="s">
        <v>1454</v>
      </c>
      <c r="L590" s="9" t="s">
        <v>1455</v>
      </c>
      <c r="M590" s="9"/>
      <c r="N590" s="12" t="s">
        <v>1456</v>
      </c>
    </row>
    <row r="591" customFormat="1" spans="1:14">
      <c r="A591" s="9" t="s">
        <v>1449</v>
      </c>
      <c r="B591" s="9"/>
      <c r="C591" s="13" t="s">
        <v>1489</v>
      </c>
      <c r="D591" s="13" t="s">
        <v>1490</v>
      </c>
      <c r="E591" s="10" t="s">
        <v>85</v>
      </c>
      <c r="F591" s="9"/>
      <c r="G591" s="9"/>
      <c r="H591" s="9" t="s">
        <v>1452</v>
      </c>
      <c r="I591" s="9"/>
      <c r="J591" s="9" t="s">
        <v>1453</v>
      </c>
      <c r="K591" s="10" t="s">
        <v>1454</v>
      </c>
      <c r="L591" s="9" t="s">
        <v>1455</v>
      </c>
      <c r="M591" s="9"/>
      <c r="N591" s="12" t="s">
        <v>1456</v>
      </c>
    </row>
    <row r="592" customFormat="1" spans="1:14">
      <c r="A592" s="9" t="s">
        <v>1449</v>
      </c>
      <c r="B592" s="9"/>
      <c r="C592" s="13" t="s">
        <v>1491</v>
      </c>
      <c r="D592" s="13" t="s">
        <v>1492</v>
      </c>
      <c r="E592" s="10" t="s">
        <v>85</v>
      </c>
      <c r="F592" s="9"/>
      <c r="G592" s="9"/>
      <c r="H592" s="9" t="s">
        <v>1452</v>
      </c>
      <c r="I592" s="9"/>
      <c r="J592" s="9" t="s">
        <v>1453</v>
      </c>
      <c r="K592" s="10" t="s">
        <v>1454</v>
      </c>
      <c r="L592" s="9" t="s">
        <v>1455</v>
      </c>
      <c r="M592" s="9"/>
      <c r="N592" s="12" t="s">
        <v>1456</v>
      </c>
    </row>
    <row r="593" customFormat="1" spans="1:14">
      <c r="A593" s="9" t="s">
        <v>1449</v>
      </c>
      <c r="B593" s="9"/>
      <c r="C593" s="13" t="s">
        <v>1493</v>
      </c>
      <c r="D593" s="13" t="s">
        <v>1494</v>
      </c>
      <c r="E593" s="10" t="s">
        <v>85</v>
      </c>
      <c r="F593" s="9"/>
      <c r="G593" s="9"/>
      <c r="H593" s="9" t="s">
        <v>1452</v>
      </c>
      <c r="I593" s="9"/>
      <c r="J593" s="9" t="s">
        <v>1453</v>
      </c>
      <c r="K593" s="10" t="s">
        <v>1454</v>
      </c>
      <c r="L593" s="9" t="s">
        <v>1455</v>
      </c>
      <c r="M593" s="9"/>
      <c r="N593" s="12" t="s">
        <v>1456</v>
      </c>
    </row>
    <row r="594" customFormat="1" spans="1:14">
      <c r="A594" s="9" t="s">
        <v>1449</v>
      </c>
      <c r="B594" s="9"/>
      <c r="C594" s="13" t="s">
        <v>1495</v>
      </c>
      <c r="D594" s="13" t="s">
        <v>1496</v>
      </c>
      <c r="E594" s="10" t="s">
        <v>85</v>
      </c>
      <c r="F594" s="9"/>
      <c r="G594" s="9"/>
      <c r="H594" s="9" t="s">
        <v>1452</v>
      </c>
      <c r="I594" s="9"/>
      <c r="J594" s="9" t="s">
        <v>1453</v>
      </c>
      <c r="K594" s="10" t="s">
        <v>1454</v>
      </c>
      <c r="L594" s="9" t="s">
        <v>1455</v>
      </c>
      <c r="M594" s="9"/>
      <c r="N594" s="12" t="s">
        <v>1456</v>
      </c>
    </row>
    <row r="595" customFormat="1" spans="1:14">
      <c r="A595" s="9" t="s">
        <v>1449</v>
      </c>
      <c r="B595" s="9"/>
      <c r="C595" s="13" t="s">
        <v>1497</v>
      </c>
      <c r="D595" s="13" t="s">
        <v>1498</v>
      </c>
      <c r="E595" s="10" t="s">
        <v>85</v>
      </c>
      <c r="F595" s="9"/>
      <c r="G595" s="9"/>
      <c r="H595" s="9" t="s">
        <v>1452</v>
      </c>
      <c r="I595" s="9"/>
      <c r="J595" s="9" t="s">
        <v>1453</v>
      </c>
      <c r="K595" s="10" t="s">
        <v>1454</v>
      </c>
      <c r="L595" s="9" t="s">
        <v>1455</v>
      </c>
      <c r="M595" s="9"/>
      <c r="N595" s="12" t="s">
        <v>1456</v>
      </c>
    </row>
    <row r="596" customFormat="1" spans="1:14">
      <c r="A596" s="9" t="s">
        <v>1449</v>
      </c>
      <c r="B596" s="9"/>
      <c r="C596" s="13" t="s">
        <v>1499</v>
      </c>
      <c r="D596" s="13" t="s">
        <v>1500</v>
      </c>
      <c r="E596" s="10" t="s">
        <v>85</v>
      </c>
      <c r="F596" s="9"/>
      <c r="G596" s="9"/>
      <c r="H596" s="9" t="s">
        <v>1452</v>
      </c>
      <c r="I596" s="9"/>
      <c r="J596" s="9" t="s">
        <v>1453</v>
      </c>
      <c r="K596" s="10" t="s">
        <v>1454</v>
      </c>
      <c r="L596" s="9" t="s">
        <v>1455</v>
      </c>
      <c r="M596" s="9"/>
      <c r="N596" s="12" t="s">
        <v>1456</v>
      </c>
    </row>
    <row r="597" customFormat="1" spans="1:14">
      <c r="A597" s="9" t="s">
        <v>1449</v>
      </c>
      <c r="B597" s="9"/>
      <c r="C597" s="13" t="s">
        <v>1501</v>
      </c>
      <c r="D597" s="13" t="s">
        <v>1502</v>
      </c>
      <c r="E597" s="10" t="s">
        <v>85</v>
      </c>
      <c r="F597" s="9"/>
      <c r="G597" s="9"/>
      <c r="H597" s="9" t="s">
        <v>1452</v>
      </c>
      <c r="I597" s="9"/>
      <c r="J597" s="9" t="s">
        <v>1453</v>
      </c>
      <c r="K597" s="10" t="s">
        <v>1454</v>
      </c>
      <c r="L597" s="9" t="s">
        <v>1455</v>
      </c>
      <c r="M597" s="9"/>
      <c r="N597" s="12" t="s">
        <v>1456</v>
      </c>
    </row>
    <row r="598" customFormat="1" spans="1:14">
      <c r="A598" s="9" t="s">
        <v>1449</v>
      </c>
      <c r="B598" s="9"/>
      <c r="C598" s="13" t="s">
        <v>1503</v>
      </c>
      <c r="D598" s="13" t="s">
        <v>1504</v>
      </c>
      <c r="E598" s="10" t="s">
        <v>85</v>
      </c>
      <c r="F598" s="9"/>
      <c r="G598" s="9"/>
      <c r="H598" s="9" t="s">
        <v>1452</v>
      </c>
      <c r="I598" s="9"/>
      <c r="J598" s="9" t="s">
        <v>1453</v>
      </c>
      <c r="K598" s="10" t="s">
        <v>1454</v>
      </c>
      <c r="L598" s="9" t="s">
        <v>1455</v>
      </c>
      <c r="M598" s="9"/>
      <c r="N598" s="12" t="s">
        <v>1456</v>
      </c>
    </row>
    <row r="599" customFormat="1" spans="1:14">
      <c r="A599" s="9" t="s">
        <v>1449</v>
      </c>
      <c r="B599" s="9"/>
      <c r="C599" s="13" t="s">
        <v>1505</v>
      </c>
      <c r="D599" s="13" t="s">
        <v>1506</v>
      </c>
      <c r="E599" s="10" t="s">
        <v>85</v>
      </c>
      <c r="F599" s="9"/>
      <c r="G599" s="9"/>
      <c r="H599" s="9" t="s">
        <v>1452</v>
      </c>
      <c r="I599" s="9"/>
      <c r="J599" s="9" t="s">
        <v>1453</v>
      </c>
      <c r="K599" s="10" t="s">
        <v>1454</v>
      </c>
      <c r="L599" s="9" t="s">
        <v>1455</v>
      </c>
      <c r="M599" s="9"/>
      <c r="N599" s="12" t="s">
        <v>1456</v>
      </c>
    </row>
    <row r="600" customFormat="1" spans="1:14">
      <c r="A600" s="9" t="s">
        <v>1449</v>
      </c>
      <c r="B600" s="9"/>
      <c r="C600" s="13" t="s">
        <v>1507</v>
      </c>
      <c r="D600" s="13" t="s">
        <v>1508</v>
      </c>
      <c r="E600" s="10" t="s">
        <v>85</v>
      </c>
      <c r="F600" s="9"/>
      <c r="G600" s="9"/>
      <c r="H600" s="9" t="s">
        <v>1452</v>
      </c>
      <c r="I600" s="9"/>
      <c r="J600" s="9" t="s">
        <v>1453</v>
      </c>
      <c r="K600" s="10" t="s">
        <v>1454</v>
      </c>
      <c r="L600" s="9" t="s">
        <v>1455</v>
      </c>
      <c r="M600" s="9"/>
      <c r="N600" s="12" t="s">
        <v>1456</v>
      </c>
    </row>
    <row r="601" customFormat="1" spans="1:14">
      <c r="A601" s="9" t="s">
        <v>1449</v>
      </c>
      <c r="B601" s="9"/>
      <c r="C601" s="13" t="s">
        <v>1509</v>
      </c>
      <c r="D601" s="13" t="s">
        <v>1510</v>
      </c>
      <c r="E601" s="10" t="s">
        <v>85</v>
      </c>
      <c r="F601" s="9"/>
      <c r="G601" s="9"/>
      <c r="H601" s="9" t="s">
        <v>1452</v>
      </c>
      <c r="I601" s="9"/>
      <c r="J601" s="9" t="s">
        <v>1453</v>
      </c>
      <c r="K601" s="10" t="s">
        <v>1454</v>
      </c>
      <c r="L601" s="9" t="s">
        <v>1455</v>
      </c>
      <c r="M601" s="9"/>
      <c r="N601" s="12" t="s">
        <v>1456</v>
      </c>
    </row>
    <row r="602" customFormat="1" spans="1:14">
      <c r="A602" s="9" t="s">
        <v>1449</v>
      </c>
      <c r="B602" s="9"/>
      <c r="C602" s="9" t="s">
        <v>1511</v>
      </c>
      <c r="D602" s="9" t="s">
        <v>1512</v>
      </c>
      <c r="E602" s="10" t="s">
        <v>85</v>
      </c>
      <c r="F602" s="9"/>
      <c r="G602" s="9"/>
      <c r="H602" s="9" t="s">
        <v>1452</v>
      </c>
      <c r="I602" s="9"/>
      <c r="J602" s="9" t="s">
        <v>1453</v>
      </c>
      <c r="K602" s="10" t="s">
        <v>1454</v>
      </c>
      <c r="L602" s="9" t="s">
        <v>1455</v>
      </c>
      <c r="M602" s="9"/>
      <c r="N602" s="12" t="s">
        <v>1456</v>
      </c>
    </row>
    <row r="603" customFormat="1" spans="1:14">
      <c r="A603" s="9" t="s">
        <v>1449</v>
      </c>
      <c r="B603" s="9"/>
      <c r="C603" s="9" t="s">
        <v>1513</v>
      </c>
      <c r="D603" s="9" t="s">
        <v>1514</v>
      </c>
      <c r="E603" s="10" t="s">
        <v>85</v>
      </c>
      <c r="F603" s="9"/>
      <c r="G603" s="9"/>
      <c r="H603" s="9" t="s">
        <v>1452</v>
      </c>
      <c r="I603" s="9"/>
      <c r="J603" s="9" t="s">
        <v>1453</v>
      </c>
      <c r="K603" s="10" t="s">
        <v>1454</v>
      </c>
      <c r="L603" s="9" t="s">
        <v>1455</v>
      </c>
      <c r="M603" s="9"/>
      <c r="N603" s="12" t="s">
        <v>1456</v>
      </c>
    </row>
    <row r="604" customFormat="1" spans="1:14">
      <c r="A604" s="9" t="s">
        <v>1449</v>
      </c>
      <c r="B604" s="9"/>
      <c r="C604" s="9" t="s">
        <v>1515</v>
      </c>
      <c r="D604" s="9" t="s">
        <v>1516</v>
      </c>
      <c r="E604" s="10" t="s">
        <v>85</v>
      </c>
      <c r="F604" s="9"/>
      <c r="G604" s="9"/>
      <c r="H604" s="9" t="s">
        <v>1452</v>
      </c>
      <c r="I604" s="9"/>
      <c r="J604" s="9" t="s">
        <v>1453</v>
      </c>
      <c r="K604" s="10" t="s">
        <v>1454</v>
      </c>
      <c r="L604" s="9" t="s">
        <v>1455</v>
      </c>
      <c r="M604" s="9"/>
      <c r="N604" s="12" t="s">
        <v>1456</v>
      </c>
    </row>
    <row r="605" customFormat="1" spans="1:14">
      <c r="A605" s="9" t="s">
        <v>1449</v>
      </c>
      <c r="B605" s="9"/>
      <c r="C605" s="9" t="s">
        <v>1517</v>
      </c>
      <c r="D605" s="9" t="s">
        <v>1518</v>
      </c>
      <c r="E605" s="10" t="s">
        <v>85</v>
      </c>
      <c r="F605" s="9"/>
      <c r="G605" s="9"/>
      <c r="H605" s="9" t="s">
        <v>1452</v>
      </c>
      <c r="I605" s="9"/>
      <c r="J605" s="9" t="s">
        <v>1453</v>
      </c>
      <c r="K605" s="10" t="s">
        <v>1454</v>
      </c>
      <c r="L605" s="9" t="s">
        <v>1455</v>
      </c>
      <c r="M605" s="9"/>
      <c r="N605" s="12" t="s">
        <v>1456</v>
      </c>
    </row>
    <row r="606" customFormat="1" spans="1:14">
      <c r="A606" s="9" t="s">
        <v>1449</v>
      </c>
      <c r="B606" s="9"/>
      <c r="C606" s="9" t="s">
        <v>1519</v>
      </c>
      <c r="D606" s="9" t="s">
        <v>1520</v>
      </c>
      <c r="E606" s="10" t="s">
        <v>85</v>
      </c>
      <c r="F606" s="9"/>
      <c r="G606" s="9"/>
      <c r="H606" s="9" t="s">
        <v>1452</v>
      </c>
      <c r="I606" s="9"/>
      <c r="J606" s="9" t="s">
        <v>1453</v>
      </c>
      <c r="K606" s="10" t="s">
        <v>1454</v>
      </c>
      <c r="L606" s="9" t="s">
        <v>1455</v>
      </c>
      <c r="M606" s="9"/>
      <c r="N606" s="12" t="s">
        <v>1456</v>
      </c>
    </row>
    <row r="607" customFormat="1" spans="1:14">
      <c r="A607" s="9" t="s">
        <v>1449</v>
      </c>
      <c r="B607" s="9"/>
      <c r="C607" s="9" t="s">
        <v>1521</v>
      </c>
      <c r="D607" s="9" t="s">
        <v>1522</v>
      </c>
      <c r="E607" s="10" t="s">
        <v>85</v>
      </c>
      <c r="F607" s="9"/>
      <c r="G607" s="9"/>
      <c r="H607" s="9" t="s">
        <v>1452</v>
      </c>
      <c r="I607" s="9"/>
      <c r="J607" s="9" t="s">
        <v>1453</v>
      </c>
      <c r="K607" s="10" t="s">
        <v>1454</v>
      </c>
      <c r="L607" s="9" t="s">
        <v>1455</v>
      </c>
      <c r="M607" s="9"/>
      <c r="N607" s="12" t="s">
        <v>1456</v>
      </c>
    </row>
    <row r="608" customFormat="1" spans="1:14">
      <c r="A608" s="9" t="s">
        <v>1449</v>
      </c>
      <c r="B608" s="9"/>
      <c r="C608" s="9" t="s">
        <v>1523</v>
      </c>
      <c r="D608" s="9" t="s">
        <v>1524</v>
      </c>
      <c r="E608" s="10" t="s">
        <v>85</v>
      </c>
      <c r="F608" s="9"/>
      <c r="G608" s="9"/>
      <c r="H608" s="9" t="s">
        <v>1452</v>
      </c>
      <c r="I608" s="9"/>
      <c r="J608" s="9" t="s">
        <v>1453</v>
      </c>
      <c r="K608" s="10" t="s">
        <v>1454</v>
      </c>
      <c r="L608" s="9" t="s">
        <v>1455</v>
      </c>
      <c r="M608" s="9"/>
      <c r="N608" s="12" t="s">
        <v>1456</v>
      </c>
    </row>
    <row r="609" customFormat="1" spans="1:14">
      <c r="A609" s="9" t="s">
        <v>1449</v>
      </c>
      <c r="B609" s="9"/>
      <c r="C609" s="9" t="s">
        <v>1525</v>
      </c>
      <c r="D609" s="9" t="s">
        <v>1526</v>
      </c>
      <c r="E609" s="10" t="s">
        <v>85</v>
      </c>
      <c r="F609" s="9"/>
      <c r="G609" s="9"/>
      <c r="H609" s="9" t="s">
        <v>1452</v>
      </c>
      <c r="I609" s="9"/>
      <c r="J609" s="9" t="s">
        <v>1453</v>
      </c>
      <c r="K609" s="10" t="s">
        <v>1454</v>
      </c>
      <c r="L609" s="9" t="s">
        <v>1455</v>
      </c>
      <c r="M609" s="9"/>
      <c r="N609" s="12" t="s">
        <v>1456</v>
      </c>
    </row>
    <row r="610" customFormat="1" spans="1:14">
      <c r="A610" s="9" t="s">
        <v>1449</v>
      </c>
      <c r="B610" s="9"/>
      <c r="C610" s="9" t="s">
        <v>1527</v>
      </c>
      <c r="D610" s="9" t="s">
        <v>1528</v>
      </c>
      <c r="E610" s="10" t="s">
        <v>85</v>
      </c>
      <c r="F610" s="9"/>
      <c r="G610" s="9"/>
      <c r="H610" s="9" t="s">
        <v>1452</v>
      </c>
      <c r="I610" s="9"/>
      <c r="J610" s="9" t="s">
        <v>1453</v>
      </c>
      <c r="K610" s="10" t="s">
        <v>1454</v>
      </c>
      <c r="L610" s="9" t="s">
        <v>1455</v>
      </c>
      <c r="M610" s="9"/>
      <c r="N610" s="12" t="s">
        <v>1456</v>
      </c>
    </row>
    <row r="611" customFormat="1" spans="1:14">
      <c r="A611" s="9" t="s">
        <v>1449</v>
      </c>
      <c r="B611" s="9"/>
      <c r="C611" s="9" t="s">
        <v>1529</v>
      </c>
      <c r="D611" s="9" t="s">
        <v>1530</v>
      </c>
      <c r="E611" s="10" t="s">
        <v>85</v>
      </c>
      <c r="F611" s="9"/>
      <c r="G611" s="9"/>
      <c r="H611" s="9" t="s">
        <v>1452</v>
      </c>
      <c r="I611" s="9"/>
      <c r="J611" s="9" t="s">
        <v>1453</v>
      </c>
      <c r="K611" s="10" t="s">
        <v>1454</v>
      </c>
      <c r="L611" s="9" t="s">
        <v>1455</v>
      </c>
      <c r="M611" s="9"/>
      <c r="N611" s="12" t="s">
        <v>1456</v>
      </c>
    </row>
    <row r="612" customFormat="1" spans="1:14">
      <c r="A612" s="9" t="s">
        <v>1449</v>
      </c>
      <c r="B612" s="9"/>
      <c r="C612" s="9" t="s">
        <v>1531</v>
      </c>
      <c r="D612" s="9" t="s">
        <v>1532</v>
      </c>
      <c r="E612" s="10" t="s">
        <v>85</v>
      </c>
      <c r="F612" s="9"/>
      <c r="G612" s="9"/>
      <c r="H612" s="9" t="s">
        <v>1452</v>
      </c>
      <c r="I612" s="9"/>
      <c r="J612" s="9" t="s">
        <v>1453</v>
      </c>
      <c r="K612" s="10" t="s">
        <v>1454</v>
      </c>
      <c r="L612" s="9" t="s">
        <v>1455</v>
      </c>
      <c r="M612" s="9"/>
      <c r="N612" s="12" t="s">
        <v>1456</v>
      </c>
    </row>
    <row r="613" customFormat="1" spans="1:14">
      <c r="A613" s="9" t="s">
        <v>1449</v>
      </c>
      <c r="B613" s="9"/>
      <c r="C613" s="9" t="s">
        <v>1533</v>
      </c>
      <c r="D613" s="9" t="s">
        <v>1534</v>
      </c>
      <c r="E613" s="10" t="s">
        <v>85</v>
      </c>
      <c r="F613" s="9"/>
      <c r="G613" s="9"/>
      <c r="H613" s="9" t="s">
        <v>1452</v>
      </c>
      <c r="I613" s="9"/>
      <c r="J613" s="9" t="s">
        <v>1453</v>
      </c>
      <c r="K613" s="10" t="s">
        <v>1454</v>
      </c>
      <c r="L613" s="9" t="s">
        <v>1455</v>
      </c>
      <c r="M613" s="9"/>
      <c r="N613" s="12" t="s">
        <v>1456</v>
      </c>
    </row>
    <row r="614" customFormat="1" spans="1:14">
      <c r="A614" s="9" t="s">
        <v>1449</v>
      </c>
      <c r="B614" s="9"/>
      <c r="C614" s="9" t="s">
        <v>1535</v>
      </c>
      <c r="D614" s="9" t="s">
        <v>1536</v>
      </c>
      <c r="E614" s="10" t="s">
        <v>85</v>
      </c>
      <c r="F614" s="9"/>
      <c r="G614" s="9"/>
      <c r="H614" s="9" t="s">
        <v>1452</v>
      </c>
      <c r="I614" s="9"/>
      <c r="J614" s="9" t="s">
        <v>1453</v>
      </c>
      <c r="K614" s="10" t="s">
        <v>1454</v>
      </c>
      <c r="L614" s="9" t="s">
        <v>1455</v>
      </c>
      <c r="M614" s="9"/>
      <c r="N614" s="12" t="s">
        <v>1456</v>
      </c>
    </row>
    <row r="615" customFormat="1" spans="1:14">
      <c r="A615" s="9" t="s">
        <v>1449</v>
      </c>
      <c r="B615" s="9"/>
      <c r="C615" s="9" t="s">
        <v>1537</v>
      </c>
      <c r="D615" s="9" t="s">
        <v>1538</v>
      </c>
      <c r="E615" s="10" t="s">
        <v>85</v>
      </c>
      <c r="F615" s="9"/>
      <c r="G615" s="9"/>
      <c r="H615" s="9" t="s">
        <v>1452</v>
      </c>
      <c r="I615" s="9"/>
      <c r="J615" s="9" t="s">
        <v>1453</v>
      </c>
      <c r="K615" s="10" t="s">
        <v>1454</v>
      </c>
      <c r="L615" s="9" t="s">
        <v>1455</v>
      </c>
      <c r="M615" s="9"/>
      <c r="N615" s="12" t="s">
        <v>1456</v>
      </c>
    </row>
    <row r="616" customFormat="1" spans="1:14">
      <c r="A616" s="9" t="s">
        <v>1449</v>
      </c>
      <c r="B616" s="9"/>
      <c r="C616" s="9" t="s">
        <v>1539</v>
      </c>
      <c r="D616" s="9" t="s">
        <v>1540</v>
      </c>
      <c r="E616" s="10" t="s">
        <v>85</v>
      </c>
      <c r="F616" s="9"/>
      <c r="G616" s="9"/>
      <c r="H616" s="9" t="s">
        <v>1452</v>
      </c>
      <c r="I616" s="9"/>
      <c r="J616" s="9" t="s">
        <v>1453</v>
      </c>
      <c r="K616" s="10" t="s">
        <v>1454</v>
      </c>
      <c r="L616" s="9" t="s">
        <v>1455</v>
      </c>
      <c r="M616" s="9"/>
      <c r="N616" s="12" t="s">
        <v>1456</v>
      </c>
    </row>
    <row r="617" customFormat="1" spans="1:14">
      <c r="A617" s="9" t="s">
        <v>1449</v>
      </c>
      <c r="B617" s="9"/>
      <c r="C617" s="9" t="s">
        <v>1541</v>
      </c>
      <c r="D617" s="9" t="s">
        <v>1542</v>
      </c>
      <c r="E617" s="10" t="s">
        <v>85</v>
      </c>
      <c r="F617" s="9"/>
      <c r="G617" s="9"/>
      <c r="H617" s="9" t="s">
        <v>1452</v>
      </c>
      <c r="I617" s="9"/>
      <c r="J617" s="9" t="s">
        <v>1453</v>
      </c>
      <c r="K617" s="10" t="s">
        <v>1454</v>
      </c>
      <c r="L617" s="9" t="s">
        <v>1455</v>
      </c>
      <c r="M617" s="9"/>
      <c r="N617" s="12" t="s">
        <v>1456</v>
      </c>
    </row>
    <row r="618" customFormat="1" spans="1:14">
      <c r="A618" s="9" t="s">
        <v>1449</v>
      </c>
      <c r="B618" s="9"/>
      <c r="C618" s="9" t="s">
        <v>1543</v>
      </c>
      <c r="D618" s="9" t="s">
        <v>1544</v>
      </c>
      <c r="E618" s="10" t="s">
        <v>85</v>
      </c>
      <c r="F618" s="9"/>
      <c r="G618" s="9"/>
      <c r="H618" s="9" t="s">
        <v>1452</v>
      </c>
      <c r="I618" s="9"/>
      <c r="J618" s="9" t="s">
        <v>1453</v>
      </c>
      <c r="K618" s="10" t="s">
        <v>1454</v>
      </c>
      <c r="L618" s="9" t="s">
        <v>1455</v>
      </c>
      <c r="M618" s="9"/>
      <c r="N618" s="12" t="s">
        <v>1456</v>
      </c>
    </row>
    <row r="619" customFormat="1" spans="1:14">
      <c r="A619" s="9" t="s">
        <v>1449</v>
      </c>
      <c r="B619" s="9"/>
      <c r="C619" s="9" t="s">
        <v>1545</v>
      </c>
      <c r="D619" s="9" t="s">
        <v>1546</v>
      </c>
      <c r="E619" s="10" t="s">
        <v>85</v>
      </c>
      <c r="F619" s="9"/>
      <c r="G619" s="9"/>
      <c r="H619" s="9" t="s">
        <v>1452</v>
      </c>
      <c r="I619" s="9"/>
      <c r="J619" s="9" t="s">
        <v>1453</v>
      </c>
      <c r="K619" s="10" t="s">
        <v>1454</v>
      </c>
      <c r="L619" s="9" t="s">
        <v>1455</v>
      </c>
      <c r="M619" s="9"/>
      <c r="N619" s="12" t="s">
        <v>1456</v>
      </c>
    </row>
    <row r="620" customFormat="1" spans="1:14">
      <c r="A620" s="9" t="s">
        <v>1449</v>
      </c>
      <c r="B620" s="9"/>
      <c r="C620" s="9" t="s">
        <v>1547</v>
      </c>
      <c r="D620" s="9" t="s">
        <v>1548</v>
      </c>
      <c r="E620" s="10" t="s">
        <v>85</v>
      </c>
      <c r="F620" s="9"/>
      <c r="G620" s="9"/>
      <c r="H620" s="9" t="s">
        <v>1452</v>
      </c>
      <c r="I620" s="9"/>
      <c r="J620" s="9" t="s">
        <v>1453</v>
      </c>
      <c r="K620" s="10" t="s">
        <v>1454</v>
      </c>
      <c r="L620" s="9" t="s">
        <v>1455</v>
      </c>
      <c r="M620" s="9"/>
      <c r="N620" s="12" t="s">
        <v>1456</v>
      </c>
    </row>
    <row r="621" customFormat="1" spans="1:14">
      <c r="A621" s="9" t="s">
        <v>1449</v>
      </c>
      <c r="B621" s="9"/>
      <c r="C621" s="9" t="s">
        <v>1549</v>
      </c>
      <c r="D621" s="9" t="s">
        <v>1550</v>
      </c>
      <c r="E621" s="10" t="s">
        <v>85</v>
      </c>
      <c r="F621" s="9"/>
      <c r="G621" s="9"/>
      <c r="H621" s="9" t="s">
        <v>1452</v>
      </c>
      <c r="I621" s="9"/>
      <c r="J621" s="9" t="s">
        <v>1453</v>
      </c>
      <c r="K621" s="10" t="s">
        <v>1454</v>
      </c>
      <c r="L621" s="9" t="s">
        <v>1455</v>
      </c>
      <c r="M621" s="9"/>
      <c r="N621" s="12" t="s">
        <v>1456</v>
      </c>
    </row>
    <row r="622" customFormat="1" spans="1:14">
      <c r="A622" s="9" t="s">
        <v>1449</v>
      </c>
      <c r="B622" s="9"/>
      <c r="C622" s="9" t="s">
        <v>1551</v>
      </c>
      <c r="D622" s="9" t="s">
        <v>1552</v>
      </c>
      <c r="E622" s="10" t="s">
        <v>85</v>
      </c>
      <c r="F622" s="9"/>
      <c r="G622" s="9"/>
      <c r="H622" s="9" t="s">
        <v>1452</v>
      </c>
      <c r="I622" s="9"/>
      <c r="J622" s="9" t="s">
        <v>1453</v>
      </c>
      <c r="K622" s="10" t="s">
        <v>1454</v>
      </c>
      <c r="L622" s="9" t="s">
        <v>1455</v>
      </c>
      <c r="M622" s="9"/>
      <c r="N622" s="12" t="s">
        <v>1456</v>
      </c>
    </row>
    <row r="623" customFormat="1" spans="1:14">
      <c r="A623" s="9" t="s">
        <v>1449</v>
      </c>
      <c r="B623" s="9"/>
      <c r="C623" s="9" t="s">
        <v>1553</v>
      </c>
      <c r="D623" s="9" t="s">
        <v>1554</v>
      </c>
      <c r="E623" s="10" t="s">
        <v>85</v>
      </c>
      <c r="F623" s="9"/>
      <c r="G623" s="9"/>
      <c r="H623" s="9" t="s">
        <v>1452</v>
      </c>
      <c r="I623" s="9"/>
      <c r="J623" s="9" t="s">
        <v>1453</v>
      </c>
      <c r="K623" s="10" t="s">
        <v>1454</v>
      </c>
      <c r="L623" s="9" t="s">
        <v>1455</v>
      </c>
      <c r="M623" s="9"/>
      <c r="N623" s="12" t="s">
        <v>1456</v>
      </c>
    </row>
    <row r="624" customFormat="1" spans="1:14">
      <c r="A624" s="9" t="s">
        <v>1449</v>
      </c>
      <c r="B624" s="9"/>
      <c r="C624" s="9" t="s">
        <v>1555</v>
      </c>
      <c r="D624" s="9" t="s">
        <v>1556</v>
      </c>
      <c r="E624" s="10" t="s">
        <v>85</v>
      </c>
      <c r="F624" s="9"/>
      <c r="G624" s="9"/>
      <c r="H624" s="9" t="s">
        <v>1452</v>
      </c>
      <c r="I624" s="9"/>
      <c r="J624" s="9" t="s">
        <v>1453</v>
      </c>
      <c r="K624" s="10" t="s">
        <v>1454</v>
      </c>
      <c r="L624" s="9" t="s">
        <v>1455</v>
      </c>
      <c r="M624" s="9"/>
      <c r="N624" s="12" t="s">
        <v>1456</v>
      </c>
    </row>
    <row r="625" customFormat="1" spans="1:14">
      <c r="A625" s="9" t="s">
        <v>1449</v>
      </c>
      <c r="B625" s="9"/>
      <c r="C625" s="9" t="s">
        <v>1557</v>
      </c>
      <c r="D625" s="9" t="s">
        <v>1558</v>
      </c>
      <c r="E625" s="10" t="s">
        <v>85</v>
      </c>
      <c r="F625" s="9"/>
      <c r="G625" s="9"/>
      <c r="H625" s="9" t="s">
        <v>1452</v>
      </c>
      <c r="I625" s="9"/>
      <c r="J625" s="9" t="s">
        <v>1453</v>
      </c>
      <c r="K625" s="10" t="s">
        <v>1454</v>
      </c>
      <c r="L625" s="9" t="s">
        <v>1455</v>
      </c>
      <c r="M625" s="9"/>
      <c r="N625" s="12" t="s">
        <v>1456</v>
      </c>
    </row>
    <row r="626" customFormat="1" spans="1:14">
      <c r="A626" s="9" t="s">
        <v>1449</v>
      </c>
      <c r="B626" s="9"/>
      <c r="C626" s="9" t="s">
        <v>1559</v>
      </c>
      <c r="D626" s="9" t="s">
        <v>1560</v>
      </c>
      <c r="E626" s="10" t="s">
        <v>85</v>
      </c>
      <c r="F626" s="9"/>
      <c r="G626" s="9"/>
      <c r="H626" s="9" t="s">
        <v>1452</v>
      </c>
      <c r="I626" s="9"/>
      <c r="J626" s="9" t="s">
        <v>1453</v>
      </c>
      <c r="K626" s="10" t="s">
        <v>1454</v>
      </c>
      <c r="L626" s="9" t="s">
        <v>1455</v>
      </c>
      <c r="M626" s="9"/>
      <c r="N626" s="12" t="s">
        <v>1456</v>
      </c>
    </row>
    <row r="627" customFormat="1" spans="1:14">
      <c r="A627" s="9" t="s">
        <v>1449</v>
      </c>
      <c r="B627" s="9"/>
      <c r="C627" s="9" t="s">
        <v>1561</v>
      </c>
      <c r="D627" s="9" t="s">
        <v>1562</v>
      </c>
      <c r="E627" s="10" t="s">
        <v>85</v>
      </c>
      <c r="F627" s="9"/>
      <c r="G627" s="9"/>
      <c r="H627" s="9" t="s">
        <v>1452</v>
      </c>
      <c r="I627" s="9"/>
      <c r="J627" s="9" t="s">
        <v>1453</v>
      </c>
      <c r="K627" s="10" t="s">
        <v>1454</v>
      </c>
      <c r="L627" s="9" t="s">
        <v>1455</v>
      </c>
      <c r="M627" s="9"/>
      <c r="N627" s="12" t="s">
        <v>1456</v>
      </c>
    </row>
    <row r="628" customFormat="1" spans="1:14">
      <c r="A628" s="9" t="s">
        <v>1449</v>
      </c>
      <c r="B628" s="9"/>
      <c r="C628" s="9" t="s">
        <v>1563</v>
      </c>
      <c r="D628" s="9" t="s">
        <v>1564</v>
      </c>
      <c r="E628" s="10" t="s">
        <v>85</v>
      </c>
      <c r="F628" s="9"/>
      <c r="G628" s="9"/>
      <c r="H628" s="9" t="s">
        <v>1452</v>
      </c>
      <c r="I628" s="9"/>
      <c r="J628" s="9" t="s">
        <v>1453</v>
      </c>
      <c r="K628" s="10" t="s">
        <v>1454</v>
      </c>
      <c r="L628" s="9" t="s">
        <v>1455</v>
      </c>
      <c r="M628" s="9"/>
      <c r="N628" s="12" t="s">
        <v>1456</v>
      </c>
    </row>
    <row r="629" customFormat="1" spans="1:14">
      <c r="A629" s="9" t="s">
        <v>1449</v>
      </c>
      <c r="B629" s="9"/>
      <c r="C629" s="9" t="s">
        <v>1565</v>
      </c>
      <c r="D629" s="9" t="s">
        <v>1566</v>
      </c>
      <c r="E629" s="10" t="s">
        <v>85</v>
      </c>
      <c r="F629" s="9"/>
      <c r="G629" s="9"/>
      <c r="H629" s="9" t="s">
        <v>1452</v>
      </c>
      <c r="I629" s="9"/>
      <c r="J629" s="9" t="s">
        <v>1453</v>
      </c>
      <c r="K629" s="10" t="s">
        <v>1454</v>
      </c>
      <c r="L629" s="9" t="s">
        <v>1455</v>
      </c>
      <c r="M629" s="9"/>
      <c r="N629" s="12" t="s">
        <v>1456</v>
      </c>
    </row>
    <row r="630" customFormat="1" spans="1:14">
      <c r="A630" s="9" t="s">
        <v>1449</v>
      </c>
      <c r="B630" s="9"/>
      <c r="C630" s="9" t="s">
        <v>1567</v>
      </c>
      <c r="D630" s="9" t="s">
        <v>1568</v>
      </c>
      <c r="E630" s="10" t="s">
        <v>85</v>
      </c>
      <c r="F630" s="9"/>
      <c r="G630" s="9"/>
      <c r="H630" s="9" t="s">
        <v>1452</v>
      </c>
      <c r="I630" s="9"/>
      <c r="J630" s="9" t="s">
        <v>1453</v>
      </c>
      <c r="K630" s="10" t="s">
        <v>1454</v>
      </c>
      <c r="L630" s="9" t="s">
        <v>1455</v>
      </c>
      <c r="M630" s="9"/>
      <c r="N630" s="12" t="s">
        <v>1456</v>
      </c>
    </row>
    <row r="631" customFormat="1" spans="1:14">
      <c r="A631" s="9" t="s">
        <v>1449</v>
      </c>
      <c r="B631" s="9"/>
      <c r="C631" s="9" t="s">
        <v>1569</v>
      </c>
      <c r="D631" s="9" t="s">
        <v>1570</v>
      </c>
      <c r="E631" s="10" t="s">
        <v>85</v>
      </c>
      <c r="F631" s="9"/>
      <c r="G631" s="9"/>
      <c r="H631" s="9" t="s">
        <v>1452</v>
      </c>
      <c r="I631" s="9"/>
      <c r="J631" s="9" t="s">
        <v>1453</v>
      </c>
      <c r="K631" s="10" t="s">
        <v>1454</v>
      </c>
      <c r="L631" s="9" t="s">
        <v>1455</v>
      </c>
      <c r="M631" s="9"/>
      <c r="N631" s="12" t="s">
        <v>1456</v>
      </c>
    </row>
    <row r="632" customFormat="1" spans="1:14">
      <c r="A632" s="9" t="s">
        <v>1449</v>
      </c>
      <c r="B632" s="9"/>
      <c r="C632" s="9" t="s">
        <v>1571</v>
      </c>
      <c r="D632" s="9" t="s">
        <v>1572</v>
      </c>
      <c r="E632" s="10" t="s">
        <v>85</v>
      </c>
      <c r="F632" s="9"/>
      <c r="G632" s="9"/>
      <c r="H632" s="9" t="s">
        <v>1452</v>
      </c>
      <c r="I632" s="9"/>
      <c r="J632" s="9" t="s">
        <v>1453</v>
      </c>
      <c r="K632" s="10" t="s">
        <v>1454</v>
      </c>
      <c r="L632" s="9" t="s">
        <v>1455</v>
      </c>
      <c r="M632" s="9"/>
      <c r="N632" s="12" t="s">
        <v>1456</v>
      </c>
    </row>
    <row r="633" customFormat="1" spans="1:14">
      <c r="A633" s="9" t="s">
        <v>1449</v>
      </c>
      <c r="B633" s="9"/>
      <c r="C633" s="9" t="s">
        <v>1573</v>
      </c>
      <c r="D633" s="9" t="s">
        <v>1574</v>
      </c>
      <c r="E633" s="10" t="s">
        <v>85</v>
      </c>
      <c r="F633" s="9"/>
      <c r="G633" s="9"/>
      <c r="H633" s="9" t="s">
        <v>1452</v>
      </c>
      <c r="I633" s="9"/>
      <c r="J633" s="9" t="s">
        <v>1453</v>
      </c>
      <c r="K633" s="10" t="s">
        <v>1454</v>
      </c>
      <c r="L633" s="9" t="s">
        <v>1455</v>
      </c>
      <c r="M633" s="9"/>
      <c r="N633" s="12" t="s">
        <v>1456</v>
      </c>
    </row>
    <row r="634" customFormat="1" spans="1:14">
      <c r="A634" s="9" t="s">
        <v>1449</v>
      </c>
      <c r="B634" s="9"/>
      <c r="C634" s="9" t="s">
        <v>1575</v>
      </c>
      <c r="D634" s="9" t="s">
        <v>1576</v>
      </c>
      <c r="E634" s="10" t="s">
        <v>85</v>
      </c>
      <c r="F634" s="9"/>
      <c r="G634" s="9"/>
      <c r="H634" s="9" t="s">
        <v>1452</v>
      </c>
      <c r="I634" s="9"/>
      <c r="J634" s="9" t="s">
        <v>1453</v>
      </c>
      <c r="K634" s="10" t="s">
        <v>1454</v>
      </c>
      <c r="L634" s="9" t="s">
        <v>1455</v>
      </c>
      <c r="M634" s="9"/>
      <c r="N634" s="12" t="s">
        <v>1456</v>
      </c>
    </row>
    <row r="635" customFormat="1" spans="1:14">
      <c r="A635" s="9" t="s">
        <v>1449</v>
      </c>
      <c r="B635" s="9"/>
      <c r="C635" s="9" t="s">
        <v>1577</v>
      </c>
      <c r="D635" s="9" t="s">
        <v>1578</v>
      </c>
      <c r="E635" s="10" t="s">
        <v>85</v>
      </c>
      <c r="F635" s="9"/>
      <c r="G635" s="9"/>
      <c r="H635" s="9" t="s">
        <v>1452</v>
      </c>
      <c r="I635" s="9"/>
      <c r="J635" s="9" t="s">
        <v>1453</v>
      </c>
      <c r="K635" s="10" t="s">
        <v>1454</v>
      </c>
      <c r="L635" s="9" t="s">
        <v>1455</v>
      </c>
      <c r="M635" s="9"/>
      <c r="N635" s="12" t="s">
        <v>1456</v>
      </c>
    </row>
    <row r="636" customFormat="1" spans="1:14">
      <c r="A636" s="9" t="s">
        <v>1449</v>
      </c>
      <c r="B636" s="9"/>
      <c r="C636" s="9" t="s">
        <v>1579</v>
      </c>
      <c r="D636" s="9" t="s">
        <v>1580</v>
      </c>
      <c r="E636" s="10" t="s">
        <v>85</v>
      </c>
      <c r="F636" s="9"/>
      <c r="G636" s="9"/>
      <c r="H636" s="9" t="s">
        <v>1452</v>
      </c>
      <c r="I636" s="9"/>
      <c r="J636" s="9" t="s">
        <v>1453</v>
      </c>
      <c r="K636" s="10" t="s">
        <v>1454</v>
      </c>
      <c r="L636" s="9" t="s">
        <v>1455</v>
      </c>
      <c r="M636" s="9"/>
      <c r="N636" s="12" t="s">
        <v>1456</v>
      </c>
    </row>
    <row r="637" customFormat="1" spans="1:14">
      <c r="A637" s="9" t="s">
        <v>1449</v>
      </c>
      <c r="B637" s="9"/>
      <c r="C637" s="9" t="s">
        <v>1581</v>
      </c>
      <c r="D637" s="9" t="s">
        <v>1582</v>
      </c>
      <c r="E637" s="10" t="s">
        <v>85</v>
      </c>
      <c r="F637" s="9"/>
      <c r="G637" s="9"/>
      <c r="H637" s="9" t="s">
        <v>1452</v>
      </c>
      <c r="I637" s="9"/>
      <c r="J637" s="9" t="s">
        <v>1453</v>
      </c>
      <c r="K637" s="10" t="s">
        <v>1454</v>
      </c>
      <c r="L637" s="9" t="s">
        <v>1455</v>
      </c>
      <c r="M637" s="9"/>
      <c r="N637" s="12" t="s">
        <v>1456</v>
      </c>
    </row>
    <row r="638" customFormat="1" spans="1:14">
      <c r="A638" s="9" t="s">
        <v>1449</v>
      </c>
      <c r="B638" s="9"/>
      <c r="C638" s="9" t="s">
        <v>1583</v>
      </c>
      <c r="D638" s="9" t="s">
        <v>1584</v>
      </c>
      <c r="E638" s="10" t="s">
        <v>85</v>
      </c>
      <c r="F638" s="9"/>
      <c r="G638" s="9"/>
      <c r="H638" s="9" t="s">
        <v>1452</v>
      </c>
      <c r="I638" s="9"/>
      <c r="J638" s="9" t="s">
        <v>1453</v>
      </c>
      <c r="K638" s="10" t="s">
        <v>1454</v>
      </c>
      <c r="L638" s="9" t="s">
        <v>1455</v>
      </c>
      <c r="M638" s="9"/>
      <c r="N638" s="12" t="s">
        <v>1456</v>
      </c>
    </row>
    <row r="639" customFormat="1" spans="1:14">
      <c r="A639" s="9" t="s">
        <v>1449</v>
      </c>
      <c r="B639" s="9"/>
      <c r="C639" s="9" t="s">
        <v>1585</v>
      </c>
      <c r="D639" s="9" t="s">
        <v>1586</v>
      </c>
      <c r="E639" s="10" t="s">
        <v>85</v>
      </c>
      <c r="F639" s="9"/>
      <c r="G639" s="9"/>
      <c r="H639" s="9" t="s">
        <v>1452</v>
      </c>
      <c r="I639" s="9"/>
      <c r="J639" s="9" t="s">
        <v>1453</v>
      </c>
      <c r="K639" s="10" t="s">
        <v>1454</v>
      </c>
      <c r="L639" s="9" t="s">
        <v>1455</v>
      </c>
      <c r="M639" s="9"/>
      <c r="N639" s="12" t="s">
        <v>1456</v>
      </c>
    </row>
    <row r="640" customFormat="1" spans="1:14">
      <c r="A640" s="9" t="s">
        <v>1449</v>
      </c>
      <c r="B640" s="9"/>
      <c r="C640" s="9" t="s">
        <v>1587</v>
      </c>
      <c r="D640" s="9" t="s">
        <v>1588</v>
      </c>
      <c r="E640" s="10" t="s">
        <v>85</v>
      </c>
      <c r="F640" s="9"/>
      <c r="G640" s="9"/>
      <c r="H640" s="9" t="s">
        <v>1452</v>
      </c>
      <c r="I640" s="9"/>
      <c r="J640" s="9" t="s">
        <v>1453</v>
      </c>
      <c r="K640" s="10" t="s">
        <v>1454</v>
      </c>
      <c r="L640" s="9" t="s">
        <v>1455</v>
      </c>
      <c r="M640" s="9"/>
      <c r="N640" s="12" t="s">
        <v>1456</v>
      </c>
    </row>
    <row r="641" customFormat="1" spans="1:14">
      <c r="A641" s="9" t="s">
        <v>1449</v>
      </c>
      <c r="B641" s="9"/>
      <c r="C641" s="9" t="s">
        <v>1589</v>
      </c>
      <c r="D641" s="9" t="s">
        <v>1590</v>
      </c>
      <c r="E641" s="10" t="s">
        <v>85</v>
      </c>
      <c r="F641" s="9"/>
      <c r="G641" s="9"/>
      <c r="H641" s="9" t="s">
        <v>1452</v>
      </c>
      <c r="I641" s="9"/>
      <c r="J641" s="9" t="s">
        <v>1453</v>
      </c>
      <c r="K641" s="10" t="s">
        <v>1454</v>
      </c>
      <c r="L641" s="9" t="s">
        <v>1455</v>
      </c>
      <c r="M641" s="9"/>
      <c r="N641" s="12" t="s">
        <v>1456</v>
      </c>
    </row>
    <row r="642" customFormat="1" spans="1:14">
      <c r="A642" s="9" t="s">
        <v>1449</v>
      </c>
      <c r="B642" s="9"/>
      <c r="C642" s="9" t="s">
        <v>1591</v>
      </c>
      <c r="D642" s="9" t="s">
        <v>1592</v>
      </c>
      <c r="E642" s="10" t="s">
        <v>85</v>
      </c>
      <c r="F642" s="9"/>
      <c r="G642" s="9"/>
      <c r="H642" s="9" t="s">
        <v>1452</v>
      </c>
      <c r="I642" s="9"/>
      <c r="J642" s="9" t="s">
        <v>1453</v>
      </c>
      <c r="K642" s="10" t="s">
        <v>1454</v>
      </c>
      <c r="L642" s="9" t="s">
        <v>1455</v>
      </c>
      <c r="M642" s="9"/>
      <c r="N642" s="12" t="s">
        <v>1456</v>
      </c>
    </row>
    <row r="643" customFormat="1" spans="1:14">
      <c r="A643" s="9" t="s">
        <v>1449</v>
      </c>
      <c r="B643" s="9"/>
      <c r="C643" s="9" t="s">
        <v>1593</v>
      </c>
      <c r="D643" s="9" t="s">
        <v>1594</v>
      </c>
      <c r="E643" s="10" t="s">
        <v>85</v>
      </c>
      <c r="F643" s="9"/>
      <c r="G643" s="9"/>
      <c r="H643" s="9" t="s">
        <v>1452</v>
      </c>
      <c r="I643" s="9"/>
      <c r="J643" s="9" t="s">
        <v>1453</v>
      </c>
      <c r="K643" s="10" t="s">
        <v>1454</v>
      </c>
      <c r="L643" s="9" t="s">
        <v>1455</v>
      </c>
      <c r="M643" s="9"/>
      <c r="N643" s="12" t="s">
        <v>1456</v>
      </c>
    </row>
    <row r="644" customFormat="1" spans="1:14">
      <c r="A644" s="9" t="s">
        <v>1449</v>
      </c>
      <c r="B644" s="9"/>
      <c r="C644" s="9" t="s">
        <v>1595</v>
      </c>
      <c r="D644" s="9" t="s">
        <v>1596</v>
      </c>
      <c r="E644" s="10" t="s">
        <v>85</v>
      </c>
      <c r="F644" s="9"/>
      <c r="G644" s="9"/>
      <c r="H644" s="9" t="s">
        <v>1452</v>
      </c>
      <c r="I644" s="9"/>
      <c r="J644" s="9" t="s">
        <v>1453</v>
      </c>
      <c r="K644" s="10" t="s">
        <v>1454</v>
      </c>
      <c r="L644" s="9" t="s">
        <v>1455</v>
      </c>
      <c r="M644" s="9"/>
      <c r="N644" s="12" t="s">
        <v>1456</v>
      </c>
    </row>
    <row r="645" customFormat="1" spans="1:14">
      <c r="A645" s="9" t="s">
        <v>1449</v>
      </c>
      <c r="B645" s="9"/>
      <c r="C645" s="9" t="s">
        <v>1597</v>
      </c>
      <c r="D645" s="9" t="s">
        <v>1598</v>
      </c>
      <c r="E645" s="10" t="s">
        <v>85</v>
      </c>
      <c r="F645" s="9"/>
      <c r="G645" s="9"/>
      <c r="H645" s="9" t="s">
        <v>1452</v>
      </c>
      <c r="I645" s="9"/>
      <c r="J645" s="9" t="s">
        <v>1453</v>
      </c>
      <c r="K645" s="10" t="s">
        <v>1454</v>
      </c>
      <c r="L645" s="9" t="s">
        <v>1455</v>
      </c>
      <c r="M645" s="9"/>
      <c r="N645" s="12" t="s">
        <v>1456</v>
      </c>
    </row>
    <row r="646" customFormat="1" spans="1:14">
      <c r="A646" s="9" t="s">
        <v>1449</v>
      </c>
      <c r="B646" s="9"/>
      <c r="C646" s="13" t="s">
        <v>1599</v>
      </c>
      <c r="D646" s="13" t="s">
        <v>1600</v>
      </c>
      <c r="E646" s="10" t="s">
        <v>85</v>
      </c>
      <c r="F646" s="9"/>
      <c r="G646" s="9"/>
      <c r="H646" s="9" t="s">
        <v>1452</v>
      </c>
      <c r="I646" s="9"/>
      <c r="J646" s="9" t="s">
        <v>1453</v>
      </c>
      <c r="K646" s="10" t="s">
        <v>1454</v>
      </c>
      <c r="L646" s="9" t="s">
        <v>1455</v>
      </c>
      <c r="M646" s="9"/>
      <c r="N646" s="12" t="s">
        <v>1456</v>
      </c>
    </row>
    <row r="647" customFormat="1" spans="1:14">
      <c r="A647" s="9" t="s">
        <v>1449</v>
      </c>
      <c r="B647" s="9"/>
      <c r="C647" s="13" t="s">
        <v>1601</v>
      </c>
      <c r="D647" s="13" t="s">
        <v>1602</v>
      </c>
      <c r="E647" s="10" t="s">
        <v>85</v>
      </c>
      <c r="F647" s="9"/>
      <c r="G647" s="9"/>
      <c r="H647" s="9" t="s">
        <v>1452</v>
      </c>
      <c r="I647" s="9"/>
      <c r="J647" s="9" t="s">
        <v>1453</v>
      </c>
      <c r="K647" s="10" t="s">
        <v>1454</v>
      </c>
      <c r="L647" s="9" t="s">
        <v>1455</v>
      </c>
      <c r="M647" s="9"/>
      <c r="N647" s="12" t="s">
        <v>1456</v>
      </c>
    </row>
    <row r="648" customFormat="1" spans="1:14">
      <c r="A648" s="9" t="s">
        <v>1449</v>
      </c>
      <c r="B648" s="9"/>
      <c r="C648" s="13" t="s">
        <v>1603</v>
      </c>
      <c r="D648" s="13" t="s">
        <v>1604</v>
      </c>
      <c r="E648" s="10" t="s">
        <v>85</v>
      </c>
      <c r="F648" s="9"/>
      <c r="G648" s="9"/>
      <c r="H648" s="9" t="s">
        <v>1452</v>
      </c>
      <c r="I648" s="9"/>
      <c r="J648" s="9" t="s">
        <v>1453</v>
      </c>
      <c r="K648" s="10" t="s">
        <v>1454</v>
      </c>
      <c r="L648" s="9" t="s">
        <v>1455</v>
      </c>
      <c r="M648" s="9"/>
      <c r="N648" s="12" t="s">
        <v>1456</v>
      </c>
    </row>
    <row r="649" customFormat="1" spans="1:14">
      <c r="A649" s="9" t="s">
        <v>1449</v>
      </c>
      <c r="B649" s="9"/>
      <c r="C649" s="13" t="s">
        <v>1605</v>
      </c>
      <c r="D649" s="13" t="s">
        <v>1606</v>
      </c>
      <c r="E649" s="10" t="s">
        <v>85</v>
      </c>
      <c r="F649" s="9"/>
      <c r="G649" s="9"/>
      <c r="H649" s="9" t="s">
        <v>1452</v>
      </c>
      <c r="I649" s="9"/>
      <c r="J649" s="9" t="s">
        <v>1453</v>
      </c>
      <c r="K649" s="10" t="s">
        <v>1454</v>
      </c>
      <c r="L649" s="9" t="s">
        <v>1455</v>
      </c>
      <c r="M649" s="9"/>
      <c r="N649" s="12" t="s">
        <v>1456</v>
      </c>
    </row>
    <row r="650" customFormat="1" spans="1:14">
      <c r="A650" s="9" t="s">
        <v>1449</v>
      </c>
      <c r="B650" s="9"/>
      <c r="C650" s="13" t="s">
        <v>1607</v>
      </c>
      <c r="D650" s="13" t="s">
        <v>1608</v>
      </c>
      <c r="E650" s="10" t="s">
        <v>85</v>
      </c>
      <c r="F650" s="9"/>
      <c r="G650" s="9"/>
      <c r="H650" s="9" t="s">
        <v>1452</v>
      </c>
      <c r="I650" s="9"/>
      <c r="J650" s="9" t="s">
        <v>1453</v>
      </c>
      <c r="K650" s="10" t="s">
        <v>1454</v>
      </c>
      <c r="L650" s="9" t="s">
        <v>1455</v>
      </c>
      <c r="M650" s="9"/>
      <c r="N650" s="12" t="s">
        <v>1456</v>
      </c>
    </row>
    <row r="651" customFormat="1" spans="1:14">
      <c r="A651" s="9" t="s">
        <v>1449</v>
      </c>
      <c r="B651" s="9"/>
      <c r="C651" s="13" t="s">
        <v>1609</v>
      </c>
      <c r="D651" s="13" t="s">
        <v>1610</v>
      </c>
      <c r="E651" s="10" t="s">
        <v>85</v>
      </c>
      <c r="F651" s="9"/>
      <c r="G651" s="9"/>
      <c r="H651" s="9" t="s">
        <v>1452</v>
      </c>
      <c r="I651" s="9"/>
      <c r="J651" s="9" t="s">
        <v>1453</v>
      </c>
      <c r="K651" s="10" t="s">
        <v>1454</v>
      </c>
      <c r="L651" s="9" t="s">
        <v>1455</v>
      </c>
      <c r="M651" s="9"/>
      <c r="N651" s="12" t="s">
        <v>1456</v>
      </c>
    </row>
    <row r="652" customFormat="1" spans="1:14">
      <c r="A652" s="9" t="s">
        <v>1449</v>
      </c>
      <c r="B652" s="9"/>
      <c r="C652" s="13" t="s">
        <v>1611</v>
      </c>
      <c r="D652" s="13" t="s">
        <v>1612</v>
      </c>
      <c r="E652" s="10" t="s">
        <v>85</v>
      </c>
      <c r="F652" s="9"/>
      <c r="G652" s="9"/>
      <c r="H652" s="9" t="s">
        <v>1452</v>
      </c>
      <c r="I652" s="9"/>
      <c r="J652" s="9" t="s">
        <v>1453</v>
      </c>
      <c r="K652" s="10" t="s">
        <v>1454</v>
      </c>
      <c r="L652" s="9" t="s">
        <v>1455</v>
      </c>
      <c r="M652" s="9"/>
      <c r="N652" s="12" t="s">
        <v>1456</v>
      </c>
    </row>
    <row r="653" customFormat="1" spans="1:14">
      <c r="A653" s="9" t="s">
        <v>1449</v>
      </c>
      <c r="B653" s="9"/>
      <c r="C653" s="13" t="s">
        <v>1613</v>
      </c>
      <c r="D653" s="13" t="s">
        <v>1614</v>
      </c>
      <c r="E653" s="10" t="s">
        <v>85</v>
      </c>
      <c r="F653" s="9"/>
      <c r="G653" s="9"/>
      <c r="H653" s="9" t="s">
        <v>1452</v>
      </c>
      <c r="I653" s="9"/>
      <c r="J653" s="9" t="s">
        <v>1453</v>
      </c>
      <c r="K653" s="10" t="s">
        <v>1454</v>
      </c>
      <c r="L653" s="9" t="s">
        <v>1455</v>
      </c>
      <c r="M653" s="9"/>
      <c r="N653" s="12" t="s">
        <v>1456</v>
      </c>
    </row>
    <row r="654" customFormat="1" spans="1:14">
      <c r="A654" s="9" t="s">
        <v>1449</v>
      </c>
      <c r="B654" s="9"/>
      <c r="C654" s="9" t="s">
        <v>1615</v>
      </c>
      <c r="D654" s="9" t="s">
        <v>1616</v>
      </c>
      <c r="E654" s="10" t="s">
        <v>85</v>
      </c>
      <c r="F654" s="9"/>
      <c r="G654" s="9"/>
      <c r="H654" s="9" t="s">
        <v>1452</v>
      </c>
      <c r="I654" s="9"/>
      <c r="J654" s="9" t="s">
        <v>1453</v>
      </c>
      <c r="K654" s="10" t="s">
        <v>1454</v>
      </c>
      <c r="L654" s="9" t="s">
        <v>1455</v>
      </c>
      <c r="M654" s="9"/>
      <c r="N654" s="12" t="s">
        <v>1456</v>
      </c>
    </row>
    <row r="655" customFormat="1" spans="1:14">
      <c r="A655" s="9" t="s">
        <v>1449</v>
      </c>
      <c r="B655" s="9"/>
      <c r="C655" s="9" t="s">
        <v>1617</v>
      </c>
      <c r="D655" s="9" t="s">
        <v>1618</v>
      </c>
      <c r="E655" s="10" t="s">
        <v>85</v>
      </c>
      <c r="F655" s="9"/>
      <c r="G655" s="9"/>
      <c r="H655" s="9" t="s">
        <v>1452</v>
      </c>
      <c r="I655" s="9"/>
      <c r="J655" s="9" t="s">
        <v>1453</v>
      </c>
      <c r="K655" s="10" t="s">
        <v>1454</v>
      </c>
      <c r="L655" s="9" t="s">
        <v>1455</v>
      </c>
      <c r="M655" s="9"/>
      <c r="N655" s="12" t="s">
        <v>1456</v>
      </c>
    </row>
    <row r="656" customFormat="1" spans="1:14">
      <c r="A656" s="9" t="s">
        <v>1449</v>
      </c>
      <c r="B656" s="9"/>
      <c r="C656" s="9" t="s">
        <v>1619</v>
      </c>
      <c r="D656" s="9" t="s">
        <v>1620</v>
      </c>
      <c r="E656" s="10" t="s">
        <v>85</v>
      </c>
      <c r="F656" s="9"/>
      <c r="G656" s="9"/>
      <c r="H656" s="9" t="s">
        <v>1452</v>
      </c>
      <c r="I656" s="9"/>
      <c r="J656" s="9" t="s">
        <v>1453</v>
      </c>
      <c r="K656" s="10" t="s">
        <v>1454</v>
      </c>
      <c r="L656" s="9" t="s">
        <v>1455</v>
      </c>
      <c r="M656" s="9"/>
      <c r="N656" s="12" t="s">
        <v>1456</v>
      </c>
    </row>
    <row r="657" customFormat="1" spans="1:14">
      <c r="A657" s="9" t="s">
        <v>1449</v>
      </c>
      <c r="B657" s="9"/>
      <c r="C657" s="9" t="s">
        <v>1621</v>
      </c>
      <c r="D657" s="9" t="s">
        <v>1622</v>
      </c>
      <c r="E657" s="10" t="s">
        <v>85</v>
      </c>
      <c r="F657" s="9"/>
      <c r="G657" s="9"/>
      <c r="H657" s="9" t="s">
        <v>1452</v>
      </c>
      <c r="I657" s="9"/>
      <c r="J657" s="9" t="s">
        <v>1453</v>
      </c>
      <c r="K657" s="10" t="s">
        <v>1454</v>
      </c>
      <c r="L657" s="9" t="s">
        <v>1455</v>
      </c>
      <c r="M657" s="9"/>
      <c r="N657" s="12" t="s">
        <v>1456</v>
      </c>
    </row>
    <row r="658" customFormat="1" spans="1:14">
      <c r="A658" s="9" t="s">
        <v>1449</v>
      </c>
      <c r="B658" s="9"/>
      <c r="C658" s="9" t="s">
        <v>1623</v>
      </c>
      <c r="D658" s="9" t="s">
        <v>1624</v>
      </c>
      <c r="E658" s="10" t="s">
        <v>85</v>
      </c>
      <c r="F658" s="9"/>
      <c r="G658" s="9"/>
      <c r="H658" s="9" t="s">
        <v>1452</v>
      </c>
      <c r="I658" s="9"/>
      <c r="J658" s="9" t="s">
        <v>1453</v>
      </c>
      <c r="K658" s="10" t="s">
        <v>1454</v>
      </c>
      <c r="L658" s="9" t="s">
        <v>1455</v>
      </c>
      <c r="M658" s="9"/>
      <c r="N658" s="12" t="s">
        <v>1456</v>
      </c>
    </row>
    <row r="659" customFormat="1" spans="1:14">
      <c r="A659" s="9" t="s">
        <v>1449</v>
      </c>
      <c r="B659" s="9"/>
      <c r="C659" s="9" t="s">
        <v>1625</v>
      </c>
      <c r="D659" s="9" t="s">
        <v>1626</v>
      </c>
      <c r="E659" s="10" t="s">
        <v>85</v>
      </c>
      <c r="F659" s="9"/>
      <c r="G659" s="9"/>
      <c r="H659" s="9" t="s">
        <v>1452</v>
      </c>
      <c r="I659" s="9"/>
      <c r="J659" s="9" t="s">
        <v>1453</v>
      </c>
      <c r="K659" s="10" t="s">
        <v>1454</v>
      </c>
      <c r="L659" s="9" t="s">
        <v>1455</v>
      </c>
      <c r="M659" s="9"/>
      <c r="N659" s="12" t="s">
        <v>1456</v>
      </c>
    </row>
    <row r="660" customFormat="1" spans="1:14">
      <c r="A660" s="9" t="s">
        <v>1449</v>
      </c>
      <c r="B660" s="9"/>
      <c r="C660" s="9" t="s">
        <v>1627</v>
      </c>
      <c r="D660" s="9" t="s">
        <v>1628</v>
      </c>
      <c r="E660" s="10" t="s">
        <v>85</v>
      </c>
      <c r="F660" s="9"/>
      <c r="G660" s="9"/>
      <c r="H660" s="9" t="s">
        <v>1452</v>
      </c>
      <c r="I660" s="9"/>
      <c r="J660" s="9" t="s">
        <v>1453</v>
      </c>
      <c r="K660" s="10" t="s">
        <v>1454</v>
      </c>
      <c r="L660" s="9" t="s">
        <v>1455</v>
      </c>
      <c r="M660" s="9"/>
      <c r="N660" s="12" t="s">
        <v>1456</v>
      </c>
    </row>
    <row r="661" customFormat="1" spans="1:14">
      <c r="A661" s="9" t="s">
        <v>1449</v>
      </c>
      <c r="B661" s="9"/>
      <c r="C661" s="9" t="s">
        <v>1629</v>
      </c>
      <c r="D661" s="9" t="s">
        <v>1630</v>
      </c>
      <c r="E661" s="10" t="s">
        <v>85</v>
      </c>
      <c r="F661" s="9"/>
      <c r="G661" s="9"/>
      <c r="H661" s="9" t="s">
        <v>1452</v>
      </c>
      <c r="I661" s="9"/>
      <c r="J661" s="9" t="s">
        <v>1453</v>
      </c>
      <c r="K661" s="10" t="s">
        <v>1454</v>
      </c>
      <c r="L661" s="9" t="s">
        <v>1455</v>
      </c>
      <c r="M661" s="9"/>
      <c r="N661" s="12" t="s">
        <v>1456</v>
      </c>
    </row>
    <row r="662" customFormat="1" spans="1:14">
      <c r="A662" s="9" t="s">
        <v>1449</v>
      </c>
      <c r="B662" s="9"/>
      <c r="C662" s="9" t="s">
        <v>1631</v>
      </c>
      <c r="D662" s="9" t="s">
        <v>1632</v>
      </c>
      <c r="E662" s="10" t="s">
        <v>85</v>
      </c>
      <c r="F662" s="9"/>
      <c r="G662" s="9"/>
      <c r="H662" s="9" t="s">
        <v>1452</v>
      </c>
      <c r="I662" s="9"/>
      <c r="J662" s="9" t="s">
        <v>1453</v>
      </c>
      <c r="K662" s="10" t="s">
        <v>1454</v>
      </c>
      <c r="L662" s="9" t="s">
        <v>1455</v>
      </c>
      <c r="M662" s="9"/>
      <c r="N662" s="12" t="s">
        <v>1456</v>
      </c>
    </row>
    <row r="663" customFormat="1" spans="1:14">
      <c r="A663" s="9" t="s">
        <v>1449</v>
      </c>
      <c r="B663" s="9"/>
      <c r="C663" s="9" t="s">
        <v>1633</v>
      </c>
      <c r="D663" s="9" t="s">
        <v>1634</v>
      </c>
      <c r="E663" s="10" t="s">
        <v>85</v>
      </c>
      <c r="F663" s="9"/>
      <c r="G663" s="9"/>
      <c r="H663" s="9" t="s">
        <v>1452</v>
      </c>
      <c r="I663" s="9"/>
      <c r="J663" s="9" t="s">
        <v>1453</v>
      </c>
      <c r="K663" s="10" t="s">
        <v>1454</v>
      </c>
      <c r="L663" s="9" t="s">
        <v>1455</v>
      </c>
      <c r="M663" s="9"/>
      <c r="N663" s="12" t="s">
        <v>1456</v>
      </c>
    </row>
    <row r="664" customFormat="1" spans="1:14">
      <c r="A664" s="9" t="s">
        <v>1449</v>
      </c>
      <c r="B664" s="9"/>
      <c r="C664" s="9" t="s">
        <v>1635</v>
      </c>
      <c r="D664" s="9" t="s">
        <v>1636</v>
      </c>
      <c r="E664" s="10" t="s">
        <v>85</v>
      </c>
      <c r="F664" s="9"/>
      <c r="G664" s="9"/>
      <c r="H664" s="9" t="s">
        <v>1452</v>
      </c>
      <c r="I664" s="9"/>
      <c r="J664" s="9" t="s">
        <v>1453</v>
      </c>
      <c r="K664" s="10" t="s">
        <v>1454</v>
      </c>
      <c r="L664" s="9" t="s">
        <v>1455</v>
      </c>
      <c r="M664" s="9"/>
      <c r="N664" s="12" t="s">
        <v>1456</v>
      </c>
    </row>
    <row r="665" customFormat="1" spans="1:14">
      <c r="A665" s="9" t="s">
        <v>1449</v>
      </c>
      <c r="B665" s="9"/>
      <c r="C665" s="9" t="s">
        <v>1637</v>
      </c>
      <c r="D665" s="9" t="s">
        <v>1638</v>
      </c>
      <c r="E665" s="10" t="s">
        <v>85</v>
      </c>
      <c r="F665" s="9"/>
      <c r="G665" s="9"/>
      <c r="H665" s="9" t="s">
        <v>1452</v>
      </c>
      <c r="I665" s="9"/>
      <c r="J665" s="9" t="s">
        <v>1453</v>
      </c>
      <c r="K665" s="10" t="s">
        <v>1454</v>
      </c>
      <c r="L665" s="9" t="s">
        <v>1455</v>
      </c>
      <c r="M665" s="9"/>
      <c r="N665" s="12" t="s">
        <v>1456</v>
      </c>
    </row>
    <row r="666" customFormat="1" spans="1:14">
      <c r="A666" s="9" t="s">
        <v>1449</v>
      </c>
      <c r="B666" s="9"/>
      <c r="C666" s="9" t="s">
        <v>1639</v>
      </c>
      <c r="D666" s="9" t="s">
        <v>1640</v>
      </c>
      <c r="E666" s="10" t="s">
        <v>85</v>
      </c>
      <c r="F666" s="9"/>
      <c r="G666" s="9"/>
      <c r="H666" s="9" t="s">
        <v>1452</v>
      </c>
      <c r="I666" s="9"/>
      <c r="J666" s="9" t="s">
        <v>1453</v>
      </c>
      <c r="K666" s="10" t="s">
        <v>1454</v>
      </c>
      <c r="L666" s="9" t="s">
        <v>1455</v>
      </c>
      <c r="M666" s="9"/>
      <c r="N666" s="12" t="s">
        <v>1456</v>
      </c>
    </row>
    <row r="667" customFormat="1" spans="1:14">
      <c r="A667" s="9" t="s">
        <v>1449</v>
      </c>
      <c r="B667" s="9"/>
      <c r="C667" s="9" t="s">
        <v>1641</v>
      </c>
      <c r="D667" s="9" t="s">
        <v>1642</v>
      </c>
      <c r="E667" s="10" t="s">
        <v>85</v>
      </c>
      <c r="F667" s="9"/>
      <c r="G667" s="9"/>
      <c r="H667" s="9" t="s">
        <v>1452</v>
      </c>
      <c r="I667" s="9"/>
      <c r="J667" s="9" t="s">
        <v>1453</v>
      </c>
      <c r="K667" s="10" t="s">
        <v>1454</v>
      </c>
      <c r="L667" s="9" t="s">
        <v>1455</v>
      </c>
      <c r="M667" s="9"/>
      <c r="N667" s="12" t="s">
        <v>1456</v>
      </c>
    </row>
    <row r="668" customFormat="1" spans="1:14">
      <c r="A668" s="9" t="s">
        <v>1449</v>
      </c>
      <c r="B668" s="9"/>
      <c r="C668" s="9" t="s">
        <v>1643</v>
      </c>
      <c r="D668" s="9" t="s">
        <v>1644</v>
      </c>
      <c r="E668" s="10" t="s">
        <v>85</v>
      </c>
      <c r="F668" s="9"/>
      <c r="G668" s="9"/>
      <c r="H668" s="9" t="s">
        <v>1452</v>
      </c>
      <c r="I668" s="9"/>
      <c r="J668" s="9" t="s">
        <v>1453</v>
      </c>
      <c r="K668" s="10" t="s">
        <v>1454</v>
      </c>
      <c r="L668" s="9" t="s">
        <v>1455</v>
      </c>
      <c r="M668" s="9"/>
      <c r="N668" s="12" t="s">
        <v>1456</v>
      </c>
    </row>
    <row r="669" customFormat="1" spans="1:14">
      <c r="A669" s="9" t="s">
        <v>1449</v>
      </c>
      <c r="B669" s="9"/>
      <c r="C669" s="9" t="s">
        <v>1645</v>
      </c>
      <c r="D669" s="9" t="s">
        <v>1646</v>
      </c>
      <c r="E669" s="10" t="s">
        <v>85</v>
      </c>
      <c r="F669" s="9"/>
      <c r="G669" s="9"/>
      <c r="H669" s="9" t="s">
        <v>1452</v>
      </c>
      <c r="I669" s="9"/>
      <c r="J669" s="9" t="s">
        <v>1453</v>
      </c>
      <c r="K669" s="10" t="s">
        <v>1454</v>
      </c>
      <c r="L669" s="9" t="s">
        <v>1455</v>
      </c>
      <c r="M669" s="9"/>
      <c r="N669" s="12" t="s">
        <v>1456</v>
      </c>
    </row>
    <row r="670" customFormat="1" spans="1:14">
      <c r="A670" s="9" t="s">
        <v>1449</v>
      </c>
      <c r="B670" s="9"/>
      <c r="C670" s="9" t="s">
        <v>1647</v>
      </c>
      <c r="D670" s="9" t="s">
        <v>1648</v>
      </c>
      <c r="E670" s="10" t="s">
        <v>85</v>
      </c>
      <c r="F670" s="9"/>
      <c r="G670" s="9"/>
      <c r="H670" s="9" t="s">
        <v>1452</v>
      </c>
      <c r="I670" s="9"/>
      <c r="J670" s="9" t="s">
        <v>1453</v>
      </c>
      <c r="K670" s="10" t="s">
        <v>1454</v>
      </c>
      <c r="L670" s="9" t="s">
        <v>1455</v>
      </c>
      <c r="M670" s="9"/>
      <c r="N670" s="12" t="s">
        <v>1456</v>
      </c>
    </row>
    <row r="671" customFormat="1" spans="1:14">
      <c r="A671" s="9" t="s">
        <v>1449</v>
      </c>
      <c r="B671" s="9"/>
      <c r="C671" s="9" t="s">
        <v>1649</v>
      </c>
      <c r="D671" s="9" t="s">
        <v>1650</v>
      </c>
      <c r="E671" s="10" t="s">
        <v>85</v>
      </c>
      <c r="F671" s="9"/>
      <c r="G671" s="9"/>
      <c r="H671" s="9" t="s">
        <v>1452</v>
      </c>
      <c r="I671" s="9"/>
      <c r="J671" s="9" t="s">
        <v>1453</v>
      </c>
      <c r="K671" s="10" t="s">
        <v>1454</v>
      </c>
      <c r="L671" s="9" t="s">
        <v>1455</v>
      </c>
      <c r="M671" s="9"/>
      <c r="N671" s="12" t="s">
        <v>1456</v>
      </c>
    </row>
    <row r="672" customFormat="1" spans="1:14">
      <c r="A672" s="9" t="s">
        <v>1449</v>
      </c>
      <c r="B672" s="9"/>
      <c r="C672" s="9" t="s">
        <v>1651</v>
      </c>
      <c r="D672" s="9" t="s">
        <v>1652</v>
      </c>
      <c r="E672" s="10" t="s">
        <v>85</v>
      </c>
      <c r="F672" s="9"/>
      <c r="G672" s="9"/>
      <c r="H672" s="9" t="s">
        <v>1452</v>
      </c>
      <c r="I672" s="9"/>
      <c r="J672" s="9" t="s">
        <v>1453</v>
      </c>
      <c r="K672" s="10" t="s">
        <v>1454</v>
      </c>
      <c r="L672" s="9" t="s">
        <v>1455</v>
      </c>
      <c r="M672" s="9"/>
      <c r="N672" s="12" t="s">
        <v>1456</v>
      </c>
    </row>
    <row r="673" customFormat="1" spans="1:14">
      <c r="A673" s="9" t="s">
        <v>1449</v>
      </c>
      <c r="B673" s="9"/>
      <c r="C673" s="9" t="s">
        <v>1653</v>
      </c>
      <c r="D673" s="9" t="s">
        <v>1654</v>
      </c>
      <c r="E673" s="10" t="s">
        <v>85</v>
      </c>
      <c r="F673" s="9"/>
      <c r="G673" s="9"/>
      <c r="H673" s="9" t="s">
        <v>1452</v>
      </c>
      <c r="I673" s="9"/>
      <c r="J673" s="9" t="s">
        <v>1453</v>
      </c>
      <c r="K673" s="10" t="s">
        <v>1454</v>
      </c>
      <c r="L673" s="9" t="s">
        <v>1455</v>
      </c>
      <c r="M673" s="9"/>
      <c r="N673" s="12" t="s">
        <v>1456</v>
      </c>
    </row>
    <row r="674" customFormat="1" spans="1:14">
      <c r="A674" s="9" t="s">
        <v>1449</v>
      </c>
      <c r="B674" s="9"/>
      <c r="C674" s="9" t="s">
        <v>1655</v>
      </c>
      <c r="D674" s="9" t="s">
        <v>1656</v>
      </c>
      <c r="E674" s="10" t="s">
        <v>85</v>
      </c>
      <c r="F674" s="9"/>
      <c r="G674" s="9"/>
      <c r="H674" s="9" t="s">
        <v>1452</v>
      </c>
      <c r="I674" s="9"/>
      <c r="J674" s="9" t="s">
        <v>1453</v>
      </c>
      <c r="K674" s="10" t="s">
        <v>1454</v>
      </c>
      <c r="L674" s="9" t="s">
        <v>1455</v>
      </c>
      <c r="M674" s="9"/>
      <c r="N674" s="12" t="s">
        <v>1456</v>
      </c>
    </row>
    <row r="675" customFormat="1" spans="1:14">
      <c r="A675" s="9" t="s">
        <v>1449</v>
      </c>
      <c r="B675" s="9"/>
      <c r="C675" s="9" t="s">
        <v>1657</v>
      </c>
      <c r="D675" s="9" t="s">
        <v>1658</v>
      </c>
      <c r="E675" s="10" t="s">
        <v>85</v>
      </c>
      <c r="F675" s="9"/>
      <c r="G675" s="9"/>
      <c r="H675" s="9" t="s">
        <v>1452</v>
      </c>
      <c r="I675" s="9"/>
      <c r="J675" s="9" t="s">
        <v>1453</v>
      </c>
      <c r="K675" s="10" t="s">
        <v>1454</v>
      </c>
      <c r="L675" s="9" t="s">
        <v>1455</v>
      </c>
      <c r="M675" s="9"/>
      <c r="N675" s="12" t="s">
        <v>1456</v>
      </c>
    </row>
    <row r="676" customFormat="1" spans="1:14">
      <c r="A676" s="9" t="s">
        <v>1449</v>
      </c>
      <c r="B676" s="9"/>
      <c r="C676" s="9" t="s">
        <v>1659</v>
      </c>
      <c r="D676" s="9" t="s">
        <v>1660</v>
      </c>
      <c r="E676" s="9" t="s">
        <v>85</v>
      </c>
      <c r="F676" s="9"/>
      <c r="G676" s="9"/>
      <c r="H676" s="9" t="s">
        <v>1452</v>
      </c>
      <c r="I676" s="9"/>
      <c r="J676" s="9" t="s">
        <v>1453</v>
      </c>
      <c r="K676" s="9" t="s">
        <v>1454</v>
      </c>
      <c r="L676" s="9" t="s">
        <v>1455</v>
      </c>
      <c r="M676" s="9"/>
      <c r="N676" s="12" t="s">
        <v>1456</v>
      </c>
    </row>
    <row r="677" customFormat="1" spans="1:14">
      <c r="A677" s="9" t="s">
        <v>1449</v>
      </c>
      <c r="B677" s="9"/>
      <c r="C677" s="9" t="s">
        <v>1661</v>
      </c>
      <c r="D677" s="9" t="s">
        <v>1662</v>
      </c>
      <c r="E677" s="9" t="s">
        <v>85</v>
      </c>
      <c r="F677" s="9"/>
      <c r="G677" s="9"/>
      <c r="H677" s="9" t="s">
        <v>1452</v>
      </c>
      <c r="I677" s="9"/>
      <c r="J677" s="9" t="s">
        <v>1453</v>
      </c>
      <c r="K677" s="9" t="s">
        <v>1454</v>
      </c>
      <c r="L677" s="9" t="s">
        <v>1455</v>
      </c>
      <c r="M677" s="9"/>
      <c r="N677" s="12" t="s">
        <v>1456</v>
      </c>
    </row>
    <row r="678" customFormat="1" spans="1:14">
      <c r="A678" s="9" t="s">
        <v>1449</v>
      </c>
      <c r="B678" s="9"/>
      <c r="C678" s="9" t="s">
        <v>1663</v>
      </c>
      <c r="D678" s="9" t="s">
        <v>1664</v>
      </c>
      <c r="E678" s="9" t="s">
        <v>85</v>
      </c>
      <c r="F678" s="9"/>
      <c r="G678" s="9"/>
      <c r="H678" s="9" t="s">
        <v>1452</v>
      </c>
      <c r="I678" s="9"/>
      <c r="J678" s="9" t="s">
        <v>1453</v>
      </c>
      <c r="K678" s="9" t="s">
        <v>1454</v>
      </c>
      <c r="L678" s="9" t="s">
        <v>1455</v>
      </c>
      <c r="M678" s="9"/>
      <c r="N678" s="12" t="s">
        <v>1456</v>
      </c>
    </row>
    <row r="679" customFormat="1" spans="1:14">
      <c r="A679" s="9" t="s">
        <v>1449</v>
      </c>
      <c r="B679" s="9"/>
      <c r="C679" s="9" t="s">
        <v>1665</v>
      </c>
      <c r="D679" s="9" t="s">
        <v>1666</v>
      </c>
      <c r="E679" s="9" t="s">
        <v>85</v>
      </c>
      <c r="F679" s="9"/>
      <c r="G679" s="9"/>
      <c r="H679" s="9" t="s">
        <v>1452</v>
      </c>
      <c r="I679" s="9"/>
      <c r="J679" s="9" t="s">
        <v>1453</v>
      </c>
      <c r="K679" s="9" t="s">
        <v>1454</v>
      </c>
      <c r="L679" s="9" t="s">
        <v>1667</v>
      </c>
      <c r="M679" s="9"/>
      <c r="N679" s="12" t="s">
        <v>1456</v>
      </c>
    </row>
    <row r="680" customFormat="1" spans="1:14">
      <c r="A680" s="9" t="s">
        <v>1449</v>
      </c>
      <c r="B680" s="9"/>
      <c r="C680" s="9" t="s">
        <v>1668</v>
      </c>
      <c r="D680" s="9" t="s">
        <v>1669</v>
      </c>
      <c r="E680" s="9" t="s">
        <v>85</v>
      </c>
      <c r="F680" s="9"/>
      <c r="G680" s="9"/>
      <c r="H680" s="9" t="s">
        <v>1452</v>
      </c>
      <c r="I680" s="9"/>
      <c r="J680" s="9" t="s">
        <v>1453</v>
      </c>
      <c r="K680" s="9" t="s">
        <v>1454</v>
      </c>
      <c r="L680" s="9" t="s">
        <v>1667</v>
      </c>
      <c r="M680" s="9"/>
      <c r="N680" s="12" t="s">
        <v>1456</v>
      </c>
    </row>
    <row r="681" customFormat="1" spans="1:14">
      <c r="A681" s="9" t="s">
        <v>1449</v>
      </c>
      <c r="B681" s="9"/>
      <c r="C681" s="9" t="s">
        <v>1670</v>
      </c>
      <c r="D681" s="9" t="s">
        <v>1671</v>
      </c>
      <c r="E681" s="9" t="s">
        <v>85</v>
      </c>
      <c r="F681" s="9"/>
      <c r="G681" s="9"/>
      <c r="H681" s="9" t="s">
        <v>1452</v>
      </c>
      <c r="I681" s="9"/>
      <c r="J681" s="9" t="s">
        <v>1453</v>
      </c>
      <c r="K681" s="9" t="s">
        <v>1454</v>
      </c>
      <c r="L681" s="9" t="s">
        <v>1667</v>
      </c>
      <c r="M681" s="9"/>
      <c r="N681" s="12" t="s">
        <v>1456</v>
      </c>
    </row>
    <row r="682" customFormat="1" spans="1:14">
      <c r="A682" s="9" t="s">
        <v>1449</v>
      </c>
      <c r="B682" s="9"/>
      <c r="C682" s="9" t="s">
        <v>1672</v>
      </c>
      <c r="D682" s="9" t="s">
        <v>1673</v>
      </c>
      <c r="E682" s="9" t="s">
        <v>85</v>
      </c>
      <c r="F682" s="9"/>
      <c r="G682" s="9"/>
      <c r="H682" s="9" t="s">
        <v>1452</v>
      </c>
      <c r="I682" s="9"/>
      <c r="J682" s="9" t="s">
        <v>1453</v>
      </c>
      <c r="K682" s="9" t="s">
        <v>1454</v>
      </c>
      <c r="L682" s="9" t="s">
        <v>1667</v>
      </c>
      <c r="M682" s="9"/>
      <c r="N682" s="12" t="s">
        <v>1456</v>
      </c>
    </row>
    <row r="683" customFormat="1" spans="1:14">
      <c r="A683" s="9" t="s">
        <v>1449</v>
      </c>
      <c r="B683" s="9"/>
      <c r="C683" s="12" t="s">
        <v>1674</v>
      </c>
      <c r="D683" s="12" t="s">
        <v>1675</v>
      </c>
      <c r="E683" s="9" t="s">
        <v>1676</v>
      </c>
      <c r="F683" s="9"/>
      <c r="G683" s="9"/>
      <c r="H683" s="9" t="s">
        <v>1677</v>
      </c>
      <c r="I683" s="9"/>
      <c r="J683" s="9" t="s">
        <v>1678</v>
      </c>
      <c r="K683" s="10" t="s">
        <v>1679</v>
      </c>
      <c r="L683" s="9" t="s">
        <v>1680</v>
      </c>
      <c r="M683" s="9"/>
      <c r="N683" s="12" t="s">
        <v>1681</v>
      </c>
    </row>
    <row r="684" customFormat="1" spans="1:14">
      <c r="A684" s="9" t="s">
        <v>1449</v>
      </c>
      <c r="B684" s="9"/>
      <c r="C684" s="12" t="s">
        <v>1682</v>
      </c>
      <c r="D684" s="12" t="s">
        <v>1683</v>
      </c>
      <c r="E684" s="9" t="s">
        <v>1676</v>
      </c>
      <c r="F684" s="9"/>
      <c r="G684" s="9"/>
      <c r="H684" s="9" t="s">
        <v>1677</v>
      </c>
      <c r="I684" s="9"/>
      <c r="J684" s="9" t="s">
        <v>1678</v>
      </c>
      <c r="K684" s="10" t="s">
        <v>1679</v>
      </c>
      <c r="L684" s="9" t="s">
        <v>1680</v>
      </c>
      <c r="M684" s="9"/>
      <c r="N684" s="12" t="s">
        <v>1681</v>
      </c>
    </row>
    <row r="685" customFormat="1" spans="1:14">
      <c r="A685" s="9" t="s">
        <v>1449</v>
      </c>
      <c r="B685" s="9"/>
      <c r="C685" s="12" t="s">
        <v>1684</v>
      </c>
      <c r="D685" s="12" t="s">
        <v>1685</v>
      </c>
      <c r="E685" s="9" t="s">
        <v>1676</v>
      </c>
      <c r="F685" s="9"/>
      <c r="G685" s="9"/>
      <c r="H685" s="9" t="s">
        <v>1677</v>
      </c>
      <c r="I685" s="9"/>
      <c r="J685" s="9" t="s">
        <v>1678</v>
      </c>
      <c r="K685" s="10" t="s">
        <v>1679</v>
      </c>
      <c r="L685" s="9" t="s">
        <v>1680</v>
      </c>
      <c r="M685" s="9"/>
      <c r="N685" s="12" t="s">
        <v>1681</v>
      </c>
    </row>
    <row r="686" customFormat="1" spans="1:14">
      <c r="A686" s="9" t="s">
        <v>1449</v>
      </c>
      <c r="B686" s="9"/>
      <c r="C686" s="12" t="s">
        <v>1686</v>
      </c>
      <c r="D686" s="12" t="s">
        <v>1687</v>
      </c>
      <c r="E686" s="9" t="s">
        <v>1676</v>
      </c>
      <c r="F686" s="9"/>
      <c r="G686" s="9"/>
      <c r="H686" s="9" t="s">
        <v>1677</v>
      </c>
      <c r="I686" s="9"/>
      <c r="J686" s="9" t="s">
        <v>1678</v>
      </c>
      <c r="K686" s="10" t="s">
        <v>1679</v>
      </c>
      <c r="L686" s="9" t="s">
        <v>1680</v>
      </c>
      <c r="M686" s="9"/>
      <c r="N686" s="12" t="s">
        <v>1681</v>
      </c>
    </row>
    <row r="687" customFormat="1" spans="1:14">
      <c r="A687" s="9" t="s">
        <v>1449</v>
      </c>
      <c r="B687" s="9"/>
      <c r="C687" s="12" t="s">
        <v>1688</v>
      </c>
      <c r="D687" s="12" t="s">
        <v>1689</v>
      </c>
      <c r="E687" s="9" t="s">
        <v>85</v>
      </c>
      <c r="F687" s="9"/>
      <c r="G687" s="9"/>
      <c r="H687" s="9" t="s">
        <v>1452</v>
      </c>
      <c r="I687" s="9"/>
      <c r="J687" s="9" t="s">
        <v>1453</v>
      </c>
      <c r="K687" s="9" t="s">
        <v>1454</v>
      </c>
      <c r="L687" s="9" t="s">
        <v>1455</v>
      </c>
      <c r="M687" s="9"/>
      <c r="N687" s="12" t="s">
        <v>1456</v>
      </c>
    </row>
    <row r="688" customFormat="1" spans="1:14">
      <c r="A688" s="9" t="s">
        <v>1449</v>
      </c>
      <c r="B688" s="9"/>
      <c r="C688" s="12" t="s">
        <v>1690</v>
      </c>
      <c r="D688" s="12" t="s">
        <v>1691</v>
      </c>
      <c r="E688" s="9" t="s">
        <v>85</v>
      </c>
      <c r="F688" s="9"/>
      <c r="G688" s="9"/>
      <c r="H688" s="9" t="s">
        <v>1452</v>
      </c>
      <c r="I688" s="9"/>
      <c r="J688" s="9" t="s">
        <v>1453</v>
      </c>
      <c r="K688" s="9" t="s">
        <v>1454</v>
      </c>
      <c r="L688" s="9" t="s">
        <v>1455</v>
      </c>
      <c r="M688" s="9"/>
      <c r="N688" s="12" t="s">
        <v>1456</v>
      </c>
    </row>
    <row r="689" customFormat="1" spans="1:14">
      <c r="A689" s="9" t="s">
        <v>1449</v>
      </c>
      <c r="B689" s="9"/>
      <c r="C689" s="12" t="s">
        <v>1692</v>
      </c>
      <c r="D689" s="12" t="s">
        <v>1693</v>
      </c>
      <c r="E689" s="9" t="s">
        <v>1676</v>
      </c>
      <c r="F689" s="9"/>
      <c r="G689" s="9"/>
      <c r="H689" s="9" t="s">
        <v>1677</v>
      </c>
      <c r="I689" s="9"/>
      <c r="J689" s="9" t="s">
        <v>1678</v>
      </c>
      <c r="K689" s="10" t="s">
        <v>1679</v>
      </c>
      <c r="L689" s="9" t="s">
        <v>1680</v>
      </c>
      <c r="M689" s="9"/>
      <c r="N689" s="12" t="s">
        <v>1681</v>
      </c>
    </row>
    <row r="690" customFormat="1" spans="1:14">
      <c r="A690" s="9" t="s">
        <v>1449</v>
      </c>
      <c r="B690" s="9"/>
      <c r="C690" s="12" t="s">
        <v>1694</v>
      </c>
      <c r="D690" s="12" t="s">
        <v>1695</v>
      </c>
      <c r="E690" s="9" t="s">
        <v>1676</v>
      </c>
      <c r="F690" s="9"/>
      <c r="G690" s="9"/>
      <c r="H690" s="9" t="s">
        <v>1677</v>
      </c>
      <c r="I690" s="9"/>
      <c r="J690" s="9" t="s">
        <v>1678</v>
      </c>
      <c r="K690" s="10" t="s">
        <v>1679</v>
      </c>
      <c r="L690" s="9" t="s">
        <v>1680</v>
      </c>
      <c r="M690" s="9"/>
      <c r="N690" s="12" t="s">
        <v>1681</v>
      </c>
    </row>
    <row r="691" customFormat="1" spans="1:14">
      <c r="A691" s="9" t="s">
        <v>1449</v>
      </c>
      <c r="B691" s="9"/>
      <c r="C691" s="12" t="s">
        <v>1696</v>
      </c>
      <c r="D691" s="12" t="s">
        <v>1697</v>
      </c>
      <c r="E691" s="9" t="s">
        <v>1676</v>
      </c>
      <c r="F691" s="9"/>
      <c r="G691" s="9"/>
      <c r="H691" s="9" t="s">
        <v>1677</v>
      </c>
      <c r="I691" s="9"/>
      <c r="J691" s="9" t="s">
        <v>1678</v>
      </c>
      <c r="K691" s="10" t="s">
        <v>1679</v>
      </c>
      <c r="L691" s="9" t="s">
        <v>1680</v>
      </c>
      <c r="M691" s="9"/>
      <c r="N691" s="12" t="s">
        <v>1681</v>
      </c>
    </row>
    <row r="692" customFormat="1" spans="1:14">
      <c r="A692" s="9" t="s">
        <v>1698</v>
      </c>
      <c r="B692" s="10"/>
      <c r="C692" s="10" t="s">
        <v>1699</v>
      </c>
      <c r="D692" s="10" t="s">
        <v>1700</v>
      </c>
      <c r="E692" s="10" t="s">
        <v>85</v>
      </c>
      <c r="F692" s="10"/>
      <c r="G692" s="10"/>
      <c r="H692" s="10" t="s">
        <v>1701</v>
      </c>
      <c r="I692" s="10"/>
      <c r="J692" s="9" t="s">
        <v>1702</v>
      </c>
      <c r="K692" s="10" t="s">
        <v>1703</v>
      </c>
      <c r="L692" s="9" t="s">
        <v>1704</v>
      </c>
      <c r="M692" s="9" t="s">
        <v>456</v>
      </c>
      <c r="N692" s="12" t="s">
        <v>1705</v>
      </c>
    </row>
    <row r="693" customFormat="1" spans="1:14">
      <c r="A693" s="9" t="s">
        <v>1698</v>
      </c>
      <c r="B693" s="10"/>
      <c r="C693" s="10" t="s">
        <v>1706</v>
      </c>
      <c r="D693" s="10" t="s">
        <v>1707</v>
      </c>
      <c r="E693" s="10" t="s">
        <v>85</v>
      </c>
      <c r="F693" s="10"/>
      <c r="G693" s="10"/>
      <c r="H693" s="10" t="s">
        <v>1701</v>
      </c>
      <c r="I693" s="10"/>
      <c r="J693" s="9" t="s">
        <v>1702</v>
      </c>
      <c r="K693" s="10" t="s">
        <v>1703</v>
      </c>
      <c r="L693" s="9" t="s">
        <v>1704</v>
      </c>
      <c r="M693" s="9" t="s">
        <v>456</v>
      </c>
      <c r="N693" s="12" t="s">
        <v>1705</v>
      </c>
    </row>
    <row r="694" customFormat="1" spans="1:14">
      <c r="A694" s="9" t="s">
        <v>1698</v>
      </c>
      <c r="B694" s="10"/>
      <c r="C694" s="10" t="s">
        <v>1708</v>
      </c>
      <c r="D694" s="10" t="s">
        <v>1709</v>
      </c>
      <c r="E694" s="10" t="s">
        <v>85</v>
      </c>
      <c r="F694" s="10"/>
      <c r="G694" s="10"/>
      <c r="H694" s="10" t="s">
        <v>1701</v>
      </c>
      <c r="I694" s="10"/>
      <c r="J694" s="9" t="s">
        <v>1702</v>
      </c>
      <c r="K694" s="10" t="s">
        <v>1703</v>
      </c>
      <c r="L694" s="9" t="s">
        <v>1704</v>
      </c>
      <c r="M694" s="9" t="s">
        <v>456</v>
      </c>
      <c r="N694" s="12" t="s">
        <v>1705</v>
      </c>
    </row>
    <row r="695" customFormat="1" spans="1:14">
      <c r="A695" s="9" t="s">
        <v>1698</v>
      </c>
      <c r="B695" s="10"/>
      <c r="C695" s="10" t="s">
        <v>1710</v>
      </c>
      <c r="D695" s="10" t="s">
        <v>1711</v>
      </c>
      <c r="E695" s="10" t="s">
        <v>85</v>
      </c>
      <c r="F695" s="10"/>
      <c r="G695" s="10"/>
      <c r="H695" s="10" t="s">
        <v>1701</v>
      </c>
      <c r="I695" s="10"/>
      <c r="J695" s="9" t="s">
        <v>1702</v>
      </c>
      <c r="K695" s="10" t="s">
        <v>1703</v>
      </c>
      <c r="L695" s="9" t="s">
        <v>1704</v>
      </c>
      <c r="M695" s="9" t="s">
        <v>456</v>
      </c>
      <c r="N695" s="12" t="s">
        <v>1705</v>
      </c>
    </row>
    <row r="696" customFormat="1" spans="1:14">
      <c r="A696" s="9" t="s">
        <v>1698</v>
      </c>
      <c r="B696" s="10"/>
      <c r="C696" s="10" t="s">
        <v>1712</v>
      </c>
      <c r="D696" s="10" t="s">
        <v>1713</v>
      </c>
      <c r="E696" s="10" t="s">
        <v>85</v>
      </c>
      <c r="F696" s="10"/>
      <c r="G696" s="10"/>
      <c r="H696" s="10" t="s">
        <v>1701</v>
      </c>
      <c r="I696" s="10"/>
      <c r="J696" s="9" t="s">
        <v>1702</v>
      </c>
      <c r="K696" s="10" t="s">
        <v>1703</v>
      </c>
      <c r="L696" s="9" t="s">
        <v>1704</v>
      </c>
      <c r="M696" s="9" t="s">
        <v>456</v>
      </c>
      <c r="N696" s="12" t="s">
        <v>1705</v>
      </c>
    </row>
    <row r="697" customFormat="1" spans="1:14">
      <c r="A697" s="9" t="s">
        <v>1698</v>
      </c>
      <c r="B697" s="10"/>
      <c r="C697" s="10" t="s">
        <v>1714</v>
      </c>
      <c r="D697" s="10" t="s">
        <v>1715</v>
      </c>
      <c r="E697" s="10" t="s">
        <v>85</v>
      </c>
      <c r="F697" s="10"/>
      <c r="G697" s="10"/>
      <c r="H697" s="10" t="s">
        <v>1701</v>
      </c>
      <c r="I697" s="10"/>
      <c r="J697" s="9" t="s">
        <v>1702</v>
      </c>
      <c r="K697" s="10" t="s">
        <v>1703</v>
      </c>
      <c r="L697" s="9" t="s">
        <v>1716</v>
      </c>
      <c r="M697" s="9" t="s">
        <v>456</v>
      </c>
      <c r="N697" s="12" t="s">
        <v>1705</v>
      </c>
    </row>
    <row r="698" customFormat="1" spans="1:14">
      <c r="A698" s="9" t="s">
        <v>1698</v>
      </c>
      <c r="B698" s="10"/>
      <c r="C698" s="10" t="s">
        <v>1717</v>
      </c>
      <c r="D698" s="10" t="s">
        <v>1718</v>
      </c>
      <c r="E698" s="10" t="s">
        <v>85</v>
      </c>
      <c r="F698" s="10"/>
      <c r="G698" s="10"/>
      <c r="H698" s="10" t="s">
        <v>1701</v>
      </c>
      <c r="I698" s="10"/>
      <c r="J698" s="9" t="s">
        <v>1702</v>
      </c>
      <c r="K698" s="10" t="s">
        <v>1703</v>
      </c>
      <c r="L698" s="9" t="s">
        <v>1716</v>
      </c>
      <c r="M698" s="9" t="s">
        <v>456</v>
      </c>
      <c r="N698" s="12" t="s">
        <v>1705</v>
      </c>
    </row>
    <row r="699" customFormat="1" spans="1:14">
      <c r="A699" s="9" t="s">
        <v>1698</v>
      </c>
      <c r="B699" s="10"/>
      <c r="C699" s="10" t="s">
        <v>1719</v>
      </c>
      <c r="D699" s="10" t="s">
        <v>1720</v>
      </c>
      <c r="E699" s="10" t="s">
        <v>85</v>
      </c>
      <c r="F699" s="10"/>
      <c r="G699" s="10"/>
      <c r="H699" s="10" t="s">
        <v>1701</v>
      </c>
      <c r="I699" s="10"/>
      <c r="J699" s="9" t="s">
        <v>1702</v>
      </c>
      <c r="K699" s="10" t="s">
        <v>1703</v>
      </c>
      <c r="L699" s="9" t="s">
        <v>1716</v>
      </c>
      <c r="M699" s="9" t="s">
        <v>456</v>
      </c>
      <c r="N699" s="12" t="s">
        <v>1705</v>
      </c>
    </row>
    <row r="700" customFormat="1" spans="1:14">
      <c r="A700" s="9" t="s">
        <v>1698</v>
      </c>
      <c r="B700" s="10"/>
      <c r="C700" s="10" t="s">
        <v>1721</v>
      </c>
      <c r="D700" s="10" t="s">
        <v>1722</v>
      </c>
      <c r="E700" s="10" t="s">
        <v>85</v>
      </c>
      <c r="F700" s="10"/>
      <c r="G700" s="10"/>
      <c r="H700" s="10" t="s">
        <v>1701</v>
      </c>
      <c r="I700" s="10"/>
      <c r="J700" s="9" t="s">
        <v>1702</v>
      </c>
      <c r="K700" s="10" t="s">
        <v>1703</v>
      </c>
      <c r="L700" s="9" t="s">
        <v>1716</v>
      </c>
      <c r="M700" s="9" t="s">
        <v>456</v>
      </c>
      <c r="N700" s="12" t="s">
        <v>1705</v>
      </c>
    </row>
    <row r="701" customFormat="1" spans="1:14">
      <c r="A701" s="9" t="s">
        <v>1698</v>
      </c>
      <c r="B701" s="10"/>
      <c r="C701" s="10" t="s">
        <v>1723</v>
      </c>
      <c r="D701" s="10" t="s">
        <v>1724</v>
      </c>
      <c r="E701" s="10" t="s">
        <v>85</v>
      </c>
      <c r="F701" s="10"/>
      <c r="G701" s="10"/>
      <c r="H701" s="10" t="s">
        <v>1701</v>
      </c>
      <c r="I701" s="10"/>
      <c r="J701" s="9" t="s">
        <v>1702</v>
      </c>
      <c r="K701" s="10" t="s">
        <v>1703</v>
      </c>
      <c r="L701" s="9" t="s">
        <v>1716</v>
      </c>
      <c r="M701" s="9"/>
      <c r="N701" s="12" t="s">
        <v>1705</v>
      </c>
    </row>
    <row r="702" customFormat="1" spans="1:14">
      <c r="A702" s="9" t="s">
        <v>1698</v>
      </c>
      <c r="B702" s="10"/>
      <c r="C702" s="10" t="s">
        <v>1725</v>
      </c>
      <c r="D702" s="10" t="s">
        <v>1726</v>
      </c>
      <c r="E702" s="10" t="s">
        <v>85</v>
      </c>
      <c r="F702" s="10"/>
      <c r="G702" s="10"/>
      <c r="H702" s="10" t="s">
        <v>1701</v>
      </c>
      <c r="I702" s="10"/>
      <c r="J702" s="9" t="s">
        <v>1702</v>
      </c>
      <c r="K702" s="10" t="s">
        <v>1703</v>
      </c>
      <c r="L702" s="9" t="s">
        <v>1716</v>
      </c>
      <c r="M702" s="9" t="s">
        <v>456</v>
      </c>
      <c r="N702" s="12" t="s">
        <v>1705</v>
      </c>
    </row>
    <row r="703" customFormat="1" spans="1:14">
      <c r="A703" s="9" t="s">
        <v>1698</v>
      </c>
      <c r="B703" s="10"/>
      <c r="C703" s="10" t="s">
        <v>1727</v>
      </c>
      <c r="D703" s="10" t="s">
        <v>1728</v>
      </c>
      <c r="E703" s="10" t="s">
        <v>85</v>
      </c>
      <c r="F703" s="10"/>
      <c r="G703" s="10"/>
      <c r="H703" s="10" t="s">
        <v>1701</v>
      </c>
      <c r="I703" s="10"/>
      <c r="J703" s="9" t="s">
        <v>1702</v>
      </c>
      <c r="K703" s="10" t="s">
        <v>1703</v>
      </c>
      <c r="L703" s="9" t="s">
        <v>1716</v>
      </c>
      <c r="M703" s="9" t="s">
        <v>456</v>
      </c>
      <c r="N703" s="12" t="s">
        <v>1705</v>
      </c>
    </row>
    <row r="704" customFormat="1" spans="1:14">
      <c r="A704" s="9" t="s">
        <v>1698</v>
      </c>
      <c r="B704" s="10"/>
      <c r="C704" s="10" t="s">
        <v>167</v>
      </c>
      <c r="D704" s="10" t="s">
        <v>168</v>
      </c>
      <c r="E704" s="10" t="s">
        <v>85</v>
      </c>
      <c r="F704" s="10"/>
      <c r="G704" s="10"/>
      <c r="H704" s="10" t="s">
        <v>1701</v>
      </c>
      <c r="I704" s="10"/>
      <c r="J704" s="9" t="s">
        <v>1702</v>
      </c>
      <c r="K704" s="10" t="s">
        <v>1703</v>
      </c>
      <c r="L704" s="9" t="s">
        <v>1729</v>
      </c>
      <c r="M704" s="9"/>
      <c r="N704" s="12" t="s">
        <v>1705</v>
      </c>
    </row>
    <row r="705" customFormat="1" spans="1:14">
      <c r="A705" s="9" t="s">
        <v>1698</v>
      </c>
      <c r="B705" s="10"/>
      <c r="C705" s="10" t="s">
        <v>177</v>
      </c>
      <c r="D705" s="10" t="s">
        <v>178</v>
      </c>
      <c r="E705" s="10" t="s">
        <v>85</v>
      </c>
      <c r="F705" s="10"/>
      <c r="G705" s="10"/>
      <c r="H705" s="10" t="s">
        <v>1701</v>
      </c>
      <c r="I705" s="10"/>
      <c r="J705" s="9" t="s">
        <v>1702</v>
      </c>
      <c r="K705" s="10" t="s">
        <v>1703</v>
      </c>
      <c r="L705" s="9" t="s">
        <v>1729</v>
      </c>
      <c r="M705" s="9" t="s">
        <v>1730</v>
      </c>
      <c r="N705" s="12" t="s">
        <v>1705</v>
      </c>
    </row>
    <row r="706" customFormat="1" spans="1:14">
      <c r="A706" s="9" t="s">
        <v>1698</v>
      </c>
      <c r="B706" s="9"/>
      <c r="C706" s="9" t="s">
        <v>179</v>
      </c>
      <c r="D706" s="9" t="s">
        <v>180</v>
      </c>
      <c r="E706" s="10" t="s">
        <v>85</v>
      </c>
      <c r="F706" s="9"/>
      <c r="G706" s="9"/>
      <c r="H706" s="9" t="s">
        <v>1701</v>
      </c>
      <c r="I706" s="9"/>
      <c r="J706" s="9" t="s">
        <v>1702</v>
      </c>
      <c r="K706" s="10" t="s">
        <v>1703</v>
      </c>
      <c r="L706" s="9" t="s">
        <v>1729</v>
      </c>
      <c r="M706" s="9"/>
      <c r="N706" s="12" t="s">
        <v>1705</v>
      </c>
    </row>
    <row r="707" customFormat="1" spans="1:14">
      <c r="A707" s="9" t="s">
        <v>1698</v>
      </c>
      <c r="B707" s="10"/>
      <c r="C707" s="10" t="s">
        <v>189</v>
      </c>
      <c r="D707" s="10" t="s">
        <v>190</v>
      </c>
      <c r="E707" s="10" t="s">
        <v>85</v>
      </c>
      <c r="F707" s="10"/>
      <c r="G707" s="10"/>
      <c r="H707" s="10" t="s">
        <v>1701</v>
      </c>
      <c r="I707" s="10"/>
      <c r="J707" s="9" t="s">
        <v>1702</v>
      </c>
      <c r="K707" s="10" t="s">
        <v>1703</v>
      </c>
      <c r="L707" s="9" t="s">
        <v>1729</v>
      </c>
      <c r="M707" s="9" t="s">
        <v>1731</v>
      </c>
      <c r="N707" s="12" t="s">
        <v>1705</v>
      </c>
    </row>
    <row r="708" customFormat="1" spans="1:14">
      <c r="A708" s="9" t="s">
        <v>1698</v>
      </c>
      <c r="B708" s="10"/>
      <c r="C708" s="10" t="s">
        <v>195</v>
      </c>
      <c r="D708" s="10" t="s">
        <v>196</v>
      </c>
      <c r="E708" s="10" t="s">
        <v>85</v>
      </c>
      <c r="F708" s="10"/>
      <c r="G708" s="10"/>
      <c r="H708" s="10" t="s">
        <v>1701</v>
      </c>
      <c r="I708" s="10"/>
      <c r="J708" s="9" t="s">
        <v>1702</v>
      </c>
      <c r="K708" s="10" t="s">
        <v>1703</v>
      </c>
      <c r="L708" s="9" t="s">
        <v>1729</v>
      </c>
      <c r="M708" s="9" t="s">
        <v>1731</v>
      </c>
      <c r="N708" s="12" t="s">
        <v>1705</v>
      </c>
    </row>
    <row r="709" customFormat="1" spans="1:14">
      <c r="A709" s="9" t="s">
        <v>1698</v>
      </c>
      <c r="B709" s="10"/>
      <c r="C709" s="10" t="s">
        <v>1732</v>
      </c>
      <c r="D709" s="10" t="s">
        <v>1733</v>
      </c>
      <c r="E709" s="10" t="s">
        <v>85</v>
      </c>
      <c r="F709" s="10"/>
      <c r="G709" s="10"/>
      <c r="H709" s="10" t="s">
        <v>1701</v>
      </c>
      <c r="I709" s="10"/>
      <c r="J709" s="9" t="s">
        <v>1702</v>
      </c>
      <c r="K709" s="10" t="s">
        <v>1703</v>
      </c>
      <c r="L709" s="9" t="s">
        <v>1734</v>
      </c>
      <c r="M709" s="9"/>
      <c r="N709" s="12" t="s">
        <v>1705</v>
      </c>
    </row>
    <row r="710" customFormat="1" spans="1:14">
      <c r="A710" s="9" t="s">
        <v>1698</v>
      </c>
      <c r="B710" s="10"/>
      <c r="C710" s="10" t="s">
        <v>181</v>
      </c>
      <c r="D710" s="10" t="s">
        <v>182</v>
      </c>
      <c r="E710" s="10" t="s">
        <v>85</v>
      </c>
      <c r="F710" s="10"/>
      <c r="G710" s="10"/>
      <c r="H710" s="10" t="s">
        <v>1701</v>
      </c>
      <c r="I710" s="10"/>
      <c r="J710" s="9" t="s">
        <v>1702</v>
      </c>
      <c r="K710" s="10" t="s">
        <v>1703</v>
      </c>
      <c r="L710" s="9" t="s">
        <v>1735</v>
      </c>
      <c r="M710" s="9" t="s">
        <v>1736</v>
      </c>
      <c r="N710" s="12" t="s">
        <v>1705</v>
      </c>
    </row>
    <row r="711" customFormat="1" spans="1:14">
      <c r="A711" s="9" t="s">
        <v>1698</v>
      </c>
      <c r="B711" s="10"/>
      <c r="C711" s="10" t="s">
        <v>183</v>
      </c>
      <c r="D711" s="10" t="s">
        <v>184</v>
      </c>
      <c r="E711" s="10" t="s">
        <v>85</v>
      </c>
      <c r="F711" s="10"/>
      <c r="G711" s="10"/>
      <c r="H711" s="10" t="s">
        <v>1701</v>
      </c>
      <c r="I711" s="10"/>
      <c r="J711" s="9" t="s">
        <v>1702</v>
      </c>
      <c r="K711" s="10" t="s">
        <v>1703</v>
      </c>
      <c r="L711" s="9" t="s">
        <v>1735</v>
      </c>
      <c r="M711" s="9" t="s">
        <v>1736</v>
      </c>
      <c r="N711" s="12" t="s">
        <v>1705</v>
      </c>
    </row>
    <row r="712" customFormat="1" spans="1:14">
      <c r="A712" s="9" t="s">
        <v>1698</v>
      </c>
      <c r="B712" s="10"/>
      <c r="C712" s="10" t="s">
        <v>205</v>
      </c>
      <c r="D712" s="10" t="s">
        <v>206</v>
      </c>
      <c r="E712" s="10" t="s">
        <v>85</v>
      </c>
      <c r="F712" s="10"/>
      <c r="G712" s="10"/>
      <c r="H712" s="10" t="s">
        <v>1701</v>
      </c>
      <c r="I712" s="10"/>
      <c r="J712" s="9" t="s">
        <v>1702</v>
      </c>
      <c r="K712" s="10" t="s">
        <v>1703</v>
      </c>
      <c r="L712" s="9" t="s">
        <v>1735</v>
      </c>
      <c r="M712" s="9" t="s">
        <v>1736</v>
      </c>
      <c r="N712" s="12" t="s">
        <v>1705</v>
      </c>
    </row>
    <row r="713" customFormat="1" spans="1:14">
      <c r="A713" s="9" t="s">
        <v>1698</v>
      </c>
      <c r="B713" s="9"/>
      <c r="C713" s="9" t="s">
        <v>78</v>
      </c>
      <c r="D713" s="9" t="s">
        <v>79</v>
      </c>
      <c r="E713" s="10" t="s">
        <v>85</v>
      </c>
      <c r="F713" s="9"/>
      <c r="G713" s="9"/>
      <c r="H713" s="10" t="s">
        <v>1737</v>
      </c>
      <c r="I713" s="10"/>
      <c r="J713" s="9" t="s">
        <v>1738</v>
      </c>
      <c r="K713" s="10" t="s">
        <v>1739</v>
      </c>
      <c r="L713" s="9" t="s">
        <v>1740</v>
      </c>
      <c r="M713" s="9"/>
      <c r="N713" s="12" t="s">
        <v>1741</v>
      </c>
    </row>
    <row r="714" customFormat="1" spans="1:14">
      <c r="A714" s="9" t="s">
        <v>1698</v>
      </c>
      <c r="B714" s="10"/>
      <c r="C714" s="10" t="s">
        <v>165</v>
      </c>
      <c r="D714" s="10" t="s">
        <v>166</v>
      </c>
      <c r="E714" s="10" t="s">
        <v>85</v>
      </c>
      <c r="F714" s="13"/>
      <c r="G714" s="10"/>
      <c r="H714" s="10" t="s">
        <v>1737</v>
      </c>
      <c r="I714" s="10"/>
      <c r="J714" s="9" t="s">
        <v>1738</v>
      </c>
      <c r="K714" s="10" t="s">
        <v>1739</v>
      </c>
      <c r="L714" s="9" t="s">
        <v>1740</v>
      </c>
      <c r="M714" s="9"/>
      <c r="N714" s="12" t="s">
        <v>1741</v>
      </c>
    </row>
    <row r="715" customFormat="1" spans="1:14">
      <c r="A715" s="9" t="s">
        <v>1698</v>
      </c>
      <c r="B715" s="10"/>
      <c r="C715" s="10" t="s">
        <v>173</v>
      </c>
      <c r="D715" s="10" t="s">
        <v>174</v>
      </c>
      <c r="E715" s="10" t="s">
        <v>85</v>
      </c>
      <c r="F715" s="10"/>
      <c r="G715" s="10"/>
      <c r="H715" s="10" t="s">
        <v>1737</v>
      </c>
      <c r="I715" s="10"/>
      <c r="J715" s="9" t="s">
        <v>1738</v>
      </c>
      <c r="K715" s="10" t="s">
        <v>1739</v>
      </c>
      <c r="L715" s="9" t="s">
        <v>1740</v>
      </c>
      <c r="M715" s="9" t="s">
        <v>1742</v>
      </c>
      <c r="N715" s="12" t="s">
        <v>1741</v>
      </c>
    </row>
    <row r="716" customFormat="1" spans="1:14">
      <c r="A716" s="9" t="s">
        <v>1698</v>
      </c>
      <c r="B716" s="10"/>
      <c r="C716" s="10" t="s">
        <v>1743</v>
      </c>
      <c r="D716" s="10" t="s">
        <v>1744</v>
      </c>
      <c r="E716" s="10" t="s">
        <v>85</v>
      </c>
      <c r="F716" s="10"/>
      <c r="G716" s="10"/>
      <c r="H716" s="10" t="s">
        <v>1737</v>
      </c>
      <c r="I716" s="10"/>
      <c r="J716" s="9" t="s">
        <v>1738</v>
      </c>
      <c r="K716" s="10" t="s">
        <v>1739</v>
      </c>
      <c r="L716" s="9" t="s">
        <v>1740</v>
      </c>
      <c r="M716" s="9" t="s">
        <v>1742</v>
      </c>
      <c r="N716" s="12" t="s">
        <v>1741</v>
      </c>
    </row>
    <row r="717" customFormat="1" spans="1:14">
      <c r="A717" s="9" t="s">
        <v>1698</v>
      </c>
      <c r="B717" s="10"/>
      <c r="C717" s="10" t="s">
        <v>175</v>
      </c>
      <c r="D717" s="10" t="s">
        <v>176</v>
      </c>
      <c r="E717" s="10" t="s">
        <v>85</v>
      </c>
      <c r="F717" s="10"/>
      <c r="G717" s="10"/>
      <c r="H717" s="10" t="s">
        <v>1737</v>
      </c>
      <c r="I717" s="10"/>
      <c r="J717" s="9" t="s">
        <v>1738</v>
      </c>
      <c r="K717" s="10" t="s">
        <v>1739</v>
      </c>
      <c r="L717" s="9" t="s">
        <v>1745</v>
      </c>
      <c r="M717" s="9" t="s">
        <v>1730</v>
      </c>
      <c r="N717" s="12" t="s">
        <v>1741</v>
      </c>
    </row>
    <row r="718" customFormat="1" spans="1:14">
      <c r="A718" s="9" t="s">
        <v>1698</v>
      </c>
      <c r="B718" s="10"/>
      <c r="C718" s="10" t="s">
        <v>203</v>
      </c>
      <c r="D718" s="10" t="s">
        <v>204</v>
      </c>
      <c r="E718" s="10" t="s">
        <v>85</v>
      </c>
      <c r="F718" s="10"/>
      <c r="G718" s="10"/>
      <c r="H718" s="10" t="s">
        <v>1737</v>
      </c>
      <c r="I718" s="10"/>
      <c r="J718" s="9" t="s">
        <v>1738</v>
      </c>
      <c r="K718" s="10" t="s">
        <v>1739</v>
      </c>
      <c r="L718" s="9" t="s">
        <v>1745</v>
      </c>
      <c r="M718" s="9" t="s">
        <v>1730</v>
      </c>
      <c r="N718" s="12" t="s">
        <v>1741</v>
      </c>
    </row>
    <row r="719" customFormat="1" spans="1:14">
      <c r="A719" s="9" t="s">
        <v>1698</v>
      </c>
      <c r="B719" s="9"/>
      <c r="C719" s="9" t="s">
        <v>1746</v>
      </c>
      <c r="D719" s="9" t="s">
        <v>1747</v>
      </c>
      <c r="E719" s="10" t="s">
        <v>85</v>
      </c>
      <c r="F719" s="9"/>
      <c r="G719" s="9"/>
      <c r="H719" s="10" t="s">
        <v>1737</v>
      </c>
      <c r="I719" s="9"/>
      <c r="J719" s="9" t="s">
        <v>1738</v>
      </c>
      <c r="K719" s="9" t="s">
        <v>1739</v>
      </c>
      <c r="L719" s="9" t="s">
        <v>1748</v>
      </c>
      <c r="M719" s="9"/>
      <c r="N719" s="12" t="s">
        <v>1741</v>
      </c>
    </row>
    <row r="720" customFormat="1" spans="1:14">
      <c r="A720" s="9" t="s">
        <v>1698</v>
      </c>
      <c r="B720" s="10"/>
      <c r="C720" s="10" t="s">
        <v>1749</v>
      </c>
      <c r="D720" s="10" t="s">
        <v>1750</v>
      </c>
      <c r="E720" s="10" t="s">
        <v>85</v>
      </c>
      <c r="F720" s="13"/>
      <c r="G720" s="10"/>
      <c r="H720" s="10" t="s">
        <v>1737</v>
      </c>
      <c r="I720" s="10"/>
      <c r="J720" s="9" t="s">
        <v>1738</v>
      </c>
      <c r="K720" s="10" t="s">
        <v>1739</v>
      </c>
      <c r="L720" s="9" t="s">
        <v>1751</v>
      </c>
      <c r="M720" s="9"/>
      <c r="N720" s="12" t="s">
        <v>1741</v>
      </c>
    </row>
    <row r="721" customFormat="1" spans="1:14">
      <c r="A721" s="9" t="s">
        <v>1698</v>
      </c>
      <c r="B721" s="10"/>
      <c r="C721" s="10" t="s">
        <v>1752</v>
      </c>
      <c r="D721" s="10" t="s">
        <v>1753</v>
      </c>
      <c r="E721" s="10" t="s">
        <v>85</v>
      </c>
      <c r="F721" s="13"/>
      <c r="G721" s="10"/>
      <c r="H721" s="10" t="s">
        <v>1737</v>
      </c>
      <c r="I721" s="10"/>
      <c r="J721" s="9" t="s">
        <v>1738</v>
      </c>
      <c r="K721" s="10" t="s">
        <v>1739</v>
      </c>
      <c r="L721" s="9" t="s">
        <v>1740</v>
      </c>
      <c r="M721" s="9"/>
      <c r="N721" s="12" t="s">
        <v>1741</v>
      </c>
    </row>
    <row r="722" customFormat="1" spans="1:14">
      <c r="A722" s="9" t="s">
        <v>1698</v>
      </c>
      <c r="B722" s="10"/>
      <c r="C722" s="10" t="s">
        <v>171</v>
      </c>
      <c r="D722" s="10" t="s">
        <v>172</v>
      </c>
      <c r="E722" s="10" t="s">
        <v>85</v>
      </c>
      <c r="F722" s="10"/>
      <c r="G722" s="10"/>
      <c r="H722" s="10" t="s">
        <v>1737</v>
      </c>
      <c r="I722" s="10"/>
      <c r="J722" s="9" t="s">
        <v>1738</v>
      </c>
      <c r="K722" s="10" t="s">
        <v>1739</v>
      </c>
      <c r="L722" s="9" t="s">
        <v>1740</v>
      </c>
      <c r="M722" s="9"/>
      <c r="N722" s="12" t="s">
        <v>1741</v>
      </c>
    </row>
    <row r="723" customFormat="1" spans="1:14">
      <c r="A723" s="9" t="s">
        <v>1698</v>
      </c>
      <c r="B723" s="10"/>
      <c r="C723" s="10" t="s">
        <v>187</v>
      </c>
      <c r="D723" s="10" t="s">
        <v>188</v>
      </c>
      <c r="E723" s="10" t="s">
        <v>85</v>
      </c>
      <c r="F723" s="10"/>
      <c r="G723" s="10"/>
      <c r="H723" s="10" t="s">
        <v>1737</v>
      </c>
      <c r="I723" s="10"/>
      <c r="J723" s="9" t="s">
        <v>1738</v>
      </c>
      <c r="K723" s="10" t="s">
        <v>1739</v>
      </c>
      <c r="L723" s="9" t="s">
        <v>1740</v>
      </c>
      <c r="M723" s="9" t="s">
        <v>1742</v>
      </c>
      <c r="N723" s="12" t="s">
        <v>1741</v>
      </c>
    </row>
    <row r="724" customFormat="1" spans="1:14">
      <c r="A724" s="9" t="s">
        <v>1698</v>
      </c>
      <c r="B724" s="10"/>
      <c r="C724" s="10" t="s">
        <v>193</v>
      </c>
      <c r="D724" s="10" t="s">
        <v>194</v>
      </c>
      <c r="E724" s="10" t="s">
        <v>85</v>
      </c>
      <c r="F724" s="10"/>
      <c r="G724" s="10"/>
      <c r="H724" s="10" t="s">
        <v>1737</v>
      </c>
      <c r="I724" s="10"/>
      <c r="J724" s="9" t="s">
        <v>1738</v>
      </c>
      <c r="K724" s="10" t="s">
        <v>1739</v>
      </c>
      <c r="L724" s="9" t="s">
        <v>1740</v>
      </c>
      <c r="M724" s="9" t="s">
        <v>1742</v>
      </c>
      <c r="N724" s="12" t="s">
        <v>1741</v>
      </c>
    </row>
    <row r="725" customFormat="1" spans="1:14">
      <c r="A725" s="9" t="s">
        <v>1698</v>
      </c>
      <c r="B725" s="10"/>
      <c r="C725" s="10" t="s">
        <v>163</v>
      </c>
      <c r="D725" s="10" t="s">
        <v>164</v>
      </c>
      <c r="E725" s="10" t="s">
        <v>85</v>
      </c>
      <c r="F725" s="10"/>
      <c r="G725" s="10"/>
      <c r="H725" s="10" t="s">
        <v>1737</v>
      </c>
      <c r="I725" s="10"/>
      <c r="J725" s="9" t="s">
        <v>1738</v>
      </c>
      <c r="K725" s="10" t="s">
        <v>1739</v>
      </c>
      <c r="L725" s="9" t="s">
        <v>1745</v>
      </c>
      <c r="M725" s="9" t="s">
        <v>1730</v>
      </c>
      <c r="N725" s="12" t="s">
        <v>1741</v>
      </c>
    </row>
    <row r="726" customFormat="1" spans="1:14">
      <c r="A726" s="9" t="s">
        <v>1698</v>
      </c>
      <c r="B726" s="10"/>
      <c r="C726" s="10" t="s">
        <v>169</v>
      </c>
      <c r="D726" s="10" t="s">
        <v>170</v>
      </c>
      <c r="E726" s="10" t="s">
        <v>85</v>
      </c>
      <c r="F726" s="10"/>
      <c r="G726" s="10"/>
      <c r="H726" s="10" t="s">
        <v>1737</v>
      </c>
      <c r="I726" s="10"/>
      <c r="J726" s="9" t="s">
        <v>1738</v>
      </c>
      <c r="K726" s="10" t="s">
        <v>1739</v>
      </c>
      <c r="L726" s="9" t="s">
        <v>1745</v>
      </c>
      <c r="M726" s="9" t="s">
        <v>1730</v>
      </c>
      <c r="N726" s="12" t="s">
        <v>1741</v>
      </c>
    </row>
    <row r="727" customFormat="1" spans="1:14">
      <c r="A727" s="9" t="s">
        <v>1698</v>
      </c>
      <c r="B727" s="10"/>
      <c r="C727" s="10" t="s">
        <v>185</v>
      </c>
      <c r="D727" s="10" t="s">
        <v>186</v>
      </c>
      <c r="E727" s="10" t="s">
        <v>85</v>
      </c>
      <c r="F727" s="10"/>
      <c r="G727" s="10"/>
      <c r="H727" s="10" t="s">
        <v>1737</v>
      </c>
      <c r="I727" s="10"/>
      <c r="J727" s="9" t="s">
        <v>1738</v>
      </c>
      <c r="K727" s="10" t="s">
        <v>1739</v>
      </c>
      <c r="L727" s="9" t="s">
        <v>1745</v>
      </c>
      <c r="M727" s="9" t="s">
        <v>1730</v>
      </c>
      <c r="N727" s="12" t="s">
        <v>1741</v>
      </c>
    </row>
    <row r="728" customFormat="1" spans="1:14">
      <c r="A728" s="9" t="s">
        <v>1698</v>
      </c>
      <c r="B728" s="10"/>
      <c r="C728" s="10" t="s">
        <v>191</v>
      </c>
      <c r="D728" s="10" t="s">
        <v>192</v>
      </c>
      <c r="E728" s="10" t="s">
        <v>85</v>
      </c>
      <c r="F728" s="10"/>
      <c r="G728" s="10"/>
      <c r="H728" s="10" t="s">
        <v>1737</v>
      </c>
      <c r="I728" s="10"/>
      <c r="J728" s="9" t="s">
        <v>1738</v>
      </c>
      <c r="K728" s="10" t="s">
        <v>1739</v>
      </c>
      <c r="L728" s="9" t="s">
        <v>1745</v>
      </c>
      <c r="M728" s="9" t="s">
        <v>1730</v>
      </c>
      <c r="N728" s="12" t="s">
        <v>1741</v>
      </c>
    </row>
    <row r="729" customFormat="1" spans="1:14">
      <c r="A729" s="9" t="s">
        <v>1698</v>
      </c>
      <c r="B729" s="9"/>
      <c r="C729" s="9" t="s">
        <v>1754</v>
      </c>
      <c r="D729" s="9" t="s">
        <v>1755</v>
      </c>
      <c r="E729" s="10" t="s">
        <v>85</v>
      </c>
      <c r="F729" s="9"/>
      <c r="G729" s="9"/>
      <c r="H729" s="9" t="s">
        <v>1756</v>
      </c>
      <c r="I729" s="9"/>
      <c r="J729" s="9" t="s">
        <v>1757</v>
      </c>
      <c r="K729" s="10" t="s">
        <v>1758</v>
      </c>
      <c r="L729" s="9" t="s">
        <v>1738</v>
      </c>
      <c r="M729" s="9"/>
      <c r="N729" s="12" t="s">
        <v>1759</v>
      </c>
    </row>
    <row r="730" customFormat="1" spans="1:14">
      <c r="A730" s="9" t="s">
        <v>1698</v>
      </c>
      <c r="B730" s="9"/>
      <c r="C730" s="9" t="s">
        <v>1760</v>
      </c>
      <c r="D730" s="9" t="s">
        <v>1761</v>
      </c>
      <c r="E730" s="10" t="s">
        <v>85</v>
      </c>
      <c r="F730" s="9"/>
      <c r="G730" s="9"/>
      <c r="H730" s="9" t="s">
        <v>1756</v>
      </c>
      <c r="I730" s="9"/>
      <c r="J730" s="9" t="s">
        <v>1757</v>
      </c>
      <c r="K730" s="10" t="s">
        <v>1758</v>
      </c>
      <c r="L730" s="9" t="s">
        <v>1738</v>
      </c>
      <c r="M730" s="9"/>
      <c r="N730" s="12" t="s">
        <v>1759</v>
      </c>
    </row>
    <row r="731" customFormat="1" spans="1:14">
      <c r="A731" s="9" t="s">
        <v>1698</v>
      </c>
      <c r="B731" s="9"/>
      <c r="C731" s="9" t="s">
        <v>1762</v>
      </c>
      <c r="D731" s="9" t="s">
        <v>1763</v>
      </c>
      <c r="E731" s="10" t="s">
        <v>85</v>
      </c>
      <c r="F731" s="9"/>
      <c r="G731" s="9"/>
      <c r="H731" s="9" t="s">
        <v>1756</v>
      </c>
      <c r="I731" s="9"/>
      <c r="J731" s="9" t="s">
        <v>1757</v>
      </c>
      <c r="K731" s="10" t="s">
        <v>1758</v>
      </c>
      <c r="L731" s="9" t="s">
        <v>1738</v>
      </c>
      <c r="M731" s="9"/>
      <c r="N731" s="12" t="s">
        <v>1759</v>
      </c>
    </row>
    <row r="732" customFormat="1" spans="1:14">
      <c r="A732" s="9" t="s">
        <v>1698</v>
      </c>
      <c r="B732" s="9"/>
      <c r="C732" s="9" t="s">
        <v>1764</v>
      </c>
      <c r="D732" s="9" t="s">
        <v>1765</v>
      </c>
      <c r="E732" s="10" t="s">
        <v>85</v>
      </c>
      <c r="F732" s="9"/>
      <c r="G732" s="9"/>
      <c r="H732" s="9" t="s">
        <v>1756</v>
      </c>
      <c r="I732" s="9"/>
      <c r="J732" s="9" t="s">
        <v>1757</v>
      </c>
      <c r="K732" s="10" t="s">
        <v>1758</v>
      </c>
      <c r="L732" s="9" t="s">
        <v>1738</v>
      </c>
      <c r="M732" s="9"/>
      <c r="N732" s="12" t="s">
        <v>1759</v>
      </c>
    </row>
    <row r="733" customFormat="1" spans="1:14">
      <c r="A733" s="9" t="s">
        <v>1698</v>
      </c>
      <c r="B733" s="9"/>
      <c r="C733" s="9" t="s">
        <v>1766</v>
      </c>
      <c r="D733" s="9" t="s">
        <v>1767</v>
      </c>
      <c r="E733" s="10" t="s">
        <v>85</v>
      </c>
      <c r="F733" s="9"/>
      <c r="G733" s="9"/>
      <c r="H733" s="9" t="s">
        <v>1756</v>
      </c>
      <c r="I733" s="9"/>
      <c r="J733" s="9" t="s">
        <v>1757</v>
      </c>
      <c r="K733" s="10" t="s">
        <v>1758</v>
      </c>
      <c r="L733" s="9" t="s">
        <v>1738</v>
      </c>
      <c r="M733" s="9"/>
      <c r="N733" s="12" t="s">
        <v>1759</v>
      </c>
    </row>
    <row r="734" customFormat="1" spans="1:14">
      <c r="A734" s="9" t="s">
        <v>1698</v>
      </c>
      <c r="B734" s="10"/>
      <c r="C734" s="10" t="s">
        <v>1768</v>
      </c>
      <c r="D734" s="10" t="s">
        <v>1769</v>
      </c>
      <c r="E734" s="10" t="s">
        <v>85</v>
      </c>
      <c r="F734" s="10"/>
      <c r="G734" s="10"/>
      <c r="H734" s="10" t="s">
        <v>1756</v>
      </c>
      <c r="I734" s="10"/>
      <c r="J734" s="9" t="s">
        <v>1757</v>
      </c>
      <c r="K734" s="10" t="s">
        <v>1758</v>
      </c>
      <c r="L734" s="10" t="s">
        <v>1770</v>
      </c>
      <c r="M734" s="9"/>
      <c r="N734" s="12" t="s">
        <v>1759</v>
      </c>
    </row>
    <row r="735" customFormat="1" spans="1:14">
      <c r="A735" s="9" t="s">
        <v>1698</v>
      </c>
      <c r="B735" s="10"/>
      <c r="C735" s="10" t="s">
        <v>1771</v>
      </c>
      <c r="D735" s="10" t="s">
        <v>1772</v>
      </c>
      <c r="E735" s="10" t="s">
        <v>85</v>
      </c>
      <c r="F735" s="10"/>
      <c r="G735" s="10"/>
      <c r="H735" s="10" t="s">
        <v>1756</v>
      </c>
      <c r="I735" s="10"/>
      <c r="J735" s="9" t="s">
        <v>1757</v>
      </c>
      <c r="K735" s="10" t="s">
        <v>1758</v>
      </c>
      <c r="L735" s="10" t="s">
        <v>1770</v>
      </c>
      <c r="M735" s="9"/>
      <c r="N735" s="12" t="s">
        <v>1759</v>
      </c>
    </row>
    <row r="736" customFormat="1" spans="1:14">
      <c r="A736" s="9" t="s">
        <v>1698</v>
      </c>
      <c r="B736" s="10"/>
      <c r="C736" s="10" t="s">
        <v>1773</v>
      </c>
      <c r="D736" s="10" t="s">
        <v>1774</v>
      </c>
      <c r="E736" s="10" t="s">
        <v>85</v>
      </c>
      <c r="F736" s="10"/>
      <c r="G736" s="10"/>
      <c r="H736" s="10" t="s">
        <v>1756</v>
      </c>
      <c r="I736" s="10"/>
      <c r="J736" s="9" t="s">
        <v>1757</v>
      </c>
      <c r="K736" s="10" t="s">
        <v>1758</v>
      </c>
      <c r="L736" s="10" t="s">
        <v>1770</v>
      </c>
      <c r="M736" s="9" t="s">
        <v>456</v>
      </c>
      <c r="N736" s="12" t="s">
        <v>1759</v>
      </c>
    </row>
    <row r="737" customFormat="1" spans="1:14">
      <c r="A737" s="9" t="s">
        <v>1698</v>
      </c>
      <c r="B737" s="10"/>
      <c r="C737" s="10" t="s">
        <v>1775</v>
      </c>
      <c r="D737" s="10" t="s">
        <v>1776</v>
      </c>
      <c r="E737" s="10" t="s">
        <v>85</v>
      </c>
      <c r="F737" s="10"/>
      <c r="G737" s="10"/>
      <c r="H737" s="10" t="s">
        <v>1756</v>
      </c>
      <c r="I737" s="10"/>
      <c r="J737" s="9" t="s">
        <v>1757</v>
      </c>
      <c r="K737" s="10" t="s">
        <v>1758</v>
      </c>
      <c r="L737" s="10" t="s">
        <v>1770</v>
      </c>
      <c r="M737" s="9"/>
      <c r="N737" s="12" t="s">
        <v>1759</v>
      </c>
    </row>
    <row r="738" customFormat="1" spans="1:14">
      <c r="A738" s="9" t="s">
        <v>1698</v>
      </c>
      <c r="B738" s="10"/>
      <c r="C738" s="10" t="s">
        <v>131</v>
      </c>
      <c r="D738" s="10" t="s">
        <v>1777</v>
      </c>
      <c r="E738" s="10" t="s">
        <v>85</v>
      </c>
      <c r="F738" s="10"/>
      <c r="G738" s="10"/>
      <c r="H738" s="10" t="s">
        <v>1756</v>
      </c>
      <c r="I738" s="10"/>
      <c r="J738" s="9" t="s">
        <v>1757</v>
      </c>
      <c r="K738" s="10" t="s">
        <v>1758</v>
      </c>
      <c r="L738" s="9" t="s">
        <v>1778</v>
      </c>
      <c r="M738" s="9" t="s">
        <v>1779</v>
      </c>
      <c r="N738" s="12" t="s">
        <v>1759</v>
      </c>
    </row>
    <row r="739" customFormat="1" spans="1:14">
      <c r="A739" s="9" t="s">
        <v>1698</v>
      </c>
      <c r="B739" s="10"/>
      <c r="C739" s="10" t="s">
        <v>133</v>
      </c>
      <c r="D739" s="10" t="s">
        <v>1780</v>
      </c>
      <c r="E739" s="10" t="s">
        <v>85</v>
      </c>
      <c r="F739" s="10"/>
      <c r="G739" s="10"/>
      <c r="H739" s="10" t="s">
        <v>1756</v>
      </c>
      <c r="I739" s="10"/>
      <c r="J739" s="9" t="s">
        <v>1757</v>
      </c>
      <c r="K739" s="10" t="s">
        <v>1758</v>
      </c>
      <c r="L739" s="9" t="s">
        <v>1778</v>
      </c>
      <c r="M739" s="9" t="s">
        <v>1779</v>
      </c>
      <c r="N739" s="12" t="s">
        <v>1759</v>
      </c>
    </row>
    <row r="740" customFormat="1" spans="1:14">
      <c r="A740" s="9" t="s">
        <v>1698</v>
      </c>
      <c r="B740" s="10"/>
      <c r="C740" s="10" t="s">
        <v>135</v>
      </c>
      <c r="D740" s="10" t="s">
        <v>1781</v>
      </c>
      <c r="E740" s="10" t="s">
        <v>85</v>
      </c>
      <c r="F740" s="10"/>
      <c r="G740" s="10"/>
      <c r="H740" s="10" t="s">
        <v>1756</v>
      </c>
      <c r="I740" s="10"/>
      <c r="J740" s="9" t="s">
        <v>1757</v>
      </c>
      <c r="K740" s="10" t="s">
        <v>1758</v>
      </c>
      <c r="L740" s="9" t="s">
        <v>1778</v>
      </c>
      <c r="M740" s="9" t="s">
        <v>1779</v>
      </c>
      <c r="N740" s="12" t="s">
        <v>1759</v>
      </c>
    </row>
    <row r="741" customFormat="1" spans="1:14">
      <c r="A741" s="9" t="s">
        <v>1698</v>
      </c>
      <c r="B741" s="10"/>
      <c r="C741" s="10" t="s">
        <v>137</v>
      </c>
      <c r="D741" s="10" t="s">
        <v>1782</v>
      </c>
      <c r="E741" s="10" t="s">
        <v>85</v>
      </c>
      <c r="F741" s="10"/>
      <c r="G741" s="10"/>
      <c r="H741" s="10" t="s">
        <v>1756</v>
      </c>
      <c r="I741" s="10"/>
      <c r="J741" s="9" t="s">
        <v>1757</v>
      </c>
      <c r="K741" s="10" t="s">
        <v>1758</v>
      </c>
      <c r="L741" s="9" t="s">
        <v>1778</v>
      </c>
      <c r="M741" s="9" t="s">
        <v>1779</v>
      </c>
      <c r="N741" s="12" t="s">
        <v>1759</v>
      </c>
    </row>
    <row r="742" customFormat="1" spans="1:14">
      <c r="A742" s="9" t="s">
        <v>1698</v>
      </c>
      <c r="B742" s="10"/>
      <c r="C742" s="10" t="s">
        <v>143</v>
      </c>
      <c r="D742" s="10" t="s">
        <v>1783</v>
      </c>
      <c r="E742" s="10" t="s">
        <v>85</v>
      </c>
      <c r="F742" s="10"/>
      <c r="G742" s="10"/>
      <c r="H742" s="10" t="s">
        <v>1756</v>
      </c>
      <c r="I742" s="10"/>
      <c r="J742" s="9" t="s">
        <v>1757</v>
      </c>
      <c r="K742" s="10" t="s">
        <v>1758</v>
      </c>
      <c r="L742" s="9" t="s">
        <v>1778</v>
      </c>
      <c r="M742" s="9" t="s">
        <v>1779</v>
      </c>
      <c r="N742" s="12" t="s">
        <v>1759</v>
      </c>
    </row>
    <row r="743" customFormat="1" spans="1:14">
      <c r="A743" s="9" t="s">
        <v>1698</v>
      </c>
      <c r="B743" s="10"/>
      <c r="C743" s="10" t="s">
        <v>145</v>
      </c>
      <c r="D743" s="10" t="s">
        <v>146</v>
      </c>
      <c r="E743" s="10" t="s">
        <v>85</v>
      </c>
      <c r="F743" s="10"/>
      <c r="G743" s="10"/>
      <c r="H743" s="10" t="s">
        <v>1756</v>
      </c>
      <c r="I743" s="10"/>
      <c r="J743" s="9" t="s">
        <v>1757</v>
      </c>
      <c r="K743" s="10" t="s">
        <v>1758</v>
      </c>
      <c r="L743" s="9" t="s">
        <v>1778</v>
      </c>
      <c r="M743" s="9" t="s">
        <v>1779</v>
      </c>
      <c r="N743" s="12" t="s">
        <v>1759</v>
      </c>
    </row>
    <row r="744" customFormat="1" spans="1:14">
      <c r="A744" s="9" t="s">
        <v>1698</v>
      </c>
      <c r="B744" s="10"/>
      <c r="C744" s="10" t="s">
        <v>147</v>
      </c>
      <c r="D744" s="10" t="s">
        <v>148</v>
      </c>
      <c r="E744" s="10" t="s">
        <v>85</v>
      </c>
      <c r="F744" s="10"/>
      <c r="G744" s="10"/>
      <c r="H744" s="10" t="s">
        <v>1756</v>
      </c>
      <c r="I744" s="10"/>
      <c r="J744" s="9" t="s">
        <v>1757</v>
      </c>
      <c r="K744" s="10" t="s">
        <v>1758</v>
      </c>
      <c r="L744" s="9" t="s">
        <v>1778</v>
      </c>
      <c r="M744" s="9" t="s">
        <v>1779</v>
      </c>
      <c r="N744" s="12" t="s">
        <v>1759</v>
      </c>
    </row>
    <row r="745" customFormat="1" spans="1:14">
      <c r="A745" s="9" t="s">
        <v>1698</v>
      </c>
      <c r="B745" s="9"/>
      <c r="C745" s="9" t="s">
        <v>1784</v>
      </c>
      <c r="D745" s="9" t="s">
        <v>1785</v>
      </c>
      <c r="E745" s="10" t="s">
        <v>85</v>
      </c>
      <c r="F745" s="9"/>
      <c r="G745" s="9"/>
      <c r="H745" s="10" t="s">
        <v>1756</v>
      </c>
      <c r="I745" s="9"/>
      <c r="J745" s="9" t="s">
        <v>1757</v>
      </c>
      <c r="K745" s="10" t="s">
        <v>1758</v>
      </c>
      <c r="L745" s="9" t="s">
        <v>1786</v>
      </c>
      <c r="M745" s="9"/>
      <c r="N745" s="12" t="s">
        <v>1759</v>
      </c>
    </row>
    <row r="746" customFormat="1" spans="1:14">
      <c r="A746" s="9" t="s">
        <v>1698</v>
      </c>
      <c r="B746" s="10"/>
      <c r="C746" s="10" t="s">
        <v>1787</v>
      </c>
      <c r="D746" s="10" t="s">
        <v>1788</v>
      </c>
      <c r="E746" s="10" t="s">
        <v>85</v>
      </c>
      <c r="F746" s="10"/>
      <c r="G746" s="10"/>
      <c r="H746" s="10" t="s">
        <v>1756</v>
      </c>
      <c r="I746" s="10"/>
      <c r="J746" s="9" t="s">
        <v>1757</v>
      </c>
      <c r="K746" s="10" t="s">
        <v>1758</v>
      </c>
      <c r="L746" s="9" t="s">
        <v>1786</v>
      </c>
      <c r="M746" s="9"/>
      <c r="N746" s="12" t="s">
        <v>1759</v>
      </c>
    </row>
    <row r="747" customFormat="1" spans="1:14">
      <c r="A747" s="9" t="s">
        <v>1698</v>
      </c>
      <c r="B747" s="9"/>
      <c r="C747" s="9" t="s">
        <v>116</v>
      </c>
      <c r="D747" s="9" t="s">
        <v>117</v>
      </c>
      <c r="E747" s="9" t="s">
        <v>85</v>
      </c>
      <c r="F747" s="9"/>
      <c r="G747" s="9"/>
      <c r="H747" s="9" t="s">
        <v>1756</v>
      </c>
      <c r="I747" s="9"/>
      <c r="J747" s="9" t="s">
        <v>1757</v>
      </c>
      <c r="K747" s="9" t="s">
        <v>1758</v>
      </c>
      <c r="L747" s="9" t="s">
        <v>1789</v>
      </c>
      <c r="M747" s="9"/>
      <c r="N747" s="12" t="s">
        <v>1759</v>
      </c>
    </row>
    <row r="748" customFormat="1" spans="1:14">
      <c r="A748" s="9" t="s">
        <v>1698</v>
      </c>
      <c r="B748" s="9"/>
      <c r="C748" s="9" t="s">
        <v>119</v>
      </c>
      <c r="D748" s="9" t="s">
        <v>120</v>
      </c>
      <c r="E748" s="9" t="s">
        <v>85</v>
      </c>
      <c r="F748" s="9"/>
      <c r="G748" s="9"/>
      <c r="H748" s="9" t="s">
        <v>1756</v>
      </c>
      <c r="I748" s="9"/>
      <c r="J748" s="9" t="s">
        <v>1757</v>
      </c>
      <c r="K748" s="9" t="s">
        <v>1758</v>
      </c>
      <c r="L748" s="9" t="s">
        <v>1789</v>
      </c>
      <c r="M748" s="9"/>
      <c r="N748" s="12" t="s">
        <v>1759</v>
      </c>
    </row>
    <row r="749" customFormat="1" spans="1:14">
      <c r="A749" s="9" t="s">
        <v>1698</v>
      </c>
      <c r="B749" s="10"/>
      <c r="C749" s="10" t="s">
        <v>139</v>
      </c>
      <c r="D749" s="10" t="s">
        <v>140</v>
      </c>
      <c r="E749" s="10" t="s">
        <v>85</v>
      </c>
      <c r="F749" s="10"/>
      <c r="G749" s="10"/>
      <c r="H749" s="10" t="s">
        <v>1756</v>
      </c>
      <c r="I749" s="10"/>
      <c r="J749" s="9" t="s">
        <v>1757</v>
      </c>
      <c r="K749" s="10" t="s">
        <v>1758</v>
      </c>
      <c r="L749" s="9" t="s">
        <v>1789</v>
      </c>
      <c r="M749" s="9" t="s">
        <v>1779</v>
      </c>
      <c r="N749" s="12" t="s">
        <v>1759</v>
      </c>
    </row>
    <row r="750" customFormat="1" spans="1:14">
      <c r="A750" s="9" t="s">
        <v>1698</v>
      </c>
      <c r="B750" s="10"/>
      <c r="C750" s="10" t="s">
        <v>1790</v>
      </c>
      <c r="D750" s="10" t="s">
        <v>1791</v>
      </c>
      <c r="E750" s="10" t="s">
        <v>85</v>
      </c>
      <c r="F750" s="10"/>
      <c r="G750" s="10"/>
      <c r="H750" s="10" t="s">
        <v>1756</v>
      </c>
      <c r="I750" s="10"/>
      <c r="J750" s="9" t="s">
        <v>1757</v>
      </c>
      <c r="K750" s="10" t="s">
        <v>1758</v>
      </c>
      <c r="L750" s="9" t="s">
        <v>1789</v>
      </c>
      <c r="M750" s="9"/>
      <c r="N750" s="12" t="s">
        <v>1759</v>
      </c>
    </row>
    <row r="751" customFormat="1" spans="1:14">
      <c r="A751" s="9" t="s">
        <v>1698</v>
      </c>
      <c r="B751" s="10"/>
      <c r="C751" s="10" t="s">
        <v>141</v>
      </c>
      <c r="D751" s="10" t="s">
        <v>142</v>
      </c>
      <c r="E751" s="10" t="s">
        <v>85</v>
      </c>
      <c r="F751" s="10"/>
      <c r="G751" s="10"/>
      <c r="H751" s="10" t="s">
        <v>1756</v>
      </c>
      <c r="I751" s="10"/>
      <c r="J751" s="9" t="s">
        <v>1757</v>
      </c>
      <c r="K751" s="10" t="s">
        <v>1758</v>
      </c>
      <c r="L751" s="9" t="s">
        <v>1789</v>
      </c>
      <c r="M751" s="9" t="s">
        <v>1779</v>
      </c>
      <c r="N751" s="12" t="s">
        <v>1759</v>
      </c>
    </row>
    <row r="752" customFormat="1" spans="1:14">
      <c r="A752" s="9" t="s">
        <v>1698</v>
      </c>
      <c r="B752" s="10"/>
      <c r="C752" s="10" t="s">
        <v>155</v>
      </c>
      <c r="D752" s="10" t="s">
        <v>156</v>
      </c>
      <c r="E752" s="10" t="s">
        <v>85</v>
      </c>
      <c r="F752" s="10"/>
      <c r="G752" s="10"/>
      <c r="H752" s="10" t="s">
        <v>1756</v>
      </c>
      <c r="I752" s="10"/>
      <c r="J752" s="9" t="s">
        <v>1757</v>
      </c>
      <c r="K752" s="10" t="s">
        <v>1758</v>
      </c>
      <c r="L752" s="9" t="s">
        <v>1789</v>
      </c>
      <c r="M752" s="9" t="s">
        <v>1779</v>
      </c>
      <c r="N752" s="12" t="s">
        <v>1759</v>
      </c>
    </row>
    <row r="753" customFormat="1" spans="1:14">
      <c r="A753" s="9" t="s">
        <v>1698</v>
      </c>
      <c r="B753" s="10"/>
      <c r="C753" s="10" t="s">
        <v>197</v>
      </c>
      <c r="D753" s="10" t="s">
        <v>198</v>
      </c>
      <c r="E753" s="10" t="s">
        <v>85</v>
      </c>
      <c r="F753" s="10"/>
      <c r="G753" s="10"/>
      <c r="H753" s="10" t="s">
        <v>1756</v>
      </c>
      <c r="I753" s="10"/>
      <c r="J753" s="9" t="s">
        <v>1757</v>
      </c>
      <c r="K753" s="10" t="s">
        <v>1758</v>
      </c>
      <c r="L753" s="9" t="s">
        <v>1789</v>
      </c>
      <c r="M753" s="9"/>
      <c r="N753" s="12" t="s">
        <v>1759</v>
      </c>
    </row>
    <row r="754" customFormat="1" spans="1:14">
      <c r="A754" s="9" t="s">
        <v>1698</v>
      </c>
      <c r="B754" s="10"/>
      <c r="C754" s="10" t="s">
        <v>149</v>
      </c>
      <c r="D754" s="10" t="s">
        <v>1792</v>
      </c>
      <c r="E754" s="10" t="s">
        <v>85</v>
      </c>
      <c r="F754" s="10"/>
      <c r="G754" s="10"/>
      <c r="H754" s="10" t="s">
        <v>1756</v>
      </c>
      <c r="I754" s="10"/>
      <c r="J754" s="9" t="s">
        <v>1757</v>
      </c>
      <c r="K754" s="10" t="s">
        <v>1758</v>
      </c>
      <c r="L754" s="9" t="s">
        <v>1793</v>
      </c>
      <c r="M754" s="9" t="s">
        <v>1779</v>
      </c>
      <c r="N754" s="12" t="s">
        <v>1759</v>
      </c>
    </row>
    <row r="755" customFormat="1" spans="1:14">
      <c r="A755" s="9" t="s">
        <v>1698</v>
      </c>
      <c r="B755" s="10"/>
      <c r="C755" s="10" t="s">
        <v>151</v>
      </c>
      <c r="D755" s="10" t="s">
        <v>152</v>
      </c>
      <c r="E755" s="10" t="s">
        <v>85</v>
      </c>
      <c r="F755" s="10"/>
      <c r="G755" s="10"/>
      <c r="H755" s="10" t="s">
        <v>1756</v>
      </c>
      <c r="I755" s="10"/>
      <c r="J755" s="9" t="s">
        <v>1757</v>
      </c>
      <c r="K755" s="10" t="s">
        <v>1758</v>
      </c>
      <c r="L755" s="9" t="s">
        <v>1793</v>
      </c>
      <c r="M755" s="9" t="s">
        <v>1779</v>
      </c>
      <c r="N755" s="12" t="s">
        <v>1759</v>
      </c>
    </row>
    <row r="756" customFormat="1" spans="1:14">
      <c r="A756" s="9" t="s">
        <v>1698</v>
      </c>
      <c r="B756" s="10"/>
      <c r="C756" s="10" t="s">
        <v>153</v>
      </c>
      <c r="D756" s="10" t="s">
        <v>154</v>
      </c>
      <c r="E756" s="10" t="s">
        <v>85</v>
      </c>
      <c r="F756" s="10"/>
      <c r="G756" s="10"/>
      <c r="H756" s="10" t="s">
        <v>1756</v>
      </c>
      <c r="I756" s="10"/>
      <c r="J756" s="9" t="s">
        <v>1757</v>
      </c>
      <c r="K756" s="10" t="s">
        <v>1758</v>
      </c>
      <c r="L756" s="9" t="s">
        <v>1793</v>
      </c>
      <c r="M756" s="9" t="s">
        <v>1779</v>
      </c>
      <c r="N756" s="12" t="s">
        <v>1759</v>
      </c>
    </row>
    <row r="757" customFormat="1" spans="1:14">
      <c r="A757" s="9" t="s">
        <v>1698</v>
      </c>
      <c r="B757" s="9"/>
      <c r="C757" s="9" t="s">
        <v>1794</v>
      </c>
      <c r="D757" s="9" t="s">
        <v>1795</v>
      </c>
      <c r="E757" s="9" t="s">
        <v>85</v>
      </c>
      <c r="F757" s="9"/>
      <c r="G757" s="9"/>
      <c r="H757" s="9" t="s">
        <v>1756</v>
      </c>
      <c r="I757" s="9"/>
      <c r="J757" s="9" t="s">
        <v>1757</v>
      </c>
      <c r="K757" s="10" t="s">
        <v>1758</v>
      </c>
      <c r="L757" s="10" t="s">
        <v>1796</v>
      </c>
      <c r="M757" s="9"/>
      <c r="N757" s="12" t="s">
        <v>1759</v>
      </c>
    </row>
    <row r="758" customFormat="1" spans="1:14">
      <c r="A758" s="9" t="s">
        <v>1698</v>
      </c>
      <c r="B758" s="9"/>
      <c r="C758" s="9" t="s">
        <v>1797</v>
      </c>
      <c r="D758" s="9" t="s">
        <v>1798</v>
      </c>
      <c r="E758" s="9" t="s">
        <v>85</v>
      </c>
      <c r="F758" s="9"/>
      <c r="G758" s="9"/>
      <c r="H758" s="9" t="s">
        <v>1756</v>
      </c>
      <c r="I758" s="9"/>
      <c r="J758" s="9" t="s">
        <v>1757</v>
      </c>
      <c r="K758" s="10" t="s">
        <v>1758</v>
      </c>
      <c r="L758" s="10" t="s">
        <v>1796</v>
      </c>
      <c r="M758" s="9"/>
      <c r="N758" s="12" t="s">
        <v>1759</v>
      </c>
    </row>
    <row r="759" customFormat="1" spans="1:14">
      <c r="A759" s="9" t="s">
        <v>1698</v>
      </c>
      <c r="B759" s="9"/>
      <c r="C759" s="9" t="s">
        <v>1799</v>
      </c>
      <c r="D759" s="9" t="s">
        <v>1800</v>
      </c>
      <c r="E759" s="9" t="s">
        <v>85</v>
      </c>
      <c r="F759" s="9"/>
      <c r="G759" s="9"/>
      <c r="H759" s="9" t="s">
        <v>1756</v>
      </c>
      <c r="I759" s="9"/>
      <c r="J759" s="9" t="s">
        <v>1757</v>
      </c>
      <c r="K759" s="10" t="s">
        <v>1758</v>
      </c>
      <c r="L759" s="10" t="s">
        <v>1796</v>
      </c>
      <c r="M759" s="9"/>
      <c r="N759" s="12" t="s">
        <v>1759</v>
      </c>
    </row>
    <row r="760" customFormat="1" spans="1:14">
      <c r="A760" s="9" t="s">
        <v>1698</v>
      </c>
      <c r="B760" s="10"/>
      <c r="C760" s="10" t="s">
        <v>1801</v>
      </c>
      <c r="D760" s="10" t="s">
        <v>1802</v>
      </c>
      <c r="E760" s="10" t="s">
        <v>85</v>
      </c>
      <c r="F760" s="10"/>
      <c r="G760" s="10"/>
      <c r="H760" s="10" t="s">
        <v>1803</v>
      </c>
      <c r="I760" s="10"/>
      <c r="J760" s="9" t="s">
        <v>1804</v>
      </c>
      <c r="K760" s="10" t="s">
        <v>1805</v>
      </c>
      <c r="L760" s="9" t="s">
        <v>460</v>
      </c>
      <c r="M760" s="9" t="s">
        <v>1806</v>
      </c>
      <c r="N760" s="12" t="s">
        <v>1807</v>
      </c>
    </row>
    <row r="761" customFormat="1" spans="1:14">
      <c r="A761" s="9" t="s">
        <v>1698</v>
      </c>
      <c r="B761" s="10"/>
      <c r="C761" s="10" t="s">
        <v>1808</v>
      </c>
      <c r="D761" s="10" t="s">
        <v>1809</v>
      </c>
      <c r="E761" s="10" t="s">
        <v>85</v>
      </c>
      <c r="F761" s="10"/>
      <c r="G761" s="10"/>
      <c r="H761" s="10" t="s">
        <v>1803</v>
      </c>
      <c r="I761" s="10"/>
      <c r="J761" s="9" t="s">
        <v>1804</v>
      </c>
      <c r="K761" s="10" t="s">
        <v>1805</v>
      </c>
      <c r="L761" s="9" t="s">
        <v>460</v>
      </c>
      <c r="M761" s="9" t="s">
        <v>1806</v>
      </c>
      <c r="N761" s="12" t="s">
        <v>1807</v>
      </c>
    </row>
    <row r="762" customFormat="1" spans="1:14">
      <c r="A762" s="9" t="s">
        <v>1698</v>
      </c>
      <c r="B762" s="9"/>
      <c r="C762" s="9" t="s">
        <v>1810</v>
      </c>
      <c r="D762" s="9" t="s">
        <v>1811</v>
      </c>
      <c r="E762" s="9" t="s">
        <v>85</v>
      </c>
      <c r="F762" s="9"/>
      <c r="G762" s="9"/>
      <c r="H762" s="10" t="s">
        <v>1803</v>
      </c>
      <c r="I762" s="9"/>
      <c r="J762" s="9" t="s">
        <v>1804</v>
      </c>
      <c r="K762" s="10" t="s">
        <v>1805</v>
      </c>
      <c r="L762" s="9" t="s">
        <v>477</v>
      </c>
      <c r="M762" s="9"/>
      <c r="N762" s="12" t="s">
        <v>1807</v>
      </c>
    </row>
    <row r="763" customFormat="1" spans="1:14">
      <c r="A763" s="9" t="s">
        <v>1698</v>
      </c>
      <c r="B763" s="10"/>
      <c r="C763" s="10" t="s">
        <v>1812</v>
      </c>
      <c r="D763" s="10" t="s">
        <v>1813</v>
      </c>
      <c r="E763" s="10" t="s">
        <v>85</v>
      </c>
      <c r="F763" s="10"/>
      <c r="G763" s="10"/>
      <c r="H763" s="10" t="s">
        <v>1803</v>
      </c>
      <c r="I763" s="10"/>
      <c r="J763" s="9" t="s">
        <v>1804</v>
      </c>
      <c r="K763" s="10" t="s">
        <v>1805</v>
      </c>
      <c r="L763" s="9" t="s">
        <v>1814</v>
      </c>
      <c r="M763" s="9" t="s">
        <v>1806</v>
      </c>
      <c r="N763" s="12" t="s">
        <v>1807</v>
      </c>
    </row>
    <row r="764" customFormat="1" spans="1:14">
      <c r="A764" s="9" t="s">
        <v>1698</v>
      </c>
      <c r="B764" s="10"/>
      <c r="C764" s="10" t="s">
        <v>1815</v>
      </c>
      <c r="D764" s="10" t="s">
        <v>1816</v>
      </c>
      <c r="E764" s="10" t="s">
        <v>85</v>
      </c>
      <c r="F764" s="10"/>
      <c r="G764" s="10"/>
      <c r="H764" s="10" t="s">
        <v>1803</v>
      </c>
      <c r="I764" s="10"/>
      <c r="J764" s="9" t="s">
        <v>1804</v>
      </c>
      <c r="K764" s="10" t="s">
        <v>1805</v>
      </c>
      <c r="L764" s="9" t="s">
        <v>1814</v>
      </c>
      <c r="M764" s="9" t="s">
        <v>1806</v>
      </c>
      <c r="N764" s="12" t="s">
        <v>1807</v>
      </c>
    </row>
    <row r="765" customFormat="1" spans="1:14">
      <c r="A765" s="9" t="s">
        <v>1698</v>
      </c>
      <c r="B765" s="10"/>
      <c r="C765" s="10" t="s">
        <v>1817</v>
      </c>
      <c r="D765" s="10" t="s">
        <v>1818</v>
      </c>
      <c r="E765" s="10" t="s">
        <v>85</v>
      </c>
      <c r="F765" s="10"/>
      <c r="G765" s="10"/>
      <c r="H765" s="10" t="s">
        <v>1803</v>
      </c>
      <c r="I765" s="10"/>
      <c r="J765" s="9" t="s">
        <v>1804</v>
      </c>
      <c r="K765" s="10" t="s">
        <v>1805</v>
      </c>
      <c r="L765" s="9" t="s">
        <v>1814</v>
      </c>
      <c r="M765" s="9" t="s">
        <v>1806</v>
      </c>
      <c r="N765" s="12" t="s">
        <v>1807</v>
      </c>
    </row>
    <row r="766" customFormat="1" spans="1:14">
      <c r="A766" s="9" t="s">
        <v>1698</v>
      </c>
      <c r="B766" s="10"/>
      <c r="C766" s="10" t="s">
        <v>1819</v>
      </c>
      <c r="D766" s="10" t="s">
        <v>1820</v>
      </c>
      <c r="E766" s="10" t="s">
        <v>85</v>
      </c>
      <c r="F766" s="10"/>
      <c r="G766" s="10"/>
      <c r="H766" s="10" t="s">
        <v>1803</v>
      </c>
      <c r="I766" s="10"/>
      <c r="J766" s="9" t="s">
        <v>1804</v>
      </c>
      <c r="K766" s="10" t="s">
        <v>1805</v>
      </c>
      <c r="L766" s="9" t="s">
        <v>1814</v>
      </c>
      <c r="M766" s="9" t="s">
        <v>1806</v>
      </c>
      <c r="N766" s="12" t="s">
        <v>1807</v>
      </c>
    </row>
    <row r="767" customFormat="1" spans="1:14">
      <c r="A767" s="9" t="s">
        <v>1698</v>
      </c>
      <c r="B767" s="10"/>
      <c r="C767" s="10" t="s">
        <v>1821</v>
      </c>
      <c r="D767" s="10" t="s">
        <v>1822</v>
      </c>
      <c r="E767" s="10" t="s">
        <v>85</v>
      </c>
      <c r="F767" s="10"/>
      <c r="G767" s="10"/>
      <c r="H767" s="10" t="s">
        <v>1803</v>
      </c>
      <c r="I767" s="10"/>
      <c r="J767" s="9" t="s">
        <v>1804</v>
      </c>
      <c r="K767" s="10" t="s">
        <v>1805</v>
      </c>
      <c r="L767" s="9" t="s">
        <v>1814</v>
      </c>
      <c r="M767" s="9" t="s">
        <v>1806</v>
      </c>
      <c r="N767" s="12" t="s">
        <v>1807</v>
      </c>
    </row>
    <row r="768" customFormat="1" spans="1:14">
      <c r="A768" s="9" t="s">
        <v>1698</v>
      </c>
      <c r="B768" s="10"/>
      <c r="C768" s="10" t="s">
        <v>1823</v>
      </c>
      <c r="D768" s="10" t="s">
        <v>1824</v>
      </c>
      <c r="E768" s="10" t="s">
        <v>85</v>
      </c>
      <c r="F768" s="10"/>
      <c r="G768" s="10"/>
      <c r="H768" s="10" t="s">
        <v>1803</v>
      </c>
      <c r="I768" s="10"/>
      <c r="J768" s="9" t="s">
        <v>1804</v>
      </c>
      <c r="K768" s="10" t="s">
        <v>1805</v>
      </c>
      <c r="L768" s="10" t="s">
        <v>1825</v>
      </c>
      <c r="M768" s="9" t="s">
        <v>456</v>
      </c>
      <c r="N768" s="12" t="s">
        <v>1807</v>
      </c>
    </row>
    <row r="769" customFormat="1" spans="1:14">
      <c r="A769" s="9" t="s">
        <v>1698</v>
      </c>
      <c r="B769" s="9"/>
      <c r="C769" s="9" t="s">
        <v>1826</v>
      </c>
      <c r="D769" s="9" t="s">
        <v>1827</v>
      </c>
      <c r="E769" s="10" t="s">
        <v>85</v>
      </c>
      <c r="F769" s="9"/>
      <c r="G769" s="9"/>
      <c r="H769" s="10" t="s">
        <v>1803</v>
      </c>
      <c r="I769" s="10"/>
      <c r="J769" s="9" t="s">
        <v>1804</v>
      </c>
      <c r="K769" s="10" t="s">
        <v>1805</v>
      </c>
      <c r="L769" s="9" t="s">
        <v>1734</v>
      </c>
      <c r="M769" s="9"/>
      <c r="N769" s="12" t="s">
        <v>1807</v>
      </c>
    </row>
    <row r="770" customFormat="1" spans="1:14">
      <c r="A770" s="9" t="s">
        <v>1698</v>
      </c>
      <c r="B770" s="10"/>
      <c r="C770" s="10" t="s">
        <v>157</v>
      </c>
      <c r="D770" s="10" t="s">
        <v>1828</v>
      </c>
      <c r="E770" s="10" t="s">
        <v>85</v>
      </c>
      <c r="F770" s="10"/>
      <c r="G770" s="10"/>
      <c r="H770" s="10" t="s">
        <v>1803</v>
      </c>
      <c r="I770" s="10"/>
      <c r="J770" s="9" t="s">
        <v>1804</v>
      </c>
      <c r="K770" s="10" t="s">
        <v>1805</v>
      </c>
      <c r="L770" s="9" t="s">
        <v>1829</v>
      </c>
      <c r="M770" s="9" t="s">
        <v>1830</v>
      </c>
      <c r="N770" s="12" t="s">
        <v>1807</v>
      </c>
    </row>
    <row r="771" customFormat="1" spans="1:14">
      <c r="A771" s="9" t="s">
        <v>1698</v>
      </c>
      <c r="B771" s="10"/>
      <c r="C771" s="10" t="s">
        <v>159</v>
      </c>
      <c r="D771" s="10" t="s">
        <v>160</v>
      </c>
      <c r="E771" s="10" t="s">
        <v>85</v>
      </c>
      <c r="F771" s="10"/>
      <c r="G771" s="10"/>
      <c r="H771" s="10" t="s">
        <v>1803</v>
      </c>
      <c r="I771" s="10"/>
      <c r="J771" s="9" t="s">
        <v>1804</v>
      </c>
      <c r="K771" s="10" t="s">
        <v>1805</v>
      </c>
      <c r="L771" s="9" t="s">
        <v>1829</v>
      </c>
      <c r="M771" s="9" t="s">
        <v>1830</v>
      </c>
      <c r="N771" s="12" t="s">
        <v>1807</v>
      </c>
    </row>
    <row r="772" customFormat="1" spans="1:14">
      <c r="A772" s="9" t="s">
        <v>1698</v>
      </c>
      <c r="B772" s="10"/>
      <c r="C772" s="10" t="s">
        <v>161</v>
      </c>
      <c r="D772" s="10" t="s">
        <v>1831</v>
      </c>
      <c r="E772" s="10" t="s">
        <v>85</v>
      </c>
      <c r="F772" s="10"/>
      <c r="G772" s="10"/>
      <c r="H772" s="10" t="s">
        <v>1803</v>
      </c>
      <c r="I772" s="10"/>
      <c r="J772" s="9" t="s">
        <v>1804</v>
      </c>
      <c r="K772" s="10" t="s">
        <v>1805</v>
      </c>
      <c r="L772" s="9" t="s">
        <v>1829</v>
      </c>
      <c r="M772" s="9" t="s">
        <v>1830</v>
      </c>
      <c r="N772" s="12" t="s">
        <v>1807</v>
      </c>
    </row>
    <row r="773" customFormat="1" spans="1:14">
      <c r="A773" s="9" t="s">
        <v>1698</v>
      </c>
      <c r="B773" s="10"/>
      <c r="C773" s="10" t="s">
        <v>199</v>
      </c>
      <c r="D773" s="10" t="s">
        <v>1832</v>
      </c>
      <c r="E773" s="10" t="s">
        <v>85</v>
      </c>
      <c r="F773" s="10"/>
      <c r="G773" s="10"/>
      <c r="H773" s="10" t="s">
        <v>1803</v>
      </c>
      <c r="I773" s="10"/>
      <c r="J773" s="9" t="s">
        <v>1804</v>
      </c>
      <c r="K773" s="10" t="s">
        <v>1805</v>
      </c>
      <c r="L773" s="9" t="s">
        <v>1829</v>
      </c>
      <c r="M773" s="9" t="s">
        <v>1830</v>
      </c>
      <c r="N773" s="12" t="s">
        <v>1807</v>
      </c>
    </row>
    <row r="774" customFormat="1" spans="1:14">
      <c r="A774" s="9" t="s">
        <v>1698</v>
      </c>
      <c r="B774" s="10"/>
      <c r="C774" s="10" t="s">
        <v>201</v>
      </c>
      <c r="D774" s="10" t="s">
        <v>202</v>
      </c>
      <c r="E774" s="10" t="s">
        <v>85</v>
      </c>
      <c r="F774" s="10"/>
      <c r="G774" s="10"/>
      <c r="H774" s="10" t="s">
        <v>1803</v>
      </c>
      <c r="I774" s="10"/>
      <c r="J774" s="9" t="s">
        <v>1804</v>
      </c>
      <c r="K774" s="10" t="s">
        <v>1805</v>
      </c>
      <c r="L774" s="9" t="s">
        <v>1829</v>
      </c>
      <c r="M774" s="9" t="s">
        <v>1830</v>
      </c>
      <c r="N774" s="12" t="s">
        <v>1807</v>
      </c>
    </row>
    <row r="775" customFormat="1" spans="1:14">
      <c r="A775" s="9" t="s">
        <v>1698</v>
      </c>
      <c r="B775" s="10"/>
      <c r="C775" s="10" t="s">
        <v>1833</v>
      </c>
      <c r="D775" s="10" t="s">
        <v>1834</v>
      </c>
      <c r="E775" s="10" t="s">
        <v>85</v>
      </c>
      <c r="F775" s="10"/>
      <c r="G775" s="10"/>
      <c r="H775" s="10" t="s">
        <v>1677</v>
      </c>
      <c r="I775" s="10"/>
      <c r="J775" s="9" t="s">
        <v>1835</v>
      </c>
      <c r="K775" s="10" t="s">
        <v>1836</v>
      </c>
      <c r="L775" s="9" t="s">
        <v>434</v>
      </c>
      <c r="M775" s="9" t="s">
        <v>1837</v>
      </c>
      <c r="N775" s="12" t="s">
        <v>1838</v>
      </c>
    </row>
    <row r="776" customFormat="1" spans="1:14">
      <c r="A776" s="9" t="s">
        <v>1698</v>
      </c>
      <c r="B776" s="10"/>
      <c r="C776" s="10" t="s">
        <v>1839</v>
      </c>
      <c r="D776" s="10" t="s">
        <v>1840</v>
      </c>
      <c r="E776" s="10" t="s">
        <v>85</v>
      </c>
      <c r="F776" s="10"/>
      <c r="G776" s="10"/>
      <c r="H776" s="10" t="s">
        <v>1677</v>
      </c>
      <c r="I776" s="10"/>
      <c r="J776" s="9" t="s">
        <v>1835</v>
      </c>
      <c r="K776" s="10" t="s">
        <v>1836</v>
      </c>
      <c r="L776" s="9" t="s">
        <v>434</v>
      </c>
      <c r="M776" s="9" t="s">
        <v>1837</v>
      </c>
      <c r="N776" s="12" t="s">
        <v>1838</v>
      </c>
    </row>
    <row r="777" customFormat="1" spans="1:14">
      <c r="A777" s="9" t="s">
        <v>1698</v>
      </c>
      <c r="B777" s="10"/>
      <c r="C777" s="10" t="s">
        <v>1841</v>
      </c>
      <c r="D777" s="10" t="s">
        <v>1842</v>
      </c>
      <c r="E777" s="10" t="s">
        <v>85</v>
      </c>
      <c r="F777" s="10"/>
      <c r="G777" s="10"/>
      <c r="H777" s="10" t="s">
        <v>1677</v>
      </c>
      <c r="I777" s="10"/>
      <c r="J777" s="9" t="s">
        <v>1835</v>
      </c>
      <c r="K777" s="10" t="s">
        <v>1836</v>
      </c>
      <c r="L777" s="9" t="s">
        <v>434</v>
      </c>
      <c r="M777" s="9" t="s">
        <v>1837</v>
      </c>
      <c r="N777" s="12" t="s">
        <v>1838</v>
      </c>
    </row>
    <row r="778" customFormat="1" spans="1:14">
      <c r="A778" s="9" t="s">
        <v>1698</v>
      </c>
      <c r="B778" s="10"/>
      <c r="C778" s="10" t="s">
        <v>1843</v>
      </c>
      <c r="D778" s="10" t="s">
        <v>1844</v>
      </c>
      <c r="E778" s="10" t="s">
        <v>85</v>
      </c>
      <c r="F778" s="10"/>
      <c r="G778" s="10"/>
      <c r="H778" s="10" t="s">
        <v>1677</v>
      </c>
      <c r="I778" s="10"/>
      <c r="J778" s="9" t="s">
        <v>1835</v>
      </c>
      <c r="K778" s="10" t="s">
        <v>1836</v>
      </c>
      <c r="L778" s="9" t="s">
        <v>434</v>
      </c>
      <c r="M778" s="9" t="s">
        <v>1837</v>
      </c>
      <c r="N778" s="12" t="s">
        <v>1838</v>
      </c>
    </row>
    <row r="779" customFormat="1" spans="1:14">
      <c r="A779" s="9" t="s">
        <v>1698</v>
      </c>
      <c r="B779" s="10"/>
      <c r="C779" s="10" t="s">
        <v>1845</v>
      </c>
      <c r="D779" s="10" t="s">
        <v>1846</v>
      </c>
      <c r="E779" s="10" t="s">
        <v>85</v>
      </c>
      <c r="F779" s="10"/>
      <c r="G779" s="10"/>
      <c r="H779" s="10" t="s">
        <v>1677</v>
      </c>
      <c r="I779" s="10"/>
      <c r="J779" s="9" t="s">
        <v>1835</v>
      </c>
      <c r="K779" s="10" t="s">
        <v>1836</v>
      </c>
      <c r="L779" s="9" t="s">
        <v>434</v>
      </c>
      <c r="M779" s="9" t="s">
        <v>1837</v>
      </c>
      <c r="N779" s="12" t="s">
        <v>1838</v>
      </c>
    </row>
    <row r="780" customFormat="1" spans="1:14">
      <c r="A780" s="9" t="s">
        <v>1698</v>
      </c>
      <c r="B780" s="10"/>
      <c r="C780" s="10" t="s">
        <v>1847</v>
      </c>
      <c r="D780" s="10" t="s">
        <v>1848</v>
      </c>
      <c r="E780" s="10" t="s">
        <v>85</v>
      </c>
      <c r="F780" s="10"/>
      <c r="G780" s="10"/>
      <c r="H780" s="10" t="s">
        <v>1677</v>
      </c>
      <c r="I780" s="10"/>
      <c r="J780" s="9" t="s">
        <v>1835</v>
      </c>
      <c r="K780" s="10" t="s">
        <v>1836</v>
      </c>
      <c r="L780" s="9" t="s">
        <v>434</v>
      </c>
      <c r="M780" s="9" t="s">
        <v>1837</v>
      </c>
      <c r="N780" s="12" t="s">
        <v>1838</v>
      </c>
    </row>
    <row r="781" customFormat="1" spans="1:14">
      <c r="A781" s="9" t="s">
        <v>1698</v>
      </c>
      <c r="B781" s="10"/>
      <c r="C781" s="10" t="s">
        <v>1849</v>
      </c>
      <c r="D781" s="10" t="s">
        <v>1850</v>
      </c>
      <c r="E781" s="10" t="s">
        <v>85</v>
      </c>
      <c r="F781" s="10"/>
      <c r="G781" s="10"/>
      <c r="H781" s="10" t="s">
        <v>1677</v>
      </c>
      <c r="I781" s="10"/>
      <c r="J781" s="9" t="s">
        <v>1835</v>
      </c>
      <c r="K781" s="10" t="s">
        <v>1836</v>
      </c>
      <c r="L781" s="9" t="s">
        <v>434</v>
      </c>
      <c r="M781" s="9" t="s">
        <v>1837</v>
      </c>
      <c r="N781" s="12" t="s">
        <v>1838</v>
      </c>
    </row>
    <row r="782" customFormat="1" spans="1:14">
      <c r="A782" s="9" t="s">
        <v>1698</v>
      </c>
      <c r="B782" s="10"/>
      <c r="C782" s="10" t="s">
        <v>1851</v>
      </c>
      <c r="D782" s="10" t="s">
        <v>1852</v>
      </c>
      <c r="E782" s="10" t="s">
        <v>85</v>
      </c>
      <c r="F782" s="10"/>
      <c r="G782" s="10"/>
      <c r="H782" s="10" t="s">
        <v>1677</v>
      </c>
      <c r="I782" s="10"/>
      <c r="J782" s="9" t="s">
        <v>1835</v>
      </c>
      <c r="K782" s="10" t="s">
        <v>1836</v>
      </c>
      <c r="L782" s="9" t="s">
        <v>434</v>
      </c>
      <c r="M782" s="9" t="s">
        <v>1837</v>
      </c>
      <c r="N782" s="12" t="s">
        <v>1838</v>
      </c>
    </row>
    <row r="783" customFormat="1" spans="1:14">
      <c r="A783" s="9" t="s">
        <v>1698</v>
      </c>
      <c r="B783" s="10"/>
      <c r="C783" s="10" t="s">
        <v>1853</v>
      </c>
      <c r="D783" s="10" t="s">
        <v>1854</v>
      </c>
      <c r="E783" s="10" t="s">
        <v>85</v>
      </c>
      <c r="F783" s="10"/>
      <c r="G783" s="10"/>
      <c r="H783" s="10" t="s">
        <v>1677</v>
      </c>
      <c r="I783" s="10"/>
      <c r="J783" s="9" t="s">
        <v>1835</v>
      </c>
      <c r="K783" s="10" t="s">
        <v>1836</v>
      </c>
      <c r="L783" s="9" t="s">
        <v>434</v>
      </c>
      <c r="M783" s="9" t="s">
        <v>1837</v>
      </c>
      <c r="N783" s="12" t="s">
        <v>1838</v>
      </c>
    </row>
    <row r="784" customFormat="1" spans="1:14">
      <c r="A784" s="9" t="s">
        <v>1698</v>
      </c>
      <c r="B784" s="9"/>
      <c r="C784" s="9" t="s">
        <v>1855</v>
      </c>
      <c r="D784" s="9" t="s">
        <v>1856</v>
      </c>
      <c r="E784" s="9" t="s">
        <v>85</v>
      </c>
      <c r="F784" s="9"/>
      <c r="G784" s="9"/>
      <c r="H784" s="10" t="s">
        <v>1677</v>
      </c>
      <c r="I784" s="10"/>
      <c r="J784" s="9" t="s">
        <v>1835</v>
      </c>
      <c r="K784" s="10" t="s">
        <v>1836</v>
      </c>
      <c r="L784" s="9" t="s">
        <v>1857</v>
      </c>
      <c r="M784" s="9"/>
      <c r="N784" s="12" t="s">
        <v>1838</v>
      </c>
    </row>
    <row r="785" customFormat="1" spans="1:14">
      <c r="A785" s="9" t="s">
        <v>1698</v>
      </c>
      <c r="B785" s="9"/>
      <c r="C785" s="9" t="s">
        <v>1858</v>
      </c>
      <c r="D785" s="9" t="s">
        <v>1859</v>
      </c>
      <c r="E785" s="9" t="s">
        <v>85</v>
      </c>
      <c r="F785" s="9"/>
      <c r="G785" s="9"/>
      <c r="H785" s="10" t="s">
        <v>1677</v>
      </c>
      <c r="I785" s="10"/>
      <c r="J785" s="9" t="s">
        <v>1835</v>
      </c>
      <c r="K785" s="10" t="s">
        <v>1836</v>
      </c>
      <c r="L785" s="9" t="s">
        <v>1857</v>
      </c>
      <c r="M785" s="9"/>
      <c r="N785" s="12" t="s">
        <v>1838</v>
      </c>
    </row>
    <row r="786" customFormat="1" spans="1:14">
      <c r="A786" s="9" t="s">
        <v>1698</v>
      </c>
      <c r="B786" s="9"/>
      <c r="C786" s="9" t="s">
        <v>1860</v>
      </c>
      <c r="D786" s="9" t="s">
        <v>1861</v>
      </c>
      <c r="E786" s="10" t="s">
        <v>85</v>
      </c>
      <c r="F786" s="10"/>
      <c r="G786" s="10"/>
      <c r="H786" s="10" t="s">
        <v>1862</v>
      </c>
      <c r="I786" s="10"/>
      <c r="J786" s="9" t="s">
        <v>1863</v>
      </c>
      <c r="K786" s="10" t="s">
        <v>1864</v>
      </c>
      <c r="L786" s="9" t="s">
        <v>498</v>
      </c>
      <c r="M786" s="9"/>
      <c r="N786" s="12" t="s">
        <v>1865</v>
      </c>
    </row>
    <row r="787" customFormat="1" spans="1:14">
      <c r="A787" s="9" t="s">
        <v>1698</v>
      </c>
      <c r="B787" s="9"/>
      <c r="C787" s="9" t="s">
        <v>1866</v>
      </c>
      <c r="D787" s="9" t="s">
        <v>1867</v>
      </c>
      <c r="E787" s="10" t="s">
        <v>85</v>
      </c>
      <c r="F787" s="10"/>
      <c r="G787" s="10"/>
      <c r="H787" s="10" t="s">
        <v>1862</v>
      </c>
      <c r="I787" s="10"/>
      <c r="J787" s="9" t="s">
        <v>1863</v>
      </c>
      <c r="K787" s="10" t="s">
        <v>1864</v>
      </c>
      <c r="L787" s="9" t="s">
        <v>498</v>
      </c>
      <c r="M787" s="9"/>
      <c r="N787" s="12" t="s">
        <v>1865</v>
      </c>
    </row>
    <row r="788" customFormat="1" spans="1:14">
      <c r="A788" s="9" t="s">
        <v>1698</v>
      </c>
      <c r="B788" s="10"/>
      <c r="C788" s="10" t="s">
        <v>1868</v>
      </c>
      <c r="D788" s="10" t="s">
        <v>1869</v>
      </c>
      <c r="E788" s="10" t="s">
        <v>85</v>
      </c>
      <c r="F788" s="10"/>
      <c r="G788" s="10"/>
      <c r="H788" s="10" t="s">
        <v>1862</v>
      </c>
      <c r="I788" s="10"/>
      <c r="J788" s="9" t="s">
        <v>1863</v>
      </c>
      <c r="K788" s="10" t="s">
        <v>1864</v>
      </c>
      <c r="L788" s="9" t="s">
        <v>1870</v>
      </c>
      <c r="M788" s="9" t="s">
        <v>1871</v>
      </c>
      <c r="N788" s="12" t="s">
        <v>1865</v>
      </c>
    </row>
    <row r="789" customFormat="1" spans="1:14">
      <c r="A789" s="9" t="s">
        <v>1698</v>
      </c>
      <c r="B789" s="10"/>
      <c r="C789" s="10" t="s">
        <v>1872</v>
      </c>
      <c r="D789" s="10" t="s">
        <v>1873</v>
      </c>
      <c r="E789" s="10" t="s">
        <v>85</v>
      </c>
      <c r="F789" s="10"/>
      <c r="G789" s="10"/>
      <c r="H789" s="10" t="s">
        <v>1862</v>
      </c>
      <c r="I789" s="10"/>
      <c r="J789" s="9" t="s">
        <v>1863</v>
      </c>
      <c r="K789" s="10" t="s">
        <v>1864</v>
      </c>
      <c r="L789" s="9" t="s">
        <v>1870</v>
      </c>
      <c r="M789" s="9" t="s">
        <v>1871</v>
      </c>
      <c r="N789" s="12" t="s">
        <v>1865</v>
      </c>
    </row>
    <row r="790" customFormat="1" spans="1:14">
      <c r="A790" s="9" t="s">
        <v>1698</v>
      </c>
      <c r="B790" s="10"/>
      <c r="C790" s="10" t="s">
        <v>1874</v>
      </c>
      <c r="D790" s="10" t="s">
        <v>1875</v>
      </c>
      <c r="E790" s="10" t="s">
        <v>85</v>
      </c>
      <c r="F790" s="10"/>
      <c r="G790" s="10"/>
      <c r="H790" s="10" t="s">
        <v>1862</v>
      </c>
      <c r="I790" s="10"/>
      <c r="J790" s="9" t="s">
        <v>1863</v>
      </c>
      <c r="K790" s="10" t="s">
        <v>1864</v>
      </c>
      <c r="L790" s="9" t="s">
        <v>1870</v>
      </c>
      <c r="M790" s="9"/>
      <c r="N790" s="12" t="s">
        <v>1865</v>
      </c>
    </row>
    <row r="791" customFormat="1" spans="1:14">
      <c r="A791" s="9" t="s">
        <v>1698</v>
      </c>
      <c r="B791" s="10"/>
      <c r="C791" s="10" t="s">
        <v>1876</v>
      </c>
      <c r="D791" s="10" t="s">
        <v>1877</v>
      </c>
      <c r="E791" s="10" t="s">
        <v>85</v>
      </c>
      <c r="F791" s="10"/>
      <c r="G791" s="10"/>
      <c r="H791" s="10" t="s">
        <v>1862</v>
      </c>
      <c r="I791" s="10"/>
      <c r="J791" s="9" t="s">
        <v>1863</v>
      </c>
      <c r="K791" s="10" t="s">
        <v>1864</v>
      </c>
      <c r="L791" s="9" t="s">
        <v>1870</v>
      </c>
      <c r="M791" s="9" t="s">
        <v>1871</v>
      </c>
      <c r="N791" s="12" t="s">
        <v>1865</v>
      </c>
    </row>
    <row r="792" customFormat="1" spans="1:14">
      <c r="A792" s="9" t="s">
        <v>1698</v>
      </c>
      <c r="B792" s="10"/>
      <c r="C792" s="10" t="s">
        <v>1878</v>
      </c>
      <c r="D792" s="10" t="s">
        <v>1879</v>
      </c>
      <c r="E792" s="10" t="s">
        <v>85</v>
      </c>
      <c r="F792" s="10"/>
      <c r="G792" s="10"/>
      <c r="H792" s="10" t="s">
        <v>1862</v>
      </c>
      <c r="I792" s="10"/>
      <c r="J792" s="9" t="s">
        <v>1863</v>
      </c>
      <c r="K792" s="10" t="s">
        <v>1864</v>
      </c>
      <c r="L792" s="9" t="s">
        <v>1870</v>
      </c>
      <c r="M792" s="9" t="s">
        <v>1871</v>
      </c>
      <c r="N792" s="12" t="s">
        <v>1865</v>
      </c>
    </row>
    <row r="793" customFormat="1" spans="1:14">
      <c r="A793" s="9" t="s">
        <v>1698</v>
      </c>
      <c r="B793" s="10"/>
      <c r="C793" s="10" t="s">
        <v>1880</v>
      </c>
      <c r="D793" s="10" t="s">
        <v>1881</v>
      </c>
      <c r="E793" s="10" t="s">
        <v>85</v>
      </c>
      <c r="F793" s="10"/>
      <c r="G793" s="10"/>
      <c r="H793" s="10" t="s">
        <v>1862</v>
      </c>
      <c r="I793" s="10"/>
      <c r="J793" s="9" t="s">
        <v>1863</v>
      </c>
      <c r="K793" s="10" t="s">
        <v>1864</v>
      </c>
      <c r="L793" s="9" t="s">
        <v>1870</v>
      </c>
      <c r="M793" s="9" t="s">
        <v>1871</v>
      </c>
      <c r="N793" s="12" t="s">
        <v>1865</v>
      </c>
    </row>
    <row r="794" customFormat="1" spans="1:14">
      <c r="A794" s="9" t="s">
        <v>1698</v>
      </c>
      <c r="B794" s="10"/>
      <c r="C794" s="10" t="s">
        <v>1882</v>
      </c>
      <c r="D794" s="10" t="s">
        <v>1883</v>
      </c>
      <c r="E794" s="10" t="s">
        <v>85</v>
      </c>
      <c r="F794" s="10"/>
      <c r="G794" s="10"/>
      <c r="H794" s="10" t="s">
        <v>1862</v>
      </c>
      <c r="I794" s="10"/>
      <c r="J794" s="9" t="s">
        <v>1863</v>
      </c>
      <c r="K794" s="10" t="s">
        <v>1864</v>
      </c>
      <c r="L794" s="9" t="s">
        <v>1870</v>
      </c>
      <c r="M794" s="9" t="s">
        <v>1871</v>
      </c>
      <c r="N794" s="12" t="s">
        <v>1865</v>
      </c>
    </row>
    <row r="795" customFormat="1" spans="1:14">
      <c r="A795" s="9" t="s">
        <v>1698</v>
      </c>
      <c r="B795" s="10"/>
      <c r="C795" s="10" t="s">
        <v>1884</v>
      </c>
      <c r="D795" s="10" t="s">
        <v>1885</v>
      </c>
      <c r="E795" s="10" t="s">
        <v>85</v>
      </c>
      <c r="F795" s="10"/>
      <c r="G795" s="10"/>
      <c r="H795" s="10" t="s">
        <v>1756</v>
      </c>
      <c r="I795" s="10"/>
      <c r="J795" s="9" t="s">
        <v>1757</v>
      </c>
      <c r="K795" s="10" t="s">
        <v>1758</v>
      </c>
      <c r="L795" s="10" t="s">
        <v>1770</v>
      </c>
      <c r="M795" s="9" t="s">
        <v>456</v>
      </c>
      <c r="N795" s="12" t="s">
        <v>1759</v>
      </c>
    </row>
    <row r="796" customFormat="1" spans="1:14">
      <c r="A796" s="9" t="s">
        <v>1698</v>
      </c>
      <c r="B796" s="9"/>
      <c r="C796" s="12" t="s">
        <v>1886</v>
      </c>
      <c r="D796" s="12" t="s">
        <v>1887</v>
      </c>
      <c r="E796" s="9" t="s">
        <v>85</v>
      </c>
      <c r="F796" s="9"/>
      <c r="G796" s="9"/>
      <c r="H796" s="9" t="s">
        <v>1803</v>
      </c>
      <c r="I796" s="9"/>
      <c r="J796" s="9" t="s">
        <v>1804</v>
      </c>
      <c r="K796" s="9" t="s">
        <v>1805</v>
      </c>
      <c r="L796" s="9" t="s">
        <v>460</v>
      </c>
      <c r="M796" s="9"/>
      <c r="N796" s="12" t="s">
        <v>1807</v>
      </c>
    </row>
    <row r="797" customFormat="1" spans="1:14">
      <c r="A797" s="9" t="s">
        <v>1698</v>
      </c>
      <c r="B797" s="9"/>
      <c r="C797" s="12" t="s">
        <v>122</v>
      </c>
      <c r="D797" s="12" t="s">
        <v>123</v>
      </c>
      <c r="E797" s="9" t="s">
        <v>85</v>
      </c>
      <c r="F797" s="9"/>
      <c r="G797" s="9"/>
      <c r="H797" s="9" t="s">
        <v>1756</v>
      </c>
      <c r="I797" s="9"/>
      <c r="J797" s="9" t="s">
        <v>1757</v>
      </c>
      <c r="K797" s="9" t="s">
        <v>1758</v>
      </c>
      <c r="L797" s="9" t="s">
        <v>1888</v>
      </c>
      <c r="M797" s="9"/>
      <c r="N797" s="12" t="s">
        <v>1759</v>
      </c>
    </row>
    <row r="798" customFormat="1" spans="1:14">
      <c r="A798" s="9" t="s">
        <v>1698</v>
      </c>
      <c r="B798" s="9"/>
      <c r="C798" s="12" t="s">
        <v>126</v>
      </c>
      <c r="D798" s="12" t="s">
        <v>127</v>
      </c>
      <c r="E798" s="9" t="s">
        <v>85</v>
      </c>
      <c r="F798" s="9"/>
      <c r="G798" s="9"/>
      <c r="H798" s="9" t="s">
        <v>1737</v>
      </c>
      <c r="I798" s="9"/>
      <c r="J798" s="9" t="s">
        <v>1738</v>
      </c>
      <c r="K798" s="9" t="s">
        <v>1739</v>
      </c>
      <c r="L798" s="9" t="s">
        <v>1889</v>
      </c>
      <c r="M798" s="9"/>
      <c r="N798" s="12" t="s">
        <v>1741</v>
      </c>
    </row>
    <row r="799" customFormat="1" spans="1:14">
      <c r="A799" s="9" t="s">
        <v>1698</v>
      </c>
      <c r="B799" s="9"/>
      <c r="C799" s="12" t="s">
        <v>1890</v>
      </c>
      <c r="D799" s="12" t="s">
        <v>1891</v>
      </c>
      <c r="E799" s="9" t="s">
        <v>85</v>
      </c>
      <c r="F799" s="9"/>
      <c r="G799" s="9"/>
      <c r="H799" s="9" t="s">
        <v>1803</v>
      </c>
      <c r="I799" s="9"/>
      <c r="J799" s="9" t="s">
        <v>1804</v>
      </c>
      <c r="K799" s="9" t="s">
        <v>1805</v>
      </c>
      <c r="L799" s="9" t="s">
        <v>1892</v>
      </c>
      <c r="M799" s="9"/>
      <c r="N799" s="12" t="s">
        <v>1807</v>
      </c>
    </row>
    <row r="800" customFormat="1" spans="1:14">
      <c r="A800" s="9" t="s">
        <v>1698</v>
      </c>
      <c r="B800" s="9"/>
      <c r="C800" s="12" t="s">
        <v>1893</v>
      </c>
      <c r="D800" s="12" t="s">
        <v>1894</v>
      </c>
      <c r="E800" s="9" t="s">
        <v>85</v>
      </c>
      <c r="F800" s="9"/>
      <c r="G800" s="9"/>
      <c r="H800" s="9" t="s">
        <v>1803</v>
      </c>
      <c r="I800" s="9"/>
      <c r="J800" s="9" t="s">
        <v>1804</v>
      </c>
      <c r="K800" s="9" t="s">
        <v>1805</v>
      </c>
      <c r="L800" s="9" t="s">
        <v>1892</v>
      </c>
      <c r="M800" s="9"/>
      <c r="N800" s="12" t="s">
        <v>1807</v>
      </c>
    </row>
    <row r="801" customFormat="1" spans="1:14">
      <c r="A801" s="9" t="s">
        <v>1895</v>
      </c>
      <c r="B801" s="9"/>
      <c r="C801" s="9" t="s">
        <v>1896</v>
      </c>
      <c r="D801" s="9" t="s">
        <v>1897</v>
      </c>
      <c r="E801" s="9" t="s">
        <v>85</v>
      </c>
      <c r="F801" s="9"/>
      <c r="G801" s="9"/>
      <c r="H801" s="9" t="s">
        <v>1452</v>
      </c>
      <c r="I801" s="9"/>
      <c r="J801" s="9" t="s">
        <v>1453</v>
      </c>
      <c r="K801" s="10" t="s">
        <v>1454</v>
      </c>
      <c r="L801" s="9" t="s">
        <v>1898</v>
      </c>
      <c r="M801" s="9"/>
      <c r="N801" s="12" t="s">
        <v>1456</v>
      </c>
    </row>
    <row r="802" customFormat="1" spans="1:14">
      <c r="A802" s="9" t="s">
        <v>1895</v>
      </c>
      <c r="B802" s="9"/>
      <c r="C802" s="9" t="s">
        <v>1899</v>
      </c>
      <c r="D802" s="9" t="s">
        <v>1900</v>
      </c>
      <c r="E802" s="9" t="s">
        <v>85</v>
      </c>
      <c r="F802" s="9"/>
      <c r="G802" s="9"/>
      <c r="H802" s="9" t="s">
        <v>1452</v>
      </c>
      <c r="I802" s="9"/>
      <c r="J802" s="9" t="s">
        <v>1453</v>
      </c>
      <c r="K802" s="10" t="s">
        <v>1454</v>
      </c>
      <c r="L802" s="9" t="s">
        <v>1898</v>
      </c>
      <c r="M802" s="9"/>
      <c r="N802" s="12" t="s">
        <v>1456</v>
      </c>
    </row>
    <row r="803" customFormat="1" spans="1:14">
      <c r="A803" s="9" t="s">
        <v>1895</v>
      </c>
      <c r="B803" s="9"/>
      <c r="C803" s="9" t="s">
        <v>1901</v>
      </c>
      <c r="D803" s="9" t="s">
        <v>1902</v>
      </c>
      <c r="E803" s="9" t="s">
        <v>85</v>
      </c>
      <c r="F803" s="9"/>
      <c r="G803" s="9"/>
      <c r="H803" s="9" t="s">
        <v>1452</v>
      </c>
      <c r="I803" s="9"/>
      <c r="J803" s="9" t="s">
        <v>1453</v>
      </c>
      <c r="K803" s="10" t="s">
        <v>1454</v>
      </c>
      <c r="L803" s="9" t="s">
        <v>1898</v>
      </c>
      <c r="M803" s="9"/>
      <c r="N803" s="12" t="s">
        <v>1456</v>
      </c>
    </row>
    <row r="804" customFormat="1" spans="1:14">
      <c r="A804" s="9" t="s">
        <v>1895</v>
      </c>
      <c r="B804" s="9"/>
      <c r="C804" s="9" t="s">
        <v>1903</v>
      </c>
      <c r="D804" s="9" t="s">
        <v>1904</v>
      </c>
      <c r="E804" s="9" t="s">
        <v>85</v>
      </c>
      <c r="F804" s="9"/>
      <c r="G804" s="9"/>
      <c r="H804" s="9" t="s">
        <v>1452</v>
      </c>
      <c r="I804" s="9"/>
      <c r="J804" s="9" t="s">
        <v>1453</v>
      </c>
      <c r="K804" s="10" t="s">
        <v>1454</v>
      </c>
      <c r="L804" s="9" t="s">
        <v>1898</v>
      </c>
      <c r="M804" s="9"/>
      <c r="N804" s="12" t="s">
        <v>1456</v>
      </c>
    </row>
    <row r="805" customFormat="1" spans="1:14">
      <c r="A805" s="9" t="s">
        <v>1895</v>
      </c>
      <c r="B805" s="9"/>
      <c r="C805" s="9" t="s">
        <v>1905</v>
      </c>
      <c r="D805" s="9" t="s">
        <v>1906</v>
      </c>
      <c r="E805" s="9" t="s">
        <v>85</v>
      </c>
      <c r="F805" s="9"/>
      <c r="G805" s="9"/>
      <c r="H805" s="9" t="s">
        <v>1452</v>
      </c>
      <c r="I805" s="9"/>
      <c r="J805" s="9" t="s">
        <v>1453</v>
      </c>
      <c r="K805" s="10" t="s">
        <v>1454</v>
      </c>
      <c r="L805" s="9" t="s">
        <v>1898</v>
      </c>
      <c r="M805" s="9"/>
      <c r="N805" s="12" t="s">
        <v>1456</v>
      </c>
    </row>
    <row r="806" customFormat="1" spans="1:14">
      <c r="A806" s="9" t="s">
        <v>1895</v>
      </c>
      <c r="B806" s="9"/>
      <c r="C806" s="9" t="s">
        <v>1907</v>
      </c>
      <c r="D806" s="9" t="s">
        <v>1908</v>
      </c>
      <c r="E806" s="9" t="s">
        <v>85</v>
      </c>
      <c r="F806" s="9"/>
      <c r="G806" s="9"/>
      <c r="H806" s="9" t="s">
        <v>1452</v>
      </c>
      <c r="I806" s="9"/>
      <c r="J806" s="9" t="s">
        <v>1453</v>
      </c>
      <c r="K806" s="10" t="s">
        <v>1454</v>
      </c>
      <c r="L806" s="9" t="s">
        <v>1898</v>
      </c>
      <c r="M806" s="9"/>
      <c r="N806" s="12" t="s">
        <v>1456</v>
      </c>
    </row>
    <row r="807" customFormat="1" spans="1:14">
      <c r="A807" s="9" t="s">
        <v>1895</v>
      </c>
      <c r="B807" s="9"/>
      <c r="C807" s="9" t="s">
        <v>1909</v>
      </c>
      <c r="D807" s="9" t="s">
        <v>1910</v>
      </c>
      <c r="E807" s="9" t="s">
        <v>85</v>
      </c>
      <c r="F807" s="9"/>
      <c r="G807" s="9"/>
      <c r="H807" s="9" t="s">
        <v>1452</v>
      </c>
      <c r="I807" s="9"/>
      <c r="J807" s="9" t="s">
        <v>1453</v>
      </c>
      <c r="K807" s="10" t="s">
        <v>1454</v>
      </c>
      <c r="L807" s="9" t="s">
        <v>1898</v>
      </c>
      <c r="M807" s="9"/>
      <c r="N807" s="12" t="s">
        <v>1456</v>
      </c>
    </row>
    <row r="808" customFormat="1" spans="1:14">
      <c r="A808" s="9" t="s">
        <v>1895</v>
      </c>
      <c r="B808" s="9"/>
      <c r="C808" s="9" t="s">
        <v>1911</v>
      </c>
      <c r="D808" s="9" t="s">
        <v>1912</v>
      </c>
      <c r="E808" s="9" t="s">
        <v>85</v>
      </c>
      <c r="F808" s="9"/>
      <c r="G808" s="9"/>
      <c r="H808" s="9" t="s">
        <v>1452</v>
      </c>
      <c r="I808" s="9"/>
      <c r="J808" s="9" t="s">
        <v>1453</v>
      </c>
      <c r="K808" s="10" t="s">
        <v>1454</v>
      </c>
      <c r="L808" s="9" t="s">
        <v>1898</v>
      </c>
      <c r="M808" s="9"/>
      <c r="N808" s="12" t="s">
        <v>1456</v>
      </c>
    </row>
    <row r="809" customFormat="1" spans="1:14">
      <c r="A809" s="9" t="s">
        <v>1895</v>
      </c>
      <c r="B809" s="9"/>
      <c r="C809" s="9" t="s">
        <v>1913</v>
      </c>
      <c r="D809" s="9" t="s">
        <v>1914</v>
      </c>
      <c r="E809" s="9" t="s">
        <v>85</v>
      </c>
      <c r="F809" s="9"/>
      <c r="G809" s="9"/>
      <c r="H809" s="9" t="s">
        <v>1452</v>
      </c>
      <c r="I809" s="9"/>
      <c r="J809" s="9" t="s">
        <v>1453</v>
      </c>
      <c r="K809" s="10" t="s">
        <v>1454</v>
      </c>
      <c r="L809" s="9" t="s">
        <v>1898</v>
      </c>
      <c r="M809" s="9"/>
      <c r="N809" s="12" t="s">
        <v>1456</v>
      </c>
    </row>
    <row r="810" customFormat="1" spans="1:14">
      <c r="A810" s="9" t="s">
        <v>1895</v>
      </c>
      <c r="B810" s="9"/>
      <c r="C810" s="9" t="s">
        <v>1915</v>
      </c>
      <c r="D810" s="9" t="s">
        <v>1916</v>
      </c>
      <c r="E810" s="9" t="s">
        <v>85</v>
      </c>
      <c r="F810" s="9"/>
      <c r="G810" s="9"/>
      <c r="H810" s="9" t="s">
        <v>1452</v>
      </c>
      <c r="I810" s="9"/>
      <c r="J810" s="9" t="s">
        <v>1453</v>
      </c>
      <c r="K810" s="10" t="s">
        <v>1454</v>
      </c>
      <c r="L810" s="9" t="s">
        <v>1898</v>
      </c>
      <c r="M810" s="9"/>
      <c r="N810" s="12" t="s">
        <v>1456</v>
      </c>
    </row>
    <row r="811" customFormat="1" spans="1:14">
      <c r="A811" s="9" t="s">
        <v>1895</v>
      </c>
      <c r="B811" s="9"/>
      <c r="C811" s="9" t="s">
        <v>1917</v>
      </c>
      <c r="D811" s="9" t="s">
        <v>1918</v>
      </c>
      <c r="E811" s="9" t="s">
        <v>85</v>
      </c>
      <c r="F811" s="9"/>
      <c r="G811" s="9"/>
      <c r="H811" s="9" t="s">
        <v>1452</v>
      </c>
      <c r="I811" s="9"/>
      <c r="J811" s="9" t="s">
        <v>1453</v>
      </c>
      <c r="K811" s="10" t="s">
        <v>1454</v>
      </c>
      <c r="L811" s="9" t="s">
        <v>1898</v>
      </c>
      <c r="M811" s="9"/>
      <c r="N811" s="12" t="s">
        <v>1456</v>
      </c>
    </row>
    <row r="812" customFormat="1" spans="1:14">
      <c r="A812" s="9" t="s">
        <v>1895</v>
      </c>
      <c r="B812" s="9"/>
      <c r="C812" s="9" t="s">
        <v>1919</v>
      </c>
      <c r="D812" s="9" t="s">
        <v>1920</v>
      </c>
      <c r="E812" s="9" t="s">
        <v>85</v>
      </c>
      <c r="F812" s="9"/>
      <c r="G812" s="9"/>
      <c r="H812" s="9" t="s">
        <v>1452</v>
      </c>
      <c r="I812" s="9"/>
      <c r="J812" s="9" t="s">
        <v>1453</v>
      </c>
      <c r="K812" s="10" t="s">
        <v>1454</v>
      </c>
      <c r="L812" s="9" t="s">
        <v>1898</v>
      </c>
      <c r="M812" s="9"/>
      <c r="N812" s="12" t="s">
        <v>1456</v>
      </c>
    </row>
    <row r="813" customFormat="1" spans="1:14">
      <c r="A813" s="9" t="s">
        <v>1895</v>
      </c>
      <c r="B813" s="9"/>
      <c r="C813" s="9" t="s">
        <v>1921</v>
      </c>
      <c r="D813" s="9" t="s">
        <v>1922</v>
      </c>
      <c r="E813" s="9" t="s">
        <v>85</v>
      </c>
      <c r="F813" s="9"/>
      <c r="G813" s="9"/>
      <c r="H813" s="9" t="s">
        <v>1452</v>
      </c>
      <c r="I813" s="9"/>
      <c r="J813" s="9" t="s">
        <v>1453</v>
      </c>
      <c r="K813" s="10" t="s">
        <v>1454</v>
      </c>
      <c r="L813" s="9" t="s">
        <v>1898</v>
      </c>
      <c r="M813" s="9"/>
      <c r="N813" s="12" t="s">
        <v>1456</v>
      </c>
    </row>
    <row r="814" customFormat="1" spans="1:14">
      <c r="A814" s="9" t="s">
        <v>1895</v>
      </c>
      <c r="B814" s="9"/>
      <c r="C814" s="9" t="s">
        <v>1923</v>
      </c>
      <c r="D814" s="9" t="s">
        <v>1924</v>
      </c>
      <c r="E814" s="9" t="s">
        <v>85</v>
      </c>
      <c r="F814" s="9"/>
      <c r="G814" s="9"/>
      <c r="H814" s="9" t="s">
        <v>1452</v>
      </c>
      <c r="I814" s="9"/>
      <c r="J814" s="9" t="s">
        <v>1453</v>
      </c>
      <c r="K814" s="10" t="s">
        <v>1454</v>
      </c>
      <c r="L814" s="9" t="s">
        <v>1898</v>
      </c>
      <c r="M814" s="9"/>
      <c r="N814" s="12" t="s">
        <v>1456</v>
      </c>
    </row>
    <row r="815" customFormat="1" spans="1:14">
      <c r="A815" s="9" t="s">
        <v>1895</v>
      </c>
      <c r="B815" s="9"/>
      <c r="C815" s="9" t="s">
        <v>1925</v>
      </c>
      <c r="D815" s="9" t="s">
        <v>1926</v>
      </c>
      <c r="E815" s="9" t="s">
        <v>85</v>
      </c>
      <c r="F815" s="9"/>
      <c r="G815" s="9"/>
      <c r="H815" s="9" t="s">
        <v>1452</v>
      </c>
      <c r="I815" s="9"/>
      <c r="J815" s="9" t="s">
        <v>1453</v>
      </c>
      <c r="K815" s="10" t="s">
        <v>1454</v>
      </c>
      <c r="L815" s="9" t="s">
        <v>1898</v>
      </c>
      <c r="M815" s="9"/>
      <c r="N815" s="12" t="s">
        <v>1456</v>
      </c>
    </row>
    <row r="816" customFormat="1" spans="1:14">
      <c r="A816" s="9" t="s">
        <v>1895</v>
      </c>
      <c r="B816" s="9"/>
      <c r="C816" s="9" t="s">
        <v>1927</v>
      </c>
      <c r="D816" s="9" t="s">
        <v>1928</v>
      </c>
      <c r="E816" s="9" t="s">
        <v>85</v>
      </c>
      <c r="F816" s="9"/>
      <c r="G816" s="9"/>
      <c r="H816" s="9" t="s">
        <v>1452</v>
      </c>
      <c r="I816" s="9"/>
      <c r="J816" s="9" t="s">
        <v>1453</v>
      </c>
      <c r="K816" s="10" t="s">
        <v>1454</v>
      </c>
      <c r="L816" s="9" t="s">
        <v>1898</v>
      </c>
      <c r="M816" s="9"/>
      <c r="N816" s="12" t="s">
        <v>1456</v>
      </c>
    </row>
    <row r="817" customFormat="1" spans="1:14">
      <c r="A817" s="9" t="s">
        <v>1895</v>
      </c>
      <c r="B817" s="9"/>
      <c r="C817" s="9" t="s">
        <v>1929</v>
      </c>
      <c r="D817" s="9" t="s">
        <v>1930</v>
      </c>
      <c r="E817" s="9" t="s">
        <v>85</v>
      </c>
      <c r="F817" s="9"/>
      <c r="G817" s="9"/>
      <c r="H817" s="9" t="s">
        <v>1452</v>
      </c>
      <c r="I817" s="9"/>
      <c r="J817" s="9" t="s">
        <v>1453</v>
      </c>
      <c r="K817" s="10" t="s">
        <v>1454</v>
      </c>
      <c r="L817" s="9" t="s">
        <v>1898</v>
      </c>
      <c r="M817" s="9"/>
      <c r="N817" s="12" t="s">
        <v>1456</v>
      </c>
    </row>
    <row r="818" customFormat="1" spans="1:14">
      <c r="A818" s="9" t="s">
        <v>1895</v>
      </c>
      <c r="B818" s="9"/>
      <c r="C818" s="9" t="s">
        <v>1931</v>
      </c>
      <c r="D818" s="9" t="s">
        <v>1932</v>
      </c>
      <c r="E818" s="9" t="s">
        <v>85</v>
      </c>
      <c r="F818" s="9"/>
      <c r="G818" s="9"/>
      <c r="H818" s="9" t="s">
        <v>1452</v>
      </c>
      <c r="I818" s="9"/>
      <c r="J818" s="9" t="s">
        <v>1453</v>
      </c>
      <c r="K818" s="10" t="s">
        <v>1454</v>
      </c>
      <c r="L818" s="9" t="s">
        <v>1898</v>
      </c>
      <c r="M818" s="9"/>
      <c r="N818" s="12" t="s">
        <v>1456</v>
      </c>
    </row>
    <row r="819" customFormat="1" spans="1:14">
      <c r="A819" s="9" t="s">
        <v>1895</v>
      </c>
      <c r="B819" s="9"/>
      <c r="C819" s="9" t="s">
        <v>1933</v>
      </c>
      <c r="D819" s="9" t="s">
        <v>1934</v>
      </c>
      <c r="E819" s="9" t="s">
        <v>85</v>
      </c>
      <c r="F819" s="9"/>
      <c r="G819" s="9"/>
      <c r="H819" s="9" t="s">
        <v>1452</v>
      </c>
      <c r="I819" s="9"/>
      <c r="J819" s="9" t="s">
        <v>1453</v>
      </c>
      <c r="K819" s="10" t="s">
        <v>1454</v>
      </c>
      <c r="L819" s="9" t="s">
        <v>1898</v>
      </c>
      <c r="M819" s="9"/>
      <c r="N819" s="12" t="s">
        <v>1456</v>
      </c>
    </row>
    <row r="820" customFormat="1" spans="1:14">
      <c r="A820" s="9" t="s">
        <v>1895</v>
      </c>
      <c r="B820" s="9"/>
      <c r="C820" s="9" t="s">
        <v>1935</v>
      </c>
      <c r="D820" s="9" t="s">
        <v>1936</v>
      </c>
      <c r="E820" s="9" t="s">
        <v>85</v>
      </c>
      <c r="F820" s="9"/>
      <c r="G820" s="9"/>
      <c r="H820" s="9" t="s">
        <v>1452</v>
      </c>
      <c r="I820" s="9"/>
      <c r="J820" s="9" t="s">
        <v>1453</v>
      </c>
      <c r="K820" s="10" t="s">
        <v>1454</v>
      </c>
      <c r="L820" s="9" t="s">
        <v>1898</v>
      </c>
      <c r="M820" s="9"/>
      <c r="N820" s="12" t="s">
        <v>1456</v>
      </c>
    </row>
    <row r="821" customFormat="1" spans="1:14">
      <c r="A821" s="9" t="s">
        <v>1895</v>
      </c>
      <c r="B821" s="9"/>
      <c r="C821" s="9" t="s">
        <v>1937</v>
      </c>
      <c r="D821" s="9" t="s">
        <v>1938</v>
      </c>
      <c r="E821" s="9" t="s">
        <v>85</v>
      </c>
      <c r="F821" s="9"/>
      <c r="G821" s="9"/>
      <c r="H821" s="9" t="s">
        <v>1452</v>
      </c>
      <c r="I821" s="9"/>
      <c r="J821" s="9" t="s">
        <v>1453</v>
      </c>
      <c r="K821" s="10" t="s">
        <v>1454</v>
      </c>
      <c r="L821" s="9" t="s">
        <v>1898</v>
      </c>
      <c r="M821" s="9"/>
      <c r="N821" s="12" t="s">
        <v>1456</v>
      </c>
    </row>
    <row r="822" customFormat="1" spans="1:14">
      <c r="A822" s="9" t="s">
        <v>1895</v>
      </c>
      <c r="B822" s="9"/>
      <c r="C822" s="9" t="s">
        <v>1939</v>
      </c>
      <c r="D822" s="9" t="s">
        <v>1940</v>
      </c>
      <c r="E822" s="9" t="s">
        <v>85</v>
      </c>
      <c r="F822" s="9"/>
      <c r="G822" s="9"/>
      <c r="H822" s="9" t="s">
        <v>1452</v>
      </c>
      <c r="I822" s="9"/>
      <c r="J822" s="9" t="s">
        <v>1453</v>
      </c>
      <c r="K822" s="10" t="s">
        <v>1454</v>
      </c>
      <c r="L822" s="9" t="s">
        <v>1898</v>
      </c>
      <c r="M822" s="9"/>
      <c r="N822" s="12" t="s">
        <v>1456</v>
      </c>
    </row>
    <row r="823" customFormat="1" spans="1:14">
      <c r="A823" s="9" t="s">
        <v>1895</v>
      </c>
      <c r="B823" s="9"/>
      <c r="C823" s="9" t="s">
        <v>1941</v>
      </c>
      <c r="D823" s="9" t="s">
        <v>1942</v>
      </c>
      <c r="E823" s="9" t="s">
        <v>85</v>
      </c>
      <c r="F823" s="9"/>
      <c r="G823" s="9"/>
      <c r="H823" s="9" t="s">
        <v>1452</v>
      </c>
      <c r="I823" s="9"/>
      <c r="J823" s="9" t="s">
        <v>1453</v>
      </c>
      <c r="K823" s="10" t="s">
        <v>1454</v>
      </c>
      <c r="L823" s="9" t="s">
        <v>1898</v>
      </c>
      <c r="M823" s="9"/>
      <c r="N823" s="12" t="s">
        <v>1456</v>
      </c>
    </row>
    <row r="824" customFormat="1" spans="1:14">
      <c r="A824" s="9" t="s">
        <v>1895</v>
      </c>
      <c r="B824" s="9"/>
      <c r="C824" s="9" t="s">
        <v>1943</v>
      </c>
      <c r="D824" s="9" t="s">
        <v>1944</v>
      </c>
      <c r="E824" s="9" t="s">
        <v>85</v>
      </c>
      <c r="F824" s="9"/>
      <c r="G824" s="9"/>
      <c r="H824" s="9" t="s">
        <v>1452</v>
      </c>
      <c r="I824" s="9"/>
      <c r="J824" s="9" t="s">
        <v>1453</v>
      </c>
      <c r="K824" s="10" t="s">
        <v>1454</v>
      </c>
      <c r="L824" s="9" t="s">
        <v>1898</v>
      </c>
      <c r="M824" s="9"/>
      <c r="N824" s="12" t="s">
        <v>1456</v>
      </c>
    </row>
    <row r="825" customFormat="1" spans="1:14">
      <c r="A825" s="9" t="s">
        <v>1895</v>
      </c>
      <c r="B825" s="9"/>
      <c r="C825" s="9" t="s">
        <v>1945</v>
      </c>
      <c r="D825" s="9" t="s">
        <v>1946</v>
      </c>
      <c r="E825" s="9" t="s">
        <v>85</v>
      </c>
      <c r="F825" s="9"/>
      <c r="G825" s="9"/>
      <c r="H825" s="9" t="s">
        <v>1452</v>
      </c>
      <c r="I825" s="9"/>
      <c r="J825" s="9" t="s">
        <v>1453</v>
      </c>
      <c r="K825" s="10" t="s">
        <v>1454</v>
      </c>
      <c r="L825" s="9" t="s">
        <v>1898</v>
      </c>
      <c r="M825" s="9"/>
      <c r="N825" s="12" t="s">
        <v>1456</v>
      </c>
    </row>
    <row r="826" customFormat="1" spans="1:14">
      <c r="A826" s="9" t="s">
        <v>1895</v>
      </c>
      <c r="B826" s="9"/>
      <c r="C826" s="9" t="s">
        <v>1947</v>
      </c>
      <c r="D826" s="9" t="s">
        <v>1948</v>
      </c>
      <c r="E826" s="9" t="s">
        <v>85</v>
      </c>
      <c r="F826" s="9"/>
      <c r="G826" s="9"/>
      <c r="H826" s="9" t="s">
        <v>1452</v>
      </c>
      <c r="I826" s="9"/>
      <c r="J826" s="9" t="s">
        <v>1453</v>
      </c>
      <c r="K826" s="10" t="s">
        <v>1454</v>
      </c>
      <c r="L826" s="9" t="s">
        <v>1898</v>
      </c>
      <c r="M826" s="9"/>
      <c r="N826" s="12" t="s">
        <v>1456</v>
      </c>
    </row>
    <row r="827" customFormat="1" spans="1:14">
      <c r="A827" s="9" t="s">
        <v>1895</v>
      </c>
      <c r="B827" s="9"/>
      <c r="C827" s="9" t="s">
        <v>1949</v>
      </c>
      <c r="D827" s="9" t="s">
        <v>1950</v>
      </c>
      <c r="E827" s="9" t="s">
        <v>85</v>
      </c>
      <c r="F827" s="9"/>
      <c r="G827" s="9"/>
      <c r="H827" s="9" t="s">
        <v>1452</v>
      </c>
      <c r="I827" s="9"/>
      <c r="J827" s="9" t="s">
        <v>1453</v>
      </c>
      <c r="K827" s="10" t="s">
        <v>1454</v>
      </c>
      <c r="L827" s="9" t="s">
        <v>1898</v>
      </c>
      <c r="M827" s="9"/>
      <c r="N827" s="12" t="s">
        <v>1456</v>
      </c>
    </row>
    <row r="828" customFormat="1" spans="1:14">
      <c r="A828" s="9" t="s">
        <v>1895</v>
      </c>
      <c r="B828" s="9"/>
      <c r="C828" s="9" t="s">
        <v>1951</v>
      </c>
      <c r="D828" s="9" t="s">
        <v>1952</v>
      </c>
      <c r="E828" s="9" t="s">
        <v>85</v>
      </c>
      <c r="F828" s="9"/>
      <c r="G828" s="9"/>
      <c r="H828" s="9" t="s">
        <v>1452</v>
      </c>
      <c r="I828" s="9"/>
      <c r="J828" s="9" t="s">
        <v>1453</v>
      </c>
      <c r="K828" s="10" t="s">
        <v>1454</v>
      </c>
      <c r="L828" s="9" t="s">
        <v>1898</v>
      </c>
      <c r="M828" s="9"/>
      <c r="N828" s="12" t="s">
        <v>1456</v>
      </c>
    </row>
    <row r="829" customFormat="1" spans="1:14">
      <c r="A829" s="9" t="s">
        <v>1895</v>
      </c>
      <c r="B829" s="9"/>
      <c r="C829" s="9" t="s">
        <v>1953</v>
      </c>
      <c r="D829" s="9" t="s">
        <v>1954</v>
      </c>
      <c r="E829" s="9" t="s">
        <v>85</v>
      </c>
      <c r="F829" s="9"/>
      <c r="G829" s="9"/>
      <c r="H829" s="9" t="s">
        <v>1452</v>
      </c>
      <c r="I829" s="9"/>
      <c r="J829" s="9" t="s">
        <v>1453</v>
      </c>
      <c r="K829" s="10" t="s">
        <v>1454</v>
      </c>
      <c r="L829" s="9" t="s">
        <v>1898</v>
      </c>
      <c r="M829" s="9"/>
      <c r="N829" s="12" t="s">
        <v>1456</v>
      </c>
    </row>
    <row r="830" customFormat="1" spans="1:14">
      <c r="A830" s="9" t="s">
        <v>1895</v>
      </c>
      <c r="B830" s="9"/>
      <c r="C830" s="9" t="s">
        <v>1955</v>
      </c>
      <c r="D830" s="9" t="s">
        <v>1956</v>
      </c>
      <c r="E830" s="9" t="s">
        <v>85</v>
      </c>
      <c r="F830" s="9"/>
      <c r="G830" s="9"/>
      <c r="H830" s="9" t="s">
        <v>1452</v>
      </c>
      <c r="I830" s="9"/>
      <c r="J830" s="9" t="s">
        <v>1453</v>
      </c>
      <c r="K830" s="10" t="s">
        <v>1454</v>
      </c>
      <c r="L830" s="9" t="s">
        <v>1898</v>
      </c>
      <c r="M830" s="9"/>
      <c r="N830" s="12" t="s">
        <v>1456</v>
      </c>
    </row>
    <row r="831" customFormat="1" spans="1:14">
      <c r="A831" s="9" t="s">
        <v>1895</v>
      </c>
      <c r="B831" s="9"/>
      <c r="C831" s="9" t="s">
        <v>1957</v>
      </c>
      <c r="D831" s="9" t="s">
        <v>1958</v>
      </c>
      <c r="E831" s="9" t="s">
        <v>85</v>
      </c>
      <c r="F831" s="9"/>
      <c r="G831" s="9"/>
      <c r="H831" s="9" t="s">
        <v>1452</v>
      </c>
      <c r="I831" s="9"/>
      <c r="J831" s="9" t="s">
        <v>1453</v>
      </c>
      <c r="K831" s="10" t="s">
        <v>1454</v>
      </c>
      <c r="L831" s="9" t="s">
        <v>1898</v>
      </c>
      <c r="M831" s="9"/>
      <c r="N831" s="12" t="s">
        <v>1456</v>
      </c>
    </row>
    <row r="832" customFormat="1" spans="1:14">
      <c r="A832" s="9" t="s">
        <v>1895</v>
      </c>
      <c r="B832" s="9"/>
      <c r="C832" s="9" t="s">
        <v>1959</v>
      </c>
      <c r="D832" s="9" t="s">
        <v>1960</v>
      </c>
      <c r="E832" s="9" t="s">
        <v>85</v>
      </c>
      <c r="F832" s="9"/>
      <c r="G832" s="9"/>
      <c r="H832" s="9" t="s">
        <v>1452</v>
      </c>
      <c r="I832" s="9"/>
      <c r="J832" s="9" t="s">
        <v>1453</v>
      </c>
      <c r="K832" s="10" t="s">
        <v>1454</v>
      </c>
      <c r="L832" s="9" t="s">
        <v>1898</v>
      </c>
      <c r="M832" s="9"/>
      <c r="N832" s="12" t="s">
        <v>1456</v>
      </c>
    </row>
    <row r="833" customFormat="1" spans="1:14">
      <c r="A833" s="9" t="s">
        <v>1895</v>
      </c>
      <c r="B833" s="9"/>
      <c r="C833" s="9" t="s">
        <v>1961</v>
      </c>
      <c r="D833" s="9" t="s">
        <v>1962</v>
      </c>
      <c r="E833" s="9" t="s">
        <v>85</v>
      </c>
      <c r="F833" s="9"/>
      <c r="G833" s="9"/>
      <c r="H833" s="9" t="s">
        <v>1452</v>
      </c>
      <c r="I833" s="9"/>
      <c r="J833" s="9" t="s">
        <v>1453</v>
      </c>
      <c r="K833" s="10" t="s">
        <v>1454</v>
      </c>
      <c r="L833" s="9" t="s">
        <v>1898</v>
      </c>
      <c r="M833" s="9"/>
      <c r="N833" s="12" t="s">
        <v>1456</v>
      </c>
    </row>
    <row r="834" customFormat="1" spans="1:14">
      <c r="A834" s="9" t="s">
        <v>1895</v>
      </c>
      <c r="B834" s="9"/>
      <c r="C834" s="9" t="s">
        <v>1963</v>
      </c>
      <c r="D834" s="9" t="s">
        <v>1964</v>
      </c>
      <c r="E834" s="9" t="s">
        <v>85</v>
      </c>
      <c r="F834" s="9"/>
      <c r="G834" s="9"/>
      <c r="H834" s="9" t="s">
        <v>1452</v>
      </c>
      <c r="I834" s="9"/>
      <c r="J834" s="9" t="s">
        <v>1453</v>
      </c>
      <c r="K834" s="10" t="s">
        <v>1454</v>
      </c>
      <c r="L834" s="9" t="s">
        <v>1898</v>
      </c>
      <c r="M834" s="9"/>
      <c r="N834" s="12" t="s">
        <v>1456</v>
      </c>
    </row>
    <row r="835" customFormat="1" spans="1:14">
      <c r="A835" s="9" t="s">
        <v>1895</v>
      </c>
      <c r="B835" s="9"/>
      <c r="C835" s="9" t="s">
        <v>1965</v>
      </c>
      <c r="D835" s="9" t="s">
        <v>1966</v>
      </c>
      <c r="E835" s="9" t="s">
        <v>85</v>
      </c>
      <c r="F835" s="9"/>
      <c r="G835" s="9"/>
      <c r="H835" s="9" t="s">
        <v>1452</v>
      </c>
      <c r="I835" s="9"/>
      <c r="J835" s="9" t="s">
        <v>1453</v>
      </c>
      <c r="K835" s="10" t="s">
        <v>1454</v>
      </c>
      <c r="L835" s="9" t="s">
        <v>1898</v>
      </c>
      <c r="M835" s="9"/>
      <c r="N835" s="12" t="s">
        <v>1456</v>
      </c>
    </row>
    <row r="836" customFormat="1" spans="1:14">
      <c r="A836" s="9" t="s">
        <v>1895</v>
      </c>
      <c r="B836" s="9"/>
      <c r="C836" s="9" t="s">
        <v>1967</v>
      </c>
      <c r="D836" s="9" t="s">
        <v>1968</v>
      </c>
      <c r="E836" s="9" t="s">
        <v>85</v>
      </c>
      <c r="F836" s="9"/>
      <c r="G836" s="9"/>
      <c r="H836" s="9" t="s">
        <v>1452</v>
      </c>
      <c r="I836" s="9"/>
      <c r="J836" s="9" t="s">
        <v>1453</v>
      </c>
      <c r="K836" s="10" t="s">
        <v>1454</v>
      </c>
      <c r="L836" s="9" t="s">
        <v>1898</v>
      </c>
      <c r="M836" s="9"/>
      <c r="N836" s="12" t="s">
        <v>1456</v>
      </c>
    </row>
    <row r="837" customFormat="1" spans="1:14">
      <c r="A837" s="9" t="s">
        <v>1895</v>
      </c>
      <c r="B837" s="9"/>
      <c r="C837" s="9" t="s">
        <v>1969</v>
      </c>
      <c r="D837" s="9" t="s">
        <v>1970</v>
      </c>
      <c r="E837" s="9" t="s">
        <v>85</v>
      </c>
      <c r="F837" s="9"/>
      <c r="G837" s="9"/>
      <c r="H837" s="9" t="s">
        <v>1452</v>
      </c>
      <c r="I837" s="9"/>
      <c r="J837" s="9" t="s">
        <v>1453</v>
      </c>
      <c r="K837" s="10" t="s">
        <v>1454</v>
      </c>
      <c r="L837" s="9" t="s">
        <v>1898</v>
      </c>
      <c r="M837" s="9"/>
      <c r="N837" s="12" t="s">
        <v>1456</v>
      </c>
    </row>
    <row r="838" customFormat="1" spans="1:14">
      <c r="A838" s="9" t="s">
        <v>1895</v>
      </c>
      <c r="B838" s="9"/>
      <c r="C838" s="9" t="s">
        <v>1971</v>
      </c>
      <c r="D838" s="9" t="s">
        <v>1972</v>
      </c>
      <c r="E838" s="9" t="s">
        <v>85</v>
      </c>
      <c r="F838" s="9"/>
      <c r="G838" s="9"/>
      <c r="H838" s="9" t="s">
        <v>1452</v>
      </c>
      <c r="I838" s="9"/>
      <c r="J838" s="9" t="s">
        <v>1453</v>
      </c>
      <c r="K838" s="10" t="s">
        <v>1454</v>
      </c>
      <c r="L838" s="9" t="s">
        <v>1898</v>
      </c>
      <c r="M838" s="9"/>
      <c r="N838" s="12" t="s">
        <v>1456</v>
      </c>
    </row>
    <row r="839" customFormat="1" spans="1:14">
      <c r="A839" s="9" t="s">
        <v>1895</v>
      </c>
      <c r="B839" s="9"/>
      <c r="C839" s="9" t="s">
        <v>1973</v>
      </c>
      <c r="D839" s="9" t="s">
        <v>1974</v>
      </c>
      <c r="E839" s="9" t="s">
        <v>85</v>
      </c>
      <c r="F839" s="9"/>
      <c r="G839" s="9"/>
      <c r="H839" s="9" t="s">
        <v>1452</v>
      </c>
      <c r="I839" s="9"/>
      <c r="J839" s="9" t="s">
        <v>1453</v>
      </c>
      <c r="K839" s="10" t="s">
        <v>1454</v>
      </c>
      <c r="L839" s="9" t="s">
        <v>1898</v>
      </c>
      <c r="M839" s="9"/>
      <c r="N839" s="12" t="s">
        <v>1456</v>
      </c>
    </row>
    <row r="840" customFormat="1" spans="1:14">
      <c r="A840" s="9" t="s">
        <v>1895</v>
      </c>
      <c r="B840" s="9"/>
      <c r="C840" s="9" t="s">
        <v>1975</v>
      </c>
      <c r="D840" s="9" t="s">
        <v>1976</v>
      </c>
      <c r="E840" s="9" t="s">
        <v>85</v>
      </c>
      <c r="F840" s="9"/>
      <c r="G840" s="9"/>
      <c r="H840" s="9" t="s">
        <v>1452</v>
      </c>
      <c r="I840" s="9"/>
      <c r="J840" s="9" t="s">
        <v>1453</v>
      </c>
      <c r="K840" s="10" t="s">
        <v>1454</v>
      </c>
      <c r="L840" s="9" t="s">
        <v>1898</v>
      </c>
      <c r="M840" s="9"/>
      <c r="N840" s="12" t="s">
        <v>1456</v>
      </c>
    </row>
    <row r="841" customFormat="1" spans="1:14">
      <c r="A841" s="9" t="s">
        <v>1895</v>
      </c>
      <c r="B841" s="9"/>
      <c r="C841" s="9" t="s">
        <v>1977</v>
      </c>
      <c r="D841" s="9" t="s">
        <v>1978</v>
      </c>
      <c r="E841" s="9" t="s">
        <v>85</v>
      </c>
      <c r="F841" s="9"/>
      <c r="G841" s="9"/>
      <c r="H841" s="9" t="s">
        <v>1452</v>
      </c>
      <c r="I841" s="9"/>
      <c r="J841" s="9" t="s">
        <v>1453</v>
      </c>
      <c r="K841" s="10" t="s">
        <v>1454</v>
      </c>
      <c r="L841" s="9" t="s">
        <v>1898</v>
      </c>
      <c r="M841" s="9"/>
      <c r="N841" s="12" t="s">
        <v>1456</v>
      </c>
    </row>
    <row r="842" customFormat="1" spans="1:14">
      <c r="A842" s="9" t="s">
        <v>1895</v>
      </c>
      <c r="B842" s="9"/>
      <c r="C842" s="9" t="s">
        <v>1979</v>
      </c>
      <c r="D842" s="9" t="s">
        <v>1980</v>
      </c>
      <c r="E842" s="9" t="s">
        <v>85</v>
      </c>
      <c r="F842" s="9"/>
      <c r="G842" s="9"/>
      <c r="H842" s="9" t="s">
        <v>1452</v>
      </c>
      <c r="I842" s="9"/>
      <c r="J842" s="9" t="s">
        <v>1453</v>
      </c>
      <c r="K842" s="10" t="s">
        <v>1454</v>
      </c>
      <c r="L842" s="9" t="s">
        <v>1898</v>
      </c>
      <c r="M842" s="9"/>
      <c r="N842" s="12" t="s">
        <v>1456</v>
      </c>
    </row>
    <row r="843" customFormat="1" spans="1:14">
      <c r="A843" s="9" t="s">
        <v>1895</v>
      </c>
      <c r="B843" s="9"/>
      <c r="C843" s="9" t="s">
        <v>1981</v>
      </c>
      <c r="D843" s="9" t="s">
        <v>1982</v>
      </c>
      <c r="E843" s="9" t="s">
        <v>85</v>
      </c>
      <c r="F843" s="9"/>
      <c r="G843" s="9"/>
      <c r="H843" s="9" t="s">
        <v>1452</v>
      </c>
      <c r="I843" s="9"/>
      <c r="J843" s="9" t="s">
        <v>1453</v>
      </c>
      <c r="K843" s="10" t="s">
        <v>1454</v>
      </c>
      <c r="L843" s="9" t="s">
        <v>1898</v>
      </c>
      <c r="M843" s="9"/>
      <c r="N843" s="12" t="s">
        <v>1456</v>
      </c>
    </row>
    <row r="844" customFormat="1" spans="1:14">
      <c r="A844" s="9" t="s">
        <v>1895</v>
      </c>
      <c r="B844" s="9"/>
      <c r="C844" s="9" t="s">
        <v>1983</v>
      </c>
      <c r="D844" s="9" t="s">
        <v>1984</v>
      </c>
      <c r="E844" s="9" t="s">
        <v>85</v>
      </c>
      <c r="F844" s="9"/>
      <c r="G844" s="9"/>
      <c r="H844" s="9" t="s">
        <v>1452</v>
      </c>
      <c r="I844" s="9"/>
      <c r="J844" s="9" t="s">
        <v>1453</v>
      </c>
      <c r="K844" s="10" t="s">
        <v>1454</v>
      </c>
      <c r="L844" s="9" t="s">
        <v>1898</v>
      </c>
      <c r="M844" s="9"/>
      <c r="N844" s="12" t="s">
        <v>1456</v>
      </c>
    </row>
    <row r="845" customFormat="1" spans="1:14">
      <c r="A845" s="9" t="s">
        <v>1895</v>
      </c>
      <c r="B845" s="9"/>
      <c r="C845" s="9" t="s">
        <v>1985</v>
      </c>
      <c r="D845" s="9" t="s">
        <v>1986</v>
      </c>
      <c r="E845" s="9" t="s">
        <v>85</v>
      </c>
      <c r="F845" s="9"/>
      <c r="G845" s="9"/>
      <c r="H845" s="9" t="s">
        <v>1452</v>
      </c>
      <c r="I845" s="9"/>
      <c r="J845" s="9" t="s">
        <v>1453</v>
      </c>
      <c r="K845" s="10" t="s">
        <v>1454</v>
      </c>
      <c r="L845" s="9" t="s">
        <v>1898</v>
      </c>
      <c r="M845" s="9"/>
      <c r="N845" s="12" t="s">
        <v>1456</v>
      </c>
    </row>
    <row r="846" customFormat="1" spans="1:14">
      <c r="A846" s="9" t="s">
        <v>1895</v>
      </c>
      <c r="B846" s="9"/>
      <c r="C846" s="9" t="s">
        <v>1987</v>
      </c>
      <c r="D846" s="9" t="s">
        <v>1988</v>
      </c>
      <c r="E846" s="9" t="s">
        <v>85</v>
      </c>
      <c r="F846" s="9"/>
      <c r="G846" s="9"/>
      <c r="H846" s="9" t="s">
        <v>1452</v>
      </c>
      <c r="I846" s="9"/>
      <c r="J846" s="9" t="s">
        <v>1453</v>
      </c>
      <c r="K846" s="10" t="s">
        <v>1454</v>
      </c>
      <c r="L846" s="9" t="s">
        <v>1898</v>
      </c>
      <c r="M846" s="9"/>
      <c r="N846" s="12" t="s">
        <v>1456</v>
      </c>
    </row>
    <row r="847" customFormat="1" spans="1:14">
      <c r="A847" s="9" t="s">
        <v>1895</v>
      </c>
      <c r="B847" s="9"/>
      <c r="C847" s="9" t="s">
        <v>1989</v>
      </c>
      <c r="D847" s="9" t="s">
        <v>1990</v>
      </c>
      <c r="E847" s="9" t="s">
        <v>85</v>
      </c>
      <c r="F847" s="9"/>
      <c r="G847" s="9"/>
      <c r="H847" s="9" t="s">
        <v>1452</v>
      </c>
      <c r="I847" s="9"/>
      <c r="J847" s="9" t="s">
        <v>1453</v>
      </c>
      <c r="K847" s="10" t="s">
        <v>1454</v>
      </c>
      <c r="L847" s="9" t="s">
        <v>1898</v>
      </c>
      <c r="M847" s="9"/>
      <c r="N847" s="12" t="s">
        <v>1456</v>
      </c>
    </row>
    <row r="848" customFormat="1" spans="1:14">
      <c r="A848" s="9" t="s">
        <v>1895</v>
      </c>
      <c r="B848" s="9"/>
      <c r="C848" s="9" t="s">
        <v>1991</v>
      </c>
      <c r="D848" s="9" t="s">
        <v>1992</v>
      </c>
      <c r="E848" s="9" t="s">
        <v>85</v>
      </c>
      <c r="F848" s="9"/>
      <c r="G848" s="9"/>
      <c r="H848" s="9" t="s">
        <v>1452</v>
      </c>
      <c r="I848" s="9"/>
      <c r="J848" s="9" t="s">
        <v>1453</v>
      </c>
      <c r="K848" s="10" t="s">
        <v>1454</v>
      </c>
      <c r="L848" s="9" t="s">
        <v>1898</v>
      </c>
      <c r="M848" s="9"/>
      <c r="N848" s="12" t="s">
        <v>1456</v>
      </c>
    </row>
    <row r="849" customFormat="1" spans="1:14">
      <c r="A849" s="9" t="s">
        <v>1895</v>
      </c>
      <c r="B849" s="9"/>
      <c r="C849" s="9" t="s">
        <v>1993</v>
      </c>
      <c r="D849" s="9" t="s">
        <v>1994</v>
      </c>
      <c r="E849" s="9" t="s">
        <v>85</v>
      </c>
      <c r="F849" s="9"/>
      <c r="G849" s="9"/>
      <c r="H849" s="9" t="s">
        <v>1452</v>
      </c>
      <c r="I849" s="9"/>
      <c r="J849" s="9" t="s">
        <v>1453</v>
      </c>
      <c r="K849" s="10" t="s">
        <v>1454</v>
      </c>
      <c r="L849" s="9" t="s">
        <v>1898</v>
      </c>
      <c r="M849" s="9"/>
      <c r="N849" s="12" t="s">
        <v>1456</v>
      </c>
    </row>
    <row r="850" customFormat="1" spans="1:14">
      <c r="A850" s="9" t="s">
        <v>1895</v>
      </c>
      <c r="B850" s="9"/>
      <c r="C850" s="9" t="s">
        <v>1995</v>
      </c>
      <c r="D850" s="9" t="s">
        <v>1996</v>
      </c>
      <c r="E850" s="9" t="s">
        <v>85</v>
      </c>
      <c r="F850" s="9"/>
      <c r="G850" s="9"/>
      <c r="H850" s="9" t="s">
        <v>1452</v>
      </c>
      <c r="I850" s="9"/>
      <c r="J850" s="9" t="s">
        <v>1453</v>
      </c>
      <c r="K850" s="10" t="s">
        <v>1454</v>
      </c>
      <c r="L850" s="9" t="s">
        <v>1898</v>
      </c>
      <c r="M850" s="9"/>
      <c r="N850" s="12" t="s">
        <v>1456</v>
      </c>
    </row>
    <row r="851" customFormat="1" spans="1:14">
      <c r="A851" s="9" t="s">
        <v>1895</v>
      </c>
      <c r="B851" s="9"/>
      <c r="C851" s="9" t="s">
        <v>1997</v>
      </c>
      <c r="D851" s="9" t="s">
        <v>1998</v>
      </c>
      <c r="E851" s="9" t="s">
        <v>85</v>
      </c>
      <c r="F851" s="9"/>
      <c r="G851" s="9"/>
      <c r="H851" s="9" t="s">
        <v>1452</v>
      </c>
      <c r="I851" s="9"/>
      <c r="J851" s="9" t="s">
        <v>1453</v>
      </c>
      <c r="K851" s="10" t="s">
        <v>1454</v>
      </c>
      <c r="L851" s="9" t="s">
        <v>1898</v>
      </c>
      <c r="M851" s="9"/>
      <c r="N851" s="12" t="s">
        <v>1456</v>
      </c>
    </row>
    <row r="852" customFormat="1" spans="1:14">
      <c r="A852" s="9" t="s">
        <v>1895</v>
      </c>
      <c r="B852" s="9"/>
      <c r="C852" s="9" t="s">
        <v>1999</v>
      </c>
      <c r="D852" s="9" t="s">
        <v>2000</v>
      </c>
      <c r="E852" s="9" t="s">
        <v>85</v>
      </c>
      <c r="F852" s="9"/>
      <c r="G852" s="9"/>
      <c r="H852" s="9" t="s">
        <v>1452</v>
      </c>
      <c r="I852" s="9"/>
      <c r="J852" s="9" t="s">
        <v>1453</v>
      </c>
      <c r="K852" s="10" t="s">
        <v>1454</v>
      </c>
      <c r="L852" s="9" t="s">
        <v>1898</v>
      </c>
      <c r="M852" s="9"/>
      <c r="N852" s="12" t="s">
        <v>1456</v>
      </c>
    </row>
    <row r="853" customFormat="1" spans="1:14">
      <c r="A853" s="9" t="s">
        <v>1895</v>
      </c>
      <c r="B853" s="9"/>
      <c r="C853" s="9" t="s">
        <v>2001</v>
      </c>
      <c r="D853" s="9" t="s">
        <v>2002</v>
      </c>
      <c r="E853" s="9" t="s">
        <v>85</v>
      </c>
      <c r="F853" s="9"/>
      <c r="G853" s="9"/>
      <c r="H853" s="9" t="s">
        <v>1452</v>
      </c>
      <c r="I853" s="9"/>
      <c r="J853" s="9" t="s">
        <v>1453</v>
      </c>
      <c r="K853" s="10" t="s">
        <v>1454</v>
      </c>
      <c r="L853" s="9" t="s">
        <v>1898</v>
      </c>
      <c r="M853" s="9"/>
      <c r="N853" s="12" t="s">
        <v>1456</v>
      </c>
    </row>
    <row r="854" customFormat="1" spans="1:14">
      <c r="A854" s="9" t="s">
        <v>1895</v>
      </c>
      <c r="B854" s="9"/>
      <c r="C854" s="9" t="s">
        <v>2003</v>
      </c>
      <c r="D854" s="9" t="s">
        <v>2004</v>
      </c>
      <c r="E854" s="9" t="s">
        <v>85</v>
      </c>
      <c r="F854" s="9"/>
      <c r="G854" s="9"/>
      <c r="H854" s="9" t="s">
        <v>1452</v>
      </c>
      <c r="I854" s="9"/>
      <c r="J854" s="9" t="s">
        <v>1453</v>
      </c>
      <c r="K854" s="10" t="s">
        <v>1454</v>
      </c>
      <c r="L854" s="9" t="s">
        <v>1898</v>
      </c>
      <c r="M854" s="9"/>
      <c r="N854" s="12" t="s">
        <v>1456</v>
      </c>
    </row>
    <row r="855" customFormat="1" spans="1:14">
      <c r="A855" s="9" t="s">
        <v>1895</v>
      </c>
      <c r="B855" s="9"/>
      <c r="C855" s="9" t="s">
        <v>2005</v>
      </c>
      <c r="D855" s="9" t="s">
        <v>2006</v>
      </c>
      <c r="E855" s="9" t="s">
        <v>85</v>
      </c>
      <c r="F855" s="9"/>
      <c r="G855" s="9"/>
      <c r="H855" s="9" t="s">
        <v>1452</v>
      </c>
      <c r="I855" s="9"/>
      <c r="J855" s="9" t="s">
        <v>1453</v>
      </c>
      <c r="K855" s="10" t="s">
        <v>1454</v>
      </c>
      <c r="L855" s="9" t="s">
        <v>1898</v>
      </c>
      <c r="M855" s="9"/>
      <c r="N855" s="12" t="s">
        <v>1456</v>
      </c>
    </row>
    <row r="856" customFormat="1" spans="1:14">
      <c r="A856" s="9" t="s">
        <v>1895</v>
      </c>
      <c r="B856" s="9"/>
      <c r="C856" s="9" t="s">
        <v>2007</v>
      </c>
      <c r="D856" s="9" t="s">
        <v>2008</v>
      </c>
      <c r="E856" s="9" t="s">
        <v>85</v>
      </c>
      <c r="F856" s="9"/>
      <c r="G856" s="9"/>
      <c r="H856" s="9" t="s">
        <v>1452</v>
      </c>
      <c r="I856" s="9"/>
      <c r="J856" s="9" t="s">
        <v>1453</v>
      </c>
      <c r="K856" s="10" t="s">
        <v>1454</v>
      </c>
      <c r="L856" s="9" t="s">
        <v>1898</v>
      </c>
      <c r="M856" s="9"/>
      <c r="N856" s="12" t="s">
        <v>1456</v>
      </c>
    </row>
    <row r="857" customFormat="1" spans="1:14">
      <c r="A857" s="9" t="s">
        <v>1895</v>
      </c>
      <c r="B857" s="9"/>
      <c r="C857" s="9" t="s">
        <v>2009</v>
      </c>
      <c r="D857" s="9" t="s">
        <v>2010</v>
      </c>
      <c r="E857" s="9" t="s">
        <v>85</v>
      </c>
      <c r="F857" s="9"/>
      <c r="G857" s="9"/>
      <c r="H857" s="9" t="s">
        <v>1452</v>
      </c>
      <c r="I857" s="9"/>
      <c r="J857" s="9" t="s">
        <v>1453</v>
      </c>
      <c r="K857" s="10" t="s">
        <v>1454</v>
      </c>
      <c r="L857" s="9" t="s">
        <v>1898</v>
      </c>
      <c r="M857" s="9"/>
      <c r="N857" s="12" t="s">
        <v>1456</v>
      </c>
    </row>
    <row r="858" customFormat="1" spans="1:14">
      <c r="A858" s="9" t="s">
        <v>1895</v>
      </c>
      <c r="B858" s="9"/>
      <c r="C858" s="9" t="s">
        <v>2011</v>
      </c>
      <c r="D858" s="9" t="s">
        <v>2012</v>
      </c>
      <c r="E858" s="9" t="s">
        <v>85</v>
      </c>
      <c r="F858" s="9"/>
      <c r="G858" s="9"/>
      <c r="H858" s="9" t="s">
        <v>1452</v>
      </c>
      <c r="I858" s="9"/>
      <c r="J858" s="9" t="s">
        <v>1453</v>
      </c>
      <c r="K858" s="10" t="s">
        <v>1454</v>
      </c>
      <c r="L858" s="9" t="s">
        <v>1898</v>
      </c>
      <c r="M858" s="9"/>
      <c r="N858" s="12" t="s">
        <v>1456</v>
      </c>
    </row>
    <row r="859" customFormat="1" spans="1:14">
      <c r="A859" s="9" t="s">
        <v>1895</v>
      </c>
      <c r="B859" s="9"/>
      <c r="C859" s="9" t="s">
        <v>2013</v>
      </c>
      <c r="D859" s="9" t="s">
        <v>2014</v>
      </c>
      <c r="E859" s="9" t="s">
        <v>85</v>
      </c>
      <c r="F859" s="9"/>
      <c r="G859" s="9"/>
      <c r="H859" s="9" t="s">
        <v>1452</v>
      </c>
      <c r="I859" s="9"/>
      <c r="J859" s="9" t="s">
        <v>1453</v>
      </c>
      <c r="K859" s="10" t="s">
        <v>1454</v>
      </c>
      <c r="L859" s="9" t="s">
        <v>1898</v>
      </c>
      <c r="M859" s="9"/>
      <c r="N859" s="12" t="s">
        <v>1456</v>
      </c>
    </row>
    <row r="860" customFormat="1" spans="1:14">
      <c r="A860" s="9" t="s">
        <v>1895</v>
      </c>
      <c r="B860" s="9"/>
      <c r="C860" s="9" t="s">
        <v>2015</v>
      </c>
      <c r="D860" s="9" t="s">
        <v>2016</v>
      </c>
      <c r="E860" s="9" t="s">
        <v>85</v>
      </c>
      <c r="F860" s="9"/>
      <c r="G860" s="9"/>
      <c r="H860" s="9" t="s">
        <v>1452</v>
      </c>
      <c r="I860" s="9"/>
      <c r="J860" s="9" t="s">
        <v>1453</v>
      </c>
      <c r="K860" s="10" t="s">
        <v>1454</v>
      </c>
      <c r="L860" s="9" t="s">
        <v>1898</v>
      </c>
      <c r="M860" s="9"/>
      <c r="N860" s="12" t="s">
        <v>1456</v>
      </c>
    </row>
    <row r="861" customFormat="1" spans="1:14">
      <c r="A861" s="9" t="s">
        <v>1895</v>
      </c>
      <c r="B861" s="9"/>
      <c r="C861" s="9" t="s">
        <v>2017</v>
      </c>
      <c r="D861" s="9" t="s">
        <v>2018</v>
      </c>
      <c r="E861" s="9" t="s">
        <v>85</v>
      </c>
      <c r="F861" s="9"/>
      <c r="G861" s="9"/>
      <c r="H861" s="9" t="s">
        <v>1452</v>
      </c>
      <c r="I861" s="9"/>
      <c r="J861" s="9" t="s">
        <v>1453</v>
      </c>
      <c r="K861" s="10" t="s">
        <v>1454</v>
      </c>
      <c r="L861" s="9" t="s">
        <v>1898</v>
      </c>
      <c r="M861" s="9"/>
      <c r="N861" s="12" t="s">
        <v>1456</v>
      </c>
    </row>
    <row r="862" customFormat="1" spans="1:14">
      <c r="A862" s="9" t="s">
        <v>1895</v>
      </c>
      <c r="B862" s="9"/>
      <c r="C862" s="9" t="s">
        <v>2019</v>
      </c>
      <c r="D862" s="9" t="s">
        <v>2020</v>
      </c>
      <c r="E862" s="9" t="s">
        <v>85</v>
      </c>
      <c r="F862" s="9"/>
      <c r="G862" s="9"/>
      <c r="H862" s="9" t="s">
        <v>1452</v>
      </c>
      <c r="I862" s="9"/>
      <c r="J862" s="9" t="s">
        <v>1453</v>
      </c>
      <c r="K862" s="10" t="s">
        <v>1454</v>
      </c>
      <c r="L862" s="9" t="s">
        <v>1898</v>
      </c>
      <c r="M862" s="9"/>
      <c r="N862" s="12" t="s">
        <v>1456</v>
      </c>
    </row>
    <row r="863" customFormat="1" spans="1:14">
      <c r="A863" s="9" t="s">
        <v>1895</v>
      </c>
      <c r="B863" s="9"/>
      <c r="C863" s="9" t="s">
        <v>2021</v>
      </c>
      <c r="D863" s="9" t="s">
        <v>2022</v>
      </c>
      <c r="E863" s="9" t="s">
        <v>85</v>
      </c>
      <c r="F863" s="9"/>
      <c r="G863" s="9"/>
      <c r="H863" s="9" t="s">
        <v>1452</v>
      </c>
      <c r="I863" s="9"/>
      <c r="J863" s="9" t="s">
        <v>1453</v>
      </c>
      <c r="K863" s="10" t="s">
        <v>1454</v>
      </c>
      <c r="L863" s="9" t="s">
        <v>1898</v>
      </c>
      <c r="M863" s="9"/>
      <c r="N863" s="12" t="s">
        <v>1456</v>
      </c>
    </row>
    <row r="864" customFormat="1" spans="1:14">
      <c r="A864" s="9" t="s">
        <v>1895</v>
      </c>
      <c r="B864" s="9"/>
      <c r="C864" s="9" t="s">
        <v>2023</v>
      </c>
      <c r="D864" s="9" t="s">
        <v>2024</v>
      </c>
      <c r="E864" s="9" t="s">
        <v>85</v>
      </c>
      <c r="F864" s="9"/>
      <c r="G864" s="9"/>
      <c r="H864" s="9" t="s">
        <v>1452</v>
      </c>
      <c r="I864" s="9"/>
      <c r="J864" s="9" t="s">
        <v>1453</v>
      </c>
      <c r="K864" s="10" t="s">
        <v>1454</v>
      </c>
      <c r="L864" s="9" t="s">
        <v>1898</v>
      </c>
      <c r="M864" s="9"/>
      <c r="N864" s="12" t="s">
        <v>1456</v>
      </c>
    </row>
    <row r="865" customFormat="1" spans="1:14">
      <c r="A865" s="9" t="s">
        <v>1895</v>
      </c>
      <c r="B865" s="9"/>
      <c r="C865" s="9" t="s">
        <v>2025</v>
      </c>
      <c r="D865" s="9" t="s">
        <v>2026</v>
      </c>
      <c r="E865" s="9" t="s">
        <v>85</v>
      </c>
      <c r="F865" s="9"/>
      <c r="G865" s="9"/>
      <c r="H865" s="9" t="s">
        <v>1452</v>
      </c>
      <c r="I865" s="9"/>
      <c r="J865" s="9" t="s">
        <v>1453</v>
      </c>
      <c r="K865" s="10" t="s">
        <v>1454</v>
      </c>
      <c r="L865" s="9" t="s">
        <v>1898</v>
      </c>
      <c r="M865" s="9"/>
      <c r="N865" s="12" t="s">
        <v>1456</v>
      </c>
    </row>
    <row r="866" customFormat="1" spans="1:14">
      <c r="A866" s="9" t="s">
        <v>1895</v>
      </c>
      <c r="B866" s="9"/>
      <c r="C866" s="9" t="s">
        <v>2027</v>
      </c>
      <c r="D866" s="9" t="s">
        <v>2028</v>
      </c>
      <c r="E866" s="9" t="s">
        <v>85</v>
      </c>
      <c r="F866" s="9"/>
      <c r="G866" s="9"/>
      <c r="H866" s="9" t="s">
        <v>1452</v>
      </c>
      <c r="I866" s="9"/>
      <c r="J866" s="9" t="s">
        <v>1453</v>
      </c>
      <c r="K866" s="10" t="s">
        <v>1454</v>
      </c>
      <c r="L866" s="9" t="s">
        <v>1898</v>
      </c>
      <c r="M866" s="9"/>
      <c r="N866" s="12" t="s">
        <v>1456</v>
      </c>
    </row>
    <row r="867" customFormat="1" spans="1:14">
      <c r="A867" s="9" t="s">
        <v>1895</v>
      </c>
      <c r="B867" s="9"/>
      <c r="C867" s="9" t="s">
        <v>2029</v>
      </c>
      <c r="D867" s="9" t="s">
        <v>2030</v>
      </c>
      <c r="E867" s="9" t="s">
        <v>85</v>
      </c>
      <c r="F867" s="9"/>
      <c r="G867" s="9"/>
      <c r="H867" s="9" t="s">
        <v>1452</v>
      </c>
      <c r="I867" s="9"/>
      <c r="J867" s="9" t="s">
        <v>1453</v>
      </c>
      <c r="K867" s="10" t="s">
        <v>1454</v>
      </c>
      <c r="L867" s="9" t="s">
        <v>1898</v>
      </c>
      <c r="M867" s="9"/>
      <c r="N867" s="12" t="s">
        <v>1456</v>
      </c>
    </row>
    <row r="868" customFormat="1" spans="1:14">
      <c r="A868" s="9" t="s">
        <v>1895</v>
      </c>
      <c r="B868" s="9"/>
      <c r="C868" s="9" t="s">
        <v>2031</v>
      </c>
      <c r="D868" s="9" t="s">
        <v>2032</v>
      </c>
      <c r="E868" s="9" t="s">
        <v>85</v>
      </c>
      <c r="F868" s="9"/>
      <c r="G868" s="9"/>
      <c r="H868" s="9" t="s">
        <v>1452</v>
      </c>
      <c r="I868" s="9"/>
      <c r="J868" s="9" t="s">
        <v>1453</v>
      </c>
      <c r="K868" s="10" t="s">
        <v>1454</v>
      </c>
      <c r="L868" s="9" t="s">
        <v>1898</v>
      </c>
      <c r="M868" s="9"/>
      <c r="N868" s="12" t="s">
        <v>1456</v>
      </c>
    </row>
    <row r="869" customFormat="1" spans="1:14">
      <c r="A869" s="9" t="s">
        <v>1895</v>
      </c>
      <c r="B869" s="9"/>
      <c r="C869" s="9" t="s">
        <v>2033</v>
      </c>
      <c r="D869" s="9" t="s">
        <v>2034</v>
      </c>
      <c r="E869" s="9" t="s">
        <v>85</v>
      </c>
      <c r="F869" s="9"/>
      <c r="G869" s="9"/>
      <c r="H869" s="9" t="s">
        <v>1452</v>
      </c>
      <c r="I869" s="9"/>
      <c r="J869" s="9" t="s">
        <v>1453</v>
      </c>
      <c r="K869" s="10" t="s">
        <v>1454</v>
      </c>
      <c r="L869" s="9" t="s">
        <v>1898</v>
      </c>
      <c r="M869" s="9"/>
      <c r="N869" s="12" t="s">
        <v>1456</v>
      </c>
    </row>
    <row r="870" customFormat="1" spans="1:14">
      <c r="A870" s="9" t="s">
        <v>1895</v>
      </c>
      <c r="B870" s="9"/>
      <c r="C870" s="9" t="s">
        <v>2035</v>
      </c>
      <c r="D870" s="9" t="s">
        <v>2036</v>
      </c>
      <c r="E870" s="9" t="s">
        <v>85</v>
      </c>
      <c r="F870" s="9"/>
      <c r="G870" s="9"/>
      <c r="H870" s="9" t="s">
        <v>1452</v>
      </c>
      <c r="I870" s="9"/>
      <c r="J870" s="9" t="s">
        <v>1453</v>
      </c>
      <c r="K870" s="10" t="s">
        <v>1454</v>
      </c>
      <c r="L870" s="9" t="s">
        <v>1898</v>
      </c>
      <c r="M870" s="9"/>
      <c r="N870" s="12" t="s">
        <v>1456</v>
      </c>
    </row>
    <row r="871" customFormat="1" spans="1:14">
      <c r="A871" s="9" t="s">
        <v>1895</v>
      </c>
      <c r="B871" s="9"/>
      <c r="C871" s="9" t="s">
        <v>2037</v>
      </c>
      <c r="D871" s="9" t="s">
        <v>2038</v>
      </c>
      <c r="E871" s="9" t="s">
        <v>85</v>
      </c>
      <c r="F871" s="9"/>
      <c r="G871" s="9"/>
      <c r="H871" s="9" t="s">
        <v>1452</v>
      </c>
      <c r="I871" s="9"/>
      <c r="J871" s="9" t="s">
        <v>1453</v>
      </c>
      <c r="K871" s="10" t="s">
        <v>1454</v>
      </c>
      <c r="L871" s="9" t="s">
        <v>1898</v>
      </c>
      <c r="M871" s="9"/>
      <c r="N871" s="12" t="s">
        <v>1456</v>
      </c>
    </row>
    <row r="872" customFormat="1" spans="1:14">
      <c r="A872" s="9" t="s">
        <v>1895</v>
      </c>
      <c r="B872" s="9"/>
      <c r="C872" s="9" t="s">
        <v>2039</v>
      </c>
      <c r="D872" s="9" t="s">
        <v>2040</v>
      </c>
      <c r="E872" s="9" t="s">
        <v>85</v>
      </c>
      <c r="F872" s="9"/>
      <c r="G872" s="9"/>
      <c r="H872" s="9" t="s">
        <v>1452</v>
      </c>
      <c r="I872" s="9"/>
      <c r="J872" s="9" t="s">
        <v>1453</v>
      </c>
      <c r="K872" s="10" t="s">
        <v>1454</v>
      </c>
      <c r="L872" s="9" t="s">
        <v>1898</v>
      </c>
      <c r="M872" s="9"/>
      <c r="N872" s="12" t="s">
        <v>1456</v>
      </c>
    </row>
    <row r="873" customFormat="1" spans="1:14">
      <c r="A873" s="9" t="s">
        <v>1895</v>
      </c>
      <c r="B873" s="9"/>
      <c r="C873" s="9" t="s">
        <v>2041</v>
      </c>
      <c r="D873" s="9" t="s">
        <v>2042</v>
      </c>
      <c r="E873" s="9" t="s">
        <v>85</v>
      </c>
      <c r="F873" s="9"/>
      <c r="G873" s="9"/>
      <c r="H873" s="9" t="s">
        <v>1452</v>
      </c>
      <c r="I873" s="9"/>
      <c r="J873" s="9" t="s">
        <v>1453</v>
      </c>
      <c r="K873" s="10" t="s">
        <v>1454</v>
      </c>
      <c r="L873" s="9" t="s">
        <v>1898</v>
      </c>
      <c r="M873" s="9"/>
      <c r="N873" s="12" t="s">
        <v>1456</v>
      </c>
    </row>
    <row r="874" customFormat="1" spans="1:14">
      <c r="A874" s="9" t="s">
        <v>1895</v>
      </c>
      <c r="B874" s="9"/>
      <c r="C874" s="9" t="s">
        <v>2043</v>
      </c>
      <c r="D874" s="9" t="s">
        <v>2044</v>
      </c>
      <c r="E874" s="9" t="s">
        <v>85</v>
      </c>
      <c r="F874" s="9"/>
      <c r="G874" s="9"/>
      <c r="H874" s="9" t="s">
        <v>1452</v>
      </c>
      <c r="I874" s="9"/>
      <c r="J874" s="9" t="s">
        <v>1453</v>
      </c>
      <c r="K874" s="10" t="s">
        <v>1454</v>
      </c>
      <c r="L874" s="9" t="s">
        <v>1898</v>
      </c>
      <c r="M874" s="9"/>
      <c r="N874" s="12" t="s">
        <v>1456</v>
      </c>
    </row>
    <row r="875" customFormat="1" spans="1:14">
      <c r="A875" s="9" t="s">
        <v>1895</v>
      </c>
      <c r="B875" s="9"/>
      <c r="C875" s="9" t="s">
        <v>2045</v>
      </c>
      <c r="D875" s="9" t="s">
        <v>2046</v>
      </c>
      <c r="E875" s="9" t="s">
        <v>85</v>
      </c>
      <c r="F875" s="9"/>
      <c r="G875" s="9"/>
      <c r="H875" s="9" t="s">
        <v>1452</v>
      </c>
      <c r="I875" s="9"/>
      <c r="J875" s="9" t="s">
        <v>1453</v>
      </c>
      <c r="K875" s="10" t="s">
        <v>1454</v>
      </c>
      <c r="L875" s="9" t="s">
        <v>1898</v>
      </c>
      <c r="M875" s="9"/>
      <c r="N875" s="12" t="s">
        <v>1456</v>
      </c>
    </row>
    <row r="876" customFormat="1" spans="1:14">
      <c r="A876" s="9" t="s">
        <v>1895</v>
      </c>
      <c r="B876" s="9"/>
      <c r="C876" s="9" t="s">
        <v>2047</v>
      </c>
      <c r="D876" s="9" t="s">
        <v>2048</v>
      </c>
      <c r="E876" s="9" t="s">
        <v>85</v>
      </c>
      <c r="F876" s="9"/>
      <c r="G876" s="9"/>
      <c r="H876" s="9" t="s">
        <v>1452</v>
      </c>
      <c r="I876" s="9"/>
      <c r="J876" s="9" t="s">
        <v>1453</v>
      </c>
      <c r="K876" s="10" t="s">
        <v>1454</v>
      </c>
      <c r="L876" s="9" t="s">
        <v>1898</v>
      </c>
      <c r="M876" s="9"/>
      <c r="N876" s="12" t="s">
        <v>1456</v>
      </c>
    </row>
    <row r="877" customFormat="1" spans="1:14">
      <c r="A877" s="9" t="s">
        <v>1895</v>
      </c>
      <c r="B877" s="9"/>
      <c r="C877" s="9" t="s">
        <v>2049</v>
      </c>
      <c r="D877" s="9" t="s">
        <v>2050</v>
      </c>
      <c r="E877" s="9" t="s">
        <v>85</v>
      </c>
      <c r="F877" s="9"/>
      <c r="G877" s="9"/>
      <c r="H877" s="9" t="s">
        <v>1452</v>
      </c>
      <c r="I877" s="9"/>
      <c r="J877" s="9" t="s">
        <v>1453</v>
      </c>
      <c r="K877" s="10" t="s">
        <v>1454</v>
      </c>
      <c r="L877" s="9" t="s">
        <v>1898</v>
      </c>
      <c r="M877" s="9"/>
      <c r="N877" s="12" t="s">
        <v>1456</v>
      </c>
    </row>
    <row r="878" customFormat="1" spans="1:14">
      <c r="A878" s="9" t="s">
        <v>1895</v>
      </c>
      <c r="B878" s="9"/>
      <c r="C878" s="9" t="s">
        <v>2051</v>
      </c>
      <c r="D878" s="9" t="s">
        <v>2052</v>
      </c>
      <c r="E878" s="9" t="s">
        <v>85</v>
      </c>
      <c r="F878" s="9"/>
      <c r="G878" s="9"/>
      <c r="H878" s="9" t="s">
        <v>1452</v>
      </c>
      <c r="I878" s="9"/>
      <c r="J878" s="9" t="s">
        <v>1453</v>
      </c>
      <c r="K878" s="10" t="s">
        <v>1454</v>
      </c>
      <c r="L878" s="9" t="s">
        <v>1898</v>
      </c>
      <c r="M878" s="9"/>
      <c r="N878" s="12" t="s">
        <v>1456</v>
      </c>
    </row>
    <row r="879" customFormat="1" spans="1:14">
      <c r="A879" s="9" t="s">
        <v>1895</v>
      </c>
      <c r="B879" s="9"/>
      <c r="C879" s="9" t="s">
        <v>2053</v>
      </c>
      <c r="D879" s="9" t="s">
        <v>2054</v>
      </c>
      <c r="E879" s="9" t="s">
        <v>85</v>
      </c>
      <c r="F879" s="9"/>
      <c r="G879" s="9"/>
      <c r="H879" s="9" t="s">
        <v>1452</v>
      </c>
      <c r="I879" s="9"/>
      <c r="J879" s="9" t="s">
        <v>1453</v>
      </c>
      <c r="K879" s="10" t="s">
        <v>1454</v>
      </c>
      <c r="L879" s="9" t="s">
        <v>1898</v>
      </c>
      <c r="M879" s="9"/>
      <c r="N879" s="12" t="s">
        <v>1456</v>
      </c>
    </row>
    <row r="880" customFormat="1" spans="1:14">
      <c r="A880" s="9" t="s">
        <v>1895</v>
      </c>
      <c r="B880" s="9"/>
      <c r="C880" s="9" t="s">
        <v>2055</v>
      </c>
      <c r="D880" s="9" t="s">
        <v>2056</v>
      </c>
      <c r="E880" s="9" t="s">
        <v>85</v>
      </c>
      <c r="F880" s="9"/>
      <c r="G880" s="9"/>
      <c r="H880" s="9" t="s">
        <v>1452</v>
      </c>
      <c r="I880" s="9"/>
      <c r="J880" s="9" t="s">
        <v>1453</v>
      </c>
      <c r="K880" s="10" t="s">
        <v>1454</v>
      </c>
      <c r="L880" s="9" t="s">
        <v>1898</v>
      </c>
      <c r="M880" s="9"/>
      <c r="N880" s="12" t="s">
        <v>1456</v>
      </c>
    </row>
    <row r="881" customFormat="1" spans="1:14">
      <c r="A881" s="9" t="s">
        <v>1895</v>
      </c>
      <c r="B881" s="9"/>
      <c r="C881" s="9" t="s">
        <v>2057</v>
      </c>
      <c r="D881" s="9" t="s">
        <v>2058</v>
      </c>
      <c r="E881" s="9" t="s">
        <v>85</v>
      </c>
      <c r="F881" s="9"/>
      <c r="G881" s="9"/>
      <c r="H881" s="9" t="s">
        <v>1452</v>
      </c>
      <c r="I881" s="9"/>
      <c r="J881" s="9" t="s">
        <v>1453</v>
      </c>
      <c r="K881" s="10" t="s">
        <v>1454</v>
      </c>
      <c r="L881" s="9" t="s">
        <v>1898</v>
      </c>
      <c r="M881" s="9"/>
      <c r="N881" s="12" t="s">
        <v>1456</v>
      </c>
    </row>
    <row r="882" customFormat="1" spans="1:14">
      <c r="A882" s="9" t="s">
        <v>1895</v>
      </c>
      <c r="B882" s="9"/>
      <c r="C882" s="9" t="s">
        <v>2059</v>
      </c>
      <c r="D882" s="9" t="s">
        <v>2060</v>
      </c>
      <c r="E882" s="9" t="s">
        <v>85</v>
      </c>
      <c r="F882" s="9"/>
      <c r="G882" s="9"/>
      <c r="H882" s="9" t="s">
        <v>1452</v>
      </c>
      <c r="I882" s="9"/>
      <c r="J882" s="9" t="s">
        <v>1453</v>
      </c>
      <c r="K882" s="10" t="s">
        <v>1454</v>
      </c>
      <c r="L882" s="9" t="s">
        <v>1898</v>
      </c>
      <c r="M882" s="9"/>
      <c r="N882" s="12" t="s">
        <v>1456</v>
      </c>
    </row>
    <row r="883" customFormat="1" spans="1:14">
      <c r="A883" s="9" t="s">
        <v>1895</v>
      </c>
      <c r="B883" s="9"/>
      <c r="C883" s="9" t="s">
        <v>2061</v>
      </c>
      <c r="D883" s="9" t="s">
        <v>2062</v>
      </c>
      <c r="E883" s="9" t="s">
        <v>85</v>
      </c>
      <c r="F883" s="9"/>
      <c r="G883" s="9"/>
      <c r="H883" s="9" t="s">
        <v>1452</v>
      </c>
      <c r="I883" s="9"/>
      <c r="J883" s="9" t="s">
        <v>1453</v>
      </c>
      <c r="K883" s="10" t="s">
        <v>1454</v>
      </c>
      <c r="L883" s="9" t="s">
        <v>1898</v>
      </c>
      <c r="M883" s="9"/>
      <c r="N883" s="12" t="s">
        <v>1456</v>
      </c>
    </row>
    <row r="884" customFormat="1" spans="1:14">
      <c r="A884" s="9" t="s">
        <v>1895</v>
      </c>
      <c r="B884" s="9"/>
      <c r="C884" s="9" t="s">
        <v>2063</v>
      </c>
      <c r="D884" s="9" t="s">
        <v>2064</v>
      </c>
      <c r="E884" s="9" t="s">
        <v>85</v>
      </c>
      <c r="F884" s="9"/>
      <c r="G884" s="9"/>
      <c r="H884" s="9" t="s">
        <v>1452</v>
      </c>
      <c r="I884" s="9"/>
      <c r="J884" s="9" t="s">
        <v>1453</v>
      </c>
      <c r="K884" s="10" t="s">
        <v>1454</v>
      </c>
      <c r="L884" s="9" t="s">
        <v>1898</v>
      </c>
      <c r="M884" s="9"/>
      <c r="N884" s="12" t="s">
        <v>1456</v>
      </c>
    </row>
    <row r="885" customFormat="1" spans="1:14">
      <c r="A885" s="9" t="s">
        <v>1895</v>
      </c>
      <c r="B885" s="9"/>
      <c r="C885" s="9" t="s">
        <v>2065</v>
      </c>
      <c r="D885" s="9" t="s">
        <v>2066</v>
      </c>
      <c r="E885" s="9" t="s">
        <v>85</v>
      </c>
      <c r="F885" s="9"/>
      <c r="G885" s="9"/>
      <c r="H885" s="9" t="s">
        <v>1452</v>
      </c>
      <c r="I885" s="9"/>
      <c r="J885" s="9" t="s">
        <v>1453</v>
      </c>
      <c r="K885" s="10" t="s">
        <v>1454</v>
      </c>
      <c r="L885" s="9" t="s">
        <v>1898</v>
      </c>
      <c r="M885" s="9"/>
      <c r="N885" s="12" t="s">
        <v>1456</v>
      </c>
    </row>
    <row r="886" customFormat="1" spans="1:14">
      <c r="A886" s="9" t="s">
        <v>1895</v>
      </c>
      <c r="B886" s="9"/>
      <c r="C886" s="9" t="s">
        <v>2067</v>
      </c>
      <c r="D886" s="9" t="s">
        <v>2068</v>
      </c>
      <c r="E886" s="9" t="s">
        <v>85</v>
      </c>
      <c r="F886" s="9"/>
      <c r="G886" s="9"/>
      <c r="H886" s="9" t="s">
        <v>1452</v>
      </c>
      <c r="I886" s="9"/>
      <c r="J886" s="9" t="s">
        <v>1453</v>
      </c>
      <c r="K886" s="10" t="s">
        <v>1454</v>
      </c>
      <c r="L886" s="9" t="s">
        <v>1898</v>
      </c>
      <c r="M886" s="9"/>
      <c r="N886" s="12" t="s">
        <v>1456</v>
      </c>
    </row>
    <row r="887" customFormat="1" spans="1:14">
      <c r="A887" s="9" t="s">
        <v>1895</v>
      </c>
      <c r="B887" s="9"/>
      <c r="C887" s="9" t="s">
        <v>2069</v>
      </c>
      <c r="D887" s="9" t="s">
        <v>2070</v>
      </c>
      <c r="E887" s="9" t="s">
        <v>85</v>
      </c>
      <c r="F887" s="9"/>
      <c r="G887" s="9"/>
      <c r="H887" s="9" t="s">
        <v>1452</v>
      </c>
      <c r="I887" s="9"/>
      <c r="J887" s="9" t="s">
        <v>1453</v>
      </c>
      <c r="K887" s="10" t="s">
        <v>1454</v>
      </c>
      <c r="L887" s="9" t="s">
        <v>1898</v>
      </c>
      <c r="M887" s="9"/>
      <c r="N887" s="12" t="s">
        <v>1456</v>
      </c>
    </row>
    <row r="888" customFormat="1" spans="1:14">
      <c r="A888" s="9" t="s">
        <v>1895</v>
      </c>
      <c r="B888" s="9"/>
      <c r="C888" s="9" t="s">
        <v>2071</v>
      </c>
      <c r="D888" s="9" t="s">
        <v>2072</v>
      </c>
      <c r="E888" s="9" t="s">
        <v>85</v>
      </c>
      <c r="F888" s="9"/>
      <c r="G888" s="9"/>
      <c r="H888" s="9" t="s">
        <v>1452</v>
      </c>
      <c r="I888" s="9"/>
      <c r="J888" s="9" t="s">
        <v>1453</v>
      </c>
      <c r="K888" s="10" t="s">
        <v>1454</v>
      </c>
      <c r="L888" s="9" t="s">
        <v>1898</v>
      </c>
      <c r="M888" s="9"/>
      <c r="N888" s="12" t="s">
        <v>1456</v>
      </c>
    </row>
    <row r="889" customFormat="1" spans="1:14">
      <c r="A889" s="9" t="s">
        <v>1895</v>
      </c>
      <c r="B889" s="9"/>
      <c r="C889" s="9" t="s">
        <v>2073</v>
      </c>
      <c r="D889" s="9" t="s">
        <v>2074</v>
      </c>
      <c r="E889" s="9" t="s">
        <v>85</v>
      </c>
      <c r="F889" s="9"/>
      <c r="G889" s="9"/>
      <c r="H889" s="9" t="s">
        <v>1452</v>
      </c>
      <c r="I889" s="9"/>
      <c r="J889" s="9" t="s">
        <v>1453</v>
      </c>
      <c r="K889" s="10" t="s">
        <v>1454</v>
      </c>
      <c r="L889" s="9" t="s">
        <v>1898</v>
      </c>
      <c r="M889" s="9"/>
      <c r="N889" s="12" t="s">
        <v>1456</v>
      </c>
    </row>
    <row r="890" customFormat="1" spans="1:14">
      <c r="A890" s="9" t="s">
        <v>1895</v>
      </c>
      <c r="B890" s="9"/>
      <c r="C890" s="9" t="s">
        <v>2075</v>
      </c>
      <c r="D890" s="9" t="s">
        <v>2076</v>
      </c>
      <c r="E890" s="9" t="s">
        <v>85</v>
      </c>
      <c r="F890" s="9"/>
      <c r="G890" s="9"/>
      <c r="H890" s="9" t="s">
        <v>1452</v>
      </c>
      <c r="I890" s="9"/>
      <c r="J890" s="9" t="s">
        <v>1453</v>
      </c>
      <c r="K890" s="10" t="s">
        <v>1454</v>
      </c>
      <c r="L890" s="9" t="s">
        <v>1898</v>
      </c>
      <c r="M890" s="9"/>
      <c r="N890" s="12" t="s">
        <v>1456</v>
      </c>
    </row>
    <row r="891" customFormat="1" spans="1:14">
      <c r="A891" s="9" t="s">
        <v>1895</v>
      </c>
      <c r="B891" s="9"/>
      <c r="C891" s="9" t="s">
        <v>2077</v>
      </c>
      <c r="D891" s="9" t="s">
        <v>2078</v>
      </c>
      <c r="E891" s="9" t="s">
        <v>85</v>
      </c>
      <c r="F891" s="9"/>
      <c r="G891" s="9"/>
      <c r="H891" s="9" t="s">
        <v>1452</v>
      </c>
      <c r="I891" s="9"/>
      <c r="J891" s="9" t="s">
        <v>1453</v>
      </c>
      <c r="K891" s="10" t="s">
        <v>1454</v>
      </c>
      <c r="L891" s="9" t="s">
        <v>1898</v>
      </c>
      <c r="M891" s="9"/>
      <c r="N891" s="12" t="s">
        <v>1456</v>
      </c>
    </row>
    <row r="892" customFormat="1" spans="1:14">
      <c r="A892" s="9" t="s">
        <v>1895</v>
      </c>
      <c r="B892" s="9"/>
      <c r="C892" s="9" t="s">
        <v>2079</v>
      </c>
      <c r="D892" s="9" t="s">
        <v>2080</v>
      </c>
      <c r="E892" s="9" t="s">
        <v>85</v>
      </c>
      <c r="F892" s="9"/>
      <c r="G892" s="9"/>
      <c r="H892" s="9" t="s">
        <v>1452</v>
      </c>
      <c r="I892" s="9"/>
      <c r="J892" s="9" t="s">
        <v>1453</v>
      </c>
      <c r="K892" s="10" t="s">
        <v>1454</v>
      </c>
      <c r="L892" s="9" t="s">
        <v>1898</v>
      </c>
      <c r="M892" s="9"/>
      <c r="N892" s="12" t="s">
        <v>1456</v>
      </c>
    </row>
    <row r="893" customFormat="1" spans="1:14">
      <c r="A893" s="9" t="s">
        <v>1895</v>
      </c>
      <c r="B893" s="9"/>
      <c r="C893" s="9" t="s">
        <v>2081</v>
      </c>
      <c r="D893" s="9" t="s">
        <v>2082</v>
      </c>
      <c r="E893" s="9" t="s">
        <v>85</v>
      </c>
      <c r="F893" s="9"/>
      <c r="G893" s="9"/>
      <c r="H893" s="9" t="s">
        <v>1452</v>
      </c>
      <c r="I893" s="9"/>
      <c r="J893" s="9" t="s">
        <v>1453</v>
      </c>
      <c r="K893" s="10" t="s">
        <v>1454</v>
      </c>
      <c r="L893" s="9" t="s">
        <v>1898</v>
      </c>
      <c r="M893" s="9"/>
      <c r="N893" s="12" t="s">
        <v>1456</v>
      </c>
    </row>
    <row r="894" customFormat="1" spans="1:14">
      <c r="A894" s="9" t="s">
        <v>1895</v>
      </c>
      <c r="B894" s="9"/>
      <c r="C894" s="9" t="s">
        <v>2083</v>
      </c>
      <c r="D894" s="9" t="s">
        <v>2084</v>
      </c>
      <c r="E894" s="9" t="s">
        <v>85</v>
      </c>
      <c r="F894" s="9"/>
      <c r="G894" s="9"/>
      <c r="H894" s="9" t="s">
        <v>1452</v>
      </c>
      <c r="I894" s="9"/>
      <c r="J894" s="9" t="s">
        <v>1453</v>
      </c>
      <c r="K894" s="10" t="s">
        <v>1454</v>
      </c>
      <c r="L894" s="9" t="s">
        <v>1898</v>
      </c>
      <c r="M894" s="9"/>
      <c r="N894" s="12" t="s">
        <v>1456</v>
      </c>
    </row>
    <row r="895" customFormat="1" spans="1:14">
      <c r="A895" s="9" t="s">
        <v>1895</v>
      </c>
      <c r="B895" s="9"/>
      <c r="C895" s="9" t="s">
        <v>2085</v>
      </c>
      <c r="D895" s="9" t="s">
        <v>2086</v>
      </c>
      <c r="E895" s="9" t="s">
        <v>85</v>
      </c>
      <c r="F895" s="9"/>
      <c r="G895" s="9"/>
      <c r="H895" s="9" t="s">
        <v>1452</v>
      </c>
      <c r="I895" s="9"/>
      <c r="J895" s="9" t="s">
        <v>1453</v>
      </c>
      <c r="K895" s="10" t="s">
        <v>1454</v>
      </c>
      <c r="L895" s="9" t="s">
        <v>1898</v>
      </c>
      <c r="M895" s="9"/>
      <c r="N895" s="12" t="s">
        <v>1456</v>
      </c>
    </row>
    <row r="896" customFormat="1" spans="1:14">
      <c r="A896" s="9" t="s">
        <v>1895</v>
      </c>
      <c r="B896" s="9"/>
      <c r="C896" s="9" t="s">
        <v>2087</v>
      </c>
      <c r="D896" s="9" t="s">
        <v>2088</v>
      </c>
      <c r="E896" s="9" t="s">
        <v>85</v>
      </c>
      <c r="F896" s="9"/>
      <c r="G896" s="9"/>
      <c r="H896" s="9" t="s">
        <v>1452</v>
      </c>
      <c r="I896" s="9"/>
      <c r="J896" s="9" t="s">
        <v>1453</v>
      </c>
      <c r="K896" s="10" t="s">
        <v>1454</v>
      </c>
      <c r="L896" s="9" t="s">
        <v>1898</v>
      </c>
      <c r="M896" s="9"/>
      <c r="N896" s="12" t="s">
        <v>1456</v>
      </c>
    </row>
    <row r="897" customFormat="1" spans="1:14">
      <c r="A897" s="9" t="s">
        <v>1895</v>
      </c>
      <c r="B897" s="9"/>
      <c r="C897" s="9" t="s">
        <v>2089</v>
      </c>
      <c r="D897" s="9" t="s">
        <v>2090</v>
      </c>
      <c r="E897" s="9" t="s">
        <v>85</v>
      </c>
      <c r="F897" s="9"/>
      <c r="G897" s="9"/>
      <c r="H897" s="9" t="s">
        <v>1452</v>
      </c>
      <c r="I897" s="9"/>
      <c r="J897" s="9" t="s">
        <v>1453</v>
      </c>
      <c r="K897" s="10" t="s">
        <v>1454</v>
      </c>
      <c r="L897" s="9" t="s">
        <v>1898</v>
      </c>
      <c r="M897" s="9"/>
      <c r="N897" s="12" t="s">
        <v>1456</v>
      </c>
    </row>
    <row r="898" customFormat="1" spans="1:14">
      <c r="A898" s="9" t="s">
        <v>1895</v>
      </c>
      <c r="B898" s="9"/>
      <c r="C898" s="9" t="s">
        <v>2091</v>
      </c>
      <c r="D898" s="9" t="s">
        <v>2092</v>
      </c>
      <c r="E898" s="9" t="s">
        <v>85</v>
      </c>
      <c r="F898" s="9"/>
      <c r="G898" s="9"/>
      <c r="H898" s="9" t="s">
        <v>1452</v>
      </c>
      <c r="I898" s="9"/>
      <c r="J898" s="9" t="s">
        <v>1453</v>
      </c>
      <c r="K898" s="10" t="s">
        <v>1454</v>
      </c>
      <c r="L898" s="9" t="s">
        <v>1898</v>
      </c>
      <c r="M898" s="9"/>
      <c r="N898" s="12" t="s">
        <v>1456</v>
      </c>
    </row>
    <row r="899" customFormat="1" spans="1:14">
      <c r="A899" s="9" t="s">
        <v>1895</v>
      </c>
      <c r="B899" s="9"/>
      <c r="C899" s="9" t="s">
        <v>2093</v>
      </c>
      <c r="D899" s="9" t="s">
        <v>2094</v>
      </c>
      <c r="E899" s="9" t="s">
        <v>85</v>
      </c>
      <c r="F899" s="9"/>
      <c r="G899" s="9"/>
      <c r="H899" s="9" t="s">
        <v>1452</v>
      </c>
      <c r="I899" s="9"/>
      <c r="J899" s="9" t="s">
        <v>1453</v>
      </c>
      <c r="K899" s="10" t="s">
        <v>1454</v>
      </c>
      <c r="L899" s="9" t="s">
        <v>1898</v>
      </c>
      <c r="M899" s="9"/>
      <c r="N899" s="12" t="s">
        <v>1456</v>
      </c>
    </row>
    <row r="900" customFormat="1" spans="1:14">
      <c r="A900" s="9" t="s">
        <v>1895</v>
      </c>
      <c r="B900" s="9"/>
      <c r="C900" s="9" t="s">
        <v>2095</v>
      </c>
      <c r="D900" s="9" t="s">
        <v>2096</v>
      </c>
      <c r="E900" s="9" t="s">
        <v>85</v>
      </c>
      <c r="F900" s="9"/>
      <c r="G900" s="9"/>
      <c r="H900" s="9" t="s">
        <v>1452</v>
      </c>
      <c r="I900" s="9"/>
      <c r="J900" s="9" t="s">
        <v>1453</v>
      </c>
      <c r="K900" s="10" t="s">
        <v>1454</v>
      </c>
      <c r="L900" s="9" t="s">
        <v>1898</v>
      </c>
      <c r="M900" s="9"/>
      <c r="N900" s="12" t="s">
        <v>1456</v>
      </c>
    </row>
    <row r="901" customFormat="1" spans="1:14">
      <c r="A901" s="9" t="s">
        <v>1895</v>
      </c>
      <c r="B901" s="9"/>
      <c r="C901" s="9" t="s">
        <v>2097</v>
      </c>
      <c r="D901" s="9" t="s">
        <v>2098</v>
      </c>
      <c r="E901" s="9" t="s">
        <v>85</v>
      </c>
      <c r="F901" s="9"/>
      <c r="G901" s="9"/>
      <c r="H901" s="9" t="s">
        <v>1452</v>
      </c>
      <c r="I901" s="9"/>
      <c r="J901" s="9" t="s">
        <v>1453</v>
      </c>
      <c r="K901" s="10" t="s">
        <v>1454</v>
      </c>
      <c r="L901" s="9" t="s">
        <v>1898</v>
      </c>
      <c r="M901" s="9"/>
      <c r="N901" s="12" t="s">
        <v>1456</v>
      </c>
    </row>
    <row r="902" customFormat="1" spans="1:14">
      <c r="A902" s="9" t="s">
        <v>1895</v>
      </c>
      <c r="B902" s="9"/>
      <c r="C902" s="9" t="s">
        <v>2099</v>
      </c>
      <c r="D902" s="9" t="s">
        <v>2100</v>
      </c>
      <c r="E902" s="9" t="s">
        <v>85</v>
      </c>
      <c r="F902" s="9"/>
      <c r="G902" s="9"/>
      <c r="H902" s="9" t="s">
        <v>1452</v>
      </c>
      <c r="I902" s="9"/>
      <c r="J902" s="9" t="s">
        <v>1453</v>
      </c>
      <c r="K902" s="10" t="s">
        <v>1454</v>
      </c>
      <c r="L902" s="9" t="s">
        <v>1898</v>
      </c>
      <c r="M902" s="9"/>
      <c r="N902" s="12" t="s">
        <v>1456</v>
      </c>
    </row>
    <row r="903" customFormat="1" spans="1:14">
      <c r="A903" s="9" t="s">
        <v>1895</v>
      </c>
      <c r="B903" s="9"/>
      <c r="C903" s="9" t="s">
        <v>2101</v>
      </c>
      <c r="D903" s="9" t="s">
        <v>2102</v>
      </c>
      <c r="E903" s="9" t="s">
        <v>85</v>
      </c>
      <c r="F903" s="9"/>
      <c r="G903" s="9"/>
      <c r="H903" s="9" t="s">
        <v>1452</v>
      </c>
      <c r="I903" s="9"/>
      <c r="J903" s="9" t="s">
        <v>1453</v>
      </c>
      <c r="K903" s="10" t="s">
        <v>1454</v>
      </c>
      <c r="L903" s="9" t="s">
        <v>1898</v>
      </c>
      <c r="M903" s="9"/>
      <c r="N903" s="12" t="s">
        <v>1456</v>
      </c>
    </row>
    <row r="904" customFormat="1" spans="1:14">
      <c r="A904" s="9" t="s">
        <v>1895</v>
      </c>
      <c r="B904" s="9"/>
      <c r="C904" s="9" t="s">
        <v>2103</v>
      </c>
      <c r="D904" s="9" t="s">
        <v>2104</v>
      </c>
      <c r="E904" s="9" t="s">
        <v>85</v>
      </c>
      <c r="F904" s="9"/>
      <c r="G904" s="9"/>
      <c r="H904" s="9" t="s">
        <v>1452</v>
      </c>
      <c r="I904" s="9"/>
      <c r="J904" s="9" t="s">
        <v>1453</v>
      </c>
      <c r="K904" s="10" t="s">
        <v>1454</v>
      </c>
      <c r="L904" s="9" t="s">
        <v>1898</v>
      </c>
      <c r="M904" s="9"/>
      <c r="N904" s="12" t="s">
        <v>1456</v>
      </c>
    </row>
    <row r="905" customFormat="1" spans="1:14">
      <c r="A905" s="9" t="s">
        <v>1895</v>
      </c>
      <c r="B905" s="9"/>
      <c r="C905" s="9" t="s">
        <v>2105</v>
      </c>
      <c r="D905" s="9" t="s">
        <v>2106</v>
      </c>
      <c r="E905" s="9" t="s">
        <v>85</v>
      </c>
      <c r="F905" s="9"/>
      <c r="G905" s="9"/>
      <c r="H905" s="9" t="s">
        <v>1452</v>
      </c>
      <c r="I905" s="9"/>
      <c r="J905" s="9" t="s">
        <v>1453</v>
      </c>
      <c r="K905" s="10" t="s">
        <v>1454</v>
      </c>
      <c r="L905" s="9" t="s">
        <v>1898</v>
      </c>
      <c r="M905" s="9"/>
      <c r="N905" s="12" t="s">
        <v>1456</v>
      </c>
    </row>
    <row r="906" customFormat="1" spans="1:14">
      <c r="A906" s="9" t="s">
        <v>1895</v>
      </c>
      <c r="B906" s="9"/>
      <c r="C906" s="9" t="s">
        <v>2107</v>
      </c>
      <c r="D906" s="9" t="s">
        <v>2108</v>
      </c>
      <c r="E906" s="9" t="s">
        <v>85</v>
      </c>
      <c r="F906" s="9"/>
      <c r="G906" s="9"/>
      <c r="H906" s="9" t="s">
        <v>1452</v>
      </c>
      <c r="I906" s="9"/>
      <c r="J906" s="9" t="s">
        <v>1453</v>
      </c>
      <c r="K906" s="10" t="s">
        <v>1454</v>
      </c>
      <c r="L906" s="9" t="s">
        <v>1898</v>
      </c>
      <c r="M906" s="9"/>
      <c r="N906" s="12" t="s">
        <v>1456</v>
      </c>
    </row>
    <row r="907" customFormat="1" spans="1:14">
      <c r="A907" s="9" t="s">
        <v>1895</v>
      </c>
      <c r="B907" s="9"/>
      <c r="C907" s="9" t="s">
        <v>2109</v>
      </c>
      <c r="D907" s="9" t="s">
        <v>2110</v>
      </c>
      <c r="E907" s="9" t="s">
        <v>85</v>
      </c>
      <c r="F907" s="9"/>
      <c r="G907" s="9"/>
      <c r="H907" s="9" t="s">
        <v>1452</v>
      </c>
      <c r="I907" s="9"/>
      <c r="J907" s="9" t="s">
        <v>1453</v>
      </c>
      <c r="K907" s="10" t="s">
        <v>1454</v>
      </c>
      <c r="L907" s="9" t="s">
        <v>1898</v>
      </c>
      <c r="M907" s="9"/>
      <c r="N907" s="12" t="s">
        <v>1456</v>
      </c>
    </row>
    <row r="908" customFormat="1" spans="1:14">
      <c r="A908" s="9" t="s">
        <v>1895</v>
      </c>
      <c r="B908" s="9"/>
      <c r="C908" s="9" t="s">
        <v>2111</v>
      </c>
      <c r="D908" s="9" t="s">
        <v>2112</v>
      </c>
      <c r="E908" s="9" t="s">
        <v>85</v>
      </c>
      <c r="F908" s="9"/>
      <c r="G908" s="9"/>
      <c r="H908" s="9" t="s">
        <v>1452</v>
      </c>
      <c r="I908" s="9"/>
      <c r="J908" s="9" t="s">
        <v>1453</v>
      </c>
      <c r="K908" s="10" t="s">
        <v>1454</v>
      </c>
      <c r="L908" s="9" t="s">
        <v>1898</v>
      </c>
      <c r="M908" s="9"/>
      <c r="N908" s="12" t="s">
        <v>1456</v>
      </c>
    </row>
    <row r="909" customFormat="1" spans="1:14">
      <c r="A909" s="9" t="s">
        <v>1895</v>
      </c>
      <c r="B909" s="9"/>
      <c r="C909" s="9" t="s">
        <v>2113</v>
      </c>
      <c r="D909" s="9" t="s">
        <v>2114</v>
      </c>
      <c r="E909" s="9" t="s">
        <v>85</v>
      </c>
      <c r="F909" s="9"/>
      <c r="G909" s="9"/>
      <c r="H909" s="9" t="s">
        <v>1452</v>
      </c>
      <c r="I909" s="9"/>
      <c r="J909" s="9" t="s">
        <v>1453</v>
      </c>
      <c r="K909" s="10" t="s">
        <v>1454</v>
      </c>
      <c r="L909" s="9" t="s">
        <v>1898</v>
      </c>
      <c r="M909" s="9"/>
      <c r="N909" s="12" t="s">
        <v>1456</v>
      </c>
    </row>
    <row r="910" customFormat="1" spans="1:14">
      <c r="A910" s="9" t="s">
        <v>1895</v>
      </c>
      <c r="B910" s="9"/>
      <c r="C910" s="9" t="s">
        <v>2115</v>
      </c>
      <c r="D910" s="9" t="s">
        <v>2116</v>
      </c>
      <c r="E910" s="9" t="s">
        <v>85</v>
      </c>
      <c r="F910" s="9"/>
      <c r="G910" s="9"/>
      <c r="H910" s="9" t="s">
        <v>1452</v>
      </c>
      <c r="I910" s="9"/>
      <c r="J910" s="9" t="s">
        <v>1453</v>
      </c>
      <c r="K910" s="10" t="s">
        <v>1454</v>
      </c>
      <c r="L910" s="9" t="s">
        <v>1898</v>
      </c>
      <c r="M910" s="9"/>
      <c r="N910" s="12" t="s">
        <v>1456</v>
      </c>
    </row>
    <row r="911" customFormat="1" spans="1:14">
      <c r="A911" s="9" t="s">
        <v>1895</v>
      </c>
      <c r="B911" s="9"/>
      <c r="C911" s="9" t="s">
        <v>2117</v>
      </c>
      <c r="D911" s="9" t="s">
        <v>2118</v>
      </c>
      <c r="E911" s="9" t="s">
        <v>85</v>
      </c>
      <c r="F911" s="9"/>
      <c r="G911" s="9"/>
      <c r="H911" s="9" t="s">
        <v>1452</v>
      </c>
      <c r="I911" s="9"/>
      <c r="J911" s="9" t="s">
        <v>1453</v>
      </c>
      <c r="K911" s="10" t="s">
        <v>1454</v>
      </c>
      <c r="L911" s="9" t="s">
        <v>1898</v>
      </c>
      <c r="M911" s="9"/>
      <c r="N911" s="12" t="s">
        <v>1456</v>
      </c>
    </row>
    <row r="912" customFormat="1" spans="1:14">
      <c r="A912" s="9" t="s">
        <v>1895</v>
      </c>
      <c r="B912" s="9"/>
      <c r="C912" s="9" t="s">
        <v>2119</v>
      </c>
      <c r="D912" s="9" t="s">
        <v>2120</v>
      </c>
      <c r="E912" s="9" t="s">
        <v>85</v>
      </c>
      <c r="F912" s="9"/>
      <c r="G912" s="9"/>
      <c r="H912" s="9" t="s">
        <v>1452</v>
      </c>
      <c r="I912" s="9"/>
      <c r="J912" s="9" t="s">
        <v>1453</v>
      </c>
      <c r="K912" s="10" t="s">
        <v>1454</v>
      </c>
      <c r="L912" s="9" t="s">
        <v>1898</v>
      </c>
      <c r="M912" s="9"/>
      <c r="N912" s="12" t="s">
        <v>1456</v>
      </c>
    </row>
    <row r="913" customFormat="1" spans="1:14">
      <c r="A913" s="9" t="s">
        <v>1895</v>
      </c>
      <c r="B913" s="9"/>
      <c r="C913" s="9" t="s">
        <v>2121</v>
      </c>
      <c r="D913" s="9" t="s">
        <v>2122</v>
      </c>
      <c r="E913" s="9" t="s">
        <v>85</v>
      </c>
      <c r="F913" s="9"/>
      <c r="G913" s="9"/>
      <c r="H913" s="9" t="s">
        <v>1452</v>
      </c>
      <c r="I913" s="9"/>
      <c r="J913" s="9" t="s">
        <v>1453</v>
      </c>
      <c r="K913" s="10" t="s">
        <v>1454</v>
      </c>
      <c r="L913" s="9" t="s">
        <v>1898</v>
      </c>
      <c r="M913" s="9"/>
      <c r="N913" s="12" t="s">
        <v>1456</v>
      </c>
    </row>
    <row r="914" customFormat="1" spans="1:14">
      <c r="A914" s="9" t="s">
        <v>1895</v>
      </c>
      <c r="B914" s="9"/>
      <c r="C914" s="9" t="s">
        <v>2123</v>
      </c>
      <c r="D914" s="9" t="s">
        <v>2124</v>
      </c>
      <c r="E914" s="9" t="s">
        <v>85</v>
      </c>
      <c r="F914" s="9"/>
      <c r="G914" s="9"/>
      <c r="H914" s="9" t="s">
        <v>1452</v>
      </c>
      <c r="I914" s="9"/>
      <c r="J914" s="9" t="s">
        <v>1453</v>
      </c>
      <c r="K914" s="10" t="s">
        <v>1454</v>
      </c>
      <c r="L914" s="9" t="s">
        <v>1898</v>
      </c>
      <c r="M914" s="9"/>
      <c r="N914" s="12" t="s">
        <v>1456</v>
      </c>
    </row>
    <row r="915" customFormat="1" spans="1:14">
      <c r="A915" s="9" t="s">
        <v>1895</v>
      </c>
      <c r="B915" s="9"/>
      <c r="C915" s="9" t="s">
        <v>2125</v>
      </c>
      <c r="D915" s="9" t="s">
        <v>2126</v>
      </c>
      <c r="E915" s="9" t="s">
        <v>85</v>
      </c>
      <c r="F915" s="9"/>
      <c r="G915" s="9"/>
      <c r="H915" s="9" t="s">
        <v>1452</v>
      </c>
      <c r="I915" s="9"/>
      <c r="J915" s="9" t="s">
        <v>1453</v>
      </c>
      <c r="K915" s="10" t="s">
        <v>1454</v>
      </c>
      <c r="L915" s="9" t="s">
        <v>1898</v>
      </c>
      <c r="M915" s="9"/>
      <c r="N915" s="12" t="s">
        <v>1456</v>
      </c>
    </row>
    <row r="916" customFormat="1" spans="1:14">
      <c r="A916" s="9" t="s">
        <v>1895</v>
      </c>
      <c r="B916" s="9"/>
      <c r="C916" s="9" t="s">
        <v>2127</v>
      </c>
      <c r="D916" s="9" t="s">
        <v>2128</v>
      </c>
      <c r="E916" s="9" t="s">
        <v>85</v>
      </c>
      <c r="F916" s="9"/>
      <c r="G916" s="9"/>
      <c r="H916" s="9" t="s">
        <v>1452</v>
      </c>
      <c r="I916" s="9"/>
      <c r="J916" s="9" t="s">
        <v>1453</v>
      </c>
      <c r="K916" s="10" t="s">
        <v>1454</v>
      </c>
      <c r="L916" s="9" t="s">
        <v>1898</v>
      </c>
      <c r="M916" s="9"/>
      <c r="N916" s="12" t="s">
        <v>1456</v>
      </c>
    </row>
    <row r="917" customFormat="1" spans="1:14">
      <c r="A917" s="9" t="s">
        <v>1895</v>
      </c>
      <c r="B917" s="9"/>
      <c r="C917" s="9" t="s">
        <v>2129</v>
      </c>
      <c r="D917" s="9" t="s">
        <v>2130</v>
      </c>
      <c r="E917" s="9" t="s">
        <v>85</v>
      </c>
      <c r="F917" s="9"/>
      <c r="G917" s="9"/>
      <c r="H917" s="9" t="s">
        <v>1452</v>
      </c>
      <c r="I917" s="9"/>
      <c r="J917" s="9" t="s">
        <v>1453</v>
      </c>
      <c r="K917" s="10" t="s">
        <v>1454</v>
      </c>
      <c r="L917" s="9" t="s">
        <v>1898</v>
      </c>
      <c r="M917" s="9"/>
      <c r="N917" s="12" t="s">
        <v>1456</v>
      </c>
    </row>
    <row r="918" customFormat="1" spans="1:14">
      <c r="A918" s="9" t="s">
        <v>1895</v>
      </c>
      <c r="B918" s="9"/>
      <c r="C918" s="9" t="s">
        <v>2131</v>
      </c>
      <c r="D918" s="9" t="s">
        <v>2132</v>
      </c>
      <c r="E918" s="9" t="s">
        <v>85</v>
      </c>
      <c r="F918" s="9"/>
      <c r="G918" s="9"/>
      <c r="H918" s="9" t="s">
        <v>1452</v>
      </c>
      <c r="I918" s="9"/>
      <c r="J918" s="9" t="s">
        <v>1453</v>
      </c>
      <c r="K918" s="10" t="s">
        <v>1454</v>
      </c>
      <c r="L918" s="9" t="s">
        <v>1898</v>
      </c>
      <c r="M918" s="9"/>
      <c r="N918" s="12" t="s">
        <v>1456</v>
      </c>
    </row>
    <row r="919" customFormat="1" spans="1:14">
      <c r="A919" s="9" t="s">
        <v>1895</v>
      </c>
      <c r="B919" s="9"/>
      <c r="C919" s="9" t="s">
        <v>2133</v>
      </c>
      <c r="D919" s="9" t="s">
        <v>2134</v>
      </c>
      <c r="E919" s="9" t="s">
        <v>85</v>
      </c>
      <c r="F919" s="9"/>
      <c r="G919" s="9"/>
      <c r="H919" s="9" t="s">
        <v>1452</v>
      </c>
      <c r="I919" s="9"/>
      <c r="J919" s="9" t="s">
        <v>1453</v>
      </c>
      <c r="K919" s="10" t="s">
        <v>1454</v>
      </c>
      <c r="L919" s="9" t="s">
        <v>1898</v>
      </c>
      <c r="M919" s="9"/>
      <c r="N919" s="12" t="s">
        <v>1456</v>
      </c>
    </row>
    <row r="920" customFormat="1" spans="1:14">
      <c r="A920" s="9" t="s">
        <v>1895</v>
      </c>
      <c r="B920" s="9"/>
      <c r="C920" s="9" t="s">
        <v>2135</v>
      </c>
      <c r="D920" s="9" t="s">
        <v>2136</v>
      </c>
      <c r="E920" s="9" t="s">
        <v>85</v>
      </c>
      <c r="F920" s="9"/>
      <c r="G920" s="9"/>
      <c r="H920" s="9" t="s">
        <v>1452</v>
      </c>
      <c r="I920" s="9"/>
      <c r="J920" s="9" t="s">
        <v>1453</v>
      </c>
      <c r="K920" s="10" t="s">
        <v>1454</v>
      </c>
      <c r="L920" s="9" t="s">
        <v>1898</v>
      </c>
      <c r="M920" s="9"/>
      <c r="N920" s="12" t="s">
        <v>1456</v>
      </c>
    </row>
    <row r="921" customFormat="1" spans="1:14">
      <c r="A921" s="9" t="s">
        <v>1895</v>
      </c>
      <c r="B921" s="9"/>
      <c r="C921" s="9" t="s">
        <v>2137</v>
      </c>
      <c r="D921" s="9" t="s">
        <v>2138</v>
      </c>
      <c r="E921" s="9" t="s">
        <v>85</v>
      </c>
      <c r="F921" s="9"/>
      <c r="G921" s="9"/>
      <c r="H921" s="9" t="s">
        <v>1452</v>
      </c>
      <c r="I921" s="9"/>
      <c r="J921" s="9" t="s">
        <v>1453</v>
      </c>
      <c r="K921" s="10" t="s">
        <v>1454</v>
      </c>
      <c r="L921" s="9" t="s">
        <v>1898</v>
      </c>
      <c r="M921" s="9"/>
      <c r="N921" s="12" t="s">
        <v>1456</v>
      </c>
    </row>
    <row r="922" customFormat="1" spans="1:14">
      <c r="A922" s="9" t="s">
        <v>1895</v>
      </c>
      <c r="B922" s="9"/>
      <c r="C922" s="9" t="s">
        <v>2139</v>
      </c>
      <c r="D922" s="9" t="s">
        <v>2140</v>
      </c>
      <c r="E922" s="9" t="s">
        <v>85</v>
      </c>
      <c r="F922" s="9"/>
      <c r="G922" s="9"/>
      <c r="H922" s="9" t="s">
        <v>1452</v>
      </c>
      <c r="I922" s="9"/>
      <c r="J922" s="9" t="s">
        <v>1453</v>
      </c>
      <c r="K922" s="10" t="s">
        <v>1454</v>
      </c>
      <c r="L922" s="9" t="s">
        <v>1898</v>
      </c>
      <c r="M922" s="9"/>
      <c r="N922" s="12" t="s">
        <v>1456</v>
      </c>
    </row>
    <row r="923" customFormat="1" spans="1:14">
      <c r="A923" s="9" t="s">
        <v>1895</v>
      </c>
      <c r="B923" s="9"/>
      <c r="C923" s="9" t="s">
        <v>2141</v>
      </c>
      <c r="D923" s="9" t="s">
        <v>2142</v>
      </c>
      <c r="E923" s="9" t="s">
        <v>85</v>
      </c>
      <c r="F923" s="9"/>
      <c r="G923" s="9"/>
      <c r="H923" s="9" t="s">
        <v>1452</v>
      </c>
      <c r="I923" s="9"/>
      <c r="J923" s="9" t="s">
        <v>1453</v>
      </c>
      <c r="K923" s="10" t="s">
        <v>1454</v>
      </c>
      <c r="L923" s="9" t="s">
        <v>1898</v>
      </c>
      <c r="M923" s="9"/>
      <c r="N923" s="12" t="s">
        <v>1456</v>
      </c>
    </row>
    <row r="924" customFormat="1" spans="1:14">
      <c r="A924" s="9" t="s">
        <v>1895</v>
      </c>
      <c r="B924" s="9"/>
      <c r="C924" s="9" t="s">
        <v>2143</v>
      </c>
      <c r="D924" s="9" t="s">
        <v>2144</v>
      </c>
      <c r="E924" s="9" t="s">
        <v>85</v>
      </c>
      <c r="F924" s="9"/>
      <c r="G924" s="9"/>
      <c r="H924" s="9" t="s">
        <v>1452</v>
      </c>
      <c r="I924" s="9"/>
      <c r="J924" s="9" t="s">
        <v>1453</v>
      </c>
      <c r="K924" s="10" t="s">
        <v>1454</v>
      </c>
      <c r="L924" s="9" t="s">
        <v>1898</v>
      </c>
      <c r="M924" s="9"/>
      <c r="N924" s="12" t="s">
        <v>1456</v>
      </c>
    </row>
    <row r="925" customFormat="1" spans="1:14">
      <c r="A925" s="9" t="s">
        <v>1895</v>
      </c>
      <c r="B925" s="9"/>
      <c r="C925" s="9" t="s">
        <v>2145</v>
      </c>
      <c r="D925" s="9" t="s">
        <v>2146</v>
      </c>
      <c r="E925" s="9" t="s">
        <v>85</v>
      </c>
      <c r="F925" s="9"/>
      <c r="G925" s="9"/>
      <c r="H925" s="9" t="s">
        <v>1452</v>
      </c>
      <c r="I925" s="9"/>
      <c r="J925" s="9" t="s">
        <v>1453</v>
      </c>
      <c r="K925" s="10" t="s">
        <v>1454</v>
      </c>
      <c r="L925" s="9" t="s">
        <v>1898</v>
      </c>
      <c r="M925" s="9"/>
      <c r="N925" s="12" t="s">
        <v>1456</v>
      </c>
    </row>
    <row r="926" customFormat="1" spans="1:14">
      <c r="A926" s="9" t="s">
        <v>1895</v>
      </c>
      <c r="B926" s="9"/>
      <c r="C926" s="9" t="s">
        <v>2147</v>
      </c>
      <c r="D926" s="9" t="s">
        <v>2148</v>
      </c>
      <c r="E926" s="9" t="s">
        <v>85</v>
      </c>
      <c r="F926" s="9"/>
      <c r="G926" s="9"/>
      <c r="H926" s="9" t="s">
        <v>1452</v>
      </c>
      <c r="I926" s="9"/>
      <c r="J926" s="9" t="s">
        <v>1453</v>
      </c>
      <c r="K926" s="10" t="s">
        <v>1454</v>
      </c>
      <c r="L926" s="9" t="s">
        <v>1898</v>
      </c>
      <c r="M926" s="9"/>
      <c r="N926" s="12" t="s">
        <v>1456</v>
      </c>
    </row>
    <row r="927" customFormat="1" spans="1:14">
      <c r="A927" s="9" t="s">
        <v>1895</v>
      </c>
      <c r="B927" s="9"/>
      <c r="C927" s="9" t="s">
        <v>2149</v>
      </c>
      <c r="D927" s="9" t="s">
        <v>2150</v>
      </c>
      <c r="E927" s="9" t="s">
        <v>85</v>
      </c>
      <c r="F927" s="9"/>
      <c r="G927" s="9"/>
      <c r="H927" s="9" t="s">
        <v>1452</v>
      </c>
      <c r="I927" s="9"/>
      <c r="J927" s="9" t="s">
        <v>1453</v>
      </c>
      <c r="K927" s="10" t="s">
        <v>1454</v>
      </c>
      <c r="L927" s="9" t="s">
        <v>1898</v>
      </c>
      <c r="M927" s="9"/>
      <c r="N927" s="12" t="s">
        <v>1456</v>
      </c>
    </row>
    <row r="928" customFormat="1" spans="1:14">
      <c r="A928" s="9" t="s">
        <v>1895</v>
      </c>
      <c r="B928" s="9"/>
      <c r="C928" s="9" t="s">
        <v>2151</v>
      </c>
      <c r="D928" s="9" t="s">
        <v>2152</v>
      </c>
      <c r="E928" s="9" t="s">
        <v>85</v>
      </c>
      <c r="F928" s="9"/>
      <c r="G928" s="9"/>
      <c r="H928" s="9" t="s">
        <v>1452</v>
      </c>
      <c r="I928" s="9"/>
      <c r="J928" s="9" t="s">
        <v>1453</v>
      </c>
      <c r="K928" s="10" t="s">
        <v>1454</v>
      </c>
      <c r="L928" s="9" t="s">
        <v>1898</v>
      </c>
      <c r="M928" s="9"/>
      <c r="N928" s="12" t="s">
        <v>1456</v>
      </c>
    </row>
    <row r="929" customFormat="1" spans="1:14">
      <c r="A929" s="9" t="s">
        <v>1895</v>
      </c>
      <c r="B929" s="9"/>
      <c r="C929" s="9" t="s">
        <v>2153</v>
      </c>
      <c r="D929" s="9" t="s">
        <v>2154</v>
      </c>
      <c r="E929" s="9" t="s">
        <v>85</v>
      </c>
      <c r="F929" s="9"/>
      <c r="G929" s="9"/>
      <c r="H929" s="9" t="s">
        <v>1452</v>
      </c>
      <c r="I929" s="9"/>
      <c r="J929" s="9" t="s">
        <v>1453</v>
      </c>
      <c r="K929" s="10" t="s">
        <v>1454</v>
      </c>
      <c r="L929" s="9" t="s">
        <v>1898</v>
      </c>
      <c r="M929" s="9"/>
      <c r="N929" s="12" t="s">
        <v>1456</v>
      </c>
    </row>
    <row r="930" customFormat="1" spans="1:14">
      <c r="A930" s="9" t="s">
        <v>1895</v>
      </c>
      <c r="B930" s="9"/>
      <c r="C930" s="9" t="s">
        <v>2155</v>
      </c>
      <c r="D930" s="9" t="s">
        <v>2156</v>
      </c>
      <c r="E930" s="9" t="s">
        <v>85</v>
      </c>
      <c r="F930" s="9"/>
      <c r="G930" s="9"/>
      <c r="H930" s="9" t="s">
        <v>1452</v>
      </c>
      <c r="I930" s="9"/>
      <c r="J930" s="9" t="s">
        <v>1453</v>
      </c>
      <c r="K930" s="10" t="s">
        <v>1454</v>
      </c>
      <c r="L930" s="9" t="s">
        <v>1898</v>
      </c>
      <c r="M930" s="9"/>
      <c r="N930" s="12" t="s">
        <v>1456</v>
      </c>
    </row>
    <row r="931" customFormat="1" spans="1:14">
      <c r="A931" s="9" t="s">
        <v>1895</v>
      </c>
      <c r="B931" s="9"/>
      <c r="C931" s="9" t="s">
        <v>2157</v>
      </c>
      <c r="D931" s="9" t="s">
        <v>2158</v>
      </c>
      <c r="E931" s="9" t="s">
        <v>85</v>
      </c>
      <c r="F931" s="9"/>
      <c r="G931" s="9"/>
      <c r="H931" s="9" t="s">
        <v>1452</v>
      </c>
      <c r="I931" s="9"/>
      <c r="J931" s="9" t="s">
        <v>1453</v>
      </c>
      <c r="K931" s="10" t="s">
        <v>1454</v>
      </c>
      <c r="L931" s="9" t="s">
        <v>1898</v>
      </c>
      <c r="M931" s="9"/>
      <c r="N931" s="12" t="s">
        <v>1456</v>
      </c>
    </row>
    <row r="932" customFormat="1" spans="1:14">
      <c r="A932" s="9" t="s">
        <v>1895</v>
      </c>
      <c r="B932" s="9"/>
      <c r="C932" s="9" t="s">
        <v>2159</v>
      </c>
      <c r="D932" s="9" t="s">
        <v>2160</v>
      </c>
      <c r="E932" s="9" t="s">
        <v>85</v>
      </c>
      <c r="F932" s="9"/>
      <c r="G932" s="9"/>
      <c r="H932" s="9" t="s">
        <v>1452</v>
      </c>
      <c r="I932" s="9"/>
      <c r="J932" s="9" t="s">
        <v>1453</v>
      </c>
      <c r="K932" s="10" t="s">
        <v>1454</v>
      </c>
      <c r="L932" s="9" t="s">
        <v>1898</v>
      </c>
      <c r="M932" s="9"/>
      <c r="N932" s="12" t="s">
        <v>1456</v>
      </c>
    </row>
    <row r="933" customFormat="1" spans="1:14">
      <c r="A933" s="9" t="s">
        <v>1895</v>
      </c>
      <c r="B933" s="9"/>
      <c r="C933" s="9" t="s">
        <v>2161</v>
      </c>
      <c r="D933" s="9" t="s">
        <v>2162</v>
      </c>
      <c r="E933" s="9" t="s">
        <v>85</v>
      </c>
      <c r="F933" s="9"/>
      <c r="G933" s="9"/>
      <c r="H933" s="9" t="s">
        <v>1452</v>
      </c>
      <c r="I933" s="9"/>
      <c r="J933" s="9" t="s">
        <v>1453</v>
      </c>
      <c r="K933" s="10" t="s">
        <v>1454</v>
      </c>
      <c r="L933" s="9" t="s">
        <v>1898</v>
      </c>
      <c r="M933" s="9"/>
      <c r="N933" s="12" t="s">
        <v>1456</v>
      </c>
    </row>
    <row r="934" customFormat="1" spans="1:14">
      <c r="A934" s="9" t="s">
        <v>1895</v>
      </c>
      <c r="B934" s="9"/>
      <c r="C934" s="9" t="s">
        <v>2163</v>
      </c>
      <c r="D934" s="9" t="s">
        <v>2164</v>
      </c>
      <c r="E934" s="9" t="s">
        <v>85</v>
      </c>
      <c r="F934" s="9"/>
      <c r="G934" s="9"/>
      <c r="H934" s="9" t="s">
        <v>1452</v>
      </c>
      <c r="I934" s="9"/>
      <c r="J934" s="9" t="s">
        <v>1453</v>
      </c>
      <c r="K934" s="10" t="s">
        <v>1454</v>
      </c>
      <c r="L934" s="9" t="s">
        <v>1898</v>
      </c>
      <c r="M934" s="9"/>
      <c r="N934" s="12" t="s">
        <v>1456</v>
      </c>
    </row>
    <row r="935" customFormat="1" spans="1:14">
      <c r="A935" s="9" t="s">
        <v>1895</v>
      </c>
      <c r="B935" s="9"/>
      <c r="C935" s="9" t="s">
        <v>2165</v>
      </c>
      <c r="D935" s="9" t="s">
        <v>2166</v>
      </c>
      <c r="E935" s="9" t="s">
        <v>85</v>
      </c>
      <c r="F935" s="9"/>
      <c r="G935" s="9"/>
      <c r="H935" s="9" t="s">
        <v>1452</v>
      </c>
      <c r="I935" s="9"/>
      <c r="J935" s="9" t="s">
        <v>1453</v>
      </c>
      <c r="K935" s="10" t="s">
        <v>1454</v>
      </c>
      <c r="L935" s="9" t="s">
        <v>1898</v>
      </c>
      <c r="M935" s="9"/>
      <c r="N935" s="12" t="s">
        <v>1456</v>
      </c>
    </row>
    <row r="936" customFormat="1" spans="1:14">
      <c r="A936" s="9" t="s">
        <v>1895</v>
      </c>
      <c r="B936" s="9"/>
      <c r="C936" s="9" t="s">
        <v>2167</v>
      </c>
      <c r="D936" s="9" t="s">
        <v>2168</v>
      </c>
      <c r="E936" s="9" t="s">
        <v>85</v>
      </c>
      <c r="F936" s="9"/>
      <c r="G936" s="9"/>
      <c r="H936" s="9" t="s">
        <v>1452</v>
      </c>
      <c r="I936" s="9"/>
      <c r="J936" s="9" t="s">
        <v>1453</v>
      </c>
      <c r="K936" s="10" t="s">
        <v>1454</v>
      </c>
      <c r="L936" s="9" t="s">
        <v>1898</v>
      </c>
      <c r="M936" s="9"/>
      <c r="N936" s="12" t="s">
        <v>1456</v>
      </c>
    </row>
    <row r="937" customFormat="1" spans="1:14">
      <c r="A937" s="9" t="s">
        <v>1895</v>
      </c>
      <c r="B937" s="9"/>
      <c r="C937" s="9" t="s">
        <v>2169</v>
      </c>
      <c r="D937" s="9" t="s">
        <v>2170</v>
      </c>
      <c r="E937" s="9" t="s">
        <v>85</v>
      </c>
      <c r="F937" s="9"/>
      <c r="G937" s="9"/>
      <c r="H937" s="9" t="s">
        <v>1452</v>
      </c>
      <c r="I937" s="9"/>
      <c r="J937" s="9" t="s">
        <v>1453</v>
      </c>
      <c r="K937" s="10" t="s">
        <v>1454</v>
      </c>
      <c r="L937" s="9" t="s">
        <v>1898</v>
      </c>
      <c r="M937" s="9"/>
      <c r="N937" s="12" t="s">
        <v>1456</v>
      </c>
    </row>
    <row r="938" customFormat="1" spans="1:14">
      <c r="A938" s="9" t="s">
        <v>1895</v>
      </c>
      <c r="B938" s="9"/>
      <c r="C938" s="9" t="s">
        <v>2171</v>
      </c>
      <c r="D938" s="9" t="s">
        <v>2172</v>
      </c>
      <c r="E938" s="9" t="s">
        <v>85</v>
      </c>
      <c r="F938" s="9"/>
      <c r="G938" s="9"/>
      <c r="H938" s="9" t="s">
        <v>1452</v>
      </c>
      <c r="I938" s="9"/>
      <c r="J938" s="9" t="s">
        <v>1453</v>
      </c>
      <c r="K938" s="10" t="s">
        <v>1454</v>
      </c>
      <c r="L938" s="9" t="s">
        <v>1898</v>
      </c>
      <c r="M938" s="9"/>
      <c r="N938" s="12" t="s">
        <v>1456</v>
      </c>
    </row>
    <row r="939" customFormat="1" spans="1:14">
      <c r="A939" s="9" t="s">
        <v>1895</v>
      </c>
      <c r="B939" s="9"/>
      <c r="C939" s="9" t="s">
        <v>2173</v>
      </c>
      <c r="D939" s="9" t="s">
        <v>2174</v>
      </c>
      <c r="E939" s="9" t="s">
        <v>85</v>
      </c>
      <c r="F939" s="9"/>
      <c r="G939" s="9"/>
      <c r="H939" s="9" t="s">
        <v>1452</v>
      </c>
      <c r="I939" s="9"/>
      <c r="J939" s="9" t="s">
        <v>1453</v>
      </c>
      <c r="K939" s="10" t="s">
        <v>1454</v>
      </c>
      <c r="L939" s="9" t="s">
        <v>1898</v>
      </c>
      <c r="M939" s="9"/>
      <c r="N939" s="12" t="s">
        <v>1456</v>
      </c>
    </row>
    <row r="940" customFormat="1" spans="1:14">
      <c r="A940" s="9" t="s">
        <v>1895</v>
      </c>
      <c r="B940" s="9"/>
      <c r="C940" s="9" t="s">
        <v>2175</v>
      </c>
      <c r="D940" s="9" t="s">
        <v>2176</v>
      </c>
      <c r="E940" s="9" t="s">
        <v>85</v>
      </c>
      <c r="F940" s="9"/>
      <c r="G940" s="9"/>
      <c r="H940" s="9" t="s">
        <v>1452</v>
      </c>
      <c r="I940" s="9"/>
      <c r="J940" s="9" t="s">
        <v>1453</v>
      </c>
      <c r="K940" s="10" t="s">
        <v>1454</v>
      </c>
      <c r="L940" s="9" t="s">
        <v>1898</v>
      </c>
      <c r="M940" s="9"/>
      <c r="N940" s="12" t="s">
        <v>1456</v>
      </c>
    </row>
    <row r="941" customFormat="1" spans="1:14">
      <c r="A941" s="9" t="s">
        <v>1895</v>
      </c>
      <c r="B941" s="9"/>
      <c r="C941" s="9" t="s">
        <v>2177</v>
      </c>
      <c r="D941" s="9" t="s">
        <v>2178</v>
      </c>
      <c r="E941" s="9" t="s">
        <v>85</v>
      </c>
      <c r="F941" s="9"/>
      <c r="G941" s="9"/>
      <c r="H941" s="9" t="s">
        <v>1452</v>
      </c>
      <c r="I941" s="9"/>
      <c r="J941" s="9" t="s">
        <v>1453</v>
      </c>
      <c r="K941" s="10" t="s">
        <v>1454</v>
      </c>
      <c r="L941" s="9" t="s">
        <v>1898</v>
      </c>
      <c r="M941" s="9"/>
      <c r="N941" s="12" t="s">
        <v>1456</v>
      </c>
    </row>
    <row r="942" customFormat="1" spans="1:14">
      <c r="A942" s="9" t="s">
        <v>1895</v>
      </c>
      <c r="B942" s="9"/>
      <c r="C942" s="9" t="s">
        <v>2179</v>
      </c>
      <c r="D942" s="9" t="s">
        <v>2180</v>
      </c>
      <c r="E942" s="9" t="s">
        <v>85</v>
      </c>
      <c r="F942" s="9"/>
      <c r="G942" s="9"/>
      <c r="H942" s="9" t="s">
        <v>1452</v>
      </c>
      <c r="I942" s="9"/>
      <c r="J942" s="9" t="s">
        <v>1453</v>
      </c>
      <c r="K942" s="10" t="s">
        <v>1454</v>
      </c>
      <c r="L942" s="9" t="s">
        <v>1898</v>
      </c>
      <c r="M942" s="9"/>
      <c r="N942" s="12" t="s">
        <v>1456</v>
      </c>
    </row>
    <row r="943" customFormat="1" spans="1:14">
      <c r="A943" s="9" t="s">
        <v>1895</v>
      </c>
      <c r="B943" s="9"/>
      <c r="C943" s="9" t="s">
        <v>2181</v>
      </c>
      <c r="D943" s="9" t="s">
        <v>2182</v>
      </c>
      <c r="E943" s="9" t="s">
        <v>85</v>
      </c>
      <c r="F943" s="9"/>
      <c r="G943" s="9"/>
      <c r="H943" s="9" t="s">
        <v>1452</v>
      </c>
      <c r="I943" s="9"/>
      <c r="J943" s="9" t="s">
        <v>1453</v>
      </c>
      <c r="K943" s="10" t="s">
        <v>1454</v>
      </c>
      <c r="L943" s="9" t="s">
        <v>1898</v>
      </c>
      <c r="M943" s="9"/>
      <c r="N943" s="12" t="s">
        <v>1456</v>
      </c>
    </row>
    <row r="944" customFormat="1" spans="1:14">
      <c r="A944" s="9" t="s">
        <v>1895</v>
      </c>
      <c r="B944" s="9"/>
      <c r="C944" s="9" t="s">
        <v>2183</v>
      </c>
      <c r="D944" s="9" t="s">
        <v>2184</v>
      </c>
      <c r="E944" s="9" t="s">
        <v>85</v>
      </c>
      <c r="F944" s="9"/>
      <c r="G944" s="9"/>
      <c r="H944" s="9" t="s">
        <v>1452</v>
      </c>
      <c r="I944" s="9"/>
      <c r="J944" s="9" t="s">
        <v>1453</v>
      </c>
      <c r="K944" s="10" t="s">
        <v>1454</v>
      </c>
      <c r="L944" s="9" t="s">
        <v>1898</v>
      </c>
      <c r="M944" s="9"/>
      <c r="N944" s="12" t="s">
        <v>1456</v>
      </c>
    </row>
    <row r="945" customFormat="1" spans="1:14">
      <c r="A945" s="9" t="s">
        <v>1895</v>
      </c>
      <c r="B945" s="9"/>
      <c r="C945" s="9" t="s">
        <v>2185</v>
      </c>
      <c r="D945" s="9" t="s">
        <v>2186</v>
      </c>
      <c r="E945" s="9" t="s">
        <v>85</v>
      </c>
      <c r="F945" s="9"/>
      <c r="G945" s="9"/>
      <c r="H945" s="9" t="s">
        <v>1452</v>
      </c>
      <c r="I945" s="9"/>
      <c r="J945" s="9" t="s">
        <v>1453</v>
      </c>
      <c r="K945" s="10" t="s">
        <v>1454</v>
      </c>
      <c r="L945" s="9" t="s">
        <v>1898</v>
      </c>
      <c r="M945" s="9"/>
      <c r="N945" s="12" t="s">
        <v>1456</v>
      </c>
    </row>
    <row r="946" customFormat="1" spans="1:14">
      <c r="A946" s="9" t="s">
        <v>1895</v>
      </c>
      <c r="B946" s="9"/>
      <c r="C946" s="9" t="s">
        <v>2187</v>
      </c>
      <c r="D946" s="9" t="s">
        <v>2188</v>
      </c>
      <c r="E946" s="9" t="s">
        <v>85</v>
      </c>
      <c r="F946" s="9"/>
      <c r="G946" s="9"/>
      <c r="H946" s="9" t="s">
        <v>1452</v>
      </c>
      <c r="I946" s="9"/>
      <c r="J946" s="9" t="s">
        <v>1453</v>
      </c>
      <c r="K946" s="10" t="s">
        <v>1454</v>
      </c>
      <c r="L946" s="9" t="s">
        <v>1898</v>
      </c>
      <c r="M946" s="9"/>
      <c r="N946" s="12" t="s">
        <v>1456</v>
      </c>
    </row>
    <row r="947" customFormat="1" spans="1:14">
      <c r="A947" s="9" t="s">
        <v>1895</v>
      </c>
      <c r="B947" s="9"/>
      <c r="C947" s="9" t="s">
        <v>2189</v>
      </c>
      <c r="D947" s="9" t="s">
        <v>2190</v>
      </c>
      <c r="E947" s="9" t="s">
        <v>85</v>
      </c>
      <c r="F947" s="9"/>
      <c r="G947" s="9"/>
      <c r="H947" s="9" t="s">
        <v>1452</v>
      </c>
      <c r="I947" s="9"/>
      <c r="J947" s="9" t="s">
        <v>1453</v>
      </c>
      <c r="K947" s="10" t="s">
        <v>1454</v>
      </c>
      <c r="L947" s="9" t="s">
        <v>1898</v>
      </c>
      <c r="M947" s="9"/>
      <c r="N947" s="12" t="s">
        <v>1456</v>
      </c>
    </row>
    <row r="948" customFormat="1" spans="1:14">
      <c r="A948" s="9" t="s">
        <v>1895</v>
      </c>
      <c r="B948" s="9"/>
      <c r="C948" s="9" t="s">
        <v>2191</v>
      </c>
      <c r="D948" s="9" t="s">
        <v>2192</v>
      </c>
      <c r="E948" s="9" t="s">
        <v>85</v>
      </c>
      <c r="F948" s="9"/>
      <c r="G948" s="9"/>
      <c r="H948" s="9" t="s">
        <v>1452</v>
      </c>
      <c r="I948" s="9"/>
      <c r="J948" s="9" t="s">
        <v>1453</v>
      </c>
      <c r="K948" s="10" t="s">
        <v>1454</v>
      </c>
      <c r="L948" s="9" t="s">
        <v>1898</v>
      </c>
      <c r="M948" s="9"/>
      <c r="N948" s="12" t="s">
        <v>1456</v>
      </c>
    </row>
    <row r="949" customFormat="1" spans="1:14">
      <c r="A949" s="9" t="s">
        <v>1895</v>
      </c>
      <c r="B949" s="9"/>
      <c r="C949" s="9" t="s">
        <v>2193</v>
      </c>
      <c r="D949" s="9" t="s">
        <v>2194</v>
      </c>
      <c r="E949" s="9" t="s">
        <v>85</v>
      </c>
      <c r="F949" s="9"/>
      <c r="G949" s="9"/>
      <c r="H949" s="9" t="s">
        <v>1452</v>
      </c>
      <c r="I949" s="9"/>
      <c r="J949" s="9" t="s">
        <v>1453</v>
      </c>
      <c r="K949" s="10" t="s">
        <v>1454</v>
      </c>
      <c r="L949" s="9" t="s">
        <v>1898</v>
      </c>
      <c r="M949" s="9"/>
      <c r="N949" s="12" t="s">
        <v>1456</v>
      </c>
    </row>
    <row r="950" customFormat="1" spans="1:14">
      <c r="A950" s="9" t="s">
        <v>1895</v>
      </c>
      <c r="B950" s="9"/>
      <c r="C950" s="9" t="s">
        <v>2195</v>
      </c>
      <c r="D950" s="9" t="s">
        <v>2196</v>
      </c>
      <c r="E950" s="9" t="s">
        <v>85</v>
      </c>
      <c r="F950" s="9"/>
      <c r="G950" s="9"/>
      <c r="H950" s="9" t="s">
        <v>1452</v>
      </c>
      <c r="I950" s="9"/>
      <c r="J950" s="9" t="s">
        <v>1453</v>
      </c>
      <c r="K950" s="10" t="s">
        <v>1454</v>
      </c>
      <c r="L950" s="9" t="s">
        <v>1898</v>
      </c>
      <c r="M950" s="9"/>
      <c r="N950" s="12" t="s">
        <v>1456</v>
      </c>
    </row>
    <row r="951" customFormat="1" spans="1:14">
      <c r="A951" s="9" t="s">
        <v>1895</v>
      </c>
      <c r="B951" s="9"/>
      <c r="C951" s="9" t="s">
        <v>2197</v>
      </c>
      <c r="D951" s="9" t="s">
        <v>2198</v>
      </c>
      <c r="E951" s="9" t="s">
        <v>85</v>
      </c>
      <c r="F951" s="9"/>
      <c r="G951" s="9"/>
      <c r="H951" s="9" t="s">
        <v>1452</v>
      </c>
      <c r="I951" s="9"/>
      <c r="J951" s="9" t="s">
        <v>1453</v>
      </c>
      <c r="K951" s="10" t="s">
        <v>1454</v>
      </c>
      <c r="L951" s="9" t="s">
        <v>1898</v>
      </c>
      <c r="M951" s="9"/>
      <c r="N951" s="12" t="s">
        <v>1456</v>
      </c>
    </row>
    <row r="952" customFormat="1" spans="1:14">
      <c r="A952" s="9" t="s">
        <v>1895</v>
      </c>
      <c r="B952" s="9"/>
      <c r="C952" s="9" t="s">
        <v>2199</v>
      </c>
      <c r="D952" s="9" t="s">
        <v>2200</v>
      </c>
      <c r="E952" s="9" t="s">
        <v>85</v>
      </c>
      <c r="F952" s="9"/>
      <c r="G952" s="9"/>
      <c r="H952" s="9" t="s">
        <v>1452</v>
      </c>
      <c r="I952" s="9"/>
      <c r="J952" s="9" t="s">
        <v>1453</v>
      </c>
      <c r="K952" s="10" t="s">
        <v>1454</v>
      </c>
      <c r="L952" s="9" t="s">
        <v>1898</v>
      </c>
      <c r="M952" s="9"/>
      <c r="N952" s="12" t="s">
        <v>1456</v>
      </c>
    </row>
    <row r="953" customFormat="1" spans="1:14">
      <c r="A953" s="9" t="s">
        <v>1895</v>
      </c>
      <c r="B953" s="9"/>
      <c r="C953" s="9" t="s">
        <v>2201</v>
      </c>
      <c r="D953" s="9" t="s">
        <v>2202</v>
      </c>
      <c r="E953" s="9" t="s">
        <v>85</v>
      </c>
      <c r="F953" s="9"/>
      <c r="G953" s="9"/>
      <c r="H953" s="9" t="s">
        <v>1452</v>
      </c>
      <c r="I953" s="9"/>
      <c r="J953" s="9" t="s">
        <v>1453</v>
      </c>
      <c r="K953" s="10" t="s">
        <v>1454</v>
      </c>
      <c r="L953" s="9" t="s">
        <v>1898</v>
      </c>
      <c r="M953" s="9"/>
      <c r="N953" s="12" t="s">
        <v>1456</v>
      </c>
    </row>
    <row r="954" customFormat="1" spans="1:14">
      <c r="A954" s="9" t="s">
        <v>1895</v>
      </c>
      <c r="B954" s="9"/>
      <c r="C954" s="9" t="s">
        <v>2203</v>
      </c>
      <c r="D954" s="9" t="s">
        <v>2204</v>
      </c>
      <c r="E954" s="9" t="s">
        <v>85</v>
      </c>
      <c r="F954" s="9"/>
      <c r="G954" s="9"/>
      <c r="H954" s="9" t="s">
        <v>1452</v>
      </c>
      <c r="I954" s="9"/>
      <c r="J954" s="9" t="s">
        <v>1453</v>
      </c>
      <c r="K954" s="10" t="s">
        <v>1454</v>
      </c>
      <c r="L954" s="9" t="s">
        <v>1898</v>
      </c>
      <c r="M954" s="9"/>
      <c r="N954" s="12" t="s">
        <v>1456</v>
      </c>
    </row>
    <row r="955" customFormat="1" spans="1:14">
      <c r="A955" s="9" t="s">
        <v>1895</v>
      </c>
      <c r="B955" s="9"/>
      <c r="C955" s="9" t="s">
        <v>2205</v>
      </c>
      <c r="D955" s="9" t="s">
        <v>2206</v>
      </c>
      <c r="E955" s="9" t="s">
        <v>85</v>
      </c>
      <c r="F955" s="9"/>
      <c r="G955" s="9"/>
      <c r="H955" s="9" t="s">
        <v>1452</v>
      </c>
      <c r="I955" s="9"/>
      <c r="J955" s="9" t="s">
        <v>1453</v>
      </c>
      <c r="K955" s="10" t="s">
        <v>1454</v>
      </c>
      <c r="L955" s="9" t="s">
        <v>1898</v>
      </c>
      <c r="M955" s="9"/>
      <c r="N955" s="12" t="s">
        <v>1456</v>
      </c>
    </row>
    <row r="956" customFormat="1" spans="1:14">
      <c r="A956" s="9" t="s">
        <v>1895</v>
      </c>
      <c r="B956" s="9"/>
      <c r="C956" s="9" t="s">
        <v>2207</v>
      </c>
      <c r="D956" s="9" t="s">
        <v>2208</v>
      </c>
      <c r="E956" s="9" t="s">
        <v>85</v>
      </c>
      <c r="F956" s="9"/>
      <c r="G956" s="9"/>
      <c r="H956" s="9" t="s">
        <v>1452</v>
      </c>
      <c r="I956" s="9"/>
      <c r="J956" s="9" t="s">
        <v>1453</v>
      </c>
      <c r="K956" s="10" t="s">
        <v>1454</v>
      </c>
      <c r="L956" s="9" t="s">
        <v>1898</v>
      </c>
      <c r="M956" s="9"/>
      <c r="N956" s="12" t="s">
        <v>1456</v>
      </c>
    </row>
    <row r="957" customFormat="1" spans="1:14">
      <c r="A957" s="9" t="s">
        <v>1895</v>
      </c>
      <c r="B957" s="9"/>
      <c r="C957" s="9" t="s">
        <v>2209</v>
      </c>
      <c r="D957" s="9" t="s">
        <v>2210</v>
      </c>
      <c r="E957" s="9" t="s">
        <v>85</v>
      </c>
      <c r="F957" s="9"/>
      <c r="G957" s="9"/>
      <c r="H957" s="9" t="s">
        <v>1452</v>
      </c>
      <c r="I957" s="9"/>
      <c r="J957" s="9" t="s">
        <v>1453</v>
      </c>
      <c r="K957" s="10" t="s">
        <v>1454</v>
      </c>
      <c r="L957" s="9" t="s">
        <v>1898</v>
      </c>
      <c r="M957" s="9"/>
      <c r="N957" s="12" t="s">
        <v>1456</v>
      </c>
    </row>
    <row r="958" customFormat="1" spans="1:14">
      <c r="A958" s="9" t="s">
        <v>1895</v>
      </c>
      <c r="B958" s="9"/>
      <c r="C958" s="9" t="s">
        <v>2211</v>
      </c>
      <c r="D958" s="9" t="s">
        <v>2212</v>
      </c>
      <c r="E958" s="9" t="s">
        <v>85</v>
      </c>
      <c r="F958" s="9"/>
      <c r="G958" s="9"/>
      <c r="H958" s="9" t="s">
        <v>1452</v>
      </c>
      <c r="I958" s="9"/>
      <c r="J958" s="9" t="s">
        <v>1453</v>
      </c>
      <c r="K958" s="10" t="s">
        <v>1454</v>
      </c>
      <c r="L958" s="9" t="s">
        <v>1898</v>
      </c>
      <c r="M958" s="9"/>
      <c r="N958" s="12" t="s">
        <v>1456</v>
      </c>
    </row>
    <row r="959" customFormat="1" spans="1:14">
      <c r="A959" s="9" t="s">
        <v>1895</v>
      </c>
      <c r="B959" s="9"/>
      <c r="C959" s="9" t="s">
        <v>2213</v>
      </c>
      <c r="D959" s="9" t="s">
        <v>2214</v>
      </c>
      <c r="E959" s="9" t="s">
        <v>85</v>
      </c>
      <c r="F959" s="9"/>
      <c r="G959" s="9"/>
      <c r="H959" s="9" t="s">
        <v>1452</v>
      </c>
      <c r="I959" s="9"/>
      <c r="J959" s="9" t="s">
        <v>1453</v>
      </c>
      <c r="K959" s="10" t="s">
        <v>1454</v>
      </c>
      <c r="L959" s="9" t="s">
        <v>1898</v>
      </c>
      <c r="M959" s="9"/>
      <c r="N959" s="12" t="s">
        <v>1456</v>
      </c>
    </row>
    <row r="960" customFormat="1" spans="1:14">
      <c r="A960" s="9" t="s">
        <v>1895</v>
      </c>
      <c r="B960" s="9"/>
      <c r="C960" s="9" t="s">
        <v>2215</v>
      </c>
      <c r="D960" s="9" t="s">
        <v>2216</v>
      </c>
      <c r="E960" s="9" t="s">
        <v>85</v>
      </c>
      <c r="F960" s="9"/>
      <c r="G960" s="9"/>
      <c r="H960" s="9" t="s">
        <v>1452</v>
      </c>
      <c r="I960" s="9"/>
      <c r="J960" s="9" t="s">
        <v>1453</v>
      </c>
      <c r="K960" s="10" t="s">
        <v>1454</v>
      </c>
      <c r="L960" s="9" t="s">
        <v>1898</v>
      </c>
      <c r="M960" s="9"/>
      <c r="N960" s="12" t="s">
        <v>1456</v>
      </c>
    </row>
    <row r="961" customFormat="1" spans="1:14">
      <c r="A961" s="9" t="s">
        <v>1895</v>
      </c>
      <c r="B961" s="9"/>
      <c r="C961" s="9" t="s">
        <v>2217</v>
      </c>
      <c r="D961" s="9" t="s">
        <v>2218</v>
      </c>
      <c r="E961" s="9" t="s">
        <v>85</v>
      </c>
      <c r="F961" s="9"/>
      <c r="G961" s="9"/>
      <c r="H961" s="9" t="s">
        <v>1452</v>
      </c>
      <c r="I961" s="9"/>
      <c r="J961" s="9" t="s">
        <v>1453</v>
      </c>
      <c r="K961" s="10" t="s">
        <v>1454</v>
      </c>
      <c r="L961" s="9" t="s">
        <v>1898</v>
      </c>
      <c r="M961" s="9"/>
      <c r="N961" s="12" t="s">
        <v>1456</v>
      </c>
    </row>
    <row r="962" customFormat="1" spans="1:14">
      <c r="A962" s="9" t="s">
        <v>1895</v>
      </c>
      <c r="B962" s="9"/>
      <c r="C962" s="9" t="s">
        <v>2219</v>
      </c>
      <c r="D962" s="9" t="s">
        <v>2220</v>
      </c>
      <c r="E962" s="9" t="s">
        <v>85</v>
      </c>
      <c r="F962" s="9"/>
      <c r="G962" s="9"/>
      <c r="H962" s="9" t="s">
        <v>1452</v>
      </c>
      <c r="I962" s="9"/>
      <c r="J962" s="9" t="s">
        <v>1453</v>
      </c>
      <c r="K962" s="10" t="s">
        <v>1454</v>
      </c>
      <c r="L962" s="9" t="s">
        <v>1898</v>
      </c>
      <c r="M962" s="9"/>
      <c r="N962" s="12" t="s">
        <v>1456</v>
      </c>
    </row>
    <row r="963" customFormat="1" spans="1:14">
      <c r="A963" s="9" t="s">
        <v>1895</v>
      </c>
      <c r="B963" s="9"/>
      <c r="C963" s="9" t="s">
        <v>2221</v>
      </c>
      <c r="D963" s="9" t="s">
        <v>2222</v>
      </c>
      <c r="E963" s="9" t="s">
        <v>85</v>
      </c>
      <c r="F963" s="9"/>
      <c r="G963" s="9"/>
      <c r="H963" s="9" t="s">
        <v>1452</v>
      </c>
      <c r="I963" s="9"/>
      <c r="J963" s="9" t="s">
        <v>1453</v>
      </c>
      <c r="K963" s="10" t="s">
        <v>1454</v>
      </c>
      <c r="L963" s="9" t="s">
        <v>1898</v>
      </c>
      <c r="M963" s="9"/>
      <c r="N963" s="12" t="s">
        <v>1456</v>
      </c>
    </row>
    <row r="964" customFormat="1" spans="1:14">
      <c r="A964" s="9" t="s">
        <v>1895</v>
      </c>
      <c r="B964" s="9"/>
      <c r="C964" s="9" t="s">
        <v>2223</v>
      </c>
      <c r="D964" s="9" t="s">
        <v>2224</v>
      </c>
      <c r="E964" s="9" t="s">
        <v>85</v>
      </c>
      <c r="F964" s="9"/>
      <c r="G964" s="9"/>
      <c r="H964" s="9" t="s">
        <v>1452</v>
      </c>
      <c r="I964" s="9"/>
      <c r="J964" s="9" t="s">
        <v>1453</v>
      </c>
      <c r="K964" s="10" t="s">
        <v>1454</v>
      </c>
      <c r="L964" s="9" t="s">
        <v>1898</v>
      </c>
      <c r="M964" s="9"/>
      <c r="N964" s="12" t="s">
        <v>1456</v>
      </c>
    </row>
    <row r="965" customFormat="1" spans="1:14">
      <c r="A965" s="9" t="s">
        <v>1895</v>
      </c>
      <c r="B965" s="9"/>
      <c r="C965" s="9" t="s">
        <v>2225</v>
      </c>
      <c r="D965" s="9" t="s">
        <v>2226</v>
      </c>
      <c r="E965" s="9" t="s">
        <v>85</v>
      </c>
      <c r="F965" s="9"/>
      <c r="G965" s="9"/>
      <c r="H965" s="9" t="s">
        <v>1452</v>
      </c>
      <c r="I965" s="9"/>
      <c r="J965" s="9" t="s">
        <v>1453</v>
      </c>
      <c r="K965" s="10" t="s">
        <v>1454</v>
      </c>
      <c r="L965" s="9" t="s">
        <v>1898</v>
      </c>
      <c r="M965" s="9"/>
      <c r="N965" s="12" t="s">
        <v>1456</v>
      </c>
    </row>
    <row r="966" customFormat="1" spans="1:14">
      <c r="A966" s="9" t="s">
        <v>1895</v>
      </c>
      <c r="B966" s="9"/>
      <c r="C966" s="9" t="s">
        <v>2227</v>
      </c>
      <c r="D966" s="9" t="s">
        <v>2228</v>
      </c>
      <c r="E966" s="9" t="s">
        <v>85</v>
      </c>
      <c r="F966" s="9"/>
      <c r="G966" s="9"/>
      <c r="H966" s="9" t="s">
        <v>1452</v>
      </c>
      <c r="I966" s="9"/>
      <c r="J966" s="9" t="s">
        <v>1453</v>
      </c>
      <c r="K966" s="10" t="s">
        <v>1454</v>
      </c>
      <c r="L966" s="9" t="s">
        <v>1898</v>
      </c>
      <c r="M966" s="9"/>
      <c r="N966" s="12" t="s">
        <v>1456</v>
      </c>
    </row>
    <row r="967" customFormat="1" spans="1:14">
      <c r="A967" s="9" t="s">
        <v>1895</v>
      </c>
      <c r="B967" s="9"/>
      <c r="C967" s="9" t="s">
        <v>2229</v>
      </c>
      <c r="D967" s="9" t="s">
        <v>2230</v>
      </c>
      <c r="E967" s="9" t="s">
        <v>85</v>
      </c>
      <c r="F967" s="9"/>
      <c r="G967" s="9"/>
      <c r="H967" s="9" t="s">
        <v>1452</v>
      </c>
      <c r="I967" s="9"/>
      <c r="J967" s="9" t="s">
        <v>1453</v>
      </c>
      <c r="K967" s="10" t="s">
        <v>1454</v>
      </c>
      <c r="L967" s="9" t="s">
        <v>1898</v>
      </c>
      <c r="M967" s="9"/>
      <c r="N967" s="12" t="s">
        <v>1456</v>
      </c>
    </row>
    <row r="968" customFormat="1" spans="1:14">
      <c r="A968" s="9" t="s">
        <v>1895</v>
      </c>
      <c r="B968" s="9"/>
      <c r="C968" s="9" t="s">
        <v>2231</v>
      </c>
      <c r="D968" s="9" t="s">
        <v>2232</v>
      </c>
      <c r="E968" s="9" t="s">
        <v>85</v>
      </c>
      <c r="F968" s="9"/>
      <c r="G968" s="9"/>
      <c r="H968" s="9" t="s">
        <v>1452</v>
      </c>
      <c r="I968" s="9"/>
      <c r="J968" s="9" t="s">
        <v>1453</v>
      </c>
      <c r="K968" s="10" t="s">
        <v>1454</v>
      </c>
      <c r="L968" s="9" t="s">
        <v>1898</v>
      </c>
      <c r="M968" s="9"/>
      <c r="N968" s="12" t="s">
        <v>1456</v>
      </c>
    </row>
    <row r="969" customFormat="1" spans="1:14">
      <c r="A969" s="9" t="s">
        <v>1895</v>
      </c>
      <c r="B969" s="9"/>
      <c r="C969" s="9" t="s">
        <v>2233</v>
      </c>
      <c r="D969" s="9" t="s">
        <v>2234</v>
      </c>
      <c r="E969" s="9" t="s">
        <v>85</v>
      </c>
      <c r="F969" s="9"/>
      <c r="G969" s="9"/>
      <c r="H969" s="9" t="s">
        <v>1452</v>
      </c>
      <c r="I969" s="9"/>
      <c r="J969" s="9" t="s">
        <v>1453</v>
      </c>
      <c r="K969" s="10" t="s">
        <v>1454</v>
      </c>
      <c r="L969" s="9" t="s">
        <v>1898</v>
      </c>
      <c r="M969" s="9"/>
      <c r="N969" s="12" t="s">
        <v>1456</v>
      </c>
    </row>
    <row r="970" customFormat="1" spans="1:14">
      <c r="A970" s="9" t="s">
        <v>1895</v>
      </c>
      <c r="B970" s="9"/>
      <c r="C970" s="9" t="s">
        <v>2235</v>
      </c>
      <c r="D970" s="9" t="s">
        <v>2236</v>
      </c>
      <c r="E970" s="9" t="s">
        <v>85</v>
      </c>
      <c r="F970" s="9"/>
      <c r="G970" s="9"/>
      <c r="H970" s="9" t="s">
        <v>1452</v>
      </c>
      <c r="I970" s="9"/>
      <c r="J970" s="9" t="s">
        <v>1453</v>
      </c>
      <c r="K970" s="10" t="s">
        <v>1454</v>
      </c>
      <c r="L970" s="9" t="s">
        <v>1898</v>
      </c>
      <c r="M970" s="9"/>
      <c r="N970" s="12" t="s">
        <v>1456</v>
      </c>
    </row>
    <row r="971" customFormat="1" spans="1:14">
      <c r="A971" s="9" t="s">
        <v>1895</v>
      </c>
      <c r="B971" s="9"/>
      <c r="C971" s="9" t="s">
        <v>2237</v>
      </c>
      <c r="D971" s="9" t="s">
        <v>2238</v>
      </c>
      <c r="E971" s="9" t="s">
        <v>85</v>
      </c>
      <c r="F971" s="9"/>
      <c r="G971" s="9"/>
      <c r="H971" s="9" t="s">
        <v>1452</v>
      </c>
      <c r="I971" s="9"/>
      <c r="J971" s="9" t="s">
        <v>1453</v>
      </c>
      <c r="K971" s="10" t="s">
        <v>1454</v>
      </c>
      <c r="L971" s="9" t="s">
        <v>1898</v>
      </c>
      <c r="M971" s="9"/>
      <c r="N971" s="12" t="s">
        <v>1456</v>
      </c>
    </row>
    <row r="972" customFormat="1" spans="1:14">
      <c r="A972" s="9" t="s">
        <v>1895</v>
      </c>
      <c r="B972" s="9"/>
      <c r="C972" s="9" t="s">
        <v>2239</v>
      </c>
      <c r="D972" s="9" t="s">
        <v>2240</v>
      </c>
      <c r="E972" s="9" t="s">
        <v>85</v>
      </c>
      <c r="F972" s="9"/>
      <c r="G972" s="9"/>
      <c r="H972" s="9" t="s">
        <v>1452</v>
      </c>
      <c r="I972" s="9"/>
      <c r="J972" s="9" t="s">
        <v>1453</v>
      </c>
      <c r="K972" s="10" t="s">
        <v>1454</v>
      </c>
      <c r="L972" s="9" t="s">
        <v>1898</v>
      </c>
      <c r="M972" s="9"/>
      <c r="N972" s="12" t="s">
        <v>1456</v>
      </c>
    </row>
    <row r="973" customFormat="1" spans="1:14">
      <c r="A973" s="9" t="s">
        <v>1895</v>
      </c>
      <c r="B973" s="9"/>
      <c r="C973" s="9" t="s">
        <v>2241</v>
      </c>
      <c r="D973" s="9" t="s">
        <v>2242</v>
      </c>
      <c r="E973" s="9" t="s">
        <v>85</v>
      </c>
      <c r="F973" s="9"/>
      <c r="G973" s="9"/>
      <c r="H973" s="9" t="s">
        <v>1452</v>
      </c>
      <c r="I973" s="9"/>
      <c r="J973" s="9" t="s">
        <v>1453</v>
      </c>
      <c r="K973" s="10" t="s">
        <v>1454</v>
      </c>
      <c r="L973" s="9" t="s">
        <v>1898</v>
      </c>
      <c r="M973" s="9"/>
      <c r="N973" s="12" t="s">
        <v>1456</v>
      </c>
    </row>
    <row r="974" customFormat="1" spans="1:14">
      <c r="A974" s="9" t="s">
        <v>1895</v>
      </c>
      <c r="B974" s="9"/>
      <c r="C974" s="9" t="s">
        <v>2243</v>
      </c>
      <c r="D974" s="9" t="s">
        <v>2244</v>
      </c>
      <c r="E974" s="9" t="s">
        <v>85</v>
      </c>
      <c r="F974" s="9"/>
      <c r="G974" s="9"/>
      <c r="H974" s="9" t="s">
        <v>1452</v>
      </c>
      <c r="I974" s="9"/>
      <c r="J974" s="9" t="s">
        <v>1453</v>
      </c>
      <c r="K974" s="10" t="s">
        <v>1454</v>
      </c>
      <c r="L974" s="9" t="s">
        <v>1898</v>
      </c>
      <c r="M974" s="9"/>
      <c r="N974" s="12" t="s">
        <v>1456</v>
      </c>
    </row>
    <row r="975" customFormat="1" spans="1:14">
      <c r="A975" s="9" t="s">
        <v>1895</v>
      </c>
      <c r="B975" s="9"/>
      <c r="C975" s="9" t="s">
        <v>2245</v>
      </c>
      <c r="D975" s="9" t="s">
        <v>2246</v>
      </c>
      <c r="E975" s="9" t="s">
        <v>85</v>
      </c>
      <c r="F975" s="9"/>
      <c r="G975" s="9"/>
      <c r="H975" s="9" t="s">
        <v>1452</v>
      </c>
      <c r="I975" s="9"/>
      <c r="J975" s="9" t="s">
        <v>1453</v>
      </c>
      <c r="K975" s="10" t="s">
        <v>1454</v>
      </c>
      <c r="L975" s="9" t="s">
        <v>1898</v>
      </c>
      <c r="M975" s="9"/>
      <c r="N975" s="12" t="s">
        <v>1456</v>
      </c>
    </row>
    <row r="976" customFormat="1" spans="1:14">
      <c r="A976" s="9" t="s">
        <v>1895</v>
      </c>
      <c r="B976" s="9"/>
      <c r="C976" s="9" t="s">
        <v>2247</v>
      </c>
      <c r="D976" s="9" t="s">
        <v>2248</v>
      </c>
      <c r="E976" s="9" t="s">
        <v>85</v>
      </c>
      <c r="F976" s="9"/>
      <c r="G976" s="9"/>
      <c r="H976" s="9" t="s">
        <v>1452</v>
      </c>
      <c r="I976" s="9"/>
      <c r="J976" s="9" t="s">
        <v>1453</v>
      </c>
      <c r="K976" s="10" t="s">
        <v>1454</v>
      </c>
      <c r="L976" s="9" t="s">
        <v>1898</v>
      </c>
      <c r="M976" s="9"/>
      <c r="N976" s="12" t="s">
        <v>1456</v>
      </c>
    </row>
    <row r="977" customFormat="1" spans="1:14">
      <c r="A977" s="9" t="s">
        <v>1895</v>
      </c>
      <c r="B977" s="9"/>
      <c r="C977" s="9" t="s">
        <v>2249</v>
      </c>
      <c r="D977" s="9" t="s">
        <v>2250</v>
      </c>
      <c r="E977" s="9" t="s">
        <v>85</v>
      </c>
      <c r="F977" s="9"/>
      <c r="G977" s="9"/>
      <c r="H977" s="9" t="s">
        <v>1452</v>
      </c>
      <c r="I977" s="9"/>
      <c r="J977" s="9" t="s">
        <v>1453</v>
      </c>
      <c r="K977" s="10" t="s">
        <v>1454</v>
      </c>
      <c r="L977" s="9" t="s">
        <v>1898</v>
      </c>
      <c r="M977" s="9"/>
      <c r="N977" s="12" t="s">
        <v>1456</v>
      </c>
    </row>
    <row r="978" customFormat="1" spans="1:14">
      <c r="A978" s="9" t="s">
        <v>1895</v>
      </c>
      <c r="B978" s="9"/>
      <c r="C978" s="9" t="s">
        <v>2251</v>
      </c>
      <c r="D978" s="9" t="s">
        <v>2252</v>
      </c>
      <c r="E978" s="9" t="s">
        <v>85</v>
      </c>
      <c r="F978" s="9"/>
      <c r="G978" s="9"/>
      <c r="H978" s="9" t="s">
        <v>1452</v>
      </c>
      <c r="I978" s="9"/>
      <c r="J978" s="9" t="s">
        <v>1453</v>
      </c>
      <c r="K978" s="10" t="s">
        <v>1454</v>
      </c>
      <c r="L978" s="9" t="s">
        <v>1898</v>
      </c>
      <c r="M978" s="9"/>
      <c r="N978" s="12" t="s">
        <v>1456</v>
      </c>
    </row>
    <row r="979" customFormat="1" spans="1:14">
      <c r="A979" s="9" t="s">
        <v>1895</v>
      </c>
      <c r="B979" s="9"/>
      <c r="C979" s="9" t="s">
        <v>2253</v>
      </c>
      <c r="D979" s="9" t="s">
        <v>2254</v>
      </c>
      <c r="E979" s="9" t="s">
        <v>85</v>
      </c>
      <c r="F979" s="9"/>
      <c r="G979" s="9"/>
      <c r="H979" s="9" t="s">
        <v>1452</v>
      </c>
      <c r="I979" s="9"/>
      <c r="J979" s="9" t="s">
        <v>1453</v>
      </c>
      <c r="K979" s="10" t="s">
        <v>1454</v>
      </c>
      <c r="L979" s="9" t="s">
        <v>1898</v>
      </c>
      <c r="M979" s="9"/>
      <c r="N979" s="12" t="s">
        <v>1456</v>
      </c>
    </row>
    <row r="980" customFormat="1" spans="1:14">
      <c r="A980" s="9" t="s">
        <v>1895</v>
      </c>
      <c r="B980" s="9"/>
      <c r="C980" s="9" t="s">
        <v>2255</v>
      </c>
      <c r="D980" s="9" t="s">
        <v>2256</v>
      </c>
      <c r="E980" s="9" t="s">
        <v>85</v>
      </c>
      <c r="F980" s="9"/>
      <c r="G980" s="9"/>
      <c r="H980" s="9" t="s">
        <v>1452</v>
      </c>
      <c r="I980" s="9"/>
      <c r="J980" s="9" t="s">
        <v>1453</v>
      </c>
      <c r="K980" s="10" t="s">
        <v>1454</v>
      </c>
      <c r="L980" s="9" t="s">
        <v>1898</v>
      </c>
      <c r="M980" s="9"/>
      <c r="N980" s="12" t="s">
        <v>1456</v>
      </c>
    </row>
    <row r="981" customFormat="1" spans="1:14">
      <c r="A981" s="9" t="s">
        <v>1895</v>
      </c>
      <c r="B981" s="9"/>
      <c r="C981" s="9" t="s">
        <v>2257</v>
      </c>
      <c r="D981" s="9" t="s">
        <v>2258</v>
      </c>
      <c r="E981" s="9" t="s">
        <v>85</v>
      </c>
      <c r="F981" s="9"/>
      <c r="G981" s="9"/>
      <c r="H981" s="9" t="s">
        <v>1452</v>
      </c>
      <c r="I981" s="9"/>
      <c r="J981" s="9" t="s">
        <v>1453</v>
      </c>
      <c r="K981" s="10" t="s">
        <v>1454</v>
      </c>
      <c r="L981" s="9" t="s">
        <v>1898</v>
      </c>
      <c r="M981" s="9"/>
      <c r="N981" s="12" t="s">
        <v>1456</v>
      </c>
    </row>
    <row r="982" customFormat="1" spans="1:14">
      <c r="A982" s="9" t="s">
        <v>1895</v>
      </c>
      <c r="B982" s="9"/>
      <c r="C982" s="9" t="s">
        <v>2259</v>
      </c>
      <c r="D982" s="9" t="s">
        <v>2260</v>
      </c>
      <c r="E982" s="9" t="s">
        <v>85</v>
      </c>
      <c r="F982" s="9"/>
      <c r="G982" s="9"/>
      <c r="H982" s="9" t="s">
        <v>1452</v>
      </c>
      <c r="I982" s="9"/>
      <c r="J982" s="9" t="s">
        <v>1453</v>
      </c>
      <c r="K982" s="10" t="s">
        <v>1454</v>
      </c>
      <c r="L982" s="9" t="s">
        <v>1898</v>
      </c>
      <c r="M982" s="9"/>
      <c r="N982" s="12" t="s">
        <v>1456</v>
      </c>
    </row>
    <row r="983" customFormat="1" spans="1:14">
      <c r="A983" s="9" t="s">
        <v>1895</v>
      </c>
      <c r="B983" s="9"/>
      <c r="C983" s="9" t="s">
        <v>2261</v>
      </c>
      <c r="D983" s="9" t="s">
        <v>2262</v>
      </c>
      <c r="E983" s="9" t="s">
        <v>85</v>
      </c>
      <c r="F983" s="9"/>
      <c r="G983" s="9"/>
      <c r="H983" s="9" t="s">
        <v>1452</v>
      </c>
      <c r="I983" s="9"/>
      <c r="J983" s="9" t="s">
        <v>1453</v>
      </c>
      <c r="K983" s="10" t="s">
        <v>1454</v>
      </c>
      <c r="L983" s="9" t="s">
        <v>1898</v>
      </c>
      <c r="M983" s="9"/>
      <c r="N983" s="12" t="s">
        <v>1456</v>
      </c>
    </row>
    <row r="984" customFormat="1" spans="1:14">
      <c r="A984" s="9" t="s">
        <v>1895</v>
      </c>
      <c r="B984" s="9"/>
      <c r="C984" s="9" t="s">
        <v>2263</v>
      </c>
      <c r="D984" s="9" t="s">
        <v>2264</v>
      </c>
      <c r="E984" s="9" t="s">
        <v>85</v>
      </c>
      <c r="F984" s="9"/>
      <c r="G984" s="9"/>
      <c r="H984" s="9" t="s">
        <v>1452</v>
      </c>
      <c r="I984" s="9"/>
      <c r="J984" s="9" t="s">
        <v>1453</v>
      </c>
      <c r="K984" s="10" t="s">
        <v>1454</v>
      </c>
      <c r="L984" s="9" t="s">
        <v>1898</v>
      </c>
      <c r="M984" s="9"/>
      <c r="N984" s="12" t="s">
        <v>1456</v>
      </c>
    </row>
    <row r="985" customFormat="1" spans="1:14">
      <c r="A985" s="9" t="s">
        <v>1895</v>
      </c>
      <c r="B985" s="9"/>
      <c r="C985" s="9" t="s">
        <v>2265</v>
      </c>
      <c r="D985" s="9" t="s">
        <v>2266</v>
      </c>
      <c r="E985" s="9" t="s">
        <v>85</v>
      </c>
      <c r="F985" s="9"/>
      <c r="G985" s="9"/>
      <c r="H985" s="9" t="s">
        <v>1452</v>
      </c>
      <c r="I985" s="9"/>
      <c r="J985" s="9" t="s">
        <v>1453</v>
      </c>
      <c r="K985" s="10" t="s">
        <v>1454</v>
      </c>
      <c r="L985" s="9" t="s">
        <v>1898</v>
      </c>
      <c r="M985" s="9"/>
      <c r="N985" s="12" t="s">
        <v>1456</v>
      </c>
    </row>
    <row r="986" customFormat="1" spans="1:14">
      <c r="A986" s="9" t="s">
        <v>1895</v>
      </c>
      <c r="B986" s="9"/>
      <c r="C986" s="9" t="s">
        <v>2267</v>
      </c>
      <c r="D986" s="9" t="s">
        <v>2268</v>
      </c>
      <c r="E986" s="9" t="s">
        <v>85</v>
      </c>
      <c r="F986" s="9"/>
      <c r="G986" s="9"/>
      <c r="H986" s="9" t="s">
        <v>1452</v>
      </c>
      <c r="I986" s="9"/>
      <c r="J986" s="9" t="s">
        <v>1453</v>
      </c>
      <c r="K986" s="10" t="s">
        <v>1454</v>
      </c>
      <c r="L986" s="9" t="s">
        <v>1898</v>
      </c>
      <c r="M986" s="9"/>
      <c r="N986" s="12" t="s">
        <v>1456</v>
      </c>
    </row>
    <row r="987" customFormat="1" spans="1:14">
      <c r="A987" s="9" t="s">
        <v>1895</v>
      </c>
      <c r="B987" s="9"/>
      <c r="C987" s="9" t="s">
        <v>2269</v>
      </c>
      <c r="D987" s="9" t="s">
        <v>2270</v>
      </c>
      <c r="E987" s="9" t="s">
        <v>85</v>
      </c>
      <c r="F987" s="9"/>
      <c r="G987" s="9"/>
      <c r="H987" s="9" t="s">
        <v>1452</v>
      </c>
      <c r="I987" s="9"/>
      <c r="J987" s="9" t="s">
        <v>1453</v>
      </c>
      <c r="K987" s="10" t="s">
        <v>1454</v>
      </c>
      <c r="L987" s="9" t="s">
        <v>1898</v>
      </c>
      <c r="M987" s="9"/>
      <c r="N987" s="12" t="s">
        <v>1456</v>
      </c>
    </row>
    <row r="988" customFormat="1" spans="1:14">
      <c r="A988" s="9" t="s">
        <v>1895</v>
      </c>
      <c r="B988" s="9"/>
      <c r="C988" s="9" t="s">
        <v>2271</v>
      </c>
      <c r="D988" s="9" t="s">
        <v>2272</v>
      </c>
      <c r="E988" s="9" t="s">
        <v>85</v>
      </c>
      <c r="F988" s="9"/>
      <c r="G988" s="9"/>
      <c r="H988" s="9" t="s">
        <v>1452</v>
      </c>
      <c r="I988" s="9"/>
      <c r="J988" s="9" t="s">
        <v>1453</v>
      </c>
      <c r="K988" s="10" t="s">
        <v>1454</v>
      </c>
      <c r="L988" s="9" t="s">
        <v>1898</v>
      </c>
      <c r="M988" s="9"/>
      <c r="N988" s="12" t="s">
        <v>1456</v>
      </c>
    </row>
    <row r="989" customFormat="1" spans="1:14">
      <c r="A989" s="9" t="s">
        <v>1895</v>
      </c>
      <c r="B989" s="9"/>
      <c r="C989" s="9" t="s">
        <v>2273</v>
      </c>
      <c r="D989" s="9" t="s">
        <v>2274</v>
      </c>
      <c r="E989" s="9" t="s">
        <v>85</v>
      </c>
      <c r="F989" s="9"/>
      <c r="G989" s="9"/>
      <c r="H989" s="9" t="s">
        <v>1452</v>
      </c>
      <c r="I989" s="9"/>
      <c r="J989" s="9" t="s">
        <v>1453</v>
      </c>
      <c r="K989" s="10" t="s">
        <v>1454</v>
      </c>
      <c r="L989" s="9" t="s">
        <v>1898</v>
      </c>
      <c r="M989" s="9"/>
      <c r="N989" s="12" t="s">
        <v>1456</v>
      </c>
    </row>
    <row r="990" customFormat="1" spans="1:14">
      <c r="A990" s="9" t="s">
        <v>1895</v>
      </c>
      <c r="B990" s="9"/>
      <c r="C990" s="9" t="s">
        <v>2275</v>
      </c>
      <c r="D990" s="9" t="s">
        <v>2276</v>
      </c>
      <c r="E990" s="9" t="s">
        <v>85</v>
      </c>
      <c r="F990" s="9"/>
      <c r="G990" s="9"/>
      <c r="H990" s="9" t="s">
        <v>1452</v>
      </c>
      <c r="I990" s="9"/>
      <c r="J990" s="9" t="s">
        <v>1453</v>
      </c>
      <c r="K990" s="10" t="s">
        <v>1454</v>
      </c>
      <c r="L990" s="9" t="s">
        <v>1898</v>
      </c>
      <c r="M990" s="9"/>
      <c r="N990" s="12" t="s">
        <v>1456</v>
      </c>
    </row>
    <row r="991" customFormat="1" spans="1:14">
      <c r="A991" s="9" t="s">
        <v>1895</v>
      </c>
      <c r="B991" s="9"/>
      <c r="C991" s="9" t="s">
        <v>2277</v>
      </c>
      <c r="D991" s="9" t="s">
        <v>2278</v>
      </c>
      <c r="E991" s="9" t="s">
        <v>85</v>
      </c>
      <c r="F991" s="9"/>
      <c r="G991" s="9"/>
      <c r="H991" s="9" t="s">
        <v>1452</v>
      </c>
      <c r="I991" s="9"/>
      <c r="J991" s="9" t="s">
        <v>1453</v>
      </c>
      <c r="K991" s="10" t="s">
        <v>1454</v>
      </c>
      <c r="L991" s="9" t="s">
        <v>1898</v>
      </c>
      <c r="M991" s="9"/>
      <c r="N991" s="12" t="s">
        <v>1456</v>
      </c>
    </row>
    <row r="992" customFormat="1" spans="1:14">
      <c r="A992" s="9" t="s">
        <v>1895</v>
      </c>
      <c r="B992" s="9"/>
      <c r="C992" s="9" t="s">
        <v>2279</v>
      </c>
      <c r="D992" s="9" t="s">
        <v>2280</v>
      </c>
      <c r="E992" s="9" t="s">
        <v>85</v>
      </c>
      <c r="F992" s="9"/>
      <c r="G992" s="9"/>
      <c r="H992" s="9" t="s">
        <v>1452</v>
      </c>
      <c r="I992" s="9"/>
      <c r="J992" s="9" t="s">
        <v>1453</v>
      </c>
      <c r="K992" s="10" t="s">
        <v>1454</v>
      </c>
      <c r="L992" s="9" t="s">
        <v>1898</v>
      </c>
      <c r="M992" s="9"/>
      <c r="N992" s="12" t="s">
        <v>1456</v>
      </c>
    </row>
    <row r="993" customFormat="1" spans="1:14">
      <c r="A993" s="9" t="s">
        <v>1895</v>
      </c>
      <c r="B993" s="9"/>
      <c r="C993" s="9" t="s">
        <v>2281</v>
      </c>
      <c r="D993" s="9" t="s">
        <v>2282</v>
      </c>
      <c r="E993" s="9" t="s">
        <v>85</v>
      </c>
      <c r="F993" s="9"/>
      <c r="G993" s="9"/>
      <c r="H993" s="9" t="s">
        <v>1452</v>
      </c>
      <c r="I993" s="9"/>
      <c r="J993" s="9" t="s">
        <v>1453</v>
      </c>
      <c r="K993" s="10" t="s">
        <v>1454</v>
      </c>
      <c r="L993" s="9" t="s">
        <v>1898</v>
      </c>
      <c r="M993" s="9"/>
      <c r="N993" s="12" t="s">
        <v>1456</v>
      </c>
    </row>
    <row r="994" customFormat="1" spans="1:14">
      <c r="A994" s="9" t="s">
        <v>1895</v>
      </c>
      <c r="B994" s="9"/>
      <c r="C994" s="9" t="s">
        <v>2283</v>
      </c>
      <c r="D994" s="9" t="s">
        <v>2284</v>
      </c>
      <c r="E994" s="9" t="s">
        <v>85</v>
      </c>
      <c r="F994" s="9"/>
      <c r="G994" s="9"/>
      <c r="H994" s="9" t="s">
        <v>1452</v>
      </c>
      <c r="I994" s="9"/>
      <c r="J994" s="9" t="s">
        <v>1453</v>
      </c>
      <c r="K994" s="10" t="s">
        <v>1454</v>
      </c>
      <c r="L994" s="9" t="s">
        <v>1898</v>
      </c>
      <c r="M994" s="9"/>
      <c r="N994" s="12" t="s">
        <v>1456</v>
      </c>
    </row>
    <row r="995" customFormat="1" spans="1:14">
      <c r="A995" s="9" t="s">
        <v>1895</v>
      </c>
      <c r="B995" s="9"/>
      <c r="C995" s="9" t="s">
        <v>2285</v>
      </c>
      <c r="D995" s="9" t="s">
        <v>2286</v>
      </c>
      <c r="E995" s="9" t="s">
        <v>85</v>
      </c>
      <c r="F995" s="9"/>
      <c r="G995" s="9"/>
      <c r="H995" s="9" t="s">
        <v>1452</v>
      </c>
      <c r="I995" s="9"/>
      <c r="J995" s="9" t="s">
        <v>1453</v>
      </c>
      <c r="K995" s="10" t="s">
        <v>1454</v>
      </c>
      <c r="L995" s="9" t="s">
        <v>1898</v>
      </c>
      <c r="M995" s="9"/>
      <c r="N995" s="12" t="s">
        <v>1456</v>
      </c>
    </row>
    <row r="996" customFormat="1" spans="1:14">
      <c r="A996" s="9" t="s">
        <v>1895</v>
      </c>
      <c r="B996" s="9"/>
      <c r="C996" s="9" t="s">
        <v>2287</v>
      </c>
      <c r="D996" s="9" t="s">
        <v>2288</v>
      </c>
      <c r="E996" s="9" t="s">
        <v>85</v>
      </c>
      <c r="F996" s="9"/>
      <c r="G996" s="9"/>
      <c r="H996" s="9" t="s">
        <v>1452</v>
      </c>
      <c r="I996" s="9"/>
      <c r="J996" s="9" t="s">
        <v>1453</v>
      </c>
      <c r="K996" s="10" t="s">
        <v>1454</v>
      </c>
      <c r="L996" s="9" t="s">
        <v>1898</v>
      </c>
      <c r="M996" s="9"/>
      <c r="N996" s="12" t="s">
        <v>1456</v>
      </c>
    </row>
    <row r="997" customFormat="1" spans="1:14">
      <c r="A997" s="9" t="s">
        <v>1895</v>
      </c>
      <c r="B997" s="9"/>
      <c r="C997" s="9" t="s">
        <v>2289</v>
      </c>
      <c r="D997" s="9" t="s">
        <v>2290</v>
      </c>
      <c r="E997" s="9" t="s">
        <v>85</v>
      </c>
      <c r="F997" s="9"/>
      <c r="G997" s="9"/>
      <c r="H997" s="9" t="s">
        <v>1452</v>
      </c>
      <c r="I997" s="9"/>
      <c r="J997" s="9" t="s">
        <v>1453</v>
      </c>
      <c r="K997" s="10" t="s">
        <v>1454</v>
      </c>
      <c r="L997" s="9" t="s">
        <v>1898</v>
      </c>
      <c r="M997" s="9"/>
      <c r="N997" s="12" t="s">
        <v>1456</v>
      </c>
    </row>
    <row r="998" customFormat="1" spans="1:14">
      <c r="A998" s="9" t="s">
        <v>1895</v>
      </c>
      <c r="B998" s="9"/>
      <c r="C998" s="9" t="s">
        <v>2291</v>
      </c>
      <c r="D998" s="9" t="s">
        <v>2292</v>
      </c>
      <c r="E998" s="9" t="s">
        <v>85</v>
      </c>
      <c r="F998" s="9"/>
      <c r="G998" s="9"/>
      <c r="H998" s="9" t="s">
        <v>1452</v>
      </c>
      <c r="I998" s="9"/>
      <c r="J998" s="9" t="s">
        <v>1453</v>
      </c>
      <c r="K998" s="10" t="s">
        <v>1454</v>
      </c>
      <c r="L998" s="9" t="s">
        <v>1898</v>
      </c>
      <c r="M998" s="9"/>
      <c r="N998" s="12" t="s">
        <v>1456</v>
      </c>
    </row>
    <row r="999" customFormat="1" spans="1:14">
      <c r="A999" s="9" t="s">
        <v>1895</v>
      </c>
      <c r="B999" s="9"/>
      <c r="C999" s="9" t="s">
        <v>2293</v>
      </c>
      <c r="D999" s="9" t="s">
        <v>2294</v>
      </c>
      <c r="E999" s="9" t="s">
        <v>85</v>
      </c>
      <c r="F999" s="9"/>
      <c r="G999" s="9"/>
      <c r="H999" s="9" t="s">
        <v>1452</v>
      </c>
      <c r="I999" s="9"/>
      <c r="J999" s="9" t="s">
        <v>1453</v>
      </c>
      <c r="K999" s="10" t="s">
        <v>1454</v>
      </c>
      <c r="L999" s="9" t="s">
        <v>1898</v>
      </c>
      <c r="M999" s="9"/>
      <c r="N999" s="12" t="s">
        <v>1456</v>
      </c>
    </row>
    <row r="1000" customFormat="1" spans="1:14">
      <c r="A1000" s="9" t="s">
        <v>1895</v>
      </c>
      <c r="B1000" s="9"/>
      <c r="C1000" s="9" t="s">
        <v>2295</v>
      </c>
      <c r="D1000" s="9" t="s">
        <v>2296</v>
      </c>
      <c r="E1000" s="9" t="s">
        <v>85</v>
      </c>
      <c r="F1000" s="9"/>
      <c r="G1000" s="9"/>
      <c r="H1000" s="9" t="s">
        <v>1452</v>
      </c>
      <c r="I1000" s="9"/>
      <c r="J1000" s="9" t="s">
        <v>1453</v>
      </c>
      <c r="K1000" s="10" t="s">
        <v>1454</v>
      </c>
      <c r="L1000" s="9" t="s">
        <v>1898</v>
      </c>
      <c r="M1000" s="9"/>
      <c r="N1000" s="12" t="s">
        <v>1456</v>
      </c>
    </row>
    <row r="1001" customFormat="1" spans="1:14">
      <c r="A1001" s="9" t="s">
        <v>1895</v>
      </c>
      <c r="B1001" s="9"/>
      <c r="C1001" s="9" t="s">
        <v>2297</v>
      </c>
      <c r="D1001" s="9" t="s">
        <v>2298</v>
      </c>
      <c r="E1001" s="9" t="s">
        <v>85</v>
      </c>
      <c r="F1001" s="9"/>
      <c r="G1001" s="9"/>
      <c r="H1001" s="9" t="s">
        <v>1452</v>
      </c>
      <c r="I1001" s="9"/>
      <c r="J1001" s="9" t="s">
        <v>1453</v>
      </c>
      <c r="K1001" s="10" t="s">
        <v>1454</v>
      </c>
      <c r="L1001" s="9" t="s">
        <v>1898</v>
      </c>
      <c r="M1001" s="9"/>
      <c r="N1001" s="12" t="s">
        <v>1456</v>
      </c>
    </row>
    <row r="1002" customFormat="1" spans="1:14">
      <c r="A1002" s="9" t="s">
        <v>1895</v>
      </c>
      <c r="B1002" s="9"/>
      <c r="C1002" s="9" t="s">
        <v>2299</v>
      </c>
      <c r="D1002" s="9" t="s">
        <v>2300</v>
      </c>
      <c r="E1002" s="9" t="s">
        <v>85</v>
      </c>
      <c r="F1002" s="9"/>
      <c r="G1002" s="9"/>
      <c r="H1002" s="9" t="s">
        <v>1452</v>
      </c>
      <c r="I1002" s="9"/>
      <c r="J1002" s="9" t="s">
        <v>1453</v>
      </c>
      <c r="K1002" s="10" t="s">
        <v>1454</v>
      </c>
      <c r="L1002" s="9" t="s">
        <v>1898</v>
      </c>
      <c r="M1002" s="9"/>
      <c r="N1002" s="12" t="s">
        <v>1456</v>
      </c>
    </row>
    <row r="1003" customFormat="1" spans="1:14">
      <c r="A1003" s="9" t="s">
        <v>1895</v>
      </c>
      <c r="B1003" s="9"/>
      <c r="C1003" s="9" t="s">
        <v>2301</v>
      </c>
      <c r="D1003" s="9" t="s">
        <v>2302</v>
      </c>
      <c r="E1003" s="9" t="s">
        <v>85</v>
      </c>
      <c r="F1003" s="9"/>
      <c r="G1003" s="9"/>
      <c r="H1003" s="9" t="s">
        <v>1452</v>
      </c>
      <c r="I1003" s="9"/>
      <c r="J1003" s="9" t="s">
        <v>1453</v>
      </c>
      <c r="K1003" s="10" t="s">
        <v>1454</v>
      </c>
      <c r="L1003" s="9" t="s">
        <v>1898</v>
      </c>
      <c r="M1003" s="9"/>
      <c r="N1003" s="12" t="s">
        <v>1456</v>
      </c>
    </row>
    <row r="1004" customFormat="1" spans="1:14">
      <c r="A1004" s="9" t="s">
        <v>1895</v>
      </c>
      <c r="B1004" s="9"/>
      <c r="C1004" s="9" t="s">
        <v>2303</v>
      </c>
      <c r="D1004" s="9" t="s">
        <v>2304</v>
      </c>
      <c r="E1004" s="9" t="s">
        <v>85</v>
      </c>
      <c r="F1004" s="9"/>
      <c r="G1004" s="9"/>
      <c r="H1004" s="9" t="s">
        <v>1452</v>
      </c>
      <c r="I1004" s="9"/>
      <c r="J1004" s="9" t="s">
        <v>1453</v>
      </c>
      <c r="K1004" s="10" t="s">
        <v>1454</v>
      </c>
      <c r="L1004" s="9" t="s">
        <v>1898</v>
      </c>
      <c r="M1004" s="9"/>
      <c r="N1004" s="12" t="s">
        <v>1456</v>
      </c>
    </row>
    <row r="1005" customFormat="1" spans="1:14">
      <c r="A1005" s="9" t="s">
        <v>1895</v>
      </c>
      <c r="B1005" s="9"/>
      <c r="C1005" s="9" t="s">
        <v>2305</v>
      </c>
      <c r="D1005" s="9" t="s">
        <v>2306</v>
      </c>
      <c r="E1005" s="9" t="s">
        <v>85</v>
      </c>
      <c r="F1005" s="9"/>
      <c r="G1005" s="9"/>
      <c r="H1005" s="9" t="s">
        <v>1452</v>
      </c>
      <c r="I1005" s="9"/>
      <c r="J1005" s="9" t="s">
        <v>1453</v>
      </c>
      <c r="K1005" s="10" t="s">
        <v>1454</v>
      </c>
      <c r="L1005" s="9" t="s">
        <v>1898</v>
      </c>
      <c r="M1005" s="9"/>
      <c r="N1005" s="12" t="s">
        <v>1456</v>
      </c>
    </row>
    <row r="1006" customFormat="1" spans="1:14">
      <c r="A1006" s="9" t="s">
        <v>1895</v>
      </c>
      <c r="B1006" s="9"/>
      <c r="C1006" s="9" t="s">
        <v>2307</v>
      </c>
      <c r="D1006" s="9" t="s">
        <v>2308</v>
      </c>
      <c r="E1006" s="9" t="s">
        <v>85</v>
      </c>
      <c r="F1006" s="9"/>
      <c r="G1006" s="9"/>
      <c r="H1006" s="9" t="s">
        <v>1452</v>
      </c>
      <c r="I1006" s="9"/>
      <c r="J1006" s="9" t="s">
        <v>1453</v>
      </c>
      <c r="K1006" s="10" t="s">
        <v>1454</v>
      </c>
      <c r="L1006" s="9" t="s">
        <v>1898</v>
      </c>
      <c r="M1006" s="9"/>
      <c r="N1006" s="12" t="s">
        <v>1456</v>
      </c>
    </row>
    <row r="1007" customFormat="1" spans="1:14">
      <c r="A1007" s="9" t="s">
        <v>1895</v>
      </c>
      <c r="B1007" s="9"/>
      <c r="C1007" s="9" t="s">
        <v>2309</v>
      </c>
      <c r="D1007" s="9" t="s">
        <v>2310</v>
      </c>
      <c r="E1007" s="9" t="s">
        <v>85</v>
      </c>
      <c r="F1007" s="9"/>
      <c r="G1007" s="9"/>
      <c r="H1007" s="9" t="s">
        <v>1452</v>
      </c>
      <c r="I1007" s="9"/>
      <c r="J1007" s="9" t="s">
        <v>1453</v>
      </c>
      <c r="K1007" s="10" t="s">
        <v>1454</v>
      </c>
      <c r="L1007" s="9" t="s">
        <v>1898</v>
      </c>
      <c r="M1007" s="9"/>
      <c r="N1007" s="12" t="s">
        <v>1456</v>
      </c>
    </row>
    <row r="1008" customFormat="1" spans="1:14">
      <c r="A1008" s="9" t="s">
        <v>1895</v>
      </c>
      <c r="B1008" s="9"/>
      <c r="C1008" s="9" t="s">
        <v>2311</v>
      </c>
      <c r="D1008" s="9" t="s">
        <v>2312</v>
      </c>
      <c r="E1008" s="9" t="s">
        <v>85</v>
      </c>
      <c r="F1008" s="9"/>
      <c r="G1008" s="9"/>
      <c r="H1008" s="9" t="s">
        <v>1452</v>
      </c>
      <c r="I1008" s="9"/>
      <c r="J1008" s="9" t="s">
        <v>1453</v>
      </c>
      <c r="K1008" s="10" t="s">
        <v>1454</v>
      </c>
      <c r="L1008" s="9" t="s">
        <v>1898</v>
      </c>
      <c r="M1008" s="9"/>
      <c r="N1008" s="12" t="s">
        <v>1456</v>
      </c>
    </row>
    <row r="1009" customFormat="1" spans="1:14">
      <c r="A1009" s="9" t="s">
        <v>1895</v>
      </c>
      <c r="B1009" s="9"/>
      <c r="C1009" s="9" t="s">
        <v>2313</v>
      </c>
      <c r="D1009" s="9" t="s">
        <v>2314</v>
      </c>
      <c r="E1009" s="9" t="s">
        <v>85</v>
      </c>
      <c r="F1009" s="9"/>
      <c r="G1009" s="9"/>
      <c r="H1009" s="9" t="s">
        <v>1452</v>
      </c>
      <c r="I1009" s="9"/>
      <c r="J1009" s="9" t="s">
        <v>1453</v>
      </c>
      <c r="K1009" s="10" t="s">
        <v>1454</v>
      </c>
      <c r="L1009" s="9" t="s">
        <v>1898</v>
      </c>
      <c r="M1009" s="9"/>
      <c r="N1009" s="12" t="s">
        <v>1456</v>
      </c>
    </row>
    <row r="1010" customFormat="1" spans="1:14">
      <c r="A1010" s="9" t="s">
        <v>1895</v>
      </c>
      <c r="B1010" s="9"/>
      <c r="C1010" s="9" t="s">
        <v>2315</v>
      </c>
      <c r="D1010" s="9" t="s">
        <v>2316</v>
      </c>
      <c r="E1010" s="9" t="s">
        <v>85</v>
      </c>
      <c r="F1010" s="9"/>
      <c r="G1010" s="9"/>
      <c r="H1010" s="9" t="s">
        <v>1452</v>
      </c>
      <c r="I1010" s="9"/>
      <c r="J1010" s="9" t="s">
        <v>1453</v>
      </c>
      <c r="K1010" s="10" t="s">
        <v>1454</v>
      </c>
      <c r="L1010" s="9" t="s">
        <v>1898</v>
      </c>
      <c r="M1010" s="9"/>
      <c r="N1010" s="12" t="s">
        <v>1456</v>
      </c>
    </row>
    <row r="1011" customFormat="1" spans="1:14">
      <c r="A1011" s="9" t="s">
        <v>1895</v>
      </c>
      <c r="B1011" s="9"/>
      <c r="C1011" s="9" t="s">
        <v>2317</v>
      </c>
      <c r="D1011" s="9" t="s">
        <v>2318</v>
      </c>
      <c r="E1011" s="9" t="s">
        <v>85</v>
      </c>
      <c r="F1011" s="9"/>
      <c r="G1011" s="9"/>
      <c r="H1011" s="9" t="s">
        <v>1452</v>
      </c>
      <c r="I1011" s="9"/>
      <c r="J1011" s="9" t="s">
        <v>1453</v>
      </c>
      <c r="K1011" s="10" t="s">
        <v>1454</v>
      </c>
      <c r="L1011" s="9" t="s">
        <v>1898</v>
      </c>
      <c r="M1011" s="9"/>
      <c r="N1011" s="12" t="s">
        <v>1456</v>
      </c>
    </row>
    <row r="1012" customFormat="1" spans="1:14">
      <c r="A1012" s="9" t="s">
        <v>1895</v>
      </c>
      <c r="B1012" s="9"/>
      <c r="C1012" s="9" t="s">
        <v>2319</v>
      </c>
      <c r="D1012" s="9" t="s">
        <v>2320</v>
      </c>
      <c r="E1012" s="9" t="s">
        <v>85</v>
      </c>
      <c r="F1012" s="9"/>
      <c r="G1012" s="9"/>
      <c r="H1012" s="9" t="s">
        <v>1452</v>
      </c>
      <c r="I1012" s="9"/>
      <c r="J1012" s="9" t="s">
        <v>1453</v>
      </c>
      <c r="K1012" s="10" t="s">
        <v>1454</v>
      </c>
      <c r="L1012" s="9" t="s">
        <v>1898</v>
      </c>
      <c r="M1012" s="9"/>
      <c r="N1012" s="12" t="s">
        <v>1456</v>
      </c>
    </row>
    <row r="1013" customFormat="1" spans="1:14">
      <c r="A1013" s="9" t="s">
        <v>1895</v>
      </c>
      <c r="B1013" s="9"/>
      <c r="C1013" s="9" t="s">
        <v>2321</v>
      </c>
      <c r="D1013" s="9" t="s">
        <v>2322</v>
      </c>
      <c r="E1013" s="9" t="s">
        <v>85</v>
      </c>
      <c r="F1013" s="9"/>
      <c r="G1013" s="9"/>
      <c r="H1013" s="9" t="s">
        <v>1452</v>
      </c>
      <c r="I1013" s="9"/>
      <c r="J1013" s="9" t="s">
        <v>1453</v>
      </c>
      <c r="K1013" s="10" t="s">
        <v>1454</v>
      </c>
      <c r="L1013" s="9" t="s">
        <v>1898</v>
      </c>
      <c r="M1013" s="9"/>
      <c r="N1013" s="12" t="s">
        <v>1456</v>
      </c>
    </row>
    <row r="1014" customFormat="1" spans="1:14">
      <c r="A1014" s="9" t="s">
        <v>1895</v>
      </c>
      <c r="B1014" s="9"/>
      <c r="C1014" s="9" t="s">
        <v>2323</v>
      </c>
      <c r="D1014" s="9" t="s">
        <v>2324</v>
      </c>
      <c r="E1014" s="9" t="s">
        <v>85</v>
      </c>
      <c r="F1014" s="9"/>
      <c r="G1014" s="9"/>
      <c r="H1014" s="9" t="s">
        <v>1452</v>
      </c>
      <c r="I1014" s="9"/>
      <c r="J1014" s="9" t="s">
        <v>1453</v>
      </c>
      <c r="K1014" s="10" t="s">
        <v>1454</v>
      </c>
      <c r="L1014" s="9" t="s">
        <v>1898</v>
      </c>
      <c r="M1014" s="9"/>
      <c r="N1014" s="12" t="s">
        <v>1456</v>
      </c>
    </row>
    <row r="1015" customFormat="1" spans="1:14">
      <c r="A1015" s="9" t="s">
        <v>1895</v>
      </c>
      <c r="B1015" s="9"/>
      <c r="C1015" s="9" t="s">
        <v>2325</v>
      </c>
      <c r="D1015" s="9" t="s">
        <v>2326</v>
      </c>
      <c r="E1015" s="9" t="s">
        <v>85</v>
      </c>
      <c r="F1015" s="9"/>
      <c r="G1015" s="9"/>
      <c r="H1015" s="9" t="s">
        <v>1452</v>
      </c>
      <c r="I1015" s="9"/>
      <c r="J1015" s="9" t="s">
        <v>1453</v>
      </c>
      <c r="K1015" s="10" t="s">
        <v>1454</v>
      </c>
      <c r="L1015" s="9" t="s">
        <v>1898</v>
      </c>
      <c r="M1015" s="9"/>
      <c r="N1015" s="12" t="s">
        <v>1456</v>
      </c>
    </row>
    <row r="1016" customFormat="1" spans="1:14">
      <c r="A1016" s="9" t="s">
        <v>1895</v>
      </c>
      <c r="B1016" s="9"/>
      <c r="C1016" s="9" t="s">
        <v>2327</v>
      </c>
      <c r="D1016" s="9" t="s">
        <v>2328</v>
      </c>
      <c r="E1016" s="9" t="s">
        <v>85</v>
      </c>
      <c r="F1016" s="9"/>
      <c r="G1016" s="9"/>
      <c r="H1016" s="9" t="s">
        <v>1452</v>
      </c>
      <c r="I1016" s="9"/>
      <c r="J1016" s="9" t="s">
        <v>1453</v>
      </c>
      <c r="K1016" s="10" t="s">
        <v>1454</v>
      </c>
      <c r="L1016" s="9" t="s">
        <v>1898</v>
      </c>
      <c r="M1016" s="9"/>
      <c r="N1016" s="12" t="s">
        <v>1456</v>
      </c>
    </row>
    <row r="1017" customFormat="1" spans="1:14">
      <c r="A1017" s="9" t="s">
        <v>1895</v>
      </c>
      <c r="B1017" s="9"/>
      <c r="C1017" s="9" t="s">
        <v>2329</v>
      </c>
      <c r="D1017" s="9" t="s">
        <v>2330</v>
      </c>
      <c r="E1017" s="9" t="s">
        <v>85</v>
      </c>
      <c r="F1017" s="9"/>
      <c r="G1017" s="9"/>
      <c r="H1017" s="9" t="s">
        <v>1452</v>
      </c>
      <c r="I1017" s="9"/>
      <c r="J1017" s="9" t="s">
        <v>1453</v>
      </c>
      <c r="K1017" s="10" t="s">
        <v>1454</v>
      </c>
      <c r="L1017" s="9" t="s">
        <v>1898</v>
      </c>
      <c r="M1017" s="9"/>
      <c r="N1017" s="12" t="s">
        <v>1456</v>
      </c>
    </row>
    <row r="1018" customFormat="1" spans="1:14">
      <c r="A1018" s="9" t="s">
        <v>1895</v>
      </c>
      <c r="B1018" s="9"/>
      <c r="C1018" s="9" t="s">
        <v>2331</v>
      </c>
      <c r="D1018" s="9" t="s">
        <v>2332</v>
      </c>
      <c r="E1018" s="9" t="s">
        <v>85</v>
      </c>
      <c r="F1018" s="9"/>
      <c r="G1018" s="9"/>
      <c r="H1018" s="9" t="s">
        <v>1452</v>
      </c>
      <c r="I1018" s="9"/>
      <c r="J1018" s="9" t="s">
        <v>1453</v>
      </c>
      <c r="K1018" s="10" t="s">
        <v>1454</v>
      </c>
      <c r="L1018" s="9" t="s">
        <v>1898</v>
      </c>
      <c r="M1018" s="9"/>
      <c r="N1018" s="12" t="s">
        <v>1456</v>
      </c>
    </row>
    <row r="1019" customFormat="1" spans="1:14">
      <c r="A1019" s="9" t="s">
        <v>1895</v>
      </c>
      <c r="B1019" s="9"/>
      <c r="C1019" s="9" t="s">
        <v>2333</v>
      </c>
      <c r="D1019" s="9" t="s">
        <v>2334</v>
      </c>
      <c r="E1019" s="9" t="s">
        <v>85</v>
      </c>
      <c r="F1019" s="9"/>
      <c r="G1019" s="9"/>
      <c r="H1019" s="9" t="s">
        <v>1452</v>
      </c>
      <c r="I1019" s="9"/>
      <c r="J1019" s="9" t="s">
        <v>1453</v>
      </c>
      <c r="K1019" s="10" t="s">
        <v>1454</v>
      </c>
      <c r="L1019" s="9" t="s">
        <v>1898</v>
      </c>
      <c r="M1019" s="9"/>
      <c r="N1019" s="12" t="s">
        <v>1456</v>
      </c>
    </row>
    <row r="1020" customFormat="1" spans="1:14">
      <c r="A1020" s="9" t="s">
        <v>1895</v>
      </c>
      <c r="B1020" s="9"/>
      <c r="C1020" s="9" t="s">
        <v>2335</v>
      </c>
      <c r="D1020" s="9" t="s">
        <v>2336</v>
      </c>
      <c r="E1020" s="9" t="s">
        <v>85</v>
      </c>
      <c r="F1020" s="9"/>
      <c r="G1020" s="9"/>
      <c r="H1020" s="9" t="s">
        <v>1452</v>
      </c>
      <c r="I1020" s="9"/>
      <c r="J1020" s="9" t="s">
        <v>1453</v>
      </c>
      <c r="K1020" s="10" t="s">
        <v>1454</v>
      </c>
      <c r="L1020" s="9" t="s">
        <v>1898</v>
      </c>
      <c r="M1020" s="9"/>
      <c r="N1020" s="12" t="s">
        <v>1456</v>
      </c>
    </row>
    <row r="1021" customFormat="1" spans="1:14">
      <c r="A1021" s="9" t="s">
        <v>1895</v>
      </c>
      <c r="B1021" s="9"/>
      <c r="C1021" s="9" t="s">
        <v>2337</v>
      </c>
      <c r="D1021" s="9" t="s">
        <v>2338</v>
      </c>
      <c r="E1021" s="9" t="s">
        <v>85</v>
      </c>
      <c r="F1021" s="9"/>
      <c r="G1021" s="9"/>
      <c r="H1021" s="9" t="s">
        <v>1452</v>
      </c>
      <c r="I1021" s="9"/>
      <c r="J1021" s="9" t="s">
        <v>1453</v>
      </c>
      <c r="K1021" s="10" t="s">
        <v>1454</v>
      </c>
      <c r="L1021" s="9" t="s">
        <v>1898</v>
      </c>
      <c r="M1021" s="9"/>
      <c r="N1021" s="12" t="s">
        <v>1456</v>
      </c>
    </row>
    <row r="1022" customFormat="1" spans="1:14">
      <c r="A1022" s="9" t="s">
        <v>1895</v>
      </c>
      <c r="B1022" s="9"/>
      <c r="C1022" s="9" t="s">
        <v>2339</v>
      </c>
      <c r="D1022" s="9" t="s">
        <v>2340</v>
      </c>
      <c r="E1022" s="9" t="s">
        <v>85</v>
      </c>
      <c r="F1022" s="9"/>
      <c r="G1022" s="9"/>
      <c r="H1022" s="9" t="s">
        <v>1452</v>
      </c>
      <c r="I1022" s="9"/>
      <c r="J1022" s="9" t="s">
        <v>1453</v>
      </c>
      <c r="K1022" s="10" t="s">
        <v>1454</v>
      </c>
      <c r="L1022" s="9" t="s">
        <v>1898</v>
      </c>
      <c r="M1022" s="9"/>
      <c r="N1022" s="12" t="s">
        <v>1456</v>
      </c>
    </row>
    <row r="1023" customFormat="1" spans="1:14">
      <c r="A1023" s="9" t="s">
        <v>1895</v>
      </c>
      <c r="B1023" s="9"/>
      <c r="C1023" s="9" t="s">
        <v>2341</v>
      </c>
      <c r="D1023" s="9" t="s">
        <v>2342</v>
      </c>
      <c r="E1023" s="9" t="s">
        <v>85</v>
      </c>
      <c r="F1023" s="9"/>
      <c r="G1023" s="9"/>
      <c r="H1023" s="9" t="s">
        <v>1452</v>
      </c>
      <c r="I1023" s="9"/>
      <c r="J1023" s="9" t="s">
        <v>1453</v>
      </c>
      <c r="K1023" s="10" t="s">
        <v>1454</v>
      </c>
      <c r="L1023" s="9" t="s">
        <v>1898</v>
      </c>
      <c r="M1023" s="9"/>
      <c r="N1023" s="12" t="s">
        <v>1456</v>
      </c>
    </row>
    <row r="1024" customFormat="1" spans="1:14">
      <c r="A1024" s="9" t="s">
        <v>1895</v>
      </c>
      <c r="B1024" s="9"/>
      <c r="C1024" s="9" t="s">
        <v>2343</v>
      </c>
      <c r="D1024" s="9" t="s">
        <v>2344</v>
      </c>
      <c r="E1024" s="9" t="s">
        <v>85</v>
      </c>
      <c r="F1024" s="9"/>
      <c r="G1024" s="9"/>
      <c r="H1024" s="9" t="s">
        <v>1452</v>
      </c>
      <c r="I1024" s="9"/>
      <c r="J1024" s="9" t="s">
        <v>1453</v>
      </c>
      <c r="K1024" s="10" t="s">
        <v>1454</v>
      </c>
      <c r="L1024" s="9" t="s">
        <v>1898</v>
      </c>
      <c r="M1024" s="9"/>
      <c r="N1024" s="12" t="s">
        <v>1456</v>
      </c>
    </row>
    <row r="1025" customFormat="1" spans="1:14">
      <c r="A1025" s="9" t="s">
        <v>1895</v>
      </c>
      <c r="B1025" s="9"/>
      <c r="C1025" s="9" t="s">
        <v>2345</v>
      </c>
      <c r="D1025" s="9" t="s">
        <v>2346</v>
      </c>
      <c r="E1025" s="9" t="s">
        <v>85</v>
      </c>
      <c r="F1025" s="9"/>
      <c r="G1025" s="9"/>
      <c r="H1025" s="9" t="s">
        <v>1452</v>
      </c>
      <c r="I1025" s="9"/>
      <c r="J1025" s="9" t="s">
        <v>1453</v>
      </c>
      <c r="K1025" s="10" t="s">
        <v>1454</v>
      </c>
      <c r="L1025" s="9" t="s">
        <v>1898</v>
      </c>
      <c r="M1025" s="9"/>
      <c r="N1025" s="12" t="s">
        <v>1456</v>
      </c>
    </row>
    <row r="1026" customFormat="1" spans="1:14">
      <c r="A1026" s="9" t="s">
        <v>1895</v>
      </c>
      <c r="B1026" s="9"/>
      <c r="C1026" s="9" t="s">
        <v>2347</v>
      </c>
      <c r="D1026" s="9" t="s">
        <v>2348</v>
      </c>
      <c r="E1026" s="9" t="s">
        <v>85</v>
      </c>
      <c r="F1026" s="9"/>
      <c r="G1026" s="9"/>
      <c r="H1026" s="9" t="s">
        <v>1452</v>
      </c>
      <c r="I1026" s="9"/>
      <c r="J1026" s="9" t="s">
        <v>1453</v>
      </c>
      <c r="K1026" s="10" t="s">
        <v>1454</v>
      </c>
      <c r="L1026" s="9" t="s">
        <v>1898</v>
      </c>
      <c r="M1026" s="9"/>
      <c r="N1026" s="12" t="s">
        <v>1456</v>
      </c>
    </row>
    <row r="1027" customFormat="1" spans="1:14">
      <c r="A1027" s="9" t="s">
        <v>1895</v>
      </c>
      <c r="B1027" s="9"/>
      <c r="C1027" s="9" t="s">
        <v>2349</v>
      </c>
      <c r="D1027" s="9" t="s">
        <v>2350</v>
      </c>
      <c r="E1027" s="9" t="s">
        <v>85</v>
      </c>
      <c r="F1027" s="9"/>
      <c r="G1027" s="9"/>
      <c r="H1027" s="9" t="s">
        <v>1452</v>
      </c>
      <c r="I1027" s="9"/>
      <c r="J1027" s="9" t="s">
        <v>1453</v>
      </c>
      <c r="K1027" s="10" t="s">
        <v>1454</v>
      </c>
      <c r="L1027" s="9" t="s">
        <v>1898</v>
      </c>
      <c r="M1027" s="9"/>
      <c r="N1027" s="12" t="s">
        <v>1456</v>
      </c>
    </row>
    <row r="1028" customFormat="1" spans="1:14">
      <c r="A1028" s="9" t="s">
        <v>1895</v>
      </c>
      <c r="B1028" s="9"/>
      <c r="C1028" s="9" t="s">
        <v>2351</v>
      </c>
      <c r="D1028" s="9" t="s">
        <v>2352</v>
      </c>
      <c r="E1028" s="9" t="s">
        <v>85</v>
      </c>
      <c r="F1028" s="9"/>
      <c r="G1028" s="9"/>
      <c r="H1028" s="9" t="s">
        <v>1452</v>
      </c>
      <c r="I1028" s="9"/>
      <c r="J1028" s="9" t="s">
        <v>1453</v>
      </c>
      <c r="K1028" s="10" t="s">
        <v>1454</v>
      </c>
      <c r="L1028" s="9" t="s">
        <v>1898</v>
      </c>
      <c r="M1028" s="9"/>
      <c r="N1028" s="12" t="s">
        <v>1456</v>
      </c>
    </row>
    <row r="1029" customFormat="1" spans="1:14">
      <c r="A1029" s="9" t="s">
        <v>1895</v>
      </c>
      <c r="B1029" s="9"/>
      <c r="C1029" s="9" t="s">
        <v>2353</v>
      </c>
      <c r="D1029" s="9" t="s">
        <v>2354</v>
      </c>
      <c r="E1029" s="9" t="s">
        <v>85</v>
      </c>
      <c r="F1029" s="9"/>
      <c r="G1029" s="9"/>
      <c r="H1029" s="9" t="s">
        <v>1452</v>
      </c>
      <c r="I1029" s="9"/>
      <c r="J1029" s="9" t="s">
        <v>1453</v>
      </c>
      <c r="K1029" s="10" t="s">
        <v>1454</v>
      </c>
      <c r="L1029" s="9" t="s">
        <v>1898</v>
      </c>
      <c r="M1029" s="9"/>
      <c r="N1029" s="12" t="s">
        <v>1456</v>
      </c>
    </row>
    <row r="1030" customFormat="1" spans="1:14">
      <c r="A1030" s="9" t="s">
        <v>1895</v>
      </c>
      <c r="B1030" s="9"/>
      <c r="C1030" s="9" t="s">
        <v>2355</v>
      </c>
      <c r="D1030" s="9" t="s">
        <v>2356</v>
      </c>
      <c r="E1030" s="9" t="s">
        <v>85</v>
      </c>
      <c r="F1030" s="9"/>
      <c r="G1030" s="9"/>
      <c r="H1030" s="9" t="s">
        <v>1452</v>
      </c>
      <c r="I1030" s="9"/>
      <c r="J1030" s="9" t="s">
        <v>1453</v>
      </c>
      <c r="K1030" s="10" t="s">
        <v>1454</v>
      </c>
      <c r="L1030" s="9" t="s">
        <v>1898</v>
      </c>
      <c r="M1030" s="9"/>
      <c r="N1030" s="12" t="s">
        <v>1456</v>
      </c>
    </row>
    <row r="1031" customFormat="1" spans="1:14">
      <c r="A1031" s="9" t="s">
        <v>1895</v>
      </c>
      <c r="B1031" s="9"/>
      <c r="C1031" s="9" t="s">
        <v>2357</v>
      </c>
      <c r="D1031" s="9" t="s">
        <v>2358</v>
      </c>
      <c r="E1031" s="9" t="s">
        <v>85</v>
      </c>
      <c r="F1031" s="9"/>
      <c r="G1031" s="9"/>
      <c r="H1031" s="9" t="s">
        <v>1452</v>
      </c>
      <c r="I1031" s="9"/>
      <c r="J1031" s="9" t="s">
        <v>1453</v>
      </c>
      <c r="K1031" s="10" t="s">
        <v>1454</v>
      </c>
      <c r="L1031" s="9" t="s">
        <v>1898</v>
      </c>
      <c r="M1031" s="9"/>
      <c r="N1031" s="12" t="s">
        <v>1456</v>
      </c>
    </row>
    <row r="1032" customFormat="1" spans="1:14">
      <c r="A1032" s="9" t="s">
        <v>1895</v>
      </c>
      <c r="B1032" s="9"/>
      <c r="C1032" s="9" t="s">
        <v>2359</v>
      </c>
      <c r="D1032" s="9" t="s">
        <v>2360</v>
      </c>
      <c r="E1032" s="9" t="s">
        <v>85</v>
      </c>
      <c r="F1032" s="9"/>
      <c r="G1032" s="9"/>
      <c r="H1032" s="9" t="s">
        <v>1452</v>
      </c>
      <c r="I1032" s="9"/>
      <c r="J1032" s="9" t="s">
        <v>1453</v>
      </c>
      <c r="K1032" s="10" t="s">
        <v>1454</v>
      </c>
      <c r="L1032" s="9" t="s">
        <v>1898</v>
      </c>
      <c r="M1032" s="9"/>
      <c r="N1032" s="12" t="s">
        <v>1456</v>
      </c>
    </row>
    <row r="1033" customFormat="1" spans="1:14">
      <c r="A1033" s="9" t="s">
        <v>1895</v>
      </c>
      <c r="B1033" s="9"/>
      <c r="C1033" s="9" t="s">
        <v>2361</v>
      </c>
      <c r="D1033" s="9" t="s">
        <v>2362</v>
      </c>
      <c r="E1033" s="9" t="s">
        <v>85</v>
      </c>
      <c r="F1033" s="9"/>
      <c r="G1033" s="9"/>
      <c r="H1033" s="9" t="s">
        <v>1452</v>
      </c>
      <c r="I1033" s="9"/>
      <c r="J1033" s="9" t="s">
        <v>1453</v>
      </c>
      <c r="K1033" s="10" t="s">
        <v>1454</v>
      </c>
      <c r="L1033" s="9" t="s">
        <v>1898</v>
      </c>
      <c r="M1033" s="9"/>
      <c r="N1033" s="12" t="s">
        <v>1456</v>
      </c>
    </row>
    <row r="1034" customFormat="1" spans="1:14">
      <c r="A1034" s="9" t="s">
        <v>1895</v>
      </c>
      <c r="B1034" s="9"/>
      <c r="C1034" s="9" t="s">
        <v>2363</v>
      </c>
      <c r="D1034" s="9" t="s">
        <v>2364</v>
      </c>
      <c r="E1034" s="9" t="s">
        <v>85</v>
      </c>
      <c r="F1034" s="9"/>
      <c r="G1034" s="9"/>
      <c r="H1034" s="9" t="s">
        <v>1452</v>
      </c>
      <c r="I1034" s="9"/>
      <c r="J1034" s="9" t="s">
        <v>1453</v>
      </c>
      <c r="K1034" s="10" t="s">
        <v>1454</v>
      </c>
      <c r="L1034" s="9" t="s">
        <v>1898</v>
      </c>
      <c r="M1034" s="9"/>
      <c r="N1034" s="12" t="s">
        <v>1456</v>
      </c>
    </row>
    <row r="1035" customFormat="1" spans="1:14">
      <c r="A1035" s="9" t="s">
        <v>1895</v>
      </c>
      <c r="B1035" s="9"/>
      <c r="C1035" s="9" t="s">
        <v>2365</v>
      </c>
      <c r="D1035" s="9" t="s">
        <v>2366</v>
      </c>
      <c r="E1035" s="9" t="s">
        <v>85</v>
      </c>
      <c r="F1035" s="9"/>
      <c r="G1035" s="9"/>
      <c r="H1035" s="9" t="s">
        <v>1452</v>
      </c>
      <c r="I1035" s="9"/>
      <c r="J1035" s="9" t="s">
        <v>1453</v>
      </c>
      <c r="K1035" s="10" t="s">
        <v>1454</v>
      </c>
      <c r="L1035" s="9" t="s">
        <v>1898</v>
      </c>
      <c r="M1035" s="9"/>
      <c r="N1035" s="12" t="s">
        <v>1456</v>
      </c>
    </row>
    <row r="1036" customFormat="1" spans="1:14">
      <c r="A1036" s="9" t="s">
        <v>1895</v>
      </c>
      <c r="B1036" s="9"/>
      <c r="C1036" s="9" t="s">
        <v>2367</v>
      </c>
      <c r="D1036" s="9" t="s">
        <v>2368</v>
      </c>
      <c r="E1036" s="9" t="s">
        <v>85</v>
      </c>
      <c r="F1036" s="9"/>
      <c r="G1036" s="9"/>
      <c r="H1036" s="9" t="s">
        <v>1452</v>
      </c>
      <c r="I1036" s="9"/>
      <c r="J1036" s="9" t="s">
        <v>1453</v>
      </c>
      <c r="K1036" s="10" t="s">
        <v>1454</v>
      </c>
      <c r="L1036" s="9" t="s">
        <v>1898</v>
      </c>
      <c r="M1036" s="9"/>
      <c r="N1036" s="12" t="s">
        <v>1456</v>
      </c>
    </row>
    <row r="1037" customFormat="1" spans="1:14">
      <c r="A1037" s="9" t="s">
        <v>1895</v>
      </c>
      <c r="B1037" s="9"/>
      <c r="C1037" s="9" t="s">
        <v>2369</v>
      </c>
      <c r="D1037" s="9" t="s">
        <v>2370</v>
      </c>
      <c r="E1037" s="9" t="s">
        <v>85</v>
      </c>
      <c r="F1037" s="9"/>
      <c r="G1037" s="9"/>
      <c r="H1037" s="9" t="s">
        <v>1452</v>
      </c>
      <c r="I1037" s="9"/>
      <c r="J1037" s="9" t="s">
        <v>1453</v>
      </c>
      <c r="K1037" s="10" t="s">
        <v>1454</v>
      </c>
      <c r="L1037" s="9" t="s">
        <v>1898</v>
      </c>
      <c r="M1037" s="9"/>
      <c r="N1037" s="12" t="s">
        <v>1456</v>
      </c>
    </row>
    <row r="1038" customFormat="1" spans="1:14">
      <c r="A1038" s="9" t="s">
        <v>1895</v>
      </c>
      <c r="B1038" s="9"/>
      <c r="C1038" s="9" t="s">
        <v>2371</v>
      </c>
      <c r="D1038" s="9" t="s">
        <v>2372</v>
      </c>
      <c r="E1038" s="9" t="s">
        <v>85</v>
      </c>
      <c r="F1038" s="9"/>
      <c r="G1038" s="9"/>
      <c r="H1038" s="9" t="s">
        <v>1452</v>
      </c>
      <c r="I1038" s="9"/>
      <c r="J1038" s="9" t="s">
        <v>1453</v>
      </c>
      <c r="K1038" s="10" t="s">
        <v>1454</v>
      </c>
      <c r="L1038" s="9" t="s">
        <v>1898</v>
      </c>
      <c r="M1038" s="9"/>
      <c r="N1038" s="12" t="s">
        <v>1456</v>
      </c>
    </row>
    <row r="1039" customFormat="1" spans="1:14">
      <c r="A1039" s="9" t="s">
        <v>1895</v>
      </c>
      <c r="B1039" s="9"/>
      <c r="C1039" s="9" t="s">
        <v>2373</v>
      </c>
      <c r="D1039" s="9" t="s">
        <v>2374</v>
      </c>
      <c r="E1039" s="9" t="s">
        <v>85</v>
      </c>
      <c r="F1039" s="9"/>
      <c r="G1039" s="9"/>
      <c r="H1039" s="9" t="s">
        <v>1452</v>
      </c>
      <c r="I1039" s="9"/>
      <c r="J1039" s="9" t="s">
        <v>1453</v>
      </c>
      <c r="K1039" s="10" t="s">
        <v>1454</v>
      </c>
      <c r="L1039" s="9" t="s">
        <v>1898</v>
      </c>
      <c r="M1039" s="9"/>
      <c r="N1039" s="12" t="s">
        <v>1456</v>
      </c>
    </row>
    <row r="1040" customFormat="1" spans="1:14">
      <c r="A1040" s="9" t="s">
        <v>1895</v>
      </c>
      <c r="B1040" s="9"/>
      <c r="C1040" s="9" t="s">
        <v>2375</v>
      </c>
      <c r="D1040" s="9" t="s">
        <v>2376</v>
      </c>
      <c r="E1040" s="9" t="s">
        <v>85</v>
      </c>
      <c r="F1040" s="9"/>
      <c r="G1040" s="9"/>
      <c r="H1040" s="9" t="s">
        <v>1452</v>
      </c>
      <c r="I1040" s="9"/>
      <c r="J1040" s="9" t="s">
        <v>1453</v>
      </c>
      <c r="K1040" s="10" t="s">
        <v>1454</v>
      </c>
      <c r="L1040" s="9" t="s">
        <v>1898</v>
      </c>
      <c r="M1040" s="9"/>
      <c r="N1040" s="12" t="s">
        <v>1456</v>
      </c>
    </row>
    <row r="1041" customFormat="1" spans="1:14">
      <c r="A1041" s="9" t="s">
        <v>1895</v>
      </c>
      <c r="B1041" s="9"/>
      <c r="C1041" s="9" t="s">
        <v>2377</v>
      </c>
      <c r="D1041" s="9" t="s">
        <v>2378</v>
      </c>
      <c r="E1041" s="9" t="s">
        <v>85</v>
      </c>
      <c r="F1041" s="9"/>
      <c r="G1041" s="9"/>
      <c r="H1041" s="9" t="s">
        <v>1452</v>
      </c>
      <c r="I1041" s="9"/>
      <c r="J1041" s="9" t="s">
        <v>1453</v>
      </c>
      <c r="K1041" s="10" t="s">
        <v>1454</v>
      </c>
      <c r="L1041" s="9" t="s">
        <v>1898</v>
      </c>
      <c r="M1041" s="9"/>
      <c r="N1041" s="12" t="s">
        <v>1456</v>
      </c>
    </row>
    <row r="1042" customFormat="1" spans="1:14">
      <c r="A1042" s="9" t="s">
        <v>1895</v>
      </c>
      <c r="B1042" s="9"/>
      <c r="C1042" s="9" t="s">
        <v>2379</v>
      </c>
      <c r="D1042" s="9" t="s">
        <v>2380</v>
      </c>
      <c r="E1042" s="9" t="s">
        <v>85</v>
      </c>
      <c r="F1042" s="9"/>
      <c r="G1042" s="9"/>
      <c r="H1042" s="9" t="s">
        <v>1452</v>
      </c>
      <c r="I1042" s="9"/>
      <c r="J1042" s="9" t="s">
        <v>1453</v>
      </c>
      <c r="K1042" s="10" t="s">
        <v>1454</v>
      </c>
      <c r="L1042" s="9" t="s">
        <v>1898</v>
      </c>
      <c r="M1042" s="9"/>
      <c r="N1042" s="12" t="s">
        <v>1456</v>
      </c>
    </row>
    <row r="1043" customFormat="1" spans="1:14">
      <c r="A1043" s="9" t="s">
        <v>1895</v>
      </c>
      <c r="B1043" s="9"/>
      <c r="C1043" s="9" t="s">
        <v>2381</v>
      </c>
      <c r="D1043" s="9" t="s">
        <v>2382</v>
      </c>
      <c r="E1043" s="9" t="s">
        <v>85</v>
      </c>
      <c r="F1043" s="9"/>
      <c r="G1043" s="9"/>
      <c r="H1043" s="9" t="s">
        <v>1452</v>
      </c>
      <c r="I1043" s="9"/>
      <c r="J1043" s="9" t="s">
        <v>1453</v>
      </c>
      <c r="K1043" s="10" t="s">
        <v>1454</v>
      </c>
      <c r="L1043" s="9" t="s">
        <v>1898</v>
      </c>
      <c r="M1043" s="9"/>
      <c r="N1043" s="12" t="s">
        <v>1456</v>
      </c>
    </row>
    <row r="1044" customFormat="1" spans="1:14">
      <c r="A1044" s="9" t="s">
        <v>1895</v>
      </c>
      <c r="B1044" s="9"/>
      <c r="C1044" s="9" t="s">
        <v>2383</v>
      </c>
      <c r="D1044" s="9" t="s">
        <v>2384</v>
      </c>
      <c r="E1044" s="9" t="s">
        <v>85</v>
      </c>
      <c r="F1044" s="9"/>
      <c r="G1044" s="9"/>
      <c r="H1044" s="9" t="s">
        <v>1452</v>
      </c>
      <c r="I1044" s="9"/>
      <c r="J1044" s="9" t="s">
        <v>1453</v>
      </c>
      <c r="K1044" s="10" t="s">
        <v>1454</v>
      </c>
      <c r="L1044" s="9" t="s">
        <v>1898</v>
      </c>
      <c r="M1044" s="9"/>
      <c r="N1044" s="12" t="s">
        <v>1456</v>
      </c>
    </row>
    <row r="1045" customFormat="1" spans="1:14">
      <c r="A1045" s="9" t="s">
        <v>1895</v>
      </c>
      <c r="B1045" s="9"/>
      <c r="C1045" s="9" t="s">
        <v>2385</v>
      </c>
      <c r="D1045" s="9" t="s">
        <v>2386</v>
      </c>
      <c r="E1045" s="9" t="s">
        <v>85</v>
      </c>
      <c r="F1045" s="9"/>
      <c r="G1045" s="9"/>
      <c r="H1045" s="9" t="s">
        <v>1452</v>
      </c>
      <c r="I1045" s="9"/>
      <c r="J1045" s="9" t="s">
        <v>1453</v>
      </c>
      <c r="K1045" s="10" t="s">
        <v>1454</v>
      </c>
      <c r="L1045" s="9" t="s">
        <v>1898</v>
      </c>
      <c r="M1045" s="9"/>
      <c r="N1045" s="12" t="s">
        <v>1456</v>
      </c>
    </row>
    <row r="1046" customFormat="1" spans="1:14">
      <c r="A1046" s="9" t="s">
        <v>1895</v>
      </c>
      <c r="B1046" s="9"/>
      <c r="C1046" s="9" t="s">
        <v>2387</v>
      </c>
      <c r="D1046" s="9" t="s">
        <v>2388</v>
      </c>
      <c r="E1046" s="9" t="s">
        <v>85</v>
      </c>
      <c r="F1046" s="9"/>
      <c r="G1046" s="9"/>
      <c r="H1046" s="9" t="s">
        <v>1452</v>
      </c>
      <c r="I1046" s="9"/>
      <c r="J1046" s="9" t="s">
        <v>1453</v>
      </c>
      <c r="K1046" s="10" t="s">
        <v>1454</v>
      </c>
      <c r="L1046" s="9" t="s">
        <v>1898</v>
      </c>
      <c r="M1046" s="9"/>
      <c r="N1046" s="12" t="s">
        <v>1456</v>
      </c>
    </row>
    <row r="1047" customFormat="1" spans="1:14">
      <c r="A1047" s="9" t="s">
        <v>1895</v>
      </c>
      <c r="B1047" s="9"/>
      <c r="C1047" s="9" t="s">
        <v>2389</v>
      </c>
      <c r="D1047" s="9" t="s">
        <v>2390</v>
      </c>
      <c r="E1047" s="9" t="s">
        <v>85</v>
      </c>
      <c r="F1047" s="9"/>
      <c r="G1047" s="9"/>
      <c r="H1047" s="9" t="s">
        <v>1452</v>
      </c>
      <c r="I1047" s="9"/>
      <c r="J1047" s="9" t="s">
        <v>1453</v>
      </c>
      <c r="K1047" s="10" t="s">
        <v>1454</v>
      </c>
      <c r="L1047" s="9" t="s">
        <v>1898</v>
      </c>
      <c r="M1047" s="9"/>
      <c r="N1047" s="12" t="s">
        <v>1456</v>
      </c>
    </row>
    <row r="1048" customFormat="1" spans="1:14">
      <c r="A1048" s="9" t="s">
        <v>1895</v>
      </c>
      <c r="B1048" s="9"/>
      <c r="C1048" s="9" t="s">
        <v>2391</v>
      </c>
      <c r="D1048" s="9" t="s">
        <v>2392</v>
      </c>
      <c r="E1048" s="9" t="s">
        <v>85</v>
      </c>
      <c r="F1048" s="9"/>
      <c r="G1048" s="9"/>
      <c r="H1048" s="9" t="s">
        <v>1452</v>
      </c>
      <c r="I1048" s="9"/>
      <c r="J1048" s="9" t="s">
        <v>1453</v>
      </c>
      <c r="K1048" s="10" t="s">
        <v>1454</v>
      </c>
      <c r="L1048" s="9" t="s">
        <v>1898</v>
      </c>
      <c r="M1048" s="9"/>
      <c r="N1048" s="12" t="s">
        <v>1456</v>
      </c>
    </row>
    <row r="1049" customFormat="1" spans="1:14">
      <c r="A1049" s="9" t="s">
        <v>1895</v>
      </c>
      <c r="B1049" s="9"/>
      <c r="C1049" s="9" t="s">
        <v>2393</v>
      </c>
      <c r="D1049" s="9" t="s">
        <v>2394</v>
      </c>
      <c r="E1049" s="9" t="s">
        <v>85</v>
      </c>
      <c r="F1049" s="9"/>
      <c r="G1049" s="9"/>
      <c r="H1049" s="9" t="s">
        <v>1452</v>
      </c>
      <c r="I1049" s="9"/>
      <c r="J1049" s="9" t="s">
        <v>1453</v>
      </c>
      <c r="K1049" s="10" t="s">
        <v>1454</v>
      </c>
      <c r="L1049" s="9" t="s">
        <v>1898</v>
      </c>
      <c r="M1049" s="9"/>
      <c r="N1049" s="12" t="s">
        <v>1456</v>
      </c>
    </row>
    <row r="1050" customFormat="1" spans="1:14">
      <c r="A1050" s="9" t="s">
        <v>1895</v>
      </c>
      <c r="B1050" s="9"/>
      <c r="C1050" s="9" t="s">
        <v>2395</v>
      </c>
      <c r="D1050" s="9" t="s">
        <v>2396</v>
      </c>
      <c r="E1050" s="9" t="s">
        <v>85</v>
      </c>
      <c r="F1050" s="9"/>
      <c r="G1050" s="9"/>
      <c r="H1050" s="9" t="s">
        <v>1452</v>
      </c>
      <c r="I1050" s="9"/>
      <c r="J1050" s="9" t="s">
        <v>1453</v>
      </c>
      <c r="K1050" s="10" t="s">
        <v>1454</v>
      </c>
      <c r="L1050" s="9" t="s">
        <v>1898</v>
      </c>
      <c r="M1050" s="9"/>
      <c r="N1050" s="12" t="s">
        <v>1456</v>
      </c>
    </row>
    <row r="1051" customFormat="1" spans="1:14">
      <c r="A1051" s="9" t="s">
        <v>1895</v>
      </c>
      <c r="B1051" s="9"/>
      <c r="C1051" s="9" t="s">
        <v>2397</v>
      </c>
      <c r="D1051" s="9" t="s">
        <v>2398</v>
      </c>
      <c r="E1051" s="9" t="s">
        <v>85</v>
      </c>
      <c r="F1051" s="9"/>
      <c r="G1051" s="9"/>
      <c r="H1051" s="9" t="s">
        <v>1452</v>
      </c>
      <c r="I1051" s="9"/>
      <c r="J1051" s="9" t="s">
        <v>1453</v>
      </c>
      <c r="K1051" s="10" t="s">
        <v>1454</v>
      </c>
      <c r="L1051" s="9" t="s">
        <v>1898</v>
      </c>
      <c r="M1051" s="9"/>
      <c r="N1051" s="12" t="s">
        <v>1456</v>
      </c>
    </row>
    <row r="1052" customFormat="1" spans="1:14">
      <c r="A1052" s="9" t="s">
        <v>1895</v>
      </c>
      <c r="B1052" s="9"/>
      <c r="C1052" s="9" t="s">
        <v>2399</v>
      </c>
      <c r="D1052" s="9" t="s">
        <v>2400</v>
      </c>
      <c r="E1052" s="9" t="s">
        <v>85</v>
      </c>
      <c r="F1052" s="9"/>
      <c r="G1052" s="9"/>
      <c r="H1052" s="9" t="s">
        <v>1452</v>
      </c>
      <c r="I1052" s="9"/>
      <c r="J1052" s="9" t="s">
        <v>1453</v>
      </c>
      <c r="K1052" s="10" t="s">
        <v>1454</v>
      </c>
      <c r="L1052" s="9" t="s">
        <v>1898</v>
      </c>
      <c r="M1052" s="9"/>
      <c r="N1052" s="12" t="s">
        <v>1456</v>
      </c>
    </row>
    <row r="1053" customFormat="1" spans="1:14">
      <c r="A1053" s="9" t="s">
        <v>1895</v>
      </c>
      <c r="B1053" s="9"/>
      <c r="C1053" s="9" t="s">
        <v>2401</v>
      </c>
      <c r="D1053" s="9" t="s">
        <v>2402</v>
      </c>
      <c r="E1053" s="9" t="s">
        <v>85</v>
      </c>
      <c r="F1053" s="9"/>
      <c r="G1053" s="9"/>
      <c r="H1053" s="9" t="s">
        <v>1452</v>
      </c>
      <c r="I1053" s="9"/>
      <c r="J1053" s="9" t="s">
        <v>1453</v>
      </c>
      <c r="K1053" s="10" t="s">
        <v>1454</v>
      </c>
      <c r="L1053" s="9" t="s">
        <v>1898</v>
      </c>
      <c r="M1053" s="9"/>
      <c r="N1053" s="12" t="s">
        <v>1456</v>
      </c>
    </row>
    <row r="1054" customFormat="1" spans="1:14">
      <c r="A1054" s="9" t="s">
        <v>1895</v>
      </c>
      <c r="B1054" s="9"/>
      <c r="C1054" s="9" t="s">
        <v>2403</v>
      </c>
      <c r="D1054" s="9" t="s">
        <v>2404</v>
      </c>
      <c r="E1054" s="9" t="s">
        <v>85</v>
      </c>
      <c r="F1054" s="9"/>
      <c r="G1054" s="9"/>
      <c r="H1054" s="9" t="s">
        <v>1452</v>
      </c>
      <c r="I1054" s="9"/>
      <c r="J1054" s="9" t="s">
        <v>1453</v>
      </c>
      <c r="K1054" s="10" t="s">
        <v>1454</v>
      </c>
      <c r="L1054" s="9" t="s">
        <v>1898</v>
      </c>
      <c r="M1054" s="9"/>
      <c r="N1054" s="12" t="s">
        <v>1456</v>
      </c>
    </row>
    <row r="1055" customFormat="1" spans="1:14">
      <c r="A1055" s="9" t="s">
        <v>1895</v>
      </c>
      <c r="B1055" s="9"/>
      <c r="C1055" s="9" t="s">
        <v>2405</v>
      </c>
      <c r="D1055" s="9" t="s">
        <v>2406</v>
      </c>
      <c r="E1055" s="9" t="s">
        <v>85</v>
      </c>
      <c r="F1055" s="9"/>
      <c r="G1055" s="9"/>
      <c r="H1055" s="9" t="s">
        <v>1452</v>
      </c>
      <c r="I1055" s="9"/>
      <c r="J1055" s="9" t="s">
        <v>1453</v>
      </c>
      <c r="K1055" s="10" t="s">
        <v>1454</v>
      </c>
      <c r="L1055" s="9" t="s">
        <v>1898</v>
      </c>
      <c r="M1055" s="9"/>
      <c r="N1055" s="12" t="s">
        <v>1456</v>
      </c>
    </row>
    <row r="1056" customFormat="1" spans="1:14">
      <c r="A1056" s="9" t="s">
        <v>1895</v>
      </c>
      <c r="B1056" s="9"/>
      <c r="C1056" s="9" t="s">
        <v>2407</v>
      </c>
      <c r="D1056" s="9" t="s">
        <v>2408</v>
      </c>
      <c r="E1056" s="9" t="s">
        <v>85</v>
      </c>
      <c r="F1056" s="9"/>
      <c r="G1056" s="9"/>
      <c r="H1056" s="9" t="s">
        <v>1452</v>
      </c>
      <c r="I1056" s="9"/>
      <c r="J1056" s="9" t="s">
        <v>1453</v>
      </c>
      <c r="K1056" s="10" t="s">
        <v>1454</v>
      </c>
      <c r="L1056" s="9" t="s">
        <v>1898</v>
      </c>
      <c r="M1056" s="9"/>
      <c r="N1056" s="12" t="s">
        <v>1456</v>
      </c>
    </row>
    <row r="1057" customFormat="1" spans="1:14">
      <c r="A1057" s="9" t="s">
        <v>1895</v>
      </c>
      <c r="B1057" s="9"/>
      <c r="C1057" s="9" t="s">
        <v>2409</v>
      </c>
      <c r="D1057" s="9" t="s">
        <v>2410</v>
      </c>
      <c r="E1057" s="9" t="s">
        <v>85</v>
      </c>
      <c r="F1057" s="9"/>
      <c r="G1057" s="9"/>
      <c r="H1057" s="9" t="s">
        <v>1452</v>
      </c>
      <c r="I1057" s="9"/>
      <c r="J1057" s="9" t="s">
        <v>1453</v>
      </c>
      <c r="K1057" s="10" t="s">
        <v>1454</v>
      </c>
      <c r="L1057" s="9" t="s">
        <v>1898</v>
      </c>
      <c r="M1057" s="9"/>
      <c r="N1057" s="12" t="s">
        <v>1456</v>
      </c>
    </row>
    <row r="1058" customFormat="1" spans="1:14">
      <c r="A1058" s="9" t="s">
        <v>1895</v>
      </c>
      <c r="B1058" s="9"/>
      <c r="C1058" s="9" t="s">
        <v>2411</v>
      </c>
      <c r="D1058" s="9" t="s">
        <v>2412</v>
      </c>
      <c r="E1058" s="9" t="s">
        <v>85</v>
      </c>
      <c r="F1058" s="9"/>
      <c r="G1058" s="9"/>
      <c r="H1058" s="9" t="s">
        <v>1452</v>
      </c>
      <c r="I1058" s="9"/>
      <c r="J1058" s="9" t="s">
        <v>1453</v>
      </c>
      <c r="K1058" s="10" t="s">
        <v>1454</v>
      </c>
      <c r="L1058" s="9" t="s">
        <v>1898</v>
      </c>
      <c r="M1058" s="9"/>
      <c r="N1058" s="12" t="s">
        <v>1456</v>
      </c>
    </row>
    <row r="1059" customFormat="1" spans="1:14">
      <c r="A1059" s="9" t="s">
        <v>1895</v>
      </c>
      <c r="B1059" s="9"/>
      <c r="C1059" s="9" t="s">
        <v>2413</v>
      </c>
      <c r="D1059" s="9" t="s">
        <v>2414</v>
      </c>
      <c r="E1059" s="9" t="s">
        <v>85</v>
      </c>
      <c r="F1059" s="9"/>
      <c r="G1059" s="9"/>
      <c r="H1059" s="9" t="s">
        <v>1452</v>
      </c>
      <c r="I1059" s="9"/>
      <c r="J1059" s="9" t="s">
        <v>1453</v>
      </c>
      <c r="K1059" s="10" t="s">
        <v>1454</v>
      </c>
      <c r="L1059" s="9" t="s">
        <v>1898</v>
      </c>
      <c r="M1059" s="9"/>
      <c r="N1059" s="12" t="s">
        <v>1456</v>
      </c>
    </row>
    <row r="1060" customFormat="1" spans="1:14">
      <c r="A1060" s="9" t="s">
        <v>1895</v>
      </c>
      <c r="B1060" s="9"/>
      <c r="C1060" s="9" t="s">
        <v>2415</v>
      </c>
      <c r="D1060" s="9" t="s">
        <v>2416</v>
      </c>
      <c r="E1060" s="9" t="s">
        <v>85</v>
      </c>
      <c r="F1060" s="9"/>
      <c r="G1060" s="9"/>
      <c r="H1060" s="9" t="s">
        <v>1452</v>
      </c>
      <c r="I1060" s="9"/>
      <c r="J1060" s="9" t="s">
        <v>1453</v>
      </c>
      <c r="K1060" s="10" t="s">
        <v>1454</v>
      </c>
      <c r="L1060" s="9" t="s">
        <v>1898</v>
      </c>
      <c r="M1060" s="9"/>
      <c r="N1060" s="12" t="s">
        <v>1456</v>
      </c>
    </row>
    <row r="1061" customFormat="1" spans="1:14">
      <c r="A1061" s="9" t="s">
        <v>1895</v>
      </c>
      <c r="B1061" s="9"/>
      <c r="C1061" s="9" t="s">
        <v>2417</v>
      </c>
      <c r="D1061" s="9" t="s">
        <v>2418</v>
      </c>
      <c r="E1061" s="9" t="s">
        <v>85</v>
      </c>
      <c r="F1061" s="9"/>
      <c r="G1061" s="9"/>
      <c r="H1061" s="9" t="s">
        <v>1452</v>
      </c>
      <c r="I1061" s="9"/>
      <c r="J1061" s="9" t="s">
        <v>1453</v>
      </c>
      <c r="K1061" s="10" t="s">
        <v>1454</v>
      </c>
      <c r="L1061" s="9" t="s">
        <v>1898</v>
      </c>
      <c r="M1061" s="9"/>
      <c r="N1061" s="12" t="s">
        <v>1456</v>
      </c>
    </row>
    <row r="1062" customFormat="1" spans="1:14">
      <c r="A1062" s="9" t="s">
        <v>1895</v>
      </c>
      <c r="B1062" s="9"/>
      <c r="C1062" s="9" t="s">
        <v>2419</v>
      </c>
      <c r="D1062" s="9" t="s">
        <v>2420</v>
      </c>
      <c r="E1062" s="9" t="s">
        <v>85</v>
      </c>
      <c r="F1062" s="9"/>
      <c r="G1062" s="9"/>
      <c r="H1062" s="9" t="s">
        <v>1452</v>
      </c>
      <c r="I1062" s="9"/>
      <c r="J1062" s="9" t="s">
        <v>1453</v>
      </c>
      <c r="K1062" s="10" t="s">
        <v>1454</v>
      </c>
      <c r="L1062" s="9" t="s">
        <v>1898</v>
      </c>
      <c r="M1062" s="9"/>
      <c r="N1062" s="12" t="s">
        <v>1456</v>
      </c>
    </row>
    <row r="1063" customFormat="1" spans="1:14">
      <c r="A1063" s="9" t="s">
        <v>1895</v>
      </c>
      <c r="B1063" s="9"/>
      <c r="C1063" s="9" t="s">
        <v>2421</v>
      </c>
      <c r="D1063" s="9" t="s">
        <v>2422</v>
      </c>
      <c r="E1063" s="9" t="s">
        <v>85</v>
      </c>
      <c r="F1063" s="9"/>
      <c r="G1063" s="9"/>
      <c r="H1063" s="9" t="s">
        <v>1452</v>
      </c>
      <c r="I1063" s="9"/>
      <c r="J1063" s="9" t="s">
        <v>1453</v>
      </c>
      <c r="K1063" s="10" t="s">
        <v>1454</v>
      </c>
      <c r="L1063" s="9" t="s">
        <v>1898</v>
      </c>
      <c r="M1063" s="9"/>
      <c r="N1063" s="12" t="s">
        <v>1456</v>
      </c>
    </row>
    <row r="1064" customFormat="1" spans="1:14">
      <c r="A1064" s="9" t="s">
        <v>1895</v>
      </c>
      <c r="B1064" s="9"/>
      <c r="C1064" s="9" t="s">
        <v>2423</v>
      </c>
      <c r="D1064" s="9" t="s">
        <v>2424</v>
      </c>
      <c r="E1064" s="9" t="s">
        <v>85</v>
      </c>
      <c r="F1064" s="9"/>
      <c r="G1064" s="9"/>
      <c r="H1064" s="9" t="s">
        <v>1452</v>
      </c>
      <c r="I1064" s="9"/>
      <c r="J1064" s="9" t="s">
        <v>1453</v>
      </c>
      <c r="K1064" s="10" t="s">
        <v>1454</v>
      </c>
      <c r="L1064" s="9" t="s">
        <v>1898</v>
      </c>
      <c r="M1064" s="9"/>
      <c r="N1064" s="12" t="s">
        <v>1456</v>
      </c>
    </row>
    <row r="1065" customFormat="1" spans="1:14">
      <c r="A1065" s="9" t="s">
        <v>1895</v>
      </c>
      <c r="B1065" s="9"/>
      <c r="C1065" s="9" t="s">
        <v>2425</v>
      </c>
      <c r="D1065" s="9" t="s">
        <v>2426</v>
      </c>
      <c r="E1065" s="9" t="s">
        <v>85</v>
      </c>
      <c r="F1065" s="9"/>
      <c r="G1065" s="9"/>
      <c r="H1065" s="9" t="s">
        <v>1452</v>
      </c>
      <c r="I1065" s="9"/>
      <c r="J1065" s="9" t="s">
        <v>1453</v>
      </c>
      <c r="K1065" s="10" t="s">
        <v>1454</v>
      </c>
      <c r="L1065" s="9" t="s">
        <v>1898</v>
      </c>
      <c r="M1065" s="9"/>
      <c r="N1065" s="12" t="s">
        <v>1456</v>
      </c>
    </row>
    <row r="1066" customFormat="1" spans="1:14">
      <c r="A1066" s="9" t="s">
        <v>1895</v>
      </c>
      <c r="B1066" s="9"/>
      <c r="C1066" s="9" t="s">
        <v>2427</v>
      </c>
      <c r="D1066" s="9" t="s">
        <v>2428</v>
      </c>
      <c r="E1066" s="9" t="s">
        <v>85</v>
      </c>
      <c r="F1066" s="9"/>
      <c r="G1066" s="9"/>
      <c r="H1066" s="9" t="s">
        <v>1452</v>
      </c>
      <c r="I1066" s="9"/>
      <c r="J1066" s="9" t="s">
        <v>1453</v>
      </c>
      <c r="K1066" s="10" t="s">
        <v>1454</v>
      </c>
      <c r="L1066" s="9" t="s">
        <v>1898</v>
      </c>
      <c r="M1066" s="9"/>
      <c r="N1066" s="12" t="s">
        <v>1456</v>
      </c>
    </row>
    <row r="1067" customFormat="1" spans="1:14">
      <c r="A1067" s="9" t="s">
        <v>1895</v>
      </c>
      <c r="B1067" s="9"/>
      <c r="C1067" s="9" t="s">
        <v>2429</v>
      </c>
      <c r="D1067" s="9" t="s">
        <v>2430</v>
      </c>
      <c r="E1067" s="9" t="s">
        <v>85</v>
      </c>
      <c r="F1067" s="9"/>
      <c r="G1067" s="9"/>
      <c r="H1067" s="9" t="s">
        <v>1452</v>
      </c>
      <c r="I1067" s="9"/>
      <c r="J1067" s="9" t="s">
        <v>1453</v>
      </c>
      <c r="K1067" s="10" t="s">
        <v>1454</v>
      </c>
      <c r="L1067" s="9" t="s">
        <v>1898</v>
      </c>
      <c r="M1067" s="9"/>
      <c r="N1067" s="12" t="s">
        <v>1456</v>
      </c>
    </row>
    <row r="1068" customFormat="1" spans="1:14">
      <c r="A1068" s="9" t="s">
        <v>1895</v>
      </c>
      <c r="B1068" s="9"/>
      <c r="C1068" s="9" t="s">
        <v>2431</v>
      </c>
      <c r="D1068" s="9" t="s">
        <v>2432</v>
      </c>
      <c r="E1068" s="9" t="s">
        <v>85</v>
      </c>
      <c r="F1068" s="9"/>
      <c r="G1068" s="9"/>
      <c r="H1068" s="9" t="s">
        <v>1452</v>
      </c>
      <c r="I1068" s="9"/>
      <c r="J1068" s="9" t="s">
        <v>1453</v>
      </c>
      <c r="K1068" s="10" t="s">
        <v>1454</v>
      </c>
      <c r="L1068" s="9" t="s">
        <v>1898</v>
      </c>
      <c r="M1068" s="9"/>
      <c r="N1068" s="12" t="s">
        <v>1456</v>
      </c>
    </row>
    <row r="1069" customFormat="1" spans="1:14">
      <c r="A1069" s="9" t="s">
        <v>1895</v>
      </c>
      <c r="B1069" s="9"/>
      <c r="C1069" s="9" t="s">
        <v>2433</v>
      </c>
      <c r="D1069" s="9" t="s">
        <v>2434</v>
      </c>
      <c r="E1069" s="9" t="s">
        <v>85</v>
      </c>
      <c r="F1069" s="9"/>
      <c r="G1069" s="9"/>
      <c r="H1069" s="9" t="s">
        <v>1452</v>
      </c>
      <c r="I1069" s="9"/>
      <c r="J1069" s="9" t="s">
        <v>1453</v>
      </c>
      <c r="K1069" s="10" t="s">
        <v>1454</v>
      </c>
      <c r="L1069" s="9" t="s">
        <v>1898</v>
      </c>
      <c r="M1069" s="9"/>
      <c r="N1069" s="12" t="s">
        <v>1456</v>
      </c>
    </row>
    <row r="1070" customFormat="1" spans="1:14">
      <c r="A1070" s="9" t="s">
        <v>1895</v>
      </c>
      <c r="B1070" s="9"/>
      <c r="C1070" s="9" t="s">
        <v>2435</v>
      </c>
      <c r="D1070" s="9" t="s">
        <v>2436</v>
      </c>
      <c r="E1070" s="9" t="s">
        <v>85</v>
      </c>
      <c r="F1070" s="9"/>
      <c r="G1070" s="9"/>
      <c r="H1070" s="9" t="s">
        <v>1452</v>
      </c>
      <c r="I1070" s="9"/>
      <c r="J1070" s="9" t="s">
        <v>1453</v>
      </c>
      <c r="K1070" s="10" t="s">
        <v>1454</v>
      </c>
      <c r="L1070" s="9" t="s">
        <v>1898</v>
      </c>
      <c r="M1070" s="9"/>
      <c r="N1070" s="12" t="s">
        <v>1456</v>
      </c>
    </row>
    <row r="1071" customFormat="1" spans="1:14">
      <c r="A1071" s="9" t="s">
        <v>1895</v>
      </c>
      <c r="B1071" s="9"/>
      <c r="C1071" s="9" t="s">
        <v>2437</v>
      </c>
      <c r="D1071" s="9" t="s">
        <v>2438</v>
      </c>
      <c r="E1071" s="9" t="s">
        <v>85</v>
      </c>
      <c r="F1071" s="9"/>
      <c r="G1071" s="9"/>
      <c r="H1071" s="9" t="s">
        <v>1452</v>
      </c>
      <c r="I1071" s="9"/>
      <c r="J1071" s="9" t="s">
        <v>1453</v>
      </c>
      <c r="K1071" s="10" t="s">
        <v>1454</v>
      </c>
      <c r="L1071" s="9" t="s">
        <v>1898</v>
      </c>
      <c r="M1071" s="9"/>
      <c r="N1071" s="12" t="s">
        <v>1456</v>
      </c>
    </row>
    <row r="1072" customFormat="1" spans="1:14">
      <c r="A1072" s="9" t="s">
        <v>1895</v>
      </c>
      <c r="B1072" s="9"/>
      <c r="C1072" s="9" t="s">
        <v>2439</v>
      </c>
      <c r="D1072" s="9" t="s">
        <v>2440</v>
      </c>
      <c r="E1072" s="9" t="s">
        <v>85</v>
      </c>
      <c r="F1072" s="9"/>
      <c r="G1072" s="9"/>
      <c r="H1072" s="9" t="s">
        <v>1452</v>
      </c>
      <c r="I1072" s="9"/>
      <c r="J1072" s="9" t="s">
        <v>1453</v>
      </c>
      <c r="K1072" s="10" t="s">
        <v>1454</v>
      </c>
      <c r="L1072" s="9" t="s">
        <v>1898</v>
      </c>
      <c r="M1072" s="9"/>
      <c r="N1072" s="12" t="s">
        <v>1456</v>
      </c>
    </row>
    <row r="1073" customFormat="1" spans="1:14">
      <c r="A1073" s="9" t="s">
        <v>1895</v>
      </c>
      <c r="B1073" s="9"/>
      <c r="C1073" s="9" t="s">
        <v>2441</v>
      </c>
      <c r="D1073" s="9" t="s">
        <v>2442</v>
      </c>
      <c r="E1073" s="9" t="s">
        <v>85</v>
      </c>
      <c r="F1073" s="9"/>
      <c r="G1073" s="9"/>
      <c r="H1073" s="9" t="s">
        <v>1452</v>
      </c>
      <c r="I1073" s="9"/>
      <c r="J1073" s="9" t="s">
        <v>1453</v>
      </c>
      <c r="K1073" s="10" t="s">
        <v>1454</v>
      </c>
      <c r="L1073" s="9" t="s">
        <v>1898</v>
      </c>
      <c r="M1073" s="9"/>
      <c r="N1073" s="12" t="s">
        <v>1456</v>
      </c>
    </row>
    <row r="1074" customFormat="1" spans="1:14">
      <c r="A1074" s="9" t="s">
        <v>1895</v>
      </c>
      <c r="B1074" s="9"/>
      <c r="C1074" s="9" t="s">
        <v>2443</v>
      </c>
      <c r="D1074" s="9" t="s">
        <v>2444</v>
      </c>
      <c r="E1074" s="9" t="s">
        <v>85</v>
      </c>
      <c r="F1074" s="9"/>
      <c r="G1074" s="9"/>
      <c r="H1074" s="9" t="s">
        <v>1452</v>
      </c>
      <c r="I1074" s="9"/>
      <c r="J1074" s="9" t="s">
        <v>1453</v>
      </c>
      <c r="K1074" s="10" t="s">
        <v>1454</v>
      </c>
      <c r="L1074" s="9" t="s">
        <v>1898</v>
      </c>
      <c r="M1074" s="9"/>
      <c r="N1074" s="12" t="s">
        <v>1456</v>
      </c>
    </row>
    <row r="1075" customFormat="1" spans="1:14">
      <c r="A1075" s="9" t="s">
        <v>1895</v>
      </c>
      <c r="B1075" s="9"/>
      <c r="C1075" s="9" t="s">
        <v>2445</v>
      </c>
      <c r="D1075" s="9" t="s">
        <v>2446</v>
      </c>
      <c r="E1075" s="9" t="s">
        <v>85</v>
      </c>
      <c r="F1075" s="9"/>
      <c r="G1075" s="9"/>
      <c r="H1075" s="9" t="s">
        <v>1452</v>
      </c>
      <c r="I1075" s="9"/>
      <c r="J1075" s="9" t="s">
        <v>1453</v>
      </c>
      <c r="K1075" s="10" t="s">
        <v>1454</v>
      </c>
      <c r="L1075" s="9" t="s">
        <v>1898</v>
      </c>
      <c r="M1075" s="9"/>
      <c r="N1075" s="12" t="s">
        <v>1456</v>
      </c>
    </row>
    <row r="1076" customFormat="1" spans="1:14">
      <c r="A1076" s="9" t="s">
        <v>1895</v>
      </c>
      <c r="B1076" s="9"/>
      <c r="C1076" s="9" t="s">
        <v>2447</v>
      </c>
      <c r="D1076" s="9" t="s">
        <v>2448</v>
      </c>
      <c r="E1076" s="9" t="s">
        <v>85</v>
      </c>
      <c r="F1076" s="9"/>
      <c r="G1076" s="9"/>
      <c r="H1076" s="9" t="s">
        <v>1452</v>
      </c>
      <c r="I1076" s="9"/>
      <c r="J1076" s="9" t="s">
        <v>1453</v>
      </c>
      <c r="K1076" s="10" t="s">
        <v>1454</v>
      </c>
      <c r="L1076" s="9" t="s">
        <v>1898</v>
      </c>
      <c r="M1076" s="9"/>
      <c r="N1076" s="12" t="s">
        <v>1456</v>
      </c>
    </row>
    <row r="1077" customFormat="1" spans="1:14">
      <c r="A1077" s="9" t="s">
        <v>1895</v>
      </c>
      <c r="B1077" s="9"/>
      <c r="C1077" s="9" t="s">
        <v>2449</v>
      </c>
      <c r="D1077" s="9" t="s">
        <v>2450</v>
      </c>
      <c r="E1077" s="9" t="s">
        <v>85</v>
      </c>
      <c r="F1077" s="9"/>
      <c r="G1077" s="9"/>
      <c r="H1077" s="9" t="s">
        <v>1452</v>
      </c>
      <c r="I1077" s="9"/>
      <c r="J1077" s="9" t="s">
        <v>1453</v>
      </c>
      <c r="K1077" s="10" t="s">
        <v>1454</v>
      </c>
      <c r="L1077" s="9" t="s">
        <v>1898</v>
      </c>
      <c r="M1077" s="9"/>
      <c r="N1077" s="12" t="s">
        <v>1456</v>
      </c>
    </row>
    <row r="1078" customFormat="1" spans="1:14">
      <c r="A1078" s="9" t="s">
        <v>1895</v>
      </c>
      <c r="B1078" s="9"/>
      <c r="C1078" s="9" t="s">
        <v>2451</v>
      </c>
      <c r="D1078" s="9" t="s">
        <v>2452</v>
      </c>
      <c r="E1078" s="9" t="s">
        <v>85</v>
      </c>
      <c r="F1078" s="9"/>
      <c r="G1078" s="9"/>
      <c r="H1078" s="9" t="s">
        <v>1452</v>
      </c>
      <c r="I1078" s="9"/>
      <c r="J1078" s="9" t="s">
        <v>1453</v>
      </c>
      <c r="K1078" s="10" t="s">
        <v>1454</v>
      </c>
      <c r="L1078" s="9" t="s">
        <v>1898</v>
      </c>
      <c r="M1078" s="9"/>
      <c r="N1078" s="12" t="s">
        <v>1456</v>
      </c>
    </row>
    <row r="1079" customFormat="1" spans="1:14">
      <c r="A1079" s="9" t="s">
        <v>1895</v>
      </c>
      <c r="B1079" s="9"/>
      <c r="C1079" s="9" t="s">
        <v>2453</v>
      </c>
      <c r="D1079" s="9" t="s">
        <v>2454</v>
      </c>
      <c r="E1079" s="9" t="s">
        <v>85</v>
      </c>
      <c r="F1079" s="9"/>
      <c r="G1079" s="9"/>
      <c r="H1079" s="9" t="s">
        <v>1452</v>
      </c>
      <c r="I1079" s="9"/>
      <c r="J1079" s="9" t="s">
        <v>1453</v>
      </c>
      <c r="K1079" s="10" t="s">
        <v>1454</v>
      </c>
      <c r="L1079" s="9" t="s">
        <v>1898</v>
      </c>
      <c r="M1079" s="9"/>
      <c r="N1079" s="12" t="s">
        <v>1456</v>
      </c>
    </row>
    <row r="1080" customFormat="1" spans="1:14">
      <c r="A1080" s="9" t="s">
        <v>1895</v>
      </c>
      <c r="B1080" s="9"/>
      <c r="C1080" s="9" t="s">
        <v>2455</v>
      </c>
      <c r="D1080" s="9" t="s">
        <v>2456</v>
      </c>
      <c r="E1080" s="9" t="s">
        <v>85</v>
      </c>
      <c r="F1080" s="9"/>
      <c r="G1080" s="9"/>
      <c r="H1080" s="9" t="s">
        <v>1452</v>
      </c>
      <c r="I1080" s="9"/>
      <c r="J1080" s="9" t="s">
        <v>1453</v>
      </c>
      <c r="K1080" s="10" t="s">
        <v>1454</v>
      </c>
      <c r="L1080" s="9" t="s">
        <v>1898</v>
      </c>
      <c r="M1080" s="9"/>
      <c r="N1080" s="12" t="s">
        <v>1456</v>
      </c>
    </row>
    <row r="1081" customFormat="1" spans="1:14">
      <c r="A1081" s="9" t="s">
        <v>1895</v>
      </c>
      <c r="B1081" s="9"/>
      <c r="C1081" s="9" t="s">
        <v>2457</v>
      </c>
      <c r="D1081" s="9" t="s">
        <v>2458</v>
      </c>
      <c r="E1081" s="9" t="s">
        <v>85</v>
      </c>
      <c r="F1081" s="9"/>
      <c r="G1081" s="9"/>
      <c r="H1081" s="9" t="s">
        <v>1452</v>
      </c>
      <c r="I1081" s="9"/>
      <c r="J1081" s="9" t="s">
        <v>1453</v>
      </c>
      <c r="K1081" s="10" t="s">
        <v>1454</v>
      </c>
      <c r="L1081" s="9" t="s">
        <v>1898</v>
      </c>
      <c r="M1081" s="9"/>
      <c r="N1081" s="12" t="s">
        <v>1456</v>
      </c>
    </row>
    <row r="1082" customFormat="1" spans="1:14">
      <c r="A1082" s="9" t="s">
        <v>1895</v>
      </c>
      <c r="B1082" s="9"/>
      <c r="C1082" s="9" t="s">
        <v>2459</v>
      </c>
      <c r="D1082" s="9" t="s">
        <v>2460</v>
      </c>
      <c r="E1082" s="9" t="s">
        <v>85</v>
      </c>
      <c r="F1082" s="9"/>
      <c r="G1082" s="9"/>
      <c r="H1082" s="9" t="s">
        <v>1452</v>
      </c>
      <c r="I1082" s="9"/>
      <c r="J1082" s="9" t="s">
        <v>1453</v>
      </c>
      <c r="K1082" s="10" t="s">
        <v>1454</v>
      </c>
      <c r="L1082" s="9" t="s">
        <v>1898</v>
      </c>
      <c r="M1082" s="9"/>
      <c r="N1082" s="12" t="s">
        <v>1456</v>
      </c>
    </row>
    <row r="1083" customFormat="1" spans="1:14">
      <c r="A1083" s="9" t="s">
        <v>1895</v>
      </c>
      <c r="B1083" s="9"/>
      <c r="C1083" s="9" t="s">
        <v>2461</v>
      </c>
      <c r="D1083" s="9" t="s">
        <v>2462</v>
      </c>
      <c r="E1083" s="9" t="s">
        <v>85</v>
      </c>
      <c r="F1083" s="9"/>
      <c r="G1083" s="9"/>
      <c r="H1083" s="9" t="s">
        <v>1452</v>
      </c>
      <c r="I1083" s="9"/>
      <c r="J1083" s="9" t="s">
        <v>1453</v>
      </c>
      <c r="K1083" s="10" t="s">
        <v>1454</v>
      </c>
      <c r="L1083" s="9" t="s">
        <v>1898</v>
      </c>
      <c r="M1083" s="9"/>
      <c r="N1083" s="12" t="s">
        <v>1456</v>
      </c>
    </row>
    <row r="1084" customFormat="1" spans="1:14">
      <c r="A1084" s="9" t="s">
        <v>1895</v>
      </c>
      <c r="B1084" s="9"/>
      <c r="C1084" s="9" t="s">
        <v>2463</v>
      </c>
      <c r="D1084" s="9" t="s">
        <v>2464</v>
      </c>
      <c r="E1084" s="9" t="s">
        <v>85</v>
      </c>
      <c r="F1084" s="9"/>
      <c r="G1084" s="9"/>
      <c r="H1084" s="9" t="s">
        <v>1452</v>
      </c>
      <c r="I1084" s="9"/>
      <c r="J1084" s="9" t="s">
        <v>1453</v>
      </c>
      <c r="K1084" s="10" t="s">
        <v>1454</v>
      </c>
      <c r="L1084" s="9" t="s">
        <v>1898</v>
      </c>
      <c r="M1084" s="9"/>
      <c r="N1084" s="12" t="s">
        <v>1456</v>
      </c>
    </row>
    <row r="1085" customFormat="1" spans="1:14">
      <c r="A1085" s="9" t="s">
        <v>1895</v>
      </c>
      <c r="B1085" s="9"/>
      <c r="C1085" s="9" t="s">
        <v>2465</v>
      </c>
      <c r="D1085" s="9" t="s">
        <v>2466</v>
      </c>
      <c r="E1085" s="9" t="s">
        <v>85</v>
      </c>
      <c r="F1085" s="9"/>
      <c r="G1085" s="9"/>
      <c r="H1085" s="9" t="s">
        <v>1452</v>
      </c>
      <c r="I1085" s="9"/>
      <c r="J1085" s="9" t="s">
        <v>1453</v>
      </c>
      <c r="K1085" s="10" t="s">
        <v>1454</v>
      </c>
      <c r="L1085" s="9" t="s">
        <v>1898</v>
      </c>
      <c r="M1085" s="9"/>
      <c r="N1085" s="12" t="s">
        <v>1456</v>
      </c>
    </row>
    <row r="1086" customFormat="1" spans="1:14">
      <c r="A1086" s="9" t="s">
        <v>1895</v>
      </c>
      <c r="B1086" s="9"/>
      <c r="C1086" s="9" t="s">
        <v>2467</v>
      </c>
      <c r="D1086" s="9" t="s">
        <v>2468</v>
      </c>
      <c r="E1086" s="9" t="s">
        <v>85</v>
      </c>
      <c r="F1086" s="9"/>
      <c r="G1086" s="9"/>
      <c r="H1086" s="9" t="s">
        <v>1452</v>
      </c>
      <c r="I1086" s="9"/>
      <c r="J1086" s="9" t="s">
        <v>1453</v>
      </c>
      <c r="K1086" s="10" t="s">
        <v>1454</v>
      </c>
      <c r="L1086" s="9" t="s">
        <v>1898</v>
      </c>
      <c r="M1086" s="9"/>
      <c r="N1086" s="12" t="s">
        <v>1456</v>
      </c>
    </row>
    <row r="1087" customFormat="1" spans="1:14">
      <c r="A1087" s="9" t="s">
        <v>1895</v>
      </c>
      <c r="B1087" s="9"/>
      <c r="C1087" s="9" t="s">
        <v>2469</v>
      </c>
      <c r="D1087" s="9" t="s">
        <v>2470</v>
      </c>
      <c r="E1087" s="9" t="s">
        <v>85</v>
      </c>
      <c r="F1087" s="9"/>
      <c r="G1087" s="9"/>
      <c r="H1087" s="9" t="s">
        <v>1452</v>
      </c>
      <c r="I1087" s="9"/>
      <c r="J1087" s="9" t="s">
        <v>1453</v>
      </c>
      <c r="K1087" s="10" t="s">
        <v>1454</v>
      </c>
      <c r="L1087" s="9" t="s">
        <v>1898</v>
      </c>
      <c r="M1087" s="9"/>
      <c r="N1087" s="12" t="s">
        <v>1456</v>
      </c>
    </row>
    <row r="1088" customFormat="1" spans="1:14">
      <c r="A1088" s="9" t="s">
        <v>1895</v>
      </c>
      <c r="B1088" s="9"/>
      <c r="C1088" s="9" t="s">
        <v>2471</v>
      </c>
      <c r="D1088" s="9" t="s">
        <v>2472</v>
      </c>
      <c r="E1088" s="9" t="s">
        <v>85</v>
      </c>
      <c r="F1088" s="9"/>
      <c r="G1088" s="9"/>
      <c r="H1088" s="9" t="s">
        <v>1452</v>
      </c>
      <c r="I1088" s="9"/>
      <c r="J1088" s="9" t="s">
        <v>1453</v>
      </c>
      <c r="K1088" s="10" t="s">
        <v>1454</v>
      </c>
      <c r="L1088" s="9" t="s">
        <v>1898</v>
      </c>
      <c r="M1088" s="9"/>
      <c r="N1088" s="12" t="s">
        <v>1456</v>
      </c>
    </row>
    <row r="1089" customFormat="1" spans="1:14">
      <c r="A1089" s="9" t="s">
        <v>1895</v>
      </c>
      <c r="B1089" s="9"/>
      <c r="C1089" s="9" t="s">
        <v>2473</v>
      </c>
      <c r="D1089" s="9" t="s">
        <v>2474</v>
      </c>
      <c r="E1089" s="9" t="s">
        <v>85</v>
      </c>
      <c r="F1089" s="9"/>
      <c r="G1089" s="9"/>
      <c r="H1089" s="9" t="s">
        <v>1452</v>
      </c>
      <c r="I1089" s="9"/>
      <c r="J1089" s="9" t="s">
        <v>1453</v>
      </c>
      <c r="K1089" s="10" t="s">
        <v>1454</v>
      </c>
      <c r="L1089" s="9" t="s">
        <v>1898</v>
      </c>
      <c r="M1089" s="9"/>
      <c r="N1089" s="12" t="s">
        <v>1456</v>
      </c>
    </row>
    <row r="1090" customFormat="1" spans="1:14">
      <c r="A1090" s="9" t="s">
        <v>1895</v>
      </c>
      <c r="B1090" s="9"/>
      <c r="C1090" s="9" t="s">
        <v>2475</v>
      </c>
      <c r="D1090" s="9" t="s">
        <v>2476</v>
      </c>
      <c r="E1090" s="9" t="s">
        <v>85</v>
      </c>
      <c r="F1090" s="9"/>
      <c r="G1090" s="9"/>
      <c r="H1090" s="9" t="s">
        <v>1452</v>
      </c>
      <c r="I1090" s="9"/>
      <c r="J1090" s="9" t="s">
        <v>1453</v>
      </c>
      <c r="K1090" s="10" t="s">
        <v>1454</v>
      </c>
      <c r="L1090" s="9" t="s">
        <v>1898</v>
      </c>
      <c r="M1090" s="9"/>
      <c r="N1090" s="12" t="s">
        <v>1456</v>
      </c>
    </row>
    <row r="1091" customFormat="1" spans="1:14">
      <c r="A1091" s="9" t="s">
        <v>1895</v>
      </c>
      <c r="B1091" s="9"/>
      <c r="C1091" s="9" t="s">
        <v>2477</v>
      </c>
      <c r="D1091" s="9" t="s">
        <v>2478</v>
      </c>
      <c r="E1091" s="9" t="s">
        <v>85</v>
      </c>
      <c r="F1091" s="9"/>
      <c r="G1091" s="9"/>
      <c r="H1091" s="9" t="s">
        <v>1452</v>
      </c>
      <c r="I1091" s="9"/>
      <c r="J1091" s="9" t="s">
        <v>1453</v>
      </c>
      <c r="K1091" s="10" t="s">
        <v>1454</v>
      </c>
      <c r="L1091" s="9" t="s">
        <v>1898</v>
      </c>
      <c r="M1091" s="9"/>
      <c r="N1091" s="12" t="s">
        <v>1456</v>
      </c>
    </row>
    <row r="1092" customFormat="1" spans="1:14">
      <c r="A1092" s="9" t="s">
        <v>1895</v>
      </c>
      <c r="B1092" s="9"/>
      <c r="C1092" s="9" t="s">
        <v>2479</v>
      </c>
      <c r="D1092" s="9" t="s">
        <v>2480</v>
      </c>
      <c r="E1092" s="9" t="s">
        <v>85</v>
      </c>
      <c r="F1092" s="9"/>
      <c r="G1092" s="9"/>
      <c r="H1092" s="9" t="s">
        <v>1452</v>
      </c>
      <c r="I1092" s="9"/>
      <c r="J1092" s="9" t="s">
        <v>1453</v>
      </c>
      <c r="K1092" s="10" t="s">
        <v>1454</v>
      </c>
      <c r="L1092" s="9" t="s">
        <v>1898</v>
      </c>
      <c r="M1092" s="9"/>
      <c r="N1092" s="12" t="s">
        <v>1456</v>
      </c>
    </row>
    <row r="1093" customFormat="1" spans="1:14">
      <c r="A1093" s="9" t="s">
        <v>1895</v>
      </c>
      <c r="B1093" s="9"/>
      <c r="C1093" s="9" t="s">
        <v>2481</v>
      </c>
      <c r="D1093" s="9" t="s">
        <v>2482</v>
      </c>
      <c r="E1093" s="9" t="s">
        <v>85</v>
      </c>
      <c r="F1093" s="9"/>
      <c r="G1093" s="9"/>
      <c r="H1093" s="9" t="s">
        <v>1452</v>
      </c>
      <c r="I1093" s="9"/>
      <c r="J1093" s="9" t="s">
        <v>1453</v>
      </c>
      <c r="K1093" s="10" t="s">
        <v>1454</v>
      </c>
      <c r="L1093" s="9" t="s">
        <v>1898</v>
      </c>
      <c r="M1093" s="9"/>
      <c r="N1093" s="12" t="s">
        <v>1456</v>
      </c>
    </row>
    <row r="1094" customFormat="1" spans="1:14">
      <c r="A1094" s="9" t="s">
        <v>1895</v>
      </c>
      <c r="B1094" s="9"/>
      <c r="C1094" s="9" t="s">
        <v>2483</v>
      </c>
      <c r="D1094" s="9" t="s">
        <v>2484</v>
      </c>
      <c r="E1094" s="9" t="s">
        <v>85</v>
      </c>
      <c r="F1094" s="9"/>
      <c r="G1094" s="9"/>
      <c r="H1094" s="9" t="s">
        <v>1452</v>
      </c>
      <c r="I1094" s="9"/>
      <c r="J1094" s="9" t="s">
        <v>1453</v>
      </c>
      <c r="K1094" s="10" t="s">
        <v>1454</v>
      </c>
      <c r="L1094" s="9" t="s">
        <v>1898</v>
      </c>
      <c r="M1094" s="9"/>
      <c r="N1094" s="12" t="s">
        <v>1456</v>
      </c>
    </row>
    <row r="1095" customFormat="1" spans="1:14">
      <c r="A1095" s="9" t="s">
        <v>1895</v>
      </c>
      <c r="B1095" s="9"/>
      <c r="C1095" s="9" t="s">
        <v>2485</v>
      </c>
      <c r="D1095" s="9" t="s">
        <v>2486</v>
      </c>
      <c r="E1095" s="9" t="s">
        <v>85</v>
      </c>
      <c r="F1095" s="9"/>
      <c r="G1095" s="9"/>
      <c r="H1095" s="9" t="s">
        <v>1452</v>
      </c>
      <c r="I1095" s="9"/>
      <c r="J1095" s="9" t="s">
        <v>1453</v>
      </c>
      <c r="K1095" s="10" t="s">
        <v>1454</v>
      </c>
      <c r="L1095" s="9" t="s">
        <v>1898</v>
      </c>
      <c r="M1095" s="9"/>
      <c r="N1095" s="12" t="s">
        <v>1456</v>
      </c>
    </row>
    <row r="1096" customFormat="1" spans="1:14">
      <c r="A1096" s="9" t="s">
        <v>1895</v>
      </c>
      <c r="B1096" s="9"/>
      <c r="C1096" s="9" t="s">
        <v>2487</v>
      </c>
      <c r="D1096" s="9" t="s">
        <v>2488</v>
      </c>
      <c r="E1096" s="9" t="s">
        <v>85</v>
      </c>
      <c r="F1096" s="9"/>
      <c r="G1096" s="9"/>
      <c r="H1096" s="9" t="s">
        <v>1452</v>
      </c>
      <c r="I1096" s="9"/>
      <c r="J1096" s="9" t="s">
        <v>1453</v>
      </c>
      <c r="K1096" s="10" t="s">
        <v>1454</v>
      </c>
      <c r="L1096" s="9" t="s">
        <v>1898</v>
      </c>
      <c r="M1096" s="9"/>
      <c r="N1096" s="12" t="s">
        <v>1456</v>
      </c>
    </row>
    <row r="1097" customFormat="1" spans="1:14">
      <c r="A1097" s="9" t="s">
        <v>1895</v>
      </c>
      <c r="B1097" s="9"/>
      <c r="C1097" s="9" t="s">
        <v>2489</v>
      </c>
      <c r="D1097" s="9" t="s">
        <v>2490</v>
      </c>
      <c r="E1097" s="9" t="s">
        <v>85</v>
      </c>
      <c r="F1097" s="9"/>
      <c r="G1097" s="9"/>
      <c r="H1097" s="9" t="s">
        <v>1452</v>
      </c>
      <c r="I1097" s="9"/>
      <c r="J1097" s="9" t="s">
        <v>1453</v>
      </c>
      <c r="K1097" s="10" t="s">
        <v>1454</v>
      </c>
      <c r="L1097" s="9" t="s">
        <v>1898</v>
      </c>
      <c r="M1097" s="9"/>
      <c r="N1097" s="12" t="s">
        <v>1456</v>
      </c>
    </row>
    <row r="1098" customFormat="1" spans="1:14">
      <c r="A1098" s="9" t="s">
        <v>1895</v>
      </c>
      <c r="B1098" s="9"/>
      <c r="C1098" s="9" t="s">
        <v>2491</v>
      </c>
      <c r="D1098" s="9" t="s">
        <v>2492</v>
      </c>
      <c r="E1098" s="9" t="s">
        <v>85</v>
      </c>
      <c r="F1098" s="9"/>
      <c r="G1098" s="9"/>
      <c r="H1098" s="9" t="s">
        <v>1452</v>
      </c>
      <c r="I1098" s="9"/>
      <c r="J1098" s="9" t="s">
        <v>1453</v>
      </c>
      <c r="K1098" s="10" t="s">
        <v>1454</v>
      </c>
      <c r="L1098" s="9" t="s">
        <v>1898</v>
      </c>
      <c r="M1098" s="9"/>
      <c r="N1098" s="12" t="s">
        <v>1456</v>
      </c>
    </row>
    <row r="1099" customFormat="1" spans="1:14">
      <c r="A1099" s="9" t="s">
        <v>1895</v>
      </c>
      <c r="B1099" s="9"/>
      <c r="C1099" s="9" t="s">
        <v>2493</v>
      </c>
      <c r="D1099" s="9" t="s">
        <v>2494</v>
      </c>
      <c r="E1099" s="9" t="s">
        <v>85</v>
      </c>
      <c r="F1099" s="9"/>
      <c r="G1099" s="9"/>
      <c r="H1099" s="9" t="s">
        <v>1452</v>
      </c>
      <c r="I1099" s="9"/>
      <c r="J1099" s="9" t="s">
        <v>1453</v>
      </c>
      <c r="K1099" s="10" t="s">
        <v>1454</v>
      </c>
      <c r="L1099" s="9" t="s">
        <v>1898</v>
      </c>
      <c r="M1099" s="9"/>
      <c r="N1099" s="12" t="s">
        <v>1456</v>
      </c>
    </row>
    <row r="1100" customFormat="1" spans="1:14">
      <c r="A1100" s="9" t="s">
        <v>1895</v>
      </c>
      <c r="B1100" s="9"/>
      <c r="C1100" s="9" t="s">
        <v>2495</v>
      </c>
      <c r="D1100" s="9" t="s">
        <v>2496</v>
      </c>
      <c r="E1100" s="9" t="s">
        <v>85</v>
      </c>
      <c r="F1100" s="9"/>
      <c r="G1100" s="9"/>
      <c r="H1100" s="9" t="s">
        <v>1452</v>
      </c>
      <c r="I1100" s="9"/>
      <c r="J1100" s="9" t="s">
        <v>1453</v>
      </c>
      <c r="K1100" s="10" t="s">
        <v>1454</v>
      </c>
      <c r="L1100" s="9" t="s">
        <v>1898</v>
      </c>
      <c r="M1100" s="9"/>
      <c r="N1100" s="12" t="s">
        <v>1456</v>
      </c>
    </row>
    <row r="1101" customFormat="1" spans="1:14">
      <c r="A1101" s="9" t="s">
        <v>1895</v>
      </c>
      <c r="B1101" s="9"/>
      <c r="C1101" s="9" t="s">
        <v>2497</v>
      </c>
      <c r="D1101" s="9" t="s">
        <v>2498</v>
      </c>
      <c r="E1101" s="9" t="s">
        <v>85</v>
      </c>
      <c r="F1101" s="9"/>
      <c r="G1101" s="9"/>
      <c r="H1101" s="9" t="s">
        <v>1452</v>
      </c>
      <c r="I1101" s="9"/>
      <c r="J1101" s="9" t="s">
        <v>1453</v>
      </c>
      <c r="K1101" s="10" t="s">
        <v>1454</v>
      </c>
      <c r="L1101" s="9" t="s">
        <v>1898</v>
      </c>
      <c r="M1101" s="9"/>
      <c r="N1101" s="12" t="s">
        <v>1456</v>
      </c>
    </row>
    <row r="1102" customFormat="1" spans="1:14">
      <c r="A1102" s="9" t="s">
        <v>1895</v>
      </c>
      <c r="B1102" s="9"/>
      <c r="C1102" s="9" t="s">
        <v>2499</v>
      </c>
      <c r="D1102" s="9" t="s">
        <v>2500</v>
      </c>
      <c r="E1102" s="9" t="s">
        <v>85</v>
      </c>
      <c r="F1102" s="9"/>
      <c r="G1102" s="9"/>
      <c r="H1102" s="9" t="s">
        <v>1452</v>
      </c>
      <c r="I1102" s="9"/>
      <c r="J1102" s="9" t="s">
        <v>1453</v>
      </c>
      <c r="K1102" s="10" t="s">
        <v>1454</v>
      </c>
      <c r="L1102" s="9" t="s">
        <v>1898</v>
      </c>
      <c r="M1102" s="9"/>
      <c r="N1102" s="12" t="s">
        <v>1456</v>
      </c>
    </row>
    <row r="1103" customFormat="1" spans="1:14">
      <c r="A1103" s="9" t="s">
        <v>1895</v>
      </c>
      <c r="B1103" s="9"/>
      <c r="C1103" s="9" t="s">
        <v>2501</v>
      </c>
      <c r="D1103" s="9" t="s">
        <v>2502</v>
      </c>
      <c r="E1103" s="9" t="s">
        <v>85</v>
      </c>
      <c r="F1103" s="9"/>
      <c r="G1103" s="9"/>
      <c r="H1103" s="9" t="s">
        <v>1452</v>
      </c>
      <c r="I1103" s="9"/>
      <c r="J1103" s="9" t="s">
        <v>1453</v>
      </c>
      <c r="K1103" s="10" t="s">
        <v>1454</v>
      </c>
      <c r="L1103" s="9" t="s">
        <v>1898</v>
      </c>
      <c r="M1103" s="9"/>
      <c r="N1103" s="12" t="s">
        <v>1456</v>
      </c>
    </row>
    <row r="1104" customFormat="1" spans="1:14">
      <c r="A1104" s="9" t="s">
        <v>1895</v>
      </c>
      <c r="B1104" s="9"/>
      <c r="C1104" s="9" t="s">
        <v>2503</v>
      </c>
      <c r="D1104" s="9" t="s">
        <v>2504</v>
      </c>
      <c r="E1104" s="9" t="s">
        <v>85</v>
      </c>
      <c r="F1104" s="9"/>
      <c r="G1104" s="9"/>
      <c r="H1104" s="9" t="s">
        <v>1452</v>
      </c>
      <c r="I1104" s="9"/>
      <c r="J1104" s="9" t="s">
        <v>1453</v>
      </c>
      <c r="K1104" s="10" t="s">
        <v>1454</v>
      </c>
      <c r="L1104" s="9" t="s">
        <v>1898</v>
      </c>
      <c r="M1104" s="9"/>
      <c r="N1104" s="12" t="s">
        <v>1456</v>
      </c>
    </row>
    <row r="1105" customFormat="1" spans="1:14">
      <c r="A1105" s="9" t="s">
        <v>1895</v>
      </c>
      <c r="B1105" s="9"/>
      <c r="C1105" s="9" t="s">
        <v>2505</v>
      </c>
      <c r="D1105" s="9" t="s">
        <v>2506</v>
      </c>
      <c r="E1105" s="9" t="s">
        <v>85</v>
      </c>
      <c r="F1105" s="9"/>
      <c r="G1105" s="9"/>
      <c r="H1105" s="9" t="s">
        <v>1452</v>
      </c>
      <c r="I1105" s="9"/>
      <c r="J1105" s="9" t="s">
        <v>1453</v>
      </c>
      <c r="K1105" s="10" t="s">
        <v>1454</v>
      </c>
      <c r="L1105" s="9" t="s">
        <v>1898</v>
      </c>
      <c r="M1105" s="9"/>
      <c r="N1105" s="12" t="s">
        <v>1456</v>
      </c>
    </row>
    <row r="1106" customFormat="1" spans="1:14">
      <c r="A1106" s="9" t="s">
        <v>1895</v>
      </c>
      <c r="B1106" s="9"/>
      <c r="C1106" s="9" t="s">
        <v>2507</v>
      </c>
      <c r="D1106" s="9" t="s">
        <v>2508</v>
      </c>
      <c r="E1106" s="9" t="s">
        <v>85</v>
      </c>
      <c r="F1106" s="9"/>
      <c r="G1106" s="9"/>
      <c r="H1106" s="9" t="s">
        <v>1452</v>
      </c>
      <c r="I1106" s="9"/>
      <c r="J1106" s="9" t="s">
        <v>1453</v>
      </c>
      <c r="K1106" s="10" t="s">
        <v>1454</v>
      </c>
      <c r="L1106" s="9" t="s">
        <v>1898</v>
      </c>
      <c r="M1106" s="9"/>
      <c r="N1106" s="12" t="s">
        <v>1456</v>
      </c>
    </row>
    <row r="1107" customFormat="1" spans="1:14">
      <c r="A1107" s="9" t="s">
        <v>1895</v>
      </c>
      <c r="B1107" s="9"/>
      <c r="C1107" s="9" t="s">
        <v>2509</v>
      </c>
      <c r="D1107" s="9" t="s">
        <v>2510</v>
      </c>
      <c r="E1107" s="9" t="s">
        <v>85</v>
      </c>
      <c r="F1107" s="9"/>
      <c r="G1107" s="9"/>
      <c r="H1107" s="9" t="s">
        <v>1452</v>
      </c>
      <c r="I1107" s="9"/>
      <c r="J1107" s="9" t="s">
        <v>1453</v>
      </c>
      <c r="K1107" s="10" t="s">
        <v>1454</v>
      </c>
      <c r="L1107" s="9" t="s">
        <v>1898</v>
      </c>
      <c r="M1107" s="9"/>
      <c r="N1107" s="12" t="s">
        <v>1456</v>
      </c>
    </row>
    <row r="1108" customFormat="1" spans="1:14">
      <c r="A1108" s="9" t="s">
        <v>1895</v>
      </c>
      <c r="B1108" s="9"/>
      <c r="C1108" s="9" t="s">
        <v>2511</v>
      </c>
      <c r="D1108" s="9" t="s">
        <v>2512</v>
      </c>
      <c r="E1108" s="9" t="s">
        <v>85</v>
      </c>
      <c r="F1108" s="9"/>
      <c r="G1108" s="9"/>
      <c r="H1108" s="9" t="s">
        <v>1452</v>
      </c>
      <c r="I1108" s="9"/>
      <c r="J1108" s="9" t="s">
        <v>1453</v>
      </c>
      <c r="K1108" s="10" t="s">
        <v>1454</v>
      </c>
      <c r="L1108" s="9" t="s">
        <v>1898</v>
      </c>
      <c r="M1108" s="9"/>
      <c r="N1108" s="12" t="s">
        <v>1456</v>
      </c>
    </row>
    <row r="1109" customFormat="1" spans="1:14">
      <c r="A1109" s="9" t="s">
        <v>1895</v>
      </c>
      <c r="B1109" s="9"/>
      <c r="C1109" s="9" t="s">
        <v>2513</v>
      </c>
      <c r="D1109" s="9" t="s">
        <v>2514</v>
      </c>
      <c r="E1109" s="9" t="s">
        <v>85</v>
      </c>
      <c r="F1109" s="9"/>
      <c r="G1109" s="9"/>
      <c r="H1109" s="9" t="s">
        <v>1452</v>
      </c>
      <c r="I1109" s="9"/>
      <c r="J1109" s="9" t="s">
        <v>1453</v>
      </c>
      <c r="K1109" s="10" t="s">
        <v>1454</v>
      </c>
      <c r="L1109" s="9" t="s">
        <v>1898</v>
      </c>
      <c r="M1109" s="9"/>
      <c r="N1109" s="12" t="s">
        <v>1456</v>
      </c>
    </row>
    <row r="1110" customFormat="1" spans="1:14">
      <c r="A1110" s="9" t="s">
        <v>1895</v>
      </c>
      <c r="B1110" s="9"/>
      <c r="C1110" s="9" t="s">
        <v>2515</v>
      </c>
      <c r="D1110" s="9" t="s">
        <v>2516</v>
      </c>
      <c r="E1110" s="9" t="s">
        <v>85</v>
      </c>
      <c r="F1110" s="9"/>
      <c r="G1110" s="9"/>
      <c r="H1110" s="9" t="s">
        <v>1452</v>
      </c>
      <c r="I1110" s="9"/>
      <c r="J1110" s="9" t="s">
        <v>1453</v>
      </c>
      <c r="K1110" s="10" t="s">
        <v>1454</v>
      </c>
      <c r="L1110" s="9" t="s">
        <v>1898</v>
      </c>
      <c r="M1110" s="9"/>
      <c r="N1110" s="12" t="s">
        <v>1456</v>
      </c>
    </row>
    <row r="1111" customFormat="1" spans="1:14">
      <c r="A1111" s="9" t="s">
        <v>1895</v>
      </c>
      <c r="B1111" s="9"/>
      <c r="C1111" s="9" t="s">
        <v>2517</v>
      </c>
      <c r="D1111" s="9" t="s">
        <v>2518</v>
      </c>
      <c r="E1111" s="9" t="s">
        <v>85</v>
      </c>
      <c r="F1111" s="9"/>
      <c r="G1111" s="9"/>
      <c r="H1111" s="9" t="s">
        <v>1452</v>
      </c>
      <c r="I1111" s="9"/>
      <c r="J1111" s="9" t="s">
        <v>1453</v>
      </c>
      <c r="K1111" s="10" t="s">
        <v>1454</v>
      </c>
      <c r="L1111" s="9" t="s">
        <v>1898</v>
      </c>
      <c r="M1111" s="9"/>
      <c r="N1111" s="12" t="s">
        <v>1456</v>
      </c>
    </row>
    <row r="1112" customFormat="1" spans="1:14">
      <c r="A1112" s="9" t="s">
        <v>1895</v>
      </c>
      <c r="B1112" s="9"/>
      <c r="C1112" s="9" t="s">
        <v>2519</v>
      </c>
      <c r="D1112" s="9" t="s">
        <v>2520</v>
      </c>
      <c r="E1112" s="9" t="s">
        <v>85</v>
      </c>
      <c r="F1112" s="9"/>
      <c r="G1112" s="9"/>
      <c r="H1112" s="9" t="s">
        <v>1452</v>
      </c>
      <c r="I1112" s="9"/>
      <c r="J1112" s="9" t="s">
        <v>1453</v>
      </c>
      <c r="K1112" s="10" t="s">
        <v>1454</v>
      </c>
      <c r="L1112" s="9" t="s">
        <v>1898</v>
      </c>
      <c r="M1112" s="9"/>
      <c r="N1112" s="12" t="s">
        <v>1456</v>
      </c>
    </row>
    <row r="1113" customFormat="1" spans="1:14">
      <c r="A1113" s="9" t="s">
        <v>1895</v>
      </c>
      <c r="B1113" s="9"/>
      <c r="C1113" s="9" t="s">
        <v>2521</v>
      </c>
      <c r="D1113" s="9" t="s">
        <v>2522</v>
      </c>
      <c r="E1113" s="9" t="s">
        <v>85</v>
      </c>
      <c r="F1113" s="9"/>
      <c r="G1113" s="9"/>
      <c r="H1113" s="9" t="s">
        <v>1452</v>
      </c>
      <c r="I1113" s="9"/>
      <c r="J1113" s="9" t="s">
        <v>1453</v>
      </c>
      <c r="K1113" s="10" t="s">
        <v>1454</v>
      </c>
      <c r="L1113" s="9" t="s">
        <v>1898</v>
      </c>
      <c r="M1113" s="9"/>
      <c r="N1113" s="12" t="s">
        <v>1456</v>
      </c>
    </row>
    <row r="1114" customFormat="1" spans="1:14">
      <c r="A1114" s="9" t="s">
        <v>1895</v>
      </c>
      <c r="B1114" s="9"/>
      <c r="C1114" s="9" t="s">
        <v>2523</v>
      </c>
      <c r="D1114" s="9" t="s">
        <v>2524</v>
      </c>
      <c r="E1114" s="9" t="s">
        <v>85</v>
      </c>
      <c r="F1114" s="9"/>
      <c r="G1114" s="9"/>
      <c r="H1114" s="9" t="s">
        <v>1452</v>
      </c>
      <c r="I1114" s="9"/>
      <c r="J1114" s="9" t="s">
        <v>1453</v>
      </c>
      <c r="K1114" s="10" t="s">
        <v>1454</v>
      </c>
      <c r="L1114" s="9" t="s">
        <v>1898</v>
      </c>
      <c r="M1114" s="9"/>
      <c r="N1114" s="12" t="s">
        <v>1456</v>
      </c>
    </row>
    <row r="1115" customFormat="1" spans="1:14">
      <c r="A1115" s="9" t="s">
        <v>1895</v>
      </c>
      <c r="B1115" s="9"/>
      <c r="C1115" s="9" t="s">
        <v>2525</v>
      </c>
      <c r="D1115" s="9" t="s">
        <v>2526</v>
      </c>
      <c r="E1115" s="9" t="s">
        <v>85</v>
      </c>
      <c r="F1115" s="9"/>
      <c r="G1115" s="9"/>
      <c r="H1115" s="9" t="s">
        <v>1452</v>
      </c>
      <c r="I1115" s="9"/>
      <c r="J1115" s="9" t="s">
        <v>1453</v>
      </c>
      <c r="K1115" s="10" t="s">
        <v>1454</v>
      </c>
      <c r="L1115" s="9" t="s">
        <v>1898</v>
      </c>
      <c r="M1115" s="9"/>
      <c r="N1115" s="12" t="s">
        <v>1456</v>
      </c>
    </row>
    <row r="1116" customFormat="1" spans="1:14">
      <c r="A1116" s="9" t="s">
        <v>1895</v>
      </c>
      <c r="B1116" s="9"/>
      <c r="C1116" s="9" t="s">
        <v>2527</v>
      </c>
      <c r="D1116" s="9" t="s">
        <v>2528</v>
      </c>
      <c r="E1116" s="9" t="s">
        <v>85</v>
      </c>
      <c r="F1116" s="9"/>
      <c r="G1116" s="9"/>
      <c r="H1116" s="9" t="s">
        <v>1452</v>
      </c>
      <c r="I1116" s="9"/>
      <c r="J1116" s="9" t="s">
        <v>1453</v>
      </c>
      <c r="K1116" s="10" t="s">
        <v>1454</v>
      </c>
      <c r="L1116" s="9" t="s">
        <v>1898</v>
      </c>
      <c r="M1116" s="9"/>
      <c r="N1116" s="12" t="s">
        <v>1456</v>
      </c>
    </row>
    <row r="1117" customFormat="1" spans="1:14">
      <c r="A1117" s="9" t="s">
        <v>1895</v>
      </c>
      <c r="B1117" s="9"/>
      <c r="C1117" s="9" t="s">
        <v>2529</v>
      </c>
      <c r="D1117" s="9" t="s">
        <v>2530</v>
      </c>
      <c r="E1117" s="9" t="s">
        <v>85</v>
      </c>
      <c r="F1117" s="9"/>
      <c r="G1117" s="9"/>
      <c r="H1117" s="9" t="s">
        <v>1452</v>
      </c>
      <c r="I1117" s="9"/>
      <c r="J1117" s="9" t="s">
        <v>1453</v>
      </c>
      <c r="K1117" s="10" t="s">
        <v>1454</v>
      </c>
      <c r="L1117" s="9" t="s">
        <v>1898</v>
      </c>
      <c r="M1117" s="9"/>
      <c r="N1117" s="12" t="s">
        <v>1456</v>
      </c>
    </row>
    <row r="1118" customFormat="1" spans="1:14">
      <c r="A1118" s="9" t="s">
        <v>1895</v>
      </c>
      <c r="B1118" s="9"/>
      <c r="C1118" s="9" t="s">
        <v>2531</v>
      </c>
      <c r="D1118" s="9" t="s">
        <v>2532</v>
      </c>
      <c r="E1118" s="9" t="s">
        <v>85</v>
      </c>
      <c r="F1118" s="9"/>
      <c r="G1118" s="9"/>
      <c r="H1118" s="9" t="s">
        <v>1452</v>
      </c>
      <c r="I1118" s="9"/>
      <c r="J1118" s="9" t="s">
        <v>1453</v>
      </c>
      <c r="K1118" s="10" t="s">
        <v>1454</v>
      </c>
      <c r="L1118" s="9" t="s">
        <v>1898</v>
      </c>
      <c r="M1118" s="9"/>
      <c r="N1118" s="12" t="s">
        <v>1456</v>
      </c>
    </row>
    <row r="1119" customFormat="1" spans="1:14">
      <c r="A1119" s="9" t="s">
        <v>1895</v>
      </c>
      <c r="B1119" s="9"/>
      <c r="C1119" s="9" t="s">
        <v>2533</v>
      </c>
      <c r="D1119" s="9" t="s">
        <v>2534</v>
      </c>
      <c r="E1119" s="9" t="s">
        <v>85</v>
      </c>
      <c r="F1119" s="9"/>
      <c r="G1119" s="9"/>
      <c r="H1119" s="9" t="s">
        <v>1452</v>
      </c>
      <c r="I1119" s="9"/>
      <c r="J1119" s="9" t="s">
        <v>1453</v>
      </c>
      <c r="K1119" s="10" t="s">
        <v>1454</v>
      </c>
      <c r="L1119" s="9" t="s">
        <v>1898</v>
      </c>
      <c r="M1119" s="9"/>
      <c r="N1119" s="12" t="s">
        <v>1456</v>
      </c>
    </row>
    <row r="1120" customFormat="1" spans="1:14">
      <c r="A1120" s="9" t="s">
        <v>1895</v>
      </c>
      <c r="B1120" s="9"/>
      <c r="C1120" s="9" t="s">
        <v>2535</v>
      </c>
      <c r="D1120" s="9" t="s">
        <v>2536</v>
      </c>
      <c r="E1120" s="9" t="s">
        <v>85</v>
      </c>
      <c r="F1120" s="9"/>
      <c r="G1120" s="9"/>
      <c r="H1120" s="9" t="s">
        <v>1452</v>
      </c>
      <c r="I1120" s="9"/>
      <c r="J1120" s="9" t="s">
        <v>1453</v>
      </c>
      <c r="K1120" s="10" t="s">
        <v>1454</v>
      </c>
      <c r="L1120" s="9" t="s">
        <v>1898</v>
      </c>
      <c r="M1120" s="9"/>
      <c r="N1120" s="12" t="s">
        <v>1456</v>
      </c>
    </row>
    <row r="1121" customFormat="1" spans="1:14">
      <c r="A1121" s="9" t="s">
        <v>1895</v>
      </c>
      <c r="B1121" s="9"/>
      <c r="C1121" s="9" t="s">
        <v>2537</v>
      </c>
      <c r="D1121" s="9" t="s">
        <v>2538</v>
      </c>
      <c r="E1121" s="9" t="s">
        <v>85</v>
      </c>
      <c r="F1121" s="9"/>
      <c r="G1121" s="9"/>
      <c r="H1121" s="9" t="s">
        <v>1452</v>
      </c>
      <c r="I1121" s="9"/>
      <c r="J1121" s="9" t="s">
        <v>1453</v>
      </c>
      <c r="K1121" s="10" t="s">
        <v>1454</v>
      </c>
      <c r="L1121" s="9" t="s">
        <v>1898</v>
      </c>
      <c r="M1121" s="9"/>
      <c r="N1121" s="12" t="s">
        <v>1456</v>
      </c>
    </row>
    <row r="1122" customFormat="1" spans="1:14">
      <c r="A1122" s="9" t="s">
        <v>1895</v>
      </c>
      <c r="B1122" s="9"/>
      <c r="C1122" s="9" t="s">
        <v>2539</v>
      </c>
      <c r="D1122" s="9" t="s">
        <v>2540</v>
      </c>
      <c r="E1122" s="9" t="s">
        <v>85</v>
      </c>
      <c r="F1122" s="9"/>
      <c r="G1122" s="9"/>
      <c r="H1122" s="9" t="s">
        <v>1452</v>
      </c>
      <c r="I1122" s="9"/>
      <c r="J1122" s="9" t="s">
        <v>1453</v>
      </c>
      <c r="K1122" s="10" t="s">
        <v>1454</v>
      </c>
      <c r="L1122" s="9" t="s">
        <v>1898</v>
      </c>
      <c r="M1122" s="9"/>
      <c r="N1122" s="12" t="s">
        <v>1456</v>
      </c>
    </row>
    <row r="1123" customFormat="1" spans="1:14">
      <c r="A1123" s="9" t="s">
        <v>1895</v>
      </c>
      <c r="B1123" s="9"/>
      <c r="C1123" s="9" t="s">
        <v>2541</v>
      </c>
      <c r="D1123" s="9" t="s">
        <v>2542</v>
      </c>
      <c r="E1123" s="9" t="s">
        <v>85</v>
      </c>
      <c r="F1123" s="9"/>
      <c r="G1123" s="9"/>
      <c r="H1123" s="9" t="s">
        <v>1452</v>
      </c>
      <c r="I1123" s="9"/>
      <c r="J1123" s="9" t="s">
        <v>1453</v>
      </c>
      <c r="K1123" s="10" t="s">
        <v>1454</v>
      </c>
      <c r="L1123" s="9" t="s">
        <v>1898</v>
      </c>
      <c r="M1123" s="9"/>
      <c r="N1123" s="12" t="s">
        <v>1456</v>
      </c>
    </row>
    <row r="1124" customFormat="1" spans="1:14">
      <c r="A1124" s="9" t="s">
        <v>1895</v>
      </c>
      <c r="B1124" s="9"/>
      <c r="C1124" s="9" t="s">
        <v>2543</v>
      </c>
      <c r="D1124" s="9" t="s">
        <v>2544</v>
      </c>
      <c r="E1124" s="9" t="s">
        <v>85</v>
      </c>
      <c r="F1124" s="9"/>
      <c r="G1124" s="9"/>
      <c r="H1124" s="9" t="s">
        <v>1452</v>
      </c>
      <c r="I1124" s="9"/>
      <c r="J1124" s="9" t="s">
        <v>1453</v>
      </c>
      <c r="K1124" s="10" t="s">
        <v>1454</v>
      </c>
      <c r="L1124" s="9" t="s">
        <v>1898</v>
      </c>
      <c r="M1124" s="9"/>
      <c r="N1124" s="12" t="s">
        <v>1456</v>
      </c>
    </row>
    <row r="1125" customFormat="1" spans="1:14">
      <c r="A1125" s="9" t="s">
        <v>1895</v>
      </c>
      <c r="B1125" s="9"/>
      <c r="C1125" s="9" t="s">
        <v>2545</v>
      </c>
      <c r="D1125" s="9" t="s">
        <v>2546</v>
      </c>
      <c r="E1125" s="9" t="s">
        <v>85</v>
      </c>
      <c r="F1125" s="9"/>
      <c r="G1125" s="9"/>
      <c r="H1125" s="9" t="s">
        <v>1452</v>
      </c>
      <c r="I1125" s="9"/>
      <c r="J1125" s="9" t="s">
        <v>1453</v>
      </c>
      <c r="K1125" s="10" t="s">
        <v>1454</v>
      </c>
      <c r="L1125" s="9" t="s">
        <v>1898</v>
      </c>
      <c r="M1125" s="9"/>
      <c r="N1125" s="12" t="s">
        <v>1456</v>
      </c>
    </row>
    <row r="1126" customFormat="1" spans="1:14">
      <c r="A1126" s="9" t="s">
        <v>1895</v>
      </c>
      <c r="B1126" s="9"/>
      <c r="C1126" s="9" t="s">
        <v>2547</v>
      </c>
      <c r="D1126" s="9" t="s">
        <v>2548</v>
      </c>
      <c r="E1126" s="9" t="s">
        <v>85</v>
      </c>
      <c r="F1126" s="9"/>
      <c r="G1126" s="9"/>
      <c r="H1126" s="9" t="s">
        <v>1452</v>
      </c>
      <c r="I1126" s="9"/>
      <c r="J1126" s="9" t="s">
        <v>1453</v>
      </c>
      <c r="K1126" s="10" t="s">
        <v>1454</v>
      </c>
      <c r="L1126" s="9" t="s">
        <v>1898</v>
      </c>
      <c r="M1126" s="9"/>
      <c r="N1126" s="12" t="s">
        <v>1456</v>
      </c>
    </row>
    <row r="1127" customFormat="1" spans="1:14">
      <c r="A1127" s="9" t="s">
        <v>1895</v>
      </c>
      <c r="B1127" s="9"/>
      <c r="C1127" s="9" t="s">
        <v>2549</v>
      </c>
      <c r="D1127" s="9" t="s">
        <v>2550</v>
      </c>
      <c r="E1127" s="9" t="s">
        <v>85</v>
      </c>
      <c r="F1127" s="9"/>
      <c r="G1127" s="9"/>
      <c r="H1127" s="9" t="s">
        <v>1452</v>
      </c>
      <c r="I1127" s="9"/>
      <c r="J1127" s="9" t="s">
        <v>1453</v>
      </c>
      <c r="K1127" s="10" t="s">
        <v>1454</v>
      </c>
      <c r="L1127" s="9" t="s">
        <v>1898</v>
      </c>
      <c r="M1127" s="9"/>
      <c r="N1127" s="12" t="s">
        <v>1456</v>
      </c>
    </row>
    <row r="1128" customFormat="1" spans="1:14">
      <c r="A1128" s="9" t="s">
        <v>1895</v>
      </c>
      <c r="B1128" s="9"/>
      <c r="C1128" s="9" t="s">
        <v>2551</v>
      </c>
      <c r="D1128" s="9" t="s">
        <v>2552</v>
      </c>
      <c r="E1128" s="9" t="s">
        <v>85</v>
      </c>
      <c r="F1128" s="9"/>
      <c r="G1128" s="9"/>
      <c r="H1128" s="9" t="s">
        <v>1452</v>
      </c>
      <c r="I1128" s="9"/>
      <c r="J1128" s="9" t="s">
        <v>1453</v>
      </c>
      <c r="K1128" s="10" t="s">
        <v>1454</v>
      </c>
      <c r="L1128" s="9" t="s">
        <v>1898</v>
      </c>
      <c r="M1128" s="9"/>
      <c r="N1128" s="12" t="s">
        <v>1456</v>
      </c>
    </row>
    <row r="1129" customFormat="1" spans="1:14">
      <c r="A1129" s="9" t="s">
        <v>1895</v>
      </c>
      <c r="B1129" s="9"/>
      <c r="C1129" s="9" t="s">
        <v>2553</v>
      </c>
      <c r="D1129" s="9" t="s">
        <v>2554</v>
      </c>
      <c r="E1129" s="9" t="s">
        <v>85</v>
      </c>
      <c r="F1129" s="9"/>
      <c r="G1129" s="9"/>
      <c r="H1129" s="9" t="s">
        <v>1452</v>
      </c>
      <c r="I1129" s="9"/>
      <c r="J1129" s="9" t="s">
        <v>1453</v>
      </c>
      <c r="K1129" s="10" t="s">
        <v>1454</v>
      </c>
      <c r="L1129" s="9" t="s">
        <v>1898</v>
      </c>
      <c r="M1129" s="9"/>
      <c r="N1129" s="12" t="s">
        <v>1456</v>
      </c>
    </row>
    <row r="1130" customFormat="1" spans="1:14">
      <c r="A1130" s="9" t="s">
        <v>1895</v>
      </c>
      <c r="B1130" s="9"/>
      <c r="C1130" s="9" t="s">
        <v>2555</v>
      </c>
      <c r="D1130" s="9" t="s">
        <v>2556</v>
      </c>
      <c r="E1130" s="9" t="s">
        <v>85</v>
      </c>
      <c r="F1130" s="9"/>
      <c r="G1130" s="9"/>
      <c r="H1130" s="9" t="s">
        <v>1452</v>
      </c>
      <c r="I1130" s="9"/>
      <c r="J1130" s="9" t="s">
        <v>1453</v>
      </c>
      <c r="K1130" s="10" t="s">
        <v>1454</v>
      </c>
      <c r="L1130" s="9" t="s">
        <v>1898</v>
      </c>
      <c r="M1130" s="9"/>
      <c r="N1130" s="12" t="s">
        <v>1456</v>
      </c>
    </row>
    <row r="1131" customFormat="1" spans="1:14">
      <c r="A1131" s="9" t="s">
        <v>1895</v>
      </c>
      <c r="B1131" s="9"/>
      <c r="C1131" s="9" t="s">
        <v>2557</v>
      </c>
      <c r="D1131" s="9" t="s">
        <v>2558</v>
      </c>
      <c r="E1131" s="9" t="s">
        <v>85</v>
      </c>
      <c r="F1131" s="9"/>
      <c r="G1131" s="9"/>
      <c r="H1131" s="9" t="s">
        <v>1452</v>
      </c>
      <c r="I1131" s="9"/>
      <c r="J1131" s="9" t="s">
        <v>1453</v>
      </c>
      <c r="K1131" s="10" t="s">
        <v>1454</v>
      </c>
      <c r="L1131" s="9" t="s">
        <v>1898</v>
      </c>
      <c r="M1131" s="9"/>
      <c r="N1131" s="12" t="s">
        <v>1456</v>
      </c>
    </row>
    <row r="1132" customFormat="1" spans="1:14">
      <c r="A1132" s="9" t="s">
        <v>1895</v>
      </c>
      <c r="B1132" s="9"/>
      <c r="C1132" s="9" t="s">
        <v>2559</v>
      </c>
      <c r="D1132" s="9" t="s">
        <v>2560</v>
      </c>
      <c r="E1132" s="9" t="s">
        <v>85</v>
      </c>
      <c r="F1132" s="9"/>
      <c r="G1132" s="9"/>
      <c r="H1132" s="9" t="s">
        <v>1452</v>
      </c>
      <c r="I1132" s="9"/>
      <c r="J1132" s="9" t="s">
        <v>1453</v>
      </c>
      <c r="K1132" s="10" t="s">
        <v>1454</v>
      </c>
      <c r="L1132" s="9" t="s">
        <v>1898</v>
      </c>
      <c r="M1132" s="9"/>
      <c r="N1132" s="12" t="s">
        <v>1456</v>
      </c>
    </row>
    <row r="1133" customFormat="1" spans="1:14">
      <c r="A1133" s="9" t="s">
        <v>1895</v>
      </c>
      <c r="B1133" s="9"/>
      <c r="C1133" s="9" t="s">
        <v>2561</v>
      </c>
      <c r="D1133" s="9" t="s">
        <v>2562</v>
      </c>
      <c r="E1133" s="9" t="s">
        <v>85</v>
      </c>
      <c r="F1133" s="9"/>
      <c r="G1133" s="9"/>
      <c r="H1133" s="9" t="s">
        <v>1452</v>
      </c>
      <c r="I1133" s="9"/>
      <c r="J1133" s="9" t="s">
        <v>1453</v>
      </c>
      <c r="K1133" s="10" t="s">
        <v>1454</v>
      </c>
      <c r="L1133" s="9" t="s">
        <v>1898</v>
      </c>
      <c r="M1133" s="9"/>
      <c r="N1133" s="12" t="s">
        <v>1456</v>
      </c>
    </row>
    <row r="1134" customFormat="1" spans="1:14">
      <c r="A1134" s="9" t="s">
        <v>1895</v>
      </c>
      <c r="B1134" s="9"/>
      <c r="C1134" s="9" t="s">
        <v>2563</v>
      </c>
      <c r="D1134" s="9" t="s">
        <v>2564</v>
      </c>
      <c r="E1134" s="9" t="s">
        <v>85</v>
      </c>
      <c r="F1134" s="9"/>
      <c r="G1134" s="9"/>
      <c r="H1134" s="9" t="s">
        <v>1452</v>
      </c>
      <c r="I1134" s="9"/>
      <c r="J1134" s="9" t="s">
        <v>1453</v>
      </c>
      <c r="K1134" s="10" t="s">
        <v>1454</v>
      </c>
      <c r="L1134" s="9" t="s">
        <v>1898</v>
      </c>
      <c r="M1134" s="9"/>
      <c r="N1134" s="12" t="s">
        <v>1456</v>
      </c>
    </row>
    <row r="1135" customFormat="1" spans="1:14">
      <c r="A1135" s="9" t="s">
        <v>1895</v>
      </c>
      <c r="B1135" s="9"/>
      <c r="C1135" s="9" t="s">
        <v>2565</v>
      </c>
      <c r="D1135" s="9" t="s">
        <v>2566</v>
      </c>
      <c r="E1135" s="9" t="s">
        <v>85</v>
      </c>
      <c r="F1135" s="9"/>
      <c r="G1135" s="9"/>
      <c r="H1135" s="9" t="s">
        <v>1452</v>
      </c>
      <c r="I1135" s="9"/>
      <c r="J1135" s="9" t="s">
        <v>1453</v>
      </c>
      <c r="K1135" s="10" t="s">
        <v>1454</v>
      </c>
      <c r="L1135" s="9" t="s">
        <v>1898</v>
      </c>
      <c r="M1135" s="9"/>
      <c r="N1135" s="12" t="s">
        <v>1456</v>
      </c>
    </row>
    <row r="1136" customFormat="1" spans="1:14">
      <c r="A1136" s="9" t="s">
        <v>1895</v>
      </c>
      <c r="B1136" s="9"/>
      <c r="C1136" s="9" t="s">
        <v>2567</v>
      </c>
      <c r="D1136" s="9" t="s">
        <v>2568</v>
      </c>
      <c r="E1136" s="9" t="s">
        <v>85</v>
      </c>
      <c r="F1136" s="9"/>
      <c r="G1136" s="9"/>
      <c r="H1136" s="9" t="s">
        <v>1452</v>
      </c>
      <c r="I1136" s="9"/>
      <c r="J1136" s="9" t="s">
        <v>1453</v>
      </c>
      <c r="K1136" s="10" t="s">
        <v>1454</v>
      </c>
      <c r="L1136" s="9" t="s">
        <v>1898</v>
      </c>
      <c r="M1136" s="9"/>
      <c r="N1136" s="12" t="s">
        <v>1456</v>
      </c>
    </row>
    <row r="1137" customFormat="1" spans="1:14">
      <c r="A1137" s="9" t="s">
        <v>1895</v>
      </c>
      <c r="B1137" s="9"/>
      <c r="C1137" s="9" t="s">
        <v>2569</v>
      </c>
      <c r="D1137" s="9" t="s">
        <v>2570</v>
      </c>
      <c r="E1137" s="9" t="s">
        <v>85</v>
      </c>
      <c r="F1137" s="9"/>
      <c r="G1137" s="9"/>
      <c r="H1137" s="9" t="s">
        <v>1452</v>
      </c>
      <c r="I1137" s="9"/>
      <c r="J1137" s="9" t="s">
        <v>1453</v>
      </c>
      <c r="K1137" s="10" t="s">
        <v>1454</v>
      </c>
      <c r="L1137" s="9" t="s">
        <v>1898</v>
      </c>
      <c r="M1137" s="9"/>
      <c r="N1137" s="12" t="s">
        <v>1456</v>
      </c>
    </row>
    <row r="1138" customFormat="1" spans="1:14">
      <c r="A1138" s="9" t="s">
        <v>1895</v>
      </c>
      <c r="B1138" s="9"/>
      <c r="C1138" s="9" t="s">
        <v>2571</v>
      </c>
      <c r="D1138" s="9" t="s">
        <v>2572</v>
      </c>
      <c r="E1138" s="9" t="s">
        <v>85</v>
      </c>
      <c r="F1138" s="9"/>
      <c r="G1138" s="9"/>
      <c r="H1138" s="9" t="s">
        <v>1452</v>
      </c>
      <c r="I1138" s="9"/>
      <c r="J1138" s="9" t="s">
        <v>1453</v>
      </c>
      <c r="K1138" s="10" t="s">
        <v>1454</v>
      </c>
      <c r="L1138" s="9" t="s">
        <v>1898</v>
      </c>
      <c r="M1138" s="9"/>
      <c r="N1138" s="12" t="s">
        <v>1456</v>
      </c>
    </row>
    <row r="1139" customFormat="1" spans="1:14">
      <c r="A1139" s="9" t="s">
        <v>1895</v>
      </c>
      <c r="B1139" s="9"/>
      <c r="C1139" s="9" t="s">
        <v>2573</v>
      </c>
      <c r="D1139" s="9" t="s">
        <v>2574</v>
      </c>
      <c r="E1139" s="9" t="s">
        <v>85</v>
      </c>
      <c r="F1139" s="9"/>
      <c r="G1139" s="9"/>
      <c r="H1139" s="9" t="s">
        <v>1452</v>
      </c>
      <c r="I1139" s="9"/>
      <c r="J1139" s="9" t="s">
        <v>1453</v>
      </c>
      <c r="K1139" s="10" t="s">
        <v>1454</v>
      </c>
      <c r="L1139" s="9" t="s">
        <v>1898</v>
      </c>
      <c r="M1139" s="9"/>
      <c r="N1139" s="12" t="s">
        <v>1456</v>
      </c>
    </row>
    <row r="1140" customFormat="1" spans="1:14">
      <c r="A1140" s="9" t="s">
        <v>1895</v>
      </c>
      <c r="B1140" s="9"/>
      <c r="C1140" s="9" t="s">
        <v>2575</v>
      </c>
      <c r="D1140" s="9" t="s">
        <v>2576</v>
      </c>
      <c r="E1140" s="9" t="s">
        <v>85</v>
      </c>
      <c r="F1140" s="9"/>
      <c r="G1140" s="9"/>
      <c r="H1140" s="9" t="s">
        <v>1452</v>
      </c>
      <c r="I1140" s="9"/>
      <c r="J1140" s="9" t="s">
        <v>1453</v>
      </c>
      <c r="K1140" s="10" t="s">
        <v>1454</v>
      </c>
      <c r="L1140" s="9" t="s">
        <v>1898</v>
      </c>
      <c r="M1140" s="9"/>
      <c r="N1140" s="12" t="s">
        <v>1456</v>
      </c>
    </row>
    <row r="1141" customFormat="1" spans="1:14">
      <c r="A1141" s="9" t="s">
        <v>1895</v>
      </c>
      <c r="B1141" s="9"/>
      <c r="C1141" s="9" t="s">
        <v>2577</v>
      </c>
      <c r="D1141" s="9" t="s">
        <v>2578</v>
      </c>
      <c r="E1141" s="9" t="s">
        <v>85</v>
      </c>
      <c r="F1141" s="9"/>
      <c r="G1141" s="9"/>
      <c r="H1141" s="9" t="s">
        <v>1452</v>
      </c>
      <c r="I1141" s="9"/>
      <c r="J1141" s="9" t="s">
        <v>1453</v>
      </c>
      <c r="K1141" s="10" t="s">
        <v>1454</v>
      </c>
      <c r="L1141" s="9" t="s">
        <v>1898</v>
      </c>
      <c r="M1141" s="9"/>
      <c r="N1141" s="12" t="s">
        <v>1456</v>
      </c>
    </row>
    <row r="1142" customFormat="1" spans="1:14">
      <c r="A1142" s="9" t="s">
        <v>1895</v>
      </c>
      <c r="B1142" s="9"/>
      <c r="C1142" s="9" t="s">
        <v>2579</v>
      </c>
      <c r="D1142" s="9" t="s">
        <v>2580</v>
      </c>
      <c r="E1142" s="9" t="s">
        <v>85</v>
      </c>
      <c r="F1142" s="9"/>
      <c r="G1142" s="9"/>
      <c r="H1142" s="9" t="s">
        <v>1452</v>
      </c>
      <c r="I1142" s="9"/>
      <c r="J1142" s="9" t="s">
        <v>1453</v>
      </c>
      <c r="K1142" s="10" t="s">
        <v>1454</v>
      </c>
      <c r="L1142" s="9" t="s">
        <v>1898</v>
      </c>
      <c r="M1142" s="9"/>
      <c r="N1142" s="12" t="s">
        <v>1456</v>
      </c>
    </row>
    <row r="1143" customFormat="1" spans="1:14">
      <c r="A1143" s="9" t="s">
        <v>1895</v>
      </c>
      <c r="B1143" s="9"/>
      <c r="C1143" s="9" t="s">
        <v>2581</v>
      </c>
      <c r="D1143" s="9" t="s">
        <v>2582</v>
      </c>
      <c r="E1143" s="9" t="s">
        <v>85</v>
      </c>
      <c r="F1143" s="9"/>
      <c r="G1143" s="9"/>
      <c r="H1143" s="9" t="s">
        <v>1452</v>
      </c>
      <c r="I1143" s="9"/>
      <c r="J1143" s="9" t="s">
        <v>1453</v>
      </c>
      <c r="K1143" s="10" t="s">
        <v>1454</v>
      </c>
      <c r="L1143" s="9" t="s">
        <v>1898</v>
      </c>
      <c r="M1143" s="9"/>
      <c r="N1143" s="12" t="s">
        <v>1456</v>
      </c>
    </row>
    <row r="1144" customFormat="1" spans="1:14">
      <c r="A1144" s="9" t="s">
        <v>1895</v>
      </c>
      <c r="B1144" s="9"/>
      <c r="C1144" s="9" t="s">
        <v>2583</v>
      </c>
      <c r="D1144" s="9" t="s">
        <v>2584</v>
      </c>
      <c r="E1144" s="9" t="s">
        <v>85</v>
      </c>
      <c r="F1144" s="9"/>
      <c r="G1144" s="9"/>
      <c r="H1144" s="9" t="s">
        <v>1452</v>
      </c>
      <c r="I1144" s="9"/>
      <c r="J1144" s="9" t="s">
        <v>1453</v>
      </c>
      <c r="K1144" s="10" t="s">
        <v>1454</v>
      </c>
      <c r="L1144" s="9" t="s">
        <v>1898</v>
      </c>
      <c r="M1144" s="9"/>
      <c r="N1144" s="12" t="s">
        <v>1456</v>
      </c>
    </row>
    <row r="1145" customFormat="1" spans="1:14">
      <c r="A1145" s="9" t="s">
        <v>1895</v>
      </c>
      <c r="B1145" s="9"/>
      <c r="C1145" s="9" t="s">
        <v>2585</v>
      </c>
      <c r="D1145" s="9" t="s">
        <v>2586</v>
      </c>
      <c r="E1145" s="9" t="s">
        <v>85</v>
      </c>
      <c r="F1145" s="9"/>
      <c r="G1145" s="9"/>
      <c r="H1145" s="9" t="s">
        <v>1452</v>
      </c>
      <c r="I1145" s="9"/>
      <c r="J1145" s="9" t="s">
        <v>1453</v>
      </c>
      <c r="K1145" s="10" t="s">
        <v>1454</v>
      </c>
      <c r="L1145" s="9" t="s">
        <v>1898</v>
      </c>
      <c r="M1145" s="9"/>
      <c r="N1145" s="12" t="s">
        <v>1456</v>
      </c>
    </row>
    <row r="1146" customFormat="1" spans="1:14">
      <c r="A1146" s="9" t="s">
        <v>1895</v>
      </c>
      <c r="B1146" s="9"/>
      <c r="C1146" s="9" t="s">
        <v>2587</v>
      </c>
      <c r="D1146" s="9" t="s">
        <v>2588</v>
      </c>
      <c r="E1146" s="9" t="s">
        <v>85</v>
      </c>
      <c r="F1146" s="9"/>
      <c r="G1146" s="9"/>
      <c r="H1146" s="9" t="s">
        <v>1452</v>
      </c>
      <c r="I1146" s="9"/>
      <c r="J1146" s="9" t="s">
        <v>1453</v>
      </c>
      <c r="K1146" s="10" t="s">
        <v>1454</v>
      </c>
      <c r="L1146" s="9" t="s">
        <v>1898</v>
      </c>
      <c r="M1146" s="9"/>
      <c r="N1146" s="12" t="s">
        <v>1456</v>
      </c>
    </row>
    <row r="1147" customFormat="1" spans="1:14">
      <c r="A1147" s="9" t="s">
        <v>1895</v>
      </c>
      <c r="B1147" s="9"/>
      <c r="C1147" s="9" t="s">
        <v>2589</v>
      </c>
      <c r="D1147" s="9" t="s">
        <v>2590</v>
      </c>
      <c r="E1147" s="9" t="s">
        <v>85</v>
      </c>
      <c r="F1147" s="9"/>
      <c r="G1147" s="9"/>
      <c r="H1147" s="9" t="s">
        <v>1452</v>
      </c>
      <c r="I1147" s="9"/>
      <c r="J1147" s="9" t="s">
        <v>1453</v>
      </c>
      <c r="K1147" s="10" t="s">
        <v>1454</v>
      </c>
      <c r="L1147" s="9" t="s">
        <v>1898</v>
      </c>
      <c r="M1147" s="9"/>
      <c r="N1147" s="12" t="s">
        <v>1456</v>
      </c>
    </row>
    <row r="1148" customFormat="1" spans="1:14">
      <c r="A1148" s="9" t="s">
        <v>1895</v>
      </c>
      <c r="B1148" s="9"/>
      <c r="C1148" s="9" t="s">
        <v>2591</v>
      </c>
      <c r="D1148" s="9" t="s">
        <v>2592</v>
      </c>
      <c r="E1148" s="9" t="s">
        <v>85</v>
      </c>
      <c r="F1148" s="9"/>
      <c r="G1148" s="9"/>
      <c r="H1148" s="9" t="s">
        <v>1452</v>
      </c>
      <c r="I1148" s="9"/>
      <c r="J1148" s="9" t="s">
        <v>1453</v>
      </c>
      <c r="K1148" s="10" t="s">
        <v>1454</v>
      </c>
      <c r="L1148" s="9" t="s">
        <v>1898</v>
      </c>
      <c r="M1148" s="9"/>
      <c r="N1148" s="12" t="s">
        <v>1456</v>
      </c>
    </row>
    <row r="1149" customFormat="1" spans="1:14">
      <c r="A1149" s="9" t="s">
        <v>1895</v>
      </c>
      <c r="B1149" s="9"/>
      <c r="C1149" s="9" t="s">
        <v>2593</v>
      </c>
      <c r="D1149" s="9" t="s">
        <v>2594</v>
      </c>
      <c r="E1149" s="9" t="s">
        <v>85</v>
      </c>
      <c r="F1149" s="9"/>
      <c r="G1149" s="9"/>
      <c r="H1149" s="9" t="s">
        <v>1452</v>
      </c>
      <c r="I1149" s="9"/>
      <c r="J1149" s="9" t="s">
        <v>1453</v>
      </c>
      <c r="K1149" s="10" t="s">
        <v>1454</v>
      </c>
      <c r="L1149" s="9" t="s">
        <v>1898</v>
      </c>
      <c r="M1149" s="9"/>
      <c r="N1149" s="12" t="s">
        <v>1456</v>
      </c>
    </row>
    <row r="1150" customFormat="1" spans="1:14">
      <c r="A1150" s="9" t="s">
        <v>1895</v>
      </c>
      <c r="B1150" s="9"/>
      <c r="C1150" s="9" t="s">
        <v>2595</v>
      </c>
      <c r="D1150" s="9" t="s">
        <v>2596</v>
      </c>
      <c r="E1150" s="9" t="s">
        <v>85</v>
      </c>
      <c r="F1150" s="9"/>
      <c r="G1150" s="9"/>
      <c r="H1150" s="9" t="s">
        <v>1452</v>
      </c>
      <c r="I1150" s="9"/>
      <c r="J1150" s="9" t="s">
        <v>1453</v>
      </c>
      <c r="K1150" s="10" t="s">
        <v>1454</v>
      </c>
      <c r="L1150" s="9" t="s">
        <v>1898</v>
      </c>
      <c r="M1150" s="9"/>
      <c r="N1150" s="12" t="s">
        <v>1456</v>
      </c>
    </row>
    <row r="1151" customFormat="1" spans="1:14">
      <c r="A1151" s="9" t="s">
        <v>1895</v>
      </c>
      <c r="B1151" s="9"/>
      <c r="C1151" s="9" t="s">
        <v>2597</v>
      </c>
      <c r="D1151" s="9" t="s">
        <v>2598</v>
      </c>
      <c r="E1151" s="9" t="s">
        <v>85</v>
      </c>
      <c r="F1151" s="9"/>
      <c r="G1151" s="9"/>
      <c r="H1151" s="9" t="s">
        <v>1452</v>
      </c>
      <c r="I1151" s="9"/>
      <c r="J1151" s="9" t="s">
        <v>1453</v>
      </c>
      <c r="K1151" s="10" t="s">
        <v>1454</v>
      </c>
      <c r="L1151" s="9" t="s">
        <v>1898</v>
      </c>
      <c r="M1151" s="9"/>
      <c r="N1151" s="12" t="s">
        <v>1456</v>
      </c>
    </row>
    <row r="1152" customFormat="1" spans="1:14">
      <c r="A1152" s="9" t="s">
        <v>1895</v>
      </c>
      <c r="B1152" s="9"/>
      <c r="C1152" s="9" t="s">
        <v>2599</v>
      </c>
      <c r="D1152" s="9" t="s">
        <v>2600</v>
      </c>
      <c r="E1152" s="9" t="s">
        <v>85</v>
      </c>
      <c r="F1152" s="9"/>
      <c r="G1152" s="9"/>
      <c r="H1152" s="9" t="s">
        <v>1452</v>
      </c>
      <c r="I1152" s="9"/>
      <c r="J1152" s="9" t="s">
        <v>1453</v>
      </c>
      <c r="K1152" s="10" t="s">
        <v>1454</v>
      </c>
      <c r="L1152" s="9" t="s">
        <v>1898</v>
      </c>
      <c r="M1152" s="9"/>
      <c r="N1152" s="12" t="s">
        <v>1456</v>
      </c>
    </row>
    <row r="1153" customFormat="1" spans="1:14">
      <c r="A1153" s="9" t="s">
        <v>1895</v>
      </c>
      <c r="B1153" s="9"/>
      <c r="C1153" s="9" t="s">
        <v>2601</v>
      </c>
      <c r="D1153" s="9" t="s">
        <v>2602</v>
      </c>
      <c r="E1153" s="9" t="s">
        <v>85</v>
      </c>
      <c r="F1153" s="9"/>
      <c r="G1153" s="9"/>
      <c r="H1153" s="9" t="s">
        <v>1452</v>
      </c>
      <c r="I1153" s="9"/>
      <c r="J1153" s="9" t="s">
        <v>1453</v>
      </c>
      <c r="K1153" s="10" t="s">
        <v>1454</v>
      </c>
      <c r="L1153" s="9" t="s">
        <v>1898</v>
      </c>
      <c r="M1153" s="9"/>
      <c r="N1153" s="12" t="s">
        <v>1456</v>
      </c>
    </row>
    <row r="1154" customFormat="1" spans="1:14">
      <c r="A1154" s="9" t="s">
        <v>1895</v>
      </c>
      <c r="B1154" s="9"/>
      <c r="C1154" s="9" t="s">
        <v>2603</v>
      </c>
      <c r="D1154" s="9" t="s">
        <v>2604</v>
      </c>
      <c r="E1154" s="9" t="s">
        <v>85</v>
      </c>
      <c r="F1154" s="9"/>
      <c r="G1154" s="9"/>
      <c r="H1154" s="9" t="s">
        <v>1452</v>
      </c>
      <c r="I1154" s="9"/>
      <c r="J1154" s="9" t="s">
        <v>1453</v>
      </c>
      <c r="K1154" s="10" t="s">
        <v>1454</v>
      </c>
      <c r="L1154" s="9" t="s">
        <v>1898</v>
      </c>
      <c r="M1154" s="9"/>
      <c r="N1154" s="12" t="s">
        <v>1456</v>
      </c>
    </row>
    <row r="1155" customFormat="1" spans="1:14">
      <c r="A1155" s="9" t="s">
        <v>1895</v>
      </c>
      <c r="B1155" s="9"/>
      <c r="C1155" s="9" t="s">
        <v>2605</v>
      </c>
      <c r="D1155" s="9" t="s">
        <v>2606</v>
      </c>
      <c r="E1155" s="9" t="s">
        <v>85</v>
      </c>
      <c r="F1155" s="9"/>
      <c r="G1155" s="9"/>
      <c r="H1155" s="9" t="s">
        <v>1452</v>
      </c>
      <c r="I1155" s="9"/>
      <c r="J1155" s="9" t="s">
        <v>1453</v>
      </c>
      <c r="K1155" s="10" t="s">
        <v>1454</v>
      </c>
      <c r="L1155" s="9" t="s">
        <v>1898</v>
      </c>
      <c r="M1155" s="9"/>
      <c r="N1155" s="12" t="s">
        <v>1456</v>
      </c>
    </row>
    <row r="1156" customFormat="1" spans="1:14">
      <c r="A1156" s="9" t="s">
        <v>1895</v>
      </c>
      <c r="B1156" s="9"/>
      <c r="C1156" s="9" t="s">
        <v>2607</v>
      </c>
      <c r="D1156" s="9" t="s">
        <v>2608</v>
      </c>
      <c r="E1156" s="9" t="s">
        <v>85</v>
      </c>
      <c r="F1156" s="9"/>
      <c r="G1156" s="9"/>
      <c r="H1156" s="9" t="s">
        <v>1452</v>
      </c>
      <c r="I1156" s="9"/>
      <c r="J1156" s="9" t="s">
        <v>1453</v>
      </c>
      <c r="K1156" s="10" t="s">
        <v>1454</v>
      </c>
      <c r="L1156" s="9" t="s">
        <v>1898</v>
      </c>
      <c r="M1156" s="9"/>
      <c r="N1156" s="12" t="s">
        <v>1456</v>
      </c>
    </row>
    <row r="1157" customFormat="1" spans="1:14">
      <c r="A1157" s="9" t="s">
        <v>1895</v>
      </c>
      <c r="B1157" s="9"/>
      <c r="C1157" s="9" t="s">
        <v>2609</v>
      </c>
      <c r="D1157" s="9" t="s">
        <v>2610</v>
      </c>
      <c r="E1157" s="9" t="s">
        <v>85</v>
      </c>
      <c r="F1157" s="9"/>
      <c r="G1157" s="9"/>
      <c r="H1157" s="9" t="s">
        <v>1452</v>
      </c>
      <c r="I1157" s="9"/>
      <c r="J1157" s="9" t="s">
        <v>1453</v>
      </c>
      <c r="K1157" s="10" t="s">
        <v>1454</v>
      </c>
      <c r="L1157" s="9" t="s">
        <v>1898</v>
      </c>
      <c r="M1157" s="9"/>
      <c r="N1157" s="12" t="s">
        <v>1456</v>
      </c>
    </row>
    <row r="1158" customFormat="1" spans="1:14">
      <c r="A1158" s="9" t="s">
        <v>1895</v>
      </c>
      <c r="B1158" s="9"/>
      <c r="C1158" s="9" t="s">
        <v>2611</v>
      </c>
      <c r="D1158" s="9" t="s">
        <v>2612</v>
      </c>
      <c r="E1158" s="9" t="s">
        <v>85</v>
      </c>
      <c r="F1158" s="9"/>
      <c r="G1158" s="9"/>
      <c r="H1158" s="9" t="s">
        <v>1452</v>
      </c>
      <c r="I1158" s="9"/>
      <c r="J1158" s="9" t="s">
        <v>1453</v>
      </c>
      <c r="K1158" s="10" t="s">
        <v>1454</v>
      </c>
      <c r="L1158" s="9" t="s">
        <v>1898</v>
      </c>
      <c r="M1158" s="9"/>
      <c r="N1158" s="12" t="s">
        <v>1456</v>
      </c>
    </row>
    <row r="1159" customFormat="1" spans="1:14">
      <c r="A1159" s="9" t="s">
        <v>1895</v>
      </c>
      <c r="B1159" s="9"/>
      <c r="C1159" s="9" t="s">
        <v>2613</v>
      </c>
      <c r="D1159" s="9" t="s">
        <v>2614</v>
      </c>
      <c r="E1159" s="9" t="s">
        <v>85</v>
      </c>
      <c r="F1159" s="9"/>
      <c r="G1159" s="9"/>
      <c r="H1159" s="9" t="s">
        <v>1452</v>
      </c>
      <c r="I1159" s="9"/>
      <c r="J1159" s="9" t="s">
        <v>1453</v>
      </c>
      <c r="K1159" s="10" t="s">
        <v>1454</v>
      </c>
      <c r="L1159" s="9" t="s">
        <v>1898</v>
      </c>
      <c r="M1159" s="9"/>
      <c r="N1159" s="12" t="s">
        <v>1456</v>
      </c>
    </row>
    <row r="1160" customFormat="1" spans="1:14">
      <c r="A1160" s="9" t="s">
        <v>1895</v>
      </c>
      <c r="B1160" s="9"/>
      <c r="C1160" s="9" t="s">
        <v>2615</v>
      </c>
      <c r="D1160" s="9" t="s">
        <v>2616</v>
      </c>
      <c r="E1160" s="9" t="s">
        <v>85</v>
      </c>
      <c r="F1160" s="9"/>
      <c r="G1160" s="9"/>
      <c r="H1160" s="9" t="s">
        <v>1452</v>
      </c>
      <c r="I1160" s="9"/>
      <c r="J1160" s="9" t="s">
        <v>1453</v>
      </c>
      <c r="K1160" s="10" t="s">
        <v>1454</v>
      </c>
      <c r="L1160" s="9" t="s">
        <v>1898</v>
      </c>
      <c r="M1160" s="9"/>
      <c r="N1160" s="12" t="s">
        <v>1456</v>
      </c>
    </row>
    <row r="1161" customFormat="1" spans="1:14">
      <c r="A1161" s="9" t="s">
        <v>1895</v>
      </c>
      <c r="B1161" s="9"/>
      <c r="C1161" s="9" t="s">
        <v>2617</v>
      </c>
      <c r="D1161" s="9" t="s">
        <v>2618</v>
      </c>
      <c r="E1161" s="9" t="s">
        <v>85</v>
      </c>
      <c r="F1161" s="9"/>
      <c r="G1161" s="9"/>
      <c r="H1161" s="9" t="s">
        <v>1452</v>
      </c>
      <c r="I1161" s="9"/>
      <c r="J1161" s="9" t="s">
        <v>1453</v>
      </c>
      <c r="K1161" s="10" t="s">
        <v>1454</v>
      </c>
      <c r="L1161" s="9" t="s">
        <v>1898</v>
      </c>
      <c r="M1161" s="9"/>
      <c r="N1161" s="12" t="s">
        <v>1456</v>
      </c>
    </row>
    <row r="1162" customFormat="1" spans="1:14">
      <c r="A1162" s="9" t="s">
        <v>1895</v>
      </c>
      <c r="B1162" s="9"/>
      <c r="C1162" s="9" t="s">
        <v>2619</v>
      </c>
      <c r="D1162" s="9" t="s">
        <v>2620</v>
      </c>
      <c r="E1162" s="9" t="s">
        <v>85</v>
      </c>
      <c r="F1162" s="9"/>
      <c r="G1162" s="9"/>
      <c r="H1162" s="9" t="s">
        <v>1452</v>
      </c>
      <c r="I1162" s="9"/>
      <c r="J1162" s="9" t="s">
        <v>1453</v>
      </c>
      <c r="K1162" s="10" t="s">
        <v>1454</v>
      </c>
      <c r="L1162" s="9" t="s">
        <v>1898</v>
      </c>
      <c r="M1162" s="9"/>
      <c r="N1162" s="12" t="s">
        <v>1456</v>
      </c>
    </row>
    <row r="1163" customFormat="1" spans="1:14">
      <c r="A1163" s="9" t="s">
        <v>1895</v>
      </c>
      <c r="B1163" s="9"/>
      <c r="C1163" s="9" t="s">
        <v>2621</v>
      </c>
      <c r="D1163" s="9" t="s">
        <v>2622</v>
      </c>
      <c r="E1163" s="9" t="s">
        <v>85</v>
      </c>
      <c r="F1163" s="9"/>
      <c r="G1163" s="9"/>
      <c r="H1163" s="9" t="s">
        <v>1452</v>
      </c>
      <c r="I1163" s="9"/>
      <c r="J1163" s="9" t="s">
        <v>1453</v>
      </c>
      <c r="K1163" s="10" t="s">
        <v>1454</v>
      </c>
      <c r="L1163" s="9" t="s">
        <v>1898</v>
      </c>
      <c r="M1163" s="9"/>
      <c r="N1163" s="12" t="s">
        <v>1456</v>
      </c>
    </row>
    <row r="1164" customFormat="1" spans="1:14">
      <c r="A1164" s="9" t="s">
        <v>1895</v>
      </c>
      <c r="B1164" s="9"/>
      <c r="C1164" s="9" t="s">
        <v>2623</v>
      </c>
      <c r="D1164" s="9" t="s">
        <v>2624</v>
      </c>
      <c r="E1164" s="9" t="s">
        <v>85</v>
      </c>
      <c r="F1164" s="9"/>
      <c r="G1164" s="9"/>
      <c r="H1164" s="9" t="s">
        <v>1452</v>
      </c>
      <c r="I1164" s="9"/>
      <c r="J1164" s="9" t="s">
        <v>1453</v>
      </c>
      <c r="K1164" s="10" t="s">
        <v>1454</v>
      </c>
      <c r="L1164" s="9" t="s">
        <v>1898</v>
      </c>
      <c r="M1164" s="9"/>
      <c r="N1164" s="12" t="s">
        <v>1456</v>
      </c>
    </row>
    <row r="1165" customFormat="1" spans="1:14">
      <c r="A1165" s="9" t="s">
        <v>1895</v>
      </c>
      <c r="B1165" s="9"/>
      <c r="C1165" s="9" t="s">
        <v>2625</v>
      </c>
      <c r="D1165" s="9" t="s">
        <v>2626</v>
      </c>
      <c r="E1165" s="9" t="s">
        <v>85</v>
      </c>
      <c r="F1165" s="9"/>
      <c r="G1165" s="9"/>
      <c r="H1165" s="9" t="s">
        <v>1452</v>
      </c>
      <c r="I1165" s="9"/>
      <c r="J1165" s="9" t="s">
        <v>1453</v>
      </c>
      <c r="K1165" s="10" t="s">
        <v>1454</v>
      </c>
      <c r="L1165" s="9" t="s">
        <v>1898</v>
      </c>
      <c r="M1165" s="9"/>
      <c r="N1165" s="12" t="s">
        <v>1456</v>
      </c>
    </row>
    <row r="1166" customFormat="1" spans="1:14">
      <c r="A1166" s="9" t="s">
        <v>1895</v>
      </c>
      <c r="B1166" s="9"/>
      <c r="C1166" s="9" t="s">
        <v>2627</v>
      </c>
      <c r="D1166" s="9" t="s">
        <v>2628</v>
      </c>
      <c r="E1166" s="9" t="s">
        <v>85</v>
      </c>
      <c r="F1166" s="9"/>
      <c r="G1166" s="9"/>
      <c r="H1166" s="9" t="s">
        <v>1452</v>
      </c>
      <c r="I1166" s="9"/>
      <c r="J1166" s="9" t="s">
        <v>1453</v>
      </c>
      <c r="K1166" s="10" t="s">
        <v>1454</v>
      </c>
      <c r="L1166" s="9" t="s">
        <v>1898</v>
      </c>
      <c r="M1166" s="9"/>
      <c r="N1166" s="12" t="s">
        <v>1456</v>
      </c>
    </row>
    <row r="1167" customFormat="1" spans="1:14">
      <c r="A1167" s="9" t="s">
        <v>1895</v>
      </c>
      <c r="B1167" s="9"/>
      <c r="C1167" s="9" t="s">
        <v>2629</v>
      </c>
      <c r="D1167" s="9" t="s">
        <v>2630</v>
      </c>
      <c r="E1167" s="9" t="s">
        <v>85</v>
      </c>
      <c r="F1167" s="9"/>
      <c r="G1167" s="9"/>
      <c r="H1167" s="9" t="s">
        <v>1452</v>
      </c>
      <c r="I1167" s="9"/>
      <c r="J1167" s="9" t="s">
        <v>1453</v>
      </c>
      <c r="K1167" s="10" t="s">
        <v>1454</v>
      </c>
      <c r="L1167" s="9" t="s">
        <v>1898</v>
      </c>
      <c r="M1167" s="9"/>
      <c r="N1167" s="12" t="s">
        <v>1456</v>
      </c>
    </row>
    <row r="1168" customFormat="1" spans="1:14">
      <c r="A1168" s="9" t="s">
        <v>1895</v>
      </c>
      <c r="B1168" s="9"/>
      <c r="C1168" s="9" t="s">
        <v>2631</v>
      </c>
      <c r="D1168" s="9" t="s">
        <v>2632</v>
      </c>
      <c r="E1168" s="9" t="s">
        <v>85</v>
      </c>
      <c r="F1168" s="9"/>
      <c r="G1168" s="9"/>
      <c r="H1168" s="9" t="s">
        <v>1452</v>
      </c>
      <c r="I1168" s="9"/>
      <c r="J1168" s="9" t="s">
        <v>1453</v>
      </c>
      <c r="K1168" s="10" t="s">
        <v>1454</v>
      </c>
      <c r="L1168" s="9" t="s">
        <v>1898</v>
      </c>
      <c r="M1168" s="9"/>
      <c r="N1168" s="12" t="s">
        <v>1456</v>
      </c>
    </row>
    <row r="1169" customFormat="1" spans="1:14">
      <c r="A1169" s="9" t="s">
        <v>1895</v>
      </c>
      <c r="B1169" s="9"/>
      <c r="C1169" s="9" t="s">
        <v>2633</v>
      </c>
      <c r="D1169" s="9" t="s">
        <v>2634</v>
      </c>
      <c r="E1169" s="9" t="s">
        <v>85</v>
      </c>
      <c r="F1169" s="9"/>
      <c r="G1169" s="9"/>
      <c r="H1169" s="9" t="s">
        <v>1452</v>
      </c>
      <c r="I1169" s="9"/>
      <c r="J1169" s="9" t="s">
        <v>1453</v>
      </c>
      <c r="K1169" s="10" t="s">
        <v>1454</v>
      </c>
      <c r="L1169" s="9" t="s">
        <v>1898</v>
      </c>
      <c r="M1169" s="9"/>
      <c r="N1169" s="12" t="s">
        <v>1456</v>
      </c>
    </row>
    <row r="1170" customFormat="1" spans="1:14">
      <c r="A1170" s="9" t="s">
        <v>1895</v>
      </c>
      <c r="B1170" s="9"/>
      <c r="C1170" s="9" t="s">
        <v>2635</v>
      </c>
      <c r="D1170" s="9" t="s">
        <v>2636</v>
      </c>
      <c r="E1170" s="9" t="s">
        <v>85</v>
      </c>
      <c r="F1170" s="9"/>
      <c r="G1170" s="9"/>
      <c r="H1170" s="9" t="s">
        <v>1452</v>
      </c>
      <c r="I1170" s="9"/>
      <c r="J1170" s="9" t="s">
        <v>1453</v>
      </c>
      <c r="K1170" s="10" t="s">
        <v>1454</v>
      </c>
      <c r="L1170" s="9" t="s">
        <v>1898</v>
      </c>
      <c r="M1170" s="9"/>
      <c r="N1170" s="12" t="s">
        <v>1456</v>
      </c>
    </row>
    <row r="1171" customFormat="1" spans="1:14">
      <c r="A1171" s="9" t="s">
        <v>1895</v>
      </c>
      <c r="B1171" s="9"/>
      <c r="C1171" s="9" t="s">
        <v>2637</v>
      </c>
      <c r="D1171" s="9" t="s">
        <v>2638</v>
      </c>
      <c r="E1171" s="9" t="s">
        <v>85</v>
      </c>
      <c r="F1171" s="9"/>
      <c r="G1171" s="9"/>
      <c r="H1171" s="9" t="s">
        <v>1452</v>
      </c>
      <c r="I1171" s="9"/>
      <c r="J1171" s="9" t="s">
        <v>1453</v>
      </c>
      <c r="K1171" s="10" t="s">
        <v>1454</v>
      </c>
      <c r="L1171" s="9" t="s">
        <v>1898</v>
      </c>
      <c r="M1171" s="9"/>
      <c r="N1171" s="12" t="s">
        <v>1456</v>
      </c>
    </row>
    <row r="1172" customFormat="1" spans="1:14">
      <c r="A1172" s="9" t="s">
        <v>1895</v>
      </c>
      <c r="B1172" s="9"/>
      <c r="C1172" s="9" t="s">
        <v>2639</v>
      </c>
      <c r="D1172" s="9" t="s">
        <v>2640</v>
      </c>
      <c r="E1172" s="9" t="s">
        <v>85</v>
      </c>
      <c r="F1172" s="9"/>
      <c r="G1172" s="9"/>
      <c r="H1172" s="9" t="s">
        <v>1452</v>
      </c>
      <c r="I1172" s="9"/>
      <c r="J1172" s="9" t="s">
        <v>1453</v>
      </c>
      <c r="K1172" s="10" t="s">
        <v>1454</v>
      </c>
      <c r="L1172" s="9" t="s">
        <v>1898</v>
      </c>
      <c r="M1172" s="9"/>
      <c r="N1172" s="12" t="s">
        <v>1456</v>
      </c>
    </row>
    <row r="1173" customFormat="1" spans="1:14">
      <c r="A1173" s="9" t="s">
        <v>1895</v>
      </c>
      <c r="B1173" s="9"/>
      <c r="C1173" s="9" t="s">
        <v>2641</v>
      </c>
      <c r="D1173" s="9" t="s">
        <v>2642</v>
      </c>
      <c r="E1173" s="9" t="s">
        <v>85</v>
      </c>
      <c r="F1173" s="9"/>
      <c r="G1173" s="9"/>
      <c r="H1173" s="9" t="s">
        <v>1452</v>
      </c>
      <c r="I1173" s="9"/>
      <c r="J1173" s="9" t="s">
        <v>1453</v>
      </c>
      <c r="K1173" s="10" t="s">
        <v>1454</v>
      </c>
      <c r="L1173" s="9" t="s">
        <v>1898</v>
      </c>
      <c r="M1173" s="9"/>
      <c r="N1173" s="12" t="s">
        <v>1456</v>
      </c>
    </row>
    <row r="1174" customFormat="1" spans="1:14">
      <c r="A1174" s="9" t="s">
        <v>1895</v>
      </c>
      <c r="B1174" s="9"/>
      <c r="C1174" s="9" t="s">
        <v>2643</v>
      </c>
      <c r="D1174" s="9" t="s">
        <v>2644</v>
      </c>
      <c r="E1174" s="9" t="s">
        <v>85</v>
      </c>
      <c r="F1174" s="9"/>
      <c r="G1174" s="9"/>
      <c r="H1174" s="9" t="s">
        <v>1452</v>
      </c>
      <c r="I1174" s="9"/>
      <c r="J1174" s="9" t="s">
        <v>1453</v>
      </c>
      <c r="K1174" s="10" t="s">
        <v>1454</v>
      </c>
      <c r="L1174" s="9" t="s">
        <v>1898</v>
      </c>
      <c r="M1174" s="9"/>
      <c r="N1174" s="12" t="s">
        <v>1456</v>
      </c>
    </row>
    <row r="1175" customFormat="1" spans="1:14">
      <c r="A1175" s="9" t="s">
        <v>1895</v>
      </c>
      <c r="B1175" s="9"/>
      <c r="C1175" s="9" t="s">
        <v>2645</v>
      </c>
      <c r="D1175" s="9" t="s">
        <v>2646</v>
      </c>
      <c r="E1175" s="9" t="s">
        <v>85</v>
      </c>
      <c r="F1175" s="9"/>
      <c r="G1175" s="9"/>
      <c r="H1175" s="9" t="s">
        <v>1452</v>
      </c>
      <c r="I1175" s="9"/>
      <c r="J1175" s="9" t="s">
        <v>1453</v>
      </c>
      <c r="K1175" s="10" t="s">
        <v>1454</v>
      </c>
      <c r="L1175" s="9" t="s">
        <v>1898</v>
      </c>
      <c r="M1175" s="9"/>
      <c r="N1175" s="12" t="s">
        <v>1456</v>
      </c>
    </row>
    <row r="1176" customFormat="1" spans="1:14">
      <c r="A1176" s="9" t="s">
        <v>1895</v>
      </c>
      <c r="B1176" s="9"/>
      <c r="C1176" s="9" t="s">
        <v>2647</v>
      </c>
      <c r="D1176" s="9" t="s">
        <v>2648</v>
      </c>
      <c r="E1176" s="9" t="s">
        <v>85</v>
      </c>
      <c r="F1176" s="9"/>
      <c r="G1176" s="9"/>
      <c r="H1176" s="9" t="s">
        <v>1452</v>
      </c>
      <c r="I1176" s="9"/>
      <c r="J1176" s="9" t="s">
        <v>1453</v>
      </c>
      <c r="K1176" s="10" t="s">
        <v>1454</v>
      </c>
      <c r="L1176" s="9" t="s">
        <v>1898</v>
      </c>
      <c r="M1176" s="9"/>
      <c r="N1176" s="12" t="s">
        <v>1456</v>
      </c>
    </row>
    <row r="1177" customFormat="1" spans="1:14">
      <c r="A1177" s="9" t="s">
        <v>1895</v>
      </c>
      <c r="B1177" s="9"/>
      <c r="C1177" s="9" t="s">
        <v>2649</v>
      </c>
      <c r="D1177" s="9" t="s">
        <v>2650</v>
      </c>
      <c r="E1177" s="9" t="s">
        <v>85</v>
      </c>
      <c r="F1177" s="9"/>
      <c r="G1177" s="9"/>
      <c r="H1177" s="9" t="s">
        <v>1452</v>
      </c>
      <c r="I1177" s="9"/>
      <c r="J1177" s="9" t="s">
        <v>1453</v>
      </c>
      <c r="K1177" s="10" t="s">
        <v>1454</v>
      </c>
      <c r="L1177" s="9" t="s">
        <v>1898</v>
      </c>
      <c r="M1177" s="9"/>
      <c r="N1177" s="12" t="s">
        <v>1456</v>
      </c>
    </row>
    <row r="1178" customFormat="1" spans="1:14">
      <c r="A1178" s="9" t="s">
        <v>1895</v>
      </c>
      <c r="B1178" s="9"/>
      <c r="C1178" s="9" t="s">
        <v>2651</v>
      </c>
      <c r="D1178" s="9" t="s">
        <v>2652</v>
      </c>
      <c r="E1178" s="9" t="s">
        <v>85</v>
      </c>
      <c r="F1178" s="9"/>
      <c r="G1178" s="9"/>
      <c r="H1178" s="9" t="s">
        <v>1452</v>
      </c>
      <c r="I1178" s="9"/>
      <c r="J1178" s="9" t="s">
        <v>1453</v>
      </c>
      <c r="K1178" s="10" t="s">
        <v>1454</v>
      </c>
      <c r="L1178" s="9" t="s">
        <v>1898</v>
      </c>
      <c r="M1178" s="9"/>
      <c r="N1178" s="12" t="s">
        <v>1456</v>
      </c>
    </row>
    <row r="1179" customFormat="1" spans="1:14">
      <c r="A1179" s="9" t="s">
        <v>1895</v>
      </c>
      <c r="B1179" s="9"/>
      <c r="C1179" s="9" t="s">
        <v>2653</v>
      </c>
      <c r="D1179" s="9" t="s">
        <v>2654</v>
      </c>
      <c r="E1179" s="9" t="s">
        <v>85</v>
      </c>
      <c r="F1179" s="9"/>
      <c r="G1179" s="9"/>
      <c r="H1179" s="9" t="s">
        <v>1452</v>
      </c>
      <c r="I1179" s="9"/>
      <c r="J1179" s="9" t="s">
        <v>1453</v>
      </c>
      <c r="K1179" s="10" t="s">
        <v>1454</v>
      </c>
      <c r="L1179" s="9" t="s">
        <v>1898</v>
      </c>
      <c r="M1179" s="9"/>
      <c r="N1179" s="12" t="s">
        <v>1456</v>
      </c>
    </row>
    <row r="1180" customFormat="1" spans="1:14">
      <c r="A1180" s="9" t="s">
        <v>1895</v>
      </c>
      <c r="B1180" s="9"/>
      <c r="C1180" s="9" t="s">
        <v>2655</v>
      </c>
      <c r="D1180" s="9" t="s">
        <v>2656</v>
      </c>
      <c r="E1180" s="9" t="s">
        <v>85</v>
      </c>
      <c r="F1180" s="9"/>
      <c r="G1180" s="9"/>
      <c r="H1180" s="9" t="s">
        <v>1452</v>
      </c>
      <c r="I1180" s="9"/>
      <c r="J1180" s="9" t="s">
        <v>1453</v>
      </c>
      <c r="K1180" s="10" t="s">
        <v>1454</v>
      </c>
      <c r="L1180" s="9" t="s">
        <v>1898</v>
      </c>
      <c r="M1180" s="9"/>
      <c r="N1180" s="12" t="s">
        <v>1456</v>
      </c>
    </row>
    <row r="1181" customFormat="1" spans="1:14">
      <c r="A1181" s="9" t="s">
        <v>1895</v>
      </c>
      <c r="B1181" s="9"/>
      <c r="C1181" s="9" t="s">
        <v>2657</v>
      </c>
      <c r="D1181" s="9" t="s">
        <v>2658</v>
      </c>
      <c r="E1181" s="9" t="s">
        <v>85</v>
      </c>
      <c r="F1181" s="9"/>
      <c r="G1181" s="9"/>
      <c r="H1181" s="9" t="s">
        <v>1452</v>
      </c>
      <c r="I1181" s="9"/>
      <c r="J1181" s="9" t="s">
        <v>1453</v>
      </c>
      <c r="K1181" s="10" t="s">
        <v>1454</v>
      </c>
      <c r="L1181" s="9" t="s">
        <v>1898</v>
      </c>
      <c r="M1181" s="9"/>
      <c r="N1181" s="12" t="s">
        <v>1456</v>
      </c>
    </row>
    <row r="1182" customFormat="1" spans="1:14">
      <c r="A1182" s="9" t="s">
        <v>1895</v>
      </c>
      <c r="B1182" s="9"/>
      <c r="C1182" s="9" t="s">
        <v>2659</v>
      </c>
      <c r="D1182" s="9" t="s">
        <v>2660</v>
      </c>
      <c r="E1182" s="9" t="s">
        <v>85</v>
      </c>
      <c r="F1182" s="9"/>
      <c r="G1182" s="9"/>
      <c r="H1182" s="9" t="s">
        <v>1452</v>
      </c>
      <c r="I1182" s="9"/>
      <c r="J1182" s="9" t="s">
        <v>1453</v>
      </c>
      <c r="K1182" s="10" t="s">
        <v>1454</v>
      </c>
      <c r="L1182" s="9" t="s">
        <v>1898</v>
      </c>
      <c r="M1182" s="9"/>
      <c r="N1182" s="12" t="s">
        <v>1456</v>
      </c>
    </row>
    <row r="1183" customFormat="1" spans="1:14">
      <c r="A1183" s="9" t="s">
        <v>1895</v>
      </c>
      <c r="B1183" s="9"/>
      <c r="C1183" s="9" t="s">
        <v>2661</v>
      </c>
      <c r="D1183" s="9" t="s">
        <v>2662</v>
      </c>
      <c r="E1183" s="9" t="s">
        <v>85</v>
      </c>
      <c r="F1183" s="9"/>
      <c r="G1183" s="9"/>
      <c r="H1183" s="9" t="s">
        <v>1452</v>
      </c>
      <c r="I1183" s="9"/>
      <c r="J1183" s="9" t="s">
        <v>1453</v>
      </c>
      <c r="K1183" s="10" t="s">
        <v>1454</v>
      </c>
      <c r="L1183" s="9" t="s">
        <v>1898</v>
      </c>
      <c r="M1183" s="9"/>
      <c r="N1183" s="12" t="s">
        <v>1456</v>
      </c>
    </row>
    <row r="1184" customFormat="1" spans="1:14">
      <c r="A1184" s="9" t="s">
        <v>1895</v>
      </c>
      <c r="B1184" s="9"/>
      <c r="C1184" s="9" t="s">
        <v>2663</v>
      </c>
      <c r="D1184" s="9" t="s">
        <v>2664</v>
      </c>
      <c r="E1184" s="9" t="s">
        <v>85</v>
      </c>
      <c r="F1184" s="9"/>
      <c r="G1184" s="9"/>
      <c r="H1184" s="9" t="s">
        <v>1452</v>
      </c>
      <c r="I1184" s="9"/>
      <c r="J1184" s="9" t="s">
        <v>1453</v>
      </c>
      <c r="K1184" s="10" t="s">
        <v>1454</v>
      </c>
      <c r="L1184" s="9" t="s">
        <v>1898</v>
      </c>
      <c r="M1184" s="9"/>
      <c r="N1184" s="12" t="s">
        <v>1456</v>
      </c>
    </row>
    <row r="1185" customFormat="1" spans="1:14">
      <c r="A1185" s="9" t="s">
        <v>1895</v>
      </c>
      <c r="B1185" s="9"/>
      <c r="C1185" s="9" t="s">
        <v>2665</v>
      </c>
      <c r="D1185" s="9" t="s">
        <v>2666</v>
      </c>
      <c r="E1185" s="9" t="s">
        <v>85</v>
      </c>
      <c r="F1185" s="9"/>
      <c r="G1185" s="9"/>
      <c r="H1185" s="9" t="s">
        <v>1452</v>
      </c>
      <c r="I1185" s="9"/>
      <c r="J1185" s="9" t="s">
        <v>1453</v>
      </c>
      <c r="K1185" s="10" t="s">
        <v>1454</v>
      </c>
      <c r="L1185" s="9" t="s">
        <v>1898</v>
      </c>
      <c r="M1185" s="9"/>
      <c r="N1185" s="12" t="s">
        <v>1456</v>
      </c>
    </row>
    <row r="1186" customFormat="1" spans="1:14">
      <c r="A1186" s="9" t="s">
        <v>1895</v>
      </c>
      <c r="B1186" s="9"/>
      <c r="C1186" s="9" t="s">
        <v>2667</v>
      </c>
      <c r="D1186" s="9" t="s">
        <v>2668</v>
      </c>
      <c r="E1186" s="9" t="s">
        <v>85</v>
      </c>
      <c r="F1186" s="9"/>
      <c r="G1186" s="9"/>
      <c r="H1186" s="9" t="s">
        <v>1452</v>
      </c>
      <c r="I1186" s="9"/>
      <c r="J1186" s="9" t="s">
        <v>1453</v>
      </c>
      <c r="K1186" s="10" t="s">
        <v>1454</v>
      </c>
      <c r="L1186" s="9" t="s">
        <v>1898</v>
      </c>
      <c r="M1186" s="9"/>
      <c r="N1186" s="12" t="s">
        <v>1456</v>
      </c>
    </row>
    <row r="1187" customFormat="1" spans="1:14">
      <c r="A1187" s="9" t="s">
        <v>1895</v>
      </c>
      <c r="B1187" s="9"/>
      <c r="C1187" s="9" t="s">
        <v>2669</v>
      </c>
      <c r="D1187" s="9" t="s">
        <v>2670</v>
      </c>
      <c r="E1187" s="9" t="s">
        <v>85</v>
      </c>
      <c r="F1187" s="9"/>
      <c r="G1187" s="9"/>
      <c r="H1187" s="9" t="s">
        <v>1452</v>
      </c>
      <c r="I1187" s="9"/>
      <c r="J1187" s="9" t="s">
        <v>1453</v>
      </c>
      <c r="K1187" s="10" t="s">
        <v>1454</v>
      </c>
      <c r="L1187" s="9" t="s">
        <v>1898</v>
      </c>
      <c r="M1187" s="9"/>
      <c r="N1187" s="12" t="s">
        <v>1456</v>
      </c>
    </row>
    <row r="1188" customFormat="1" spans="1:14">
      <c r="A1188" s="9" t="s">
        <v>1895</v>
      </c>
      <c r="B1188" s="9"/>
      <c r="C1188" s="9" t="s">
        <v>2671</v>
      </c>
      <c r="D1188" s="9" t="s">
        <v>2672</v>
      </c>
      <c r="E1188" s="9" t="s">
        <v>85</v>
      </c>
      <c r="F1188" s="9"/>
      <c r="G1188" s="9"/>
      <c r="H1188" s="9" t="s">
        <v>1452</v>
      </c>
      <c r="I1188" s="9"/>
      <c r="J1188" s="9" t="s">
        <v>1453</v>
      </c>
      <c r="K1188" s="10" t="s">
        <v>1454</v>
      </c>
      <c r="L1188" s="9" t="s">
        <v>1898</v>
      </c>
      <c r="M1188" s="9"/>
      <c r="N1188" s="12" t="s">
        <v>1456</v>
      </c>
    </row>
    <row r="1189" customFormat="1" spans="1:14">
      <c r="A1189" s="9" t="s">
        <v>1895</v>
      </c>
      <c r="B1189" s="9"/>
      <c r="C1189" s="9" t="s">
        <v>2673</v>
      </c>
      <c r="D1189" s="9" t="s">
        <v>2674</v>
      </c>
      <c r="E1189" s="9" t="s">
        <v>85</v>
      </c>
      <c r="F1189" s="9"/>
      <c r="G1189" s="9"/>
      <c r="H1189" s="9" t="s">
        <v>1452</v>
      </c>
      <c r="I1189" s="9"/>
      <c r="J1189" s="9" t="s">
        <v>1453</v>
      </c>
      <c r="K1189" s="10" t="s">
        <v>1454</v>
      </c>
      <c r="L1189" s="9" t="s">
        <v>1898</v>
      </c>
      <c r="M1189" s="9"/>
      <c r="N1189" s="12" t="s">
        <v>1456</v>
      </c>
    </row>
    <row r="1190" customFormat="1" spans="1:14">
      <c r="A1190" s="9" t="s">
        <v>1895</v>
      </c>
      <c r="B1190" s="9"/>
      <c r="C1190" s="9" t="s">
        <v>2675</v>
      </c>
      <c r="D1190" s="9" t="s">
        <v>2676</v>
      </c>
      <c r="E1190" s="9" t="s">
        <v>85</v>
      </c>
      <c r="F1190" s="9"/>
      <c r="G1190" s="9"/>
      <c r="H1190" s="9" t="s">
        <v>1452</v>
      </c>
      <c r="I1190" s="9"/>
      <c r="J1190" s="9" t="s">
        <v>1453</v>
      </c>
      <c r="K1190" s="10" t="s">
        <v>1454</v>
      </c>
      <c r="L1190" s="9" t="s">
        <v>1898</v>
      </c>
      <c r="M1190" s="9"/>
      <c r="N1190" s="12" t="s">
        <v>1456</v>
      </c>
    </row>
    <row r="1191" customFormat="1" spans="1:14">
      <c r="A1191" s="9" t="s">
        <v>1895</v>
      </c>
      <c r="B1191" s="9"/>
      <c r="C1191" s="9" t="s">
        <v>2677</v>
      </c>
      <c r="D1191" s="9" t="s">
        <v>2678</v>
      </c>
      <c r="E1191" s="9" t="s">
        <v>85</v>
      </c>
      <c r="F1191" s="9"/>
      <c r="G1191" s="9"/>
      <c r="H1191" s="9" t="s">
        <v>1452</v>
      </c>
      <c r="I1191" s="9"/>
      <c r="J1191" s="9" t="s">
        <v>1453</v>
      </c>
      <c r="K1191" s="10" t="s">
        <v>1454</v>
      </c>
      <c r="L1191" s="9" t="s">
        <v>1898</v>
      </c>
      <c r="M1191" s="9"/>
      <c r="N1191" s="12" t="s">
        <v>1456</v>
      </c>
    </row>
    <row r="1192" customFormat="1" spans="1:14">
      <c r="A1192" s="9" t="s">
        <v>1895</v>
      </c>
      <c r="B1192" s="9"/>
      <c r="C1192" s="9" t="s">
        <v>2679</v>
      </c>
      <c r="D1192" s="9" t="s">
        <v>2680</v>
      </c>
      <c r="E1192" s="9" t="s">
        <v>85</v>
      </c>
      <c r="F1192" s="9"/>
      <c r="G1192" s="9"/>
      <c r="H1192" s="9" t="s">
        <v>1452</v>
      </c>
      <c r="I1192" s="9"/>
      <c r="J1192" s="9" t="s">
        <v>1453</v>
      </c>
      <c r="K1192" s="10" t="s">
        <v>1454</v>
      </c>
      <c r="L1192" s="9" t="s">
        <v>1898</v>
      </c>
      <c r="M1192" s="9"/>
      <c r="N1192" s="12" t="s">
        <v>1456</v>
      </c>
    </row>
    <row r="1193" customFormat="1" spans="1:14">
      <c r="A1193" s="9" t="s">
        <v>1895</v>
      </c>
      <c r="B1193" s="9"/>
      <c r="C1193" s="9" t="s">
        <v>2681</v>
      </c>
      <c r="D1193" s="9" t="s">
        <v>2682</v>
      </c>
      <c r="E1193" s="9" t="s">
        <v>85</v>
      </c>
      <c r="F1193" s="9"/>
      <c r="G1193" s="9"/>
      <c r="H1193" s="9" t="s">
        <v>1452</v>
      </c>
      <c r="I1193" s="9"/>
      <c r="J1193" s="9" t="s">
        <v>1453</v>
      </c>
      <c r="K1193" s="10" t="s">
        <v>1454</v>
      </c>
      <c r="L1193" s="9" t="s">
        <v>1898</v>
      </c>
      <c r="M1193" s="9"/>
      <c r="N1193" s="12" t="s">
        <v>1456</v>
      </c>
    </row>
    <row r="1194" customFormat="1" spans="1:14">
      <c r="A1194" s="9" t="s">
        <v>1895</v>
      </c>
      <c r="B1194" s="9"/>
      <c r="C1194" s="9" t="s">
        <v>2683</v>
      </c>
      <c r="D1194" s="9" t="s">
        <v>2684</v>
      </c>
      <c r="E1194" s="9" t="s">
        <v>85</v>
      </c>
      <c r="F1194" s="9"/>
      <c r="G1194" s="9"/>
      <c r="H1194" s="9" t="s">
        <v>1452</v>
      </c>
      <c r="I1194" s="9"/>
      <c r="J1194" s="9" t="s">
        <v>1453</v>
      </c>
      <c r="K1194" s="10" t="s">
        <v>1454</v>
      </c>
      <c r="L1194" s="9" t="s">
        <v>1898</v>
      </c>
      <c r="M1194" s="9"/>
      <c r="N1194" s="12" t="s">
        <v>1456</v>
      </c>
    </row>
    <row r="1195" customFormat="1" spans="1:14">
      <c r="A1195" s="9" t="s">
        <v>1895</v>
      </c>
      <c r="B1195" s="9"/>
      <c r="C1195" s="9" t="s">
        <v>2685</v>
      </c>
      <c r="D1195" s="9" t="s">
        <v>2686</v>
      </c>
      <c r="E1195" s="9" t="s">
        <v>85</v>
      </c>
      <c r="F1195" s="9"/>
      <c r="G1195" s="9"/>
      <c r="H1195" s="9" t="s">
        <v>1452</v>
      </c>
      <c r="I1195" s="9"/>
      <c r="J1195" s="9" t="s">
        <v>1453</v>
      </c>
      <c r="K1195" s="10" t="s">
        <v>1454</v>
      </c>
      <c r="L1195" s="9" t="s">
        <v>1898</v>
      </c>
      <c r="M1195" s="9"/>
      <c r="N1195" s="12" t="s">
        <v>1456</v>
      </c>
    </row>
    <row r="1196" customFormat="1" spans="1:14">
      <c r="A1196" s="9" t="s">
        <v>1895</v>
      </c>
      <c r="B1196" s="9"/>
      <c r="C1196" s="9" t="s">
        <v>2687</v>
      </c>
      <c r="D1196" s="9" t="s">
        <v>2688</v>
      </c>
      <c r="E1196" s="9" t="s">
        <v>85</v>
      </c>
      <c r="F1196" s="9"/>
      <c r="G1196" s="9"/>
      <c r="H1196" s="9" t="s">
        <v>1452</v>
      </c>
      <c r="I1196" s="9"/>
      <c r="J1196" s="9" t="s">
        <v>1453</v>
      </c>
      <c r="K1196" s="10" t="s">
        <v>1454</v>
      </c>
      <c r="L1196" s="9" t="s">
        <v>1898</v>
      </c>
      <c r="M1196" s="9"/>
      <c r="N1196" s="12" t="s">
        <v>1456</v>
      </c>
    </row>
    <row r="1197" customFormat="1" spans="1:14">
      <c r="A1197" s="9" t="s">
        <v>1895</v>
      </c>
      <c r="B1197" s="9"/>
      <c r="C1197" s="9" t="s">
        <v>2689</v>
      </c>
      <c r="D1197" s="9" t="s">
        <v>2690</v>
      </c>
      <c r="E1197" s="9" t="s">
        <v>85</v>
      </c>
      <c r="F1197" s="9"/>
      <c r="G1197" s="9"/>
      <c r="H1197" s="9" t="s">
        <v>1452</v>
      </c>
      <c r="I1197" s="9"/>
      <c r="J1197" s="9" t="s">
        <v>1453</v>
      </c>
      <c r="K1197" s="10" t="s">
        <v>1454</v>
      </c>
      <c r="L1197" s="9" t="s">
        <v>1898</v>
      </c>
      <c r="M1197" s="9"/>
      <c r="N1197" s="12" t="s">
        <v>1456</v>
      </c>
    </row>
    <row r="1198" customFormat="1" spans="1:14">
      <c r="A1198" s="9" t="s">
        <v>1895</v>
      </c>
      <c r="B1198" s="9"/>
      <c r="C1198" s="9" t="s">
        <v>2691</v>
      </c>
      <c r="D1198" s="9" t="s">
        <v>2692</v>
      </c>
      <c r="E1198" s="9" t="s">
        <v>85</v>
      </c>
      <c r="F1198" s="9"/>
      <c r="G1198" s="9"/>
      <c r="H1198" s="9" t="s">
        <v>1452</v>
      </c>
      <c r="I1198" s="9"/>
      <c r="J1198" s="9" t="s">
        <v>1453</v>
      </c>
      <c r="K1198" s="10" t="s">
        <v>1454</v>
      </c>
      <c r="L1198" s="9" t="s">
        <v>1898</v>
      </c>
      <c r="M1198" s="9"/>
      <c r="N1198" s="12" t="s">
        <v>1456</v>
      </c>
    </row>
    <row r="1199" customFormat="1" spans="1:14">
      <c r="A1199" s="9" t="s">
        <v>1895</v>
      </c>
      <c r="B1199" s="9"/>
      <c r="C1199" s="9" t="s">
        <v>2693</v>
      </c>
      <c r="D1199" s="9" t="s">
        <v>2694</v>
      </c>
      <c r="E1199" s="9" t="s">
        <v>85</v>
      </c>
      <c r="F1199" s="9"/>
      <c r="G1199" s="9"/>
      <c r="H1199" s="9" t="s">
        <v>1452</v>
      </c>
      <c r="I1199" s="9"/>
      <c r="J1199" s="9" t="s">
        <v>1453</v>
      </c>
      <c r="K1199" s="10" t="s">
        <v>1454</v>
      </c>
      <c r="L1199" s="9" t="s">
        <v>1898</v>
      </c>
      <c r="M1199" s="9"/>
      <c r="N1199" s="12" t="s">
        <v>1456</v>
      </c>
    </row>
    <row r="1200" customFormat="1" spans="1:14">
      <c r="A1200" s="9" t="s">
        <v>1895</v>
      </c>
      <c r="B1200" s="9"/>
      <c r="C1200" s="9" t="s">
        <v>2695</v>
      </c>
      <c r="D1200" s="9" t="s">
        <v>2696</v>
      </c>
      <c r="E1200" s="9" t="s">
        <v>85</v>
      </c>
      <c r="F1200" s="9"/>
      <c r="G1200" s="9"/>
      <c r="H1200" s="9" t="s">
        <v>1452</v>
      </c>
      <c r="I1200" s="9"/>
      <c r="J1200" s="9" t="s">
        <v>1453</v>
      </c>
      <c r="K1200" s="10" t="s">
        <v>1454</v>
      </c>
      <c r="L1200" s="9" t="s">
        <v>1898</v>
      </c>
      <c r="M1200" s="9"/>
      <c r="N1200" s="12" t="s">
        <v>1456</v>
      </c>
    </row>
    <row r="1201" customFormat="1" spans="1:14">
      <c r="A1201" s="9" t="s">
        <v>1895</v>
      </c>
      <c r="B1201" s="9"/>
      <c r="C1201" s="9" t="s">
        <v>2697</v>
      </c>
      <c r="D1201" s="9" t="s">
        <v>2698</v>
      </c>
      <c r="E1201" s="9" t="s">
        <v>85</v>
      </c>
      <c r="F1201" s="9"/>
      <c r="G1201" s="9"/>
      <c r="H1201" s="9" t="s">
        <v>1452</v>
      </c>
      <c r="I1201" s="9"/>
      <c r="J1201" s="9" t="s">
        <v>1453</v>
      </c>
      <c r="K1201" s="10" t="s">
        <v>1454</v>
      </c>
      <c r="L1201" s="9" t="s">
        <v>1898</v>
      </c>
      <c r="M1201" s="9"/>
      <c r="N1201" s="12" t="s">
        <v>1456</v>
      </c>
    </row>
    <row r="1202" customFormat="1" spans="1:14">
      <c r="A1202" s="9" t="s">
        <v>1895</v>
      </c>
      <c r="B1202" s="9"/>
      <c r="C1202" s="9" t="s">
        <v>2699</v>
      </c>
      <c r="D1202" s="9" t="s">
        <v>2700</v>
      </c>
      <c r="E1202" s="9" t="s">
        <v>85</v>
      </c>
      <c r="F1202" s="9"/>
      <c r="G1202" s="9"/>
      <c r="H1202" s="9" t="s">
        <v>1452</v>
      </c>
      <c r="I1202" s="9"/>
      <c r="J1202" s="9" t="s">
        <v>1453</v>
      </c>
      <c r="K1202" s="10" t="s">
        <v>1454</v>
      </c>
      <c r="L1202" s="9" t="s">
        <v>1898</v>
      </c>
      <c r="M1202" s="9"/>
      <c r="N1202" s="12" t="s">
        <v>1456</v>
      </c>
    </row>
    <row r="1203" customFormat="1" spans="1:14">
      <c r="A1203" s="9" t="s">
        <v>1895</v>
      </c>
      <c r="B1203" s="9"/>
      <c r="C1203" s="9" t="s">
        <v>2701</v>
      </c>
      <c r="D1203" s="9" t="s">
        <v>2702</v>
      </c>
      <c r="E1203" s="9" t="s">
        <v>85</v>
      </c>
      <c r="F1203" s="9"/>
      <c r="G1203" s="9"/>
      <c r="H1203" s="9" t="s">
        <v>1452</v>
      </c>
      <c r="I1203" s="9"/>
      <c r="J1203" s="9" t="s">
        <v>1453</v>
      </c>
      <c r="K1203" s="10" t="s">
        <v>1454</v>
      </c>
      <c r="L1203" s="9" t="s">
        <v>1898</v>
      </c>
      <c r="M1203" s="9"/>
      <c r="N1203" s="12" t="s">
        <v>1456</v>
      </c>
    </row>
    <row r="1204" customFormat="1" spans="1:14">
      <c r="A1204" s="9" t="s">
        <v>1895</v>
      </c>
      <c r="B1204" s="9"/>
      <c r="C1204" s="9" t="s">
        <v>2703</v>
      </c>
      <c r="D1204" s="9" t="s">
        <v>2704</v>
      </c>
      <c r="E1204" s="9" t="s">
        <v>85</v>
      </c>
      <c r="F1204" s="9"/>
      <c r="G1204" s="9"/>
      <c r="H1204" s="9" t="s">
        <v>1452</v>
      </c>
      <c r="I1204" s="9"/>
      <c r="J1204" s="9" t="s">
        <v>1453</v>
      </c>
      <c r="K1204" s="10" t="s">
        <v>1454</v>
      </c>
      <c r="L1204" s="9" t="s">
        <v>1898</v>
      </c>
      <c r="M1204" s="9"/>
      <c r="N1204" s="12" t="s">
        <v>1456</v>
      </c>
    </row>
    <row r="1205" customFormat="1" spans="1:14">
      <c r="A1205" s="9" t="s">
        <v>1895</v>
      </c>
      <c r="B1205" s="9"/>
      <c r="C1205" s="9" t="s">
        <v>2705</v>
      </c>
      <c r="D1205" s="9" t="s">
        <v>2706</v>
      </c>
      <c r="E1205" s="9" t="s">
        <v>85</v>
      </c>
      <c r="F1205" s="9"/>
      <c r="G1205" s="9"/>
      <c r="H1205" s="9" t="s">
        <v>1452</v>
      </c>
      <c r="I1205" s="9"/>
      <c r="J1205" s="9" t="s">
        <v>1453</v>
      </c>
      <c r="K1205" s="10" t="s">
        <v>1454</v>
      </c>
      <c r="L1205" s="9" t="s">
        <v>1898</v>
      </c>
      <c r="M1205" s="9"/>
      <c r="N1205" s="12" t="s">
        <v>1456</v>
      </c>
    </row>
    <row r="1206" customFormat="1" spans="1:14">
      <c r="A1206" s="9" t="s">
        <v>1895</v>
      </c>
      <c r="B1206" s="9"/>
      <c r="C1206" s="9" t="s">
        <v>2707</v>
      </c>
      <c r="D1206" s="9" t="s">
        <v>2708</v>
      </c>
      <c r="E1206" s="9" t="s">
        <v>85</v>
      </c>
      <c r="F1206" s="9"/>
      <c r="G1206" s="9"/>
      <c r="H1206" s="9" t="s">
        <v>1452</v>
      </c>
      <c r="I1206" s="9"/>
      <c r="J1206" s="9" t="s">
        <v>1453</v>
      </c>
      <c r="K1206" s="10" t="s">
        <v>1454</v>
      </c>
      <c r="L1206" s="9" t="s">
        <v>1898</v>
      </c>
      <c r="M1206" s="9"/>
      <c r="N1206" s="12" t="s">
        <v>1456</v>
      </c>
    </row>
    <row r="1207" customFormat="1" spans="1:14">
      <c r="A1207" s="9" t="s">
        <v>1895</v>
      </c>
      <c r="B1207" s="9"/>
      <c r="C1207" s="9" t="s">
        <v>2709</v>
      </c>
      <c r="D1207" s="9" t="s">
        <v>2710</v>
      </c>
      <c r="E1207" s="9" t="s">
        <v>85</v>
      </c>
      <c r="F1207" s="9"/>
      <c r="G1207" s="9"/>
      <c r="H1207" s="9" t="s">
        <v>1452</v>
      </c>
      <c r="I1207" s="9"/>
      <c r="J1207" s="9" t="s">
        <v>1453</v>
      </c>
      <c r="K1207" s="10" t="s">
        <v>1454</v>
      </c>
      <c r="L1207" s="9" t="s">
        <v>1898</v>
      </c>
      <c r="M1207" s="9"/>
      <c r="N1207" s="12" t="s">
        <v>1456</v>
      </c>
    </row>
    <row r="1208" customFormat="1" spans="1:14">
      <c r="A1208" s="9" t="s">
        <v>1895</v>
      </c>
      <c r="B1208" s="9"/>
      <c r="C1208" s="9" t="s">
        <v>2711</v>
      </c>
      <c r="D1208" s="9" t="s">
        <v>2712</v>
      </c>
      <c r="E1208" s="9" t="s">
        <v>85</v>
      </c>
      <c r="F1208" s="9"/>
      <c r="G1208" s="9"/>
      <c r="H1208" s="9" t="s">
        <v>1452</v>
      </c>
      <c r="I1208" s="9"/>
      <c r="J1208" s="9" t="s">
        <v>1453</v>
      </c>
      <c r="K1208" s="10" t="s">
        <v>1454</v>
      </c>
      <c r="L1208" s="9" t="s">
        <v>1898</v>
      </c>
      <c r="M1208" s="9"/>
      <c r="N1208" s="12" t="s">
        <v>1456</v>
      </c>
    </row>
    <row r="1209" customFormat="1" spans="1:14">
      <c r="A1209" s="9" t="s">
        <v>1895</v>
      </c>
      <c r="B1209" s="9"/>
      <c r="C1209" s="9" t="s">
        <v>2713</v>
      </c>
      <c r="D1209" s="9" t="s">
        <v>2714</v>
      </c>
      <c r="E1209" s="9" t="s">
        <v>85</v>
      </c>
      <c r="F1209" s="9"/>
      <c r="G1209" s="9"/>
      <c r="H1209" s="9" t="s">
        <v>1452</v>
      </c>
      <c r="I1209" s="9"/>
      <c r="J1209" s="9" t="s">
        <v>1453</v>
      </c>
      <c r="K1209" s="10" t="s">
        <v>1454</v>
      </c>
      <c r="L1209" s="9" t="s">
        <v>1898</v>
      </c>
      <c r="M1209" s="9"/>
      <c r="N1209" s="12" t="s">
        <v>1456</v>
      </c>
    </row>
    <row r="1210" customFormat="1" spans="1:14">
      <c r="A1210" s="9" t="s">
        <v>1895</v>
      </c>
      <c r="B1210" s="9"/>
      <c r="C1210" s="9" t="s">
        <v>2715</v>
      </c>
      <c r="D1210" s="9" t="s">
        <v>2716</v>
      </c>
      <c r="E1210" s="9" t="s">
        <v>85</v>
      </c>
      <c r="F1210" s="9"/>
      <c r="G1210" s="9"/>
      <c r="H1210" s="9" t="s">
        <v>1452</v>
      </c>
      <c r="I1210" s="9"/>
      <c r="J1210" s="9" t="s">
        <v>1453</v>
      </c>
      <c r="K1210" s="10" t="s">
        <v>1454</v>
      </c>
      <c r="L1210" s="9" t="s">
        <v>1898</v>
      </c>
      <c r="M1210" s="9"/>
      <c r="N1210" s="12" t="s">
        <v>1456</v>
      </c>
    </row>
    <row r="1211" customFormat="1" spans="1:14">
      <c r="A1211" s="9" t="s">
        <v>1895</v>
      </c>
      <c r="B1211" s="9"/>
      <c r="C1211" s="9" t="s">
        <v>2717</v>
      </c>
      <c r="D1211" s="9" t="s">
        <v>2718</v>
      </c>
      <c r="E1211" s="9" t="s">
        <v>85</v>
      </c>
      <c r="F1211" s="9"/>
      <c r="G1211" s="9"/>
      <c r="H1211" s="9" t="s">
        <v>1452</v>
      </c>
      <c r="I1211" s="9"/>
      <c r="J1211" s="9" t="s">
        <v>1453</v>
      </c>
      <c r="K1211" s="10" t="s">
        <v>1454</v>
      </c>
      <c r="L1211" s="9" t="s">
        <v>1898</v>
      </c>
      <c r="M1211" s="9"/>
      <c r="N1211" s="12" t="s">
        <v>1456</v>
      </c>
    </row>
    <row r="1212" customFormat="1" spans="1:14">
      <c r="A1212" s="9" t="s">
        <v>1895</v>
      </c>
      <c r="B1212" s="9"/>
      <c r="C1212" s="9" t="s">
        <v>2719</v>
      </c>
      <c r="D1212" s="9" t="s">
        <v>2720</v>
      </c>
      <c r="E1212" s="9" t="s">
        <v>85</v>
      </c>
      <c r="F1212" s="9"/>
      <c r="G1212" s="9"/>
      <c r="H1212" s="9" t="s">
        <v>1452</v>
      </c>
      <c r="I1212" s="9"/>
      <c r="J1212" s="9" t="s">
        <v>1453</v>
      </c>
      <c r="K1212" s="10" t="s">
        <v>1454</v>
      </c>
      <c r="L1212" s="9" t="s">
        <v>1898</v>
      </c>
      <c r="M1212" s="9"/>
      <c r="N1212" s="12" t="s">
        <v>1456</v>
      </c>
    </row>
    <row r="1213" customFormat="1" spans="1:14">
      <c r="A1213" s="9" t="s">
        <v>1895</v>
      </c>
      <c r="B1213" s="9"/>
      <c r="C1213" s="9" t="s">
        <v>2721</v>
      </c>
      <c r="D1213" s="9" t="s">
        <v>2722</v>
      </c>
      <c r="E1213" s="9" t="s">
        <v>85</v>
      </c>
      <c r="F1213" s="9"/>
      <c r="G1213" s="9"/>
      <c r="H1213" s="9" t="s">
        <v>1452</v>
      </c>
      <c r="I1213" s="9"/>
      <c r="J1213" s="9" t="s">
        <v>1453</v>
      </c>
      <c r="K1213" s="10" t="s">
        <v>1454</v>
      </c>
      <c r="L1213" s="9" t="s">
        <v>1898</v>
      </c>
      <c r="M1213" s="9"/>
      <c r="N1213" s="12" t="s">
        <v>1456</v>
      </c>
    </row>
    <row r="1214" customFormat="1" spans="1:14">
      <c r="A1214" s="9" t="s">
        <v>1895</v>
      </c>
      <c r="B1214" s="9"/>
      <c r="C1214" s="9" t="s">
        <v>2723</v>
      </c>
      <c r="D1214" s="9" t="s">
        <v>2724</v>
      </c>
      <c r="E1214" s="9" t="s">
        <v>85</v>
      </c>
      <c r="F1214" s="9"/>
      <c r="G1214" s="9"/>
      <c r="H1214" s="9" t="s">
        <v>1452</v>
      </c>
      <c r="I1214" s="9"/>
      <c r="J1214" s="9" t="s">
        <v>1453</v>
      </c>
      <c r="K1214" s="10" t="s">
        <v>1454</v>
      </c>
      <c r="L1214" s="9" t="s">
        <v>1898</v>
      </c>
      <c r="M1214" s="9"/>
      <c r="N1214" s="12" t="s">
        <v>1456</v>
      </c>
    </row>
    <row r="1215" customFormat="1" spans="1:14">
      <c r="A1215" s="9" t="s">
        <v>1895</v>
      </c>
      <c r="B1215" s="9"/>
      <c r="C1215" s="9" t="s">
        <v>2725</v>
      </c>
      <c r="D1215" s="9" t="s">
        <v>2726</v>
      </c>
      <c r="E1215" s="9" t="s">
        <v>85</v>
      </c>
      <c r="F1215" s="9"/>
      <c r="G1215" s="9"/>
      <c r="H1215" s="9" t="s">
        <v>1452</v>
      </c>
      <c r="I1215" s="9"/>
      <c r="J1215" s="9" t="s">
        <v>1453</v>
      </c>
      <c r="K1215" s="10" t="s">
        <v>1454</v>
      </c>
      <c r="L1215" s="9" t="s">
        <v>1898</v>
      </c>
      <c r="M1215" s="9"/>
      <c r="N1215" s="12" t="s">
        <v>1456</v>
      </c>
    </row>
    <row r="1216" customFormat="1" spans="1:14">
      <c r="A1216" s="9" t="s">
        <v>1895</v>
      </c>
      <c r="B1216" s="9"/>
      <c r="C1216" s="9" t="s">
        <v>2727</v>
      </c>
      <c r="D1216" s="9" t="s">
        <v>2728</v>
      </c>
      <c r="E1216" s="9" t="s">
        <v>85</v>
      </c>
      <c r="F1216" s="9"/>
      <c r="G1216" s="9"/>
      <c r="H1216" s="9" t="s">
        <v>1452</v>
      </c>
      <c r="I1216" s="9"/>
      <c r="J1216" s="9" t="s">
        <v>1453</v>
      </c>
      <c r="K1216" s="10" t="s">
        <v>1454</v>
      </c>
      <c r="L1216" s="9" t="s">
        <v>1898</v>
      </c>
      <c r="M1216" s="9"/>
      <c r="N1216" s="12" t="s">
        <v>1456</v>
      </c>
    </row>
    <row r="1217" customFormat="1" spans="1:14">
      <c r="A1217" s="9" t="s">
        <v>1895</v>
      </c>
      <c r="B1217" s="9"/>
      <c r="C1217" s="9" t="s">
        <v>2729</v>
      </c>
      <c r="D1217" s="9" t="s">
        <v>2730</v>
      </c>
      <c r="E1217" s="9" t="s">
        <v>85</v>
      </c>
      <c r="F1217" s="9"/>
      <c r="G1217" s="9"/>
      <c r="H1217" s="9" t="s">
        <v>1452</v>
      </c>
      <c r="I1217" s="9"/>
      <c r="J1217" s="9" t="s">
        <v>1453</v>
      </c>
      <c r="K1217" s="10" t="s">
        <v>1454</v>
      </c>
      <c r="L1217" s="9" t="s">
        <v>1898</v>
      </c>
      <c r="M1217" s="9"/>
      <c r="N1217" s="12" t="s">
        <v>1456</v>
      </c>
    </row>
    <row r="1218" customFormat="1" spans="1:14">
      <c r="A1218" s="9" t="s">
        <v>1895</v>
      </c>
      <c r="B1218" s="9"/>
      <c r="C1218" s="9" t="s">
        <v>2731</v>
      </c>
      <c r="D1218" s="9" t="s">
        <v>2732</v>
      </c>
      <c r="E1218" s="9" t="s">
        <v>85</v>
      </c>
      <c r="F1218" s="9"/>
      <c r="G1218" s="9"/>
      <c r="H1218" s="9" t="s">
        <v>1452</v>
      </c>
      <c r="I1218" s="9"/>
      <c r="J1218" s="9" t="s">
        <v>1453</v>
      </c>
      <c r="K1218" s="10" t="s">
        <v>1454</v>
      </c>
      <c r="L1218" s="9" t="s">
        <v>1898</v>
      </c>
      <c r="M1218" s="9"/>
      <c r="N1218" s="12" t="s">
        <v>1456</v>
      </c>
    </row>
    <row r="1219" customFormat="1" spans="1:14">
      <c r="A1219" s="9" t="s">
        <v>1895</v>
      </c>
      <c r="B1219" s="9"/>
      <c r="C1219" s="9" t="s">
        <v>2733</v>
      </c>
      <c r="D1219" s="9" t="s">
        <v>2734</v>
      </c>
      <c r="E1219" s="9" t="s">
        <v>85</v>
      </c>
      <c r="F1219" s="9"/>
      <c r="G1219" s="9"/>
      <c r="H1219" s="9" t="s">
        <v>1452</v>
      </c>
      <c r="I1219" s="9"/>
      <c r="J1219" s="9" t="s">
        <v>1453</v>
      </c>
      <c r="K1219" s="10" t="s">
        <v>1454</v>
      </c>
      <c r="L1219" s="9" t="s">
        <v>1898</v>
      </c>
      <c r="M1219" s="9"/>
      <c r="N1219" s="12" t="s">
        <v>1456</v>
      </c>
    </row>
    <row r="1220" customFormat="1" spans="1:14">
      <c r="A1220" s="9" t="s">
        <v>1895</v>
      </c>
      <c r="B1220" s="9"/>
      <c r="C1220" s="9" t="s">
        <v>2735</v>
      </c>
      <c r="D1220" s="9" t="s">
        <v>2736</v>
      </c>
      <c r="E1220" s="9" t="s">
        <v>85</v>
      </c>
      <c r="F1220" s="9"/>
      <c r="G1220" s="9"/>
      <c r="H1220" s="9" t="s">
        <v>1452</v>
      </c>
      <c r="I1220" s="9"/>
      <c r="J1220" s="9" t="s">
        <v>1453</v>
      </c>
      <c r="K1220" s="10" t="s">
        <v>1454</v>
      </c>
      <c r="L1220" s="9" t="s">
        <v>1898</v>
      </c>
      <c r="M1220" s="9"/>
      <c r="N1220" s="12" t="s">
        <v>1456</v>
      </c>
    </row>
    <row r="1221" customFormat="1" spans="1:14">
      <c r="A1221" s="9" t="s">
        <v>1895</v>
      </c>
      <c r="B1221" s="9"/>
      <c r="C1221" s="9" t="s">
        <v>2737</v>
      </c>
      <c r="D1221" s="9" t="s">
        <v>2738</v>
      </c>
      <c r="E1221" s="9" t="s">
        <v>85</v>
      </c>
      <c r="F1221" s="9"/>
      <c r="G1221" s="9"/>
      <c r="H1221" s="9" t="s">
        <v>1452</v>
      </c>
      <c r="I1221" s="9"/>
      <c r="J1221" s="9" t="s">
        <v>1453</v>
      </c>
      <c r="K1221" s="10" t="s">
        <v>1454</v>
      </c>
      <c r="L1221" s="9" t="s">
        <v>1898</v>
      </c>
      <c r="M1221" s="9"/>
      <c r="N1221" s="12" t="s">
        <v>1456</v>
      </c>
    </row>
    <row r="1222" customFormat="1" spans="1:14">
      <c r="A1222" s="9" t="s">
        <v>1895</v>
      </c>
      <c r="B1222" s="9"/>
      <c r="C1222" s="9" t="s">
        <v>2739</v>
      </c>
      <c r="D1222" s="9" t="s">
        <v>2740</v>
      </c>
      <c r="E1222" s="9" t="s">
        <v>85</v>
      </c>
      <c r="F1222" s="9"/>
      <c r="G1222" s="9"/>
      <c r="H1222" s="9" t="s">
        <v>1452</v>
      </c>
      <c r="I1222" s="9"/>
      <c r="J1222" s="9" t="s">
        <v>1453</v>
      </c>
      <c r="K1222" s="10" t="s">
        <v>1454</v>
      </c>
      <c r="L1222" s="9" t="s">
        <v>1898</v>
      </c>
      <c r="M1222" s="9"/>
      <c r="N1222" s="12" t="s">
        <v>1456</v>
      </c>
    </row>
    <row r="1223" customFormat="1" spans="1:14">
      <c r="A1223" s="9" t="s">
        <v>1895</v>
      </c>
      <c r="B1223" s="9"/>
      <c r="C1223" s="9" t="s">
        <v>2741</v>
      </c>
      <c r="D1223" s="9" t="s">
        <v>2742</v>
      </c>
      <c r="E1223" s="9" t="s">
        <v>85</v>
      </c>
      <c r="F1223" s="9"/>
      <c r="G1223" s="9"/>
      <c r="H1223" s="9" t="s">
        <v>1452</v>
      </c>
      <c r="I1223" s="9"/>
      <c r="J1223" s="9" t="s">
        <v>1453</v>
      </c>
      <c r="K1223" s="10" t="s">
        <v>1454</v>
      </c>
      <c r="L1223" s="9" t="s">
        <v>1898</v>
      </c>
      <c r="M1223" s="9"/>
      <c r="N1223" s="12" t="s">
        <v>1456</v>
      </c>
    </row>
    <row r="1224" customFormat="1" spans="1:14">
      <c r="A1224" s="9" t="s">
        <v>1895</v>
      </c>
      <c r="B1224" s="9"/>
      <c r="C1224" s="9" t="s">
        <v>2743</v>
      </c>
      <c r="D1224" s="9" t="s">
        <v>2744</v>
      </c>
      <c r="E1224" s="9" t="s">
        <v>85</v>
      </c>
      <c r="F1224" s="9"/>
      <c r="G1224" s="9"/>
      <c r="H1224" s="9" t="s">
        <v>1452</v>
      </c>
      <c r="I1224" s="9"/>
      <c r="J1224" s="9" t="s">
        <v>1453</v>
      </c>
      <c r="K1224" s="10" t="s">
        <v>1454</v>
      </c>
      <c r="L1224" s="9" t="s">
        <v>1898</v>
      </c>
      <c r="M1224" s="9"/>
      <c r="N1224" s="12" t="s">
        <v>1456</v>
      </c>
    </row>
    <row r="1225" customFormat="1" spans="1:14">
      <c r="A1225" s="9" t="s">
        <v>1895</v>
      </c>
      <c r="B1225" s="9"/>
      <c r="C1225" s="9" t="s">
        <v>2745</v>
      </c>
      <c r="D1225" s="9" t="s">
        <v>2746</v>
      </c>
      <c r="E1225" s="9" t="s">
        <v>85</v>
      </c>
      <c r="F1225" s="9"/>
      <c r="G1225" s="9"/>
      <c r="H1225" s="9" t="s">
        <v>1452</v>
      </c>
      <c r="I1225" s="9"/>
      <c r="J1225" s="9" t="s">
        <v>1453</v>
      </c>
      <c r="K1225" s="10" t="s">
        <v>1454</v>
      </c>
      <c r="L1225" s="9" t="s">
        <v>1898</v>
      </c>
      <c r="M1225" s="9"/>
      <c r="N1225" s="12" t="s">
        <v>1456</v>
      </c>
    </row>
    <row r="1226" customFormat="1" spans="1:14">
      <c r="A1226" s="9" t="s">
        <v>1895</v>
      </c>
      <c r="B1226" s="9"/>
      <c r="C1226" s="9" t="s">
        <v>2747</v>
      </c>
      <c r="D1226" s="9" t="s">
        <v>2748</v>
      </c>
      <c r="E1226" s="9" t="s">
        <v>85</v>
      </c>
      <c r="F1226" s="9"/>
      <c r="G1226" s="9"/>
      <c r="H1226" s="9" t="s">
        <v>1452</v>
      </c>
      <c r="I1226" s="9"/>
      <c r="J1226" s="9" t="s">
        <v>1453</v>
      </c>
      <c r="K1226" s="10" t="s">
        <v>1454</v>
      </c>
      <c r="L1226" s="9" t="s">
        <v>1898</v>
      </c>
      <c r="M1226" s="9"/>
      <c r="N1226" s="12" t="s">
        <v>1456</v>
      </c>
    </row>
    <row r="1227" customFormat="1" spans="1:14">
      <c r="A1227" s="9" t="s">
        <v>1895</v>
      </c>
      <c r="B1227" s="9"/>
      <c r="C1227" s="9" t="s">
        <v>2749</v>
      </c>
      <c r="D1227" s="9" t="s">
        <v>2750</v>
      </c>
      <c r="E1227" s="9" t="s">
        <v>85</v>
      </c>
      <c r="F1227" s="9"/>
      <c r="G1227" s="9"/>
      <c r="H1227" s="9" t="s">
        <v>1452</v>
      </c>
      <c r="I1227" s="9"/>
      <c r="J1227" s="9" t="s">
        <v>1453</v>
      </c>
      <c r="K1227" s="10" t="s">
        <v>1454</v>
      </c>
      <c r="L1227" s="9" t="s">
        <v>1898</v>
      </c>
      <c r="M1227" s="9"/>
      <c r="N1227" s="12" t="s">
        <v>1456</v>
      </c>
    </row>
    <row r="1228" customFormat="1" spans="1:14">
      <c r="A1228" s="9" t="s">
        <v>1895</v>
      </c>
      <c r="B1228" s="9"/>
      <c r="C1228" s="9" t="s">
        <v>2751</v>
      </c>
      <c r="D1228" s="9" t="s">
        <v>2752</v>
      </c>
      <c r="E1228" s="9" t="s">
        <v>85</v>
      </c>
      <c r="F1228" s="9"/>
      <c r="G1228" s="9"/>
      <c r="H1228" s="9" t="s">
        <v>1452</v>
      </c>
      <c r="I1228" s="9"/>
      <c r="J1228" s="9" t="s">
        <v>1453</v>
      </c>
      <c r="K1228" s="10" t="s">
        <v>1454</v>
      </c>
      <c r="L1228" s="9" t="s">
        <v>1898</v>
      </c>
      <c r="M1228" s="9"/>
      <c r="N1228" s="12" t="s">
        <v>1456</v>
      </c>
    </row>
    <row r="1229" customFormat="1" spans="1:14">
      <c r="A1229" s="9" t="s">
        <v>1895</v>
      </c>
      <c r="B1229" s="9"/>
      <c r="C1229" s="9" t="s">
        <v>2753</v>
      </c>
      <c r="D1229" s="9" t="s">
        <v>2754</v>
      </c>
      <c r="E1229" s="9" t="s">
        <v>85</v>
      </c>
      <c r="F1229" s="9"/>
      <c r="G1229" s="9"/>
      <c r="H1229" s="9" t="s">
        <v>1452</v>
      </c>
      <c r="I1229" s="9"/>
      <c r="J1229" s="9" t="s">
        <v>1453</v>
      </c>
      <c r="K1229" s="10" t="s">
        <v>1454</v>
      </c>
      <c r="L1229" s="9" t="s">
        <v>1898</v>
      </c>
      <c r="M1229" s="9"/>
      <c r="N1229" s="12" t="s">
        <v>1456</v>
      </c>
    </row>
    <row r="1230" customFormat="1" spans="1:14">
      <c r="A1230" s="9" t="s">
        <v>1895</v>
      </c>
      <c r="B1230" s="9"/>
      <c r="C1230" s="9" t="s">
        <v>2755</v>
      </c>
      <c r="D1230" s="9" t="s">
        <v>2756</v>
      </c>
      <c r="E1230" s="9" t="s">
        <v>85</v>
      </c>
      <c r="F1230" s="9"/>
      <c r="G1230" s="9"/>
      <c r="H1230" s="9" t="s">
        <v>1452</v>
      </c>
      <c r="I1230" s="9"/>
      <c r="J1230" s="9" t="s">
        <v>1453</v>
      </c>
      <c r="K1230" s="10" t="s">
        <v>1454</v>
      </c>
      <c r="L1230" s="9" t="s">
        <v>1898</v>
      </c>
      <c r="M1230" s="9"/>
      <c r="N1230" s="12" t="s">
        <v>1456</v>
      </c>
    </row>
    <row r="1231" customFormat="1" spans="1:14">
      <c r="A1231" s="9" t="s">
        <v>1895</v>
      </c>
      <c r="B1231" s="9"/>
      <c r="C1231" s="9" t="s">
        <v>2757</v>
      </c>
      <c r="D1231" s="9" t="s">
        <v>2758</v>
      </c>
      <c r="E1231" s="9" t="s">
        <v>85</v>
      </c>
      <c r="F1231" s="9"/>
      <c r="G1231" s="9"/>
      <c r="H1231" s="9" t="s">
        <v>1452</v>
      </c>
      <c r="I1231" s="9"/>
      <c r="J1231" s="9" t="s">
        <v>1453</v>
      </c>
      <c r="K1231" s="10" t="s">
        <v>1454</v>
      </c>
      <c r="L1231" s="9" t="s">
        <v>1898</v>
      </c>
      <c r="M1231" s="9"/>
      <c r="N1231" s="12" t="s">
        <v>1456</v>
      </c>
    </row>
    <row r="1232" customFormat="1" spans="1:14">
      <c r="A1232" s="9" t="s">
        <v>1895</v>
      </c>
      <c r="B1232" s="9"/>
      <c r="C1232" s="9" t="s">
        <v>2759</v>
      </c>
      <c r="D1232" s="9" t="s">
        <v>2760</v>
      </c>
      <c r="E1232" s="9" t="s">
        <v>85</v>
      </c>
      <c r="F1232" s="9"/>
      <c r="G1232" s="9"/>
      <c r="H1232" s="9" t="s">
        <v>1452</v>
      </c>
      <c r="I1232" s="9"/>
      <c r="J1232" s="9" t="s">
        <v>1453</v>
      </c>
      <c r="K1232" s="10" t="s">
        <v>1454</v>
      </c>
      <c r="L1232" s="9" t="s">
        <v>1898</v>
      </c>
      <c r="M1232" s="9"/>
      <c r="N1232" s="12" t="s">
        <v>1456</v>
      </c>
    </row>
    <row r="1233" customFormat="1" spans="1:14">
      <c r="A1233" s="9" t="s">
        <v>1895</v>
      </c>
      <c r="B1233" s="9"/>
      <c r="C1233" s="9" t="s">
        <v>2761</v>
      </c>
      <c r="D1233" s="9" t="s">
        <v>2762</v>
      </c>
      <c r="E1233" s="9" t="s">
        <v>85</v>
      </c>
      <c r="F1233" s="9"/>
      <c r="G1233" s="9"/>
      <c r="H1233" s="9" t="s">
        <v>1452</v>
      </c>
      <c r="I1233" s="9"/>
      <c r="J1233" s="9" t="s">
        <v>1453</v>
      </c>
      <c r="K1233" s="10" t="s">
        <v>1454</v>
      </c>
      <c r="L1233" s="9" t="s">
        <v>1898</v>
      </c>
      <c r="M1233" s="9"/>
      <c r="N1233" s="12" t="s">
        <v>1456</v>
      </c>
    </row>
    <row r="1234" customFormat="1" spans="1:14">
      <c r="A1234" s="9" t="s">
        <v>1895</v>
      </c>
      <c r="B1234" s="9"/>
      <c r="C1234" s="9" t="s">
        <v>2763</v>
      </c>
      <c r="D1234" s="9" t="s">
        <v>2764</v>
      </c>
      <c r="E1234" s="9" t="s">
        <v>85</v>
      </c>
      <c r="F1234" s="9"/>
      <c r="G1234" s="9"/>
      <c r="H1234" s="9" t="s">
        <v>1452</v>
      </c>
      <c r="I1234" s="9"/>
      <c r="J1234" s="9" t="s">
        <v>1453</v>
      </c>
      <c r="K1234" s="10" t="s">
        <v>1454</v>
      </c>
      <c r="L1234" s="9" t="s">
        <v>1898</v>
      </c>
      <c r="M1234" s="9"/>
      <c r="N1234" s="12" t="s">
        <v>1456</v>
      </c>
    </row>
    <row r="1235" customFormat="1" spans="1:14">
      <c r="A1235" s="9" t="s">
        <v>1895</v>
      </c>
      <c r="B1235" s="9"/>
      <c r="C1235" s="9" t="s">
        <v>2765</v>
      </c>
      <c r="D1235" s="9" t="s">
        <v>2766</v>
      </c>
      <c r="E1235" s="9" t="s">
        <v>85</v>
      </c>
      <c r="F1235" s="9"/>
      <c r="G1235" s="9"/>
      <c r="H1235" s="9" t="s">
        <v>1452</v>
      </c>
      <c r="I1235" s="9"/>
      <c r="J1235" s="9" t="s">
        <v>1453</v>
      </c>
      <c r="K1235" s="10" t="s">
        <v>1454</v>
      </c>
      <c r="L1235" s="9" t="s">
        <v>1898</v>
      </c>
      <c r="M1235" s="9"/>
      <c r="N1235" s="12" t="s">
        <v>1456</v>
      </c>
    </row>
    <row r="1236" customFormat="1" spans="1:14">
      <c r="A1236" s="9" t="s">
        <v>1895</v>
      </c>
      <c r="B1236" s="9"/>
      <c r="C1236" s="9" t="s">
        <v>2767</v>
      </c>
      <c r="D1236" s="9" t="s">
        <v>2768</v>
      </c>
      <c r="E1236" s="9" t="s">
        <v>85</v>
      </c>
      <c r="F1236" s="9"/>
      <c r="G1236" s="9"/>
      <c r="H1236" s="9" t="s">
        <v>1452</v>
      </c>
      <c r="I1236" s="9"/>
      <c r="J1236" s="9" t="s">
        <v>1453</v>
      </c>
      <c r="K1236" s="10" t="s">
        <v>1454</v>
      </c>
      <c r="L1236" s="9" t="s">
        <v>1898</v>
      </c>
      <c r="M1236" s="9"/>
      <c r="N1236" s="12" t="s">
        <v>1456</v>
      </c>
    </row>
    <row r="1237" customFormat="1" spans="1:14">
      <c r="A1237" s="9" t="s">
        <v>1895</v>
      </c>
      <c r="B1237" s="9"/>
      <c r="C1237" s="9" t="s">
        <v>2769</v>
      </c>
      <c r="D1237" s="9" t="s">
        <v>2770</v>
      </c>
      <c r="E1237" s="9" t="s">
        <v>85</v>
      </c>
      <c r="F1237" s="9"/>
      <c r="G1237" s="9"/>
      <c r="H1237" s="9" t="s">
        <v>1452</v>
      </c>
      <c r="I1237" s="9"/>
      <c r="J1237" s="9" t="s">
        <v>1453</v>
      </c>
      <c r="K1237" s="10" t="s">
        <v>1454</v>
      </c>
      <c r="L1237" s="9" t="s">
        <v>1898</v>
      </c>
      <c r="M1237" s="9"/>
      <c r="N1237" s="12" t="s">
        <v>1456</v>
      </c>
    </row>
    <row r="1238" customFormat="1" spans="1:14">
      <c r="A1238" s="9" t="s">
        <v>1895</v>
      </c>
      <c r="B1238" s="9"/>
      <c r="C1238" s="9" t="s">
        <v>2771</v>
      </c>
      <c r="D1238" s="9" t="s">
        <v>2772</v>
      </c>
      <c r="E1238" s="9" t="s">
        <v>85</v>
      </c>
      <c r="F1238" s="9"/>
      <c r="G1238" s="9"/>
      <c r="H1238" s="9" t="s">
        <v>1452</v>
      </c>
      <c r="I1238" s="9"/>
      <c r="J1238" s="9" t="s">
        <v>1453</v>
      </c>
      <c r="K1238" s="10" t="s">
        <v>1454</v>
      </c>
      <c r="L1238" s="9" t="s">
        <v>1898</v>
      </c>
      <c r="M1238" s="9"/>
      <c r="N1238" s="12" t="s">
        <v>1456</v>
      </c>
    </row>
    <row r="1239" customFormat="1" spans="1:14">
      <c r="A1239" s="9" t="s">
        <v>1895</v>
      </c>
      <c r="B1239" s="9"/>
      <c r="C1239" s="9" t="s">
        <v>2773</v>
      </c>
      <c r="D1239" s="9" t="s">
        <v>2774</v>
      </c>
      <c r="E1239" s="9" t="s">
        <v>85</v>
      </c>
      <c r="F1239" s="9"/>
      <c r="G1239" s="9"/>
      <c r="H1239" s="9" t="s">
        <v>1452</v>
      </c>
      <c r="I1239" s="9"/>
      <c r="J1239" s="9" t="s">
        <v>1453</v>
      </c>
      <c r="K1239" s="10" t="s">
        <v>1454</v>
      </c>
      <c r="L1239" s="9" t="s">
        <v>1898</v>
      </c>
      <c r="M1239" s="9"/>
      <c r="N1239" s="12" t="s">
        <v>1456</v>
      </c>
    </row>
    <row r="1240" customFormat="1" spans="1:14">
      <c r="A1240" s="9" t="s">
        <v>1895</v>
      </c>
      <c r="B1240" s="9"/>
      <c r="C1240" s="9" t="s">
        <v>2775</v>
      </c>
      <c r="D1240" s="9" t="s">
        <v>2776</v>
      </c>
      <c r="E1240" s="9" t="s">
        <v>85</v>
      </c>
      <c r="F1240" s="9"/>
      <c r="G1240" s="9"/>
      <c r="H1240" s="9" t="s">
        <v>1452</v>
      </c>
      <c r="I1240" s="9"/>
      <c r="J1240" s="9" t="s">
        <v>1453</v>
      </c>
      <c r="K1240" s="10" t="s">
        <v>1454</v>
      </c>
      <c r="L1240" s="9" t="s">
        <v>1898</v>
      </c>
      <c r="M1240" s="9"/>
      <c r="N1240" s="12" t="s">
        <v>1456</v>
      </c>
    </row>
    <row r="1241" customFormat="1" spans="1:14">
      <c r="A1241" s="9" t="s">
        <v>1895</v>
      </c>
      <c r="B1241" s="9"/>
      <c r="C1241" s="9" t="s">
        <v>2777</v>
      </c>
      <c r="D1241" s="9" t="s">
        <v>2778</v>
      </c>
      <c r="E1241" s="9" t="s">
        <v>85</v>
      </c>
      <c r="F1241" s="9"/>
      <c r="G1241" s="9"/>
      <c r="H1241" s="9" t="s">
        <v>1452</v>
      </c>
      <c r="I1241" s="9"/>
      <c r="J1241" s="9" t="s">
        <v>1453</v>
      </c>
      <c r="K1241" s="10" t="s">
        <v>1454</v>
      </c>
      <c r="L1241" s="9" t="s">
        <v>1898</v>
      </c>
      <c r="M1241" s="9"/>
      <c r="N1241" s="12" t="s">
        <v>1456</v>
      </c>
    </row>
    <row r="1242" customFormat="1" spans="1:14">
      <c r="A1242" s="9" t="s">
        <v>1895</v>
      </c>
      <c r="B1242" s="9"/>
      <c r="C1242" s="9" t="s">
        <v>2779</v>
      </c>
      <c r="D1242" s="9" t="s">
        <v>2780</v>
      </c>
      <c r="E1242" s="9" t="s">
        <v>85</v>
      </c>
      <c r="F1242" s="9"/>
      <c r="G1242" s="9"/>
      <c r="H1242" s="9" t="s">
        <v>1452</v>
      </c>
      <c r="I1242" s="9"/>
      <c r="J1242" s="9" t="s">
        <v>1453</v>
      </c>
      <c r="K1242" s="10" t="s">
        <v>1454</v>
      </c>
      <c r="L1242" s="9" t="s">
        <v>1898</v>
      </c>
      <c r="M1242" s="9"/>
      <c r="N1242" s="12" t="s">
        <v>1456</v>
      </c>
    </row>
    <row r="1243" customFormat="1" spans="1:14">
      <c r="A1243" s="9" t="s">
        <v>1895</v>
      </c>
      <c r="B1243" s="9"/>
      <c r="C1243" s="9" t="s">
        <v>2781</v>
      </c>
      <c r="D1243" s="9" t="s">
        <v>2782</v>
      </c>
      <c r="E1243" s="9" t="s">
        <v>85</v>
      </c>
      <c r="F1243" s="9"/>
      <c r="G1243" s="9"/>
      <c r="H1243" s="9" t="s">
        <v>1452</v>
      </c>
      <c r="I1243" s="9"/>
      <c r="J1243" s="9" t="s">
        <v>1453</v>
      </c>
      <c r="K1243" s="10" t="s">
        <v>1454</v>
      </c>
      <c r="L1243" s="9" t="s">
        <v>1898</v>
      </c>
      <c r="M1243" s="9"/>
      <c r="N1243" s="12" t="s">
        <v>1456</v>
      </c>
    </row>
    <row r="1244" customFormat="1" spans="1:14">
      <c r="A1244" s="9" t="s">
        <v>1895</v>
      </c>
      <c r="B1244" s="9"/>
      <c r="C1244" s="9" t="s">
        <v>2783</v>
      </c>
      <c r="D1244" s="9" t="s">
        <v>2784</v>
      </c>
      <c r="E1244" s="9" t="s">
        <v>85</v>
      </c>
      <c r="F1244" s="9"/>
      <c r="G1244" s="9"/>
      <c r="H1244" s="9" t="s">
        <v>1452</v>
      </c>
      <c r="I1244" s="9"/>
      <c r="J1244" s="9" t="s">
        <v>1453</v>
      </c>
      <c r="K1244" s="10" t="s">
        <v>1454</v>
      </c>
      <c r="L1244" s="9" t="s">
        <v>1898</v>
      </c>
      <c r="M1244" s="9"/>
      <c r="N1244" s="12" t="s">
        <v>1456</v>
      </c>
    </row>
    <row r="1245" customFormat="1" spans="1:14">
      <c r="A1245" s="9" t="s">
        <v>1895</v>
      </c>
      <c r="B1245" s="9"/>
      <c r="C1245" s="9" t="s">
        <v>2785</v>
      </c>
      <c r="D1245" s="9" t="s">
        <v>2786</v>
      </c>
      <c r="E1245" s="9" t="s">
        <v>85</v>
      </c>
      <c r="F1245" s="9"/>
      <c r="G1245" s="9"/>
      <c r="H1245" s="9" t="s">
        <v>1452</v>
      </c>
      <c r="I1245" s="9"/>
      <c r="J1245" s="9" t="s">
        <v>1453</v>
      </c>
      <c r="K1245" s="10" t="s">
        <v>1454</v>
      </c>
      <c r="L1245" s="9" t="s">
        <v>1898</v>
      </c>
      <c r="M1245" s="9"/>
      <c r="N1245" s="12" t="s">
        <v>1456</v>
      </c>
    </row>
    <row r="1246" customFormat="1" spans="1:14">
      <c r="A1246" s="9" t="s">
        <v>1895</v>
      </c>
      <c r="B1246" s="9"/>
      <c r="C1246" s="9" t="s">
        <v>2787</v>
      </c>
      <c r="D1246" s="9" t="s">
        <v>2788</v>
      </c>
      <c r="E1246" s="9" t="s">
        <v>85</v>
      </c>
      <c r="F1246" s="9"/>
      <c r="G1246" s="9"/>
      <c r="H1246" s="9" t="s">
        <v>1452</v>
      </c>
      <c r="I1246" s="9"/>
      <c r="J1246" s="9" t="s">
        <v>1453</v>
      </c>
      <c r="K1246" s="10" t="s">
        <v>1454</v>
      </c>
      <c r="L1246" s="9" t="s">
        <v>1898</v>
      </c>
      <c r="M1246" s="9"/>
      <c r="N1246" s="12" t="s">
        <v>1456</v>
      </c>
    </row>
    <row r="1247" customFormat="1" spans="1:14">
      <c r="A1247" s="9" t="s">
        <v>1895</v>
      </c>
      <c r="B1247" s="9"/>
      <c r="C1247" s="9" t="s">
        <v>2789</v>
      </c>
      <c r="D1247" s="9" t="s">
        <v>2790</v>
      </c>
      <c r="E1247" s="9" t="s">
        <v>85</v>
      </c>
      <c r="F1247" s="9"/>
      <c r="G1247" s="9"/>
      <c r="H1247" s="9" t="s">
        <v>1452</v>
      </c>
      <c r="I1247" s="9"/>
      <c r="J1247" s="9" t="s">
        <v>1453</v>
      </c>
      <c r="K1247" s="10" t="s">
        <v>1454</v>
      </c>
      <c r="L1247" s="9" t="s">
        <v>1898</v>
      </c>
      <c r="M1247" s="9"/>
      <c r="N1247" s="12" t="s">
        <v>1456</v>
      </c>
    </row>
    <row r="1248" customFormat="1" spans="1:14">
      <c r="A1248" s="9" t="s">
        <v>1895</v>
      </c>
      <c r="B1248" s="9"/>
      <c r="C1248" s="9" t="s">
        <v>2791</v>
      </c>
      <c r="D1248" s="9" t="s">
        <v>2792</v>
      </c>
      <c r="E1248" s="9" t="s">
        <v>85</v>
      </c>
      <c r="F1248" s="9"/>
      <c r="G1248" s="9"/>
      <c r="H1248" s="9" t="s">
        <v>1452</v>
      </c>
      <c r="I1248" s="9"/>
      <c r="J1248" s="9" t="s">
        <v>1453</v>
      </c>
      <c r="K1248" s="10" t="s">
        <v>1454</v>
      </c>
      <c r="L1248" s="9" t="s">
        <v>1898</v>
      </c>
      <c r="M1248" s="9"/>
      <c r="N1248" s="12" t="s">
        <v>1456</v>
      </c>
    </row>
    <row r="1249" customFormat="1" spans="1:14">
      <c r="A1249" s="9" t="s">
        <v>1895</v>
      </c>
      <c r="B1249" s="9"/>
      <c r="C1249" s="9" t="s">
        <v>2793</v>
      </c>
      <c r="D1249" s="9" t="s">
        <v>2794</v>
      </c>
      <c r="E1249" s="9" t="s">
        <v>85</v>
      </c>
      <c r="F1249" s="9"/>
      <c r="G1249" s="9"/>
      <c r="H1249" s="9" t="s">
        <v>1452</v>
      </c>
      <c r="I1249" s="9"/>
      <c r="J1249" s="9" t="s">
        <v>1453</v>
      </c>
      <c r="K1249" s="10" t="s">
        <v>1454</v>
      </c>
      <c r="L1249" s="9" t="s">
        <v>1898</v>
      </c>
      <c r="M1249" s="9"/>
      <c r="N1249" s="12" t="s">
        <v>1456</v>
      </c>
    </row>
    <row r="1250" customFormat="1" spans="1:14">
      <c r="A1250" s="9" t="s">
        <v>1895</v>
      </c>
      <c r="B1250" s="9"/>
      <c r="C1250" s="9" t="s">
        <v>2795</v>
      </c>
      <c r="D1250" s="9" t="s">
        <v>2796</v>
      </c>
      <c r="E1250" s="9" t="s">
        <v>85</v>
      </c>
      <c r="F1250" s="9"/>
      <c r="G1250" s="9"/>
      <c r="H1250" s="9" t="s">
        <v>1452</v>
      </c>
      <c r="I1250" s="9"/>
      <c r="J1250" s="9" t="s">
        <v>1453</v>
      </c>
      <c r="K1250" s="10" t="s">
        <v>1454</v>
      </c>
      <c r="L1250" s="9" t="s">
        <v>1898</v>
      </c>
      <c r="M1250" s="9"/>
      <c r="N1250" s="12" t="s">
        <v>1456</v>
      </c>
    </row>
    <row r="1251" customFormat="1" spans="1:14">
      <c r="A1251" s="9" t="s">
        <v>1895</v>
      </c>
      <c r="B1251" s="9"/>
      <c r="C1251" s="9" t="s">
        <v>2797</v>
      </c>
      <c r="D1251" s="9" t="s">
        <v>2798</v>
      </c>
      <c r="E1251" s="9" t="s">
        <v>85</v>
      </c>
      <c r="F1251" s="9"/>
      <c r="G1251" s="9"/>
      <c r="H1251" s="9" t="s">
        <v>1452</v>
      </c>
      <c r="I1251" s="9"/>
      <c r="J1251" s="9" t="s">
        <v>1453</v>
      </c>
      <c r="K1251" s="10" t="s">
        <v>1454</v>
      </c>
      <c r="L1251" s="9" t="s">
        <v>1898</v>
      </c>
      <c r="M1251" s="9"/>
      <c r="N1251" s="12" t="s">
        <v>1456</v>
      </c>
    </row>
    <row r="1252" customFormat="1" spans="1:14">
      <c r="A1252" s="9" t="s">
        <v>1895</v>
      </c>
      <c r="B1252" s="9"/>
      <c r="C1252" s="9" t="s">
        <v>2799</v>
      </c>
      <c r="D1252" s="9" t="s">
        <v>2800</v>
      </c>
      <c r="E1252" s="9" t="s">
        <v>85</v>
      </c>
      <c r="F1252" s="9"/>
      <c r="G1252" s="9"/>
      <c r="H1252" s="9" t="s">
        <v>1452</v>
      </c>
      <c r="I1252" s="9"/>
      <c r="J1252" s="9" t="s">
        <v>1453</v>
      </c>
      <c r="K1252" s="10" t="s">
        <v>1454</v>
      </c>
      <c r="L1252" s="9" t="s">
        <v>1898</v>
      </c>
      <c r="M1252" s="9"/>
      <c r="N1252" s="12" t="s">
        <v>1456</v>
      </c>
    </row>
    <row r="1253" customFormat="1" spans="1:14">
      <c r="A1253" s="9" t="s">
        <v>1895</v>
      </c>
      <c r="B1253" s="9"/>
      <c r="C1253" s="9" t="s">
        <v>2801</v>
      </c>
      <c r="D1253" s="9" t="s">
        <v>2802</v>
      </c>
      <c r="E1253" s="9" t="s">
        <v>85</v>
      </c>
      <c r="F1253" s="9"/>
      <c r="G1253" s="9"/>
      <c r="H1253" s="9" t="s">
        <v>1452</v>
      </c>
      <c r="I1253" s="9"/>
      <c r="J1253" s="9" t="s">
        <v>1453</v>
      </c>
      <c r="K1253" s="10" t="s">
        <v>1454</v>
      </c>
      <c r="L1253" s="9" t="s">
        <v>1898</v>
      </c>
      <c r="M1253" s="9"/>
      <c r="N1253" s="12" t="s">
        <v>1456</v>
      </c>
    </row>
    <row r="1254" customFormat="1" spans="1:14">
      <c r="A1254" s="9" t="s">
        <v>1895</v>
      </c>
      <c r="B1254" s="9"/>
      <c r="C1254" s="9" t="s">
        <v>2803</v>
      </c>
      <c r="D1254" s="9" t="s">
        <v>2804</v>
      </c>
      <c r="E1254" s="9" t="s">
        <v>85</v>
      </c>
      <c r="F1254" s="9"/>
      <c r="G1254" s="9"/>
      <c r="H1254" s="9" t="s">
        <v>1452</v>
      </c>
      <c r="I1254" s="9"/>
      <c r="J1254" s="9" t="s">
        <v>1453</v>
      </c>
      <c r="K1254" s="10" t="s">
        <v>1454</v>
      </c>
      <c r="L1254" s="9" t="s">
        <v>1898</v>
      </c>
      <c r="M1254" s="9"/>
      <c r="N1254" s="12" t="s">
        <v>1456</v>
      </c>
    </row>
    <row r="1255" customFormat="1" spans="1:14">
      <c r="A1255" s="9" t="s">
        <v>1895</v>
      </c>
      <c r="B1255" s="9"/>
      <c r="C1255" s="9" t="s">
        <v>2805</v>
      </c>
      <c r="D1255" s="9" t="s">
        <v>2806</v>
      </c>
      <c r="E1255" s="9" t="s">
        <v>85</v>
      </c>
      <c r="F1255" s="9"/>
      <c r="G1255" s="9"/>
      <c r="H1255" s="9" t="s">
        <v>1452</v>
      </c>
      <c r="I1255" s="9"/>
      <c r="J1255" s="9" t="s">
        <v>1453</v>
      </c>
      <c r="K1255" s="10" t="s">
        <v>1454</v>
      </c>
      <c r="L1255" s="9" t="s">
        <v>1898</v>
      </c>
      <c r="M1255" s="9"/>
      <c r="N1255" s="12" t="s">
        <v>1456</v>
      </c>
    </row>
    <row r="1256" customFormat="1" spans="1:14">
      <c r="A1256" s="9" t="s">
        <v>1895</v>
      </c>
      <c r="B1256" s="9"/>
      <c r="C1256" s="9" t="s">
        <v>2807</v>
      </c>
      <c r="D1256" s="9" t="s">
        <v>2808</v>
      </c>
      <c r="E1256" s="9" t="s">
        <v>85</v>
      </c>
      <c r="F1256" s="9"/>
      <c r="G1256" s="9"/>
      <c r="H1256" s="9" t="s">
        <v>1452</v>
      </c>
      <c r="I1256" s="9"/>
      <c r="J1256" s="9" t="s">
        <v>1453</v>
      </c>
      <c r="K1256" s="10" t="s">
        <v>1454</v>
      </c>
      <c r="L1256" s="9" t="s">
        <v>1898</v>
      </c>
      <c r="M1256" s="9"/>
      <c r="N1256" s="12" t="s">
        <v>1456</v>
      </c>
    </row>
    <row r="1257" customFormat="1" spans="1:14">
      <c r="A1257" s="9" t="s">
        <v>1895</v>
      </c>
      <c r="B1257" s="9"/>
      <c r="C1257" s="9" t="s">
        <v>2809</v>
      </c>
      <c r="D1257" s="9" t="s">
        <v>2810</v>
      </c>
      <c r="E1257" s="9" t="s">
        <v>85</v>
      </c>
      <c r="F1257" s="9"/>
      <c r="G1257" s="9"/>
      <c r="H1257" s="9" t="s">
        <v>1452</v>
      </c>
      <c r="I1257" s="9"/>
      <c r="J1257" s="9" t="s">
        <v>1453</v>
      </c>
      <c r="K1257" s="10" t="s">
        <v>1454</v>
      </c>
      <c r="L1257" s="9" t="s">
        <v>1898</v>
      </c>
      <c r="M1257" s="9"/>
      <c r="N1257" s="12" t="s">
        <v>1456</v>
      </c>
    </row>
    <row r="1258" customFormat="1" spans="1:14">
      <c r="A1258" s="9" t="s">
        <v>1895</v>
      </c>
      <c r="B1258" s="9"/>
      <c r="C1258" s="9" t="s">
        <v>2811</v>
      </c>
      <c r="D1258" s="9" t="s">
        <v>2812</v>
      </c>
      <c r="E1258" s="9" t="s">
        <v>85</v>
      </c>
      <c r="F1258" s="9"/>
      <c r="G1258" s="9"/>
      <c r="H1258" s="9" t="s">
        <v>1452</v>
      </c>
      <c r="I1258" s="9"/>
      <c r="J1258" s="9" t="s">
        <v>1453</v>
      </c>
      <c r="K1258" s="10" t="s">
        <v>1454</v>
      </c>
      <c r="L1258" s="9" t="s">
        <v>1898</v>
      </c>
      <c r="M1258" s="9"/>
      <c r="N1258" s="12" t="s">
        <v>1456</v>
      </c>
    </row>
    <row r="1259" customFormat="1" spans="1:14">
      <c r="A1259" s="9" t="s">
        <v>1895</v>
      </c>
      <c r="B1259" s="9"/>
      <c r="C1259" s="9" t="s">
        <v>2813</v>
      </c>
      <c r="D1259" s="9" t="s">
        <v>2814</v>
      </c>
      <c r="E1259" s="9" t="s">
        <v>85</v>
      </c>
      <c r="F1259" s="9"/>
      <c r="G1259" s="9"/>
      <c r="H1259" s="9" t="s">
        <v>1452</v>
      </c>
      <c r="I1259" s="9"/>
      <c r="J1259" s="9" t="s">
        <v>1453</v>
      </c>
      <c r="K1259" s="10" t="s">
        <v>1454</v>
      </c>
      <c r="L1259" s="9" t="s">
        <v>1898</v>
      </c>
      <c r="M1259" s="9"/>
      <c r="N1259" s="12" t="s">
        <v>1456</v>
      </c>
    </row>
    <row r="1260" customFormat="1" spans="1:14">
      <c r="A1260" s="9" t="s">
        <v>1895</v>
      </c>
      <c r="B1260" s="9"/>
      <c r="C1260" s="9" t="s">
        <v>2815</v>
      </c>
      <c r="D1260" s="9" t="s">
        <v>2816</v>
      </c>
      <c r="E1260" s="9" t="s">
        <v>85</v>
      </c>
      <c r="F1260" s="9"/>
      <c r="G1260" s="9"/>
      <c r="H1260" s="9" t="s">
        <v>1452</v>
      </c>
      <c r="I1260" s="9"/>
      <c r="J1260" s="9" t="s">
        <v>1453</v>
      </c>
      <c r="K1260" s="10" t="s">
        <v>1454</v>
      </c>
      <c r="L1260" s="9" t="s">
        <v>1898</v>
      </c>
      <c r="M1260" s="9"/>
      <c r="N1260" s="12" t="s">
        <v>1456</v>
      </c>
    </row>
    <row r="1261" customFormat="1" spans="1:14">
      <c r="A1261" s="9" t="s">
        <v>1895</v>
      </c>
      <c r="B1261" s="9"/>
      <c r="C1261" s="9" t="s">
        <v>2817</v>
      </c>
      <c r="D1261" s="9" t="s">
        <v>2818</v>
      </c>
      <c r="E1261" s="9" t="s">
        <v>85</v>
      </c>
      <c r="F1261" s="9"/>
      <c r="G1261" s="9"/>
      <c r="H1261" s="9" t="s">
        <v>1452</v>
      </c>
      <c r="I1261" s="9"/>
      <c r="J1261" s="9" t="s">
        <v>1453</v>
      </c>
      <c r="K1261" s="10" t="s">
        <v>1454</v>
      </c>
      <c r="L1261" s="9" t="s">
        <v>1898</v>
      </c>
      <c r="M1261" s="9"/>
      <c r="N1261" s="12" t="s">
        <v>1456</v>
      </c>
    </row>
    <row r="1262" customFormat="1" spans="1:14">
      <c r="A1262" s="9" t="s">
        <v>1895</v>
      </c>
      <c r="B1262" s="9"/>
      <c r="C1262" s="9" t="s">
        <v>2819</v>
      </c>
      <c r="D1262" s="9" t="s">
        <v>2820</v>
      </c>
      <c r="E1262" s="9" t="s">
        <v>85</v>
      </c>
      <c r="F1262" s="9"/>
      <c r="G1262" s="9"/>
      <c r="H1262" s="9" t="s">
        <v>1452</v>
      </c>
      <c r="I1262" s="9"/>
      <c r="J1262" s="9" t="s">
        <v>1453</v>
      </c>
      <c r="K1262" s="10" t="s">
        <v>1454</v>
      </c>
      <c r="L1262" s="9" t="s">
        <v>1898</v>
      </c>
      <c r="M1262" s="9"/>
      <c r="N1262" s="12" t="s">
        <v>1456</v>
      </c>
    </row>
    <row r="1263" customFormat="1" spans="1:14">
      <c r="A1263" s="9" t="s">
        <v>1895</v>
      </c>
      <c r="B1263" s="9"/>
      <c r="C1263" s="9" t="s">
        <v>2821</v>
      </c>
      <c r="D1263" s="9" t="s">
        <v>2822</v>
      </c>
      <c r="E1263" s="9" t="s">
        <v>85</v>
      </c>
      <c r="F1263" s="9"/>
      <c r="G1263" s="9"/>
      <c r="H1263" s="9" t="s">
        <v>1452</v>
      </c>
      <c r="I1263" s="9"/>
      <c r="J1263" s="9" t="s">
        <v>1453</v>
      </c>
      <c r="K1263" s="10" t="s">
        <v>1454</v>
      </c>
      <c r="L1263" s="9" t="s">
        <v>1898</v>
      </c>
      <c r="M1263" s="9"/>
      <c r="N1263" s="12" t="s">
        <v>1456</v>
      </c>
    </row>
    <row r="1264" customFormat="1" spans="1:14">
      <c r="A1264" s="9" t="s">
        <v>1895</v>
      </c>
      <c r="B1264" s="9"/>
      <c r="C1264" s="9" t="s">
        <v>2823</v>
      </c>
      <c r="D1264" s="9" t="s">
        <v>2824</v>
      </c>
      <c r="E1264" s="9" t="s">
        <v>85</v>
      </c>
      <c r="F1264" s="9"/>
      <c r="G1264" s="9"/>
      <c r="H1264" s="9" t="s">
        <v>1452</v>
      </c>
      <c r="I1264" s="9"/>
      <c r="J1264" s="9" t="s">
        <v>1453</v>
      </c>
      <c r="K1264" s="10" t="s">
        <v>1454</v>
      </c>
      <c r="L1264" s="9" t="s">
        <v>1898</v>
      </c>
      <c r="M1264" s="9"/>
      <c r="N1264" s="12" t="s">
        <v>1456</v>
      </c>
    </row>
    <row r="1265" customFormat="1" spans="1:14">
      <c r="A1265" s="9" t="s">
        <v>1895</v>
      </c>
      <c r="B1265" s="9"/>
      <c r="C1265" s="9" t="s">
        <v>2825</v>
      </c>
      <c r="D1265" s="9" t="s">
        <v>2826</v>
      </c>
      <c r="E1265" s="9" t="s">
        <v>85</v>
      </c>
      <c r="F1265" s="9"/>
      <c r="G1265" s="9"/>
      <c r="H1265" s="9" t="s">
        <v>1452</v>
      </c>
      <c r="I1265" s="9"/>
      <c r="J1265" s="9" t="s">
        <v>1453</v>
      </c>
      <c r="K1265" s="10" t="s">
        <v>1454</v>
      </c>
      <c r="L1265" s="9" t="s">
        <v>1898</v>
      </c>
      <c r="M1265" s="9"/>
      <c r="N1265" s="12" t="s">
        <v>1456</v>
      </c>
    </row>
    <row r="1266" customFormat="1" spans="1:14">
      <c r="A1266" s="9" t="s">
        <v>1895</v>
      </c>
      <c r="B1266" s="9"/>
      <c r="C1266" s="9" t="s">
        <v>2827</v>
      </c>
      <c r="D1266" s="9" t="s">
        <v>2828</v>
      </c>
      <c r="E1266" s="9" t="s">
        <v>85</v>
      </c>
      <c r="F1266" s="9"/>
      <c r="G1266" s="9"/>
      <c r="H1266" s="9" t="s">
        <v>1452</v>
      </c>
      <c r="I1266" s="9"/>
      <c r="J1266" s="9" t="s">
        <v>1453</v>
      </c>
      <c r="K1266" s="10" t="s">
        <v>1454</v>
      </c>
      <c r="L1266" s="9" t="s">
        <v>1898</v>
      </c>
      <c r="M1266" s="9"/>
      <c r="N1266" s="12" t="s">
        <v>1456</v>
      </c>
    </row>
    <row r="1267" customFormat="1" spans="1:14">
      <c r="A1267" s="9" t="s">
        <v>1895</v>
      </c>
      <c r="B1267" s="9"/>
      <c r="C1267" s="9" t="s">
        <v>2829</v>
      </c>
      <c r="D1267" s="9" t="s">
        <v>2830</v>
      </c>
      <c r="E1267" s="9" t="s">
        <v>85</v>
      </c>
      <c r="F1267" s="9"/>
      <c r="G1267" s="9"/>
      <c r="H1267" s="9" t="s">
        <v>1452</v>
      </c>
      <c r="I1267" s="9"/>
      <c r="J1267" s="9" t="s">
        <v>1453</v>
      </c>
      <c r="K1267" s="10" t="s">
        <v>1454</v>
      </c>
      <c r="L1267" s="9" t="s">
        <v>1898</v>
      </c>
      <c r="M1267" s="9"/>
      <c r="N1267" s="12" t="s">
        <v>1456</v>
      </c>
    </row>
    <row r="1268" customFormat="1" spans="1:14">
      <c r="A1268" s="9" t="s">
        <v>1895</v>
      </c>
      <c r="B1268" s="9"/>
      <c r="C1268" s="9" t="s">
        <v>2831</v>
      </c>
      <c r="D1268" s="9" t="s">
        <v>2832</v>
      </c>
      <c r="E1268" s="9" t="s">
        <v>85</v>
      </c>
      <c r="F1268" s="9"/>
      <c r="G1268" s="9"/>
      <c r="H1268" s="9" t="s">
        <v>1452</v>
      </c>
      <c r="I1268" s="9"/>
      <c r="J1268" s="9" t="s">
        <v>1453</v>
      </c>
      <c r="K1268" s="10" t="s">
        <v>1454</v>
      </c>
      <c r="L1268" s="9" t="s">
        <v>1898</v>
      </c>
      <c r="M1268" s="9"/>
      <c r="N1268" s="12" t="s">
        <v>1456</v>
      </c>
    </row>
    <row r="1269" customFormat="1" spans="1:14">
      <c r="A1269" s="9" t="s">
        <v>1895</v>
      </c>
      <c r="B1269" s="9"/>
      <c r="C1269" s="9" t="s">
        <v>2833</v>
      </c>
      <c r="D1269" s="9" t="s">
        <v>2834</v>
      </c>
      <c r="E1269" s="9" t="s">
        <v>85</v>
      </c>
      <c r="F1269" s="9"/>
      <c r="G1269" s="9"/>
      <c r="H1269" s="9" t="s">
        <v>1452</v>
      </c>
      <c r="I1269" s="9"/>
      <c r="J1269" s="9" t="s">
        <v>1453</v>
      </c>
      <c r="K1269" s="10" t="s">
        <v>1454</v>
      </c>
      <c r="L1269" s="9" t="s">
        <v>1898</v>
      </c>
      <c r="M1269" s="9"/>
      <c r="N1269" s="12" t="s">
        <v>1456</v>
      </c>
    </row>
    <row r="1270" customFormat="1" spans="1:14">
      <c r="A1270" s="9" t="s">
        <v>1895</v>
      </c>
      <c r="B1270" s="9"/>
      <c r="C1270" s="9" t="s">
        <v>2835</v>
      </c>
      <c r="D1270" s="9" t="s">
        <v>2836</v>
      </c>
      <c r="E1270" s="9" t="s">
        <v>85</v>
      </c>
      <c r="F1270" s="9"/>
      <c r="G1270" s="9"/>
      <c r="H1270" s="9" t="s">
        <v>1452</v>
      </c>
      <c r="I1270" s="9"/>
      <c r="J1270" s="9" t="s">
        <v>1453</v>
      </c>
      <c r="K1270" s="10" t="s">
        <v>1454</v>
      </c>
      <c r="L1270" s="9" t="s">
        <v>1898</v>
      </c>
      <c r="M1270" s="9"/>
      <c r="N1270" s="12" t="s">
        <v>1456</v>
      </c>
    </row>
    <row r="1271" customFormat="1" spans="1:14">
      <c r="A1271" s="9" t="s">
        <v>1895</v>
      </c>
      <c r="B1271" s="9"/>
      <c r="C1271" s="9" t="s">
        <v>2837</v>
      </c>
      <c r="D1271" s="9" t="s">
        <v>2838</v>
      </c>
      <c r="E1271" s="9" t="s">
        <v>85</v>
      </c>
      <c r="F1271" s="9"/>
      <c r="G1271" s="9"/>
      <c r="H1271" s="9" t="s">
        <v>1452</v>
      </c>
      <c r="I1271" s="9"/>
      <c r="J1271" s="9" t="s">
        <v>1453</v>
      </c>
      <c r="K1271" s="10" t="s">
        <v>1454</v>
      </c>
      <c r="L1271" s="9" t="s">
        <v>1898</v>
      </c>
      <c r="M1271" s="9"/>
      <c r="N1271" s="12" t="s">
        <v>1456</v>
      </c>
    </row>
    <row r="1272" customFormat="1" spans="1:14">
      <c r="A1272" s="9" t="s">
        <v>1895</v>
      </c>
      <c r="B1272" s="9"/>
      <c r="C1272" s="9" t="s">
        <v>2839</v>
      </c>
      <c r="D1272" s="9" t="s">
        <v>2840</v>
      </c>
      <c r="E1272" s="9" t="s">
        <v>85</v>
      </c>
      <c r="F1272" s="9"/>
      <c r="G1272" s="9"/>
      <c r="H1272" s="9" t="s">
        <v>1452</v>
      </c>
      <c r="I1272" s="9"/>
      <c r="J1272" s="9" t="s">
        <v>1453</v>
      </c>
      <c r="K1272" s="10" t="s">
        <v>1454</v>
      </c>
      <c r="L1272" s="9" t="s">
        <v>1898</v>
      </c>
      <c r="M1272" s="9"/>
      <c r="N1272" s="12" t="s">
        <v>1456</v>
      </c>
    </row>
    <row r="1273" customFormat="1" spans="1:14">
      <c r="A1273" s="9" t="s">
        <v>1895</v>
      </c>
      <c r="B1273" s="9"/>
      <c r="C1273" s="9" t="s">
        <v>2841</v>
      </c>
      <c r="D1273" s="9" t="s">
        <v>2842</v>
      </c>
      <c r="E1273" s="9" t="s">
        <v>85</v>
      </c>
      <c r="F1273" s="9"/>
      <c r="G1273" s="9"/>
      <c r="H1273" s="9" t="s">
        <v>1452</v>
      </c>
      <c r="I1273" s="9"/>
      <c r="J1273" s="9" t="s">
        <v>1453</v>
      </c>
      <c r="K1273" s="10" t="s">
        <v>1454</v>
      </c>
      <c r="L1273" s="9" t="s">
        <v>1898</v>
      </c>
      <c r="M1273" s="9"/>
      <c r="N1273" s="12" t="s">
        <v>1456</v>
      </c>
    </row>
    <row r="1274" customFormat="1" spans="1:14">
      <c r="A1274" s="9" t="s">
        <v>1895</v>
      </c>
      <c r="B1274" s="9"/>
      <c r="C1274" s="9" t="s">
        <v>2843</v>
      </c>
      <c r="D1274" s="9" t="s">
        <v>2844</v>
      </c>
      <c r="E1274" s="9" t="s">
        <v>85</v>
      </c>
      <c r="F1274" s="9"/>
      <c r="G1274" s="9"/>
      <c r="H1274" s="9" t="s">
        <v>1452</v>
      </c>
      <c r="I1274" s="9"/>
      <c r="J1274" s="9" t="s">
        <v>1453</v>
      </c>
      <c r="K1274" s="10" t="s">
        <v>1454</v>
      </c>
      <c r="L1274" s="9" t="s">
        <v>1898</v>
      </c>
      <c r="M1274" s="9"/>
      <c r="N1274" s="12" t="s">
        <v>1456</v>
      </c>
    </row>
    <row r="1275" customFormat="1" spans="1:14">
      <c r="A1275" s="9" t="s">
        <v>1895</v>
      </c>
      <c r="B1275" s="9"/>
      <c r="C1275" s="9" t="s">
        <v>2845</v>
      </c>
      <c r="D1275" s="9" t="s">
        <v>2846</v>
      </c>
      <c r="E1275" s="9" t="s">
        <v>85</v>
      </c>
      <c r="F1275" s="9"/>
      <c r="G1275" s="9"/>
      <c r="H1275" s="9" t="s">
        <v>1452</v>
      </c>
      <c r="I1275" s="9"/>
      <c r="J1275" s="9" t="s">
        <v>1453</v>
      </c>
      <c r="K1275" s="10" t="s">
        <v>1454</v>
      </c>
      <c r="L1275" s="9" t="s">
        <v>1898</v>
      </c>
      <c r="M1275" s="9"/>
      <c r="N1275" s="12" t="s">
        <v>1456</v>
      </c>
    </row>
    <row r="1276" customFormat="1" spans="1:14">
      <c r="A1276" s="9" t="s">
        <v>1895</v>
      </c>
      <c r="B1276" s="9"/>
      <c r="C1276" s="9" t="s">
        <v>2847</v>
      </c>
      <c r="D1276" s="9" t="s">
        <v>2848</v>
      </c>
      <c r="E1276" s="9" t="s">
        <v>85</v>
      </c>
      <c r="F1276" s="9"/>
      <c r="G1276" s="9"/>
      <c r="H1276" s="9" t="s">
        <v>1452</v>
      </c>
      <c r="I1276" s="9"/>
      <c r="J1276" s="9" t="s">
        <v>1453</v>
      </c>
      <c r="K1276" s="10" t="s">
        <v>1454</v>
      </c>
      <c r="L1276" s="9" t="s">
        <v>1898</v>
      </c>
      <c r="M1276" s="9"/>
      <c r="N1276" s="12" t="s">
        <v>1456</v>
      </c>
    </row>
    <row r="1277" customFormat="1" spans="1:14">
      <c r="A1277" s="9" t="s">
        <v>1895</v>
      </c>
      <c r="B1277" s="9"/>
      <c r="C1277" s="9" t="s">
        <v>2849</v>
      </c>
      <c r="D1277" s="9" t="s">
        <v>2850</v>
      </c>
      <c r="E1277" s="9" t="s">
        <v>85</v>
      </c>
      <c r="F1277" s="9"/>
      <c r="G1277" s="9"/>
      <c r="H1277" s="9" t="s">
        <v>1452</v>
      </c>
      <c r="I1277" s="9"/>
      <c r="J1277" s="9" t="s">
        <v>1453</v>
      </c>
      <c r="K1277" s="10" t="s">
        <v>1454</v>
      </c>
      <c r="L1277" s="9" t="s">
        <v>1898</v>
      </c>
      <c r="M1277" s="9"/>
      <c r="N1277" s="12" t="s">
        <v>1456</v>
      </c>
    </row>
    <row r="1278" customFormat="1" spans="1:14">
      <c r="A1278" s="9" t="s">
        <v>1895</v>
      </c>
      <c r="B1278" s="9"/>
      <c r="C1278" s="9" t="s">
        <v>2851</v>
      </c>
      <c r="D1278" s="9" t="s">
        <v>2852</v>
      </c>
      <c r="E1278" s="9" t="s">
        <v>85</v>
      </c>
      <c r="F1278" s="9"/>
      <c r="G1278" s="9"/>
      <c r="H1278" s="9" t="s">
        <v>1452</v>
      </c>
      <c r="I1278" s="9"/>
      <c r="J1278" s="9" t="s">
        <v>1453</v>
      </c>
      <c r="K1278" s="10" t="s">
        <v>1454</v>
      </c>
      <c r="L1278" s="9" t="s">
        <v>1898</v>
      </c>
      <c r="M1278" s="9"/>
      <c r="N1278" s="12" t="s">
        <v>1456</v>
      </c>
    </row>
    <row r="1279" customFormat="1" spans="1:14">
      <c r="A1279" s="9" t="s">
        <v>1895</v>
      </c>
      <c r="B1279" s="9"/>
      <c r="C1279" s="9" t="s">
        <v>2853</v>
      </c>
      <c r="D1279" s="9" t="s">
        <v>2854</v>
      </c>
      <c r="E1279" s="9" t="s">
        <v>85</v>
      </c>
      <c r="F1279" s="9"/>
      <c r="G1279" s="9"/>
      <c r="H1279" s="9" t="s">
        <v>1452</v>
      </c>
      <c r="I1279" s="9"/>
      <c r="J1279" s="9" t="s">
        <v>1453</v>
      </c>
      <c r="K1279" s="10" t="s">
        <v>1454</v>
      </c>
      <c r="L1279" s="9" t="s">
        <v>1898</v>
      </c>
      <c r="M1279" s="9"/>
      <c r="N1279" s="12" t="s">
        <v>1456</v>
      </c>
    </row>
    <row r="1280" customFormat="1" spans="1:14">
      <c r="A1280" s="9" t="s">
        <v>1895</v>
      </c>
      <c r="B1280" s="9"/>
      <c r="C1280" s="9" t="s">
        <v>2855</v>
      </c>
      <c r="D1280" s="9" t="s">
        <v>2856</v>
      </c>
      <c r="E1280" s="9" t="s">
        <v>85</v>
      </c>
      <c r="F1280" s="9"/>
      <c r="G1280" s="9"/>
      <c r="H1280" s="9" t="s">
        <v>1452</v>
      </c>
      <c r="I1280" s="9"/>
      <c r="J1280" s="9" t="s">
        <v>1453</v>
      </c>
      <c r="K1280" s="10" t="s">
        <v>1454</v>
      </c>
      <c r="L1280" s="9" t="s">
        <v>1898</v>
      </c>
      <c r="M1280" s="9"/>
      <c r="N1280" s="12" t="s">
        <v>1456</v>
      </c>
    </row>
    <row r="1281" customFormat="1" spans="1:14">
      <c r="A1281" s="9" t="s">
        <v>1895</v>
      </c>
      <c r="B1281" s="9"/>
      <c r="C1281" s="9" t="s">
        <v>2857</v>
      </c>
      <c r="D1281" s="9" t="s">
        <v>2858</v>
      </c>
      <c r="E1281" s="9" t="s">
        <v>85</v>
      </c>
      <c r="F1281" s="9"/>
      <c r="G1281" s="9"/>
      <c r="H1281" s="9" t="s">
        <v>1452</v>
      </c>
      <c r="I1281" s="9"/>
      <c r="J1281" s="9" t="s">
        <v>1453</v>
      </c>
      <c r="K1281" s="10" t="s">
        <v>1454</v>
      </c>
      <c r="L1281" s="9" t="s">
        <v>1898</v>
      </c>
      <c r="M1281" s="9"/>
      <c r="N1281" s="12" t="s">
        <v>1456</v>
      </c>
    </row>
    <row r="1282" customFormat="1" spans="1:14">
      <c r="A1282" s="9" t="s">
        <v>1895</v>
      </c>
      <c r="B1282" s="9"/>
      <c r="C1282" s="9" t="s">
        <v>2859</v>
      </c>
      <c r="D1282" s="9" t="s">
        <v>2860</v>
      </c>
      <c r="E1282" s="9" t="s">
        <v>85</v>
      </c>
      <c r="F1282" s="9"/>
      <c r="G1282" s="9"/>
      <c r="H1282" s="9" t="s">
        <v>1452</v>
      </c>
      <c r="I1282" s="9"/>
      <c r="J1282" s="9" t="s">
        <v>1453</v>
      </c>
      <c r="K1282" s="10" t="s">
        <v>1454</v>
      </c>
      <c r="L1282" s="9" t="s">
        <v>1898</v>
      </c>
      <c r="M1282" s="9"/>
      <c r="N1282" s="12" t="s">
        <v>1456</v>
      </c>
    </row>
    <row r="1283" customFormat="1" spans="1:14">
      <c r="A1283" s="9" t="s">
        <v>1895</v>
      </c>
      <c r="B1283" s="9"/>
      <c r="C1283" s="9" t="s">
        <v>2861</v>
      </c>
      <c r="D1283" s="9" t="s">
        <v>2862</v>
      </c>
      <c r="E1283" s="9" t="s">
        <v>85</v>
      </c>
      <c r="F1283" s="9"/>
      <c r="G1283" s="9"/>
      <c r="H1283" s="9" t="s">
        <v>1452</v>
      </c>
      <c r="I1283" s="9"/>
      <c r="J1283" s="9" t="s">
        <v>1453</v>
      </c>
      <c r="K1283" s="10" t="s">
        <v>1454</v>
      </c>
      <c r="L1283" s="9" t="s">
        <v>1898</v>
      </c>
      <c r="M1283" s="9"/>
      <c r="N1283" s="12" t="s">
        <v>1456</v>
      </c>
    </row>
    <row r="1284" customFormat="1" spans="1:14">
      <c r="A1284" s="9" t="s">
        <v>1895</v>
      </c>
      <c r="B1284" s="9"/>
      <c r="C1284" s="9" t="s">
        <v>2863</v>
      </c>
      <c r="D1284" s="9" t="s">
        <v>2864</v>
      </c>
      <c r="E1284" s="9" t="s">
        <v>85</v>
      </c>
      <c r="F1284" s="9"/>
      <c r="G1284" s="9"/>
      <c r="H1284" s="9" t="s">
        <v>1452</v>
      </c>
      <c r="I1284" s="9"/>
      <c r="J1284" s="9" t="s">
        <v>1453</v>
      </c>
      <c r="K1284" s="10" t="s">
        <v>1454</v>
      </c>
      <c r="L1284" s="9" t="s">
        <v>1898</v>
      </c>
      <c r="M1284" s="9"/>
      <c r="N1284" s="12" t="s">
        <v>1456</v>
      </c>
    </row>
    <row r="1285" customFormat="1" spans="1:14">
      <c r="A1285" s="9" t="s">
        <v>1895</v>
      </c>
      <c r="B1285" s="9"/>
      <c r="C1285" s="9" t="s">
        <v>2865</v>
      </c>
      <c r="D1285" s="9" t="s">
        <v>2866</v>
      </c>
      <c r="E1285" s="9" t="s">
        <v>85</v>
      </c>
      <c r="F1285" s="9"/>
      <c r="G1285" s="9"/>
      <c r="H1285" s="9" t="s">
        <v>1452</v>
      </c>
      <c r="I1285" s="9"/>
      <c r="J1285" s="9" t="s">
        <v>1453</v>
      </c>
      <c r="K1285" s="10" t="s">
        <v>1454</v>
      </c>
      <c r="L1285" s="9" t="s">
        <v>1898</v>
      </c>
      <c r="M1285" s="9"/>
      <c r="N1285" s="12" t="s">
        <v>1456</v>
      </c>
    </row>
    <row r="1286" customFormat="1" spans="1:14">
      <c r="A1286" s="9" t="s">
        <v>1895</v>
      </c>
      <c r="B1286" s="9"/>
      <c r="C1286" s="9" t="s">
        <v>2867</v>
      </c>
      <c r="D1286" s="9" t="s">
        <v>2868</v>
      </c>
      <c r="E1286" s="9" t="s">
        <v>85</v>
      </c>
      <c r="F1286" s="9"/>
      <c r="G1286" s="9"/>
      <c r="H1286" s="9" t="s">
        <v>1452</v>
      </c>
      <c r="I1286" s="9"/>
      <c r="J1286" s="9" t="s">
        <v>1453</v>
      </c>
      <c r="K1286" s="10" t="s">
        <v>1454</v>
      </c>
      <c r="L1286" s="9" t="s">
        <v>1898</v>
      </c>
      <c r="M1286" s="9"/>
      <c r="N1286" s="12" t="s">
        <v>1456</v>
      </c>
    </row>
    <row r="1287" customFormat="1" spans="1:14">
      <c r="A1287" s="9" t="s">
        <v>1895</v>
      </c>
      <c r="B1287" s="9"/>
      <c r="C1287" s="9" t="s">
        <v>2869</v>
      </c>
      <c r="D1287" s="9" t="s">
        <v>2870</v>
      </c>
      <c r="E1287" s="9" t="s">
        <v>85</v>
      </c>
      <c r="F1287" s="9"/>
      <c r="G1287" s="9"/>
      <c r="H1287" s="9" t="s">
        <v>1452</v>
      </c>
      <c r="I1287" s="9"/>
      <c r="J1287" s="9" t="s">
        <v>1453</v>
      </c>
      <c r="K1287" s="10" t="s">
        <v>1454</v>
      </c>
      <c r="L1287" s="9" t="s">
        <v>1898</v>
      </c>
      <c r="M1287" s="9"/>
      <c r="N1287" s="12" t="s">
        <v>1456</v>
      </c>
    </row>
    <row r="1288" customFormat="1" spans="1:14">
      <c r="A1288" s="9" t="s">
        <v>1895</v>
      </c>
      <c r="B1288" s="9"/>
      <c r="C1288" s="9" t="s">
        <v>2871</v>
      </c>
      <c r="D1288" s="9" t="s">
        <v>2872</v>
      </c>
      <c r="E1288" s="9" t="s">
        <v>85</v>
      </c>
      <c r="F1288" s="9"/>
      <c r="G1288" s="9"/>
      <c r="H1288" s="9" t="s">
        <v>1452</v>
      </c>
      <c r="I1288" s="9"/>
      <c r="J1288" s="9" t="s">
        <v>1453</v>
      </c>
      <c r="K1288" s="10" t="s">
        <v>1454</v>
      </c>
      <c r="L1288" s="9" t="s">
        <v>1898</v>
      </c>
      <c r="M1288" s="9"/>
      <c r="N1288" s="12" t="s">
        <v>1456</v>
      </c>
    </row>
    <row r="1289" customFormat="1" spans="1:14">
      <c r="A1289" s="9" t="s">
        <v>1895</v>
      </c>
      <c r="B1289" s="9"/>
      <c r="C1289" s="9" t="s">
        <v>2873</v>
      </c>
      <c r="D1289" s="9" t="s">
        <v>2874</v>
      </c>
      <c r="E1289" s="9" t="s">
        <v>85</v>
      </c>
      <c r="F1289" s="9"/>
      <c r="G1289" s="9"/>
      <c r="H1289" s="9" t="s">
        <v>1452</v>
      </c>
      <c r="I1289" s="9"/>
      <c r="J1289" s="9" t="s">
        <v>1453</v>
      </c>
      <c r="K1289" s="10" t="s">
        <v>1454</v>
      </c>
      <c r="L1289" s="9" t="s">
        <v>1898</v>
      </c>
      <c r="M1289" s="9"/>
      <c r="N1289" s="12" t="s">
        <v>1456</v>
      </c>
    </row>
    <row r="1290" customFormat="1" spans="1:14">
      <c r="A1290" s="9" t="s">
        <v>1895</v>
      </c>
      <c r="B1290" s="9"/>
      <c r="C1290" s="9" t="s">
        <v>2875</v>
      </c>
      <c r="D1290" s="9" t="s">
        <v>2876</v>
      </c>
      <c r="E1290" s="9" t="s">
        <v>85</v>
      </c>
      <c r="F1290" s="9"/>
      <c r="G1290" s="9"/>
      <c r="H1290" s="9" t="s">
        <v>1452</v>
      </c>
      <c r="I1290" s="9"/>
      <c r="J1290" s="9" t="s">
        <v>1453</v>
      </c>
      <c r="K1290" s="10" t="s">
        <v>1454</v>
      </c>
      <c r="L1290" s="9" t="s">
        <v>1898</v>
      </c>
      <c r="M1290" s="9"/>
      <c r="N1290" s="12" t="s">
        <v>1456</v>
      </c>
    </row>
    <row r="1291" customFormat="1" spans="1:14">
      <c r="A1291" s="9" t="s">
        <v>1895</v>
      </c>
      <c r="B1291" s="9"/>
      <c r="C1291" s="9" t="s">
        <v>2877</v>
      </c>
      <c r="D1291" s="9" t="s">
        <v>2878</v>
      </c>
      <c r="E1291" s="9" t="s">
        <v>85</v>
      </c>
      <c r="F1291" s="9"/>
      <c r="G1291" s="9"/>
      <c r="H1291" s="9" t="s">
        <v>1452</v>
      </c>
      <c r="I1291" s="9"/>
      <c r="J1291" s="9" t="s">
        <v>1453</v>
      </c>
      <c r="K1291" s="10" t="s">
        <v>1454</v>
      </c>
      <c r="L1291" s="9" t="s">
        <v>1898</v>
      </c>
      <c r="M1291" s="9"/>
      <c r="N1291" s="12" t="s">
        <v>1456</v>
      </c>
    </row>
    <row r="1292" customFormat="1" spans="1:14">
      <c r="A1292" s="9" t="s">
        <v>1895</v>
      </c>
      <c r="B1292" s="9"/>
      <c r="C1292" s="9" t="s">
        <v>2879</v>
      </c>
      <c r="D1292" s="9" t="s">
        <v>2880</v>
      </c>
      <c r="E1292" s="9" t="s">
        <v>85</v>
      </c>
      <c r="F1292" s="9"/>
      <c r="G1292" s="9"/>
      <c r="H1292" s="9" t="s">
        <v>1452</v>
      </c>
      <c r="I1292" s="9"/>
      <c r="J1292" s="9" t="s">
        <v>1453</v>
      </c>
      <c r="K1292" s="10" t="s">
        <v>1454</v>
      </c>
      <c r="L1292" s="9" t="s">
        <v>1898</v>
      </c>
      <c r="M1292" s="9"/>
      <c r="N1292" s="12" t="s">
        <v>1456</v>
      </c>
    </row>
    <row r="1293" customFormat="1" spans="1:14">
      <c r="A1293" s="9" t="s">
        <v>1895</v>
      </c>
      <c r="B1293" s="9"/>
      <c r="C1293" s="9" t="s">
        <v>2881</v>
      </c>
      <c r="D1293" s="9" t="s">
        <v>2882</v>
      </c>
      <c r="E1293" s="9" t="s">
        <v>85</v>
      </c>
      <c r="F1293" s="9"/>
      <c r="G1293" s="9"/>
      <c r="H1293" s="9" t="s">
        <v>1452</v>
      </c>
      <c r="I1293" s="9"/>
      <c r="J1293" s="9" t="s">
        <v>1453</v>
      </c>
      <c r="K1293" s="10" t="s">
        <v>1454</v>
      </c>
      <c r="L1293" s="9" t="s">
        <v>1898</v>
      </c>
      <c r="M1293" s="9"/>
      <c r="N1293" s="12" t="s">
        <v>1456</v>
      </c>
    </row>
    <row r="1294" customFormat="1" spans="1:14">
      <c r="A1294" s="9" t="s">
        <v>1895</v>
      </c>
      <c r="B1294" s="9"/>
      <c r="C1294" s="9" t="s">
        <v>2883</v>
      </c>
      <c r="D1294" s="9" t="s">
        <v>2884</v>
      </c>
      <c r="E1294" s="9" t="s">
        <v>85</v>
      </c>
      <c r="F1294" s="9"/>
      <c r="G1294" s="9"/>
      <c r="H1294" s="9" t="s">
        <v>1452</v>
      </c>
      <c r="I1294" s="9"/>
      <c r="J1294" s="9" t="s">
        <v>1453</v>
      </c>
      <c r="K1294" s="10" t="s">
        <v>1454</v>
      </c>
      <c r="L1294" s="9" t="s">
        <v>1898</v>
      </c>
      <c r="M1294" s="9"/>
      <c r="N1294" s="12" t="s">
        <v>1456</v>
      </c>
    </row>
    <row r="1295" customFormat="1" spans="1:14">
      <c r="A1295" s="9" t="s">
        <v>1895</v>
      </c>
      <c r="B1295" s="9"/>
      <c r="C1295" s="9" t="s">
        <v>2885</v>
      </c>
      <c r="D1295" s="9" t="s">
        <v>2886</v>
      </c>
      <c r="E1295" s="9" t="s">
        <v>85</v>
      </c>
      <c r="F1295" s="9"/>
      <c r="G1295" s="9"/>
      <c r="H1295" s="9" t="s">
        <v>1452</v>
      </c>
      <c r="I1295" s="9"/>
      <c r="J1295" s="9" t="s">
        <v>1453</v>
      </c>
      <c r="K1295" s="10" t="s">
        <v>1454</v>
      </c>
      <c r="L1295" s="9" t="s">
        <v>1898</v>
      </c>
      <c r="M1295" s="9"/>
      <c r="N1295" s="12" t="s">
        <v>1456</v>
      </c>
    </row>
    <row r="1296" customFormat="1" spans="1:14">
      <c r="A1296" s="9" t="s">
        <v>1895</v>
      </c>
      <c r="B1296" s="9"/>
      <c r="C1296" s="9" t="s">
        <v>2887</v>
      </c>
      <c r="D1296" s="9" t="s">
        <v>2888</v>
      </c>
      <c r="E1296" s="9" t="s">
        <v>85</v>
      </c>
      <c r="F1296" s="9"/>
      <c r="G1296" s="9"/>
      <c r="H1296" s="9" t="s">
        <v>1452</v>
      </c>
      <c r="I1296" s="9"/>
      <c r="J1296" s="9" t="s">
        <v>1453</v>
      </c>
      <c r="K1296" s="10" t="s">
        <v>1454</v>
      </c>
      <c r="L1296" s="9" t="s">
        <v>1898</v>
      </c>
      <c r="M1296" s="9"/>
      <c r="N1296" s="12" t="s">
        <v>1456</v>
      </c>
    </row>
    <row r="1297" customFormat="1" spans="1:14">
      <c r="A1297" s="9" t="s">
        <v>1895</v>
      </c>
      <c r="B1297" s="9"/>
      <c r="C1297" s="9" t="s">
        <v>2889</v>
      </c>
      <c r="D1297" s="9" t="s">
        <v>2890</v>
      </c>
      <c r="E1297" s="9" t="s">
        <v>85</v>
      </c>
      <c r="F1297" s="9"/>
      <c r="G1297" s="9"/>
      <c r="H1297" s="9" t="s">
        <v>1452</v>
      </c>
      <c r="I1297" s="9"/>
      <c r="J1297" s="9" t="s">
        <v>1453</v>
      </c>
      <c r="K1297" s="10" t="s">
        <v>1454</v>
      </c>
      <c r="L1297" s="9" t="s">
        <v>1898</v>
      </c>
      <c r="M1297" s="9"/>
      <c r="N1297" s="12" t="s">
        <v>1456</v>
      </c>
    </row>
    <row r="1298" customFormat="1" spans="1:14">
      <c r="A1298" s="9" t="s">
        <v>1895</v>
      </c>
      <c r="B1298" s="9"/>
      <c r="C1298" s="9" t="s">
        <v>2891</v>
      </c>
      <c r="D1298" s="9" t="s">
        <v>2892</v>
      </c>
      <c r="E1298" s="9" t="s">
        <v>85</v>
      </c>
      <c r="F1298" s="9"/>
      <c r="G1298" s="9"/>
      <c r="H1298" s="9" t="s">
        <v>1452</v>
      </c>
      <c r="I1298" s="9"/>
      <c r="J1298" s="9" t="s">
        <v>1453</v>
      </c>
      <c r="K1298" s="10" t="s">
        <v>1454</v>
      </c>
      <c r="L1298" s="9" t="s">
        <v>1898</v>
      </c>
      <c r="M1298" s="9"/>
      <c r="N1298" s="12" t="s">
        <v>1456</v>
      </c>
    </row>
    <row r="1299" customFormat="1" spans="1:14">
      <c r="A1299" s="9" t="s">
        <v>1895</v>
      </c>
      <c r="B1299" s="9"/>
      <c r="C1299" s="9" t="s">
        <v>2893</v>
      </c>
      <c r="D1299" s="9" t="s">
        <v>2894</v>
      </c>
      <c r="E1299" s="9" t="s">
        <v>85</v>
      </c>
      <c r="F1299" s="9"/>
      <c r="G1299" s="9"/>
      <c r="H1299" s="9" t="s">
        <v>1452</v>
      </c>
      <c r="I1299" s="9"/>
      <c r="J1299" s="9" t="s">
        <v>1453</v>
      </c>
      <c r="K1299" s="10" t="s">
        <v>1454</v>
      </c>
      <c r="L1299" s="9" t="s">
        <v>1898</v>
      </c>
      <c r="M1299" s="9"/>
      <c r="N1299" s="12" t="s">
        <v>1456</v>
      </c>
    </row>
    <row r="1300" customFormat="1" spans="1:14">
      <c r="A1300" s="9" t="s">
        <v>1895</v>
      </c>
      <c r="B1300" s="9"/>
      <c r="C1300" s="9" t="s">
        <v>2895</v>
      </c>
      <c r="D1300" s="9" t="s">
        <v>2896</v>
      </c>
      <c r="E1300" s="9" t="s">
        <v>85</v>
      </c>
      <c r="F1300" s="9"/>
      <c r="G1300" s="9"/>
      <c r="H1300" s="9" t="s">
        <v>1452</v>
      </c>
      <c r="I1300" s="9"/>
      <c r="J1300" s="9" t="s">
        <v>1453</v>
      </c>
      <c r="K1300" s="10" t="s">
        <v>1454</v>
      </c>
      <c r="L1300" s="9" t="s">
        <v>1898</v>
      </c>
      <c r="M1300" s="9"/>
      <c r="N1300" s="12" t="s">
        <v>1456</v>
      </c>
    </row>
    <row r="1301" customFormat="1" spans="1:14">
      <c r="A1301" s="9" t="s">
        <v>1895</v>
      </c>
      <c r="B1301" s="9"/>
      <c r="C1301" s="9" t="s">
        <v>2897</v>
      </c>
      <c r="D1301" s="9" t="s">
        <v>2898</v>
      </c>
      <c r="E1301" s="9" t="s">
        <v>85</v>
      </c>
      <c r="F1301" s="9"/>
      <c r="G1301" s="9"/>
      <c r="H1301" s="9" t="s">
        <v>1452</v>
      </c>
      <c r="I1301" s="9"/>
      <c r="J1301" s="9" t="s">
        <v>1453</v>
      </c>
      <c r="K1301" s="10" t="s">
        <v>1454</v>
      </c>
      <c r="L1301" s="9" t="s">
        <v>1898</v>
      </c>
      <c r="M1301" s="9"/>
      <c r="N1301" s="12" t="s">
        <v>1456</v>
      </c>
    </row>
    <row r="1302" customFormat="1" spans="1:14">
      <c r="A1302" s="9" t="s">
        <v>1895</v>
      </c>
      <c r="B1302" s="9"/>
      <c r="C1302" s="9" t="s">
        <v>2899</v>
      </c>
      <c r="D1302" s="9" t="s">
        <v>2900</v>
      </c>
      <c r="E1302" s="9" t="s">
        <v>85</v>
      </c>
      <c r="F1302" s="9"/>
      <c r="G1302" s="9"/>
      <c r="H1302" s="9" t="s">
        <v>1452</v>
      </c>
      <c r="I1302" s="9"/>
      <c r="J1302" s="9" t="s">
        <v>1453</v>
      </c>
      <c r="K1302" s="10" t="s">
        <v>1454</v>
      </c>
      <c r="L1302" s="9" t="s">
        <v>1898</v>
      </c>
      <c r="M1302" s="9"/>
      <c r="N1302" s="12" t="s">
        <v>1456</v>
      </c>
    </row>
    <row r="1303" customFormat="1" spans="1:14">
      <c r="A1303" s="9" t="s">
        <v>1895</v>
      </c>
      <c r="B1303" s="9"/>
      <c r="C1303" s="9" t="s">
        <v>2901</v>
      </c>
      <c r="D1303" s="9" t="s">
        <v>2902</v>
      </c>
      <c r="E1303" s="9" t="s">
        <v>85</v>
      </c>
      <c r="F1303" s="9"/>
      <c r="G1303" s="9"/>
      <c r="H1303" s="9" t="s">
        <v>1452</v>
      </c>
      <c r="I1303" s="9"/>
      <c r="J1303" s="9" t="s">
        <v>1453</v>
      </c>
      <c r="K1303" s="10" t="s">
        <v>1454</v>
      </c>
      <c r="L1303" s="9" t="s">
        <v>1898</v>
      </c>
      <c r="M1303" s="9"/>
      <c r="N1303" s="12" t="s">
        <v>1456</v>
      </c>
    </row>
    <row r="1304" customFormat="1" spans="1:14">
      <c r="A1304" s="9" t="s">
        <v>1895</v>
      </c>
      <c r="B1304" s="9"/>
      <c r="C1304" s="9" t="s">
        <v>2903</v>
      </c>
      <c r="D1304" s="9" t="s">
        <v>2904</v>
      </c>
      <c r="E1304" s="9" t="s">
        <v>85</v>
      </c>
      <c r="F1304" s="9"/>
      <c r="G1304" s="9"/>
      <c r="H1304" s="9" t="s">
        <v>1452</v>
      </c>
      <c r="I1304" s="9"/>
      <c r="J1304" s="9" t="s">
        <v>1453</v>
      </c>
      <c r="K1304" s="10" t="s">
        <v>1454</v>
      </c>
      <c r="L1304" s="9" t="s">
        <v>1898</v>
      </c>
      <c r="M1304" s="9"/>
      <c r="N1304" s="12" t="s">
        <v>1456</v>
      </c>
    </row>
    <row r="1305" customFormat="1" spans="1:14">
      <c r="A1305" s="9" t="s">
        <v>1895</v>
      </c>
      <c r="B1305" s="9"/>
      <c r="C1305" s="9" t="s">
        <v>2905</v>
      </c>
      <c r="D1305" s="9" t="s">
        <v>2906</v>
      </c>
      <c r="E1305" s="9" t="s">
        <v>85</v>
      </c>
      <c r="F1305" s="9"/>
      <c r="G1305" s="9"/>
      <c r="H1305" s="9" t="s">
        <v>1452</v>
      </c>
      <c r="I1305" s="9"/>
      <c r="J1305" s="9" t="s">
        <v>1453</v>
      </c>
      <c r="K1305" s="10" t="s">
        <v>1454</v>
      </c>
      <c r="L1305" s="9" t="s">
        <v>1898</v>
      </c>
      <c r="M1305" s="9"/>
      <c r="N1305" s="12" t="s">
        <v>1456</v>
      </c>
    </row>
    <row r="1306" customFormat="1" spans="1:14">
      <c r="A1306" s="9" t="s">
        <v>1895</v>
      </c>
      <c r="B1306" s="9"/>
      <c r="C1306" s="9" t="s">
        <v>2907</v>
      </c>
      <c r="D1306" s="9" t="s">
        <v>2908</v>
      </c>
      <c r="E1306" s="9" t="s">
        <v>85</v>
      </c>
      <c r="F1306" s="9"/>
      <c r="G1306" s="9"/>
      <c r="H1306" s="9" t="s">
        <v>1452</v>
      </c>
      <c r="I1306" s="9"/>
      <c r="J1306" s="9" t="s">
        <v>1453</v>
      </c>
      <c r="K1306" s="10" t="s">
        <v>1454</v>
      </c>
      <c r="L1306" s="9" t="s">
        <v>1898</v>
      </c>
      <c r="M1306" s="9"/>
      <c r="N1306" s="12" t="s">
        <v>1456</v>
      </c>
    </row>
    <row r="1307" customFormat="1" spans="1:14">
      <c r="A1307" s="9" t="s">
        <v>1895</v>
      </c>
      <c r="B1307" s="9"/>
      <c r="C1307" s="9" t="s">
        <v>2909</v>
      </c>
      <c r="D1307" s="9" t="s">
        <v>2910</v>
      </c>
      <c r="E1307" s="9" t="s">
        <v>85</v>
      </c>
      <c r="F1307" s="9"/>
      <c r="G1307" s="9"/>
      <c r="H1307" s="9" t="s">
        <v>1452</v>
      </c>
      <c r="I1307" s="9"/>
      <c r="J1307" s="9" t="s">
        <v>1453</v>
      </c>
      <c r="K1307" s="10" t="s">
        <v>1454</v>
      </c>
      <c r="L1307" s="9" t="s">
        <v>1898</v>
      </c>
      <c r="M1307" s="9"/>
      <c r="N1307" s="12" t="s">
        <v>1456</v>
      </c>
    </row>
    <row r="1308" customFormat="1" spans="1:14">
      <c r="A1308" s="9" t="s">
        <v>1895</v>
      </c>
      <c r="B1308" s="9"/>
      <c r="C1308" s="9" t="s">
        <v>2911</v>
      </c>
      <c r="D1308" s="9" t="s">
        <v>2912</v>
      </c>
      <c r="E1308" s="9" t="s">
        <v>85</v>
      </c>
      <c r="F1308" s="9"/>
      <c r="G1308" s="9"/>
      <c r="H1308" s="9" t="s">
        <v>1452</v>
      </c>
      <c r="I1308" s="9"/>
      <c r="J1308" s="9" t="s">
        <v>1453</v>
      </c>
      <c r="K1308" s="10" t="s">
        <v>1454</v>
      </c>
      <c r="L1308" s="9" t="s">
        <v>1898</v>
      </c>
      <c r="M1308" s="9"/>
      <c r="N1308" s="12" t="s">
        <v>1456</v>
      </c>
    </row>
    <row r="1309" customFormat="1" spans="1:14">
      <c r="A1309" s="9" t="s">
        <v>1895</v>
      </c>
      <c r="B1309" s="9"/>
      <c r="C1309" s="9" t="s">
        <v>2913</v>
      </c>
      <c r="D1309" s="9" t="s">
        <v>2914</v>
      </c>
      <c r="E1309" s="9" t="s">
        <v>85</v>
      </c>
      <c r="F1309" s="9"/>
      <c r="G1309" s="9"/>
      <c r="H1309" s="9" t="s">
        <v>1452</v>
      </c>
      <c r="I1309" s="9"/>
      <c r="J1309" s="9" t="s">
        <v>1453</v>
      </c>
      <c r="K1309" s="10" t="s">
        <v>1454</v>
      </c>
      <c r="L1309" s="9" t="s">
        <v>1898</v>
      </c>
      <c r="M1309" s="9"/>
      <c r="N1309" s="12" t="s">
        <v>1456</v>
      </c>
    </row>
    <row r="1310" customFormat="1" spans="1:14">
      <c r="A1310" s="9" t="s">
        <v>1895</v>
      </c>
      <c r="B1310" s="9"/>
      <c r="C1310" s="9" t="s">
        <v>2915</v>
      </c>
      <c r="D1310" s="9" t="s">
        <v>2916</v>
      </c>
      <c r="E1310" s="9" t="s">
        <v>85</v>
      </c>
      <c r="F1310" s="9"/>
      <c r="G1310" s="9"/>
      <c r="H1310" s="9" t="s">
        <v>1452</v>
      </c>
      <c r="I1310" s="9"/>
      <c r="J1310" s="9" t="s">
        <v>1453</v>
      </c>
      <c r="K1310" s="10" t="s">
        <v>1454</v>
      </c>
      <c r="L1310" s="9" t="s">
        <v>1898</v>
      </c>
      <c r="M1310" s="9"/>
      <c r="N1310" s="12" t="s">
        <v>1456</v>
      </c>
    </row>
    <row r="1311" customFormat="1" spans="1:14">
      <c r="A1311" s="9" t="s">
        <v>1895</v>
      </c>
      <c r="B1311" s="9"/>
      <c r="C1311" s="9" t="s">
        <v>2917</v>
      </c>
      <c r="D1311" s="9" t="s">
        <v>2918</v>
      </c>
      <c r="E1311" s="9" t="s">
        <v>85</v>
      </c>
      <c r="F1311" s="9"/>
      <c r="G1311" s="9"/>
      <c r="H1311" s="9" t="s">
        <v>1452</v>
      </c>
      <c r="I1311" s="9"/>
      <c r="J1311" s="9" t="s">
        <v>1453</v>
      </c>
      <c r="K1311" s="10" t="s">
        <v>1454</v>
      </c>
      <c r="L1311" s="9" t="s">
        <v>1898</v>
      </c>
      <c r="M1311" s="9"/>
      <c r="N1311" s="12" t="s">
        <v>1456</v>
      </c>
    </row>
    <row r="1312" customFormat="1" spans="1:14">
      <c r="A1312" s="9" t="s">
        <v>1895</v>
      </c>
      <c r="B1312" s="9"/>
      <c r="C1312" s="9" t="s">
        <v>2919</v>
      </c>
      <c r="D1312" s="9" t="s">
        <v>2920</v>
      </c>
      <c r="E1312" s="9" t="s">
        <v>85</v>
      </c>
      <c r="F1312" s="9"/>
      <c r="G1312" s="9"/>
      <c r="H1312" s="9" t="s">
        <v>1452</v>
      </c>
      <c r="I1312" s="9"/>
      <c r="J1312" s="9" t="s">
        <v>1453</v>
      </c>
      <c r="K1312" s="10" t="s">
        <v>1454</v>
      </c>
      <c r="L1312" s="9" t="s">
        <v>1898</v>
      </c>
      <c r="M1312" s="9"/>
      <c r="N1312" s="12" t="s">
        <v>1456</v>
      </c>
    </row>
    <row r="1313" customFormat="1" spans="1:14">
      <c r="A1313" s="9" t="s">
        <v>1895</v>
      </c>
      <c r="B1313" s="9"/>
      <c r="C1313" s="9" t="s">
        <v>2921</v>
      </c>
      <c r="D1313" s="9" t="s">
        <v>2922</v>
      </c>
      <c r="E1313" s="9" t="s">
        <v>85</v>
      </c>
      <c r="F1313" s="9"/>
      <c r="G1313" s="9"/>
      <c r="H1313" s="9" t="s">
        <v>1452</v>
      </c>
      <c r="I1313" s="9"/>
      <c r="J1313" s="9" t="s">
        <v>1453</v>
      </c>
      <c r="K1313" s="10" t="s">
        <v>1454</v>
      </c>
      <c r="L1313" s="9" t="s">
        <v>1898</v>
      </c>
      <c r="M1313" s="9"/>
      <c r="N1313" s="12" t="s">
        <v>1456</v>
      </c>
    </row>
    <row r="1314" customFormat="1" spans="1:14">
      <c r="A1314" s="9" t="s">
        <v>1895</v>
      </c>
      <c r="B1314" s="9"/>
      <c r="C1314" s="9" t="s">
        <v>2923</v>
      </c>
      <c r="D1314" s="9" t="s">
        <v>2924</v>
      </c>
      <c r="E1314" s="9" t="s">
        <v>85</v>
      </c>
      <c r="F1314" s="9"/>
      <c r="G1314" s="9"/>
      <c r="H1314" s="9" t="s">
        <v>1452</v>
      </c>
      <c r="I1314" s="9"/>
      <c r="J1314" s="9" t="s">
        <v>1453</v>
      </c>
      <c r="K1314" s="10" t="s">
        <v>1454</v>
      </c>
      <c r="L1314" s="9" t="s">
        <v>1898</v>
      </c>
      <c r="M1314" s="9"/>
      <c r="N1314" s="12" t="s">
        <v>1456</v>
      </c>
    </row>
    <row r="1315" customFormat="1" spans="1:14">
      <c r="A1315" s="9" t="s">
        <v>1895</v>
      </c>
      <c r="B1315" s="9"/>
      <c r="C1315" s="9" t="s">
        <v>2925</v>
      </c>
      <c r="D1315" s="9" t="s">
        <v>2926</v>
      </c>
      <c r="E1315" s="9" t="s">
        <v>85</v>
      </c>
      <c r="F1315" s="9"/>
      <c r="G1315" s="9"/>
      <c r="H1315" s="9" t="s">
        <v>1452</v>
      </c>
      <c r="I1315" s="9"/>
      <c r="J1315" s="9" t="s">
        <v>1453</v>
      </c>
      <c r="K1315" s="10" t="s">
        <v>1454</v>
      </c>
      <c r="L1315" s="9" t="s">
        <v>1898</v>
      </c>
      <c r="M1315" s="9"/>
      <c r="N1315" s="12" t="s">
        <v>1456</v>
      </c>
    </row>
    <row r="1316" customFormat="1" spans="1:14">
      <c r="A1316" s="9" t="s">
        <v>1895</v>
      </c>
      <c r="B1316" s="9"/>
      <c r="C1316" s="9" t="s">
        <v>2927</v>
      </c>
      <c r="D1316" s="9" t="s">
        <v>2928</v>
      </c>
      <c r="E1316" s="9" t="s">
        <v>85</v>
      </c>
      <c r="F1316" s="9"/>
      <c r="G1316" s="9"/>
      <c r="H1316" s="9" t="s">
        <v>1452</v>
      </c>
      <c r="I1316" s="9"/>
      <c r="J1316" s="9" t="s">
        <v>1453</v>
      </c>
      <c r="K1316" s="10" t="s">
        <v>1454</v>
      </c>
      <c r="L1316" s="9" t="s">
        <v>1898</v>
      </c>
      <c r="M1316" s="9"/>
      <c r="N1316" s="12" t="s">
        <v>1456</v>
      </c>
    </row>
    <row r="1317" customFormat="1" spans="1:14">
      <c r="A1317" s="9" t="s">
        <v>1895</v>
      </c>
      <c r="B1317" s="9"/>
      <c r="C1317" s="9" t="s">
        <v>2929</v>
      </c>
      <c r="D1317" s="9" t="s">
        <v>2930</v>
      </c>
      <c r="E1317" s="9" t="s">
        <v>85</v>
      </c>
      <c r="F1317" s="9"/>
      <c r="G1317" s="9"/>
      <c r="H1317" s="9" t="s">
        <v>1452</v>
      </c>
      <c r="I1317" s="9"/>
      <c r="J1317" s="9" t="s">
        <v>1453</v>
      </c>
      <c r="K1317" s="10" t="s">
        <v>1454</v>
      </c>
      <c r="L1317" s="9" t="s">
        <v>1898</v>
      </c>
      <c r="M1317" s="9"/>
      <c r="N1317" s="12" t="s">
        <v>1456</v>
      </c>
    </row>
    <row r="1318" customFormat="1" spans="1:14">
      <c r="A1318" s="9" t="s">
        <v>1895</v>
      </c>
      <c r="B1318" s="9"/>
      <c r="C1318" s="9" t="s">
        <v>2931</v>
      </c>
      <c r="D1318" s="9" t="s">
        <v>2932</v>
      </c>
      <c r="E1318" s="9" t="s">
        <v>85</v>
      </c>
      <c r="F1318" s="9"/>
      <c r="G1318" s="9"/>
      <c r="H1318" s="9" t="s">
        <v>1452</v>
      </c>
      <c r="I1318" s="9"/>
      <c r="J1318" s="9" t="s">
        <v>1453</v>
      </c>
      <c r="K1318" s="10" t="s">
        <v>1454</v>
      </c>
      <c r="L1318" s="9" t="s">
        <v>1898</v>
      </c>
      <c r="M1318" s="9"/>
      <c r="N1318" s="12" t="s">
        <v>1456</v>
      </c>
    </row>
    <row r="1319" customFormat="1" spans="1:14">
      <c r="A1319" s="9" t="s">
        <v>1895</v>
      </c>
      <c r="B1319" s="9"/>
      <c r="C1319" s="9" t="s">
        <v>2933</v>
      </c>
      <c r="D1319" s="9" t="s">
        <v>2934</v>
      </c>
      <c r="E1319" s="9" t="s">
        <v>85</v>
      </c>
      <c r="F1319" s="9"/>
      <c r="G1319" s="9"/>
      <c r="H1319" s="9" t="s">
        <v>1452</v>
      </c>
      <c r="I1319" s="9"/>
      <c r="J1319" s="9" t="s">
        <v>1453</v>
      </c>
      <c r="K1319" s="10" t="s">
        <v>1454</v>
      </c>
      <c r="L1319" s="9" t="s">
        <v>1898</v>
      </c>
      <c r="M1319" s="9"/>
      <c r="N1319" s="12" t="s">
        <v>1456</v>
      </c>
    </row>
    <row r="1320" customFormat="1" spans="1:14">
      <c r="A1320" s="9" t="s">
        <v>1895</v>
      </c>
      <c r="B1320" s="9"/>
      <c r="C1320" s="9" t="s">
        <v>2935</v>
      </c>
      <c r="D1320" s="9" t="s">
        <v>2936</v>
      </c>
      <c r="E1320" s="9" t="s">
        <v>85</v>
      </c>
      <c r="F1320" s="9"/>
      <c r="G1320" s="9"/>
      <c r="H1320" s="9" t="s">
        <v>1452</v>
      </c>
      <c r="I1320" s="9"/>
      <c r="J1320" s="9" t="s">
        <v>1453</v>
      </c>
      <c r="K1320" s="10" t="s">
        <v>1454</v>
      </c>
      <c r="L1320" s="9" t="s">
        <v>1898</v>
      </c>
      <c r="M1320" s="9"/>
      <c r="N1320" s="12" t="s">
        <v>1456</v>
      </c>
    </row>
    <row r="1321" customFormat="1" spans="1:14">
      <c r="A1321" s="9" t="s">
        <v>1895</v>
      </c>
      <c r="B1321" s="9"/>
      <c r="C1321" s="9" t="s">
        <v>2937</v>
      </c>
      <c r="D1321" s="9" t="s">
        <v>2938</v>
      </c>
      <c r="E1321" s="9" t="s">
        <v>85</v>
      </c>
      <c r="F1321" s="9"/>
      <c r="G1321" s="9"/>
      <c r="H1321" s="9" t="s">
        <v>1452</v>
      </c>
      <c r="I1321" s="9"/>
      <c r="J1321" s="9" t="s">
        <v>1453</v>
      </c>
      <c r="K1321" s="10" t="s">
        <v>1454</v>
      </c>
      <c r="L1321" s="9" t="s">
        <v>1898</v>
      </c>
      <c r="M1321" s="9"/>
      <c r="N1321" s="12" t="s">
        <v>1456</v>
      </c>
    </row>
    <row r="1322" customFormat="1" spans="1:14">
      <c r="A1322" s="9" t="s">
        <v>1895</v>
      </c>
      <c r="B1322" s="9"/>
      <c r="C1322" s="9" t="s">
        <v>2939</v>
      </c>
      <c r="D1322" s="9" t="s">
        <v>2940</v>
      </c>
      <c r="E1322" s="9" t="s">
        <v>85</v>
      </c>
      <c r="F1322" s="9"/>
      <c r="G1322" s="9"/>
      <c r="H1322" s="9" t="s">
        <v>1452</v>
      </c>
      <c r="I1322" s="9"/>
      <c r="J1322" s="9" t="s">
        <v>1453</v>
      </c>
      <c r="K1322" s="10" t="s">
        <v>1454</v>
      </c>
      <c r="L1322" s="9" t="s">
        <v>1898</v>
      </c>
      <c r="M1322" s="9"/>
      <c r="N1322" s="12" t="s">
        <v>1456</v>
      </c>
    </row>
    <row r="1323" customFormat="1" spans="1:14">
      <c r="A1323" s="9" t="s">
        <v>1895</v>
      </c>
      <c r="B1323" s="9"/>
      <c r="C1323" s="9" t="s">
        <v>2941</v>
      </c>
      <c r="D1323" s="9" t="s">
        <v>2942</v>
      </c>
      <c r="E1323" s="9" t="s">
        <v>85</v>
      </c>
      <c r="F1323" s="9"/>
      <c r="G1323" s="9"/>
      <c r="H1323" s="9" t="s">
        <v>1452</v>
      </c>
      <c r="I1323" s="9"/>
      <c r="J1323" s="9" t="s">
        <v>1453</v>
      </c>
      <c r="K1323" s="10" t="s">
        <v>1454</v>
      </c>
      <c r="L1323" s="9" t="s">
        <v>1898</v>
      </c>
      <c r="M1323" s="9"/>
      <c r="N1323" s="12" t="s">
        <v>1456</v>
      </c>
    </row>
    <row r="1324" customFormat="1" spans="1:14">
      <c r="A1324" s="9" t="s">
        <v>1895</v>
      </c>
      <c r="B1324" s="9"/>
      <c r="C1324" s="9" t="s">
        <v>2943</v>
      </c>
      <c r="D1324" s="9" t="s">
        <v>2944</v>
      </c>
      <c r="E1324" s="9" t="s">
        <v>85</v>
      </c>
      <c r="F1324" s="9"/>
      <c r="G1324" s="9"/>
      <c r="H1324" s="9" t="s">
        <v>1452</v>
      </c>
      <c r="I1324" s="9"/>
      <c r="J1324" s="9" t="s">
        <v>1453</v>
      </c>
      <c r="K1324" s="10" t="s">
        <v>1454</v>
      </c>
      <c r="L1324" s="9" t="s">
        <v>1898</v>
      </c>
      <c r="M1324" s="9"/>
      <c r="N1324" s="12" t="s">
        <v>1456</v>
      </c>
    </row>
    <row r="1325" customFormat="1" spans="1:14">
      <c r="A1325" s="9" t="s">
        <v>1895</v>
      </c>
      <c r="B1325" s="9"/>
      <c r="C1325" s="9" t="s">
        <v>2945</v>
      </c>
      <c r="D1325" s="9" t="s">
        <v>2946</v>
      </c>
      <c r="E1325" s="9" t="s">
        <v>85</v>
      </c>
      <c r="F1325" s="9"/>
      <c r="G1325" s="9"/>
      <c r="H1325" s="9" t="s">
        <v>1452</v>
      </c>
      <c r="I1325" s="9"/>
      <c r="J1325" s="9" t="s">
        <v>1453</v>
      </c>
      <c r="K1325" s="10" t="s">
        <v>1454</v>
      </c>
      <c r="L1325" s="9" t="s">
        <v>1898</v>
      </c>
      <c r="M1325" s="9"/>
      <c r="N1325" s="12" t="s">
        <v>1456</v>
      </c>
    </row>
    <row r="1326" customFormat="1" spans="1:14">
      <c r="A1326" s="9" t="s">
        <v>1895</v>
      </c>
      <c r="B1326" s="9"/>
      <c r="C1326" s="9" t="s">
        <v>2947</v>
      </c>
      <c r="D1326" s="9" t="s">
        <v>2948</v>
      </c>
      <c r="E1326" s="9" t="s">
        <v>85</v>
      </c>
      <c r="F1326" s="9"/>
      <c r="G1326" s="9"/>
      <c r="H1326" s="9" t="s">
        <v>1452</v>
      </c>
      <c r="I1326" s="9"/>
      <c r="J1326" s="9" t="s">
        <v>1453</v>
      </c>
      <c r="K1326" s="10" t="s">
        <v>1454</v>
      </c>
      <c r="L1326" s="9" t="s">
        <v>1898</v>
      </c>
      <c r="M1326" s="9"/>
      <c r="N1326" s="12" t="s">
        <v>1456</v>
      </c>
    </row>
    <row r="1327" customFormat="1" spans="1:14">
      <c r="A1327" s="9" t="s">
        <v>1895</v>
      </c>
      <c r="B1327" s="9"/>
      <c r="C1327" s="9" t="s">
        <v>2949</v>
      </c>
      <c r="D1327" s="9" t="s">
        <v>2950</v>
      </c>
      <c r="E1327" s="9" t="s">
        <v>85</v>
      </c>
      <c r="F1327" s="9"/>
      <c r="G1327" s="9"/>
      <c r="H1327" s="9" t="s">
        <v>1452</v>
      </c>
      <c r="I1327" s="9"/>
      <c r="J1327" s="9" t="s">
        <v>1453</v>
      </c>
      <c r="K1327" s="10" t="s">
        <v>1454</v>
      </c>
      <c r="L1327" s="9" t="s">
        <v>1898</v>
      </c>
      <c r="M1327" s="9"/>
      <c r="N1327" s="12" t="s">
        <v>1456</v>
      </c>
    </row>
    <row r="1328" customFormat="1" spans="1:14">
      <c r="A1328" s="9" t="s">
        <v>1895</v>
      </c>
      <c r="B1328" s="9"/>
      <c r="C1328" s="9" t="s">
        <v>2951</v>
      </c>
      <c r="D1328" s="9" t="s">
        <v>2952</v>
      </c>
      <c r="E1328" s="9" t="s">
        <v>85</v>
      </c>
      <c r="F1328" s="9"/>
      <c r="G1328" s="9"/>
      <c r="H1328" s="9" t="s">
        <v>1452</v>
      </c>
      <c r="I1328" s="9"/>
      <c r="J1328" s="9" t="s">
        <v>1453</v>
      </c>
      <c r="K1328" s="10" t="s">
        <v>1454</v>
      </c>
      <c r="L1328" s="9" t="s">
        <v>1898</v>
      </c>
      <c r="M1328" s="9"/>
      <c r="N1328" s="12" t="s">
        <v>1456</v>
      </c>
    </row>
    <row r="1329" customFormat="1" spans="1:14">
      <c r="A1329" s="9" t="s">
        <v>1895</v>
      </c>
      <c r="B1329" s="9"/>
      <c r="C1329" s="9" t="s">
        <v>2953</v>
      </c>
      <c r="D1329" s="9" t="s">
        <v>2954</v>
      </c>
      <c r="E1329" s="9" t="s">
        <v>85</v>
      </c>
      <c r="F1329" s="9"/>
      <c r="G1329" s="9"/>
      <c r="H1329" s="9" t="s">
        <v>1452</v>
      </c>
      <c r="I1329" s="9"/>
      <c r="J1329" s="9" t="s">
        <v>1453</v>
      </c>
      <c r="K1329" s="10" t="s">
        <v>1454</v>
      </c>
      <c r="L1329" s="9" t="s">
        <v>1898</v>
      </c>
      <c r="M1329" s="9"/>
      <c r="N1329" s="12" t="s">
        <v>1456</v>
      </c>
    </row>
    <row r="1330" customFormat="1" spans="1:14">
      <c r="A1330" s="9" t="s">
        <v>1895</v>
      </c>
      <c r="B1330" s="9"/>
      <c r="C1330" s="9" t="s">
        <v>2955</v>
      </c>
      <c r="D1330" s="9" t="s">
        <v>2956</v>
      </c>
      <c r="E1330" s="9" t="s">
        <v>85</v>
      </c>
      <c r="F1330" s="9"/>
      <c r="G1330" s="9"/>
      <c r="H1330" s="9" t="s">
        <v>1452</v>
      </c>
      <c r="I1330" s="9"/>
      <c r="J1330" s="9" t="s">
        <v>1453</v>
      </c>
      <c r="K1330" s="10" t="s">
        <v>1454</v>
      </c>
      <c r="L1330" s="9" t="s">
        <v>1898</v>
      </c>
      <c r="M1330" s="9"/>
      <c r="N1330" s="12" t="s">
        <v>1456</v>
      </c>
    </row>
    <row r="1331" customFormat="1" spans="1:14">
      <c r="A1331" s="9" t="s">
        <v>1895</v>
      </c>
      <c r="B1331" s="9"/>
      <c r="C1331" s="9" t="s">
        <v>2957</v>
      </c>
      <c r="D1331" s="9" t="s">
        <v>2958</v>
      </c>
      <c r="E1331" s="9" t="s">
        <v>85</v>
      </c>
      <c r="F1331" s="9"/>
      <c r="G1331" s="9"/>
      <c r="H1331" s="9" t="s">
        <v>1452</v>
      </c>
      <c r="I1331" s="9"/>
      <c r="J1331" s="9" t="s">
        <v>1453</v>
      </c>
      <c r="K1331" s="10" t="s">
        <v>1454</v>
      </c>
      <c r="L1331" s="9" t="s">
        <v>1898</v>
      </c>
      <c r="M1331" s="9"/>
      <c r="N1331" s="12" t="s">
        <v>1456</v>
      </c>
    </row>
    <row r="1332" customFormat="1" spans="1:14">
      <c r="A1332" s="9" t="s">
        <v>1895</v>
      </c>
      <c r="B1332" s="9"/>
      <c r="C1332" s="9" t="s">
        <v>2959</v>
      </c>
      <c r="D1332" s="9" t="s">
        <v>2960</v>
      </c>
      <c r="E1332" s="9" t="s">
        <v>85</v>
      </c>
      <c r="F1332" s="9"/>
      <c r="G1332" s="9"/>
      <c r="H1332" s="9" t="s">
        <v>1452</v>
      </c>
      <c r="I1332" s="9"/>
      <c r="J1332" s="9" t="s">
        <v>1453</v>
      </c>
      <c r="K1332" s="10" t="s">
        <v>1454</v>
      </c>
      <c r="L1332" s="9" t="s">
        <v>1898</v>
      </c>
      <c r="M1332" s="9"/>
      <c r="N1332" s="12" t="s">
        <v>1456</v>
      </c>
    </row>
    <row r="1333" customFormat="1" spans="1:14">
      <c r="A1333" s="9" t="s">
        <v>1895</v>
      </c>
      <c r="B1333" s="9"/>
      <c r="C1333" s="9" t="s">
        <v>2961</v>
      </c>
      <c r="D1333" s="9" t="s">
        <v>2962</v>
      </c>
      <c r="E1333" s="9" t="s">
        <v>85</v>
      </c>
      <c r="F1333" s="9"/>
      <c r="G1333" s="9"/>
      <c r="H1333" s="9" t="s">
        <v>1452</v>
      </c>
      <c r="I1333" s="9"/>
      <c r="J1333" s="9" t="s">
        <v>1453</v>
      </c>
      <c r="K1333" s="10" t="s">
        <v>1454</v>
      </c>
      <c r="L1333" s="9" t="s">
        <v>1898</v>
      </c>
      <c r="M1333" s="9"/>
      <c r="N1333" s="12" t="s">
        <v>1456</v>
      </c>
    </row>
    <row r="1334" customFormat="1" spans="1:14">
      <c r="A1334" s="9" t="s">
        <v>1895</v>
      </c>
      <c r="B1334" s="9"/>
      <c r="C1334" s="9" t="s">
        <v>2963</v>
      </c>
      <c r="D1334" s="9" t="s">
        <v>2964</v>
      </c>
      <c r="E1334" s="9" t="s">
        <v>85</v>
      </c>
      <c r="F1334" s="9"/>
      <c r="G1334" s="9"/>
      <c r="H1334" s="9" t="s">
        <v>1452</v>
      </c>
      <c r="I1334" s="9"/>
      <c r="J1334" s="9" t="s">
        <v>1453</v>
      </c>
      <c r="K1334" s="10" t="s">
        <v>1454</v>
      </c>
      <c r="L1334" s="9" t="s">
        <v>1898</v>
      </c>
      <c r="M1334" s="9"/>
      <c r="N1334" s="12" t="s">
        <v>1456</v>
      </c>
    </row>
    <row r="1335" customFormat="1" spans="1:14">
      <c r="A1335" s="9" t="s">
        <v>1895</v>
      </c>
      <c r="B1335" s="9"/>
      <c r="C1335" s="9" t="s">
        <v>2965</v>
      </c>
      <c r="D1335" s="9" t="s">
        <v>2966</v>
      </c>
      <c r="E1335" s="9" t="s">
        <v>85</v>
      </c>
      <c r="F1335" s="9"/>
      <c r="G1335" s="9"/>
      <c r="H1335" s="9" t="s">
        <v>1452</v>
      </c>
      <c r="I1335" s="9"/>
      <c r="J1335" s="9" t="s">
        <v>1453</v>
      </c>
      <c r="K1335" s="10" t="s">
        <v>1454</v>
      </c>
      <c r="L1335" s="9" t="s">
        <v>1898</v>
      </c>
      <c r="M1335" s="9"/>
      <c r="N1335" s="12" t="s">
        <v>1456</v>
      </c>
    </row>
    <row r="1336" customFormat="1" spans="1:14">
      <c r="A1336" s="9" t="s">
        <v>1895</v>
      </c>
      <c r="B1336" s="9"/>
      <c r="C1336" s="9" t="s">
        <v>2967</v>
      </c>
      <c r="D1336" s="9" t="s">
        <v>2968</v>
      </c>
      <c r="E1336" s="9" t="s">
        <v>85</v>
      </c>
      <c r="F1336" s="9"/>
      <c r="G1336" s="9"/>
      <c r="H1336" s="9" t="s">
        <v>1452</v>
      </c>
      <c r="I1336" s="9"/>
      <c r="J1336" s="9" t="s">
        <v>1453</v>
      </c>
      <c r="K1336" s="10" t="s">
        <v>1454</v>
      </c>
      <c r="L1336" s="9" t="s">
        <v>1898</v>
      </c>
      <c r="M1336" s="9"/>
      <c r="N1336" s="12" t="s">
        <v>1456</v>
      </c>
    </row>
    <row r="1337" customFormat="1" spans="1:14">
      <c r="A1337" s="9" t="s">
        <v>1895</v>
      </c>
      <c r="B1337" s="9"/>
      <c r="C1337" s="9" t="s">
        <v>2969</v>
      </c>
      <c r="D1337" s="9" t="s">
        <v>2970</v>
      </c>
      <c r="E1337" s="9" t="s">
        <v>85</v>
      </c>
      <c r="F1337" s="9"/>
      <c r="G1337" s="9"/>
      <c r="H1337" s="9" t="s">
        <v>1452</v>
      </c>
      <c r="I1337" s="9"/>
      <c r="J1337" s="9" t="s">
        <v>1453</v>
      </c>
      <c r="K1337" s="10" t="s">
        <v>1454</v>
      </c>
      <c r="L1337" s="9" t="s">
        <v>1898</v>
      </c>
      <c r="M1337" s="9"/>
      <c r="N1337" s="12" t="s">
        <v>1456</v>
      </c>
    </row>
    <row r="1338" customFormat="1" spans="1:14">
      <c r="A1338" s="9" t="s">
        <v>1895</v>
      </c>
      <c r="B1338" s="9"/>
      <c r="C1338" s="9" t="s">
        <v>2971</v>
      </c>
      <c r="D1338" s="9" t="s">
        <v>2972</v>
      </c>
      <c r="E1338" s="9" t="s">
        <v>85</v>
      </c>
      <c r="F1338" s="9"/>
      <c r="G1338" s="9"/>
      <c r="H1338" s="9" t="s">
        <v>1452</v>
      </c>
      <c r="I1338" s="9"/>
      <c r="J1338" s="9" t="s">
        <v>1453</v>
      </c>
      <c r="K1338" s="10" t="s">
        <v>1454</v>
      </c>
      <c r="L1338" s="9" t="s">
        <v>1898</v>
      </c>
      <c r="M1338" s="9"/>
      <c r="N1338" s="12" t="s">
        <v>1456</v>
      </c>
    </row>
    <row r="1339" customFormat="1" spans="1:14">
      <c r="A1339" s="9" t="s">
        <v>1895</v>
      </c>
      <c r="B1339" s="9"/>
      <c r="C1339" s="9" t="s">
        <v>2973</v>
      </c>
      <c r="D1339" s="9" t="s">
        <v>2974</v>
      </c>
      <c r="E1339" s="9" t="s">
        <v>85</v>
      </c>
      <c r="F1339" s="9"/>
      <c r="G1339" s="9"/>
      <c r="H1339" s="9" t="s">
        <v>1452</v>
      </c>
      <c r="I1339" s="9"/>
      <c r="J1339" s="9" t="s">
        <v>1453</v>
      </c>
      <c r="K1339" s="10" t="s">
        <v>1454</v>
      </c>
      <c r="L1339" s="9" t="s">
        <v>1898</v>
      </c>
      <c r="M1339" s="9"/>
      <c r="N1339" s="12" t="s">
        <v>1456</v>
      </c>
    </row>
    <row r="1340" customFormat="1" spans="1:14">
      <c r="A1340" s="9" t="s">
        <v>1895</v>
      </c>
      <c r="B1340" s="9"/>
      <c r="C1340" s="9" t="s">
        <v>2975</v>
      </c>
      <c r="D1340" s="9" t="s">
        <v>2976</v>
      </c>
      <c r="E1340" s="9" t="s">
        <v>85</v>
      </c>
      <c r="F1340" s="9"/>
      <c r="G1340" s="9"/>
      <c r="H1340" s="9" t="s">
        <v>1452</v>
      </c>
      <c r="I1340" s="9"/>
      <c r="J1340" s="9" t="s">
        <v>1453</v>
      </c>
      <c r="K1340" s="10" t="s">
        <v>1454</v>
      </c>
      <c r="L1340" s="9" t="s">
        <v>1898</v>
      </c>
      <c r="M1340" s="9"/>
      <c r="N1340" s="12" t="s">
        <v>1456</v>
      </c>
    </row>
    <row r="1341" customFormat="1" spans="1:14">
      <c r="A1341" s="9" t="s">
        <v>1895</v>
      </c>
      <c r="B1341" s="9"/>
      <c r="C1341" s="9" t="s">
        <v>2977</v>
      </c>
      <c r="D1341" s="9" t="s">
        <v>2978</v>
      </c>
      <c r="E1341" s="9" t="s">
        <v>85</v>
      </c>
      <c r="F1341" s="9"/>
      <c r="G1341" s="9"/>
      <c r="H1341" s="9" t="s">
        <v>1452</v>
      </c>
      <c r="I1341" s="9"/>
      <c r="J1341" s="9" t="s">
        <v>1453</v>
      </c>
      <c r="K1341" s="10" t="s">
        <v>1454</v>
      </c>
      <c r="L1341" s="9" t="s">
        <v>1898</v>
      </c>
      <c r="M1341" s="9"/>
      <c r="N1341" s="12" t="s">
        <v>1456</v>
      </c>
    </row>
    <row r="1342" customFormat="1" spans="1:14">
      <c r="A1342" s="9" t="s">
        <v>1895</v>
      </c>
      <c r="B1342" s="9"/>
      <c r="C1342" s="9" t="s">
        <v>2979</v>
      </c>
      <c r="D1342" s="9" t="s">
        <v>2980</v>
      </c>
      <c r="E1342" s="9" t="s">
        <v>85</v>
      </c>
      <c r="F1342" s="9"/>
      <c r="G1342" s="9"/>
      <c r="H1342" s="9" t="s">
        <v>1452</v>
      </c>
      <c r="I1342" s="9"/>
      <c r="J1342" s="9" t="s">
        <v>1453</v>
      </c>
      <c r="K1342" s="10" t="s">
        <v>1454</v>
      </c>
      <c r="L1342" s="9" t="s">
        <v>1898</v>
      </c>
      <c r="M1342" s="9"/>
      <c r="N1342" s="12" t="s">
        <v>1456</v>
      </c>
    </row>
    <row r="1343" customFormat="1" spans="1:14">
      <c r="A1343" s="9" t="s">
        <v>1895</v>
      </c>
      <c r="B1343" s="9"/>
      <c r="C1343" s="9" t="s">
        <v>2981</v>
      </c>
      <c r="D1343" s="9" t="s">
        <v>2982</v>
      </c>
      <c r="E1343" s="9" t="s">
        <v>85</v>
      </c>
      <c r="F1343" s="9"/>
      <c r="G1343" s="9"/>
      <c r="H1343" s="9" t="s">
        <v>1452</v>
      </c>
      <c r="I1343" s="9"/>
      <c r="J1343" s="9" t="s">
        <v>1453</v>
      </c>
      <c r="K1343" s="10" t="s">
        <v>1454</v>
      </c>
      <c r="L1343" s="9" t="s">
        <v>1898</v>
      </c>
      <c r="M1343" s="9"/>
      <c r="N1343" s="12" t="s">
        <v>1456</v>
      </c>
    </row>
    <row r="1344" customFormat="1" spans="1:14">
      <c r="A1344" s="9" t="s">
        <v>1895</v>
      </c>
      <c r="B1344" s="9"/>
      <c r="C1344" s="9" t="s">
        <v>2983</v>
      </c>
      <c r="D1344" s="9" t="s">
        <v>2984</v>
      </c>
      <c r="E1344" s="9" t="s">
        <v>85</v>
      </c>
      <c r="F1344" s="9"/>
      <c r="G1344" s="9"/>
      <c r="H1344" s="9" t="s">
        <v>1452</v>
      </c>
      <c r="I1344" s="9"/>
      <c r="J1344" s="9" t="s">
        <v>1453</v>
      </c>
      <c r="K1344" s="10" t="s">
        <v>1454</v>
      </c>
      <c r="L1344" s="9" t="s">
        <v>1898</v>
      </c>
      <c r="M1344" s="9"/>
      <c r="N1344" s="12" t="s">
        <v>1456</v>
      </c>
    </row>
    <row r="1345" customFormat="1" spans="1:14">
      <c r="A1345" s="9" t="s">
        <v>1895</v>
      </c>
      <c r="B1345" s="9"/>
      <c r="C1345" s="9" t="s">
        <v>2985</v>
      </c>
      <c r="D1345" s="9" t="s">
        <v>2986</v>
      </c>
      <c r="E1345" s="9" t="s">
        <v>85</v>
      </c>
      <c r="F1345" s="9"/>
      <c r="G1345" s="9"/>
      <c r="H1345" s="9" t="s">
        <v>1452</v>
      </c>
      <c r="I1345" s="9"/>
      <c r="J1345" s="9" t="s">
        <v>1453</v>
      </c>
      <c r="K1345" s="10" t="s">
        <v>1454</v>
      </c>
      <c r="L1345" s="9" t="s">
        <v>1898</v>
      </c>
      <c r="M1345" s="9"/>
      <c r="N1345" s="12" t="s">
        <v>1456</v>
      </c>
    </row>
    <row r="1346" customFormat="1" spans="1:14">
      <c r="A1346" s="9" t="s">
        <v>1895</v>
      </c>
      <c r="B1346" s="9"/>
      <c r="C1346" s="9" t="s">
        <v>2987</v>
      </c>
      <c r="D1346" s="9" t="s">
        <v>2988</v>
      </c>
      <c r="E1346" s="9" t="s">
        <v>85</v>
      </c>
      <c r="F1346" s="9"/>
      <c r="G1346" s="9"/>
      <c r="H1346" s="9" t="s">
        <v>1452</v>
      </c>
      <c r="I1346" s="9"/>
      <c r="J1346" s="9" t="s">
        <v>1453</v>
      </c>
      <c r="K1346" s="10" t="s">
        <v>1454</v>
      </c>
      <c r="L1346" s="9" t="s">
        <v>1898</v>
      </c>
      <c r="M1346" s="9"/>
      <c r="N1346" s="12" t="s">
        <v>1456</v>
      </c>
    </row>
    <row r="1347" customFormat="1" spans="1:14">
      <c r="A1347" s="9" t="s">
        <v>1895</v>
      </c>
      <c r="B1347" s="9"/>
      <c r="C1347" s="9" t="s">
        <v>2989</v>
      </c>
      <c r="D1347" s="9" t="s">
        <v>2990</v>
      </c>
      <c r="E1347" s="9" t="s">
        <v>85</v>
      </c>
      <c r="F1347" s="9"/>
      <c r="G1347" s="9"/>
      <c r="H1347" s="9" t="s">
        <v>1452</v>
      </c>
      <c r="I1347" s="9"/>
      <c r="J1347" s="9" t="s">
        <v>1453</v>
      </c>
      <c r="K1347" s="10" t="s">
        <v>1454</v>
      </c>
      <c r="L1347" s="9" t="s">
        <v>1898</v>
      </c>
      <c r="M1347" s="9"/>
      <c r="N1347" s="12" t="s">
        <v>1456</v>
      </c>
    </row>
    <row r="1348" customFormat="1" spans="1:14">
      <c r="A1348" s="9" t="s">
        <v>1895</v>
      </c>
      <c r="B1348" s="9"/>
      <c r="C1348" s="9" t="s">
        <v>2991</v>
      </c>
      <c r="D1348" s="9" t="s">
        <v>2992</v>
      </c>
      <c r="E1348" s="9" t="s">
        <v>85</v>
      </c>
      <c r="F1348" s="9"/>
      <c r="G1348" s="9"/>
      <c r="H1348" s="9" t="s">
        <v>1452</v>
      </c>
      <c r="I1348" s="9"/>
      <c r="J1348" s="9" t="s">
        <v>1453</v>
      </c>
      <c r="K1348" s="10" t="s">
        <v>1454</v>
      </c>
      <c r="L1348" s="9" t="s">
        <v>1898</v>
      </c>
      <c r="M1348" s="9"/>
      <c r="N1348" s="12" t="s">
        <v>1456</v>
      </c>
    </row>
    <row r="1349" customFormat="1" spans="1:14">
      <c r="A1349" s="9" t="s">
        <v>1895</v>
      </c>
      <c r="B1349" s="9"/>
      <c r="C1349" s="9" t="s">
        <v>2993</v>
      </c>
      <c r="D1349" s="9" t="s">
        <v>2994</v>
      </c>
      <c r="E1349" s="9" t="s">
        <v>85</v>
      </c>
      <c r="F1349" s="9"/>
      <c r="G1349" s="9"/>
      <c r="H1349" s="9" t="s">
        <v>1452</v>
      </c>
      <c r="I1349" s="9"/>
      <c r="J1349" s="9" t="s">
        <v>1453</v>
      </c>
      <c r="K1349" s="10" t="s">
        <v>1454</v>
      </c>
      <c r="L1349" s="9" t="s">
        <v>1898</v>
      </c>
      <c r="M1349" s="9"/>
      <c r="N1349" s="12" t="s">
        <v>1456</v>
      </c>
    </row>
    <row r="1350" customFormat="1" spans="1:14">
      <c r="A1350" s="9" t="s">
        <v>1895</v>
      </c>
      <c r="B1350" s="9"/>
      <c r="C1350" s="9" t="s">
        <v>2995</v>
      </c>
      <c r="D1350" s="9" t="s">
        <v>2996</v>
      </c>
      <c r="E1350" s="9" t="s">
        <v>85</v>
      </c>
      <c r="F1350" s="9"/>
      <c r="G1350" s="9"/>
      <c r="H1350" s="9" t="s">
        <v>1452</v>
      </c>
      <c r="I1350" s="9"/>
      <c r="J1350" s="9" t="s">
        <v>1453</v>
      </c>
      <c r="K1350" s="10" t="s">
        <v>1454</v>
      </c>
      <c r="L1350" s="9" t="s">
        <v>1898</v>
      </c>
      <c r="M1350" s="9"/>
      <c r="N1350" s="12" t="s">
        <v>1456</v>
      </c>
    </row>
    <row r="1351" customFormat="1" spans="1:14">
      <c r="A1351" s="9" t="s">
        <v>1895</v>
      </c>
      <c r="B1351" s="9"/>
      <c r="C1351" s="9" t="s">
        <v>2997</v>
      </c>
      <c r="D1351" s="9" t="s">
        <v>2998</v>
      </c>
      <c r="E1351" s="9" t="s">
        <v>85</v>
      </c>
      <c r="F1351" s="9"/>
      <c r="G1351" s="9"/>
      <c r="H1351" s="9" t="s">
        <v>1452</v>
      </c>
      <c r="I1351" s="9"/>
      <c r="J1351" s="9" t="s">
        <v>1453</v>
      </c>
      <c r="K1351" s="10" t="s">
        <v>1454</v>
      </c>
      <c r="L1351" s="9" t="s">
        <v>1898</v>
      </c>
      <c r="M1351" s="9"/>
      <c r="N1351" s="12" t="s">
        <v>1456</v>
      </c>
    </row>
    <row r="1352" customFormat="1" spans="1:14">
      <c r="A1352" s="9" t="s">
        <v>1895</v>
      </c>
      <c r="B1352" s="9"/>
      <c r="C1352" s="9" t="s">
        <v>2999</v>
      </c>
      <c r="D1352" s="9" t="s">
        <v>3000</v>
      </c>
      <c r="E1352" s="9" t="s">
        <v>85</v>
      </c>
      <c r="F1352" s="9"/>
      <c r="G1352" s="9"/>
      <c r="H1352" s="9" t="s">
        <v>1452</v>
      </c>
      <c r="I1352" s="9"/>
      <c r="J1352" s="9" t="s">
        <v>1453</v>
      </c>
      <c r="K1352" s="10" t="s">
        <v>1454</v>
      </c>
      <c r="L1352" s="9" t="s">
        <v>1898</v>
      </c>
      <c r="M1352" s="9"/>
      <c r="N1352" s="12" t="s">
        <v>1456</v>
      </c>
    </row>
    <row r="1353" customFormat="1" spans="1:14">
      <c r="A1353" s="9" t="s">
        <v>1895</v>
      </c>
      <c r="B1353" s="9"/>
      <c r="C1353" s="9" t="s">
        <v>3001</v>
      </c>
      <c r="D1353" s="9" t="s">
        <v>3002</v>
      </c>
      <c r="E1353" s="9" t="s">
        <v>85</v>
      </c>
      <c r="F1353" s="9"/>
      <c r="G1353" s="9"/>
      <c r="H1353" s="9" t="s">
        <v>1452</v>
      </c>
      <c r="I1353" s="9"/>
      <c r="J1353" s="9" t="s">
        <v>1453</v>
      </c>
      <c r="K1353" s="10" t="s">
        <v>1454</v>
      </c>
      <c r="L1353" s="9" t="s">
        <v>1898</v>
      </c>
      <c r="M1353" s="9"/>
      <c r="N1353" s="12" t="s">
        <v>1456</v>
      </c>
    </row>
    <row r="1354" customFormat="1" spans="1:14">
      <c r="A1354" s="9" t="s">
        <v>1895</v>
      </c>
      <c r="B1354" s="9"/>
      <c r="C1354" s="9" t="s">
        <v>3003</v>
      </c>
      <c r="D1354" s="9" t="s">
        <v>3004</v>
      </c>
      <c r="E1354" s="9" t="s">
        <v>85</v>
      </c>
      <c r="F1354" s="9"/>
      <c r="G1354" s="9"/>
      <c r="H1354" s="9" t="s">
        <v>1452</v>
      </c>
      <c r="I1354" s="9"/>
      <c r="J1354" s="9" t="s">
        <v>1453</v>
      </c>
      <c r="K1354" s="10" t="s">
        <v>1454</v>
      </c>
      <c r="L1354" s="9" t="s">
        <v>1898</v>
      </c>
      <c r="M1354" s="9"/>
      <c r="N1354" s="12" t="s">
        <v>1456</v>
      </c>
    </row>
    <row r="1355" customFormat="1" spans="1:14">
      <c r="A1355" s="9" t="s">
        <v>1895</v>
      </c>
      <c r="B1355" s="9"/>
      <c r="C1355" s="9" t="s">
        <v>3005</v>
      </c>
      <c r="D1355" s="9" t="s">
        <v>3006</v>
      </c>
      <c r="E1355" s="9" t="s">
        <v>85</v>
      </c>
      <c r="F1355" s="9"/>
      <c r="G1355" s="9"/>
      <c r="H1355" s="9" t="s">
        <v>1452</v>
      </c>
      <c r="I1355" s="9"/>
      <c r="J1355" s="9" t="s">
        <v>1453</v>
      </c>
      <c r="K1355" s="10" t="s">
        <v>1454</v>
      </c>
      <c r="L1355" s="9" t="s">
        <v>1898</v>
      </c>
      <c r="M1355" s="9"/>
      <c r="N1355" s="12" t="s">
        <v>1456</v>
      </c>
    </row>
    <row r="1356" customFormat="1" spans="1:14">
      <c r="A1356" s="9" t="s">
        <v>1895</v>
      </c>
      <c r="B1356" s="9"/>
      <c r="C1356" s="9" t="s">
        <v>3007</v>
      </c>
      <c r="D1356" s="9" t="s">
        <v>3008</v>
      </c>
      <c r="E1356" s="9" t="s">
        <v>85</v>
      </c>
      <c r="F1356" s="9"/>
      <c r="G1356" s="9"/>
      <c r="H1356" s="9" t="s">
        <v>1452</v>
      </c>
      <c r="I1356" s="9"/>
      <c r="J1356" s="9" t="s">
        <v>1453</v>
      </c>
      <c r="K1356" s="10" t="s">
        <v>1454</v>
      </c>
      <c r="L1356" s="9" t="s">
        <v>1898</v>
      </c>
      <c r="M1356" s="9"/>
      <c r="N1356" s="12" t="s">
        <v>1456</v>
      </c>
    </row>
    <row r="1357" customFormat="1" spans="1:14">
      <c r="A1357" s="9" t="s">
        <v>1895</v>
      </c>
      <c r="B1357" s="9"/>
      <c r="C1357" s="9" t="s">
        <v>3009</v>
      </c>
      <c r="D1357" s="9" t="s">
        <v>3010</v>
      </c>
      <c r="E1357" s="9" t="s">
        <v>85</v>
      </c>
      <c r="F1357" s="9"/>
      <c r="G1357" s="9"/>
      <c r="H1357" s="9" t="s">
        <v>1452</v>
      </c>
      <c r="I1357" s="9"/>
      <c r="J1357" s="9" t="s">
        <v>1453</v>
      </c>
      <c r="K1357" s="10" t="s">
        <v>1454</v>
      </c>
      <c r="L1357" s="9" t="s">
        <v>1898</v>
      </c>
      <c r="M1357" s="9"/>
      <c r="N1357" s="12" t="s">
        <v>1456</v>
      </c>
    </row>
    <row r="1358" customFormat="1" spans="1:14">
      <c r="A1358" s="9" t="s">
        <v>1895</v>
      </c>
      <c r="B1358" s="9"/>
      <c r="C1358" s="9" t="s">
        <v>3011</v>
      </c>
      <c r="D1358" s="9" t="s">
        <v>3012</v>
      </c>
      <c r="E1358" s="9" t="s">
        <v>85</v>
      </c>
      <c r="F1358" s="9"/>
      <c r="G1358" s="9"/>
      <c r="H1358" s="9" t="s">
        <v>1452</v>
      </c>
      <c r="I1358" s="9"/>
      <c r="J1358" s="9" t="s">
        <v>1453</v>
      </c>
      <c r="K1358" s="10" t="s">
        <v>1454</v>
      </c>
      <c r="L1358" s="9" t="s">
        <v>1898</v>
      </c>
      <c r="M1358" s="9"/>
      <c r="N1358" s="12" t="s">
        <v>1456</v>
      </c>
    </row>
    <row r="1359" customFormat="1" spans="1:14">
      <c r="A1359" s="9" t="s">
        <v>1895</v>
      </c>
      <c r="B1359" s="9"/>
      <c r="C1359" s="9" t="s">
        <v>3013</v>
      </c>
      <c r="D1359" s="9" t="s">
        <v>3014</v>
      </c>
      <c r="E1359" s="9" t="s">
        <v>85</v>
      </c>
      <c r="F1359" s="9"/>
      <c r="G1359" s="9"/>
      <c r="H1359" s="9" t="s">
        <v>1452</v>
      </c>
      <c r="I1359" s="9"/>
      <c r="J1359" s="9" t="s">
        <v>1453</v>
      </c>
      <c r="K1359" s="10" t="s">
        <v>1454</v>
      </c>
      <c r="L1359" s="9" t="s">
        <v>1898</v>
      </c>
      <c r="M1359" s="9"/>
      <c r="N1359" s="12" t="s">
        <v>1456</v>
      </c>
    </row>
    <row r="1360" customFormat="1" spans="1:14">
      <c r="A1360" s="9" t="s">
        <v>1895</v>
      </c>
      <c r="B1360" s="9"/>
      <c r="C1360" s="9" t="s">
        <v>3015</v>
      </c>
      <c r="D1360" s="9" t="s">
        <v>3016</v>
      </c>
      <c r="E1360" s="9" t="s">
        <v>85</v>
      </c>
      <c r="F1360" s="9"/>
      <c r="G1360" s="9"/>
      <c r="H1360" s="9" t="s">
        <v>1452</v>
      </c>
      <c r="I1360" s="9"/>
      <c r="J1360" s="9" t="s">
        <v>1453</v>
      </c>
      <c r="K1360" s="10" t="s">
        <v>1454</v>
      </c>
      <c r="L1360" s="9" t="s">
        <v>1898</v>
      </c>
      <c r="M1360" s="9"/>
      <c r="N1360" s="12" t="s">
        <v>1456</v>
      </c>
    </row>
    <row r="1361" customFormat="1" spans="1:14">
      <c r="A1361" s="9" t="s">
        <v>1895</v>
      </c>
      <c r="B1361" s="9"/>
      <c r="C1361" s="9" t="s">
        <v>3017</v>
      </c>
      <c r="D1361" s="9" t="s">
        <v>3018</v>
      </c>
      <c r="E1361" s="9" t="s">
        <v>85</v>
      </c>
      <c r="F1361" s="9"/>
      <c r="G1361" s="9"/>
      <c r="H1361" s="9" t="s">
        <v>1452</v>
      </c>
      <c r="I1361" s="9"/>
      <c r="J1361" s="9" t="s">
        <v>1453</v>
      </c>
      <c r="K1361" s="10" t="s">
        <v>1454</v>
      </c>
      <c r="L1361" s="9" t="s">
        <v>1898</v>
      </c>
      <c r="M1361" s="9"/>
      <c r="N1361" s="12" t="s">
        <v>1456</v>
      </c>
    </row>
    <row r="1362" customFormat="1" spans="1:14">
      <c r="A1362" s="9" t="s">
        <v>1895</v>
      </c>
      <c r="B1362" s="9"/>
      <c r="C1362" s="9" t="s">
        <v>3019</v>
      </c>
      <c r="D1362" s="9" t="s">
        <v>3020</v>
      </c>
      <c r="E1362" s="9" t="s">
        <v>85</v>
      </c>
      <c r="F1362" s="9"/>
      <c r="G1362" s="9"/>
      <c r="H1362" s="9" t="s">
        <v>1452</v>
      </c>
      <c r="I1362" s="9"/>
      <c r="J1362" s="9" t="s">
        <v>1453</v>
      </c>
      <c r="K1362" s="10" t="s">
        <v>1454</v>
      </c>
      <c r="L1362" s="9" t="s">
        <v>1898</v>
      </c>
      <c r="M1362" s="9"/>
      <c r="N1362" s="12" t="s">
        <v>1456</v>
      </c>
    </row>
    <row r="1363" customFormat="1" spans="1:14">
      <c r="A1363" s="9" t="s">
        <v>1895</v>
      </c>
      <c r="B1363" s="9"/>
      <c r="C1363" s="9" t="s">
        <v>3021</v>
      </c>
      <c r="D1363" s="9" t="s">
        <v>3022</v>
      </c>
      <c r="E1363" s="9" t="s">
        <v>85</v>
      </c>
      <c r="F1363" s="9"/>
      <c r="G1363" s="9"/>
      <c r="H1363" s="9" t="s">
        <v>1452</v>
      </c>
      <c r="I1363" s="9"/>
      <c r="J1363" s="9" t="s">
        <v>1453</v>
      </c>
      <c r="K1363" s="10" t="s">
        <v>1454</v>
      </c>
      <c r="L1363" s="9" t="s">
        <v>1898</v>
      </c>
      <c r="M1363" s="9"/>
      <c r="N1363" s="12" t="s">
        <v>1456</v>
      </c>
    </row>
    <row r="1364" customFormat="1" spans="1:14">
      <c r="A1364" s="9" t="s">
        <v>1895</v>
      </c>
      <c r="B1364" s="9"/>
      <c r="C1364" s="9" t="s">
        <v>3023</v>
      </c>
      <c r="D1364" s="9" t="s">
        <v>3024</v>
      </c>
      <c r="E1364" s="9" t="s">
        <v>85</v>
      </c>
      <c r="F1364" s="9"/>
      <c r="G1364" s="9"/>
      <c r="H1364" s="9" t="s">
        <v>1452</v>
      </c>
      <c r="I1364" s="9"/>
      <c r="J1364" s="9" t="s">
        <v>1453</v>
      </c>
      <c r="K1364" s="10" t="s">
        <v>1454</v>
      </c>
      <c r="L1364" s="9" t="s">
        <v>1898</v>
      </c>
      <c r="M1364" s="9"/>
      <c r="N1364" s="12" t="s">
        <v>1456</v>
      </c>
    </row>
    <row r="1365" customFormat="1" spans="1:14">
      <c r="A1365" s="9" t="s">
        <v>1895</v>
      </c>
      <c r="B1365" s="9"/>
      <c r="C1365" s="9" t="s">
        <v>3025</v>
      </c>
      <c r="D1365" s="9" t="s">
        <v>3026</v>
      </c>
      <c r="E1365" s="9" t="s">
        <v>85</v>
      </c>
      <c r="F1365" s="9"/>
      <c r="G1365" s="9"/>
      <c r="H1365" s="9" t="s">
        <v>1452</v>
      </c>
      <c r="I1365" s="9"/>
      <c r="J1365" s="9" t="s">
        <v>1453</v>
      </c>
      <c r="K1365" s="10" t="s">
        <v>1454</v>
      </c>
      <c r="L1365" s="9" t="s">
        <v>1898</v>
      </c>
      <c r="M1365" s="9"/>
      <c r="N1365" s="12" t="s">
        <v>1456</v>
      </c>
    </row>
    <row r="1366" customFormat="1" spans="1:14">
      <c r="A1366" s="9" t="s">
        <v>1895</v>
      </c>
      <c r="B1366" s="9"/>
      <c r="C1366" s="9" t="s">
        <v>3027</v>
      </c>
      <c r="D1366" s="9" t="s">
        <v>3028</v>
      </c>
      <c r="E1366" s="9" t="s">
        <v>85</v>
      </c>
      <c r="F1366" s="9"/>
      <c r="G1366" s="9"/>
      <c r="H1366" s="9" t="s">
        <v>1452</v>
      </c>
      <c r="I1366" s="9"/>
      <c r="J1366" s="9" t="s">
        <v>1453</v>
      </c>
      <c r="K1366" s="10" t="s">
        <v>1454</v>
      </c>
      <c r="L1366" s="9" t="s">
        <v>1898</v>
      </c>
      <c r="M1366" s="9"/>
      <c r="N1366" s="12" t="s">
        <v>1456</v>
      </c>
    </row>
    <row r="1367" customFormat="1" spans="1:14">
      <c r="A1367" s="9" t="s">
        <v>1895</v>
      </c>
      <c r="B1367" s="9"/>
      <c r="C1367" s="9" t="s">
        <v>3029</v>
      </c>
      <c r="D1367" s="9" t="s">
        <v>3030</v>
      </c>
      <c r="E1367" s="9" t="s">
        <v>85</v>
      </c>
      <c r="F1367" s="9"/>
      <c r="G1367" s="9"/>
      <c r="H1367" s="9" t="s">
        <v>1452</v>
      </c>
      <c r="I1367" s="9"/>
      <c r="J1367" s="9" t="s">
        <v>1453</v>
      </c>
      <c r="K1367" s="10" t="s">
        <v>1454</v>
      </c>
      <c r="L1367" s="9" t="s">
        <v>1898</v>
      </c>
      <c r="M1367" s="9"/>
      <c r="N1367" s="12" t="s">
        <v>1456</v>
      </c>
    </row>
    <row r="1368" customFormat="1" spans="1:14">
      <c r="A1368" s="9" t="s">
        <v>1895</v>
      </c>
      <c r="B1368" s="9"/>
      <c r="C1368" s="9" t="s">
        <v>3031</v>
      </c>
      <c r="D1368" s="9" t="s">
        <v>3032</v>
      </c>
      <c r="E1368" s="9" t="s">
        <v>85</v>
      </c>
      <c r="F1368" s="9"/>
      <c r="G1368" s="9"/>
      <c r="H1368" s="9" t="s">
        <v>1452</v>
      </c>
      <c r="I1368" s="9"/>
      <c r="J1368" s="9" t="s">
        <v>1453</v>
      </c>
      <c r="K1368" s="10" t="s">
        <v>1454</v>
      </c>
      <c r="L1368" s="9" t="s">
        <v>1898</v>
      </c>
      <c r="M1368" s="9"/>
      <c r="N1368" s="12" t="s">
        <v>1456</v>
      </c>
    </row>
    <row r="1369" customFormat="1" spans="1:14">
      <c r="A1369" s="9" t="s">
        <v>1895</v>
      </c>
      <c r="B1369" s="9"/>
      <c r="C1369" s="9" t="s">
        <v>3033</v>
      </c>
      <c r="D1369" s="9" t="s">
        <v>3034</v>
      </c>
      <c r="E1369" s="9" t="s">
        <v>85</v>
      </c>
      <c r="F1369" s="9"/>
      <c r="G1369" s="9"/>
      <c r="H1369" s="9" t="s">
        <v>1452</v>
      </c>
      <c r="I1369" s="9"/>
      <c r="J1369" s="9" t="s">
        <v>1453</v>
      </c>
      <c r="K1369" s="10" t="s">
        <v>1454</v>
      </c>
      <c r="L1369" s="9" t="s">
        <v>1898</v>
      </c>
      <c r="M1369" s="9"/>
      <c r="N1369" s="12" t="s">
        <v>1456</v>
      </c>
    </row>
    <row r="1370" customFormat="1" spans="1:14">
      <c r="A1370" s="9" t="s">
        <v>1895</v>
      </c>
      <c r="B1370" s="9"/>
      <c r="C1370" s="9" t="s">
        <v>3035</v>
      </c>
      <c r="D1370" s="9" t="s">
        <v>3036</v>
      </c>
      <c r="E1370" s="9" t="s">
        <v>85</v>
      </c>
      <c r="F1370" s="9"/>
      <c r="G1370" s="9"/>
      <c r="H1370" s="9" t="s">
        <v>1452</v>
      </c>
      <c r="I1370" s="9"/>
      <c r="J1370" s="9" t="s">
        <v>1453</v>
      </c>
      <c r="K1370" s="10" t="s">
        <v>1454</v>
      </c>
      <c r="L1370" s="9" t="s">
        <v>1898</v>
      </c>
      <c r="M1370" s="9"/>
      <c r="N1370" s="12" t="s">
        <v>1456</v>
      </c>
    </row>
    <row r="1371" customFormat="1" spans="1:14">
      <c r="A1371" s="9" t="s">
        <v>1895</v>
      </c>
      <c r="B1371" s="9"/>
      <c r="C1371" s="9" t="s">
        <v>3037</v>
      </c>
      <c r="D1371" s="9" t="s">
        <v>3038</v>
      </c>
      <c r="E1371" s="9" t="s">
        <v>85</v>
      </c>
      <c r="F1371" s="9"/>
      <c r="G1371" s="9"/>
      <c r="H1371" s="9" t="s">
        <v>1452</v>
      </c>
      <c r="I1371" s="9"/>
      <c r="J1371" s="9" t="s">
        <v>1453</v>
      </c>
      <c r="K1371" s="10" t="s">
        <v>1454</v>
      </c>
      <c r="L1371" s="9" t="s">
        <v>1898</v>
      </c>
      <c r="M1371" s="9"/>
      <c r="N1371" s="12" t="s">
        <v>1456</v>
      </c>
    </row>
    <row r="1372" customFormat="1" spans="1:14">
      <c r="A1372" s="9" t="s">
        <v>1895</v>
      </c>
      <c r="B1372" s="9"/>
      <c r="C1372" s="9" t="s">
        <v>3039</v>
      </c>
      <c r="D1372" s="9" t="s">
        <v>3040</v>
      </c>
      <c r="E1372" s="9" t="s">
        <v>85</v>
      </c>
      <c r="F1372" s="9"/>
      <c r="G1372" s="9"/>
      <c r="H1372" s="9" t="s">
        <v>1452</v>
      </c>
      <c r="I1372" s="9"/>
      <c r="J1372" s="9" t="s">
        <v>1453</v>
      </c>
      <c r="K1372" s="10" t="s">
        <v>1454</v>
      </c>
      <c r="L1372" s="9" t="s">
        <v>1898</v>
      </c>
      <c r="M1372" s="9"/>
      <c r="N1372" s="12" t="s">
        <v>1456</v>
      </c>
    </row>
    <row r="1373" customFormat="1" spans="1:14">
      <c r="A1373" s="9" t="s">
        <v>1895</v>
      </c>
      <c r="B1373" s="9"/>
      <c r="C1373" s="9" t="s">
        <v>3041</v>
      </c>
      <c r="D1373" s="9" t="s">
        <v>3042</v>
      </c>
      <c r="E1373" s="9" t="s">
        <v>85</v>
      </c>
      <c r="F1373" s="9"/>
      <c r="G1373" s="9"/>
      <c r="H1373" s="9" t="s">
        <v>1452</v>
      </c>
      <c r="I1373" s="9"/>
      <c r="J1373" s="9" t="s">
        <v>1453</v>
      </c>
      <c r="K1373" s="10" t="s">
        <v>1454</v>
      </c>
      <c r="L1373" s="9" t="s">
        <v>1898</v>
      </c>
      <c r="M1373" s="9"/>
      <c r="N1373" s="12" t="s">
        <v>1456</v>
      </c>
    </row>
    <row r="1374" customFormat="1" spans="1:14">
      <c r="A1374" s="9" t="s">
        <v>1895</v>
      </c>
      <c r="B1374" s="9"/>
      <c r="C1374" s="9" t="s">
        <v>3043</v>
      </c>
      <c r="D1374" s="9" t="s">
        <v>3044</v>
      </c>
      <c r="E1374" s="9" t="s">
        <v>85</v>
      </c>
      <c r="F1374" s="9"/>
      <c r="G1374" s="9"/>
      <c r="H1374" s="9" t="s">
        <v>1452</v>
      </c>
      <c r="I1374" s="9"/>
      <c r="J1374" s="9" t="s">
        <v>1453</v>
      </c>
      <c r="K1374" s="10" t="s">
        <v>1454</v>
      </c>
      <c r="L1374" s="9" t="s">
        <v>1898</v>
      </c>
      <c r="M1374" s="9"/>
      <c r="N1374" s="12" t="s">
        <v>1456</v>
      </c>
    </row>
    <row r="1375" customFormat="1" spans="1:14">
      <c r="A1375" s="9" t="s">
        <v>1895</v>
      </c>
      <c r="B1375" s="9"/>
      <c r="C1375" s="9" t="s">
        <v>3045</v>
      </c>
      <c r="D1375" s="9" t="s">
        <v>3046</v>
      </c>
      <c r="E1375" s="9" t="s">
        <v>85</v>
      </c>
      <c r="F1375" s="9"/>
      <c r="G1375" s="9"/>
      <c r="H1375" s="9" t="s">
        <v>1452</v>
      </c>
      <c r="I1375" s="9"/>
      <c r="J1375" s="9" t="s">
        <v>1453</v>
      </c>
      <c r="K1375" s="10" t="s">
        <v>1454</v>
      </c>
      <c r="L1375" s="9" t="s">
        <v>1898</v>
      </c>
      <c r="M1375" s="9"/>
      <c r="N1375" s="12" t="s">
        <v>1456</v>
      </c>
    </row>
    <row r="1376" customFormat="1" spans="1:14">
      <c r="A1376" s="9" t="s">
        <v>1895</v>
      </c>
      <c r="B1376" s="9"/>
      <c r="C1376" s="9" t="s">
        <v>3047</v>
      </c>
      <c r="D1376" s="9" t="s">
        <v>3048</v>
      </c>
      <c r="E1376" s="9" t="s">
        <v>85</v>
      </c>
      <c r="F1376" s="9"/>
      <c r="G1376" s="9"/>
      <c r="H1376" s="9" t="s">
        <v>1452</v>
      </c>
      <c r="I1376" s="9"/>
      <c r="J1376" s="9" t="s">
        <v>1453</v>
      </c>
      <c r="K1376" s="10" t="s">
        <v>1454</v>
      </c>
      <c r="L1376" s="9" t="s">
        <v>1898</v>
      </c>
      <c r="M1376" s="9"/>
      <c r="N1376" s="12" t="s">
        <v>1456</v>
      </c>
    </row>
    <row r="1377" customFormat="1" spans="1:14">
      <c r="A1377" s="9" t="s">
        <v>1895</v>
      </c>
      <c r="B1377" s="9"/>
      <c r="C1377" s="9" t="s">
        <v>3049</v>
      </c>
      <c r="D1377" s="9" t="s">
        <v>3050</v>
      </c>
      <c r="E1377" s="9" t="s">
        <v>85</v>
      </c>
      <c r="F1377" s="9"/>
      <c r="G1377" s="9"/>
      <c r="H1377" s="9" t="s">
        <v>1452</v>
      </c>
      <c r="I1377" s="9"/>
      <c r="J1377" s="9" t="s">
        <v>1453</v>
      </c>
      <c r="K1377" s="10" t="s">
        <v>1454</v>
      </c>
      <c r="L1377" s="9" t="s">
        <v>1898</v>
      </c>
      <c r="M1377" s="9"/>
      <c r="N1377" s="12" t="s">
        <v>1456</v>
      </c>
    </row>
    <row r="1378" customFormat="1" spans="1:14">
      <c r="A1378" s="9" t="s">
        <v>1895</v>
      </c>
      <c r="B1378" s="9"/>
      <c r="C1378" s="9" t="s">
        <v>3051</v>
      </c>
      <c r="D1378" s="9" t="s">
        <v>3052</v>
      </c>
      <c r="E1378" s="9" t="s">
        <v>85</v>
      </c>
      <c r="F1378" s="9"/>
      <c r="G1378" s="9"/>
      <c r="H1378" s="9" t="s">
        <v>1452</v>
      </c>
      <c r="I1378" s="9"/>
      <c r="J1378" s="9" t="s">
        <v>1453</v>
      </c>
      <c r="K1378" s="10" t="s">
        <v>1454</v>
      </c>
      <c r="L1378" s="9" t="s">
        <v>1898</v>
      </c>
      <c r="M1378" s="9"/>
      <c r="N1378" s="12" t="s">
        <v>1456</v>
      </c>
    </row>
    <row r="1379" customFormat="1" spans="1:14">
      <c r="A1379" s="9" t="s">
        <v>1895</v>
      </c>
      <c r="B1379" s="9"/>
      <c r="C1379" s="9" t="s">
        <v>3053</v>
      </c>
      <c r="D1379" s="9" t="s">
        <v>3054</v>
      </c>
      <c r="E1379" s="9" t="s">
        <v>85</v>
      </c>
      <c r="F1379" s="9"/>
      <c r="G1379" s="9"/>
      <c r="H1379" s="9" t="s">
        <v>1452</v>
      </c>
      <c r="I1379" s="9"/>
      <c r="J1379" s="9" t="s">
        <v>1453</v>
      </c>
      <c r="K1379" s="10" t="s">
        <v>1454</v>
      </c>
      <c r="L1379" s="9" t="s">
        <v>1898</v>
      </c>
      <c r="M1379" s="9"/>
      <c r="N1379" s="12" t="s">
        <v>1456</v>
      </c>
    </row>
    <row r="1380" customFormat="1" spans="1:14">
      <c r="A1380" s="9" t="s">
        <v>1895</v>
      </c>
      <c r="B1380" s="9"/>
      <c r="C1380" s="9" t="s">
        <v>3055</v>
      </c>
      <c r="D1380" s="9" t="s">
        <v>3056</v>
      </c>
      <c r="E1380" s="9" t="s">
        <v>85</v>
      </c>
      <c r="F1380" s="9"/>
      <c r="G1380" s="9"/>
      <c r="H1380" s="9" t="s">
        <v>1452</v>
      </c>
      <c r="I1380" s="9"/>
      <c r="J1380" s="9" t="s">
        <v>1453</v>
      </c>
      <c r="K1380" s="10" t="s">
        <v>1454</v>
      </c>
      <c r="L1380" s="9" t="s">
        <v>1898</v>
      </c>
      <c r="M1380" s="9"/>
      <c r="N1380" s="12" t="s">
        <v>1456</v>
      </c>
    </row>
    <row r="1381" customFormat="1" spans="1:14">
      <c r="A1381" s="9" t="s">
        <v>1895</v>
      </c>
      <c r="B1381" s="9"/>
      <c r="C1381" s="9" t="s">
        <v>3057</v>
      </c>
      <c r="D1381" s="9" t="s">
        <v>3058</v>
      </c>
      <c r="E1381" s="9" t="s">
        <v>85</v>
      </c>
      <c r="F1381" s="9"/>
      <c r="G1381" s="9"/>
      <c r="H1381" s="9" t="s">
        <v>1452</v>
      </c>
      <c r="I1381" s="9"/>
      <c r="J1381" s="9" t="s">
        <v>1453</v>
      </c>
      <c r="K1381" s="10" t="s">
        <v>1454</v>
      </c>
      <c r="L1381" s="9" t="s">
        <v>1898</v>
      </c>
      <c r="M1381" s="9"/>
      <c r="N1381" s="12" t="s">
        <v>1456</v>
      </c>
    </row>
    <row r="1382" customFormat="1" spans="1:14">
      <c r="A1382" s="9" t="s">
        <v>1895</v>
      </c>
      <c r="B1382" s="9"/>
      <c r="C1382" s="9" t="s">
        <v>3059</v>
      </c>
      <c r="D1382" s="9" t="s">
        <v>3060</v>
      </c>
      <c r="E1382" s="9" t="s">
        <v>85</v>
      </c>
      <c r="F1382" s="9"/>
      <c r="G1382" s="9"/>
      <c r="H1382" s="9" t="s">
        <v>1452</v>
      </c>
      <c r="I1382" s="9"/>
      <c r="J1382" s="9" t="s">
        <v>1453</v>
      </c>
      <c r="K1382" s="10" t="s">
        <v>1454</v>
      </c>
      <c r="L1382" s="9" t="s">
        <v>1898</v>
      </c>
      <c r="M1382" s="9"/>
      <c r="N1382" s="12" t="s">
        <v>1456</v>
      </c>
    </row>
    <row r="1383" customFormat="1" spans="1:14">
      <c r="A1383" s="9" t="s">
        <v>1895</v>
      </c>
      <c r="B1383" s="9"/>
      <c r="C1383" s="9" t="s">
        <v>3061</v>
      </c>
      <c r="D1383" s="9" t="s">
        <v>3062</v>
      </c>
      <c r="E1383" s="9" t="s">
        <v>85</v>
      </c>
      <c r="F1383" s="9"/>
      <c r="G1383" s="9"/>
      <c r="H1383" s="9" t="s">
        <v>1452</v>
      </c>
      <c r="I1383" s="9"/>
      <c r="J1383" s="9" t="s">
        <v>1453</v>
      </c>
      <c r="K1383" s="10" t="s">
        <v>1454</v>
      </c>
      <c r="L1383" s="9" t="s">
        <v>1898</v>
      </c>
      <c r="M1383" s="9"/>
      <c r="N1383" s="12" t="s">
        <v>1456</v>
      </c>
    </row>
    <row r="1384" customFormat="1" spans="1:14">
      <c r="A1384" s="9" t="s">
        <v>1895</v>
      </c>
      <c r="B1384" s="9"/>
      <c r="C1384" s="9" t="s">
        <v>3063</v>
      </c>
      <c r="D1384" s="9" t="s">
        <v>3064</v>
      </c>
      <c r="E1384" s="9" t="s">
        <v>85</v>
      </c>
      <c r="F1384" s="9"/>
      <c r="G1384" s="9"/>
      <c r="H1384" s="9" t="s">
        <v>1452</v>
      </c>
      <c r="I1384" s="9"/>
      <c r="J1384" s="9" t="s">
        <v>1453</v>
      </c>
      <c r="K1384" s="10" t="s">
        <v>1454</v>
      </c>
      <c r="L1384" s="9" t="s">
        <v>1898</v>
      </c>
      <c r="M1384" s="9"/>
      <c r="N1384" s="12" t="s">
        <v>1456</v>
      </c>
    </row>
    <row r="1385" customFormat="1" spans="1:14">
      <c r="A1385" s="9" t="s">
        <v>1895</v>
      </c>
      <c r="B1385" s="9"/>
      <c r="C1385" s="9" t="s">
        <v>3065</v>
      </c>
      <c r="D1385" s="9" t="s">
        <v>3066</v>
      </c>
      <c r="E1385" s="9" t="s">
        <v>85</v>
      </c>
      <c r="F1385" s="9"/>
      <c r="G1385" s="9"/>
      <c r="H1385" s="9" t="s">
        <v>1452</v>
      </c>
      <c r="I1385" s="9"/>
      <c r="J1385" s="9" t="s">
        <v>1453</v>
      </c>
      <c r="K1385" s="10" t="s">
        <v>1454</v>
      </c>
      <c r="L1385" s="9" t="s">
        <v>1898</v>
      </c>
      <c r="M1385" s="9"/>
      <c r="N1385" s="12" t="s">
        <v>1456</v>
      </c>
    </row>
    <row r="1386" customFormat="1" spans="1:14">
      <c r="A1386" s="9" t="s">
        <v>1895</v>
      </c>
      <c r="B1386" s="9"/>
      <c r="C1386" s="9" t="s">
        <v>3067</v>
      </c>
      <c r="D1386" s="9" t="s">
        <v>3068</v>
      </c>
      <c r="E1386" s="9" t="s">
        <v>85</v>
      </c>
      <c r="F1386" s="9"/>
      <c r="G1386" s="9"/>
      <c r="H1386" s="9" t="s">
        <v>1452</v>
      </c>
      <c r="I1386" s="9"/>
      <c r="J1386" s="9" t="s">
        <v>1453</v>
      </c>
      <c r="K1386" s="10" t="s">
        <v>1454</v>
      </c>
      <c r="L1386" s="9" t="s">
        <v>1898</v>
      </c>
      <c r="M1386" s="9"/>
      <c r="N1386" s="12" t="s">
        <v>1456</v>
      </c>
    </row>
    <row r="1387" customFormat="1" spans="1:14">
      <c r="A1387" s="9" t="s">
        <v>1895</v>
      </c>
      <c r="B1387" s="9"/>
      <c r="C1387" s="9" t="s">
        <v>3069</v>
      </c>
      <c r="D1387" s="9" t="s">
        <v>3070</v>
      </c>
      <c r="E1387" s="9" t="s">
        <v>85</v>
      </c>
      <c r="F1387" s="9"/>
      <c r="G1387" s="9"/>
      <c r="H1387" s="9" t="s">
        <v>1452</v>
      </c>
      <c r="I1387" s="9"/>
      <c r="J1387" s="9" t="s">
        <v>1453</v>
      </c>
      <c r="K1387" s="10" t="s">
        <v>1454</v>
      </c>
      <c r="L1387" s="9" t="s">
        <v>1898</v>
      </c>
      <c r="M1387" s="9"/>
      <c r="N1387" s="12" t="s">
        <v>1456</v>
      </c>
    </row>
    <row r="1388" customFormat="1" spans="1:14">
      <c r="A1388" s="9" t="s">
        <v>1895</v>
      </c>
      <c r="B1388" s="9"/>
      <c r="C1388" s="9" t="s">
        <v>3071</v>
      </c>
      <c r="D1388" s="9" t="s">
        <v>3072</v>
      </c>
      <c r="E1388" s="9" t="s">
        <v>85</v>
      </c>
      <c r="F1388" s="9"/>
      <c r="G1388" s="9"/>
      <c r="H1388" s="9" t="s">
        <v>1452</v>
      </c>
      <c r="I1388" s="9"/>
      <c r="J1388" s="9" t="s">
        <v>1453</v>
      </c>
      <c r="K1388" s="10" t="s">
        <v>1454</v>
      </c>
      <c r="L1388" s="9" t="s">
        <v>1898</v>
      </c>
      <c r="M1388" s="9"/>
      <c r="N1388" s="12" t="s">
        <v>1456</v>
      </c>
    </row>
    <row r="1389" customFormat="1" spans="1:14">
      <c r="A1389" s="9" t="s">
        <v>1895</v>
      </c>
      <c r="B1389" s="9"/>
      <c r="C1389" s="9" t="s">
        <v>3073</v>
      </c>
      <c r="D1389" s="9" t="s">
        <v>3074</v>
      </c>
      <c r="E1389" s="9" t="s">
        <v>85</v>
      </c>
      <c r="F1389" s="9"/>
      <c r="G1389" s="9"/>
      <c r="H1389" s="9" t="s">
        <v>1452</v>
      </c>
      <c r="I1389" s="9"/>
      <c r="J1389" s="9" t="s">
        <v>1453</v>
      </c>
      <c r="K1389" s="10" t="s">
        <v>1454</v>
      </c>
      <c r="L1389" s="9" t="s">
        <v>1898</v>
      </c>
      <c r="M1389" s="9"/>
      <c r="N1389" s="12" t="s">
        <v>1456</v>
      </c>
    </row>
    <row r="1390" customFormat="1" spans="1:14">
      <c r="A1390" s="9" t="s">
        <v>1895</v>
      </c>
      <c r="B1390" s="9"/>
      <c r="C1390" s="9" t="s">
        <v>3075</v>
      </c>
      <c r="D1390" s="9" t="s">
        <v>3076</v>
      </c>
      <c r="E1390" s="9" t="s">
        <v>85</v>
      </c>
      <c r="F1390" s="9"/>
      <c r="G1390" s="9"/>
      <c r="H1390" s="9" t="s">
        <v>1452</v>
      </c>
      <c r="I1390" s="9"/>
      <c r="J1390" s="9" t="s">
        <v>1453</v>
      </c>
      <c r="K1390" s="10" t="s">
        <v>1454</v>
      </c>
      <c r="L1390" s="9" t="s">
        <v>1898</v>
      </c>
      <c r="M1390" s="9"/>
      <c r="N1390" s="12" t="s">
        <v>1456</v>
      </c>
    </row>
    <row r="1391" customFormat="1" spans="1:14">
      <c r="A1391" s="9" t="s">
        <v>1895</v>
      </c>
      <c r="B1391" s="9"/>
      <c r="C1391" s="9" t="s">
        <v>3077</v>
      </c>
      <c r="D1391" s="9" t="s">
        <v>3078</v>
      </c>
      <c r="E1391" s="9" t="s">
        <v>85</v>
      </c>
      <c r="F1391" s="9"/>
      <c r="G1391" s="9"/>
      <c r="H1391" s="9" t="s">
        <v>1452</v>
      </c>
      <c r="I1391" s="9"/>
      <c r="J1391" s="9" t="s">
        <v>1453</v>
      </c>
      <c r="K1391" s="10" t="s">
        <v>1454</v>
      </c>
      <c r="L1391" s="9" t="s">
        <v>1898</v>
      </c>
      <c r="M1391" s="9"/>
      <c r="N1391" s="12" t="s">
        <v>1456</v>
      </c>
    </row>
    <row r="1392" customFormat="1" spans="1:14">
      <c r="A1392" s="9" t="s">
        <v>1895</v>
      </c>
      <c r="B1392" s="9"/>
      <c r="C1392" s="9" t="s">
        <v>3079</v>
      </c>
      <c r="D1392" s="9" t="s">
        <v>3080</v>
      </c>
      <c r="E1392" s="9" t="s">
        <v>85</v>
      </c>
      <c r="F1392" s="9"/>
      <c r="G1392" s="9"/>
      <c r="H1392" s="9" t="s">
        <v>1452</v>
      </c>
      <c r="I1392" s="9"/>
      <c r="J1392" s="9" t="s">
        <v>1453</v>
      </c>
      <c r="K1392" s="10" t="s">
        <v>1454</v>
      </c>
      <c r="L1392" s="9" t="s">
        <v>1898</v>
      </c>
      <c r="M1392" s="9"/>
      <c r="N1392" s="12" t="s">
        <v>1456</v>
      </c>
    </row>
    <row r="1393" customFormat="1" spans="1:14">
      <c r="A1393" s="9" t="s">
        <v>1895</v>
      </c>
      <c r="B1393" s="9"/>
      <c r="C1393" s="9" t="s">
        <v>3081</v>
      </c>
      <c r="D1393" s="9" t="s">
        <v>3082</v>
      </c>
      <c r="E1393" s="9" t="s">
        <v>85</v>
      </c>
      <c r="F1393" s="9"/>
      <c r="G1393" s="9"/>
      <c r="H1393" s="9" t="s">
        <v>1452</v>
      </c>
      <c r="I1393" s="9"/>
      <c r="J1393" s="9" t="s">
        <v>1453</v>
      </c>
      <c r="K1393" s="10" t="s">
        <v>1454</v>
      </c>
      <c r="L1393" s="9" t="s">
        <v>1898</v>
      </c>
      <c r="M1393" s="9"/>
      <c r="N1393" s="12" t="s">
        <v>1456</v>
      </c>
    </row>
    <row r="1394" customFormat="1" spans="1:14">
      <c r="A1394" s="9" t="s">
        <v>1895</v>
      </c>
      <c r="B1394" s="9"/>
      <c r="C1394" s="9" t="s">
        <v>3083</v>
      </c>
      <c r="D1394" s="9" t="s">
        <v>3084</v>
      </c>
      <c r="E1394" s="9" t="s">
        <v>85</v>
      </c>
      <c r="F1394" s="9"/>
      <c r="G1394" s="9"/>
      <c r="H1394" s="9" t="s">
        <v>1452</v>
      </c>
      <c r="I1394" s="9"/>
      <c r="J1394" s="9" t="s">
        <v>1453</v>
      </c>
      <c r="K1394" s="10" t="s">
        <v>1454</v>
      </c>
      <c r="L1394" s="9" t="s">
        <v>1898</v>
      </c>
      <c r="M1394" s="9"/>
      <c r="N1394" s="12" t="s">
        <v>1456</v>
      </c>
    </row>
    <row r="1395" customFormat="1" spans="1:14">
      <c r="A1395" s="9" t="s">
        <v>1895</v>
      </c>
      <c r="B1395" s="9"/>
      <c r="C1395" s="9" t="s">
        <v>3085</v>
      </c>
      <c r="D1395" s="9" t="s">
        <v>3086</v>
      </c>
      <c r="E1395" s="9" t="s">
        <v>85</v>
      </c>
      <c r="F1395" s="9"/>
      <c r="G1395" s="9"/>
      <c r="H1395" s="9" t="s">
        <v>1452</v>
      </c>
      <c r="I1395" s="9"/>
      <c r="J1395" s="9" t="s">
        <v>1453</v>
      </c>
      <c r="K1395" s="10" t="s">
        <v>1454</v>
      </c>
      <c r="L1395" s="9" t="s">
        <v>1898</v>
      </c>
      <c r="M1395" s="9"/>
      <c r="N1395" s="12" t="s">
        <v>1456</v>
      </c>
    </row>
    <row r="1396" customFormat="1" spans="1:14">
      <c r="A1396" s="9" t="s">
        <v>1895</v>
      </c>
      <c r="B1396" s="9"/>
      <c r="C1396" s="9" t="s">
        <v>3087</v>
      </c>
      <c r="D1396" s="9" t="s">
        <v>3088</v>
      </c>
      <c r="E1396" s="9" t="s">
        <v>85</v>
      </c>
      <c r="F1396" s="9"/>
      <c r="G1396" s="9"/>
      <c r="H1396" s="9" t="s">
        <v>1452</v>
      </c>
      <c r="I1396" s="9"/>
      <c r="J1396" s="9" t="s">
        <v>1453</v>
      </c>
      <c r="K1396" s="10" t="s">
        <v>1454</v>
      </c>
      <c r="L1396" s="9" t="s">
        <v>1898</v>
      </c>
      <c r="M1396" s="9"/>
      <c r="N1396" s="12" t="s">
        <v>1456</v>
      </c>
    </row>
    <row r="1397" customFormat="1" spans="1:14">
      <c r="A1397" s="9" t="s">
        <v>1895</v>
      </c>
      <c r="B1397" s="9"/>
      <c r="C1397" s="9" t="s">
        <v>3089</v>
      </c>
      <c r="D1397" s="9" t="s">
        <v>3090</v>
      </c>
      <c r="E1397" s="9" t="s">
        <v>85</v>
      </c>
      <c r="F1397" s="9"/>
      <c r="G1397" s="9"/>
      <c r="H1397" s="9" t="s">
        <v>1452</v>
      </c>
      <c r="I1397" s="9"/>
      <c r="J1397" s="9" t="s">
        <v>1453</v>
      </c>
      <c r="K1397" s="10" t="s">
        <v>1454</v>
      </c>
      <c r="L1397" s="9" t="s">
        <v>1898</v>
      </c>
      <c r="M1397" s="9"/>
      <c r="N1397" s="12" t="s">
        <v>1456</v>
      </c>
    </row>
    <row r="1398" customFormat="1" spans="1:14">
      <c r="A1398" s="9" t="s">
        <v>1895</v>
      </c>
      <c r="B1398" s="9"/>
      <c r="C1398" s="9" t="s">
        <v>3091</v>
      </c>
      <c r="D1398" s="9" t="s">
        <v>3092</v>
      </c>
      <c r="E1398" s="9" t="s">
        <v>85</v>
      </c>
      <c r="F1398" s="9"/>
      <c r="G1398" s="9"/>
      <c r="H1398" s="9" t="s">
        <v>1452</v>
      </c>
      <c r="I1398" s="9"/>
      <c r="J1398" s="9" t="s">
        <v>1453</v>
      </c>
      <c r="K1398" s="10" t="s">
        <v>1454</v>
      </c>
      <c r="L1398" s="9" t="s">
        <v>1898</v>
      </c>
      <c r="M1398" s="9"/>
      <c r="N1398" s="12" t="s">
        <v>1456</v>
      </c>
    </row>
    <row r="1399" customFormat="1" spans="1:14">
      <c r="A1399" s="9" t="s">
        <v>1895</v>
      </c>
      <c r="B1399" s="9"/>
      <c r="C1399" s="9" t="s">
        <v>3093</v>
      </c>
      <c r="D1399" s="9" t="s">
        <v>3094</v>
      </c>
      <c r="E1399" s="9" t="s">
        <v>85</v>
      </c>
      <c r="F1399" s="9"/>
      <c r="G1399" s="9"/>
      <c r="H1399" s="9" t="s">
        <v>1452</v>
      </c>
      <c r="I1399" s="9"/>
      <c r="J1399" s="9" t="s">
        <v>1453</v>
      </c>
      <c r="K1399" s="10" t="s">
        <v>1454</v>
      </c>
      <c r="L1399" s="9" t="s">
        <v>1898</v>
      </c>
      <c r="M1399" s="9"/>
      <c r="N1399" s="12" t="s">
        <v>1456</v>
      </c>
    </row>
    <row r="1400" customFormat="1" spans="1:14">
      <c r="A1400" s="9" t="s">
        <v>1895</v>
      </c>
      <c r="B1400" s="9"/>
      <c r="C1400" s="9" t="s">
        <v>3095</v>
      </c>
      <c r="D1400" s="9" t="s">
        <v>3096</v>
      </c>
      <c r="E1400" s="9" t="s">
        <v>85</v>
      </c>
      <c r="F1400" s="9"/>
      <c r="G1400" s="9"/>
      <c r="H1400" s="9" t="s">
        <v>1452</v>
      </c>
      <c r="I1400" s="9"/>
      <c r="J1400" s="9" t="s">
        <v>1453</v>
      </c>
      <c r="K1400" s="10" t="s">
        <v>1454</v>
      </c>
      <c r="L1400" s="9" t="s">
        <v>1898</v>
      </c>
      <c r="M1400" s="9"/>
      <c r="N1400" s="12" t="s">
        <v>1456</v>
      </c>
    </row>
    <row r="1401" customFormat="1" spans="1:14">
      <c r="A1401" s="9" t="s">
        <v>1895</v>
      </c>
      <c r="B1401" s="9"/>
      <c r="C1401" s="9" t="s">
        <v>3097</v>
      </c>
      <c r="D1401" s="9" t="s">
        <v>3098</v>
      </c>
      <c r="E1401" s="9" t="s">
        <v>85</v>
      </c>
      <c r="F1401" s="9"/>
      <c r="G1401" s="9"/>
      <c r="H1401" s="9" t="s">
        <v>1452</v>
      </c>
      <c r="I1401" s="9"/>
      <c r="J1401" s="9" t="s">
        <v>1453</v>
      </c>
      <c r="K1401" s="10" t="s">
        <v>1454</v>
      </c>
      <c r="L1401" s="9" t="s">
        <v>1898</v>
      </c>
      <c r="M1401" s="9"/>
      <c r="N1401" s="12" t="s">
        <v>1456</v>
      </c>
    </row>
    <row r="1402" customFormat="1" spans="1:14">
      <c r="A1402" s="9" t="s">
        <v>1895</v>
      </c>
      <c r="B1402" s="9"/>
      <c r="C1402" s="9" t="s">
        <v>3099</v>
      </c>
      <c r="D1402" s="9" t="s">
        <v>3100</v>
      </c>
      <c r="E1402" s="9" t="s">
        <v>85</v>
      </c>
      <c r="F1402" s="9"/>
      <c r="G1402" s="9"/>
      <c r="H1402" s="9" t="s">
        <v>1452</v>
      </c>
      <c r="I1402" s="9"/>
      <c r="J1402" s="9" t="s">
        <v>1453</v>
      </c>
      <c r="K1402" s="10" t="s">
        <v>1454</v>
      </c>
      <c r="L1402" s="9" t="s">
        <v>1898</v>
      </c>
      <c r="M1402" s="9"/>
      <c r="N1402" s="12" t="s">
        <v>1456</v>
      </c>
    </row>
    <row r="1403" customFormat="1" spans="1:14">
      <c r="A1403" s="9" t="s">
        <v>1895</v>
      </c>
      <c r="B1403" s="9"/>
      <c r="C1403" s="9" t="s">
        <v>3101</v>
      </c>
      <c r="D1403" s="9" t="s">
        <v>3102</v>
      </c>
      <c r="E1403" s="9" t="s">
        <v>85</v>
      </c>
      <c r="F1403" s="9"/>
      <c r="G1403" s="9"/>
      <c r="H1403" s="9" t="s">
        <v>1452</v>
      </c>
      <c r="I1403" s="9"/>
      <c r="J1403" s="9" t="s">
        <v>1453</v>
      </c>
      <c r="K1403" s="10" t="s">
        <v>1454</v>
      </c>
      <c r="L1403" s="9" t="s">
        <v>1898</v>
      </c>
      <c r="M1403" s="9"/>
      <c r="N1403" s="12" t="s">
        <v>1456</v>
      </c>
    </row>
    <row r="1404" customFormat="1" spans="1:14">
      <c r="A1404" s="9" t="s">
        <v>1895</v>
      </c>
      <c r="B1404" s="9"/>
      <c r="C1404" s="9" t="s">
        <v>3103</v>
      </c>
      <c r="D1404" s="9" t="s">
        <v>3104</v>
      </c>
      <c r="E1404" s="9" t="s">
        <v>85</v>
      </c>
      <c r="F1404" s="9"/>
      <c r="G1404" s="9"/>
      <c r="H1404" s="9" t="s">
        <v>1452</v>
      </c>
      <c r="I1404" s="9"/>
      <c r="J1404" s="9" t="s">
        <v>1453</v>
      </c>
      <c r="K1404" s="10" t="s">
        <v>1454</v>
      </c>
      <c r="L1404" s="9" t="s">
        <v>1898</v>
      </c>
      <c r="M1404" s="9"/>
      <c r="N1404" s="12" t="s">
        <v>1456</v>
      </c>
    </row>
    <row r="1405" customFormat="1" spans="1:14">
      <c r="A1405" s="9" t="s">
        <v>1895</v>
      </c>
      <c r="B1405" s="9"/>
      <c r="C1405" s="9" t="s">
        <v>3105</v>
      </c>
      <c r="D1405" s="9" t="s">
        <v>3106</v>
      </c>
      <c r="E1405" s="9" t="s">
        <v>85</v>
      </c>
      <c r="F1405" s="9"/>
      <c r="G1405" s="9"/>
      <c r="H1405" s="9" t="s">
        <v>1452</v>
      </c>
      <c r="I1405" s="9"/>
      <c r="J1405" s="9" t="s">
        <v>1453</v>
      </c>
      <c r="K1405" s="10" t="s">
        <v>1454</v>
      </c>
      <c r="L1405" s="9" t="s">
        <v>1898</v>
      </c>
      <c r="M1405" s="9"/>
      <c r="N1405" s="12" t="s">
        <v>1456</v>
      </c>
    </row>
    <row r="1406" customFormat="1" spans="1:14">
      <c r="A1406" s="9" t="s">
        <v>1895</v>
      </c>
      <c r="B1406" s="9"/>
      <c r="C1406" s="9" t="s">
        <v>3107</v>
      </c>
      <c r="D1406" s="9" t="s">
        <v>3108</v>
      </c>
      <c r="E1406" s="9" t="s">
        <v>85</v>
      </c>
      <c r="F1406" s="9"/>
      <c r="G1406" s="9"/>
      <c r="H1406" s="9" t="s">
        <v>1452</v>
      </c>
      <c r="I1406" s="9"/>
      <c r="J1406" s="9" t="s">
        <v>1453</v>
      </c>
      <c r="K1406" s="10" t="s">
        <v>1454</v>
      </c>
      <c r="L1406" s="9" t="s">
        <v>1898</v>
      </c>
      <c r="M1406" s="9"/>
      <c r="N1406" s="12" t="s">
        <v>1456</v>
      </c>
    </row>
    <row r="1407" customFormat="1" spans="1:14">
      <c r="A1407" s="9" t="s">
        <v>1895</v>
      </c>
      <c r="B1407" s="9"/>
      <c r="C1407" s="9" t="s">
        <v>3109</v>
      </c>
      <c r="D1407" s="9" t="s">
        <v>3110</v>
      </c>
      <c r="E1407" s="9" t="s">
        <v>85</v>
      </c>
      <c r="F1407" s="9"/>
      <c r="G1407" s="9"/>
      <c r="H1407" s="9" t="s">
        <v>1452</v>
      </c>
      <c r="I1407" s="9"/>
      <c r="J1407" s="9" t="s">
        <v>1453</v>
      </c>
      <c r="K1407" s="10" t="s">
        <v>1454</v>
      </c>
      <c r="L1407" s="9" t="s">
        <v>1898</v>
      </c>
      <c r="M1407" s="9"/>
      <c r="N1407" s="12" t="s">
        <v>1456</v>
      </c>
    </row>
    <row r="1408" customFormat="1" spans="1:14">
      <c r="A1408" s="9" t="s">
        <v>1895</v>
      </c>
      <c r="B1408" s="9"/>
      <c r="C1408" s="9" t="s">
        <v>3111</v>
      </c>
      <c r="D1408" s="9" t="s">
        <v>3112</v>
      </c>
      <c r="E1408" s="9" t="s">
        <v>85</v>
      </c>
      <c r="F1408" s="9"/>
      <c r="G1408" s="9"/>
      <c r="H1408" s="9" t="s">
        <v>1452</v>
      </c>
      <c r="I1408" s="9"/>
      <c r="J1408" s="9" t="s">
        <v>1453</v>
      </c>
      <c r="K1408" s="10" t="s">
        <v>1454</v>
      </c>
      <c r="L1408" s="9" t="s">
        <v>1898</v>
      </c>
      <c r="M1408" s="9"/>
      <c r="N1408" s="12" t="s">
        <v>1456</v>
      </c>
    </row>
    <row r="1409" customFormat="1" spans="1:14">
      <c r="A1409" s="9" t="s">
        <v>1895</v>
      </c>
      <c r="B1409" s="9"/>
      <c r="C1409" s="9" t="s">
        <v>3113</v>
      </c>
      <c r="D1409" s="9" t="s">
        <v>3114</v>
      </c>
      <c r="E1409" s="9" t="s">
        <v>85</v>
      </c>
      <c r="F1409" s="9"/>
      <c r="G1409" s="9"/>
      <c r="H1409" s="9" t="s">
        <v>1452</v>
      </c>
      <c r="I1409" s="9"/>
      <c r="J1409" s="9" t="s">
        <v>1453</v>
      </c>
      <c r="K1409" s="10" t="s">
        <v>1454</v>
      </c>
      <c r="L1409" s="9" t="s">
        <v>1898</v>
      </c>
      <c r="M1409" s="9"/>
      <c r="N1409" s="12" t="s">
        <v>1456</v>
      </c>
    </row>
    <row r="1410" customFormat="1" spans="1:14">
      <c r="A1410" s="9" t="s">
        <v>1895</v>
      </c>
      <c r="B1410" s="9"/>
      <c r="C1410" s="9" t="s">
        <v>3115</v>
      </c>
      <c r="D1410" s="9" t="s">
        <v>3116</v>
      </c>
      <c r="E1410" s="9" t="s">
        <v>85</v>
      </c>
      <c r="F1410" s="9"/>
      <c r="G1410" s="9"/>
      <c r="H1410" s="9" t="s">
        <v>1452</v>
      </c>
      <c r="I1410" s="9"/>
      <c r="J1410" s="9" t="s">
        <v>1453</v>
      </c>
      <c r="K1410" s="10" t="s">
        <v>1454</v>
      </c>
      <c r="L1410" s="9" t="s">
        <v>1898</v>
      </c>
      <c r="M1410" s="9"/>
      <c r="N1410" s="12" t="s">
        <v>1456</v>
      </c>
    </row>
    <row r="1411" customFormat="1" spans="1:14">
      <c r="A1411" s="9" t="s">
        <v>1895</v>
      </c>
      <c r="B1411" s="9"/>
      <c r="C1411" s="9" t="s">
        <v>3117</v>
      </c>
      <c r="D1411" s="9" t="s">
        <v>3118</v>
      </c>
      <c r="E1411" s="9" t="s">
        <v>85</v>
      </c>
      <c r="F1411" s="9"/>
      <c r="G1411" s="9"/>
      <c r="H1411" s="9" t="s">
        <v>1452</v>
      </c>
      <c r="I1411" s="9"/>
      <c r="J1411" s="9" t="s">
        <v>1453</v>
      </c>
      <c r="K1411" s="10" t="s">
        <v>1454</v>
      </c>
      <c r="L1411" s="9" t="s">
        <v>1898</v>
      </c>
      <c r="M1411" s="9"/>
      <c r="N1411" s="12" t="s">
        <v>1456</v>
      </c>
    </row>
    <row r="1412" customFormat="1" spans="1:14">
      <c r="A1412" s="9" t="s">
        <v>1895</v>
      </c>
      <c r="B1412" s="9"/>
      <c r="C1412" s="9" t="s">
        <v>3119</v>
      </c>
      <c r="D1412" s="9" t="s">
        <v>3120</v>
      </c>
      <c r="E1412" s="9" t="s">
        <v>85</v>
      </c>
      <c r="F1412" s="9"/>
      <c r="G1412" s="9"/>
      <c r="H1412" s="9" t="s">
        <v>1452</v>
      </c>
      <c r="I1412" s="9"/>
      <c r="J1412" s="9" t="s">
        <v>1453</v>
      </c>
      <c r="K1412" s="10" t="s">
        <v>1454</v>
      </c>
      <c r="L1412" s="9" t="s">
        <v>1898</v>
      </c>
      <c r="M1412" s="9"/>
      <c r="N1412" s="12" t="s">
        <v>1456</v>
      </c>
    </row>
    <row r="1413" customFormat="1" spans="1:14">
      <c r="A1413" s="9" t="s">
        <v>1895</v>
      </c>
      <c r="B1413" s="9"/>
      <c r="C1413" s="9" t="s">
        <v>3121</v>
      </c>
      <c r="D1413" s="9" t="s">
        <v>3122</v>
      </c>
      <c r="E1413" s="9" t="s">
        <v>85</v>
      </c>
      <c r="F1413" s="9"/>
      <c r="G1413" s="9"/>
      <c r="H1413" s="9" t="s">
        <v>1452</v>
      </c>
      <c r="I1413" s="9"/>
      <c r="J1413" s="9" t="s">
        <v>1453</v>
      </c>
      <c r="K1413" s="10" t="s">
        <v>1454</v>
      </c>
      <c r="L1413" s="9" t="s">
        <v>1898</v>
      </c>
      <c r="M1413" s="9"/>
      <c r="N1413" s="12" t="s">
        <v>1456</v>
      </c>
    </row>
    <row r="1414" customFormat="1" spans="1:14">
      <c r="A1414" s="9" t="s">
        <v>1895</v>
      </c>
      <c r="B1414" s="9"/>
      <c r="C1414" s="9" t="s">
        <v>3123</v>
      </c>
      <c r="D1414" s="9" t="s">
        <v>3124</v>
      </c>
      <c r="E1414" s="9" t="s">
        <v>85</v>
      </c>
      <c r="F1414" s="9"/>
      <c r="G1414" s="9"/>
      <c r="H1414" s="9" t="s">
        <v>1452</v>
      </c>
      <c r="I1414" s="9"/>
      <c r="J1414" s="9" t="s">
        <v>1453</v>
      </c>
      <c r="K1414" s="10" t="s">
        <v>1454</v>
      </c>
      <c r="L1414" s="9" t="s">
        <v>1898</v>
      </c>
      <c r="M1414" s="9"/>
      <c r="N1414" s="12" t="s">
        <v>1456</v>
      </c>
    </row>
    <row r="1415" customFormat="1" spans="1:14">
      <c r="A1415" s="9" t="s">
        <v>1895</v>
      </c>
      <c r="B1415" s="9"/>
      <c r="C1415" s="9" t="s">
        <v>3125</v>
      </c>
      <c r="D1415" s="9" t="s">
        <v>3126</v>
      </c>
      <c r="E1415" s="9" t="s">
        <v>85</v>
      </c>
      <c r="F1415" s="9"/>
      <c r="G1415" s="9"/>
      <c r="H1415" s="9" t="s">
        <v>1452</v>
      </c>
      <c r="I1415" s="9"/>
      <c r="J1415" s="9" t="s">
        <v>1453</v>
      </c>
      <c r="K1415" s="10" t="s">
        <v>1454</v>
      </c>
      <c r="L1415" s="9" t="s">
        <v>1898</v>
      </c>
      <c r="M1415" s="9"/>
      <c r="N1415" s="12" t="s">
        <v>1456</v>
      </c>
    </row>
    <row r="1416" customFormat="1" spans="1:14">
      <c r="A1416" s="9" t="s">
        <v>1895</v>
      </c>
      <c r="B1416" s="9"/>
      <c r="C1416" s="9" t="s">
        <v>3127</v>
      </c>
      <c r="D1416" s="9" t="s">
        <v>3128</v>
      </c>
      <c r="E1416" s="9" t="s">
        <v>85</v>
      </c>
      <c r="F1416" s="9"/>
      <c r="G1416" s="9"/>
      <c r="H1416" s="9" t="s">
        <v>1452</v>
      </c>
      <c r="I1416" s="9"/>
      <c r="J1416" s="9" t="s">
        <v>1453</v>
      </c>
      <c r="K1416" s="10" t="s">
        <v>1454</v>
      </c>
      <c r="L1416" s="9" t="s">
        <v>1898</v>
      </c>
      <c r="M1416" s="9"/>
      <c r="N1416" s="12" t="s">
        <v>1456</v>
      </c>
    </row>
    <row r="1417" customFormat="1" spans="1:14">
      <c r="A1417" s="9" t="s">
        <v>1895</v>
      </c>
      <c r="B1417" s="9"/>
      <c r="C1417" s="9" t="s">
        <v>3129</v>
      </c>
      <c r="D1417" s="9" t="s">
        <v>3130</v>
      </c>
      <c r="E1417" s="9" t="s">
        <v>85</v>
      </c>
      <c r="F1417" s="9"/>
      <c r="G1417" s="9"/>
      <c r="H1417" s="9" t="s">
        <v>1452</v>
      </c>
      <c r="I1417" s="9"/>
      <c r="J1417" s="9" t="s">
        <v>1453</v>
      </c>
      <c r="K1417" s="10" t="s">
        <v>1454</v>
      </c>
      <c r="L1417" s="9" t="s">
        <v>1898</v>
      </c>
      <c r="M1417" s="9"/>
      <c r="N1417" s="12" t="s">
        <v>1456</v>
      </c>
    </row>
    <row r="1418" customFormat="1" spans="1:14">
      <c r="A1418" s="9" t="s">
        <v>1895</v>
      </c>
      <c r="B1418" s="9"/>
      <c r="C1418" s="9" t="s">
        <v>3131</v>
      </c>
      <c r="D1418" s="9" t="s">
        <v>3132</v>
      </c>
      <c r="E1418" s="9" t="s">
        <v>85</v>
      </c>
      <c r="F1418" s="9"/>
      <c r="G1418" s="9"/>
      <c r="H1418" s="9" t="s">
        <v>1452</v>
      </c>
      <c r="I1418" s="9"/>
      <c r="J1418" s="9" t="s">
        <v>1453</v>
      </c>
      <c r="K1418" s="10" t="s">
        <v>1454</v>
      </c>
      <c r="L1418" s="9" t="s">
        <v>1898</v>
      </c>
      <c r="M1418" s="9"/>
      <c r="N1418" s="12" t="s">
        <v>1456</v>
      </c>
    </row>
    <row r="1419" customFormat="1" spans="1:14">
      <c r="A1419" s="9" t="s">
        <v>1895</v>
      </c>
      <c r="B1419" s="9"/>
      <c r="C1419" s="9" t="s">
        <v>3133</v>
      </c>
      <c r="D1419" s="9" t="s">
        <v>3134</v>
      </c>
      <c r="E1419" s="9" t="s">
        <v>85</v>
      </c>
      <c r="F1419" s="9"/>
      <c r="G1419" s="9"/>
      <c r="H1419" s="9" t="s">
        <v>1452</v>
      </c>
      <c r="I1419" s="9"/>
      <c r="J1419" s="9" t="s">
        <v>1453</v>
      </c>
      <c r="K1419" s="10" t="s">
        <v>1454</v>
      </c>
      <c r="L1419" s="9" t="s">
        <v>1898</v>
      </c>
      <c r="M1419" s="9"/>
      <c r="N1419" s="12" t="s">
        <v>1456</v>
      </c>
    </row>
    <row r="1420" customFormat="1" spans="1:14">
      <c r="A1420" s="9" t="s">
        <v>1895</v>
      </c>
      <c r="B1420" s="9"/>
      <c r="C1420" s="9" t="s">
        <v>3135</v>
      </c>
      <c r="D1420" s="9" t="s">
        <v>3136</v>
      </c>
      <c r="E1420" s="9" t="s">
        <v>85</v>
      </c>
      <c r="F1420" s="9"/>
      <c r="G1420" s="9"/>
      <c r="H1420" s="9" t="s">
        <v>1452</v>
      </c>
      <c r="I1420" s="9"/>
      <c r="J1420" s="9" t="s">
        <v>1453</v>
      </c>
      <c r="K1420" s="10" t="s">
        <v>1454</v>
      </c>
      <c r="L1420" s="9" t="s">
        <v>1898</v>
      </c>
      <c r="M1420" s="9"/>
      <c r="N1420" s="12" t="s">
        <v>1456</v>
      </c>
    </row>
    <row r="1421" customFormat="1" spans="1:14">
      <c r="A1421" s="9" t="s">
        <v>1895</v>
      </c>
      <c r="B1421" s="9"/>
      <c r="C1421" s="9" t="s">
        <v>3137</v>
      </c>
      <c r="D1421" s="9" t="s">
        <v>3138</v>
      </c>
      <c r="E1421" s="9" t="s">
        <v>85</v>
      </c>
      <c r="F1421" s="9"/>
      <c r="G1421" s="9"/>
      <c r="H1421" s="9" t="s">
        <v>1452</v>
      </c>
      <c r="I1421" s="9"/>
      <c r="J1421" s="9" t="s">
        <v>1453</v>
      </c>
      <c r="K1421" s="10" t="s">
        <v>1454</v>
      </c>
      <c r="L1421" s="9" t="s">
        <v>1898</v>
      </c>
      <c r="M1421" s="9"/>
      <c r="N1421" s="12" t="s">
        <v>1456</v>
      </c>
    </row>
    <row r="1422" customFormat="1" spans="1:14">
      <c r="A1422" s="9" t="s">
        <v>1895</v>
      </c>
      <c r="B1422" s="9"/>
      <c r="C1422" s="9" t="s">
        <v>3139</v>
      </c>
      <c r="D1422" s="9" t="s">
        <v>3140</v>
      </c>
      <c r="E1422" s="9" t="s">
        <v>85</v>
      </c>
      <c r="F1422" s="9"/>
      <c r="G1422" s="9"/>
      <c r="H1422" s="9" t="s">
        <v>1452</v>
      </c>
      <c r="I1422" s="9"/>
      <c r="J1422" s="9" t="s">
        <v>1453</v>
      </c>
      <c r="K1422" s="10" t="s">
        <v>1454</v>
      </c>
      <c r="L1422" s="9" t="s">
        <v>1898</v>
      </c>
      <c r="M1422" s="9"/>
      <c r="N1422" s="12" t="s">
        <v>1456</v>
      </c>
    </row>
    <row r="1423" customFormat="1" spans="1:14">
      <c r="A1423" s="9" t="s">
        <v>1895</v>
      </c>
      <c r="B1423" s="9"/>
      <c r="C1423" s="9" t="s">
        <v>3141</v>
      </c>
      <c r="D1423" s="9" t="s">
        <v>3142</v>
      </c>
      <c r="E1423" s="9" t="s">
        <v>85</v>
      </c>
      <c r="F1423" s="9"/>
      <c r="G1423" s="9"/>
      <c r="H1423" s="9" t="s">
        <v>1452</v>
      </c>
      <c r="I1423" s="9"/>
      <c r="J1423" s="9" t="s">
        <v>1453</v>
      </c>
      <c r="K1423" s="10" t="s">
        <v>1454</v>
      </c>
      <c r="L1423" s="9" t="s">
        <v>1898</v>
      </c>
      <c r="M1423" s="9"/>
      <c r="N1423" s="12" t="s">
        <v>1456</v>
      </c>
    </row>
    <row r="1424" customFormat="1" spans="1:14">
      <c r="A1424" s="9" t="s">
        <v>1895</v>
      </c>
      <c r="B1424" s="9"/>
      <c r="C1424" s="9" t="s">
        <v>3143</v>
      </c>
      <c r="D1424" s="9" t="s">
        <v>3144</v>
      </c>
      <c r="E1424" s="9" t="s">
        <v>85</v>
      </c>
      <c r="F1424" s="9"/>
      <c r="G1424" s="9"/>
      <c r="H1424" s="9" t="s">
        <v>1452</v>
      </c>
      <c r="I1424" s="9"/>
      <c r="J1424" s="9" t="s">
        <v>1453</v>
      </c>
      <c r="K1424" s="10" t="s">
        <v>1454</v>
      </c>
      <c r="L1424" s="9" t="s">
        <v>1898</v>
      </c>
      <c r="M1424" s="9"/>
      <c r="N1424" s="12" t="s">
        <v>1456</v>
      </c>
    </row>
    <row r="1425" customFormat="1" spans="1:14">
      <c r="A1425" s="9" t="s">
        <v>1895</v>
      </c>
      <c r="B1425" s="9"/>
      <c r="C1425" s="9" t="s">
        <v>3145</v>
      </c>
      <c r="D1425" s="9" t="s">
        <v>3146</v>
      </c>
      <c r="E1425" s="9" t="s">
        <v>85</v>
      </c>
      <c r="F1425" s="9"/>
      <c r="G1425" s="9"/>
      <c r="H1425" s="9" t="s">
        <v>1452</v>
      </c>
      <c r="I1425" s="9"/>
      <c r="J1425" s="9" t="s">
        <v>1453</v>
      </c>
      <c r="K1425" s="10" t="s">
        <v>1454</v>
      </c>
      <c r="L1425" s="9" t="s">
        <v>1898</v>
      </c>
      <c r="M1425" s="9"/>
      <c r="N1425" s="12" t="s">
        <v>1456</v>
      </c>
    </row>
    <row r="1426" customFormat="1" spans="1:14">
      <c r="A1426" s="9" t="s">
        <v>1895</v>
      </c>
      <c r="B1426" s="9"/>
      <c r="C1426" s="9" t="s">
        <v>3147</v>
      </c>
      <c r="D1426" s="9" t="s">
        <v>3148</v>
      </c>
      <c r="E1426" s="9" t="s">
        <v>85</v>
      </c>
      <c r="F1426" s="9"/>
      <c r="G1426" s="9"/>
      <c r="H1426" s="9" t="s">
        <v>1452</v>
      </c>
      <c r="I1426" s="9"/>
      <c r="J1426" s="9" t="s">
        <v>1453</v>
      </c>
      <c r="K1426" s="10" t="s">
        <v>1454</v>
      </c>
      <c r="L1426" s="9" t="s">
        <v>1898</v>
      </c>
      <c r="M1426" s="9"/>
      <c r="N1426" s="12" t="s">
        <v>1456</v>
      </c>
    </row>
    <row r="1427" customFormat="1" spans="1:14">
      <c r="A1427" s="9" t="s">
        <v>1895</v>
      </c>
      <c r="B1427" s="9"/>
      <c r="C1427" s="9" t="s">
        <v>3149</v>
      </c>
      <c r="D1427" s="9" t="s">
        <v>3150</v>
      </c>
      <c r="E1427" s="9" t="s">
        <v>85</v>
      </c>
      <c r="F1427" s="9"/>
      <c r="G1427" s="9"/>
      <c r="H1427" s="9" t="s">
        <v>1452</v>
      </c>
      <c r="I1427" s="9"/>
      <c r="J1427" s="9" t="s">
        <v>1453</v>
      </c>
      <c r="K1427" s="10" t="s">
        <v>1454</v>
      </c>
      <c r="L1427" s="9" t="s">
        <v>1898</v>
      </c>
      <c r="M1427" s="9"/>
      <c r="N1427" s="12" t="s">
        <v>1456</v>
      </c>
    </row>
    <row r="1428" customFormat="1" spans="1:14">
      <c r="A1428" s="9" t="s">
        <v>1895</v>
      </c>
      <c r="B1428" s="9"/>
      <c r="C1428" s="9" t="s">
        <v>3151</v>
      </c>
      <c r="D1428" s="9" t="s">
        <v>3152</v>
      </c>
      <c r="E1428" s="9" t="s">
        <v>85</v>
      </c>
      <c r="F1428" s="9"/>
      <c r="G1428" s="9"/>
      <c r="H1428" s="9" t="s">
        <v>1452</v>
      </c>
      <c r="I1428" s="9"/>
      <c r="J1428" s="9" t="s">
        <v>1453</v>
      </c>
      <c r="K1428" s="10" t="s">
        <v>1454</v>
      </c>
      <c r="L1428" s="9" t="s">
        <v>1898</v>
      </c>
      <c r="M1428" s="9"/>
      <c r="N1428" s="12" t="s">
        <v>1456</v>
      </c>
    </row>
    <row r="1429" customFormat="1" spans="1:14">
      <c r="A1429" s="9" t="s">
        <v>1895</v>
      </c>
      <c r="B1429" s="9"/>
      <c r="C1429" s="9" t="s">
        <v>3153</v>
      </c>
      <c r="D1429" s="9" t="s">
        <v>3154</v>
      </c>
      <c r="E1429" s="9" t="s">
        <v>85</v>
      </c>
      <c r="F1429" s="9"/>
      <c r="G1429" s="9"/>
      <c r="H1429" s="9" t="s">
        <v>1452</v>
      </c>
      <c r="I1429" s="9"/>
      <c r="J1429" s="9" t="s">
        <v>1453</v>
      </c>
      <c r="K1429" s="10" t="s">
        <v>1454</v>
      </c>
      <c r="L1429" s="9" t="s">
        <v>1898</v>
      </c>
      <c r="M1429" s="9"/>
      <c r="N1429" s="12" t="s">
        <v>1456</v>
      </c>
    </row>
    <row r="1430" customFormat="1" spans="1:14">
      <c r="A1430" s="9" t="s">
        <v>1895</v>
      </c>
      <c r="B1430" s="9"/>
      <c r="C1430" s="9" t="s">
        <v>3155</v>
      </c>
      <c r="D1430" s="9" t="s">
        <v>3156</v>
      </c>
      <c r="E1430" s="9" t="s">
        <v>85</v>
      </c>
      <c r="F1430" s="9"/>
      <c r="G1430" s="9"/>
      <c r="H1430" s="9" t="s">
        <v>1452</v>
      </c>
      <c r="I1430" s="9"/>
      <c r="J1430" s="9" t="s">
        <v>1453</v>
      </c>
      <c r="K1430" s="10" t="s">
        <v>1454</v>
      </c>
      <c r="L1430" s="9" t="s">
        <v>1898</v>
      </c>
      <c r="M1430" s="9"/>
      <c r="N1430" s="12" t="s">
        <v>1456</v>
      </c>
    </row>
    <row r="1431" customFormat="1" spans="1:14">
      <c r="A1431" s="9" t="s">
        <v>1895</v>
      </c>
      <c r="B1431" s="9"/>
      <c r="C1431" s="9" t="s">
        <v>3157</v>
      </c>
      <c r="D1431" s="9" t="s">
        <v>3158</v>
      </c>
      <c r="E1431" s="9" t="s">
        <v>85</v>
      </c>
      <c r="F1431" s="9"/>
      <c r="G1431" s="9"/>
      <c r="H1431" s="9" t="s">
        <v>1452</v>
      </c>
      <c r="I1431" s="9"/>
      <c r="J1431" s="9" t="s">
        <v>1453</v>
      </c>
      <c r="K1431" s="10" t="s">
        <v>1454</v>
      </c>
      <c r="L1431" s="9" t="s">
        <v>1898</v>
      </c>
      <c r="M1431" s="9"/>
      <c r="N1431" s="12" t="s">
        <v>1456</v>
      </c>
    </row>
    <row r="1432" customFormat="1" spans="1:14">
      <c r="A1432" s="9" t="s">
        <v>1895</v>
      </c>
      <c r="B1432" s="9"/>
      <c r="C1432" s="9" t="s">
        <v>3159</v>
      </c>
      <c r="D1432" s="9" t="s">
        <v>3160</v>
      </c>
      <c r="E1432" s="9" t="s">
        <v>85</v>
      </c>
      <c r="F1432" s="9"/>
      <c r="G1432" s="9"/>
      <c r="H1432" s="9" t="s">
        <v>1452</v>
      </c>
      <c r="I1432" s="9"/>
      <c r="J1432" s="9" t="s">
        <v>1453</v>
      </c>
      <c r="K1432" s="10" t="s">
        <v>1454</v>
      </c>
      <c r="L1432" s="9" t="s">
        <v>1898</v>
      </c>
      <c r="M1432" s="9"/>
      <c r="N1432" s="12" t="s">
        <v>1456</v>
      </c>
    </row>
    <row r="1433" customFormat="1" spans="1:14">
      <c r="A1433" s="9" t="s">
        <v>1895</v>
      </c>
      <c r="B1433" s="9"/>
      <c r="C1433" s="9" t="s">
        <v>3161</v>
      </c>
      <c r="D1433" s="9" t="s">
        <v>3162</v>
      </c>
      <c r="E1433" s="9" t="s">
        <v>85</v>
      </c>
      <c r="F1433" s="9"/>
      <c r="G1433" s="9"/>
      <c r="H1433" s="9" t="s">
        <v>1452</v>
      </c>
      <c r="I1433" s="9"/>
      <c r="J1433" s="9" t="s">
        <v>1453</v>
      </c>
      <c r="K1433" s="10" t="s">
        <v>1454</v>
      </c>
      <c r="L1433" s="9" t="s">
        <v>1898</v>
      </c>
      <c r="M1433" s="9"/>
      <c r="N1433" s="12" t="s">
        <v>1456</v>
      </c>
    </row>
    <row r="1434" customFormat="1" spans="1:14">
      <c r="A1434" s="9" t="s">
        <v>1895</v>
      </c>
      <c r="B1434" s="9"/>
      <c r="C1434" s="9" t="s">
        <v>3163</v>
      </c>
      <c r="D1434" s="9" t="s">
        <v>3164</v>
      </c>
      <c r="E1434" s="9" t="s">
        <v>85</v>
      </c>
      <c r="F1434" s="9"/>
      <c r="G1434" s="9"/>
      <c r="H1434" s="9" t="s">
        <v>1452</v>
      </c>
      <c r="I1434" s="9"/>
      <c r="J1434" s="9" t="s">
        <v>1453</v>
      </c>
      <c r="K1434" s="10" t="s">
        <v>1454</v>
      </c>
      <c r="L1434" s="9" t="s">
        <v>1898</v>
      </c>
      <c r="M1434" s="9"/>
      <c r="N1434" s="12" t="s">
        <v>1456</v>
      </c>
    </row>
    <row r="1435" customFormat="1" spans="1:14">
      <c r="A1435" s="9" t="s">
        <v>1895</v>
      </c>
      <c r="B1435" s="9"/>
      <c r="C1435" s="9" t="s">
        <v>3165</v>
      </c>
      <c r="D1435" s="9" t="s">
        <v>3166</v>
      </c>
      <c r="E1435" s="9" t="s">
        <v>85</v>
      </c>
      <c r="F1435" s="9"/>
      <c r="G1435" s="9"/>
      <c r="H1435" s="9" t="s">
        <v>1452</v>
      </c>
      <c r="I1435" s="9"/>
      <c r="J1435" s="9" t="s">
        <v>1453</v>
      </c>
      <c r="K1435" s="10" t="s">
        <v>1454</v>
      </c>
      <c r="L1435" s="9" t="s">
        <v>1898</v>
      </c>
      <c r="M1435" s="9"/>
      <c r="N1435" s="12" t="s">
        <v>1456</v>
      </c>
    </row>
    <row r="1436" customFormat="1" spans="1:14">
      <c r="A1436" s="9" t="s">
        <v>1895</v>
      </c>
      <c r="B1436" s="9"/>
      <c r="C1436" s="9" t="s">
        <v>3167</v>
      </c>
      <c r="D1436" s="9" t="s">
        <v>3168</v>
      </c>
      <c r="E1436" s="9" t="s">
        <v>85</v>
      </c>
      <c r="F1436" s="9"/>
      <c r="G1436" s="9"/>
      <c r="H1436" s="9" t="s">
        <v>1452</v>
      </c>
      <c r="I1436" s="9"/>
      <c r="J1436" s="9" t="s">
        <v>1453</v>
      </c>
      <c r="K1436" s="10" t="s">
        <v>1454</v>
      </c>
      <c r="L1436" s="9" t="s">
        <v>1898</v>
      </c>
      <c r="M1436" s="9"/>
      <c r="N1436" s="12" t="s">
        <v>1456</v>
      </c>
    </row>
    <row r="1437" customFormat="1" spans="1:14">
      <c r="A1437" s="9" t="s">
        <v>1895</v>
      </c>
      <c r="B1437" s="9"/>
      <c r="C1437" s="9" t="s">
        <v>3169</v>
      </c>
      <c r="D1437" s="9" t="s">
        <v>3170</v>
      </c>
      <c r="E1437" s="9" t="s">
        <v>85</v>
      </c>
      <c r="F1437" s="9"/>
      <c r="G1437" s="9"/>
      <c r="H1437" s="9" t="s">
        <v>1452</v>
      </c>
      <c r="I1437" s="9"/>
      <c r="J1437" s="9" t="s">
        <v>1453</v>
      </c>
      <c r="K1437" s="10" t="s">
        <v>1454</v>
      </c>
      <c r="L1437" s="9" t="s">
        <v>1898</v>
      </c>
      <c r="M1437" s="9"/>
      <c r="N1437" s="12" t="s">
        <v>1456</v>
      </c>
    </row>
    <row r="1438" customFormat="1" spans="1:14">
      <c r="A1438" s="9" t="s">
        <v>1895</v>
      </c>
      <c r="B1438" s="9"/>
      <c r="C1438" s="9" t="s">
        <v>3171</v>
      </c>
      <c r="D1438" s="9" t="s">
        <v>3172</v>
      </c>
      <c r="E1438" s="9" t="s">
        <v>85</v>
      </c>
      <c r="F1438" s="9"/>
      <c r="G1438" s="9"/>
      <c r="H1438" s="9" t="s">
        <v>1452</v>
      </c>
      <c r="I1438" s="9"/>
      <c r="J1438" s="9" t="s">
        <v>1453</v>
      </c>
      <c r="K1438" s="10" t="s">
        <v>1454</v>
      </c>
      <c r="L1438" s="9" t="s">
        <v>1898</v>
      </c>
      <c r="M1438" s="9"/>
      <c r="N1438" s="12" t="s">
        <v>1456</v>
      </c>
    </row>
    <row r="1439" customFormat="1" spans="1:14">
      <c r="A1439" s="9" t="s">
        <v>1895</v>
      </c>
      <c r="B1439" s="9"/>
      <c r="C1439" s="9" t="s">
        <v>3173</v>
      </c>
      <c r="D1439" s="9" t="s">
        <v>3174</v>
      </c>
      <c r="E1439" s="9" t="s">
        <v>85</v>
      </c>
      <c r="F1439" s="9"/>
      <c r="G1439" s="9"/>
      <c r="H1439" s="9" t="s">
        <v>1452</v>
      </c>
      <c r="I1439" s="9"/>
      <c r="J1439" s="9" t="s">
        <v>1453</v>
      </c>
      <c r="K1439" s="10" t="s">
        <v>1454</v>
      </c>
      <c r="L1439" s="9" t="s">
        <v>1898</v>
      </c>
      <c r="M1439" s="9"/>
      <c r="N1439" s="12" t="s">
        <v>1456</v>
      </c>
    </row>
    <row r="1440" customFormat="1" spans="1:14">
      <c r="A1440" s="9" t="s">
        <v>1895</v>
      </c>
      <c r="B1440" s="9"/>
      <c r="C1440" s="9" t="s">
        <v>3175</v>
      </c>
      <c r="D1440" s="9" t="s">
        <v>3176</v>
      </c>
      <c r="E1440" s="9" t="s">
        <v>85</v>
      </c>
      <c r="F1440" s="9"/>
      <c r="G1440" s="9"/>
      <c r="H1440" s="9" t="s">
        <v>1452</v>
      </c>
      <c r="I1440" s="9"/>
      <c r="J1440" s="9" t="s">
        <v>1453</v>
      </c>
      <c r="K1440" s="10" t="s">
        <v>1454</v>
      </c>
      <c r="L1440" s="9" t="s">
        <v>1898</v>
      </c>
      <c r="M1440" s="9"/>
      <c r="N1440" s="12" t="s">
        <v>1456</v>
      </c>
    </row>
    <row r="1441" customFormat="1" spans="1:14">
      <c r="A1441" s="9" t="s">
        <v>1895</v>
      </c>
      <c r="B1441" s="9"/>
      <c r="C1441" s="9" t="s">
        <v>3177</v>
      </c>
      <c r="D1441" s="9" t="s">
        <v>3178</v>
      </c>
      <c r="E1441" s="9" t="s">
        <v>85</v>
      </c>
      <c r="F1441" s="9"/>
      <c r="G1441" s="9"/>
      <c r="H1441" s="9" t="s">
        <v>1452</v>
      </c>
      <c r="I1441" s="9"/>
      <c r="J1441" s="9" t="s">
        <v>1453</v>
      </c>
      <c r="K1441" s="10" t="s">
        <v>1454</v>
      </c>
      <c r="L1441" s="9" t="s">
        <v>1898</v>
      </c>
      <c r="M1441" s="9"/>
      <c r="N1441" s="12" t="s">
        <v>1456</v>
      </c>
    </row>
    <row r="1442" customFormat="1" spans="1:14">
      <c r="A1442" s="9" t="s">
        <v>1895</v>
      </c>
      <c r="B1442" s="9"/>
      <c r="C1442" s="9" t="s">
        <v>3179</v>
      </c>
      <c r="D1442" s="9" t="s">
        <v>3180</v>
      </c>
      <c r="E1442" s="9" t="s">
        <v>85</v>
      </c>
      <c r="F1442" s="9"/>
      <c r="G1442" s="9"/>
      <c r="H1442" s="9" t="s">
        <v>1452</v>
      </c>
      <c r="I1442" s="9"/>
      <c r="J1442" s="9" t="s">
        <v>1453</v>
      </c>
      <c r="K1442" s="10" t="s">
        <v>1454</v>
      </c>
      <c r="L1442" s="9" t="s">
        <v>1898</v>
      </c>
      <c r="M1442" s="9"/>
      <c r="N1442" s="12" t="s">
        <v>1456</v>
      </c>
    </row>
    <row r="1443" customFormat="1" spans="1:14">
      <c r="A1443" s="9" t="s">
        <v>1895</v>
      </c>
      <c r="B1443" s="9"/>
      <c r="C1443" s="9" t="s">
        <v>3181</v>
      </c>
      <c r="D1443" s="9" t="s">
        <v>3182</v>
      </c>
      <c r="E1443" s="9" t="s">
        <v>85</v>
      </c>
      <c r="F1443" s="9"/>
      <c r="G1443" s="9"/>
      <c r="H1443" s="9" t="s">
        <v>1452</v>
      </c>
      <c r="I1443" s="9"/>
      <c r="J1443" s="9" t="s">
        <v>1453</v>
      </c>
      <c r="K1443" s="10" t="s">
        <v>1454</v>
      </c>
      <c r="L1443" s="9" t="s">
        <v>1898</v>
      </c>
      <c r="M1443" s="9"/>
      <c r="N1443" s="12" t="s">
        <v>1456</v>
      </c>
    </row>
    <row r="1444" customFormat="1" spans="1:14">
      <c r="A1444" s="9" t="s">
        <v>1895</v>
      </c>
      <c r="B1444" s="9"/>
      <c r="C1444" s="9" t="s">
        <v>3183</v>
      </c>
      <c r="D1444" s="9" t="s">
        <v>3184</v>
      </c>
      <c r="E1444" s="9" t="s">
        <v>85</v>
      </c>
      <c r="F1444" s="9"/>
      <c r="G1444" s="9"/>
      <c r="H1444" s="9" t="s">
        <v>1452</v>
      </c>
      <c r="I1444" s="9"/>
      <c r="J1444" s="9" t="s">
        <v>1453</v>
      </c>
      <c r="K1444" s="10" t="s">
        <v>1454</v>
      </c>
      <c r="L1444" s="9" t="s">
        <v>1898</v>
      </c>
      <c r="M1444" s="9"/>
      <c r="N1444" s="12" t="s">
        <v>1456</v>
      </c>
    </row>
    <row r="1445" customFormat="1" spans="1:14">
      <c r="A1445" s="9" t="s">
        <v>1895</v>
      </c>
      <c r="B1445" s="9"/>
      <c r="C1445" s="9" t="s">
        <v>3185</v>
      </c>
      <c r="D1445" s="9" t="s">
        <v>3186</v>
      </c>
      <c r="E1445" s="9" t="s">
        <v>85</v>
      </c>
      <c r="F1445" s="9"/>
      <c r="G1445" s="9"/>
      <c r="H1445" s="9" t="s">
        <v>1452</v>
      </c>
      <c r="I1445" s="9"/>
      <c r="J1445" s="9" t="s">
        <v>1453</v>
      </c>
      <c r="K1445" s="10" t="s">
        <v>1454</v>
      </c>
      <c r="L1445" s="9" t="s">
        <v>1898</v>
      </c>
      <c r="M1445" s="9"/>
      <c r="N1445" s="12" t="s">
        <v>1456</v>
      </c>
    </row>
    <row r="1446" customFormat="1" spans="1:14">
      <c r="A1446" s="9" t="s">
        <v>1895</v>
      </c>
      <c r="B1446" s="9"/>
      <c r="C1446" s="9" t="s">
        <v>3187</v>
      </c>
      <c r="D1446" s="9" t="s">
        <v>3188</v>
      </c>
      <c r="E1446" s="9" t="s">
        <v>85</v>
      </c>
      <c r="F1446" s="9"/>
      <c r="G1446" s="9"/>
      <c r="H1446" s="9" t="s">
        <v>1452</v>
      </c>
      <c r="I1446" s="9"/>
      <c r="J1446" s="9" t="s">
        <v>1453</v>
      </c>
      <c r="K1446" s="10" t="s">
        <v>1454</v>
      </c>
      <c r="L1446" s="9" t="s">
        <v>1898</v>
      </c>
      <c r="M1446" s="9"/>
      <c r="N1446" s="12" t="s">
        <v>1456</v>
      </c>
    </row>
    <row r="1447" customFormat="1" spans="1:14">
      <c r="A1447" s="9" t="s">
        <v>1895</v>
      </c>
      <c r="B1447" s="9"/>
      <c r="C1447" s="9" t="s">
        <v>3189</v>
      </c>
      <c r="D1447" s="9" t="s">
        <v>3190</v>
      </c>
      <c r="E1447" s="9" t="s">
        <v>85</v>
      </c>
      <c r="F1447" s="9"/>
      <c r="G1447" s="9"/>
      <c r="H1447" s="9" t="s">
        <v>1452</v>
      </c>
      <c r="I1447" s="9"/>
      <c r="J1447" s="9" t="s">
        <v>1453</v>
      </c>
      <c r="K1447" s="10" t="s">
        <v>1454</v>
      </c>
      <c r="L1447" s="9" t="s">
        <v>1898</v>
      </c>
      <c r="M1447" s="9"/>
      <c r="N1447" s="12" t="s">
        <v>1456</v>
      </c>
    </row>
    <row r="1448" customFormat="1" spans="1:14">
      <c r="A1448" s="9" t="s">
        <v>1895</v>
      </c>
      <c r="B1448" s="9"/>
      <c r="C1448" s="9" t="s">
        <v>3191</v>
      </c>
      <c r="D1448" s="9" t="s">
        <v>3192</v>
      </c>
      <c r="E1448" s="9" t="s">
        <v>85</v>
      </c>
      <c r="F1448" s="9"/>
      <c r="G1448" s="9"/>
      <c r="H1448" s="9" t="s">
        <v>1452</v>
      </c>
      <c r="I1448" s="9"/>
      <c r="J1448" s="9" t="s">
        <v>1453</v>
      </c>
      <c r="K1448" s="10" t="s">
        <v>1454</v>
      </c>
      <c r="L1448" s="9" t="s">
        <v>1898</v>
      </c>
      <c r="M1448" s="9"/>
      <c r="N1448" s="12" t="s">
        <v>1456</v>
      </c>
    </row>
    <row r="1449" customFormat="1" spans="1:14">
      <c r="A1449" s="9" t="s">
        <v>1895</v>
      </c>
      <c r="B1449" s="9"/>
      <c r="C1449" s="9" t="s">
        <v>3193</v>
      </c>
      <c r="D1449" s="9" t="s">
        <v>3194</v>
      </c>
      <c r="E1449" s="9" t="s">
        <v>85</v>
      </c>
      <c r="F1449" s="9"/>
      <c r="G1449" s="9"/>
      <c r="H1449" s="9" t="s">
        <v>1452</v>
      </c>
      <c r="I1449" s="9"/>
      <c r="J1449" s="9" t="s">
        <v>1453</v>
      </c>
      <c r="K1449" s="10" t="s">
        <v>1454</v>
      </c>
      <c r="L1449" s="9" t="s">
        <v>1898</v>
      </c>
      <c r="M1449" s="9"/>
      <c r="N1449" s="12" t="s">
        <v>1456</v>
      </c>
    </row>
    <row r="1450" customFormat="1" spans="1:14">
      <c r="A1450" s="9" t="s">
        <v>1895</v>
      </c>
      <c r="B1450" s="9"/>
      <c r="C1450" s="9" t="s">
        <v>3195</v>
      </c>
      <c r="D1450" s="9" t="s">
        <v>3196</v>
      </c>
      <c r="E1450" s="9" t="s">
        <v>85</v>
      </c>
      <c r="F1450" s="9"/>
      <c r="G1450" s="9"/>
      <c r="H1450" s="9" t="s">
        <v>1452</v>
      </c>
      <c r="I1450" s="9"/>
      <c r="J1450" s="9" t="s">
        <v>1453</v>
      </c>
      <c r="K1450" s="10" t="s">
        <v>1454</v>
      </c>
      <c r="L1450" s="9" t="s">
        <v>1898</v>
      </c>
      <c r="M1450" s="9"/>
      <c r="N1450" s="12" t="s">
        <v>1456</v>
      </c>
    </row>
    <row r="1451" customFormat="1" spans="1:14">
      <c r="A1451" s="9" t="s">
        <v>1895</v>
      </c>
      <c r="B1451" s="9"/>
      <c r="C1451" s="9" t="s">
        <v>3197</v>
      </c>
      <c r="D1451" s="9" t="s">
        <v>3198</v>
      </c>
      <c r="E1451" s="9" t="s">
        <v>85</v>
      </c>
      <c r="F1451" s="9"/>
      <c r="G1451" s="9"/>
      <c r="H1451" s="9" t="s">
        <v>1452</v>
      </c>
      <c r="I1451" s="9"/>
      <c r="J1451" s="9" t="s">
        <v>1453</v>
      </c>
      <c r="K1451" s="10" t="s">
        <v>1454</v>
      </c>
      <c r="L1451" s="9" t="s">
        <v>1898</v>
      </c>
      <c r="M1451" s="9"/>
      <c r="N1451" s="12" t="s">
        <v>1456</v>
      </c>
    </row>
    <row r="1452" customFormat="1" spans="1:14">
      <c r="A1452" s="9" t="s">
        <v>1895</v>
      </c>
      <c r="B1452" s="9"/>
      <c r="C1452" s="9" t="s">
        <v>3199</v>
      </c>
      <c r="D1452" s="9" t="s">
        <v>3200</v>
      </c>
      <c r="E1452" s="9" t="s">
        <v>85</v>
      </c>
      <c r="F1452" s="9"/>
      <c r="G1452" s="9"/>
      <c r="H1452" s="9" t="s">
        <v>1452</v>
      </c>
      <c r="I1452" s="9"/>
      <c r="J1452" s="9" t="s">
        <v>1453</v>
      </c>
      <c r="K1452" s="10" t="s">
        <v>1454</v>
      </c>
      <c r="L1452" s="9" t="s">
        <v>1898</v>
      </c>
      <c r="M1452" s="9"/>
      <c r="N1452" s="12" t="s">
        <v>1456</v>
      </c>
    </row>
    <row r="1453" customFormat="1" spans="1:14">
      <c r="A1453" s="9" t="s">
        <v>1895</v>
      </c>
      <c r="B1453" s="9"/>
      <c r="C1453" s="9" t="s">
        <v>3201</v>
      </c>
      <c r="D1453" s="9" t="s">
        <v>3202</v>
      </c>
      <c r="E1453" s="9" t="s">
        <v>85</v>
      </c>
      <c r="F1453" s="9"/>
      <c r="G1453" s="9"/>
      <c r="H1453" s="9" t="s">
        <v>1452</v>
      </c>
      <c r="I1453" s="9"/>
      <c r="J1453" s="9" t="s">
        <v>1453</v>
      </c>
      <c r="K1453" s="10" t="s">
        <v>1454</v>
      </c>
      <c r="L1453" s="9" t="s">
        <v>1898</v>
      </c>
      <c r="M1453" s="9"/>
      <c r="N1453" s="12" t="s">
        <v>1456</v>
      </c>
    </row>
    <row r="1454" customFormat="1" spans="1:14">
      <c r="A1454" s="9" t="s">
        <v>1895</v>
      </c>
      <c r="B1454" s="9"/>
      <c r="C1454" s="9" t="s">
        <v>3203</v>
      </c>
      <c r="D1454" s="9" t="s">
        <v>3204</v>
      </c>
      <c r="E1454" s="9" t="s">
        <v>85</v>
      </c>
      <c r="F1454" s="9"/>
      <c r="G1454" s="9"/>
      <c r="H1454" s="9" t="s">
        <v>1452</v>
      </c>
      <c r="I1454" s="9"/>
      <c r="J1454" s="9" t="s">
        <v>1453</v>
      </c>
      <c r="K1454" s="10" t="s">
        <v>1454</v>
      </c>
      <c r="L1454" s="9" t="s">
        <v>1898</v>
      </c>
      <c r="M1454" s="9"/>
      <c r="N1454" s="12" t="s">
        <v>1456</v>
      </c>
    </row>
    <row r="1455" customFormat="1" spans="1:14">
      <c r="A1455" s="9" t="s">
        <v>1895</v>
      </c>
      <c r="B1455" s="9"/>
      <c r="C1455" s="9" t="s">
        <v>3205</v>
      </c>
      <c r="D1455" s="9" t="s">
        <v>3206</v>
      </c>
      <c r="E1455" s="9" t="s">
        <v>85</v>
      </c>
      <c r="F1455" s="9"/>
      <c r="G1455" s="9"/>
      <c r="H1455" s="9" t="s">
        <v>1452</v>
      </c>
      <c r="I1455" s="9"/>
      <c r="J1455" s="9" t="s">
        <v>1453</v>
      </c>
      <c r="K1455" s="10" t="s">
        <v>1454</v>
      </c>
      <c r="L1455" s="9" t="s">
        <v>1898</v>
      </c>
      <c r="M1455" s="9"/>
      <c r="N1455" s="12" t="s">
        <v>1456</v>
      </c>
    </row>
    <row r="1456" customFormat="1" spans="1:14">
      <c r="A1456" s="9" t="s">
        <v>1895</v>
      </c>
      <c r="B1456" s="9"/>
      <c r="C1456" s="9" t="s">
        <v>3207</v>
      </c>
      <c r="D1456" s="9" t="s">
        <v>3208</v>
      </c>
      <c r="E1456" s="9" t="s">
        <v>85</v>
      </c>
      <c r="F1456" s="9"/>
      <c r="G1456" s="9"/>
      <c r="H1456" s="9" t="s">
        <v>1452</v>
      </c>
      <c r="I1456" s="9"/>
      <c r="J1456" s="9" t="s">
        <v>1453</v>
      </c>
      <c r="K1456" s="10" t="s">
        <v>1454</v>
      </c>
      <c r="L1456" s="9" t="s">
        <v>1898</v>
      </c>
      <c r="M1456" s="9"/>
      <c r="N1456" s="12" t="s">
        <v>1456</v>
      </c>
    </row>
    <row r="1457" customFormat="1" spans="1:14">
      <c r="A1457" s="9" t="s">
        <v>1895</v>
      </c>
      <c r="B1457" s="9"/>
      <c r="C1457" s="9" t="s">
        <v>3209</v>
      </c>
      <c r="D1457" s="9" t="s">
        <v>3210</v>
      </c>
      <c r="E1457" s="9" t="s">
        <v>85</v>
      </c>
      <c r="F1457" s="9"/>
      <c r="G1457" s="9"/>
      <c r="H1457" s="9" t="s">
        <v>1452</v>
      </c>
      <c r="I1457" s="9"/>
      <c r="J1457" s="9" t="s">
        <v>1453</v>
      </c>
      <c r="K1457" s="10" t="s">
        <v>1454</v>
      </c>
      <c r="L1457" s="9" t="s">
        <v>1898</v>
      </c>
      <c r="M1457" s="9"/>
      <c r="N1457" s="12" t="s">
        <v>1456</v>
      </c>
    </row>
    <row r="1458" customFormat="1" spans="1:14">
      <c r="A1458" s="9" t="s">
        <v>1895</v>
      </c>
      <c r="B1458" s="9"/>
      <c r="C1458" s="9" t="s">
        <v>3211</v>
      </c>
      <c r="D1458" s="9" t="s">
        <v>3212</v>
      </c>
      <c r="E1458" s="9" t="s">
        <v>85</v>
      </c>
      <c r="F1458" s="9"/>
      <c r="G1458" s="9"/>
      <c r="H1458" s="9" t="s">
        <v>1452</v>
      </c>
      <c r="I1458" s="9"/>
      <c r="J1458" s="9" t="s">
        <v>1453</v>
      </c>
      <c r="K1458" s="10" t="s">
        <v>1454</v>
      </c>
      <c r="L1458" s="9" t="s">
        <v>1898</v>
      </c>
      <c r="M1458" s="9"/>
      <c r="N1458" s="12" t="s">
        <v>1456</v>
      </c>
    </row>
    <row r="1459" customFormat="1" spans="1:14">
      <c r="A1459" s="9" t="s">
        <v>1895</v>
      </c>
      <c r="B1459" s="9"/>
      <c r="C1459" s="9" t="s">
        <v>3213</v>
      </c>
      <c r="D1459" s="9" t="s">
        <v>3214</v>
      </c>
      <c r="E1459" s="9" t="s">
        <v>85</v>
      </c>
      <c r="F1459" s="9"/>
      <c r="G1459" s="9"/>
      <c r="H1459" s="9" t="s">
        <v>1452</v>
      </c>
      <c r="I1459" s="9"/>
      <c r="J1459" s="9" t="s">
        <v>1453</v>
      </c>
      <c r="K1459" s="10" t="s">
        <v>1454</v>
      </c>
      <c r="L1459" s="9" t="s">
        <v>1898</v>
      </c>
      <c r="M1459" s="9"/>
      <c r="N1459" s="12" t="s">
        <v>1456</v>
      </c>
    </row>
    <row r="1460" customFormat="1" spans="1:14">
      <c r="A1460" s="9" t="s">
        <v>1895</v>
      </c>
      <c r="B1460" s="9"/>
      <c r="C1460" s="9" t="s">
        <v>3215</v>
      </c>
      <c r="D1460" s="9" t="s">
        <v>3216</v>
      </c>
      <c r="E1460" s="9" t="s">
        <v>85</v>
      </c>
      <c r="F1460" s="9"/>
      <c r="G1460" s="9"/>
      <c r="H1460" s="9" t="s">
        <v>1452</v>
      </c>
      <c r="I1460" s="9"/>
      <c r="J1460" s="9" t="s">
        <v>1453</v>
      </c>
      <c r="K1460" s="10" t="s">
        <v>1454</v>
      </c>
      <c r="L1460" s="9" t="s">
        <v>1898</v>
      </c>
      <c r="M1460" s="9"/>
      <c r="N1460" s="12" t="s">
        <v>1456</v>
      </c>
    </row>
    <row r="1461" customFormat="1" spans="1:14">
      <c r="A1461" s="9" t="s">
        <v>1895</v>
      </c>
      <c r="B1461" s="9"/>
      <c r="C1461" s="9" t="s">
        <v>3217</v>
      </c>
      <c r="D1461" s="9" t="s">
        <v>3218</v>
      </c>
      <c r="E1461" s="9" t="s">
        <v>85</v>
      </c>
      <c r="F1461" s="9"/>
      <c r="G1461" s="9"/>
      <c r="H1461" s="9" t="s">
        <v>1452</v>
      </c>
      <c r="I1461" s="9"/>
      <c r="J1461" s="9" t="s">
        <v>1453</v>
      </c>
      <c r="K1461" s="10" t="s">
        <v>1454</v>
      </c>
      <c r="L1461" s="9" t="s">
        <v>1898</v>
      </c>
      <c r="M1461" s="9"/>
      <c r="N1461" s="12" t="s">
        <v>1456</v>
      </c>
    </row>
    <row r="1462" customFormat="1" spans="1:14">
      <c r="A1462" s="9" t="s">
        <v>1895</v>
      </c>
      <c r="B1462" s="9"/>
      <c r="C1462" s="9" t="s">
        <v>3219</v>
      </c>
      <c r="D1462" s="9" t="s">
        <v>3220</v>
      </c>
      <c r="E1462" s="9" t="s">
        <v>85</v>
      </c>
      <c r="F1462" s="9"/>
      <c r="G1462" s="9"/>
      <c r="H1462" s="9" t="s">
        <v>1452</v>
      </c>
      <c r="I1462" s="9"/>
      <c r="J1462" s="9" t="s">
        <v>1453</v>
      </c>
      <c r="K1462" s="10" t="s">
        <v>1454</v>
      </c>
      <c r="L1462" s="9" t="s">
        <v>1898</v>
      </c>
      <c r="M1462" s="9"/>
      <c r="N1462" s="12" t="s">
        <v>1456</v>
      </c>
    </row>
    <row r="1463" customFormat="1" spans="1:14">
      <c r="A1463" s="9" t="s">
        <v>1895</v>
      </c>
      <c r="B1463" s="9"/>
      <c r="C1463" s="9" t="s">
        <v>3221</v>
      </c>
      <c r="D1463" s="9" t="s">
        <v>3222</v>
      </c>
      <c r="E1463" s="9" t="s">
        <v>85</v>
      </c>
      <c r="F1463" s="9"/>
      <c r="G1463" s="9"/>
      <c r="H1463" s="9" t="s">
        <v>1452</v>
      </c>
      <c r="I1463" s="9"/>
      <c r="J1463" s="9" t="s">
        <v>1453</v>
      </c>
      <c r="K1463" s="10" t="s">
        <v>1454</v>
      </c>
      <c r="L1463" s="9" t="s">
        <v>1898</v>
      </c>
      <c r="M1463" s="9"/>
      <c r="N1463" s="12" t="s">
        <v>1456</v>
      </c>
    </row>
    <row r="1464" customFormat="1" spans="1:14">
      <c r="A1464" s="9" t="s">
        <v>1895</v>
      </c>
      <c r="B1464" s="9"/>
      <c r="C1464" s="9" t="s">
        <v>3223</v>
      </c>
      <c r="D1464" s="9" t="s">
        <v>3224</v>
      </c>
      <c r="E1464" s="9" t="s">
        <v>85</v>
      </c>
      <c r="F1464" s="9"/>
      <c r="G1464" s="9"/>
      <c r="H1464" s="9" t="s">
        <v>1452</v>
      </c>
      <c r="I1464" s="9"/>
      <c r="J1464" s="9" t="s">
        <v>1453</v>
      </c>
      <c r="K1464" s="10" t="s">
        <v>1454</v>
      </c>
      <c r="L1464" s="9" t="s">
        <v>1898</v>
      </c>
      <c r="M1464" s="9"/>
      <c r="N1464" s="12" t="s">
        <v>1456</v>
      </c>
    </row>
    <row r="1465" customFormat="1" spans="1:14">
      <c r="A1465" s="9" t="s">
        <v>1895</v>
      </c>
      <c r="B1465" s="9"/>
      <c r="C1465" s="9" t="s">
        <v>3225</v>
      </c>
      <c r="D1465" s="9" t="s">
        <v>3226</v>
      </c>
      <c r="E1465" s="9" t="s">
        <v>85</v>
      </c>
      <c r="F1465" s="9"/>
      <c r="G1465" s="9"/>
      <c r="H1465" s="9" t="s">
        <v>1452</v>
      </c>
      <c r="I1465" s="9"/>
      <c r="J1465" s="9" t="s">
        <v>1453</v>
      </c>
      <c r="K1465" s="10" t="s">
        <v>1454</v>
      </c>
      <c r="L1465" s="9" t="s">
        <v>1898</v>
      </c>
      <c r="M1465" s="9"/>
      <c r="N1465" s="12" t="s">
        <v>1456</v>
      </c>
    </row>
    <row r="1466" customFormat="1" spans="1:14">
      <c r="A1466" s="9" t="s">
        <v>1895</v>
      </c>
      <c r="B1466" s="9"/>
      <c r="C1466" s="9" t="s">
        <v>3227</v>
      </c>
      <c r="D1466" s="9" t="s">
        <v>3228</v>
      </c>
      <c r="E1466" s="9" t="s">
        <v>85</v>
      </c>
      <c r="F1466" s="9"/>
      <c r="G1466" s="9"/>
      <c r="H1466" s="9" t="s">
        <v>1452</v>
      </c>
      <c r="I1466" s="9"/>
      <c r="J1466" s="9" t="s">
        <v>1453</v>
      </c>
      <c r="K1466" s="10" t="s">
        <v>1454</v>
      </c>
      <c r="L1466" s="9" t="s">
        <v>1898</v>
      </c>
      <c r="M1466" s="9"/>
      <c r="N1466" s="12" t="s">
        <v>1456</v>
      </c>
    </row>
    <row r="1467" customFormat="1" spans="1:14">
      <c r="A1467" s="9" t="s">
        <v>1895</v>
      </c>
      <c r="B1467" s="9"/>
      <c r="C1467" s="9" t="s">
        <v>3229</v>
      </c>
      <c r="D1467" s="9" t="s">
        <v>3230</v>
      </c>
      <c r="E1467" s="9" t="s">
        <v>85</v>
      </c>
      <c r="F1467" s="9"/>
      <c r="G1467" s="9"/>
      <c r="H1467" s="9" t="s">
        <v>1452</v>
      </c>
      <c r="I1467" s="9"/>
      <c r="J1467" s="9" t="s">
        <v>1453</v>
      </c>
      <c r="K1467" s="10" t="s">
        <v>1454</v>
      </c>
      <c r="L1467" s="9" t="s">
        <v>1898</v>
      </c>
      <c r="M1467" s="9"/>
      <c r="N1467" s="12" t="s">
        <v>1456</v>
      </c>
    </row>
    <row r="1468" customFormat="1" spans="1:14">
      <c r="A1468" s="9" t="s">
        <v>1895</v>
      </c>
      <c r="B1468" s="9"/>
      <c r="C1468" s="9" t="s">
        <v>3231</v>
      </c>
      <c r="D1468" s="9" t="s">
        <v>3232</v>
      </c>
      <c r="E1468" s="9" t="s">
        <v>85</v>
      </c>
      <c r="F1468" s="9"/>
      <c r="G1468" s="9"/>
      <c r="H1468" s="9" t="s">
        <v>1452</v>
      </c>
      <c r="I1468" s="9"/>
      <c r="J1468" s="9" t="s">
        <v>1453</v>
      </c>
      <c r="K1468" s="10" t="s">
        <v>1454</v>
      </c>
      <c r="L1468" s="9" t="s">
        <v>1898</v>
      </c>
      <c r="M1468" s="9"/>
      <c r="N1468" s="12" t="s">
        <v>1456</v>
      </c>
    </row>
    <row r="1469" customFormat="1" spans="1:14">
      <c r="A1469" s="9" t="s">
        <v>1895</v>
      </c>
      <c r="B1469" s="9"/>
      <c r="C1469" s="9" t="s">
        <v>3233</v>
      </c>
      <c r="D1469" s="9" t="s">
        <v>3234</v>
      </c>
      <c r="E1469" s="9" t="s">
        <v>85</v>
      </c>
      <c r="F1469" s="9"/>
      <c r="G1469" s="9"/>
      <c r="H1469" s="9" t="s">
        <v>1452</v>
      </c>
      <c r="I1469" s="9"/>
      <c r="J1469" s="9" t="s">
        <v>1453</v>
      </c>
      <c r="K1469" s="10" t="s">
        <v>1454</v>
      </c>
      <c r="L1469" s="9" t="s">
        <v>1898</v>
      </c>
      <c r="M1469" s="9"/>
      <c r="N1469" s="12" t="s">
        <v>1456</v>
      </c>
    </row>
    <row r="1470" customFormat="1" spans="1:14">
      <c r="A1470" s="9" t="s">
        <v>1895</v>
      </c>
      <c r="B1470" s="9"/>
      <c r="C1470" s="9" t="s">
        <v>3235</v>
      </c>
      <c r="D1470" s="9" t="s">
        <v>3236</v>
      </c>
      <c r="E1470" s="9" t="s">
        <v>85</v>
      </c>
      <c r="F1470" s="9"/>
      <c r="G1470" s="9"/>
      <c r="H1470" s="9" t="s">
        <v>1452</v>
      </c>
      <c r="I1470" s="9"/>
      <c r="J1470" s="9" t="s">
        <v>1453</v>
      </c>
      <c r="K1470" s="10" t="s">
        <v>1454</v>
      </c>
      <c r="L1470" s="9" t="s">
        <v>1898</v>
      </c>
      <c r="M1470" s="9"/>
      <c r="N1470" s="12" t="s">
        <v>1456</v>
      </c>
    </row>
    <row r="1471" customFormat="1" spans="1:14">
      <c r="A1471" s="9" t="s">
        <v>1895</v>
      </c>
      <c r="B1471" s="9"/>
      <c r="C1471" s="9" t="s">
        <v>3237</v>
      </c>
      <c r="D1471" s="9" t="s">
        <v>3238</v>
      </c>
      <c r="E1471" s="9" t="s">
        <v>85</v>
      </c>
      <c r="F1471" s="9"/>
      <c r="G1471" s="9"/>
      <c r="H1471" s="9" t="s">
        <v>1452</v>
      </c>
      <c r="I1471" s="9"/>
      <c r="J1471" s="9" t="s">
        <v>1453</v>
      </c>
      <c r="K1471" s="10" t="s">
        <v>1454</v>
      </c>
      <c r="L1471" s="9" t="s">
        <v>1898</v>
      </c>
      <c r="M1471" s="9"/>
      <c r="N1471" s="12" t="s">
        <v>1456</v>
      </c>
    </row>
    <row r="1472" customFormat="1" spans="1:14">
      <c r="A1472" s="9" t="s">
        <v>1895</v>
      </c>
      <c r="B1472" s="9"/>
      <c r="C1472" s="9" t="s">
        <v>3239</v>
      </c>
      <c r="D1472" s="9" t="s">
        <v>3240</v>
      </c>
      <c r="E1472" s="9" t="s">
        <v>85</v>
      </c>
      <c r="F1472" s="9"/>
      <c r="G1472" s="9"/>
      <c r="H1472" s="9" t="s">
        <v>1452</v>
      </c>
      <c r="I1472" s="9"/>
      <c r="J1472" s="9" t="s">
        <v>1453</v>
      </c>
      <c r="K1472" s="10" t="s">
        <v>1454</v>
      </c>
      <c r="L1472" s="9" t="s">
        <v>1898</v>
      </c>
      <c r="M1472" s="9"/>
      <c r="N1472" s="12" t="s">
        <v>1456</v>
      </c>
    </row>
    <row r="1473" customFormat="1" spans="1:14">
      <c r="A1473" s="9" t="s">
        <v>1895</v>
      </c>
      <c r="B1473" s="9"/>
      <c r="C1473" s="9" t="s">
        <v>3241</v>
      </c>
      <c r="D1473" s="9" t="s">
        <v>3242</v>
      </c>
      <c r="E1473" s="9" t="s">
        <v>85</v>
      </c>
      <c r="F1473" s="9"/>
      <c r="G1473" s="9"/>
      <c r="H1473" s="9" t="s">
        <v>1452</v>
      </c>
      <c r="I1473" s="9"/>
      <c r="J1473" s="9" t="s">
        <v>1453</v>
      </c>
      <c r="K1473" s="10" t="s">
        <v>1454</v>
      </c>
      <c r="L1473" s="9" t="s">
        <v>1898</v>
      </c>
      <c r="M1473" s="9"/>
      <c r="N1473" s="12" t="s">
        <v>1456</v>
      </c>
    </row>
    <row r="1474" customFormat="1" spans="1:14">
      <c r="A1474" s="9" t="s">
        <v>1895</v>
      </c>
      <c r="B1474" s="9"/>
      <c r="C1474" s="9" t="s">
        <v>3243</v>
      </c>
      <c r="D1474" s="9" t="s">
        <v>3244</v>
      </c>
      <c r="E1474" s="9" t="s">
        <v>85</v>
      </c>
      <c r="F1474" s="9"/>
      <c r="G1474" s="9"/>
      <c r="H1474" s="9" t="s">
        <v>1452</v>
      </c>
      <c r="I1474" s="9"/>
      <c r="J1474" s="9" t="s">
        <v>1453</v>
      </c>
      <c r="K1474" s="10" t="s">
        <v>1454</v>
      </c>
      <c r="L1474" s="9" t="s">
        <v>1898</v>
      </c>
      <c r="M1474" s="9"/>
      <c r="N1474" s="12" t="s">
        <v>1456</v>
      </c>
    </row>
    <row r="1475" customFormat="1" spans="1:14">
      <c r="A1475" s="9" t="s">
        <v>1895</v>
      </c>
      <c r="B1475" s="9"/>
      <c r="C1475" s="9" t="s">
        <v>3245</v>
      </c>
      <c r="D1475" s="9" t="s">
        <v>3246</v>
      </c>
      <c r="E1475" s="9" t="s">
        <v>85</v>
      </c>
      <c r="F1475" s="9"/>
      <c r="G1475" s="9"/>
      <c r="H1475" s="9" t="s">
        <v>1452</v>
      </c>
      <c r="I1475" s="9"/>
      <c r="J1475" s="9" t="s">
        <v>1453</v>
      </c>
      <c r="K1475" s="10" t="s">
        <v>1454</v>
      </c>
      <c r="L1475" s="9" t="s">
        <v>1898</v>
      </c>
      <c r="M1475" s="9"/>
      <c r="N1475" s="12" t="s">
        <v>1456</v>
      </c>
    </row>
    <row r="1476" customFormat="1" spans="1:14">
      <c r="A1476" s="9" t="s">
        <v>1895</v>
      </c>
      <c r="B1476" s="9"/>
      <c r="C1476" s="9" t="s">
        <v>3247</v>
      </c>
      <c r="D1476" s="9" t="s">
        <v>3248</v>
      </c>
      <c r="E1476" s="9" t="s">
        <v>85</v>
      </c>
      <c r="F1476" s="9"/>
      <c r="G1476" s="9"/>
      <c r="H1476" s="9" t="s">
        <v>1452</v>
      </c>
      <c r="I1476" s="9"/>
      <c r="J1476" s="9" t="s">
        <v>1453</v>
      </c>
      <c r="K1476" s="10" t="s">
        <v>1454</v>
      </c>
      <c r="L1476" s="9" t="s">
        <v>1898</v>
      </c>
      <c r="M1476" s="9"/>
      <c r="N1476" s="12" t="s">
        <v>1456</v>
      </c>
    </row>
    <row r="1477" customFormat="1" spans="1:14">
      <c r="A1477" s="9" t="s">
        <v>1895</v>
      </c>
      <c r="B1477" s="9"/>
      <c r="C1477" s="9" t="s">
        <v>3249</v>
      </c>
      <c r="D1477" s="9" t="s">
        <v>3250</v>
      </c>
      <c r="E1477" s="9" t="s">
        <v>85</v>
      </c>
      <c r="F1477" s="9"/>
      <c r="G1477" s="9"/>
      <c r="H1477" s="9" t="s">
        <v>1452</v>
      </c>
      <c r="I1477" s="9"/>
      <c r="J1477" s="9" t="s">
        <v>1453</v>
      </c>
      <c r="K1477" s="10" t="s">
        <v>1454</v>
      </c>
      <c r="L1477" s="9" t="s">
        <v>1898</v>
      </c>
      <c r="M1477" s="9"/>
      <c r="N1477" s="12" t="s">
        <v>1456</v>
      </c>
    </row>
    <row r="1478" customFormat="1" spans="1:14">
      <c r="A1478" s="9" t="s">
        <v>1895</v>
      </c>
      <c r="B1478" s="9"/>
      <c r="C1478" s="9" t="s">
        <v>3251</v>
      </c>
      <c r="D1478" s="9" t="s">
        <v>3252</v>
      </c>
      <c r="E1478" s="9" t="s">
        <v>85</v>
      </c>
      <c r="F1478" s="9"/>
      <c r="G1478" s="9"/>
      <c r="H1478" s="9" t="s">
        <v>1452</v>
      </c>
      <c r="I1478" s="9"/>
      <c r="J1478" s="9" t="s">
        <v>1453</v>
      </c>
      <c r="K1478" s="10" t="s">
        <v>1454</v>
      </c>
      <c r="L1478" s="9" t="s">
        <v>1898</v>
      </c>
      <c r="M1478" s="9"/>
      <c r="N1478" s="12" t="s">
        <v>1456</v>
      </c>
    </row>
    <row r="1479" customFormat="1" spans="1:14">
      <c r="A1479" s="9" t="s">
        <v>1895</v>
      </c>
      <c r="B1479" s="9"/>
      <c r="C1479" s="9" t="s">
        <v>3253</v>
      </c>
      <c r="D1479" s="9" t="s">
        <v>3254</v>
      </c>
      <c r="E1479" s="9" t="s">
        <v>85</v>
      </c>
      <c r="F1479" s="9"/>
      <c r="G1479" s="9"/>
      <c r="H1479" s="9" t="s">
        <v>1452</v>
      </c>
      <c r="I1479" s="9"/>
      <c r="J1479" s="9" t="s">
        <v>1453</v>
      </c>
      <c r="K1479" s="10" t="s">
        <v>1454</v>
      </c>
      <c r="L1479" s="9" t="s">
        <v>1898</v>
      </c>
      <c r="M1479" s="9"/>
      <c r="N1479" s="12" t="s">
        <v>1456</v>
      </c>
    </row>
    <row r="1480" customFormat="1" spans="1:14">
      <c r="A1480" s="9" t="s">
        <v>1895</v>
      </c>
      <c r="B1480" s="9"/>
      <c r="C1480" s="9" t="s">
        <v>3255</v>
      </c>
      <c r="D1480" s="9" t="s">
        <v>3256</v>
      </c>
      <c r="E1480" s="9" t="s">
        <v>85</v>
      </c>
      <c r="F1480" s="9"/>
      <c r="G1480" s="9"/>
      <c r="H1480" s="9" t="s">
        <v>1452</v>
      </c>
      <c r="I1480" s="9"/>
      <c r="J1480" s="9" t="s">
        <v>1453</v>
      </c>
      <c r="K1480" s="10" t="s">
        <v>1454</v>
      </c>
      <c r="L1480" s="9" t="s">
        <v>1898</v>
      </c>
      <c r="M1480" s="9"/>
      <c r="N1480" s="12" t="s">
        <v>1456</v>
      </c>
    </row>
    <row r="1481" customFormat="1" spans="1:14">
      <c r="A1481" s="9" t="s">
        <v>1895</v>
      </c>
      <c r="B1481" s="9"/>
      <c r="C1481" s="9" t="s">
        <v>3257</v>
      </c>
      <c r="D1481" s="9" t="s">
        <v>3258</v>
      </c>
      <c r="E1481" s="9" t="s">
        <v>85</v>
      </c>
      <c r="F1481" s="9"/>
      <c r="G1481" s="9"/>
      <c r="H1481" s="9" t="s">
        <v>1452</v>
      </c>
      <c r="I1481" s="9"/>
      <c r="J1481" s="9" t="s">
        <v>1453</v>
      </c>
      <c r="K1481" s="10" t="s">
        <v>1454</v>
      </c>
      <c r="L1481" s="9" t="s">
        <v>1898</v>
      </c>
      <c r="M1481" s="9"/>
      <c r="N1481" s="12" t="s">
        <v>1456</v>
      </c>
    </row>
    <row r="1482" customFormat="1" spans="1:14">
      <c r="A1482" s="9" t="s">
        <v>1895</v>
      </c>
      <c r="B1482" s="9"/>
      <c r="C1482" s="9" t="s">
        <v>3259</v>
      </c>
      <c r="D1482" s="9" t="s">
        <v>3260</v>
      </c>
      <c r="E1482" s="9" t="s">
        <v>85</v>
      </c>
      <c r="F1482" s="9"/>
      <c r="G1482" s="9"/>
      <c r="H1482" s="9" t="s">
        <v>1452</v>
      </c>
      <c r="I1482" s="9"/>
      <c r="J1482" s="9" t="s">
        <v>1453</v>
      </c>
      <c r="K1482" s="10" t="s">
        <v>1454</v>
      </c>
      <c r="L1482" s="9" t="s">
        <v>1898</v>
      </c>
      <c r="M1482" s="9"/>
      <c r="N1482" s="12" t="s">
        <v>1456</v>
      </c>
    </row>
    <row r="1483" customFormat="1" spans="1:14">
      <c r="A1483" s="9" t="s">
        <v>1895</v>
      </c>
      <c r="B1483" s="9"/>
      <c r="C1483" s="9" t="s">
        <v>3261</v>
      </c>
      <c r="D1483" s="9" t="s">
        <v>3262</v>
      </c>
      <c r="E1483" s="9" t="s">
        <v>85</v>
      </c>
      <c r="F1483" s="9"/>
      <c r="G1483" s="9"/>
      <c r="H1483" s="9" t="s">
        <v>1452</v>
      </c>
      <c r="I1483" s="9"/>
      <c r="J1483" s="9" t="s">
        <v>1453</v>
      </c>
      <c r="K1483" s="10" t="s">
        <v>1454</v>
      </c>
      <c r="L1483" s="9" t="s">
        <v>1898</v>
      </c>
      <c r="M1483" s="9"/>
      <c r="N1483" s="12" t="s">
        <v>1456</v>
      </c>
    </row>
    <row r="1484" customFormat="1" spans="1:14">
      <c r="A1484" s="9" t="s">
        <v>1895</v>
      </c>
      <c r="B1484" s="9"/>
      <c r="C1484" s="9" t="s">
        <v>3263</v>
      </c>
      <c r="D1484" s="9" t="s">
        <v>3264</v>
      </c>
      <c r="E1484" s="9" t="s">
        <v>85</v>
      </c>
      <c r="F1484" s="9"/>
      <c r="G1484" s="9"/>
      <c r="H1484" s="9" t="s">
        <v>1452</v>
      </c>
      <c r="I1484" s="9"/>
      <c r="J1484" s="9" t="s">
        <v>1453</v>
      </c>
      <c r="K1484" s="10" t="s">
        <v>1454</v>
      </c>
      <c r="L1484" s="9" t="s">
        <v>1898</v>
      </c>
      <c r="M1484" s="9"/>
      <c r="N1484" s="12" t="s">
        <v>1456</v>
      </c>
    </row>
    <row r="1485" customFormat="1" spans="1:14">
      <c r="A1485" s="9" t="s">
        <v>1895</v>
      </c>
      <c r="B1485" s="9"/>
      <c r="C1485" s="9" t="s">
        <v>3265</v>
      </c>
      <c r="D1485" s="9" t="s">
        <v>3266</v>
      </c>
      <c r="E1485" s="9" t="s">
        <v>85</v>
      </c>
      <c r="F1485" s="9"/>
      <c r="G1485" s="9"/>
      <c r="H1485" s="9" t="s">
        <v>1452</v>
      </c>
      <c r="I1485" s="9"/>
      <c r="J1485" s="9" t="s">
        <v>1453</v>
      </c>
      <c r="K1485" s="10" t="s">
        <v>1454</v>
      </c>
      <c r="L1485" s="9" t="s">
        <v>1898</v>
      </c>
      <c r="M1485" s="9"/>
      <c r="N1485" s="12" t="s">
        <v>1456</v>
      </c>
    </row>
    <row r="1486" customFormat="1" spans="1:14">
      <c r="A1486" s="9" t="s">
        <v>1895</v>
      </c>
      <c r="B1486" s="9"/>
      <c r="C1486" s="9" t="s">
        <v>3267</v>
      </c>
      <c r="D1486" s="9" t="s">
        <v>3268</v>
      </c>
      <c r="E1486" s="9" t="s">
        <v>85</v>
      </c>
      <c r="F1486" s="9"/>
      <c r="G1486" s="9"/>
      <c r="H1486" s="9" t="s">
        <v>1452</v>
      </c>
      <c r="I1486" s="9"/>
      <c r="J1486" s="9" t="s">
        <v>1453</v>
      </c>
      <c r="K1486" s="10" t="s">
        <v>1454</v>
      </c>
      <c r="L1486" s="9" t="s">
        <v>1898</v>
      </c>
      <c r="M1486" s="9"/>
      <c r="N1486" s="12" t="s">
        <v>1456</v>
      </c>
    </row>
    <row r="1487" customFormat="1" spans="1:14">
      <c r="A1487" s="9" t="s">
        <v>1895</v>
      </c>
      <c r="B1487" s="9"/>
      <c r="C1487" s="9" t="s">
        <v>3269</v>
      </c>
      <c r="D1487" s="9" t="s">
        <v>3270</v>
      </c>
      <c r="E1487" s="9" t="s">
        <v>85</v>
      </c>
      <c r="F1487" s="9"/>
      <c r="G1487" s="9"/>
      <c r="H1487" s="9" t="s">
        <v>1452</v>
      </c>
      <c r="I1487" s="9"/>
      <c r="J1487" s="9" t="s">
        <v>1453</v>
      </c>
      <c r="K1487" s="10" t="s">
        <v>1454</v>
      </c>
      <c r="L1487" s="9" t="s">
        <v>1898</v>
      </c>
      <c r="M1487" s="9"/>
      <c r="N1487" s="12" t="s">
        <v>1456</v>
      </c>
    </row>
    <row r="1488" customFormat="1" spans="1:14">
      <c r="A1488" s="9" t="s">
        <v>1895</v>
      </c>
      <c r="B1488" s="9"/>
      <c r="C1488" s="9" t="s">
        <v>3271</v>
      </c>
      <c r="D1488" s="9" t="s">
        <v>3272</v>
      </c>
      <c r="E1488" s="9" t="s">
        <v>85</v>
      </c>
      <c r="F1488" s="9"/>
      <c r="G1488" s="9"/>
      <c r="H1488" s="9" t="s">
        <v>1452</v>
      </c>
      <c r="I1488" s="9"/>
      <c r="J1488" s="9" t="s">
        <v>1453</v>
      </c>
      <c r="K1488" s="10" t="s">
        <v>1454</v>
      </c>
      <c r="L1488" s="9" t="s">
        <v>1898</v>
      </c>
      <c r="M1488" s="9"/>
      <c r="N1488" s="12" t="s">
        <v>1456</v>
      </c>
    </row>
    <row r="1489" customFormat="1" spans="1:14">
      <c r="A1489" s="9" t="s">
        <v>1895</v>
      </c>
      <c r="B1489" s="9"/>
      <c r="C1489" s="9" t="s">
        <v>3273</v>
      </c>
      <c r="D1489" s="9" t="s">
        <v>3274</v>
      </c>
      <c r="E1489" s="9" t="s">
        <v>85</v>
      </c>
      <c r="F1489" s="9"/>
      <c r="G1489" s="9"/>
      <c r="H1489" s="9" t="s">
        <v>1452</v>
      </c>
      <c r="I1489" s="9"/>
      <c r="J1489" s="9" t="s">
        <v>1453</v>
      </c>
      <c r="K1489" s="10" t="s">
        <v>1454</v>
      </c>
      <c r="L1489" s="9" t="s">
        <v>1898</v>
      </c>
      <c r="M1489" s="9"/>
      <c r="N1489" s="12" t="s">
        <v>1456</v>
      </c>
    </row>
    <row r="1490" customFormat="1" spans="1:14">
      <c r="A1490" s="9" t="s">
        <v>1895</v>
      </c>
      <c r="B1490" s="9"/>
      <c r="C1490" s="9" t="s">
        <v>3275</v>
      </c>
      <c r="D1490" s="9" t="s">
        <v>3276</v>
      </c>
      <c r="E1490" s="9" t="s">
        <v>85</v>
      </c>
      <c r="F1490" s="9"/>
      <c r="G1490" s="9"/>
      <c r="H1490" s="9" t="s">
        <v>1452</v>
      </c>
      <c r="I1490" s="9"/>
      <c r="J1490" s="9" t="s">
        <v>1453</v>
      </c>
      <c r="K1490" s="10" t="s">
        <v>1454</v>
      </c>
      <c r="L1490" s="9" t="s">
        <v>1898</v>
      </c>
      <c r="M1490" s="9"/>
      <c r="N1490" s="12" t="s">
        <v>1456</v>
      </c>
    </row>
    <row r="1491" customFormat="1" spans="1:14">
      <c r="A1491" s="9" t="s">
        <v>1895</v>
      </c>
      <c r="B1491" s="9"/>
      <c r="C1491" s="9" t="s">
        <v>3277</v>
      </c>
      <c r="D1491" s="9" t="s">
        <v>3278</v>
      </c>
      <c r="E1491" s="9" t="s">
        <v>85</v>
      </c>
      <c r="F1491" s="9"/>
      <c r="G1491" s="9"/>
      <c r="H1491" s="9" t="s">
        <v>1452</v>
      </c>
      <c r="I1491" s="9"/>
      <c r="J1491" s="9" t="s">
        <v>1453</v>
      </c>
      <c r="K1491" s="10" t="s">
        <v>1454</v>
      </c>
      <c r="L1491" s="9" t="s">
        <v>1898</v>
      </c>
      <c r="M1491" s="9"/>
      <c r="N1491" s="12" t="s">
        <v>1456</v>
      </c>
    </row>
    <row r="1492" customFormat="1" spans="1:14">
      <c r="A1492" s="9" t="s">
        <v>1895</v>
      </c>
      <c r="B1492" s="9"/>
      <c r="C1492" s="9" t="s">
        <v>3279</v>
      </c>
      <c r="D1492" s="9" t="s">
        <v>3280</v>
      </c>
      <c r="E1492" s="9" t="s">
        <v>85</v>
      </c>
      <c r="F1492" s="9"/>
      <c r="G1492" s="9"/>
      <c r="H1492" s="9" t="s">
        <v>1452</v>
      </c>
      <c r="I1492" s="9"/>
      <c r="J1492" s="9" t="s">
        <v>1453</v>
      </c>
      <c r="K1492" s="10" t="s">
        <v>1454</v>
      </c>
      <c r="L1492" s="9" t="s">
        <v>1898</v>
      </c>
      <c r="M1492" s="9"/>
      <c r="N1492" s="12" t="s">
        <v>1456</v>
      </c>
    </row>
    <row r="1493" customFormat="1" spans="1:14">
      <c r="A1493" s="9" t="s">
        <v>1895</v>
      </c>
      <c r="B1493" s="9"/>
      <c r="C1493" s="9" t="s">
        <v>3281</v>
      </c>
      <c r="D1493" s="9" t="s">
        <v>3282</v>
      </c>
      <c r="E1493" s="9" t="s">
        <v>85</v>
      </c>
      <c r="F1493" s="9"/>
      <c r="G1493" s="9"/>
      <c r="H1493" s="9" t="s">
        <v>1452</v>
      </c>
      <c r="I1493" s="9"/>
      <c r="J1493" s="9" t="s">
        <v>1453</v>
      </c>
      <c r="K1493" s="10" t="s">
        <v>1454</v>
      </c>
      <c r="L1493" s="9" t="s">
        <v>1898</v>
      </c>
      <c r="M1493" s="9"/>
      <c r="N1493" s="12" t="s">
        <v>1456</v>
      </c>
    </row>
    <row r="1494" customFormat="1" spans="1:14">
      <c r="A1494" s="9" t="s">
        <v>1895</v>
      </c>
      <c r="B1494" s="9"/>
      <c r="C1494" s="9" t="s">
        <v>3283</v>
      </c>
      <c r="D1494" s="9" t="s">
        <v>3284</v>
      </c>
      <c r="E1494" s="9" t="s">
        <v>85</v>
      </c>
      <c r="F1494" s="9"/>
      <c r="G1494" s="9"/>
      <c r="H1494" s="9" t="s">
        <v>1452</v>
      </c>
      <c r="I1494" s="9"/>
      <c r="J1494" s="9" t="s">
        <v>1453</v>
      </c>
      <c r="K1494" s="10" t="s">
        <v>1454</v>
      </c>
      <c r="L1494" s="9" t="s">
        <v>1898</v>
      </c>
      <c r="M1494" s="9"/>
      <c r="N1494" s="12" t="s">
        <v>1456</v>
      </c>
    </row>
    <row r="1495" customFormat="1" spans="1:14">
      <c r="A1495" s="9" t="s">
        <v>1895</v>
      </c>
      <c r="B1495" s="9"/>
      <c r="C1495" s="9" t="s">
        <v>3285</v>
      </c>
      <c r="D1495" s="9" t="s">
        <v>3286</v>
      </c>
      <c r="E1495" s="9" t="s">
        <v>85</v>
      </c>
      <c r="F1495" s="9"/>
      <c r="G1495" s="9"/>
      <c r="H1495" s="9" t="s">
        <v>1452</v>
      </c>
      <c r="I1495" s="9"/>
      <c r="J1495" s="9" t="s">
        <v>1453</v>
      </c>
      <c r="K1495" s="10" t="s">
        <v>1454</v>
      </c>
      <c r="L1495" s="9" t="s">
        <v>1898</v>
      </c>
      <c r="M1495" s="9"/>
      <c r="N1495" s="12" t="s">
        <v>1456</v>
      </c>
    </row>
    <row r="1496" customFormat="1" spans="1:14">
      <c r="A1496" s="9" t="s">
        <v>1895</v>
      </c>
      <c r="B1496" s="9"/>
      <c r="C1496" s="9" t="s">
        <v>3287</v>
      </c>
      <c r="D1496" s="9" t="s">
        <v>3288</v>
      </c>
      <c r="E1496" s="9" t="s">
        <v>85</v>
      </c>
      <c r="F1496" s="9"/>
      <c r="G1496" s="9"/>
      <c r="H1496" s="9" t="s">
        <v>1452</v>
      </c>
      <c r="I1496" s="9"/>
      <c r="J1496" s="9" t="s">
        <v>1453</v>
      </c>
      <c r="K1496" s="10" t="s">
        <v>1454</v>
      </c>
      <c r="L1496" s="9" t="s">
        <v>1898</v>
      </c>
      <c r="M1496" s="9"/>
      <c r="N1496" s="12" t="s">
        <v>1456</v>
      </c>
    </row>
    <row r="1497" customFormat="1" spans="1:14">
      <c r="A1497" s="9" t="s">
        <v>1895</v>
      </c>
      <c r="B1497" s="9"/>
      <c r="C1497" s="9" t="s">
        <v>3289</v>
      </c>
      <c r="D1497" s="9" t="s">
        <v>2704</v>
      </c>
      <c r="E1497" s="9" t="s">
        <v>85</v>
      </c>
      <c r="F1497" s="9"/>
      <c r="G1497" s="9"/>
      <c r="H1497" s="9" t="s">
        <v>1452</v>
      </c>
      <c r="I1497" s="9"/>
      <c r="J1497" s="9" t="s">
        <v>1453</v>
      </c>
      <c r="K1497" s="10" t="s">
        <v>1454</v>
      </c>
      <c r="L1497" s="9" t="s">
        <v>1898</v>
      </c>
      <c r="M1497" s="9"/>
      <c r="N1497" s="12" t="s">
        <v>1456</v>
      </c>
    </row>
    <row r="1498" customFormat="1" spans="1:14">
      <c r="A1498" s="9" t="s">
        <v>1895</v>
      </c>
      <c r="B1498" s="9"/>
      <c r="C1498" s="9" t="s">
        <v>3290</v>
      </c>
      <c r="D1498" s="9" t="s">
        <v>3291</v>
      </c>
      <c r="E1498" s="9" t="s">
        <v>85</v>
      </c>
      <c r="F1498" s="9"/>
      <c r="G1498" s="9"/>
      <c r="H1498" s="9" t="s">
        <v>1452</v>
      </c>
      <c r="I1498" s="9"/>
      <c r="J1498" s="9" t="s">
        <v>1453</v>
      </c>
      <c r="K1498" s="10" t="s">
        <v>1454</v>
      </c>
      <c r="L1498" s="9" t="s">
        <v>1898</v>
      </c>
      <c r="M1498" s="9"/>
      <c r="N1498" s="12" t="s">
        <v>1456</v>
      </c>
    </row>
    <row r="1499" customFormat="1" spans="1:14">
      <c r="A1499" s="9" t="s">
        <v>1895</v>
      </c>
      <c r="B1499" s="9"/>
      <c r="C1499" s="9" t="s">
        <v>3292</v>
      </c>
      <c r="D1499" s="9" t="s">
        <v>3293</v>
      </c>
      <c r="E1499" s="9" t="s">
        <v>85</v>
      </c>
      <c r="F1499" s="9"/>
      <c r="G1499" s="9"/>
      <c r="H1499" s="9" t="s">
        <v>1452</v>
      </c>
      <c r="I1499" s="9"/>
      <c r="J1499" s="9" t="s">
        <v>1453</v>
      </c>
      <c r="K1499" s="10" t="s">
        <v>1454</v>
      </c>
      <c r="L1499" s="9" t="s">
        <v>1898</v>
      </c>
      <c r="M1499" s="9"/>
      <c r="N1499" s="12" t="s">
        <v>1456</v>
      </c>
    </row>
    <row r="1500" customFormat="1" spans="1:14">
      <c r="A1500" s="9" t="s">
        <v>1895</v>
      </c>
      <c r="B1500" s="9"/>
      <c r="C1500" s="9" t="s">
        <v>3294</v>
      </c>
      <c r="D1500" s="9" t="s">
        <v>3295</v>
      </c>
      <c r="E1500" s="9" t="s">
        <v>85</v>
      </c>
      <c r="F1500" s="9"/>
      <c r="G1500" s="9"/>
      <c r="H1500" s="9" t="s">
        <v>1452</v>
      </c>
      <c r="I1500" s="9"/>
      <c r="J1500" s="9" t="s">
        <v>1453</v>
      </c>
      <c r="K1500" s="10" t="s">
        <v>1454</v>
      </c>
      <c r="L1500" s="9" t="s">
        <v>1898</v>
      </c>
      <c r="M1500" s="9"/>
      <c r="N1500" s="12" t="s">
        <v>1456</v>
      </c>
    </row>
    <row r="1501" customFormat="1" spans="1:14">
      <c r="A1501" s="9" t="s">
        <v>1895</v>
      </c>
      <c r="B1501" s="9"/>
      <c r="C1501" s="9" t="s">
        <v>3296</v>
      </c>
      <c r="D1501" s="9" t="s">
        <v>3297</v>
      </c>
      <c r="E1501" s="9" t="s">
        <v>85</v>
      </c>
      <c r="F1501" s="9"/>
      <c r="G1501" s="9"/>
      <c r="H1501" s="9" t="s">
        <v>1452</v>
      </c>
      <c r="I1501" s="9"/>
      <c r="J1501" s="9" t="s">
        <v>1453</v>
      </c>
      <c r="K1501" s="10" t="s">
        <v>1454</v>
      </c>
      <c r="L1501" s="9" t="s">
        <v>1898</v>
      </c>
      <c r="M1501" s="9"/>
      <c r="N1501" s="12" t="s">
        <v>1456</v>
      </c>
    </row>
    <row r="1502" customFormat="1" spans="1:14">
      <c r="A1502" s="9" t="s">
        <v>1895</v>
      </c>
      <c r="B1502" s="9"/>
      <c r="C1502" s="9" t="s">
        <v>3298</v>
      </c>
      <c r="D1502" s="9" t="s">
        <v>3299</v>
      </c>
      <c r="E1502" s="9" t="s">
        <v>85</v>
      </c>
      <c r="F1502" s="9"/>
      <c r="G1502" s="9"/>
      <c r="H1502" s="9" t="s">
        <v>1452</v>
      </c>
      <c r="I1502" s="9"/>
      <c r="J1502" s="9" t="s">
        <v>1453</v>
      </c>
      <c r="K1502" s="10" t="s">
        <v>1454</v>
      </c>
      <c r="L1502" s="9" t="s">
        <v>1898</v>
      </c>
      <c r="M1502" s="9"/>
      <c r="N1502" s="12" t="s">
        <v>1456</v>
      </c>
    </row>
    <row r="1503" customFormat="1" spans="1:14">
      <c r="A1503" s="9" t="s">
        <v>1895</v>
      </c>
      <c r="B1503" s="9"/>
      <c r="C1503" s="9" t="s">
        <v>3300</v>
      </c>
      <c r="D1503" s="9" t="s">
        <v>3301</v>
      </c>
      <c r="E1503" s="9" t="s">
        <v>85</v>
      </c>
      <c r="F1503" s="9"/>
      <c r="G1503" s="9"/>
      <c r="H1503" s="9" t="s">
        <v>1452</v>
      </c>
      <c r="I1503" s="9"/>
      <c r="J1503" s="9" t="s">
        <v>1453</v>
      </c>
      <c r="K1503" s="10" t="s">
        <v>1454</v>
      </c>
      <c r="L1503" s="9" t="s">
        <v>1898</v>
      </c>
      <c r="M1503" s="9"/>
      <c r="N1503" s="12" t="s">
        <v>1456</v>
      </c>
    </row>
    <row r="1504" customFormat="1" spans="1:14">
      <c r="A1504" s="9" t="s">
        <v>1895</v>
      </c>
      <c r="B1504" s="9"/>
      <c r="C1504" s="9" t="s">
        <v>3302</v>
      </c>
      <c r="D1504" s="9" t="s">
        <v>3303</v>
      </c>
      <c r="E1504" s="9" t="s">
        <v>85</v>
      </c>
      <c r="F1504" s="9"/>
      <c r="G1504" s="9"/>
      <c r="H1504" s="9" t="s">
        <v>1452</v>
      </c>
      <c r="I1504" s="9"/>
      <c r="J1504" s="9" t="s">
        <v>1453</v>
      </c>
      <c r="K1504" s="10" t="s">
        <v>1454</v>
      </c>
      <c r="L1504" s="9" t="s">
        <v>1898</v>
      </c>
      <c r="M1504" s="9"/>
      <c r="N1504" s="12" t="s">
        <v>1456</v>
      </c>
    </row>
    <row r="1505" customFormat="1" spans="1:14">
      <c r="A1505" s="9" t="s">
        <v>1895</v>
      </c>
      <c r="B1505" s="9"/>
      <c r="C1505" s="9" t="s">
        <v>3304</v>
      </c>
      <c r="D1505" s="9" t="s">
        <v>3305</v>
      </c>
      <c r="E1505" s="9" t="s">
        <v>85</v>
      </c>
      <c r="F1505" s="9"/>
      <c r="G1505" s="9"/>
      <c r="H1505" s="9" t="s">
        <v>1452</v>
      </c>
      <c r="I1505" s="9"/>
      <c r="J1505" s="9" t="s">
        <v>1453</v>
      </c>
      <c r="K1505" s="10" t="s">
        <v>1454</v>
      </c>
      <c r="L1505" s="9" t="s">
        <v>1898</v>
      </c>
      <c r="M1505" s="9"/>
      <c r="N1505" s="12" t="s">
        <v>1456</v>
      </c>
    </row>
    <row r="1506" customFormat="1" spans="1:14">
      <c r="A1506" s="9" t="s">
        <v>1895</v>
      </c>
      <c r="B1506" s="9"/>
      <c r="C1506" s="9" t="s">
        <v>3306</v>
      </c>
      <c r="D1506" s="9" t="s">
        <v>2702</v>
      </c>
      <c r="E1506" s="9" t="s">
        <v>85</v>
      </c>
      <c r="F1506" s="9"/>
      <c r="G1506" s="9"/>
      <c r="H1506" s="9" t="s">
        <v>1452</v>
      </c>
      <c r="I1506" s="9"/>
      <c r="J1506" s="9" t="s">
        <v>1453</v>
      </c>
      <c r="K1506" s="10" t="s">
        <v>1454</v>
      </c>
      <c r="L1506" s="9" t="s">
        <v>1898</v>
      </c>
      <c r="M1506" s="9"/>
      <c r="N1506" s="12" t="s">
        <v>1456</v>
      </c>
    </row>
    <row r="1507" customFormat="1" spans="1:14">
      <c r="A1507" s="9" t="s">
        <v>1895</v>
      </c>
      <c r="B1507" s="9"/>
      <c r="C1507" s="9" t="s">
        <v>3307</v>
      </c>
      <c r="D1507" s="9" t="s">
        <v>3308</v>
      </c>
      <c r="E1507" s="9" t="s">
        <v>85</v>
      </c>
      <c r="F1507" s="9"/>
      <c r="G1507" s="9"/>
      <c r="H1507" s="9" t="s">
        <v>1452</v>
      </c>
      <c r="I1507" s="9"/>
      <c r="J1507" s="9" t="s">
        <v>1453</v>
      </c>
      <c r="K1507" s="10" t="s">
        <v>1454</v>
      </c>
      <c r="L1507" s="9" t="s">
        <v>1898</v>
      </c>
      <c r="M1507" s="9"/>
      <c r="N1507" s="12" t="s">
        <v>1456</v>
      </c>
    </row>
    <row r="1508" customFormat="1" spans="1:14">
      <c r="A1508" s="9" t="s">
        <v>1895</v>
      </c>
      <c r="B1508" s="9"/>
      <c r="C1508" s="9" t="s">
        <v>3309</v>
      </c>
      <c r="D1508" s="9" t="s">
        <v>3310</v>
      </c>
      <c r="E1508" s="9" t="s">
        <v>85</v>
      </c>
      <c r="F1508" s="9"/>
      <c r="G1508" s="9"/>
      <c r="H1508" s="9" t="s">
        <v>1452</v>
      </c>
      <c r="I1508" s="9"/>
      <c r="J1508" s="9" t="s">
        <v>1453</v>
      </c>
      <c r="K1508" s="10" t="s">
        <v>1454</v>
      </c>
      <c r="L1508" s="9" t="s">
        <v>1898</v>
      </c>
      <c r="M1508" s="9"/>
      <c r="N1508" s="12" t="s">
        <v>1456</v>
      </c>
    </row>
    <row r="1509" customFormat="1" spans="1:14">
      <c r="A1509" s="9" t="s">
        <v>1895</v>
      </c>
      <c r="B1509" s="9"/>
      <c r="C1509" s="9" t="s">
        <v>3311</v>
      </c>
      <c r="D1509" s="9" t="s">
        <v>3312</v>
      </c>
      <c r="E1509" s="9" t="s">
        <v>85</v>
      </c>
      <c r="F1509" s="9"/>
      <c r="G1509" s="9"/>
      <c r="H1509" s="9" t="s">
        <v>1452</v>
      </c>
      <c r="I1509" s="9"/>
      <c r="J1509" s="9" t="s">
        <v>1453</v>
      </c>
      <c r="K1509" s="10" t="s">
        <v>1454</v>
      </c>
      <c r="L1509" s="9" t="s">
        <v>1898</v>
      </c>
      <c r="M1509" s="9"/>
      <c r="N1509" s="12" t="s">
        <v>1456</v>
      </c>
    </row>
    <row r="1510" customFormat="1" spans="1:14">
      <c r="A1510" s="9" t="s">
        <v>1895</v>
      </c>
      <c r="B1510" s="9"/>
      <c r="C1510" s="9" t="s">
        <v>3313</v>
      </c>
      <c r="D1510" s="9" t="s">
        <v>3314</v>
      </c>
      <c r="E1510" s="9" t="s">
        <v>85</v>
      </c>
      <c r="F1510" s="9"/>
      <c r="G1510" s="9"/>
      <c r="H1510" s="9" t="s">
        <v>1452</v>
      </c>
      <c r="I1510" s="9"/>
      <c r="J1510" s="9" t="s">
        <v>1453</v>
      </c>
      <c r="K1510" s="10" t="s">
        <v>1454</v>
      </c>
      <c r="L1510" s="9" t="s">
        <v>1898</v>
      </c>
      <c r="M1510" s="9"/>
      <c r="N1510" s="12" t="s">
        <v>1456</v>
      </c>
    </row>
    <row r="1511" customFormat="1" spans="1:14">
      <c r="A1511" s="9" t="s">
        <v>1895</v>
      </c>
      <c r="B1511" s="9"/>
      <c r="C1511" s="9" t="s">
        <v>3315</v>
      </c>
      <c r="D1511" s="9" t="s">
        <v>3316</v>
      </c>
      <c r="E1511" s="9" t="s">
        <v>85</v>
      </c>
      <c r="F1511" s="9"/>
      <c r="G1511" s="9"/>
      <c r="H1511" s="9" t="s">
        <v>1452</v>
      </c>
      <c r="I1511" s="9"/>
      <c r="J1511" s="9" t="s">
        <v>1453</v>
      </c>
      <c r="K1511" s="10" t="s">
        <v>1454</v>
      </c>
      <c r="L1511" s="9" t="s">
        <v>1898</v>
      </c>
      <c r="M1511" s="9"/>
      <c r="N1511" s="12" t="s">
        <v>1456</v>
      </c>
    </row>
    <row r="1512" customFormat="1" spans="1:14">
      <c r="A1512" s="9" t="s">
        <v>1895</v>
      </c>
      <c r="B1512" s="9"/>
      <c r="C1512" s="9" t="s">
        <v>3317</v>
      </c>
      <c r="D1512" s="9" t="s">
        <v>3318</v>
      </c>
      <c r="E1512" s="9" t="s">
        <v>85</v>
      </c>
      <c r="F1512" s="9"/>
      <c r="G1512" s="9"/>
      <c r="H1512" s="9" t="s">
        <v>1452</v>
      </c>
      <c r="I1512" s="9"/>
      <c r="J1512" s="9" t="s">
        <v>1453</v>
      </c>
      <c r="K1512" s="10" t="s">
        <v>1454</v>
      </c>
      <c r="L1512" s="9" t="s">
        <v>1898</v>
      </c>
      <c r="M1512" s="9"/>
      <c r="N1512" s="12" t="s">
        <v>1456</v>
      </c>
    </row>
    <row r="1513" customFormat="1" spans="1:14">
      <c r="A1513" s="9" t="s">
        <v>1895</v>
      </c>
      <c r="B1513" s="9"/>
      <c r="C1513" s="9" t="s">
        <v>3319</v>
      </c>
      <c r="D1513" s="9" t="s">
        <v>3320</v>
      </c>
      <c r="E1513" s="9" t="s">
        <v>85</v>
      </c>
      <c r="F1513" s="9"/>
      <c r="G1513" s="9"/>
      <c r="H1513" s="9" t="s">
        <v>1452</v>
      </c>
      <c r="I1513" s="9"/>
      <c r="J1513" s="9" t="s">
        <v>1453</v>
      </c>
      <c r="K1513" s="10" t="s">
        <v>1454</v>
      </c>
      <c r="L1513" s="9" t="s">
        <v>1898</v>
      </c>
      <c r="M1513" s="9"/>
      <c r="N1513" s="12" t="s">
        <v>1456</v>
      </c>
    </row>
    <row r="1514" customFormat="1" spans="1:14">
      <c r="A1514" s="9" t="s">
        <v>1895</v>
      </c>
      <c r="B1514" s="9"/>
      <c r="C1514" s="9" t="s">
        <v>3321</v>
      </c>
      <c r="D1514" s="9" t="s">
        <v>3322</v>
      </c>
      <c r="E1514" s="9" t="s">
        <v>85</v>
      </c>
      <c r="F1514" s="9"/>
      <c r="G1514" s="9"/>
      <c r="H1514" s="9" t="s">
        <v>1452</v>
      </c>
      <c r="I1514" s="9"/>
      <c r="J1514" s="9" t="s">
        <v>1453</v>
      </c>
      <c r="K1514" s="10" t="s">
        <v>1454</v>
      </c>
      <c r="L1514" s="9" t="s">
        <v>1898</v>
      </c>
      <c r="M1514" s="9"/>
      <c r="N1514" s="12" t="s">
        <v>1456</v>
      </c>
    </row>
    <row r="1515" customFormat="1" spans="1:14">
      <c r="A1515" s="9" t="s">
        <v>1895</v>
      </c>
      <c r="B1515" s="9"/>
      <c r="C1515" s="9" t="s">
        <v>3323</v>
      </c>
      <c r="D1515" s="9" t="s">
        <v>3324</v>
      </c>
      <c r="E1515" s="9" t="s">
        <v>85</v>
      </c>
      <c r="F1515" s="9"/>
      <c r="G1515" s="9"/>
      <c r="H1515" s="9" t="s">
        <v>1452</v>
      </c>
      <c r="I1515" s="9"/>
      <c r="J1515" s="9" t="s">
        <v>1453</v>
      </c>
      <c r="K1515" s="10" t="s">
        <v>1454</v>
      </c>
      <c r="L1515" s="9" t="s">
        <v>1898</v>
      </c>
      <c r="M1515" s="9"/>
      <c r="N1515" s="12" t="s">
        <v>1456</v>
      </c>
    </row>
    <row r="1516" customFormat="1" spans="1:14">
      <c r="A1516" s="9" t="s">
        <v>1895</v>
      </c>
      <c r="B1516" s="9"/>
      <c r="C1516" s="9" t="s">
        <v>3325</v>
      </c>
      <c r="D1516" s="9" t="s">
        <v>3326</v>
      </c>
      <c r="E1516" s="9" t="s">
        <v>85</v>
      </c>
      <c r="F1516" s="9"/>
      <c r="G1516" s="9"/>
      <c r="H1516" s="9" t="s">
        <v>1452</v>
      </c>
      <c r="I1516" s="9"/>
      <c r="J1516" s="9" t="s">
        <v>1453</v>
      </c>
      <c r="K1516" s="10" t="s">
        <v>1454</v>
      </c>
      <c r="L1516" s="9" t="s">
        <v>1898</v>
      </c>
      <c r="M1516" s="9"/>
      <c r="N1516" s="12" t="s">
        <v>1456</v>
      </c>
    </row>
    <row r="1517" customFormat="1" spans="1:14">
      <c r="A1517" s="9" t="s">
        <v>1895</v>
      </c>
      <c r="B1517" s="9"/>
      <c r="C1517" s="9" t="s">
        <v>3327</v>
      </c>
      <c r="D1517" s="9" t="s">
        <v>3328</v>
      </c>
      <c r="E1517" s="9" t="s">
        <v>85</v>
      </c>
      <c r="F1517" s="9"/>
      <c r="G1517" s="9"/>
      <c r="H1517" s="9" t="s">
        <v>1452</v>
      </c>
      <c r="I1517" s="9"/>
      <c r="J1517" s="9" t="s">
        <v>1453</v>
      </c>
      <c r="K1517" s="10" t="s">
        <v>1454</v>
      </c>
      <c r="L1517" s="9" t="s">
        <v>1898</v>
      </c>
      <c r="M1517" s="9"/>
      <c r="N1517" s="12" t="s">
        <v>1456</v>
      </c>
    </row>
    <row r="1518" customFormat="1" spans="1:14">
      <c r="A1518" s="9" t="s">
        <v>1895</v>
      </c>
      <c r="B1518" s="9"/>
      <c r="C1518" s="9" t="s">
        <v>3329</v>
      </c>
      <c r="D1518" s="9" t="s">
        <v>3330</v>
      </c>
      <c r="E1518" s="9" t="s">
        <v>85</v>
      </c>
      <c r="F1518" s="9"/>
      <c r="G1518" s="9"/>
      <c r="H1518" s="9" t="s">
        <v>1452</v>
      </c>
      <c r="I1518" s="9"/>
      <c r="J1518" s="9" t="s">
        <v>1453</v>
      </c>
      <c r="K1518" s="10" t="s">
        <v>1454</v>
      </c>
      <c r="L1518" s="9" t="s">
        <v>1898</v>
      </c>
      <c r="M1518" s="9"/>
      <c r="N1518" s="12" t="s">
        <v>1456</v>
      </c>
    </row>
    <row r="1519" customFormat="1" spans="1:14">
      <c r="A1519" s="9" t="s">
        <v>1895</v>
      </c>
      <c r="B1519" s="9"/>
      <c r="C1519" s="9" t="s">
        <v>3331</v>
      </c>
      <c r="D1519" s="9" t="s">
        <v>3332</v>
      </c>
      <c r="E1519" s="9" t="s">
        <v>85</v>
      </c>
      <c r="F1519" s="9"/>
      <c r="G1519" s="9"/>
      <c r="H1519" s="9" t="s">
        <v>1452</v>
      </c>
      <c r="I1519" s="9"/>
      <c r="J1519" s="9" t="s">
        <v>1453</v>
      </c>
      <c r="K1519" s="10" t="s">
        <v>1454</v>
      </c>
      <c r="L1519" s="9" t="s">
        <v>1898</v>
      </c>
      <c r="M1519" s="9"/>
      <c r="N1519" s="12" t="s">
        <v>1456</v>
      </c>
    </row>
    <row r="1520" customFormat="1" spans="1:14">
      <c r="A1520" s="9" t="s">
        <v>1895</v>
      </c>
      <c r="B1520" s="9"/>
      <c r="C1520" s="9" t="s">
        <v>3333</v>
      </c>
      <c r="D1520" s="9" t="s">
        <v>3334</v>
      </c>
      <c r="E1520" s="9" t="s">
        <v>85</v>
      </c>
      <c r="F1520" s="9"/>
      <c r="G1520" s="9"/>
      <c r="H1520" s="9" t="s">
        <v>1452</v>
      </c>
      <c r="I1520" s="9"/>
      <c r="J1520" s="9" t="s">
        <v>1453</v>
      </c>
      <c r="K1520" s="10" t="s">
        <v>1454</v>
      </c>
      <c r="L1520" s="9" t="s">
        <v>1898</v>
      </c>
      <c r="M1520" s="9"/>
      <c r="N1520" s="12" t="s">
        <v>1456</v>
      </c>
    </row>
    <row r="1521" customFormat="1" spans="1:14">
      <c r="A1521" s="9" t="s">
        <v>1895</v>
      </c>
      <c r="B1521" s="9"/>
      <c r="C1521" s="9" t="s">
        <v>3335</v>
      </c>
      <c r="D1521" s="9" t="s">
        <v>3336</v>
      </c>
      <c r="E1521" s="9" t="s">
        <v>85</v>
      </c>
      <c r="F1521" s="9"/>
      <c r="G1521" s="9"/>
      <c r="H1521" s="9" t="s">
        <v>1452</v>
      </c>
      <c r="I1521" s="9"/>
      <c r="J1521" s="9" t="s">
        <v>1453</v>
      </c>
      <c r="K1521" s="10" t="s">
        <v>1454</v>
      </c>
      <c r="L1521" s="9" t="s">
        <v>1898</v>
      </c>
      <c r="M1521" s="9"/>
      <c r="N1521" s="12" t="s">
        <v>1456</v>
      </c>
    </row>
    <row r="1522" customFormat="1" spans="1:14">
      <c r="A1522" s="9" t="s">
        <v>1895</v>
      </c>
      <c r="B1522" s="9"/>
      <c r="C1522" s="9" t="s">
        <v>3337</v>
      </c>
      <c r="D1522" s="9" t="s">
        <v>3338</v>
      </c>
      <c r="E1522" s="9" t="s">
        <v>85</v>
      </c>
      <c r="F1522" s="9"/>
      <c r="G1522" s="9"/>
      <c r="H1522" s="9" t="s">
        <v>1452</v>
      </c>
      <c r="I1522" s="9"/>
      <c r="J1522" s="9" t="s">
        <v>1453</v>
      </c>
      <c r="K1522" s="10" t="s">
        <v>1454</v>
      </c>
      <c r="L1522" s="9" t="s">
        <v>1898</v>
      </c>
      <c r="M1522" s="9"/>
      <c r="N1522" s="12" t="s">
        <v>1456</v>
      </c>
    </row>
    <row r="1523" customFormat="1" spans="1:14">
      <c r="A1523" s="9" t="s">
        <v>1895</v>
      </c>
      <c r="B1523" s="9"/>
      <c r="C1523" s="9" t="s">
        <v>3339</v>
      </c>
      <c r="D1523" s="9" t="s">
        <v>3340</v>
      </c>
      <c r="E1523" s="9" t="s">
        <v>85</v>
      </c>
      <c r="F1523" s="9"/>
      <c r="G1523" s="9"/>
      <c r="H1523" s="9" t="s">
        <v>1452</v>
      </c>
      <c r="I1523" s="9"/>
      <c r="J1523" s="9" t="s">
        <v>1453</v>
      </c>
      <c r="K1523" s="10" t="s">
        <v>1454</v>
      </c>
      <c r="L1523" s="9" t="s">
        <v>1898</v>
      </c>
      <c r="M1523" s="9"/>
      <c r="N1523" s="12" t="s">
        <v>1456</v>
      </c>
    </row>
    <row r="1524" customFormat="1" spans="1:14">
      <c r="A1524" s="9" t="s">
        <v>1895</v>
      </c>
      <c r="B1524" s="9"/>
      <c r="C1524" s="9" t="s">
        <v>3341</v>
      </c>
      <c r="D1524" s="9" t="s">
        <v>3342</v>
      </c>
      <c r="E1524" s="9" t="s">
        <v>85</v>
      </c>
      <c r="F1524" s="9"/>
      <c r="G1524" s="9"/>
      <c r="H1524" s="9" t="s">
        <v>1452</v>
      </c>
      <c r="I1524" s="9"/>
      <c r="J1524" s="9" t="s">
        <v>1453</v>
      </c>
      <c r="K1524" s="10" t="s">
        <v>1454</v>
      </c>
      <c r="L1524" s="9" t="s">
        <v>1898</v>
      </c>
      <c r="M1524" s="9"/>
      <c r="N1524" s="12" t="s">
        <v>1456</v>
      </c>
    </row>
    <row r="1525" customFormat="1" spans="1:14">
      <c r="A1525" s="9" t="s">
        <v>1895</v>
      </c>
      <c r="B1525" s="9"/>
      <c r="C1525" s="9" t="s">
        <v>3343</v>
      </c>
      <c r="D1525" s="9" t="s">
        <v>3344</v>
      </c>
      <c r="E1525" s="9" t="s">
        <v>85</v>
      </c>
      <c r="F1525" s="9"/>
      <c r="G1525" s="9"/>
      <c r="H1525" s="9" t="s">
        <v>1452</v>
      </c>
      <c r="I1525" s="9"/>
      <c r="J1525" s="9" t="s">
        <v>1453</v>
      </c>
      <c r="K1525" s="10" t="s">
        <v>1454</v>
      </c>
      <c r="L1525" s="9" t="s">
        <v>1898</v>
      </c>
      <c r="M1525" s="9"/>
      <c r="N1525" s="12" t="s">
        <v>1456</v>
      </c>
    </row>
    <row r="1526" customFormat="1" spans="1:14">
      <c r="A1526" s="9" t="s">
        <v>1895</v>
      </c>
      <c r="B1526" s="9"/>
      <c r="C1526" s="9" t="s">
        <v>3345</v>
      </c>
      <c r="D1526" s="9" t="s">
        <v>3346</v>
      </c>
      <c r="E1526" s="9" t="s">
        <v>85</v>
      </c>
      <c r="F1526" s="9"/>
      <c r="G1526" s="9"/>
      <c r="H1526" s="9" t="s">
        <v>1452</v>
      </c>
      <c r="I1526" s="9"/>
      <c r="J1526" s="9" t="s">
        <v>1453</v>
      </c>
      <c r="K1526" s="10" t="s">
        <v>1454</v>
      </c>
      <c r="L1526" s="9" t="s">
        <v>1898</v>
      </c>
      <c r="M1526" s="9"/>
      <c r="N1526" s="12" t="s">
        <v>1456</v>
      </c>
    </row>
    <row r="1527" customFormat="1" spans="1:14">
      <c r="A1527" s="9" t="s">
        <v>1895</v>
      </c>
      <c r="B1527" s="9"/>
      <c r="C1527" s="9" t="s">
        <v>3347</v>
      </c>
      <c r="D1527" s="9" t="s">
        <v>3348</v>
      </c>
      <c r="E1527" s="9" t="s">
        <v>85</v>
      </c>
      <c r="F1527" s="9"/>
      <c r="G1527" s="9"/>
      <c r="H1527" s="9" t="s">
        <v>1452</v>
      </c>
      <c r="I1527" s="9"/>
      <c r="J1527" s="9" t="s">
        <v>1453</v>
      </c>
      <c r="K1527" s="10" t="s">
        <v>1454</v>
      </c>
      <c r="L1527" s="9" t="s">
        <v>1898</v>
      </c>
      <c r="M1527" s="9"/>
      <c r="N1527" s="12" t="s">
        <v>1456</v>
      </c>
    </row>
    <row r="1528" customFormat="1" spans="1:14">
      <c r="A1528" s="9" t="s">
        <v>1895</v>
      </c>
      <c r="B1528" s="9"/>
      <c r="C1528" s="9" t="s">
        <v>3349</v>
      </c>
      <c r="D1528" s="9" t="s">
        <v>3350</v>
      </c>
      <c r="E1528" s="9" t="s">
        <v>85</v>
      </c>
      <c r="F1528" s="9"/>
      <c r="G1528" s="9"/>
      <c r="H1528" s="9" t="s">
        <v>1452</v>
      </c>
      <c r="I1528" s="9"/>
      <c r="J1528" s="9" t="s">
        <v>1453</v>
      </c>
      <c r="K1528" s="10" t="s">
        <v>1454</v>
      </c>
      <c r="L1528" s="9" t="s">
        <v>1898</v>
      </c>
      <c r="M1528" s="9"/>
      <c r="N1528" s="12" t="s">
        <v>1456</v>
      </c>
    </row>
    <row r="1529" customFormat="1" spans="1:14">
      <c r="A1529" s="9" t="s">
        <v>1895</v>
      </c>
      <c r="B1529" s="9"/>
      <c r="C1529" s="9" t="s">
        <v>3351</v>
      </c>
      <c r="D1529" s="9" t="s">
        <v>3352</v>
      </c>
      <c r="E1529" s="9" t="s">
        <v>85</v>
      </c>
      <c r="F1529" s="9"/>
      <c r="G1529" s="9"/>
      <c r="H1529" s="9" t="s">
        <v>1452</v>
      </c>
      <c r="I1529" s="9"/>
      <c r="J1529" s="9" t="s">
        <v>1453</v>
      </c>
      <c r="K1529" s="10" t="s">
        <v>1454</v>
      </c>
      <c r="L1529" s="9" t="s">
        <v>1898</v>
      </c>
      <c r="M1529" s="9"/>
      <c r="N1529" s="12" t="s">
        <v>1456</v>
      </c>
    </row>
    <row r="1530" customFormat="1" spans="1:14">
      <c r="A1530" s="9" t="s">
        <v>1895</v>
      </c>
      <c r="B1530" s="9"/>
      <c r="C1530" s="9" t="s">
        <v>3353</v>
      </c>
      <c r="D1530" s="9" t="s">
        <v>3354</v>
      </c>
      <c r="E1530" s="9" t="s">
        <v>85</v>
      </c>
      <c r="F1530" s="9"/>
      <c r="G1530" s="9"/>
      <c r="H1530" s="9" t="s">
        <v>1452</v>
      </c>
      <c r="I1530" s="9"/>
      <c r="J1530" s="9" t="s">
        <v>1453</v>
      </c>
      <c r="K1530" s="10" t="s">
        <v>1454</v>
      </c>
      <c r="L1530" s="9" t="s">
        <v>1898</v>
      </c>
      <c r="M1530" s="9"/>
      <c r="N1530" s="12" t="s">
        <v>1456</v>
      </c>
    </row>
    <row r="1531" customFormat="1" spans="1:14">
      <c r="A1531" s="9" t="s">
        <v>1895</v>
      </c>
      <c r="B1531" s="9"/>
      <c r="C1531" s="9" t="s">
        <v>3355</v>
      </c>
      <c r="D1531" s="9" t="s">
        <v>3356</v>
      </c>
      <c r="E1531" s="9" t="s">
        <v>85</v>
      </c>
      <c r="F1531" s="9"/>
      <c r="G1531" s="9"/>
      <c r="H1531" s="9" t="s">
        <v>1452</v>
      </c>
      <c r="I1531" s="9"/>
      <c r="J1531" s="9" t="s">
        <v>1453</v>
      </c>
      <c r="K1531" s="10" t="s">
        <v>1454</v>
      </c>
      <c r="L1531" s="9" t="s">
        <v>1898</v>
      </c>
      <c r="M1531" s="9"/>
      <c r="N1531" s="12" t="s">
        <v>1456</v>
      </c>
    </row>
    <row r="1532" customFormat="1" spans="1:14">
      <c r="A1532" s="9" t="s">
        <v>1895</v>
      </c>
      <c r="B1532" s="9"/>
      <c r="C1532" s="9" t="s">
        <v>3357</v>
      </c>
      <c r="D1532" s="9" t="s">
        <v>3358</v>
      </c>
      <c r="E1532" s="9" t="s">
        <v>85</v>
      </c>
      <c r="F1532" s="9"/>
      <c r="G1532" s="9"/>
      <c r="H1532" s="9" t="s">
        <v>1452</v>
      </c>
      <c r="I1532" s="9"/>
      <c r="J1532" s="9" t="s">
        <v>1453</v>
      </c>
      <c r="K1532" s="10" t="s">
        <v>1454</v>
      </c>
      <c r="L1532" s="9" t="s">
        <v>1898</v>
      </c>
      <c r="M1532" s="9"/>
      <c r="N1532" s="12" t="s">
        <v>1456</v>
      </c>
    </row>
    <row r="1533" customFormat="1" spans="1:14">
      <c r="A1533" s="9" t="s">
        <v>1895</v>
      </c>
      <c r="B1533" s="9"/>
      <c r="C1533" s="9" t="s">
        <v>3359</v>
      </c>
      <c r="D1533" s="9" t="s">
        <v>3360</v>
      </c>
      <c r="E1533" s="9" t="s">
        <v>85</v>
      </c>
      <c r="F1533" s="9"/>
      <c r="G1533" s="9"/>
      <c r="H1533" s="9" t="s">
        <v>1452</v>
      </c>
      <c r="I1533" s="9"/>
      <c r="J1533" s="9" t="s">
        <v>1453</v>
      </c>
      <c r="K1533" s="10" t="s">
        <v>1454</v>
      </c>
      <c r="L1533" s="9" t="s">
        <v>1898</v>
      </c>
      <c r="M1533" s="9"/>
      <c r="N1533" s="12" t="s">
        <v>1456</v>
      </c>
    </row>
    <row r="1534" customFormat="1" spans="1:14">
      <c r="A1534" s="9" t="s">
        <v>1895</v>
      </c>
      <c r="B1534" s="9"/>
      <c r="C1534" s="9" t="s">
        <v>3361</v>
      </c>
      <c r="D1534" s="9" t="s">
        <v>3362</v>
      </c>
      <c r="E1534" s="9" t="s">
        <v>85</v>
      </c>
      <c r="F1534" s="9"/>
      <c r="G1534" s="9"/>
      <c r="H1534" s="9" t="s">
        <v>1452</v>
      </c>
      <c r="I1534" s="9"/>
      <c r="J1534" s="9" t="s">
        <v>1453</v>
      </c>
      <c r="K1534" s="10" t="s">
        <v>1454</v>
      </c>
      <c r="L1534" s="9" t="s">
        <v>1898</v>
      </c>
      <c r="M1534" s="9"/>
      <c r="N1534" s="12" t="s">
        <v>1456</v>
      </c>
    </row>
    <row r="1535" customFormat="1" spans="1:14">
      <c r="A1535" s="9" t="s">
        <v>1895</v>
      </c>
      <c r="B1535" s="9"/>
      <c r="C1535" s="9" t="s">
        <v>3363</v>
      </c>
      <c r="D1535" s="9" t="s">
        <v>3364</v>
      </c>
      <c r="E1535" s="9" t="s">
        <v>85</v>
      </c>
      <c r="F1535" s="9"/>
      <c r="G1535" s="9"/>
      <c r="H1535" s="9" t="s">
        <v>1452</v>
      </c>
      <c r="I1535" s="9"/>
      <c r="J1535" s="9" t="s">
        <v>1453</v>
      </c>
      <c r="K1535" s="10" t="s">
        <v>1454</v>
      </c>
      <c r="L1535" s="9" t="s">
        <v>1898</v>
      </c>
      <c r="M1535" s="9"/>
      <c r="N1535" s="12" t="s">
        <v>1456</v>
      </c>
    </row>
    <row r="1536" customFormat="1" spans="1:14">
      <c r="A1536" s="9" t="s">
        <v>1895</v>
      </c>
      <c r="B1536" s="9"/>
      <c r="C1536" s="9" t="s">
        <v>3365</v>
      </c>
      <c r="D1536" s="9" t="s">
        <v>3366</v>
      </c>
      <c r="E1536" s="9" t="s">
        <v>85</v>
      </c>
      <c r="F1536" s="9"/>
      <c r="G1536" s="9"/>
      <c r="H1536" s="9" t="s">
        <v>1452</v>
      </c>
      <c r="I1536" s="9"/>
      <c r="J1536" s="9" t="s">
        <v>1453</v>
      </c>
      <c r="K1536" s="10" t="s">
        <v>1454</v>
      </c>
      <c r="L1536" s="9" t="s">
        <v>1898</v>
      </c>
      <c r="M1536" s="9"/>
      <c r="N1536" s="12" t="s">
        <v>1456</v>
      </c>
    </row>
    <row r="1537" customFormat="1" spans="1:14">
      <c r="A1537" s="9" t="s">
        <v>1895</v>
      </c>
      <c r="B1537" s="9"/>
      <c r="C1537" s="9" t="s">
        <v>3367</v>
      </c>
      <c r="D1537" s="9" t="s">
        <v>3368</v>
      </c>
      <c r="E1537" s="9" t="s">
        <v>85</v>
      </c>
      <c r="F1537" s="9"/>
      <c r="G1537" s="9"/>
      <c r="H1537" s="9" t="s">
        <v>1452</v>
      </c>
      <c r="I1537" s="9"/>
      <c r="J1537" s="9" t="s">
        <v>1453</v>
      </c>
      <c r="K1537" s="10" t="s">
        <v>1454</v>
      </c>
      <c r="L1537" s="9" t="s">
        <v>1898</v>
      </c>
      <c r="M1537" s="9"/>
      <c r="N1537" s="12" t="s">
        <v>1456</v>
      </c>
    </row>
    <row r="1538" customFormat="1" spans="1:14">
      <c r="A1538" s="9" t="s">
        <v>1895</v>
      </c>
      <c r="B1538" s="9"/>
      <c r="C1538" s="9" t="s">
        <v>3369</v>
      </c>
      <c r="D1538" s="9" t="s">
        <v>3370</v>
      </c>
      <c r="E1538" s="9" t="s">
        <v>85</v>
      </c>
      <c r="F1538" s="9"/>
      <c r="G1538" s="9"/>
      <c r="H1538" s="9" t="s">
        <v>1452</v>
      </c>
      <c r="I1538" s="9"/>
      <c r="J1538" s="9" t="s">
        <v>1453</v>
      </c>
      <c r="K1538" s="10" t="s">
        <v>1454</v>
      </c>
      <c r="L1538" s="9" t="s">
        <v>1898</v>
      </c>
      <c r="M1538" s="9"/>
      <c r="N1538" s="12" t="s">
        <v>1456</v>
      </c>
    </row>
    <row r="1539" customFormat="1" spans="1:14">
      <c r="A1539" s="9" t="s">
        <v>1895</v>
      </c>
      <c r="B1539" s="9"/>
      <c r="C1539" s="9" t="s">
        <v>3371</v>
      </c>
      <c r="D1539" s="9" t="s">
        <v>3372</v>
      </c>
      <c r="E1539" s="9" t="s">
        <v>85</v>
      </c>
      <c r="F1539" s="9"/>
      <c r="G1539" s="9"/>
      <c r="H1539" s="9" t="s">
        <v>1452</v>
      </c>
      <c r="I1539" s="9"/>
      <c r="J1539" s="9" t="s">
        <v>1453</v>
      </c>
      <c r="K1539" s="10" t="s">
        <v>1454</v>
      </c>
      <c r="L1539" s="9" t="s">
        <v>1898</v>
      </c>
      <c r="M1539" s="9"/>
      <c r="N1539" s="12" t="s">
        <v>1456</v>
      </c>
    </row>
    <row r="1540" customFormat="1" spans="1:14">
      <c r="A1540" s="9" t="s">
        <v>1895</v>
      </c>
      <c r="B1540" s="9"/>
      <c r="C1540" s="9" t="s">
        <v>3373</v>
      </c>
      <c r="D1540" s="9" t="s">
        <v>3374</v>
      </c>
      <c r="E1540" s="9" t="s">
        <v>85</v>
      </c>
      <c r="F1540" s="9"/>
      <c r="G1540" s="9"/>
      <c r="H1540" s="9" t="s">
        <v>1452</v>
      </c>
      <c r="I1540" s="9"/>
      <c r="J1540" s="9" t="s">
        <v>1453</v>
      </c>
      <c r="K1540" s="10" t="s">
        <v>1454</v>
      </c>
      <c r="L1540" s="9" t="s">
        <v>1898</v>
      </c>
      <c r="M1540" s="9"/>
      <c r="N1540" s="12" t="s">
        <v>1456</v>
      </c>
    </row>
    <row r="1541" customFormat="1" spans="1:14">
      <c r="A1541" s="9" t="s">
        <v>1895</v>
      </c>
      <c r="B1541" s="9"/>
      <c r="C1541" s="9" t="s">
        <v>3375</v>
      </c>
      <c r="D1541" s="9" t="s">
        <v>3376</v>
      </c>
      <c r="E1541" s="9" t="s">
        <v>85</v>
      </c>
      <c r="F1541" s="9"/>
      <c r="G1541" s="9"/>
      <c r="H1541" s="9" t="s">
        <v>1452</v>
      </c>
      <c r="I1541" s="9"/>
      <c r="J1541" s="9" t="s">
        <v>1453</v>
      </c>
      <c r="K1541" s="10" t="s">
        <v>1454</v>
      </c>
      <c r="L1541" s="9" t="s">
        <v>1898</v>
      </c>
      <c r="M1541" s="9"/>
      <c r="N1541" s="12" t="s">
        <v>1456</v>
      </c>
    </row>
    <row r="1542" customFormat="1" spans="1:14">
      <c r="A1542" s="9" t="s">
        <v>1895</v>
      </c>
      <c r="B1542" s="9"/>
      <c r="C1542" s="9" t="s">
        <v>3377</v>
      </c>
      <c r="D1542" s="9" t="s">
        <v>3378</v>
      </c>
      <c r="E1542" s="9" t="s">
        <v>85</v>
      </c>
      <c r="F1542" s="9"/>
      <c r="G1542" s="9"/>
      <c r="H1542" s="9" t="s">
        <v>1452</v>
      </c>
      <c r="I1542" s="9"/>
      <c r="J1542" s="9" t="s">
        <v>1453</v>
      </c>
      <c r="K1542" s="10" t="s">
        <v>1454</v>
      </c>
      <c r="L1542" s="9" t="s">
        <v>1898</v>
      </c>
      <c r="M1542" s="9"/>
      <c r="N1542" s="12" t="s">
        <v>1456</v>
      </c>
    </row>
    <row r="1543" customFormat="1" spans="1:14">
      <c r="A1543" s="9" t="s">
        <v>1895</v>
      </c>
      <c r="B1543" s="9"/>
      <c r="C1543" s="9" t="s">
        <v>3379</v>
      </c>
      <c r="D1543" s="9" t="s">
        <v>3380</v>
      </c>
      <c r="E1543" s="9" t="s">
        <v>85</v>
      </c>
      <c r="F1543" s="9"/>
      <c r="G1543" s="9"/>
      <c r="H1543" s="9" t="s">
        <v>1452</v>
      </c>
      <c r="I1543" s="9"/>
      <c r="J1543" s="9" t="s">
        <v>1453</v>
      </c>
      <c r="K1543" s="10" t="s">
        <v>1454</v>
      </c>
      <c r="L1543" s="9" t="s">
        <v>1898</v>
      </c>
      <c r="M1543" s="9"/>
      <c r="N1543" s="12" t="s">
        <v>1456</v>
      </c>
    </row>
    <row r="1544" customFormat="1" spans="1:14">
      <c r="A1544" s="9" t="s">
        <v>1895</v>
      </c>
      <c r="B1544" s="9"/>
      <c r="C1544" s="9" t="s">
        <v>3381</v>
      </c>
      <c r="D1544" s="9" t="s">
        <v>3382</v>
      </c>
      <c r="E1544" s="9" t="s">
        <v>85</v>
      </c>
      <c r="F1544" s="9"/>
      <c r="G1544" s="9"/>
      <c r="H1544" s="9" t="s">
        <v>1452</v>
      </c>
      <c r="I1544" s="9"/>
      <c r="J1544" s="9" t="s">
        <v>1453</v>
      </c>
      <c r="K1544" s="10" t="s">
        <v>1454</v>
      </c>
      <c r="L1544" s="9" t="s">
        <v>1898</v>
      </c>
      <c r="M1544" s="9"/>
      <c r="N1544" s="12" t="s">
        <v>1456</v>
      </c>
    </row>
    <row r="1545" customFormat="1" spans="1:14">
      <c r="A1545" s="9" t="s">
        <v>1895</v>
      </c>
      <c r="B1545" s="9"/>
      <c r="C1545" s="9" t="s">
        <v>3383</v>
      </c>
      <c r="D1545" s="9" t="s">
        <v>3384</v>
      </c>
      <c r="E1545" s="9" t="s">
        <v>85</v>
      </c>
      <c r="F1545" s="9"/>
      <c r="G1545" s="9"/>
      <c r="H1545" s="9" t="s">
        <v>1452</v>
      </c>
      <c r="I1545" s="9"/>
      <c r="J1545" s="9" t="s">
        <v>1453</v>
      </c>
      <c r="K1545" s="10" t="s">
        <v>1454</v>
      </c>
      <c r="L1545" s="9" t="s">
        <v>1898</v>
      </c>
      <c r="M1545" s="9"/>
      <c r="N1545" s="12" t="s">
        <v>1456</v>
      </c>
    </row>
    <row r="1546" customFormat="1" spans="1:14">
      <c r="A1546" s="9" t="s">
        <v>1895</v>
      </c>
      <c r="B1546" s="9"/>
      <c r="C1546" s="9" t="s">
        <v>3385</v>
      </c>
      <c r="D1546" s="9" t="s">
        <v>3386</v>
      </c>
      <c r="E1546" s="9" t="s">
        <v>85</v>
      </c>
      <c r="F1546" s="9"/>
      <c r="G1546" s="9"/>
      <c r="H1546" s="9" t="s">
        <v>1452</v>
      </c>
      <c r="I1546" s="9"/>
      <c r="J1546" s="9" t="s">
        <v>1453</v>
      </c>
      <c r="K1546" s="10" t="s">
        <v>1454</v>
      </c>
      <c r="L1546" s="9" t="s">
        <v>1898</v>
      </c>
      <c r="M1546" s="9"/>
      <c r="N1546" s="12" t="s">
        <v>1456</v>
      </c>
    </row>
    <row r="1547" customFormat="1" spans="1:14">
      <c r="A1547" s="9" t="s">
        <v>1895</v>
      </c>
      <c r="B1547" s="9"/>
      <c r="C1547" s="9" t="s">
        <v>3387</v>
      </c>
      <c r="D1547" s="9" t="s">
        <v>3388</v>
      </c>
      <c r="E1547" s="9" t="s">
        <v>85</v>
      </c>
      <c r="F1547" s="9"/>
      <c r="G1547" s="9"/>
      <c r="H1547" s="9" t="s">
        <v>1452</v>
      </c>
      <c r="I1547" s="9"/>
      <c r="J1547" s="9" t="s">
        <v>1453</v>
      </c>
      <c r="K1547" s="10" t="s">
        <v>1454</v>
      </c>
      <c r="L1547" s="9" t="s">
        <v>1898</v>
      </c>
      <c r="M1547" s="9"/>
      <c r="N1547" s="12" t="s">
        <v>1456</v>
      </c>
    </row>
    <row r="1548" customFormat="1" spans="1:14">
      <c r="A1548" s="9" t="s">
        <v>1895</v>
      </c>
      <c r="B1548" s="9"/>
      <c r="C1548" s="9" t="s">
        <v>3389</v>
      </c>
      <c r="D1548" s="9" t="s">
        <v>3390</v>
      </c>
      <c r="E1548" s="9" t="s">
        <v>85</v>
      </c>
      <c r="F1548" s="9"/>
      <c r="G1548" s="9"/>
      <c r="H1548" s="9" t="s">
        <v>1452</v>
      </c>
      <c r="I1548" s="9"/>
      <c r="J1548" s="9" t="s">
        <v>1453</v>
      </c>
      <c r="K1548" s="10" t="s">
        <v>1454</v>
      </c>
      <c r="L1548" s="9" t="s">
        <v>1898</v>
      </c>
      <c r="M1548" s="9"/>
      <c r="N1548" s="12" t="s">
        <v>1456</v>
      </c>
    </row>
    <row r="1549" customFormat="1" spans="1:14">
      <c r="A1549" s="9" t="s">
        <v>1895</v>
      </c>
      <c r="B1549" s="9"/>
      <c r="C1549" s="9" t="s">
        <v>3391</v>
      </c>
      <c r="D1549" s="9" t="s">
        <v>3392</v>
      </c>
      <c r="E1549" s="9" t="s">
        <v>85</v>
      </c>
      <c r="F1549" s="9"/>
      <c r="G1549" s="9"/>
      <c r="H1549" s="9" t="s">
        <v>1452</v>
      </c>
      <c r="I1549" s="9"/>
      <c r="J1549" s="9" t="s">
        <v>1453</v>
      </c>
      <c r="K1549" s="10" t="s">
        <v>1454</v>
      </c>
      <c r="L1549" s="9" t="s">
        <v>1898</v>
      </c>
      <c r="M1549" s="9"/>
      <c r="N1549" s="12" t="s">
        <v>1456</v>
      </c>
    </row>
    <row r="1550" customFormat="1" spans="1:14">
      <c r="A1550" s="9" t="s">
        <v>1895</v>
      </c>
      <c r="B1550" s="9"/>
      <c r="C1550" s="9" t="s">
        <v>3393</v>
      </c>
      <c r="D1550" s="9" t="s">
        <v>3394</v>
      </c>
      <c r="E1550" s="9" t="s">
        <v>85</v>
      </c>
      <c r="F1550" s="9"/>
      <c r="G1550" s="9"/>
      <c r="H1550" s="9" t="s">
        <v>1452</v>
      </c>
      <c r="I1550" s="9"/>
      <c r="J1550" s="9" t="s">
        <v>1453</v>
      </c>
      <c r="K1550" s="10" t="s">
        <v>1454</v>
      </c>
      <c r="L1550" s="9" t="s">
        <v>1898</v>
      </c>
      <c r="M1550" s="9"/>
      <c r="N1550" s="12" t="s">
        <v>1456</v>
      </c>
    </row>
    <row r="1551" customFormat="1" spans="1:14">
      <c r="A1551" s="9" t="s">
        <v>1895</v>
      </c>
      <c r="B1551" s="9"/>
      <c r="C1551" s="9" t="s">
        <v>3395</v>
      </c>
      <c r="D1551" s="9" t="s">
        <v>3396</v>
      </c>
      <c r="E1551" s="9" t="s">
        <v>85</v>
      </c>
      <c r="F1551" s="9"/>
      <c r="G1551" s="9"/>
      <c r="H1551" s="9" t="s">
        <v>1452</v>
      </c>
      <c r="I1551" s="9"/>
      <c r="J1551" s="9" t="s">
        <v>1453</v>
      </c>
      <c r="K1551" s="10" t="s">
        <v>1454</v>
      </c>
      <c r="L1551" s="9" t="s">
        <v>1898</v>
      </c>
      <c r="M1551" s="9"/>
      <c r="N1551" s="12" t="s">
        <v>1456</v>
      </c>
    </row>
    <row r="1552" customFormat="1" spans="1:14">
      <c r="A1552" s="9" t="s">
        <v>1895</v>
      </c>
      <c r="B1552" s="9"/>
      <c r="C1552" s="9" t="s">
        <v>3397</v>
      </c>
      <c r="D1552" s="9" t="s">
        <v>3398</v>
      </c>
      <c r="E1552" s="9" t="s">
        <v>85</v>
      </c>
      <c r="F1552" s="9"/>
      <c r="G1552" s="9"/>
      <c r="H1552" s="9" t="s">
        <v>1452</v>
      </c>
      <c r="I1552" s="9"/>
      <c r="J1552" s="9" t="s">
        <v>1453</v>
      </c>
      <c r="K1552" s="10" t="s">
        <v>1454</v>
      </c>
      <c r="L1552" s="9" t="s">
        <v>1898</v>
      </c>
      <c r="M1552" s="9"/>
      <c r="N1552" s="12" t="s">
        <v>1456</v>
      </c>
    </row>
    <row r="1553" customFormat="1" spans="1:14">
      <c r="A1553" s="9" t="s">
        <v>1895</v>
      </c>
      <c r="B1553" s="9"/>
      <c r="C1553" s="9" t="s">
        <v>3399</v>
      </c>
      <c r="D1553" s="9" t="s">
        <v>3400</v>
      </c>
      <c r="E1553" s="9" t="s">
        <v>85</v>
      </c>
      <c r="F1553" s="9"/>
      <c r="G1553" s="9"/>
      <c r="H1553" s="9" t="s">
        <v>1452</v>
      </c>
      <c r="I1553" s="9"/>
      <c r="J1553" s="9" t="s">
        <v>1453</v>
      </c>
      <c r="K1553" s="10" t="s">
        <v>1454</v>
      </c>
      <c r="L1553" s="9" t="s">
        <v>1898</v>
      </c>
      <c r="M1553" s="9"/>
      <c r="N1553" s="12" t="s">
        <v>1456</v>
      </c>
    </row>
    <row r="1554" customFormat="1" spans="1:14">
      <c r="A1554" s="9" t="s">
        <v>1895</v>
      </c>
      <c r="B1554" s="9"/>
      <c r="C1554" s="9" t="s">
        <v>3401</v>
      </c>
      <c r="D1554" s="9" t="s">
        <v>3402</v>
      </c>
      <c r="E1554" s="9" t="s">
        <v>85</v>
      </c>
      <c r="F1554" s="9"/>
      <c r="G1554" s="9"/>
      <c r="H1554" s="9" t="s">
        <v>1452</v>
      </c>
      <c r="I1554" s="9"/>
      <c r="J1554" s="9" t="s">
        <v>1453</v>
      </c>
      <c r="K1554" s="10" t="s">
        <v>1454</v>
      </c>
      <c r="L1554" s="9" t="s">
        <v>1898</v>
      </c>
      <c r="M1554" s="9"/>
      <c r="N1554" s="12" t="s">
        <v>1456</v>
      </c>
    </row>
    <row r="1555" customFormat="1" spans="1:14">
      <c r="A1555" s="9" t="s">
        <v>1895</v>
      </c>
      <c r="B1555" s="9"/>
      <c r="C1555" s="9" t="s">
        <v>3403</v>
      </c>
      <c r="D1555" s="9" t="s">
        <v>3404</v>
      </c>
      <c r="E1555" s="9" t="s">
        <v>85</v>
      </c>
      <c r="F1555" s="9"/>
      <c r="G1555" s="9"/>
      <c r="H1555" s="9" t="s">
        <v>1452</v>
      </c>
      <c r="I1555" s="9"/>
      <c r="J1555" s="9" t="s">
        <v>1453</v>
      </c>
      <c r="K1555" s="10" t="s">
        <v>1454</v>
      </c>
      <c r="L1555" s="9" t="s">
        <v>1898</v>
      </c>
      <c r="M1555" s="9"/>
      <c r="N1555" s="12" t="s">
        <v>1456</v>
      </c>
    </row>
    <row r="1556" customFormat="1" spans="1:14">
      <c r="A1556" s="9" t="s">
        <v>1895</v>
      </c>
      <c r="B1556" s="9"/>
      <c r="C1556" s="9" t="s">
        <v>3405</v>
      </c>
      <c r="D1556" s="9" t="s">
        <v>3406</v>
      </c>
      <c r="E1556" s="9" t="s">
        <v>85</v>
      </c>
      <c r="F1556" s="9"/>
      <c r="G1556" s="9"/>
      <c r="H1556" s="9" t="s">
        <v>1452</v>
      </c>
      <c r="I1556" s="9"/>
      <c r="J1556" s="9" t="s">
        <v>1453</v>
      </c>
      <c r="K1556" s="10" t="s">
        <v>1454</v>
      </c>
      <c r="L1556" s="9" t="s">
        <v>1898</v>
      </c>
      <c r="M1556" s="9"/>
      <c r="N1556" s="12" t="s">
        <v>1456</v>
      </c>
    </row>
    <row r="1557" customFormat="1" spans="1:14">
      <c r="A1557" s="9" t="s">
        <v>1895</v>
      </c>
      <c r="B1557" s="9"/>
      <c r="C1557" s="9" t="s">
        <v>3407</v>
      </c>
      <c r="D1557" s="9" t="s">
        <v>3408</v>
      </c>
      <c r="E1557" s="9" t="s">
        <v>85</v>
      </c>
      <c r="F1557" s="9"/>
      <c r="G1557" s="9"/>
      <c r="H1557" s="9" t="s">
        <v>1452</v>
      </c>
      <c r="I1557" s="9"/>
      <c r="J1557" s="9" t="s">
        <v>1453</v>
      </c>
      <c r="K1557" s="10" t="s">
        <v>1454</v>
      </c>
      <c r="L1557" s="9" t="s">
        <v>1898</v>
      </c>
      <c r="M1557" s="9"/>
      <c r="N1557" s="12" t="s">
        <v>1456</v>
      </c>
    </row>
    <row r="1558" customFormat="1" spans="1:14">
      <c r="A1558" s="9" t="s">
        <v>1895</v>
      </c>
      <c r="B1558" s="9"/>
      <c r="C1558" s="9" t="s">
        <v>3409</v>
      </c>
      <c r="D1558" s="9" t="s">
        <v>3410</v>
      </c>
      <c r="E1558" s="9" t="s">
        <v>85</v>
      </c>
      <c r="F1558" s="9"/>
      <c r="G1558" s="9"/>
      <c r="H1558" s="9" t="s">
        <v>1452</v>
      </c>
      <c r="I1558" s="9"/>
      <c r="J1558" s="9" t="s">
        <v>1453</v>
      </c>
      <c r="K1558" s="10" t="s">
        <v>1454</v>
      </c>
      <c r="L1558" s="9" t="s">
        <v>1898</v>
      </c>
      <c r="M1558" s="9"/>
      <c r="N1558" s="12" t="s">
        <v>1456</v>
      </c>
    </row>
    <row r="1559" customFormat="1" spans="1:14">
      <c r="A1559" s="9" t="s">
        <v>1895</v>
      </c>
      <c r="B1559" s="9"/>
      <c r="C1559" s="9" t="s">
        <v>3411</v>
      </c>
      <c r="D1559" s="9" t="s">
        <v>3412</v>
      </c>
      <c r="E1559" s="9" t="s">
        <v>85</v>
      </c>
      <c r="F1559" s="9"/>
      <c r="G1559" s="9"/>
      <c r="H1559" s="9" t="s">
        <v>1452</v>
      </c>
      <c r="I1559" s="9"/>
      <c r="J1559" s="9" t="s">
        <v>1453</v>
      </c>
      <c r="K1559" s="10" t="s">
        <v>1454</v>
      </c>
      <c r="L1559" s="9" t="s">
        <v>1898</v>
      </c>
      <c r="M1559" s="9"/>
      <c r="N1559" s="12" t="s">
        <v>1456</v>
      </c>
    </row>
    <row r="1560" customFormat="1" spans="1:14">
      <c r="A1560" s="9" t="s">
        <v>1895</v>
      </c>
      <c r="B1560" s="9"/>
      <c r="C1560" s="9" t="s">
        <v>3413</v>
      </c>
      <c r="D1560" s="9" t="s">
        <v>3414</v>
      </c>
      <c r="E1560" s="9" t="s">
        <v>85</v>
      </c>
      <c r="F1560" s="9"/>
      <c r="G1560" s="9"/>
      <c r="H1560" s="9" t="s">
        <v>1452</v>
      </c>
      <c r="I1560" s="9"/>
      <c r="J1560" s="9" t="s">
        <v>1453</v>
      </c>
      <c r="K1560" s="10" t="s">
        <v>1454</v>
      </c>
      <c r="L1560" s="9" t="s">
        <v>1898</v>
      </c>
      <c r="M1560" s="9"/>
      <c r="N1560" s="12" t="s">
        <v>1456</v>
      </c>
    </row>
    <row r="1561" customFormat="1" spans="1:14">
      <c r="A1561" s="9" t="s">
        <v>1895</v>
      </c>
      <c r="B1561" s="9"/>
      <c r="C1561" s="9" t="s">
        <v>3415</v>
      </c>
      <c r="D1561" s="9" t="s">
        <v>3416</v>
      </c>
      <c r="E1561" s="9" t="s">
        <v>85</v>
      </c>
      <c r="F1561" s="9"/>
      <c r="G1561" s="9"/>
      <c r="H1561" s="9" t="s">
        <v>1452</v>
      </c>
      <c r="I1561" s="9"/>
      <c r="J1561" s="9" t="s">
        <v>1453</v>
      </c>
      <c r="K1561" s="10" t="s">
        <v>1454</v>
      </c>
      <c r="L1561" s="9" t="s">
        <v>1898</v>
      </c>
      <c r="M1561" s="9"/>
      <c r="N1561" s="12" t="s">
        <v>1456</v>
      </c>
    </row>
    <row r="1562" customFormat="1" spans="1:14">
      <c r="A1562" s="9" t="s">
        <v>1895</v>
      </c>
      <c r="B1562" s="9"/>
      <c r="C1562" s="9" t="s">
        <v>3417</v>
      </c>
      <c r="D1562" s="9" t="s">
        <v>3418</v>
      </c>
      <c r="E1562" s="9" t="s">
        <v>85</v>
      </c>
      <c r="F1562" s="9"/>
      <c r="G1562" s="9"/>
      <c r="H1562" s="9" t="s">
        <v>1452</v>
      </c>
      <c r="I1562" s="9"/>
      <c r="J1562" s="9" t="s">
        <v>1453</v>
      </c>
      <c r="K1562" s="10" t="s">
        <v>1454</v>
      </c>
      <c r="L1562" s="9" t="s">
        <v>1898</v>
      </c>
      <c r="M1562" s="9"/>
      <c r="N1562" s="12" t="s">
        <v>1456</v>
      </c>
    </row>
    <row r="1563" customFormat="1" spans="1:14">
      <c r="A1563" s="9" t="s">
        <v>1895</v>
      </c>
      <c r="B1563" s="9"/>
      <c r="C1563" s="9" t="s">
        <v>3419</v>
      </c>
      <c r="D1563" s="9" t="s">
        <v>3420</v>
      </c>
      <c r="E1563" s="9" t="s">
        <v>85</v>
      </c>
      <c r="F1563" s="9"/>
      <c r="G1563" s="9"/>
      <c r="H1563" s="9" t="s">
        <v>1452</v>
      </c>
      <c r="I1563" s="9"/>
      <c r="J1563" s="9" t="s">
        <v>1453</v>
      </c>
      <c r="K1563" s="10" t="s">
        <v>1454</v>
      </c>
      <c r="L1563" s="9" t="s">
        <v>1898</v>
      </c>
      <c r="M1563" s="9"/>
      <c r="N1563" s="12" t="s">
        <v>1456</v>
      </c>
    </row>
    <row r="1564" customFormat="1" spans="1:14">
      <c r="A1564" s="9" t="s">
        <v>1895</v>
      </c>
      <c r="B1564" s="9"/>
      <c r="C1564" s="9" t="s">
        <v>3421</v>
      </c>
      <c r="D1564" s="9" t="s">
        <v>3422</v>
      </c>
      <c r="E1564" s="9" t="s">
        <v>85</v>
      </c>
      <c r="F1564" s="9"/>
      <c r="G1564" s="9"/>
      <c r="H1564" s="9" t="s">
        <v>1452</v>
      </c>
      <c r="I1564" s="9"/>
      <c r="J1564" s="9" t="s">
        <v>1453</v>
      </c>
      <c r="K1564" s="10" t="s">
        <v>1454</v>
      </c>
      <c r="L1564" s="9" t="s">
        <v>1898</v>
      </c>
      <c r="M1564" s="9"/>
      <c r="N1564" s="12" t="s">
        <v>1456</v>
      </c>
    </row>
    <row r="1565" customFormat="1" spans="1:14">
      <c r="A1565" s="9" t="s">
        <v>1895</v>
      </c>
      <c r="B1565" s="9"/>
      <c r="C1565" s="9" t="s">
        <v>3423</v>
      </c>
      <c r="D1565" s="9" t="s">
        <v>3424</v>
      </c>
      <c r="E1565" s="9" t="s">
        <v>85</v>
      </c>
      <c r="F1565" s="9"/>
      <c r="G1565" s="9"/>
      <c r="H1565" s="9" t="s">
        <v>1452</v>
      </c>
      <c r="I1565" s="9"/>
      <c r="J1565" s="9" t="s">
        <v>1453</v>
      </c>
      <c r="K1565" s="10" t="s">
        <v>1454</v>
      </c>
      <c r="L1565" s="9" t="s">
        <v>1898</v>
      </c>
      <c r="M1565" s="9"/>
      <c r="N1565" s="12" t="s">
        <v>1456</v>
      </c>
    </row>
    <row r="1566" customFormat="1" spans="1:14">
      <c r="A1566" s="9" t="s">
        <v>1895</v>
      </c>
      <c r="B1566" s="9"/>
      <c r="C1566" s="9" t="s">
        <v>3425</v>
      </c>
      <c r="D1566" s="9" t="s">
        <v>3426</v>
      </c>
      <c r="E1566" s="9" t="s">
        <v>85</v>
      </c>
      <c r="F1566" s="9"/>
      <c r="G1566" s="9"/>
      <c r="H1566" s="9" t="s">
        <v>1452</v>
      </c>
      <c r="I1566" s="9"/>
      <c r="J1566" s="9" t="s">
        <v>1453</v>
      </c>
      <c r="K1566" s="10" t="s">
        <v>1454</v>
      </c>
      <c r="L1566" s="9" t="s">
        <v>1898</v>
      </c>
      <c r="M1566" s="9"/>
      <c r="N1566" s="12" t="s">
        <v>1456</v>
      </c>
    </row>
    <row r="1567" customFormat="1" spans="1:14">
      <c r="A1567" s="9" t="s">
        <v>1895</v>
      </c>
      <c r="B1567" s="9"/>
      <c r="C1567" s="9" t="s">
        <v>3427</v>
      </c>
      <c r="D1567" s="9" t="s">
        <v>3428</v>
      </c>
      <c r="E1567" s="9" t="s">
        <v>85</v>
      </c>
      <c r="F1567" s="9"/>
      <c r="G1567" s="9"/>
      <c r="H1567" s="9" t="s">
        <v>1452</v>
      </c>
      <c r="I1567" s="9"/>
      <c r="J1567" s="9" t="s">
        <v>1453</v>
      </c>
      <c r="K1567" s="10" t="s">
        <v>1454</v>
      </c>
      <c r="L1567" s="9" t="s">
        <v>1898</v>
      </c>
      <c r="M1567" s="9"/>
      <c r="N1567" s="12" t="s">
        <v>1456</v>
      </c>
    </row>
    <row r="1568" customFormat="1" spans="1:14">
      <c r="A1568" s="9" t="s">
        <v>1895</v>
      </c>
      <c r="B1568" s="9"/>
      <c r="C1568" s="9" t="s">
        <v>3429</v>
      </c>
      <c r="D1568" s="9" t="s">
        <v>3430</v>
      </c>
      <c r="E1568" s="9" t="s">
        <v>85</v>
      </c>
      <c r="F1568" s="9"/>
      <c r="G1568" s="9"/>
      <c r="H1568" s="9" t="s">
        <v>1452</v>
      </c>
      <c r="I1568" s="9"/>
      <c r="J1568" s="9" t="s">
        <v>1453</v>
      </c>
      <c r="K1568" s="10" t="s">
        <v>1454</v>
      </c>
      <c r="L1568" s="9" t="s">
        <v>1898</v>
      </c>
      <c r="M1568" s="9"/>
      <c r="N1568" s="12" t="s">
        <v>1456</v>
      </c>
    </row>
    <row r="1569" customFormat="1" spans="1:14">
      <c r="A1569" s="9" t="s">
        <v>1895</v>
      </c>
      <c r="B1569" s="9"/>
      <c r="C1569" s="9" t="s">
        <v>3431</v>
      </c>
      <c r="D1569" s="9" t="s">
        <v>3432</v>
      </c>
      <c r="E1569" s="9" t="s">
        <v>85</v>
      </c>
      <c r="F1569" s="9"/>
      <c r="G1569" s="9"/>
      <c r="H1569" s="9" t="s">
        <v>1452</v>
      </c>
      <c r="I1569" s="9"/>
      <c r="J1569" s="9" t="s">
        <v>1453</v>
      </c>
      <c r="K1569" s="10" t="s">
        <v>1454</v>
      </c>
      <c r="L1569" s="9" t="s">
        <v>1898</v>
      </c>
      <c r="M1569" s="9"/>
      <c r="N1569" s="12" t="s">
        <v>1456</v>
      </c>
    </row>
    <row r="1570" customFormat="1" spans="1:14">
      <c r="A1570" s="9" t="s">
        <v>1895</v>
      </c>
      <c r="B1570" s="9"/>
      <c r="C1570" s="9" t="s">
        <v>3433</v>
      </c>
      <c r="D1570" s="9" t="s">
        <v>3434</v>
      </c>
      <c r="E1570" s="9" t="s">
        <v>85</v>
      </c>
      <c r="F1570" s="9"/>
      <c r="G1570" s="9"/>
      <c r="H1570" s="9" t="s">
        <v>1452</v>
      </c>
      <c r="I1570" s="9"/>
      <c r="J1570" s="9" t="s">
        <v>1453</v>
      </c>
      <c r="K1570" s="10" t="s">
        <v>1454</v>
      </c>
      <c r="L1570" s="9" t="s">
        <v>1898</v>
      </c>
      <c r="M1570" s="9"/>
      <c r="N1570" s="12" t="s">
        <v>1456</v>
      </c>
    </row>
    <row r="1571" customFormat="1" spans="1:14">
      <c r="A1571" s="9" t="s">
        <v>1895</v>
      </c>
      <c r="B1571" s="9"/>
      <c r="C1571" s="9" t="s">
        <v>3435</v>
      </c>
      <c r="D1571" s="9" t="s">
        <v>3436</v>
      </c>
      <c r="E1571" s="9" t="s">
        <v>85</v>
      </c>
      <c r="F1571" s="9"/>
      <c r="G1571" s="9"/>
      <c r="H1571" s="9" t="s">
        <v>1452</v>
      </c>
      <c r="I1571" s="9"/>
      <c r="J1571" s="9" t="s">
        <v>1453</v>
      </c>
      <c r="K1571" s="10" t="s">
        <v>1454</v>
      </c>
      <c r="L1571" s="9" t="s">
        <v>1898</v>
      </c>
      <c r="M1571" s="9"/>
      <c r="N1571" s="12" t="s">
        <v>1456</v>
      </c>
    </row>
    <row r="1572" customFormat="1" spans="1:14">
      <c r="A1572" s="9" t="s">
        <v>1895</v>
      </c>
      <c r="B1572" s="9"/>
      <c r="C1572" s="9" t="s">
        <v>3437</v>
      </c>
      <c r="D1572" s="9" t="s">
        <v>3438</v>
      </c>
      <c r="E1572" s="9" t="s">
        <v>85</v>
      </c>
      <c r="F1572" s="9"/>
      <c r="G1572" s="9"/>
      <c r="H1572" s="9" t="s">
        <v>1452</v>
      </c>
      <c r="I1572" s="9"/>
      <c r="J1572" s="9" t="s">
        <v>1453</v>
      </c>
      <c r="K1572" s="10" t="s">
        <v>1454</v>
      </c>
      <c r="L1572" s="9" t="s">
        <v>1898</v>
      </c>
      <c r="M1572" s="9"/>
      <c r="N1572" s="12" t="s">
        <v>1456</v>
      </c>
    </row>
    <row r="1573" customFormat="1" spans="1:14">
      <c r="A1573" s="9" t="s">
        <v>1895</v>
      </c>
      <c r="B1573" s="9"/>
      <c r="C1573" s="9" t="s">
        <v>3439</v>
      </c>
      <c r="D1573" s="9" t="s">
        <v>3440</v>
      </c>
      <c r="E1573" s="9" t="s">
        <v>85</v>
      </c>
      <c r="F1573" s="9"/>
      <c r="G1573" s="9"/>
      <c r="H1573" s="9" t="s">
        <v>1452</v>
      </c>
      <c r="I1573" s="9"/>
      <c r="J1573" s="9" t="s">
        <v>1453</v>
      </c>
      <c r="K1573" s="10" t="s">
        <v>1454</v>
      </c>
      <c r="L1573" s="9" t="s">
        <v>1898</v>
      </c>
      <c r="M1573" s="9"/>
      <c r="N1573" s="12" t="s">
        <v>1456</v>
      </c>
    </row>
    <row r="1574" customFormat="1" spans="1:14">
      <c r="A1574" s="9" t="s">
        <v>1895</v>
      </c>
      <c r="B1574" s="9"/>
      <c r="C1574" s="9" t="s">
        <v>3441</v>
      </c>
      <c r="D1574" s="9" t="s">
        <v>3442</v>
      </c>
      <c r="E1574" s="9" t="s">
        <v>85</v>
      </c>
      <c r="F1574" s="9"/>
      <c r="G1574" s="9"/>
      <c r="H1574" s="9" t="s">
        <v>1452</v>
      </c>
      <c r="I1574" s="9"/>
      <c r="J1574" s="9" t="s">
        <v>1453</v>
      </c>
      <c r="K1574" s="10" t="s">
        <v>1454</v>
      </c>
      <c r="L1574" s="9" t="s">
        <v>1898</v>
      </c>
      <c r="M1574" s="9"/>
      <c r="N1574" s="12" t="s">
        <v>1456</v>
      </c>
    </row>
    <row r="1575" customFormat="1" spans="1:14">
      <c r="A1575" s="9" t="s">
        <v>1895</v>
      </c>
      <c r="B1575" s="9"/>
      <c r="C1575" s="9" t="s">
        <v>3443</v>
      </c>
      <c r="D1575" s="9" t="s">
        <v>3444</v>
      </c>
      <c r="E1575" s="9" t="s">
        <v>85</v>
      </c>
      <c r="F1575" s="9"/>
      <c r="G1575" s="9"/>
      <c r="H1575" s="9" t="s">
        <v>1452</v>
      </c>
      <c r="I1575" s="9"/>
      <c r="J1575" s="9" t="s">
        <v>1453</v>
      </c>
      <c r="K1575" s="10" t="s">
        <v>1454</v>
      </c>
      <c r="L1575" s="9" t="s">
        <v>1898</v>
      </c>
      <c r="M1575" s="9"/>
      <c r="N1575" s="12" t="s">
        <v>1456</v>
      </c>
    </row>
    <row r="1576" customFormat="1" spans="1:14">
      <c r="A1576" s="9" t="s">
        <v>1895</v>
      </c>
      <c r="B1576" s="9"/>
      <c r="C1576" s="9" t="s">
        <v>3445</v>
      </c>
      <c r="D1576" s="9" t="s">
        <v>3446</v>
      </c>
      <c r="E1576" s="9" t="s">
        <v>85</v>
      </c>
      <c r="F1576" s="9"/>
      <c r="G1576" s="9"/>
      <c r="H1576" s="9" t="s">
        <v>1452</v>
      </c>
      <c r="I1576" s="9"/>
      <c r="J1576" s="9" t="s">
        <v>1453</v>
      </c>
      <c r="K1576" s="10" t="s">
        <v>1454</v>
      </c>
      <c r="L1576" s="9" t="s">
        <v>1898</v>
      </c>
      <c r="M1576" s="9"/>
      <c r="N1576" s="12" t="s">
        <v>1456</v>
      </c>
    </row>
    <row r="1577" customFormat="1" spans="1:14">
      <c r="A1577" s="9" t="s">
        <v>1895</v>
      </c>
      <c r="B1577" s="9"/>
      <c r="C1577" s="9" t="s">
        <v>3447</v>
      </c>
      <c r="D1577" s="9" t="s">
        <v>3448</v>
      </c>
      <c r="E1577" s="9" t="s">
        <v>85</v>
      </c>
      <c r="F1577" s="9"/>
      <c r="G1577" s="9"/>
      <c r="H1577" s="9" t="s">
        <v>1452</v>
      </c>
      <c r="I1577" s="9"/>
      <c r="J1577" s="9" t="s">
        <v>1453</v>
      </c>
      <c r="K1577" s="10" t="s">
        <v>1454</v>
      </c>
      <c r="L1577" s="9" t="s">
        <v>1898</v>
      </c>
      <c r="M1577" s="9"/>
      <c r="N1577" s="12" t="s">
        <v>1456</v>
      </c>
    </row>
    <row r="1578" customFormat="1" spans="1:14">
      <c r="A1578" s="9" t="s">
        <v>1895</v>
      </c>
      <c r="B1578" s="9"/>
      <c r="C1578" s="9" t="s">
        <v>3449</v>
      </c>
      <c r="D1578" s="9" t="s">
        <v>3450</v>
      </c>
      <c r="E1578" s="9" t="s">
        <v>85</v>
      </c>
      <c r="F1578" s="9"/>
      <c r="G1578" s="9"/>
      <c r="H1578" s="9" t="s">
        <v>1452</v>
      </c>
      <c r="I1578" s="9"/>
      <c r="J1578" s="9" t="s">
        <v>1453</v>
      </c>
      <c r="K1578" s="10" t="s">
        <v>1454</v>
      </c>
      <c r="L1578" s="9" t="s">
        <v>1898</v>
      </c>
      <c r="M1578" s="9"/>
      <c r="N1578" s="12" t="s">
        <v>1456</v>
      </c>
    </row>
    <row r="1579" customFormat="1" spans="1:14">
      <c r="A1579" s="9" t="s">
        <v>1895</v>
      </c>
      <c r="B1579" s="9"/>
      <c r="C1579" s="9" t="s">
        <v>3451</v>
      </c>
      <c r="D1579" s="9" t="s">
        <v>3452</v>
      </c>
      <c r="E1579" s="9" t="s">
        <v>85</v>
      </c>
      <c r="F1579" s="9"/>
      <c r="G1579" s="9"/>
      <c r="H1579" s="9" t="s">
        <v>1452</v>
      </c>
      <c r="I1579" s="9"/>
      <c r="J1579" s="9" t="s">
        <v>1453</v>
      </c>
      <c r="K1579" s="10" t="s">
        <v>1454</v>
      </c>
      <c r="L1579" s="9" t="s">
        <v>1898</v>
      </c>
      <c r="M1579" s="9"/>
      <c r="N1579" s="12" t="s">
        <v>1456</v>
      </c>
    </row>
    <row r="1580" customFormat="1" spans="1:14">
      <c r="A1580" s="9" t="s">
        <v>1895</v>
      </c>
      <c r="B1580" s="9"/>
      <c r="C1580" s="9" t="s">
        <v>3453</v>
      </c>
      <c r="D1580" s="9" t="s">
        <v>3454</v>
      </c>
      <c r="E1580" s="9" t="s">
        <v>85</v>
      </c>
      <c r="F1580" s="9"/>
      <c r="G1580" s="9"/>
      <c r="H1580" s="9" t="s">
        <v>1452</v>
      </c>
      <c r="I1580" s="9"/>
      <c r="J1580" s="9" t="s">
        <v>1453</v>
      </c>
      <c r="K1580" s="10" t="s">
        <v>1454</v>
      </c>
      <c r="L1580" s="9" t="s">
        <v>1898</v>
      </c>
      <c r="M1580" s="9"/>
      <c r="N1580" s="12" t="s">
        <v>1456</v>
      </c>
    </row>
    <row r="1581" customFormat="1" spans="1:14">
      <c r="A1581" s="9" t="s">
        <v>1895</v>
      </c>
      <c r="B1581" s="9"/>
      <c r="C1581" s="9" t="s">
        <v>3455</v>
      </c>
      <c r="D1581" s="9" t="s">
        <v>3456</v>
      </c>
      <c r="E1581" s="9" t="s">
        <v>85</v>
      </c>
      <c r="F1581" s="9"/>
      <c r="G1581" s="9"/>
      <c r="H1581" s="9" t="s">
        <v>1452</v>
      </c>
      <c r="I1581" s="9"/>
      <c r="J1581" s="9" t="s">
        <v>1453</v>
      </c>
      <c r="K1581" s="10" t="s">
        <v>1454</v>
      </c>
      <c r="L1581" s="9" t="s">
        <v>1898</v>
      </c>
      <c r="M1581" s="9"/>
      <c r="N1581" s="12" t="s">
        <v>1456</v>
      </c>
    </row>
    <row r="1582" customFormat="1" spans="1:14">
      <c r="A1582" s="9" t="s">
        <v>1895</v>
      </c>
      <c r="B1582" s="9"/>
      <c r="C1582" s="9" t="s">
        <v>3457</v>
      </c>
      <c r="D1582" s="9" t="s">
        <v>3458</v>
      </c>
      <c r="E1582" s="9" t="s">
        <v>85</v>
      </c>
      <c r="F1582" s="9"/>
      <c r="G1582" s="9"/>
      <c r="H1582" s="9" t="s">
        <v>1452</v>
      </c>
      <c r="I1582" s="9"/>
      <c r="J1582" s="9" t="s">
        <v>1453</v>
      </c>
      <c r="K1582" s="10" t="s">
        <v>1454</v>
      </c>
      <c r="L1582" s="9" t="s">
        <v>1898</v>
      </c>
      <c r="M1582" s="9"/>
      <c r="N1582" s="12" t="s">
        <v>1456</v>
      </c>
    </row>
    <row r="1583" customFormat="1" spans="1:14">
      <c r="A1583" s="9" t="s">
        <v>1895</v>
      </c>
      <c r="B1583" s="9"/>
      <c r="C1583" s="9" t="s">
        <v>3459</v>
      </c>
      <c r="D1583" s="9" t="s">
        <v>3460</v>
      </c>
      <c r="E1583" s="9" t="s">
        <v>85</v>
      </c>
      <c r="F1583" s="9"/>
      <c r="G1583" s="9"/>
      <c r="H1583" s="9" t="s">
        <v>1452</v>
      </c>
      <c r="I1583" s="9"/>
      <c r="J1583" s="9" t="s">
        <v>1453</v>
      </c>
      <c r="K1583" s="10" t="s">
        <v>1454</v>
      </c>
      <c r="L1583" s="9" t="s">
        <v>1898</v>
      </c>
      <c r="M1583" s="9"/>
      <c r="N1583" s="12" t="s">
        <v>1456</v>
      </c>
    </row>
    <row r="1584" customFormat="1" spans="1:14">
      <c r="A1584" s="9" t="s">
        <v>1895</v>
      </c>
      <c r="B1584" s="9"/>
      <c r="C1584" s="9" t="s">
        <v>3461</v>
      </c>
      <c r="D1584" s="9" t="s">
        <v>3462</v>
      </c>
      <c r="E1584" s="9" t="s">
        <v>85</v>
      </c>
      <c r="F1584" s="9"/>
      <c r="G1584" s="9"/>
      <c r="H1584" s="9" t="s">
        <v>1452</v>
      </c>
      <c r="I1584" s="9"/>
      <c r="J1584" s="9" t="s">
        <v>1453</v>
      </c>
      <c r="K1584" s="10" t="s">
        <v>1454</v>
      </c>
      <c r="L1584" s="9" t="s">
        <v>1898</v>
      </c>
      <c r="M1584" s="9"/>
      <c r="N1584" s="12" t="s">
        <v>1456</v>
      </c>
    </row>
    <row r="1585" customFormat="1" spans="1:14">
      <c r="A1585" s="9" t="s">
        <v>1895</v>
      </c>
      <c r="B1585" s="9"/>
      <c r="C1585" s="9" t="s">
        <v>3463</v>
      </c>
      <c r="D1585" s="9" t="s">
        <v>3464</v>
      </c>
      <c r="E1585" s="9" t="s">
        <v>85</v>
      </c>
      <c r="F1585" s="9"/>
      <c r="G1585" s="9"/>
      <c r="H1585" s="9" t="s">
        <v>1452</v>
      </c>
      <c r="I1585" s="9"/>
      <c r="J1585" s="9" t="s">
        <v>1453</v>
      </c>
      <c r="K1585" s="10" t="s">
        <v>1454</v>
      </c>
      <c r="L1585" s="9" t="s">
        <v>1898</v>
      </c>
      <c r="M1585" s="9"/>
      <c r="N1585" s="12" t="s">
        <v>1456</v>
      </c>
    </row>
    <row r="1586" customFormat="1" spans="1:14">
      <c r="A1586" s="9" t="s">
        <v>1895</v>
      </c>
      <c r="B1586" s="9"/>
      <c r="C1586" s="9" t="s">
        <v>3465</v>
      </c>
      <c r="D1586" s="9" t="s">
        <v>3466</v>
      </c>
      <c r="E1586" s="9" t="s">
        <v>85</v>
      </c>
      <c r="F1586" s="9"/>
      <c r="G1586" s="9"/>
      <c r="H1586" s="9" t="s">
        <v>1452</v>
      </c>
      <c r="I1586" s="9"/>
      <c r="J1586" s="9" t="s">
        <v>1453</v>
      </c>
      <c r="K1586" s="10" t="s">
        <v>1454</v>
      </c>
      <c r="L1586" s="9" t="s">
        <v>1898</v>
      </c>
      <c r="M1586" s="9"/>
      <c r="N1586" s="12" t="s">
        <v>1456</v>
      </c>
    </row>
    <row r="1587" customFormat="1" spans="1:14">
      <c r="A1587" s="9" t="s">
        <v>1895</v>
      </c>
      <c r="B1587" s="9"/>
      <c r="C1587" s="9" t="s">
        <v>3467</v>
      </c>
      <c r="D1587" s="9" t="s">
        <v>3468</v>
      </c>
      <c r="E1587" s="9" t="s">
        <v>85</v>
      </c>
      <c r="F1587" s="9"/>
      <c r="G1587" s="9"/>
      <c r="H1587" s="9" t="s">
        <v>1452</v>
      </c>
      <c r="I1587" s="9"/>
      <c r="J1587" s="9" t="s">
        <v>1453</v>
      </c>
      <c r="K1587" s="10" t="s">
        <v>1454</v>
      </c>
      <c r="L1587" s="9" t="s">
        <v>1898</v>
      </c>
      <c r="M1587" s="9"/>
      <c r="N1587" s="12" t="s">
        <v>1456</v>
      </c>
    </row>
    <row r="1588" customFormat="1" spans="1:14">
      <c r="A1588" s="9" t="s">
        <v>1895</v>
      </c>
      <c r="B1588" s="9"/>
      <c r="C1588" s="9" t="s">
        <v>3469</v>
      </c>
      <c r="D1588" s="9" t="s">
        <v>3470</v>
      </c>
      <c r="E1588" s="9" t="s">
        <v>85</v>
      </c>
      <c r="F1588" s="9"/>
      <c r="G1588" s="9"/>
      <c r="H1588" s="9" t="s">
        <v>1452</v>
      </c>
      <c r="I1588" s="9"/>
      <c r="J1588" s="9" t="s">
        <v>1453</v>
      </c>
      <c r="K1588" s="10" t="s">
        <v>1454</v>
      </c>
      <c r="L1588" s="9" t="s">
        <v>1898</v>
      </c>
      <c r="M1588" s="9"/>
      <c r="N1588" s="12" t="s">
        <v>1456</v>
      </c>
    </row>
    <row r="1589" customFormat="1" spans="1:14">
      <c r="A1589" s="9" t="s">
        <v>1895</v>
      </c>
      <c r="B1589" s="9"/>
      <c r="C1589" s="9" t="s">
        <v>3471</v>
      </c>
      <c r="D1589" s="9" t="s">
        <v>3472</v>
      </c>
      <c r="E1589" s="9" t="s">
        <v>85</v>
      </c>
      <c r="F1589" s="9"/>
      <c r="G1589" s="9"/>
      <c r="H1589" s="9" t="s">
        <v>1452</v>
      </c>
      <c r="I1589" s="9"/>
      <c r="J1589" s="9" t="s">
        <v>1453</v>
      </c>
      <c r="K1589" s="10" t="s">
        <v>1454</v>
      </c>
      <c r="L1589" s="9" t="s">
        <v>1898</v>
      </c>
      <c r="M1589" s="9"/>
      <c r="N1589" s="12" t="s">
        <v>1456</v>
      </c>
    </row>
    <row r="1590" customFormat="1" spans="1:14">
      <c r="A1590" s="9" t="s">
        <v>1895</v>
      </c>
      <c r="B1590" s="9"/>
      <c r="C1590" s="9" t="s">
        <v>3473</v>
      </c>
      <c r="D1590" s="9" t="s">
        <v>3474</v>
      </c>
      <c r="E1590" s="9" t="s">
        <v>85</v>
      </c>
      <c r="F1590" s="9"/>
      <c r="G1590" s="9"/>
      <c r="H1590" s="9" t="s">
        <v>1452</v>
      </c>
      <c r="I1590" s="9"/>
      <c r="J1590" s="9" t="s">
        <v>1453</v>
      </c>
      <c r="K1590" s="10" t="s">
        <v>1454</v>
      </c>
      <c r="L1590" s="9" t="s">
        <v>1898</v>
      </c>
      <c r="M1590" s="9"/>
      <c r="N1590" s="12" t="s">
        <v>1456</v>
      </c>
    </row>
    <row r="1591" customFormat="1" spans="1:14">
      <c r="A1591" s="9" t="s">
        <v>1895</v>
      </c>
      <c r="B1591" s="9"/>
      <c r="C1591" s="9" t="s">
        <v>3475</v>
      </c>
      <c r="D1591" s="9" t="s">
        <v>3476</v>
      </c>
      <c r="E1591" s="9" t="s">
        <v>85</v>
      </c>
      <c r="F1591" s="9"/>
      <c r="G1591" s="9"/>
      <c r="H1591" s="9" t="s">
        <v>1452</v>
      </c>
      <c r="I1591" s="9"/>
      <c r="J1591" s="9" t="s">
        <v>1453</v>
      </c>
      <c r="K1591" s="10" t="s">
        <v>1454</v>
      </c>
      <c r="L1591" s="9" t="s">
        <v>1898</v>
      </c>
      <c r="M1591" s="9"/>
      <c r="N1591" s="12" t="s">
        <v>1456</v>
      </c>
    </row>
    <row r="1592" customFormat="1" spans="1:14">
      <c r="A1592" s="9" t="s">
        <v>1895</v>
      </c>
      <c r="B1592" s="9"/>
      <c r="C1592" s="9" t="s">
        <v>3477</v>
      </c>
      <c r="D1592" s="9" t="s">
        <v>3478</v>
      </c>
      <c r="E1592" s="9" t="s">
        <v>85</v>
      </c>
      <c r="F1592" s="9"/>
      <c r="G1592" s="9"/>
      <c r="H1592" s="9" t="s">
        <v>1452</v>
      </c>
      <c r="I1592" s="9"/>
      <c r="J1592" s="9" t="s">
        <v>1453</v>
      </c>
      <c r="K1592" s="10" t="s">
        <v>1454</v>
      </c>
      <c r="L1592" s="9" t="s">
        <v>1898</v>
      </c>
      <c r="M1592" s="9"/>
      <c r="N1592" s="12" t="s">
        <v>1456</v>
      </c>
    </row>
    <row r="1593" customFormat="1" spans="1:14">
      <c r="A1593" s="9" t="s">
        <v>1895</v>
      </c>
      <c r="B1593" s="9"/>
      <c r="C1593" s="9" t="s">
        <v>3479</v>
      </c>
      <c r="D1593" s="9" t="s">
        <v>3480</v>
      </c>
      <c r="E1593" s="9" t="s">
        <v>85</v>
      </c>
      <c r="F1593" s="9"/>
      <c r="G1593" s="9"/>
      <c r="H1593" s="9" t="s">
        <v>1452</v>
      </c>
      <c r="I1593" s="9"/>
      <c r="J1593" s="9" t="s">
        <v>1453</v>
      </c>
      <c r="K1593" s="10" t="s">
        <v>1454</v>
      </c>
      <c r="L1593" s="9" t="s">
        <v>1898</v>
      </c>
      <c r="M1593" s="9"/>
      <c r="N1593" s="12" t="s">
        <v>1456</v>
      </c>
    </row>
    <row r="1594" customFormat="1" spans="1:14">
      <c r="A1594" s="9" t="s">
        <v>1895</v>
      </c>
      <c r="B1594" s="9"/>
      <c r="C1594" s="9" t="s">
        <v>3481</v>
      </c>
      <c r="D1594" s="9" t="s">
        <v>3482</v>
      </c>
      <c r="E1594" s="9" t="s">
        <v>85</v>
      </c>
      <c r="F1594" s="9"/>
      <c r="G1594" s="9"/>
      <c r="H1594" s="9" t="s">
        <v>1452</v>
      </c>
      <c r="I1594" s="9"/>
      <c r="J1594" s="9" t="s">
        <v>1453</v>
      </c>
      <c r="K1594" s="10" t="s">
        <v>1454</v>
      </c>
      <c r="L1594" s="9" t="s">
        <v>1898</v>
      </c>
      <c r="M1594" s="9"/>
      <c r="N1594" s="12" t="s">
        <v>1456</v>
      </c>
    </row>
    <row r="1595" customFormat="1" spans="1:14">
      <c r="A1595" s="9" t="s">
        <v>1895</v>
      </c>
      <c r="B1595" s="9"/>
      <c r="C1595" s="9" t="s">
        <v>3483</v>
      </c>
      <c r="D1595" s="9" t="s">
        <v>3484</v>
      </c>
      <c r="E1595" s="9" t="s">
        <v>85</v>
      </c>
      <c r="F1595" s="9"/>
      <c r="G1595" s="9"/>
      <c r="H1595" s="9" t="s">
        <v>1452</v>
      </c>
      <c r="I1595" s="9"/>
      <c r="J1595" s="9" t="s">
        <v>1453</v>
      </c>
      <c r="K1595" s="10" t="s">
        <v>1454</v>
      </c>
      <c r="L1595" s="9" t="s">
        <v>1898</v>
      </c>
      <c r="M1595" s="9"/>
      <c r="N1595" s="12" t="s">
        <v>1456</v>
      </c>
    </row>
    <row r="1596" customFormat="1" spans="1:14">
      <c r="A1596" s="9" t="s">
        <v>1895</v>
      </c>
      <c r="B1596" s="9"/>
      <c r="C1596" s="9" t="s">
        <v>3485</v>
      </c>
      <c r="D1596" s="9" t="s">
        <v>3486</v>
      </c>
      <c r="E1596" s="9" t="s">
        <v>85</v>
      </c>
      <c r="F1596" s="9"/>
      <c r="G1596" s="9"/>
      <c r="H1596" s="9" t="s">
        <v>1452</v>
      </c>
      <c r="I1596" s="9"/>
      <c r="J1596" s="9" t="s">
        <v>1453</v>
      </c>
      <c r="K1596" s="10" t="s">
        <v>1454</v>
      </c>
      <c r="L1596" s="9" t="s">
        <v>1898</v>
      </c>
      <c r="M1596" s="9"/>
      <c r="N1596" s="12" t="s">
        <v>1456</v>
      </c>
    </row>
    <row r="1597" customFormat="1" spans="1:14">
      <c r="A1597" s="9" t="s">
        <v>1895</v>
      </c>
      <c r="B1597" s="9"/>
      <c r="C1597" s="9" t="s">
        <v>3487</v>
      </c>
      <c r="D1597" s="9" t="s">
        <v>3488</v>
      </c>
      <c r="E1597" s="9" t="s">
        <v>85</v>
      </c>
      <c r="F1597" s="9"/>
      <c r="G1597" s="9"/>
      <c r="H1597" s="9" t="s">
        <v>1452</v>
      </c>
      <c r="I1597" s="9"/>
      <c r="J1597" s="9" t="s">
        <v>1453</v>
      </c>
      <c r="K1597" s="10" t="s">
        <v>1454</v>
      </c>
      <c r="L1597" s="9" t="s">
        <v>1898</v>
      </c>
      <c r="M1597" s="9"/>
      <c r="N1597" s="12" t="s">
        <v>1456</v>
      </c>
    </row>
    <row r="1598" customFormat="1" spans="1:14">
      <c r="A1598" s="9" t="s">
        <v>1895</v>
      </c>
      <c r="B1598" s="9"/>
      <c r="C1598" s="9" t="s">
        <v>3489</v>
      </c>
      <c r="D1598" s="9" t="s">
        <v>3490</v>
      </c>
      <c r="E1598" s="9" t="s">
        <v>85</v>
      </c>
      <c r="F1598" s="9"/>
      <c r="G1598" s="9"/>
      <c r="H1598" s="9" t="s">
        <v>1452</v>
      </c>
      <c r="I1598" s="9"/>
      <c r="J1598" s="9" t="s">
        <v>1453</v>
      </c>
      <c r="K1598" s="10" t="s">
        <v>1454</v>
      </c>
      <c r="L1598" s="9" t="s">
        <v>1898</v>
      </c>
      <c r="M1598" s="9"/>
      <c r="N1598" s="12" t="s">
        <v>1456</v>
      </c>
    </row>
    <row r="1599" customFormat="1" spans="1:14">
      <c r="A1599" s="9" t="s">
        <v>1895</v>
      </c>
      <c r="B1599" s="9"/>
      <c r="C1599" s="9" t="s">
        <v>3491</v>
      </c>
      <c r="D1599" s="9" t="s">
        <v>3492</v>
      </c>
      <c r="E1599" s="9" t="s">
        <v>85</v>
      </c>
      <c r="F1599" s="9"/>
      <c r="G1599" s="9"/>
      <c r="H1599" s="9" t="s">
        <v>1452</v>
      </c>
      <c r="I1599" s="9"/>
      <c r="J1599" s="9" t="s">
        <v>1453</v>
      </c>
      <c r="K1599" s="10" t="s">
        <v>1454</v>
      </c>
      <c r="L1599" s="9" t="s">
        <v>1898</v>
      </c>
      <c r="M1599" s="9"/>
      <c r="N1599" s="12" t="s">
        <v>1456</v>
      </c>
    </row>
    <row r="1600" customFormat="1" spans="1:14">
      <c r="A1600" s="9" t="s">
        <v>1895</v>
      </c>
      <c r="B1600" s="9"/>
      <c r="C1600" s="9" t="s">
        <v>3493</v>
      </c>
      <c r="D1600" s="9" t="s">
        <v>3494</v>
      </c>
      <c r="E1600" s="9" t="s">
        <v>85</v>
      </c>
      <c r="F1600" s="9"/>
      <c r="G1600" s="9"/>
      <c r="H1600" s="9" t="s">
        <v>1452</v>
      </c>
      <c r="I1600" s="9"/>
      <c r="J1600" s="9" t="s">
        <v>1453</v>
      </c>
      <c r="K1600" s="10" t="s">
        <v>1454</v>
      </c>
      <c r="L1600" s="9" t="s">
        <v>1898</v>
      </c>
      <c r="M1600" s="9"/>
      <c r="N1600" s="12" t="s">
        <v>1456</v>
      </c>
    </row>
    <row r="1601" customFormat="1" spans="1:14">
      <c r="A1601" s="9" t="s">
        <v>1895</v>
      </c>
      <c r="B1601" s="9"/>
      <c r="C1601" s="9" t="s">
        <v>3495</v>
      </c>
      <c r="D1601" s="9" t="s">
        <v>3496</v>
      </c>
      <c r="E1601" s="9" t="s">
        <v>85</v>
      </c>
      <c r="F1601" s="9"/>
      <c r="G1601" s="9"/>
      <c r="H1601" s="9" t="s">
        <v>1452</v>
      </c>
      <c r="I1601" s="9"/>
      <c r="J1601" s="9" t="s">
        <v>1453</v>
      </c>
      <c r="K1601" s="10" t="s">
        <v>1454</v>
      </c>
      <c r="L1601" s="9" t="s">
        <v>1898</v>
      </c>
      <c r="M1601" s="9"/>
      <c r="N1601" s="12" t="s">
        <v>1456</v>
      </c>
    </row>
    <row r="1602" customFormat="1" spans="1:14">
      <c r="A1602" s="9" t="s">
        <v>1895</v>
      </c>
      <c r="B1602" s="9"/>
      <c r="C1602" s="9" t="s">
        <v>3497</v>
      </c>
      <c r="D1602" s="9" t="s">
        <v>3498</v>
      </c>
      <c r="E1602" s="9" t="s">
        <v>85</v>
      </c>
      <c r="F1602" s="9"/>
      <c r="G1602" s="9"/>
      <c r="H1602" s="9" t="s">
        <v>1452</v>
      </c>
      <c r="I1602" s="9"/>
      <c r="J1602" s="9" t="s">
        <v>1453</v>
      </c>
      <c r="K1602" s="10" t="s">
        <v>1454</v>
      </c>
      <c r="L1602" s="9" t="s">
        <v>1898</v>
      </c>
      <c r="M1602" s="9"/>
      <c r="N1602" s="12" t="s">
        <v>1456</v>
      </c>
    </row>
    <row r="1603" customFormat="1" spans="1:14">
      <c r="A1603" s="9" t="s">
        <v>1895</v>
      </c>
      <c r="B1603" s="9"/>
      <c r="C1603" s="9" t="s">
        <v>3499</v>
      </c>
      <c r="D1603" s="9" t="s">
        <v>3500</v>
      </c>
      <c r="E1603" s="9" t="s">
        <v>85</v>
      </c>
      <c r="F1603" s="9"/>
      <c r="G1603" s="9"/>
      <c r="H1603" s="9" t="s">
        <v>1452</v>
      </c>
      <c r="I1603" s="9"/>
      <c r="J1603" s="9" t="s">
        <v>1453</v>
      </c>
      <c r="K1603" s="10" t="s">
        <v>1454</v>
      </c>
      <c r="L1603" s="9" t="s">
        <v>1898</v>
      </c>
      <c r="M1603" s="9"/>
      <c r="N1603" s="12" t="s">
        <v>1456</v>
      </c>
    </row>
    <row r="1604" customFormat="1" spans="1:14">
      <c r="A1604" s="9" t="s">
        <v>1895</v>
      </c>
      <c r="B1604" s="9"/>
      <c r="C1604" s="9" t="s">
        <v>3501</v>
      </c>
      <c r="D1604" s="9" t="s">
        <v>3502</v>
      </c>
      <c r="E1604" s="9" t="s">
        <v>85</v>
      </c>
      <c r="F1604" s="9"/>
      <c r="G1604" s="9"/>
      <c r="H1604" s="9" t="s">
        <v>1452</v>
      </c>
      <c r="I1604" s="9"/>
      <c r="J1604" s="9" t="s">
        <v>1453</v>
      </c>
      <c r="K1604" s="10" t="s">
        <v>1454</v>
      </c>
      <c r="L1604" s="9" t="s">
        <v>1898</v>
      </c>
      <c r="M1604" s="9"/>
      <c r="N1604" s="12" t="s">
        <v>1456</v>
      </c>
    </row>
    <row r="1605" customFormat="1" spans="1:14">
      <c r="A1605" s="9" t="s">
        <v>1895</v>
      </c>
      <c r="B1605" s="9"/>
      <c r="C1605" s="9" t="s">
        <v>3503</v>
      </c>
      <c r="D1605" s="9" t="s">
        <v>3504</v>
      </c>
      <c r="E1605" s="9" t="s">
        <v>85</v>
      </c>
      <c r="F1605" s="9"/>
      <c r="G1605" s="9"/>
      <c r="H1605" s="9" t="s">
        <v>1452</v>
      </c>
      <c r="I1605" s="9"/>
      <c r="J1605" s="9" t="s">
        <v>1453</v>
      </c>
      <c r="K1605" s="10" t="s">
        <v>1454</v>
      </c>
      <c r="L1605" s="9" t="s">
        <v>1898</v>
      </c>
      <c r="M1605" s="9"/>
      <c r="N1605" s="12" t="s">
        <v>1456</v>
      </c>
    </row>
    <row r="1606" customFormat="1" spans="1:14">
      <c r="A1606" s="9" t="s">
        <v>1895</v>
      </c>
      <c r="B1606" s="9"/>
      <c r="C1606" s="9" t="s">
        <v>3505</v>
      </c>
      <c r="D1606" s="9" t="s">
        <v>3506</v>
      </c>
      <c r="E1606" s="9" t="s">
        <v>85</v>
      </c>
      <c r="F1606" s="9"/>
      <c r="G1606" s="9"/>
      <c r="H1606" s="9" t="s">
        <v>1452</v>
      </c>
      <c r="I1606" s="9"/>
      <c r="J1606" s="9" t="s">
        <v>1453</v>
      </c>
      <c r="K1606" s="10" t="s">
        <v>1454</v>
      </c>
      <c r="L1606" s="9" t="s">
        <v>1898</v>
      </c>
      <c r="M1606" s="9"/>
      <c r="N1606" s="12" t="s">
        <v>1456</v>
      </c>
    </row>
    <row r="1607" customFormat="1" spans="1:14">
      <c r="A1607" s="9" t="s">
        <v>1895</v>
      </c>
      <c r="B1607" s="9"/>
      <c r="C1607" s="9" t="s">
        <v>3507</v>
      </c>
      <c r="D1607" s="9" t="s">
        <v>3508</v>
      </c>
      <c r="E1607" s="9" t="s">
        <v>85</v>
      </c>
      <c r="F1607" s="9"/>
      <c r="G1607" s="9"/>
      <c r="H1607" s="9" t="s">
        <v>1452</v>
      </c>
      <c r="I1607" s="9"/>
      <c r="J1607" s="9" t="s">
        <v>1453</v>
      </c>
      <c r="K1607" s="10" t="s">
        <v>1454</v>
      </c>
      <c r="L1607" s="9" t="s">
        <v>1898</v>
      </c>
      <c r="M1607" s="9"/>
      <c r="N1607" s="12" t="s">
        <v>1456</v>
      </c>
    </row>
    <row r="1608" customFormat="1" spans="1:14">
      <c r="A1608" s="9" t="s">
        <v>1895</v>
      </c>
      <c r="B1608" s="9"/>
      <c r="C1608" s="9" t="s">
        <v>3509</v>
      </c>
      <c r="D1608" s="9" t="s">
        <v>3510</v>
      </c>
      <c r="E1608" s="9" t="s">
        <v>85</v>
      </c>
      <c r="F1608" s="9"/>
      <c r="G1608" s="9"/>
      <c r="H1608" s="9" t="s">
        <v>1452</v>
      </c>
      <c r="I1608" s="9"/>
      <c r="J1608" s="9" t="s">
        <v>1453</v>
      </c>
      <c r="K1608" s="10" t="s">
        <v>1454</v>
      </c>
      <c r="L1608" s="9" t="s">
        <v>1898</v>
      </c>
      <c r="M1608" s="9"/>
      <c r="N1608" s="12" t="s">
        <v>1456</v>
      </c>
    </row>
    <row r="1609" customFormat="1" spans="1:14">
      <c r="A1609" s="9" t="s">
        <v>1895</v>
      </c>
      <c r="B1609" s="9"/>
      <c r="C1609" s="9" t="s">
        <v>3511</v>
      </c>
      <c r="D1609" s="9" t="s">
        <v>3512</v>
      </c>
      <c r="E1609" s="9" t="s">
        <v>85</v>
      </c>
      <c r="F1609" s="9"/>
      <c r="G1609" s="9"/>
      <c r="H1609" s="9" t="s">
        <v>1452</v>
      </c>
      <c r="I1609" s="9"/>
      <c r="J1609" s="9" t="s">
        <v>1453</v>
      </c>
      <c r="K1609" s="10" t="s">
        <v>1454</v>
      </c>
      <c r="L1609" s="9" t="s">
        <v>1898</v>
      </c>
      <c r="M1609" s="9"/>
      <c r="N1609" s="12" t="s">
        <v>1456</v>
      </c>
    </row>
    <row r="1610" customFormat="1" spans="1:14">
      <c r="A1610" s="9" t="s">
        <v>1895</v>
      </c>
      <c r="B1610" s="9"/>
      <c r="C1610" s="9" t="s">
        <v>3513</v>
      </c>
      <c r="D1610" s="9" t="s">
        <v>3514</v>
      </c>
      <c r="E1610" s="9" t="s">
        <v>85</v>
      </c>
      <c r="F1610" s="9"/>
      <c r="G1610" s="9"/>
      <c r="H1610" s="9" t="s">
        <v>1452</v>
      </c>
      <c r="I1610" s="9"/>
      <c r="J1610" s="9" t="s">
        <v>1453</v>
      </c>
      <c r="K1610" s="10" t="s">
        <v>1454</v>
      </c>
      <c r="L1610" s="9" t="s">
        <v>1898</v>
      </c>
      <c r="M1610" s="9"/>
      <c r="N1610" s="12" t="s">
        <v>1456</v>
      </c>
    </row>
    <row r="1611" customFormat="1" spans="1:14">
      <c r="A1611" s="9" t="s">
        <v>1895</v>
      </c>
      <c r="B1611" s="9"/>
      <c r="C1611" s="9" t="s">
        <v>3515</v>
      </c>
      <c r="D1611" s="9" t="s">
        <v>3516</v>
      </c>
      <c r="E1611" s="9" t="s">
        <v>85</v>
      </c>
      <c r="F1611" s="9"/>
      <c r="G1611" s="9"/>
      <c r="H1611" s="9" t="s">
        <v>1452</v>
      </c>
      <c r="I1611" s="9"/>
      <c r="J1611" s="9" t="s">
        <v>1453</v>
      </c>
      <c r="K1611" s="10" t="s">
        <v>1454</v>
      </c>
      <c r="L1611" s="9" t="s">
        <v>1898</v>
      </c>
      <c r="M1611" s="9"/>
      <c r="N1611" s="12" t="s">
        <v>1456</v>
      </c>
    </row>
    <row r="1612" customFormat="1" spans="1:14">
      <c r="A1612" s="9" t="s">
        <v>1895</v>
      </c>
      <c r="B1612" s="9"/>
      <c r="C1612" s="9" t="s">
        <v>3517</v>
      </c>
      <c r="D1612" s="9" t="s">
        <v>3518</v>
      </c>
      <c r="E1612" s="9" t="s">
        <v>85</v>
      </c>
      <c r="F1612" s="9"/>
      <c r="G1612" s="9"/>
      <c r="H1612" s="9" t="s">
        <v>1452</v>
      </c>
      <c r="I1612" s="9"/>
      <c r="J1612" s="9" t="s">
        <v>1453</v>
      </c>
      <c r="K1612" s="10" t="s">
        <v>1454</v>
      </c>
      <c r="L1612" s="9" t="s">
        <v>1898</v>
      </c>
      <c r="M1612" s="9"/>
      <c r="N1612" s="12" t="s">
        <v>1456</v>
      </c>
    </row>
    <row r="1613" customFormat="1" spans="1:14">
      <c r="A1613" s="9" t="s">
        <v>1895</v>
      </c>
      <c r="B1613" s="9"/>
      <c r="C1613" s="9" t="s">
        <v>3519</v>
      </c>
      <c r="D1613" s="9" t="s">
        <v>3520</v>
      </c>
      <c r="E1613" s="9" t="s">
        <v>85</v>
      </c>
      <c r="F1613" s="9"/>
      <c r="G1613" s="9"/>
      <c r="H1613" s="9" t="s">
        <v>1452</v>
      </c>
      <c r="I1613" s="9"/>
      <c r="J1613" s="9" t="s">
        <v>1453</v>
      </c>
      <c r="K1613" s="10" t="s">
        <v>1454</v>
      </c>
      <c r="L1613" s="9" t="s">
        <v>1898</v>
      </c>
      <c r="M1613" s="9"/>
      <c r="N1613" s="12" t="s">
        <v>1456</v>
      </c>
    </row>
    <row r="1614" customFormat="1" spans="1:14">
      <c r="A1614" s="9" t="s">
        <v>1895</v>
      </c>
      <c r="B1614" s="9"/>
      <c r="C1614" s="9" t="s">
        <v>3521</v>
      </c>
      <c r="D1614" s="9" t="s">
        <v>3522</v>
      </c>
      <c r="E1614" s="9" t="s">
        <v>85</v>
      </c>
      <c r="F1614" s="9"/>
      <c r="G1614" s="9"/>
      <c r="H1614" s="9" t="s">
        <v>1452</v>
      </c>
      <c r="I1614" s="9"/>
      <c r="J1614" s="9" t="s">
        <v>1453</v>
      </c>
      <c r="K1614" s="10" t="s">
        <v>1454</v>
      </c>
      <c r="L1614" s="9" t="s">
        <v>1898</v>
      </c>
      <c r="M1614" s="9"/>
      <c r="N1614" s="12" t="s">
        <v>1456</v>
      </c>
    </row>
    <row r="1615" customFormat="1" spans="1:14">
      <c r="A1615" s="9" t="s">
        <v>1895</v>
      </c>
      <c r="B1615" s="9"/>
      <c r="C1615" s="9" t="s">
        <v>3523</v>
      </c>
      <c r="D1615" s="9" t="s">
        <v>3524</v>
      </c>
      <c r="E1615" s="9" t="s">
        <v>85</v>
      </c>
      <c r="F1615" s="9"/>
      <c r="G1615" s="9"/>
      <c r="H1615" s="9" t="s">
        <v>1452</v>
      </c>
      <c r="I1615" s="9"/>
      <c r="J1615" s="9" t="s">
        <v>1453</v>
      </c>
      <c r="K1615" s="10" t="s">
        <v>1454</v>
      </c>
      <c r="L1615" s="9" t="s">
        <v>1898</v>
      </c>
      <c r="M1615" s="9"/>
      <c r="N1615" s="12" t="s">
        <v>1456</v>
      </c>
    </row>
    <row r="1616" customFormat="1" spans="1:14">
      <c r="A1616" s="9" t="s">
        <v>1895</v>
      </c>
      <c r="B1616" s="9"/>
      <c r="C1616" s="9" t="s">
        <v>3525</v>
      </c>
      <c r="D1616" s="9" t="s">
        <v>3526</v>
      </c>
      <c r="E1616" s="9" t="s">
        <v>85</v>
      </c>
      <c r="F1616" s="9"/>
      <c r="G1616" s="9"/>
      <c r="H1616" s="9" t="s">
        <v>1452</v>
      </c>
      <c r="I1616" s="9"/>
      <c r="J1616" s="9" t="s">
        <v>1453</v>
      </c>
      <c r="K1616" s="10" t="s">
        <v>1454</v>
      </c>
      <c r="L1616" s="9" t="s">
        <v>1898</v>
      </c>
      <c r="M1616" s="9"/>
      <c r="N1616" s="12" t="s">
        <v>1456</v>
      </c>
    </row>
    <row r="1617" customFormat="1" spans="1:14">
      <c r="A1617" s="9" t="s">
        <v>1895</v>
      </c>
      <c r="B1617" s="9"/>
      <c r="C1617" s="9" t="s">
        <v>3527</v>
      </c>
      <c r="D1617" s="9" t="s">
        <v>3528</v>
      </c>
      <c r="E1617" s="9" t="s">
        <v>85</v>
      </c>
      <c r="F1617" s="9"/>
      <c r="G1617" s="9"/>
      <c r="H1617" s="9" t="s">
        <v>1452</v>
      </c>
      <c r="I1617" s="9"/>
      <c r="J1617" s="9" t="s">
        <v>1453</v>
      </c>
      <c r="K1617" s="10" t="s">
        <v>1454</v>
      </c>
      <c r="L1617" s="9" t="s">
        <v>1898</v>
      </c>
      <c r="M1617" s="9"/>
      <c r="N1617" s="12" t="s">
        <v>1456</v>
      </c>
    </row>
    <row r="1618" customFormat="1" spans="1:14">
      <c r="A1618" s="9" t="s">
        <v>1895</v>
      </c>
      <c r="B1618" s="9"/>
      <c r="C1618" s="9" t="s">
        <v>3529</v>
      </c>
      <c r="D1618" s="9" t="s">
        <v>3530</v>
      </c>
      <c r="E1618" s="9" t="s">
        <v>85</v>
      </c>
      <c r="F1618" s="9"/>
      <c r="G1618" s="9"/>
      <c r="H1618" s="9" t="s">
        <v>1452</v>
      </c>
      <c r="I1618" s="9"/>
      <c r="J1618" s="9" t="s">
        <v>1453</v>
      </c>
      <c r="K1618" s="10" t="s">
        <v>1454</v>
      </c>
      <c r="L1618" s="9" t="s">
        <v>1898</v>
      </c>
      <c r="M1618" s="9"/>
      <c r="N1618" s="12" t="s">
        <v>1456</v>
      </c>
    </row>
    <row r="1619" customFormat="1" spans="1:14">
      <c r="A1619" s="9" t="s">
        <v>1895</v>
      </c>
      <c r="B1619" s="9"/>
      <c r="C1619" s="9" t="s">
        <v>3531</v>
      </c>
      <c r="D1619" s="9" t="s">
        <v>3532</v>
      </c>
      <c r="E1619" s="9" t="s">
        <v>85</v>
      </c>
      <c r="F1619" s="9"/>
      <c r="G1619" s="9"/>
      <c r="H1619" s="9" t="s">
        <v>1452</v>
      </c>
      <c r="I1619" s="9"/>
      <c r="J1619" s="9" t="s">
        <v>1453</v>
      </c>
      <c r="K1619" s="10" t="s">
        <v>1454</v>
      </c>
      <c r="L1619" s="9" t="s">
        <v>1898</v>
      </c>
      <c r="M1619" s="9"/>
      <c r="N1619" s="12" t="s">
        <v>1456</v>
      </c>
    </row>
    <row r="1620" customFormat="1" spans="1:14">
      <c r="A1620" s="9" t="s">
        <v>1895</v>
      </c>
      <c r="B1620" s="9"/>
      <c r="C1620" s="9" t="s">
        <v>3533</v>
      </c>
      <c r="D1620" s="9" t="s">
        <v>3534</v>
      </c>
      <c r="E1620" s="9" t="s">
        <v>85</v>
      </c>
      <c r="F1620" s="9"/>
      <c r="G1620" s="9"/>
      <c r="H1620" s="9" t="s">
        <v>1452</v>
      </c>
      <c r="I1620" s="9"/>
      <c r="J1620" s="9" t="s">
        <v>1453</v>
      </c>
      <c r="K1620" s="10" t="s">
        <v>1454</v>
      </c>
      <c r="L1620" s="9" t="s">
        <v>1898</v>
      </c>
      <c r="M1620" s="9"/>
      <c r="N1620" s="12" t="s">
        <v>1456</v>
      </c>
    </row>
    <row r="1621" customFormat="1" spans="1:14">
      <c r="A1621" s="9" t="s">
        <v>1895</v>
      </c>
      <c r="B1621" s="9"/>
      <c r="C1621" s="9" t="s">
        <v>3535</v>
      </c>
      <c r="D1621" s="9" t="s">
        <v>3536</v>
      </c>
      <c r="E1621" s="9" t="s">
        <v>85</v>
      </c>
      <c r="F1621" s="9"/>
      <c r="G1621" s="9"/>
      <c r="H1621" s="9" t="s">
        <v>1452</v>
      </c>
      <c r="I1621" s="9"/>
      <c r="J1621" s="9" t="s">
        <v>1453</v>
      </c>
      <c r="K1621" s="10" t="s">
        <v>1454</v>
      </c>
      <c r="L1621" s="9" t="s">
        <v>1898</v>
      </c>
      <c r="M1621" s="9"/>
      <c r="N1621" s="12" t="s">
        <v>1456</v>
      </c>
    </row>
    <row r="1622" customFormat="1" spans="1:14">
      <c r="A1622" s="9" t="s">
        <v>1895</v>
      </c>
      <c r="B1622" s="9"/>
      <c r="C1622" s="9" t="s">
        <v>3537</v>
      </c>
      <c r="D1622" s="9" t="s">
        <v>3538</v>
      </c>
      <c r="E1622" s="9" t="s">
        <v>85</v>
      </c>
      <c r="F1622" s="9"/>
      <c r="G1622" s="9"/>
      <c r="H1622" s="9" t="s">
        <v>1452</v>
      </c>
      <c r="I1622" s="9"/>
      <c r="J1622" s="9" t="s">
        <v>1453</v>
      </c>
      <c r="K1622" s="10" t="s">
        <v>1454</v>
      </c>
      <c r="L1622" s="9" t="s">
        <v>1898</v>
      </c>
      <c r="M1622" s="9"/>
      <c r="N1622" s="12" t="s">
        <v>1456</v>
      </c>
    </row>
    <row r="1623" customFormat="1" spans="1:14">
      <c r="A1623" s="9" t="s">
        <v>1895</v>
      </c>
      <c r="B1623" s="9"/>
      <c r="C1623" s="9" t="s">
        <v>3539</v>
      </c>
      <c r="D1623" s="9" t="s">
        <v>3540</v>
      </c>
      <c r="E1623" s="9" t="s">
        <v>85</v>
      </c>
      <c r="F1623" s="9"/>
      <c r="G1623" s="9"/>
      <c r="H1623" s="9" t="s">
        <v>1452</v>
      </c>
      <c r="I1623" s="9"/>
      <c r="J1623" s="9" t="s">
        <v>1453</v>
      </c>
      <c r="K1623" s="10" t="s">
        <v>1454</v>
      </c>
      <c r="L1623" s="9" t="s">
        <v>1898</v>
      </c>
      <c r="M1623" s="9"/>
      <c r="N1623" s="12" t="s">
        <v>1456</v>
      </c>
    </row>
    <row r="1624" customFormat="1" spans="1:14">
      <c r="A1624" s="9" t="s">
        <v>1895</v>
      </c>
      <c r="B1624" s="9"/>
      <c r="C1624" s="9" t="s">
        <v>3541</v>
      </c>
      <c r="D1624" s="9" t="s">
        <v>3542</v>
      </c>
      <c r="E1624" s="9" t="s">
        <v>85</v>
      </c>
      <c r="F1624" s="9"/>
      <c r="G1624" s="9"/>
      <c r="H1624" s="9" t="s">
        <v>1452</v>
      </c>
      <c r="I1624" s="9"/>
      <c r="J1624" s="9" t="s">
        <v>1453</v>
      </c>
      <c r="K1624" s="10" t="s">
        <v>1454</v>
      </c>
      <c r="L1624" s="9" t="s">
        <v>1898</v>
      </c>
      <c r="M1624" s="9"/>
      <c r="N1624" s="12" t="s">
        <v>1456</v>
      </c>
    </row>
    <row r="1625" customFormat="1" spans="1:14">
      <c r="A1625" s="9" t="s">
        <v>1895</v>
      </c>
      <c r="B1625" s="9"/>
      <c r="C1625" s="9" t="s">
        <v>3543</v>
      </c>
      <c r="D1625" s="9" t="s">
        <v>3544</v>
      </c>
      <c r="E1625" s="9" t="s">
        <v>85</v>
      </c>
      <c r="F1625" s="9"/>
      <c r="G1625" s="9"/>
      <c r="H1625" s="9" t="s">
        <v>1452</v>
      </c>
      <c r="I1625" s="9"/>
      <c r="J1625" s="9" t="s">
        <v>1453</v>
      </c>
      <c r="K1625" s="10" t="s">
        <v>1454</v>
      </c>
      <c r="L1625" s="9" t="s">
        <v>1898</v>
      </c>
      <c r="M1625" s="9"/>
      <c r="N1625" s="12" t="s">
        <v>1456</v>
      </c>
    </row>
    <row r="1626" customFormat="1" spans="1:14">
      <c r="A1626" s="9" t="s">
        <v>1895</v>
      </c>
      <c r="B1626" s="9"/>
      <c r="C1626" s="9" t="s">
        <v>3545</v>
      </c>
      <c r="D1626" s="9" t="s">
        <v>3546</v>
      </c>
      <c r="E1626" s="9" t="s">
        <v>85</v>
      </c>
      <c r="F1626" s="9"/>
      <c r="G1626" s="9"/>
      <c r="H1626" s="9" t="s">
        <v>1452</v>
      </c>
      <c r="I1626" s="9"/>
      <c r="J1626" s="9" t="s">
        <v>1453</v>
      </c>
      <c r="K1626" s="10" t="s">
        <v>1454</v>
      </c>
      <c r="L1626" s="9" t="s">
        <v>1898</v>
      </c>
      <c r="M1626" s="9"/>
      <c r="N1626" s="12" t="s">
        <v>1456</v>
      </c>
    </row>
    <row r="1627" customFormat="1" spans="1:14">
      <c r="A1627" s="9" t="s">
        <v>1895</v>
      </c>
      <c r="B1627" s="9"/>
      <c r="C1627" s="9" t="s">
        <v>3547</v>
      </c>
      <c r="D1627" s="9" t="s">
        <v>3548</v>
      </c>
      <c r="E1627" s="9" t="s">
        <v>85</v>
      </c>
      <c r="F1627" s="9"/>
      <c r="G1627" s="9"/>
      <c r="H1627" s="9" t="s">
        <v>1452</v>
      </c>
      <c r="I1627" s="9"/>
      <c r="J1627" s="9" t="s">
        <v>1453</v>
      </c>
      <c r="K1627" s="10" t="s">
        <v>1454</v>
      </c>
      <c r="L1627" s="9" t="s">
        <v>1898</v>
      </c>
      <c r="M1627" s="9"/>
      <c r="N1627" s="12" t="s">
        <v>1456</v>
      </c>
    </row>
    <row r="1628" customFormat="1" spans="1:14">
      <c r="A1628" s="9" t="s">
        <v>1895</v>
      </c>
      <c r="B1628" s="9"/>
      <c r="C1628" s="9" t="s">
        <v>3549</v>
      </c>
      <c r="D1628" s="9" t="s">
        <v>3550</v>
      </c>
      <c r="E1628" s="9" t="s">
        <v>85</v>
      </c>
      <c r="F1628" s="9"/>
      <c r="G1628" s="9"/>
      <c r="H1628" s="9" t="s">
        <v>1452</v>
      </c>
      <c r="I1628" s="9"/>
      <c r="J1628" s="9" t="s">
        <v>1453</v>
      </c>
      <c r="K1628" s="10" t="s">
        <v>1454</v>
      </c>
      <c r="L1628" s="9" t="s">
        <v>1898</v>
      </c>
      <c r="M1628" s="9"/>
      <c r="N1628" s="12" t="s">
        <v>1456</v>
      </c>
    </row>
    <row r="1629" customFormat="1" spans="1:14">
      <c r="A1629" s="9" t="s">
        <v>1895</v>
      </c>
      <c r="B1629" s="9"/>
      <c r="C1629" s="9" t="s">
        <v>3551</v>
      </c>
      <c r="D1629" s="9" t="s">
        <v>3552</v>
      </c>
      <c r="E1629" s="9" t="s">
        <v>85</v>
      </c>
      <c r="F1629" s="9"/>
      <c r="G1629" s="9"/>
      <c r="H1629" s="9" t="s">
        <v>1452</v>
      </c>
      <c r="I1629" s="9"/>
      <c r="J1629" s="9" t="s">
        <v>1453</v>
      </c>
      <c r="K1629" s="10" t="s">
        <v>1454</v>
      </c>
      <c r="L1629" s="9" t="s">
        <v>1898</v>
      </c>
      <c r="M1629" s="9"/>
      <c r="N1629" s="12" t="s">
        <v>1456</v>
      </c>
    </row>
    <row r="1630" customFormat="1" spans="1:14">
      <c r="A1630" s="9" t="s">
        <v>1895</v>
      </c>
      <c r="B1630" s="9"/>
      <c r="C1630" s="9" t="s">
        <v>3553</v>
      </c>
      <c r="D1630" s="9" t="s">
        <v>3554</v>
      </c>
      <c r="E1630" s="9" t="s">
        <v>85</v>
      </c>
      <c r="F1630" s="9"/>
      <c r="G1630" s="9"/>
      <c r="H1630" s="9" t="s">
        <v>1452</v>
      </c>
      <c r="I1630" s="9"/>
      <c r="J1630" s="9" t="s">
        <v>1453</v>
      </c>
      <c r="K1630" s="10" t="s">
        <v>1454</v>
      </c>
      <c r="L1630" s="9" t="s">
        <v>1898</v>
      </c>
      <c r="M1630" s="9"/>
      <c r="N1630" s="12" t="s">
        <v>1456</v>
      </c>
    </row>
    <row r="1631" customFormat="1" spans="1:14">
      <c r="A1631" s="9" t="s">
        <v>1895</v>
      </c>
      <c r="B1631" s="9"/>
      <c r="C1631" s="9" t="s">
        <v>3555</v>
      </c>
      <c r="D1631" s="9" t="s">
        <v>3556</v>
      </c>
      <c r="E1631" s="9" t="s">
        <v>85</v>
      </c>
      <c r="F1631" s="9"/>
      <c r="G1631" s="9"/>
      <c r="H1631" s="9" t="s">
        <v>1452</v>
      </c>
      <c r="I1631" s="9"/>
      <c r="J1631" s="9" t="s">
        <v>1453</v>
      </c>
      <c r="K1631" s="10" t="s">
        <v>1454</v>
      </c>
      <c r="L1631" s="9" t="s">
        <v>1898</v>
      </c>
      <c r="M1631" s="9"/>
      <c r="N1631" s="12" t="s">
        <v>1456</v>
      </c>
    </row>
    <row r="1632" customFormat="1" spans="1:14">
      <c r="A1632" s="9" t="s">
        <v>1895</v>
      </c>
      <c r="B1632" s="9"/>
      <c r="C1632" s="9" t="s">
        <v>3557</v>
      </c>
      <c r="D1632" s="9" t="s">
        <v>3558</v>
      </c>
      <c r="E1632" s="9" t="s">
        <v>85</v>
      </c>
      <c r="F1632" s="9"/>
      <c r="G1632" s="9"/>
      <c r="H1632" s="9" t="s">
        <v>1452</v>
      </c>
      <c r="I1632" s="9"/>
      <c r="J1632" s="9" t="s">
        <v>1453</v>
      </c>
      <c r="K1632" s="10" t="s">
        <v>1454</v>
      </c>
      <c r="L1632" s="9" t="s">
        <v>1898</v>
      </c>
      <c r="M1632" s="9"/>
      <c r="N1632" s="12" t="s">
        <v>1456</v>
      </c>
    </row>
    <row r="1633" customFormat="1" spans="1:14">
      <c r="A1633" s="9" t="s">
        <v>1895</v>
      </c>
      <c r="B1633" s="9"/>
      <c r="C1633" s="9" t="s">
        <v>3559</v>
      </c>
      <c r="D1633" s="9" t="s">
        <v>3560</v>
      </c>
      <c r="E1633" s="9" t="s">
        <v>85</v>
      </c>
      <c r="F1633" s="9"/>
      <c r="G1633" s="9"/>
      <c r="H1633" s="9" t="s">
        <v>1452</v>
      </c>
      <c r="I1633" s="9"/>
      <c r="J1633" s="9" t="s">
        <v>1453</v>
      </c>
      <c r="K1633" s="10" t="s">
        <v>1454</v>
      </c>
      <c r="L1633" s="9" t="s">
        <v>1898</v>
      </c>
      <c r="M1633" s="9"/>
      <c r="N1633" s="12" t="s">
        <v>1456</v>
      </c>
    </row>
    <row r="1634" customFormat="1" spans="1:14">
      <c r="A1634" s="9" t="s">
        <v>1895</v>
      </c>
      <c r="B1634" s="9"/>
      <c r="C1634" s="9" t="s">
        <v>3561</v>
      </c>
      <c r="D1634" s="9" t="s">
        <v>3562</v>
      </c>
      <c r="E1634" s="9" t="s">
        <v>85</v>
      </c>
      <c r="F1634" s="9"/>
      <c r="G1634" s="9"/>
      <c r="H1634" s="9" t="s">
        <v>1452</v>
      </c>
      <c r="I1634" s="9"/>
      <c r="J1634" s="9" t="s">
        <v>1453</v>
      </c>
      <c r="K1634" s="10" t="s">
        <v>1454</v>
      </c>
      <c r="L1634" s="9" t="s">
        <v>1898</v>
      </c>
      <c r="M1634" s="9"/>
      <c r="N1634" s="12" t="s">
        <v>1456</v>
      </c>
    </row>
    <row r="1635" customFormat="1" spans="1:14">
      <c r="A1635" s="9" t="s">
        <v>1895</v>
      </c>
      <c r="B1635" s="9"/>
      <c r="C1635" s="9" t="s">
        <v>3563</v>
      </c>
      <c r="D1635" s="9" t="s">
        <v>3564</v>
      </c>
      <c r="E1635" s="9" t="s">
        <v>85</v>
      </c>
      <c r="F1635" s="9"/>
      <c r="G1635" s="9"/>
      <c r="H1635" s="9" t="s">
        <v>1452</v>
      </c>
      <c r="I1635" s="9"/>
      <c r="J1635" s="9" t="s">
        <v>1453</v>
      </c>
      <c r="K1635" s="10" t="s">
        <v>1454</v>
      </c>
      <c r="L1635" s="9" t="s">
        <v>1898</v>
      </c>
      <c r="M1635" s="9"/>
      <c r="N1635" s="12" t="s">
        <v>1456</v>
      </c>
    </row>
    <row r="1636" customFormat="1" spans="1:14">
      <c r="A1636" s="9" t="s">
        <v>1895</v>
      </c>
      <c r="B1636" s="9"/>
      <c r="C1636" s="9" t="s">
        <v>3565</v>
      </c>
      <c r="D1636" s="9" t="s">
        <v>3566</v>
      </c>
      <c r="E1636" s="9" t="s">
        <v>85</v>
      </c>
      <c r="F1636" s="9"/>
      <c r="G1636" s="9"/>
      <c r="H1636" s="9" t="s">
        <v>1452</v>
      </c>
      <c r="I1636" s="9"/>
      <c r="J1636" s="9" t="s">
        <v>1453</v>
      </c>
      <c r="K1636" s="10" t="s">
        <v>1454</v>
      </c>
      <c r="L1636" s="9" t="s">
        <v>1898</v>
      </c>
      <c r="M1636" s="9"/>
      <c r="N1636" s="12" t="s">
        <v>1456</v>
      </c>
    </row>
    <row r="1637" customFormat="1" spans="1:14">
      <c r="A1637" s="9" t="s">
        <v>1895</v>
      </c>
      <c r="B1637" s="9"/>
      <c r="C1637" s="9" t="s">
        <v>3567</v>
      </c>
      <c r="D1637" s="9" t="s">
        <v>3568</v>
      </c>
      <c r="E1637" s="9" t="s">
        <v>85</v>
      </c>
      <c r="F1637" s="9"/>
      <c r="G1637" s="9"/>
      <c r="H1637" s="9" t="s">
        <v>1452</v>
      </c>
      <c r="I1637" s="9"/>
      <c r="J1637" s="9" t="s">
        <v>1453</v>
      </c>
      <c r="K1637" s="10" t="s">
        <v>1454</v>
      </c>
      <c r="L1637" s="9" t="s">
        <v>1898</v>
      </c>
      <c r="M1637" s="9"/>
      <c r="N1637" s="12" t="s">
        <v>1456</v>
      </c>
    </row>
    <row r="1638" customFormat="1" spans="1:14">
      <c r="A1638" s="9" t="s">
        <v>1895</v>
      </c>
      <c r="B1638" s="9"/>
      <c r="C1638" s="9" t="s">
        <v>3569</v>
      </c>
      <c r="D1638" s="9" t="s">
        <v>3570</v>
      </c>
      <c r="E1638" s="9" t="s">
        <v>85</v>
      </c>
      <c r="F1638" s="9"/>
      <c r="G1638" s="9"/>
      <c r="H1638" s="9" t="s">
        <v>1452</v>
      </c>
      <c r="I1638" s="9"/>
      <c r="J1638" s="9" t="s">
        <v>1453</v>
      </c>
      <c r="K1638" s="10" t="s">
        <v>1454</v>
      </c>
      <c r="L1638" s="9" t="s">
        <v>1898</v>
      </c>
      <c r="M1638" s="9"/>
      <c r="N1638" s="12" t="s">
        <v>1456</v>
      </c>
    </row>
    <row r="1639" customFormat="1" spans="1:14">
      <c r="A1639" s="9" t="s">
        <v>1895</v>
      </c>
      <c r="B1639" s="9"/>
      <c r="C1639" s="9" t="s">
        <v>3571</v>
      </c>
      <c r="D1639" s="9" t="s">
        <v>3572</v>
      </c>
      <c r="E1639" s="9" t="s">
        <v>85</v>
      </c>
      <c r="F1639" s="9"/>
      <c r="G1639" s="9"/>
      <c r="H1639" s="9" t="s">
        <v>1452</v>
      </c>
      <c r="I1639" s="9"/>
      <c r="J1639" s="9" t="s">
        <v>1453</v>
      </c>
      <c r="K1639" s="10" t="s">
        <v>1454</v>
      </c>
      <c r="L1639" s="9" t="s">
        <v>1898</v>
      </c>
      <c r="M1639" s="9"/>
      <c r="N1639" s="12" t="s">
        <v>1456</v>
      </c>
    </row>
    <row r="1640" customFormat="1" spans="1:14">
      <c r="A1640" s="9" t="s">
        <v>1895</v>
      </c>
      <c r="B1640" s="9"/>
      <c r="C1640" s="9" t="s">
        <v>3573</v>
      </c>
      <c r="D1640" s="9" t="s">
        <v>3574</v>
      </c>
      <c r="E1640" s="9" t="s">
        <v>85</v>
      </c>
      <c r="F1640" s="9"/>
      <c r="G1640" s="9"/>
      <c r="H1640" s="9" t="s">
        <v>1452</v>
      </c>
      <c r="I1640" s="9"/>
      <c r="J1640" s="9" t="s">
        <v>1453</v>
      </c>
      <c r="K1640" s="10" t="s">
        <v>1454</v>
      </c>
      <c r="L1640" s="9" t="s">
        <v>1898</v>
      </c>
      <c r="M1640" s="9"/>
      <c r="N1640" s="12" t="s">
        <v>1456</v>
      </c>
    </row>
    <row r="1641" customFormat="1" spans="1:14">
      <c r="A1641" s="9" t="s">
        <v>1895</v>
      </c>
      <c r="B1641" s="9"/>
      <c r="C1641" s="9" t="s">
        <v>3575</v>
      </c>
      <c r="D1641" s="9" t="s">
        <v>3576</v>
      </c>
      <c r="E1641" s="9" t="s">
        <v>85</v>
      </c>
      <c r="F1641" s="9"/>
      <c r="G1641" s="9"/>
      <c r="H1641" s="9" t="s">
        <v>1452</v>
      </c>
      <c r="I1641" s="9"/>
      <c r="J1641" s="9" t="s">
        <v>1453</v>
      </c>
      <c r="K1641" s="10" t="s">
        <v>1454</v>
      </c>
      <c r="L1641" s="9" t="s">
        <v>1898</v>
      </c>
      <c r="M1641" s="9"/>
      <c r="N1641" s="12" t="s">
        <v>1456</v>
      </c>
    </row>
    <row r="1642" customFormat="1" spans="1:14">
      <c r="A1642" s="9" t="s">
        <v>1895</v>
      </c>
      <c r="B1642" s="9"/>
      <c r="C1642" s="9" t="s">
        <v>3577</v>
      </c>
      <c r="D1642" s="9" t="s">
        <v>3578</v>
      </c>
      <c r="E1642" s="9" t="s">
        <v>85</v>
      </c>
      <c r="F1642" s="9"/>
      <c r="G1642" s="9"/>
      <c r="H1642" s="9" t="s">
        <v>1452</v>
      </c>
      <c r="I1642" s="9"/>
      <c r="J1642" s="9" t="s">
        <v>1453</v>
      </c>
      <c r="K1642" s="10" t="s">
        <v>1454</v>
      </c>
      <c r="L1642" s="9" t="s">
        <v>1898</v>
      </c>
      <c r="M1642" s="9"/>
      <c r="N1642" s="12" t="s">
        <v>1456</v>
      </c>
    </row>
    <row r="1643" customFormat="1" spans="1:14">
      <c r="A1643" s="9" t="s">
        <v>1895</v>
      </c>
      <c r="B1643" s="9"/>
      <c r="C1643" s="9" t="s">
        <v>3579</v>
      </c>
      <c r="D1643" s="9" t="s">
        <v>3580</v>
      </c>
      <c r="E1643" s="9" t="s">
        <v>85</v>
      </c>
      <c r="F1643" s="9"/>
      <c r="G1643" s="9"/>
      <c r="H1643" s="9" t="s">
        <v>1452</v>
      </c>
      <c r="I1643" s="9"/>
      <c r="J1643" s="9" t="s">
        <v>1453</v>
      </c>
      <c r="K1643" s="10" t="s">
        <v>1454</v>
      </c>
      <c r="L1643" s="9" t="s">
        <v>1898</v>
      </c>
      <c r="M1643" s="9"/>
      <c r="N1643" s="12" t="s">
        <v>1456</v>
      </c>
    </row>
    <row r="1644" customFormat="1" spans="1:14">
      <c r="A1644" s="9" t="s">
        <v>1895</v>
      </c>
      <c r="B1644" s="9"/>
      <c r="C1644" s="9" t="s">
        <v>3581</v>
      </c>
      <c r="D1644" s="9" t="s">
        <v>3582</v>
      </c>
      <c r="E1644" s="9" t="s">
        <v>85</v>
      </c>
      <c r="F1644" s="9"/>
      <c r="G1644" s="9"/>
      <c r="H1644" s="9" t="s">
        <v>1452</v>
      </c>
      <c r="I1644" s="9"/>
      <c r="J1644" s="9" t="s">
        <v>1453</v>
      </c>
      <c r="K1644" s="10" t="s">
        <v>1454</v>
      </c>
      <c r="L1644" s="9" t="s">
        <v>1898</v>
      </c>
      <c r="M1644" s="9"/>
      <c r="N1644" s="12" t="s">
        <v>1456</v>
      </c>
    </row>
    <row r="1645" customFormat="1" spans="1:14">
      <c r="A1645" s="9" t="s">
        <v>1895</v>
      </c>
      <c r="B1645" s="9"/>
      <c r="C1645" s="9" t="s">
        <v>3583</v>
      </c>
      <c r="D1645" s="9" t="s">
        <v>3584</v>
      </c>
      <c r="E1645" s="9" t="s">
        <v>85</v>
      </c>
      <c r="F1645" s="9"/>
      <c r="G1645" s="9"/>
      <c r="H1645" s="9" t="s">
        <v>1452</v>
      </c>
      <c r="I1645" s="9"/>
      <c r="J1645" s="9" t="s">
        <v>1453</v>
      </c>
      <c r="K1645" s="10" t="s">
        <v>1454</v>
      </c>
      <c r="L1645" s="9" t="s">
        <v>1898</v>
      </c>
      <c r="M1645" s="9"/>
      <c r="N1645" s="12" t="s">
        <v>1456</v>
      </c>
    </row>
    <row r="1646" customFormat="1" spans="1:14">
      <c r="A1646" s="9" t="s">
        <v>1895</v>
      </c>
      <c r="B1646" s="9"/>
      <c r="C1646" s="9" t="s">
        <v>3585</v>
      </c>
      <c r="D1646" s="9" t="s">
        <v>3586</v>
      </c>
      <c r="E1646" s="9" t="s">
        <v>85</v>
      </c>
      <c r="F1646" s="9"/>
      <c r="G1646" s="9"/>
      <c r="H1646" s="9" t="s">
        <v>1452</v>
      </c>
      <c r="I1646" s="9"/>
      <c r="J1646" s="9" t="s">
        <v>1453</v>
      </c>
      <c r="K1646" s="10" t="s">
        <v>1454</v>
      </c>
      <c r="L1646" s="9" t="s">
        <v>1898</v>
      </c>
      <c r="M1646" s="9"/>
      <c r="N1646" s="12" t="s">
        <v>1456</v>
      </c>
    </row>
    <row r="1647" customFormat="1" spans="1:14">
      <c r="A1647" s="9" t="s">
        <v>1895</v>
      </c>
      <c r="B1647" s="9"/>
      <c r="C1647" s="9" t="s">
        <v>3587</v>
      </c>
      <c r="D1647" s="9" t="s">
        <v>3588</v>
      </c>
      <c r="E1647" s="9" t="s">
        <v>85</v>
      </c>
      <c r="F1647" s="9"/>
      <c r="G1647" s="9"/>
      <c r="H1647" s="9" t="s">
        <v>1452</v>
      </c>
      <c r="I1647" s="9"/>
      <c r="J1647" s="9" t="s">
        <v>1453</v>
      </c>
      <c r="K1647" s="10" t="s">
        <v>1454</v>
      </c>
      <c r="L1647" s="9" t="s">
        <v>1898</v>
      </c>
      <c r="M1647" s="9"/>
      <c r="N1647" s="12" t="s">
        <v>1456</v>
      </c>
    </row>
    <row r="1648" customFormat="1" spans="1:14">
      <c r="A1648" s="9" t="s">
        <v>1895</v>
      </c>
      <c r="B1648" s="9"/>
      <c r="C1648" s="9" t="s">
        <v>3589</v>
      </c>
      <c r="D1648" s="9" t="s">
        <v>3590</v>
      </c>
      <c r="E1648" s="9" t="s">
        <v>85</v>
      </c>
      <c r="F1648" s="9"/>
      <c r="G1648" s="9"/>
      <c r="H1648" s="9" t="s">
        <v>1452</v>
      </c>
      <c r="I1648" s="9"/>
      <c r="J1648" s="9" t="s">
        <v>1453</v>
      </c>
      <c r="K1648" s="10" t="s">
        <v>1454</v>
      </c>
      <c r="L1648" s="9" t="s">
        <v>1898</v>
      </c>
      <c r="M1648" s="9"/>
      <c r="N1648" s="12" t="s">
        <v>1456</v>
      </c>
    </row>
    <row r="1649" customFormat="1" spans="1:14">
      <c r="A1649" s="9" t="s">
        <v>1895</v>
      </c>
      <c r="B1649" s="9"/>
      <c r="C1649" s="9" t="s">
        <v>3591</v>
      </c>
      <c r="D1649" s="9" t="s">
        <v>3592</v>
      </c>
      <c r="E1649" s="9" t="s">
        <v>85</v>
      </c>
      <c r="F1649" s="9"/>
      <c r="G1649" s="9"/>
      <c r="H1649" s="9" t="s">
        <v>1452</v>
      </c>
      <c r="I1649" s="9"/>
      <c r="J1649" s="9" t="s">
        <v>1453</v>
      </c>
      <c r="K1649" s="10" t="s">
        <v>1454</v>
      </c>
      <c r="L1649" s="9" t="s">
        <v>1898</v>
      </c>
      <c r="M1649" s="9"/>
      <c r="N1649" s="12" t="s">
        <v>1456</v>
      </c>
    </row>
    <row r="1650" customFormat="1" spans="1:14">
      <c r="A1650" s="9" t="s">
        <v>1895</v>
      </c>
      <c r="B1650" s="9"/>
      <c r="C1650" s="9" t="s">
        <v>3593</v>
      </c>
      <c r="D1650" s="9" t="s">
        <v>3594</v>
      </c>
      <c r="E1650" s="9" t="s">
        <v>85</v>
      </c>
      <c r="F1650" s="9"/>
      <c r="G1650" s="9"/>
      <c r="H1650" s="9" t="s">
        <v>1452</v>
      </c>
      <c r="I1650" s="9"/>
      <c r="J1650" s="9" t="s">
        <v>1453</v>
      </c>
      <c r="K1650" s="10" t="s">
        <v>1454</v>
      </c>
      <c r="L1650" s="9" t="s">
        <v>1898</v>
      </c>
      <c r="M1650" s="9"/>
      <c r="N1650" s="12" t="s">
        <v>1456</v>
      </c>
    </row>
    <row r="1651" customFormat="1" spans="1:14">
      <c r="A1651" s="9" t="s">
        <v>1895</v>
      </c>
      <c r="B1651" s="9"/>
      <c r="C1651" s="9" t="s">
        <v>3595</v>
      </c>
      <c r="D1651" s="9" t="s">
        <v>3596</v>
      </c>
      <c r="E1651" s="9" t="s">
        <v>85</v>
      </c>
      <c r="F1651" s="9"/>
      <c r="G1651" s="9"/>
      <c r="H1651" s="9" t="s">
        <v>1452</v>
      </c>
      <c r="I1651" s="9"/>
      <c r="J1651" s="9" t="s">
        <v>1453</v>
      </c>
      <c r="K1651" s="10" t="s">
        <v>1454</v>
      </c>
      <c r="L1651" s="9" t="s">
        <v>1898</v>
      </c>
      <c r="M1651" s="9"/>
      <c r="N1651" s="12" t="s">
        <v>1456</v>
      </c>
    </row>
    <row r="1652" customFormat="1" spans="1:14">
      <c r="A1652" s="9" t="s">
        <v>1895</v>
      </c>
      <c r="B1652" s="9"/>
      <c r="C1652" s="9" t="s">
        <v>3597</v>
      </c>
      <c r="D1652" s="9" t="s">
        <v>3598</v>
      </c>
      <c r="E1652" s="9" t="s">
        <v>85</v>
      </c>
      <c r="F1652" s="9"/>
      <c r="G1652" s="9"/>
      <c r="H1652" s="9" t="s">
        <v>1452</v>
      </c>
      <c r="I1652" s="9"/>
      <c r="J1652" s="9" t="s">
        <v>1453</v>
      </c>
      <c r="K1652" s="10" t="s">
        <v>1454</v>
      </c>
      <c r="L1652" s="9" t="s">
        <v>1898</v>
      </c>
      <c r="M1652" s="9"/>
      <c r="N1652" s="12" t="s">
        <v>1456</v>
      </c>
    </row>
    <row r="1653" customFormat="1" spans="1:14">
      <c r="A1653" s="9" t="s">
        <v>1895</v>
      </c>
      <c r="B1653" s="9"/>
      <c r="C1653" s="9" t="s">
        <v>3599</v>
      </c>
      <c r="D1653" s="9" t="s">
        <v>3600</v>
      </c>
      <c r="E1653" s="9" t="s">
        <v>85</v>
      </c>
      <c r="F1653" s="9"/>
      <c r="G1653" s="9"/>
      <c r="H1653" s="9" t="s">
        <v>1452</v>
      </c>
      <c r="I1653" s="9"/>
      <c r="J1653" s="9" t="s">
        <v>1453</v>
      </c>
      <c r="K1653" s="10" t="s">
        <v>1454</v>
      </c>
      <c r="L1653" s="9" t="s">
        <v>1898</v>
      </c>
      <c r="M1653" s="9"/>
      <c r="N1653" s="12" t="s">
        <v>1456</v>
      </c>
    </row>
    <row r="1654" customFormat="1" spans="1:14">
      <c r="A1654" s="9" t="s">
        <v>1895</v>
      </c>
      <c r="B1654" s="9"/>
      <c r="C1654" s="9" t="s">
        <v>3601</v>
      </c>
      <c r="D1654" s="9" t="s">
        <v>3602</v>
      </c>
      <c r="E1654" s="9" t="s">
        <v>85</v>
      </c>
      <c r="F1654" s="9"/>
      <c r="G1654" s="9"/>
      <c r="H1654" s="9" t="s">
        <v>1452</v>
      </c>
      <c r="I1654" s="9"/>
      <c r="J1654" s="9" t="s">
        <v>1453</v>
      </c>
      <c r="K1654" s="10" t="s">
        <v>1454</v>
      </c>
      <c r="L1654" s="9" t="s">
        <v>1898</v>
      </c>
      <c r="M1654" s="9"/>
      <c r="N1654" s="12" t="s">
        <v>1456</v>
      </c>
    </row>
    <row r="1655" customFormat="1" spans="1:14">
      <c r="A1655" s="9" t="s">
        <v>1895</v>
      </c>
      <c r="B1655" s="9"/>
      <c r="C1655" s="9" t="s">
        <v>3603</v>
      </c>
      <c r="D1655" s="9" t="s">
        <v>3604</v>
      </c>
      <c r="E1655" s="9" t="s">
        <v>85</v>
      </c>
      <c r="F1655" s="9"/>
      <c r="G1655" s="9"/>
      <c r="H1655" s="9" t="s">
        <v>1452</v>
      </c>
      <c r="I1655" s="9"/>
      <c r="J1655" s="9" t="s">
        <v>1453</v>
      </c>
      <c r="K1655" s="10" t="s">
        <v>1454</v>
      </c>
      <c r="L1655" s="9" t="s">
        <v>1898</v>
      </c>
      <c r="M1655" s="9"/>
      <c r="N1655" s="12" t="s">
        <v>1456</v>
      </c>
    </row>
    <row r="1656" customFormat="1" spans="1:14">
      <c r="A1656" s="9" t="s">
        <v>1895</v>
      </c>
      <c r="B1656" s="9"/>
      <c r="C1656" s="9" t="s">
        <v>3605</v>
      </c>
      <c r="D1656" s="9" t="s">
        <v>3606</v>
      </c>
      <c r="E1656" s="9" t="s">
        <v>85</v>
      </c>
      <c r="F1656" s="9"/>
      <c r="G1656" s="9"/>
      <c r="H1656" s="9" t="s">
        <v>1452</v>
      </c>
      <c r="I1656" s="9"/>
      <c r="J1656" s="9" t="s">
        <v>1453</v>
      </c>
      <c r="K1656" s="10" t="s">
        <v>1454</v>
      </c>
      <c r="L1656" s="9" t="s">
        <v>1898</v>
      </c>
      <c r="M1656" s="9"/>
      <c r="N1656" s="12" t="s">
        <v>1456</v>
      </c>
    </row>
    <row r="1657" customFormat="1" spans="1:14">
      <c r="A1657" s="9" t="s">
        <v>1895</v>
      </c>
      <c r="B1657" s="9"/>
      <c r="C1657" s="9" t="s">
        <v>3607</v>
      </c>
      <c r="D1657" s="9" t="s">
        <v>3608</v>
      </c>
      <c r="E1657" s="9" t="s">
        <v>85</v>
      </c>
      <c r="F1657" s="9"/>
      <c r="G1657" s="9"/>
      <c r="H1657" s="9" t="s">
        <v>1452</v>
      </c>
      <c r="I1657" s="9"/>
      <c r="J1657" s="9" t="s">
        <v>1453</v>
      </c>
      <c r="K1657" s="10" t="s">
        <v>1454</v>
      </c>
      <c r="L1657" s="9" t="s">
        <v>1898</v>
      </c>
      <c r="M1657" s="9"/>
      <c r="N1657" s="12" t="s">
        <v>1456</v>
      </c>
    </row>
    <row r="1658" customFormat="1" spans="1:14">
      <c r="A1658" s="9" t="s">
        <v>1895</v>
      </c>
      <c r="B1658" s="9"/>
      <c r="C1658" s="9" t="s">
        <v>3609</v>
      </c>
      <c r="D1658" s="9" t="s">
        <v>3610</v>
      </c>
      <c r="E1658" s="9" t="s">
        <v>85</v>
      </c>
      <c r="F1658" s="9"/>
      <c r="G1658" s="9"/>
      <c r="H1658" s="9" t="s">
        <v>1452</v>
      </c>
      <c r="I1658" s="9"/>
      <c r="J1658" s="9" t="s">
        <v>1453</v>
      </c>
      <c r="K1658" s="10" t="s">
        <v>1454</v>
      </c>
      <c r="L1658" s="9" t="s">
        <v>1898</v>
      </c>
      <c r="M1658" s="9"/>
      <c r="N1658" s="12" t="s">
        <v>1456</v>
      </c>
    </row>
    <row r="1659" customFormat="1" spans="1:14">
      <c r="A1659" s="9" t="s">
        <v>1895</v>
      </c>
      <c r="B1659" s="9"/>
      <c r="C1659" s="9" t="s">
        <v>3611</v>
      </c>
      <c r="D1659" s="9" t="s">
        <v>3612</v>
      </c>
      <c r="E1659" s="9" t="s">
        <v>85</v>
      </c>
      <c r="F1659" s="9"/>
      <c r="G1659" s="9"/>
      <c r="H1659" s="9" t="s">
        <v>1452</v>
      </c>
      <c r="I1659" s="9"/>
      <c r="J1659" s="9" t="s">
        <v>1453</v>
      </c>
      <c r="K1659" s="10" t="s">
        <v>1454</v>
      </c>
      <c r="L1659" s="9" t="s">
        <v>1898</v>
      </c>
      <c r="M1659" s="9"/>
      <c r="N1659" s="12" t="s">
        <v>1456</v>
      </c>
    </row>
    <row r="1660" customFormat="1" spans="1:14">
      <c r="A1660" s="9" t="s">
        <v>1895</v>
      </c>
      <c r="B1660" s="9"/>
      <c r="C1660" s="9" t="s">
        <v>3613</v>
      </c>
      <c r="D1660" s="9" t="s">
        <v>3614</v>
      </c>
      <c r="E1660" s="9" t="s">
        <v>85</v>
      </c>
      <c r="F1660" s="9"/>
      <c r="G1660" s="9"/>
      <c r="H1660" s="9" t="s">
        <v>1452</v>
      </c>
      <c r="I1660" s="9"/>
      <c r="J1660" s="9" t="s">
        <v>1453</v>
      </c>
      <c r="K1660" s="10" t="s">
        <v>1454</v>
      </c>
      <c r="L1660" s="9" t="s">
        <v>1898</v>
      </c>
      <c r="M1660" s="9"/>
      <c r="N1660" s="12" t="s">
        <v>1456</v>
      </c>
    </row>
    <row r="1661" customFormat="1" spans="1:14">
      <c r="A1661" s="9" t="s">
        <v>1895</v>
      </c>
      <c r="B1661" s="9"/>
      <c r="C1661" s="9" t="s">
        <v>3615</v>
      </c>
      <c r="D1661" s="9" t="s">
        <v>3616</v>
      </c>
      <c r="E1661" s="9" t="s">
        <v>85</v>
      </c>
      <c r="F1661" s="9"/>
      <c r="G1661" s="9"/>
      <c r="H1661" s="9" t="s">
        <v>1452</v>
      </c>
      <c r="I1661" s="9"/>
      <c r="J1661" s="9" t="s">
        <v>1453</v>
      </c>
      <c r="K1661" s="10" t="s">
        <v>1454</v>
      </c>
      <c r="L1661" s="9" t="s">
        <v>1898</v>
      </c>
      <c r="M1661" s="9"/>
      <c r="N1661" s="12" t="s">
        <v>1456</v>
      </c>
    </row>
    <row r="1662" customFormat="1" spans="1:14">
      <c r="A1662" s="9" t="s">
        <v>1895</v>
      </c>
      <c r="B1662" s="9"/>
      <c r="C1662" s="9" t="s">
        <v>3617</v>
      </c>
      <c r="D1662" s="9" t="s">
        <v>3618</v>
      </c>
      <c r="E1662" s="9" t="s">
        <v>85</v>
      </c>
      <c r="F1662" s="9"/>
      <c r="G1662" s="9"/>
      <c r="H1662" s="9" t="s">
        <v>1452</v>
      </c>
      <c r="I1662" s="9"/>
      <c r="J1662" s="9" t="s">
        <v>1453</v>
      </c>
      <c r="K1662" s="10" t="s">
        <v>1454</v>
      </c>
      <c r="L1662" s="9" t="s">
        <v>1898</v>
      </c>
      <c r="M1662" s="9"/>
      <c r="N1662" s="12" t="s">
        <v>1456</v>
      </c>
    </row>
    <row r="1663" customFormat="1" spans="1:14">
      <c r="A1663" s="9" t="s">
        <v>1895</v>
      </c>
      <c r="B1663" s="9"/>
      <c r="C1663" s="9" t="s">
        <v>3619</v>
      </c>
      <c r="D1663" s="9" t="s">
        <v>3620</v>
      </c>
      <c r="E1663" s="9" t="s">
        <v>85</v>
      </c>
      <c r="F1663" s="9"/>
      <c r="G1663" s="9"/>
      <c r="H1663" s="9" t="s">
        <v>1452</v>
      </c>
      <c r="I1663" s="9"/>
      <c r="J1663" s="9" t="s">
        <v>1453</v>
      </c>
      <c r="K1663" s="10" t="s">
        <v>1454</v>
      </c>
      <c r="L1663" s="9" t="s">
        <v>1898</v>
      </c>
      <c r="M1663" s="9"/>
      <c r="N1663" s="12" t="s">
        <v>1456</v>
      </c>
    </row>
    <row r="1664" customFormat="1" spans="1:14">
      <c r="A1664" s="9" t="s">
        <v>1895</v>
      </c>
      <c r="B1664" s="9"/>
      <c r="C1664" s="9" t="s">
        <v>3621</v>
      </c>
      <c r="D1664" s="9" t="s">
        <v>3622</v>
      </c>
      <c r="E1664" s="9" t="s">
        <v>85</v>
      </c>
      <c r="F1664" s="9"/>
      <c r="G1664" s="9"/>
      <c r="H1664" s="9" t="s">
        <v>1452</v>
      </c>
      <c r="I1664" s="9"/>
      <c r="J1664" s="9" t="s">
        <v>1453</v>
      </c>
      <c r="K1664" s="10" t="s">
        <v>1454</v>
      </c>
      <c r="L1664" s="9" t="s">
        <v>1898</v>
      </c>
      <c r="M1664" s="9"/>
      <c r="N1664" s="12" t="s">
        <v>1456</v>
      </c>
    </row>
    <row r="1665" customFormat="1" spans="1:14">
      <c r="A1665" s="9" t="s">
        <v>1895</v>
      </c>
      <c r="B1665" s="9"/>
      <c r="C1665" s="9" t="s">
        <v>3623</v>
      </c>
      <c r="D1665" s="9" t="s">
        <v>3624</v>
      </c>
      <c r="E1665" s="9" t="s">
        <v>85</v>
      </c>
      <c r="F1665" s="9"/>
      <c r="G1665" s="9"/>
      <c r="H1665" s="9" t="s">
        <v>1452</v>
      </c>
      <c r="I1665" s="9"/>
      <c r="J1665" s="9" t="s">
        <v>1453</v>
      </c>
      <c r="K1665" s="10" t="s">
        <v>1454</v>
      </c>
      <c r="L1665" s="9" t="s">
        <v>1898</v>
      </c>
      <c r="M1665" s="9"/>
      <c r="N1665" s="12" t="s">
        <v>1456</v>
      </c>
    </row>
    <row r="1666" customFormat="1" spans="1:14">
      <c r="A1666" s="9" t="s">
        <v>1895</v>
      </c>
      <c r="B1666" s="9"/>
      <c r="C1666" s="9" t="s">
        <v>3625</v>
      </c>
      <c r="D1666" s="9" t="s">
        <v>3626</v>
      </c>
      <c r="E1666" s="9" t="s">
        <v>85</v>
      </c>
      <c r="F1666" s="9"/>
      <c r="G1666" s="9"/>
      <c r="H1666" s="9" t="s">
        <v>1452</v>
      </c>
      <c r="I1666" s="9"/>
      <c r="J1666" s="9" t="s">
        <v>1453</v>
      </c>
      <c r="K1666" s="10" t="s">
        <v>1454</v>
      </c>
      <c r="L1666" s="9" t="s">
        <v>1898</v>
      </c>
      <c r="M1666" s="9"/>
      <c r="N1666" s="12" t="s">
        <v>1456</v>
      </c>
    </row>
    <row r="1667" customFormat="1" spans="1:14">
      <c r="A1667" s="9" t="s">
        <v>1895</v>
      </c>
      <c r="B1667" s="9"/>
      <c r="C1667" s="9" t="s">
        <v>3627</v>
      </c>
      <c r="D1667" s="9" t="s">
        <v>3628</v>
      </c>
      <c r="E1667" s="9" t="s">
        <v>85</v>
      </c>
      <c r="F1667" s="9"/>
      <c r="G1667" s="9"/>
      <c r="H1667" s="9" t="s">
        <v>1452</v>
      </c>
      <c r="I1667" s="9"/>
      <c r="J1667" s="9" t="s">
        <v>1453</v>
      </c>
      <c r="K1667" s="10" t="s">
        <v>1454</v>
      </c>
      <c r="L1667" s="9" t="s">
        <v>1898</v>
      </c>
      <c r="M1667" s="9"/>
      <c r="N1667" s="12" t="s">
        <v>1456</v>
      </c>
    </row>
    <row r="1668" customFormat="1" spans="1:14">
      <c r="A1668" s="9" t="s">
        <v>1895</v>
      </c>
      <c r="B1668" s="9"/>
      <c r="C1668" s="9" t="s">
        <v>3629</v>
      </c>
      <c r="D1668" s="9" t="s">
        <v>3630</v>
      </c>
      <c r="E1668" s="9" t="s">
        <v>85</v>
      </c>
      <c r="F1668" s="9"/>
      <c r="G1668" s="9"/>
      <c r="H1668" s="9" t="s">
        <v>1452</v>
      </c>
      <c r="I1668" s="9"/>
      <c r="J1668" s="9" t="s">
        <v>1453</v>
      </c>
      <c r="K1668" s="10" t="s">
        <v>1454</v>
      </c>
      <c r="L1668" s="9" t="s">
        <v>1898</v>
      </c>
      <c r="M1668" s="9"/>
      <c r="N1668" s="12" t="s">
        <v>1456</v>
      </c>
    </row>
    <row r="1669" customFormat="1" spans="1:14">
      <c r="A1669" s="9" t="s">
        <v>1895</v>
      </c>
      <c r="B1669" s="9"/>
      <c r="C1669" s="9" t="s">
        <v>3631</v>
      </c>
      <c r="D1669" s="9" t="s">
        <v>3632</v>
      </c>
      <c r="E1669" s="9" t="s">
        <v>85</v>
      </c>
      <c r="F1669" s="9"/>
      <c r="G1669" s="9"/>
      <c r="H1669" s="9" t="s">
        <v>1452</v>
      </c>
      <c r="I1669" s="9"/>
      <c r="J1669" s="9" t="s">
        <v>1453</v>
      </c>
      <c r="K1669" s="10" t="s">
        <v>1454</v>
      </c>
      <c r="L1669" s="9" t="s">
        <v>1898</v>
      </c>
      <c r="M1669" s="9"/>
      <c r="N1669" s="12" t="s">
        <v>1456</v>
      </c>
    </row>
    <row r="1670" customFormat="1" spans="1:14">
      <c r="A1670" s="9" t="s">
        <v>1895</v>
      </c>
      <c r="B1670" s="9"/>
      <c r="C1670" s="9" t="s">
        <v>3633</v>
      </c>
      <c r="D1670" s="9" t="s">
        <v>3634</v>
      </c>
      <c r="E1670" s="9" t="s">
        <v>85</v>
      </c>
      <c r="F1670" s="9"/>
      <c r="G1670" s="9"/>
      <c r="H1670" s="9" t="s">
        <v>1452</v>
      </c>
      <c r="I1670" s="9"/>
      <c r="J1670" s="9" t="s">
        <v>1453</v>
      </c>
      <c r="K1670" s="10" t="s">
        <v>1454</v>
      </c>
      <c r="L1670" s="9" t="s">
        <v>1898</v>
      </c>
      <c r="M1670" s="9"/>
      <c r="N1670" s="12" t="s">
        <v>1456</v>
      </c>
    </row>
    <row r="1671" customFormat="1" spans="1:14">
      <c r="A1671" s="9" t="s">
        <v>1895</v>
      </c>
      <c r="B1671" s="9"/>
      <c r="C1671" s="9" t="s">
        <v>3635</v>
      </c>
      <c r="D1671" s="9" t="s">
        <v>3636</v>
      </c>
      <c r="E1671" s="9" t="s">
        <v>85</v>
      </c>
      <c r="F1671" s="9"/>
      <c r="G1671" s="9"/>
      <c r="H1671" s="9" t="s">
        <v>1452</v>
      </c>
      <c r="I1671" s="9"/>
      <c r="J1671" s="9" t="s">
        <v>1453</v>
      </c>
      <c r="K1671" s="10" t="s">
        <v>1454</v>
      </c>
      <c r="L1671" s="9" t="s">
        <v>1898</v>
      </c>
      <c r="M1671" s="9"/>
      <c r="N1671" s="12" t="s">
        <v>1456</v>
      </c>
    </row>
    <row r="1672" customFormat="1" spans="1:14">
      <c r="A1672" s="9" t="s">
        <v>1895</v>
      </c>
      <c r="B1672" s="9"/>
      <c r="C1672" s="9" t="s">
        <v>3637</v>
      </c>
      <c r="D1672" s="9" t="s">
        <v>3638</v>
      </c>
      <c r="E1672" s="9" t="s">
        <v>85</v>
      </c>
      <c r="F1672" s="9"/>
      <c r="G1672" s="9"/>
      <c r="H1672" s="9" t="s">
        <v>1452</v>
      </c>
      <c r="I1672" s="9"/>
      <c r="J1672" s="9" t="s">
        <v>1453</v>
      </c>
      <c r="K1672" s="10" t="s">
        <v>1454</v>
      </c>
      <c r="L1672" s="9" t="s">
        <v>1898</v>
      </c>
      <c r="M1672" s="9"/>
      <c r="N1672" s="12" t="s">
        <v>1456</v>
      </c>
    </row>
    <row r="1673" customFormat="1" spans="1:14">
      <c r="A1673" s="9" t="s">
        <v>1895</v>
      </c>
      <c r="B1673" s="9"/>
      <c r="C1673" s="9" t="s">
        <v>3639</v>
      </c>
      <c r="D1673" s="9" t="s">
        <v>3640</v>
      </c>
      <c r="E1673" s="9" t="s">
        <v>85</v>
      </c>
      <c r="F1673" s="9"/>
      <c r="G1673" s="9"/>
      <c r="H1673" s="9" t="s">
        <v>1452</v>
      </c>
      <c r="I1673" s="9"/>
      <c r="J1673" s="9" t="s">
        <v>1453</v>
      </c>
      <c r="K1673" s="10" t="s">
        <v>1454</v>
      </c>
      <c r="L1673" s="9" t="s">
        <v>1898</v>
      </c>
      <c r="M1673" s="9"/>
      <c r="N1673" s="12" t="s">
        <v>1456</v>
      </c>
    </row>
    <row r="1674" customFormat="1" spans="1:14">
      <c r="A1674" s="9" t="s">
        <v>1895</v>
      </c>
      <c r="B1674" s="9"/>
      <c r="C1674" s="9" t="s">
        <v>3641</v>
      </c>
      <c r="D1674" s="9" t="s">
        <v>3642</v>
      </c>
      <c r="E1674" s="9" t="s">
        <v>85</v>
      </c>
      <c r="F1674" s="9"/>
      <c r="G1674" s="9"/>
      <c r="H1674" s="9" t="s">
        <v>1452</v>
      </c>
      <c r="I1674" s="9"/>
      <c r="J1674" s="9" t="s">
        <v>1453</v>
      </c>
      <c r="K1674" s="10" t="s">
        <v>1454</v>
      </c>
      <c r="L1674" s="9" t="s">
        <v>1898</v>
      </c>
      <c r="M1674" s="9"/>
      <c r="N1674" s="12" t="s">
        <v>1456</v>
      </c>
    </row>
    <row r="1675" customFormat="1" spans="1:14">
      <c r="A1675" s="9" t="s">
        <v>1895</v>
      </c>
      <c r="B1675" s="9"/>
      <c r="C1675" s="9" t="s">
        <v>3643</v>
      </c>
      <c r="D1675" s="9" t="s">
        <v>3644</v>
      </c>
      <c r="E1675" s="9" t="s">
        <v>85</v>
      </c>
      <c r="F1675" s="9"/>
      <c r="G1675" s="9"/>
      <c r="H1675" s="9" t="s">
        <v>1452</v>
      </c>
      <c r="I1675" s="9"/>
      <c r="J1675" s="9" t="s">
        <v>1453</v>
      </c>
      <c r="K1675" s="10" t="s">
        <v>1454</v>
      </c>
      <c r="L1675" s="9" t="s">
        <v>1898</v>
      </c>
      <c r="M1675" s="9"/>
      <c r="N1675" s="12" t="s">
        <v>1456</v>
      </c>
    </row>
    <row r="1676" customFormat="1" spans="1:14">
      <c r="A1676" s="9" t="s">
        <v>1895</v>
      </c>
      <c r="B1676" s="9"/>
      <c r="C1676" s="9" t="s">
        <v>3645</v>
      </c>
      <c r="D1676" s="9" t="s">
        <v>3646</v>
      </c>
      <c r="E1676" s="9" t="s">
        <v>85</v>
      </c>
      <c r="F1676" s="9"/>
      <c r="G1676" s="9"/>
      <c r="H1676" s="9" t="s">
        <v>1452</v>
      </c>
      <c r="I1676" s="9"/>
      <c r="J1676" s="9" t="s">
        <v>1453</v>
      </c>
      <c r="K1676" s="10" t="s">
        <v>1454</v>
      </c>
      <c r="L1676" s="9" t="s">
        <v>1898</v>
      </c>
      <c r="M1676" s="9"/>
      <c r="N1676" s="12" t="s">
        <v>1456</v>
      </c>
    </row>
    <row r="1677" customFormat="1" spans="1:14">
      <c r="A1677" s="9" t="s">
        <v>1895</v>
      </c>
      <c r="B1677" s="9"/>
      <c r="C1677" s="9" t="s">
        <v>3647</v>
      </c>
      <c r="D1677" s="9" t="s">
        <v>3648</v>
      </c>
      <c r="E1677" s="9" t="s">
        <v>85</v>
      </c>
      <c r="F1677" s="9"/>
      <c r="G1677" s="9"/>
      <c r="H1677" s="9" t="s">
        <v>1452</v>
      </c>
      <c r="I1677" s="9"/>
      <c r="J1677" s="9" t="s">
        <v>1453</v>
      </c>
      <c r="K1677" s="10" t="s">
        <v>1454</v>
      </c>
      <c r="L1677" s="9" t="s">
        <v>1898</v>
      </c>
      <c r="M1677" s="9"/>
      <c r="N1677" s="12" t="s">
        <v>1456</v>
      </c>
    </row>
    <row r="1678" customFormat="1" spans="1:14">
      <c r="A1678" s="9" t="s">
        <v>1895</v>
      </c>
      <c r="B1678" s="9"/>
      <c r="C1678" s="9" t="s">
        <v>3649</v>
      </c>
      <c r="D1678" s="9" t="s">
        <v>3650</v>
      </c>
      <c r="E1678" s="9" t="s">
        <v>85</v>
      </c>
      <c r="F1678" s="9"/>
      <c r="G1678" s="9"/>
      <c r="H1678" s="9" t="s">
        <v>1452</v>
      </c>
      <c r="I1678" s="9"/>
      <c r="J1678" s="9" t="s">
        <v>1453</v>
      </c>
      <c r="K1678" s="10" t="s">
        <v>1454</v>
      </c>
      <c r="L1678" s="9" t="s">
        <v>1898</v>
      </c>
      <c r="M1678" s="9"/>
      <c r="N1678" s="12" t="s">
        <v>1456</v>
      </c>
    </row>
    <row r="1679" customFormat="1" spans="1:14">
      <c r="A1679" s="9" t="s">
        <v>1895</v>
      </c>
      <c r="B1679" s="9"/>
      <c r="C1679" s="9" t="s">
        <v>3651</v>
      </c>
      <c r="D1679" s="9" t="s">
        <v>3652</v>
      </c>
      <c r="E1679" s="9" t="s">
        <v>85</v>
      </c>
      <c r="F1679" s="9"/>
      <c r="G1679" s="9"/>
      <c r="H1679" s="9" t="s">
        <v>1452</v>
      </c>
      <c r="I1679" s="9"/>
      <c r="J1679" s="9" t="s">
        <v>1453</v>
      </c>
      <c r="K1679" s="10" t="s">
        <v>1454</v>
      </c>
      <c r="L1679" s="9" t="s">
        <v>1898</v>
      </c>
      <c r="M1679" s="9"/>
      <c r="N1679" s="12" t="s">
        <v>1456</v>
      </c>
    </row>
    <row r="1680" customFormat="1" spans="1:14">
      <c r="A1680" s="9" t="s">
        <v>1895</v>
      </c>
      <c r="B1680" s="9"/>
      <c r="C1680" s="9" t="s">
        <v>3653</v>
      </c>
      <c r="D1680" s="9" t="s">
        <v>3654</v>
      </c>
      <c r="E1680" s="9" t="s">
        <v>85</v>
      </c>
      <c r="F1680" s="9"/>
      <c r="G1680" s="9"/>
      <c r="H1680" s="9" t="s">
        <v>1452</v>
      </c>
      <c r="I1680" s="9"/>
      <c r="J1680" s="9" t="s">
        <v>1453</v>
      </c>
      <c r="K1680" s="10" t="s">
        <v>1454</v>
      </c>
      <c r="L1680" s="9" t="s">
        <v>1898</v>
      </c>
      <c r="M1680" s="9"/>
      <c r="N1680" s="12" t="s">
        <v>1456</v>
      </c>
    </row>
    <row r="1681" customFormat="1" spans="1:14">
      <c r="A1681" s="9" t="s">
        <v>1895</v>
      </c>
      <c r="B1681" s="9"/>
      <c r="C1681" s="9" t="s">
        <v>3655</v>
      </c>
      <c r="D1681" s="9" t="s">
        <v>3656</v>
      </c>
      <c r="E1681" s="9" t="s">
        <v>85</v>
      </c>
      <c r="F1681" s="9"/>
      <c r="G1681" s="9"/>
      <c r="H1681" s="9" t="s">
        <v>1452</v>
      </c>
      <c r="I1681" s="9"/>
      <c r="J1681" s="9" t="s">
        <v>1453</v>
      </c>
      <c r="K1681" s="10" t="s">
        <v>1454</v>
      </c>
      <c r="L1681" s="9" t="s">
        <v>1898</v>
      </c>
      <c r="M1681" s="9"/>
      <c r="N1681" s="12" t="s">
        <v>1456</v>
      </c>
    </row>
    <row r="1682" customFormat="1" spans="1:14">
      <c r="A1682" s="9" t="s">
        <v>1895</v>
      </c>
      <c r="B1682" s="9"/>
      <c r="C1682" s="9" t="s">
        <v>3657</v>
      </c>
      <c r="D1682" s="9" t="s">
        <v>3658</v>
      </c>
      <c r="E1682" s="9" t="s">
        <v>85</v>
      </c>
      <c r="F1682" s="9"/>
      <c r="G1682" s="9"/>
      <c r="H1682" s="9" t="s">
        <v>1452</v>
      </c>
      <c r="I1682" s="9"/>
      <c r="J1682" s="9" t="s">
        <v>1453</v>
      </c>
      <c r="K1682" s="10" t="s">
        <v>1454</v>
      </c>
      <c r="L1682" s="9" t="s">
        <v>1898</v>
      </c>
      <c r="M1682" s="9"/>
      <c r="N1682" s="12" t="s">
        <v>1456</v>
      </c>
    </row>
    <row r="1683" customFormat="1" spans="1:14">
      <c r="A1683" s="9" t="s">
        <v>1895</v>
      </c>
      <c r="B1683" s="9"/>
      <c r="C1683" s="9" t="s">
        <v>3659</v>
      </c>
      <c r="D1683" s="9" t="s">
        <v>3660</v>
      </c>
      <c r="E1683" s="9" t="s">
        <v>85</v>
      </c>
      <c r="F1683" s="9"/>
      <c r="G1683" s="9"/>
      <c r="H1683" s="9" t="s">
        <v>1452</v>
      </c>
      <c r="I1683" s="9"/>
      <c r="J1683" s="9" t="s">
        <v>1453</v>
      </c>
      <c r="K1683" s="10" t="s">
        <v>1454</v>
      </c>
      <c r="L1683" s="9" t="s">
        <v>1898</v>
      </c>
      <c r="M1683" s="9"/>
      <c r="N1683" s="12" t="s">
        <v>1456</v>
      </c>
    </row>
    <row r="1684" customFormat="1" spans="1:14">
      <c r="A1684" s="9" t="s">
        <v>1895</v>
      </c>
      <c r="B1684" s="9"/>
      <c r="C1684" s="9" t="s">
        <v>3661</v>
      </c>
      <c r="D1684" s="9" t="s">
        <v>3662</v>
      </c>
      <c r="E1684" s="9" t="s">
        <v>85</v>
      </c>
      <c r="F1684" s="9"/>
      <c r="G1684" s="9"/>
      <c r="H1684" s="9" t="s">
        <v>1452</v>
      </c>
      <c r="I1684" s="9"/>
      <c r="J1684" s="9" t="s">
        <v>1453</v>
      </c>
      <c r="K1684" s="10" t="s">
        <v>1454</v>
      </c>
      <c r="L1684" s="9" t="s">
        <v>1898</v>
      </c>
      <c r="M1684" s="9"/>
      <c r="N1684" s="12" t="s">
        <v>1456</v>
      </c>
    </row>
    <row r="1685" customFormat="1" spans="1:14">
      <c r="A1685" s="9" t="s">
        <v>1895</v>
      </c>
      <c r="B1685" s="9"/>
      <c r="C1685" s="9" t="s">
        <v>3663</v>
      </c>
      <c r="D1685" s="9" t="s">
        <v>3664</v>
      </c>
      <c r="E1685" s="9" t="s">
        <v>85</v>
      </c>
      <c r="F1685" s="9"/>
      <c r="G1685" s="9"/>
      <c r="H1685" s="9" t="s">
        <v>1452</v>
      </c>
      <c r="I1685" s="9"/>
      <c r="J1685" s="9" t="s">
        <v>1453</v>
      </c>
      <c r="K1685" s="10" t="s">
        <v>1454</v>
      </c>
      <c r="L1685" s="9" t="s">
        <v>1898</v>
      </c>
      <c r="M1685" s="9"/>
      <c r="N1685" s="12" t="s">
        <v>1456</v>
      </c>
    </row>
    <row r="1686" customFormat="1" spans="1:14">
      <c r="A1686" s="9" t="s">
        <v>1895</v>
      </c>
      <c r="B1686" s="9"/>
      <c r="C1686" s="9" t="s">
        <v>3665</v>
      </c>
      <c r="D1686" s="9" t="s">
        <v>3666</v>
      </c>
      <c r="E1686" s="9" t="s">
        <v>85</v>
      </c>
      <c r="F1686" s="9"/>
      <c r="G1686" s="9"/>
      <c r="H1686" s="9" t="s">
        <v>1452</v>
      </c>
      <c r="I1686" s="9"/>
      <c r="J1686" s="9" t="s">
        <v>1453</v>
      </c>
      <c r="K1686" s="10" t="s">
        <v>1454</v>
      </c>
      <c r="L1686" s="9" t="s">
        <v>1898</v>
      </c>
      <c r="M1686" s="9"/>
      <c r="N1686" s="12" t="s">
        <v>1456</v>
      </c>
    </row>
    <row r="1687" customFormat="1" spans="1:14">
      <c r="A1687" s="9" t="s">
        <v>1895</v>
      </c>
      <c r="B1687" s="9"/>
      <c r="C1687" s="9" t="s">
        <v>3667</v>
      </c>
      <c r="D1687" s="9" t="s">
        <v>3668</v>
      </c>
      <c r="E1687" s="9" t="s">
        <v>85</v>
      </c>
      <c r="F1687" s="9"/>
      <c r="G1687" s="9"/>
      <c r="H1687" s="9" t="s">
        <v>1452</v>
      </c>
      <c r="I1687" s="9"/>
      <c r="J1687" s="9" t="s">
        <v>1453</v>
      </c>
      <c r="K1687" s="10" t="s">
        <v>1454</v>
      </c>
      <c r="L1687" s="9" t="s">
        <v>1898</v>
      </c>
      <c r="M1687" s="9"/>
      <c r="N1687" s="12" t="s">
        <v>1456</v>
      </c>
    </row>
    <row r="1688" customFormat="1" spans="1:14">
      <c r="A1688" s="9" t="s">
        <v>1895</v>
      </c>
      <c r="B1688" s="9"/>
      <c r="C1688" s="9" t="s">
        <v>3669</v>
      </c>
      <c r="D1688" s="9" t="s">
        <v>3670</v>
      </c>
      <c r="E1688" s="9" t="s">
        <v>85</v>
      </c>
      <c r="F1688" s="9"/>
      <c r="G1688" s="9"/>
      <c r="H1688" s="9" t="s">
        <v>1452</v>
      </c>
      <c r="I1688" s="9"/>
      <c r="J1688" s="9" t="s">
        <v>1453</v>
      </c>
      <c r="K1688" s="10" t="s">
        <v>1454</v>
      </c>
      <c r="L1688" s="9" t="s">
        <v>1898</v>
      </c>
      <c r="M1688" s="9"/>
      <c r="N1688" s="12" t="s">
        <v>1456</v>
      </c>
    </row>
    <row r="1689" customFormat="1" spans="1:14">
      <c r="A1689" s="9" t="s">
        <v>1895</v>
      </c>
      <c r="B1689" s="9"/>
      <c r="C1689" s="9" t="s">
        <v>3671</v>
      </c>
      <c r="D1689" s="9" t="s">
        <v>3672</v>
      </c>
      <c r="E1689" s="9" t="s">
        <v>85</v>
      </c>
      <c r="F1689" s="9"/>
      <c r="G1689" s="9"/>
      <c r="H1689" s="9" t="s">
        <v>1452</v>
      </c>
      <c r="I1689" s="9"/>
      <c r="J1689" s="9" t="s">
        <v>1453</v>
      </c>
      <c r="K1689" s="10" t="s">
        <v>1454</v>
      </c>
      <c r="L1689" s="9" t="s">
        <v>1898</v>
      </c>
      <c r="M1689" s="9"/>
      <c r="N1689" s="12" t="s">
        <v>1456</v>
      </c>
    </row>
    <row r="1690" customFormat="1" spans="1:14">
      <c r="A1690" s="9" t="s">
        <v>1895</v>
      </c>
      <c r="B1690" s="9"/>
      <c r="C1690" s="9" t="s">
        <v>3673</v>
      </c>
      <c r="D1690" s="9" t="s">
        <v>3674</v>
      </c>
      <c r="E1690" s="9" t="s">
        <v>85</v>
      </c>
      <c r="F1690" s="9"/>
      <c r="G1690" s="9"/>
      <c r="H1690" s="9" t="s">
        <v>1452</v>
      </c>
      <c r="I1690" s="9"/>
      <c r="J1690" s="9" t="s">
        <v>1453</v>
      </c>
      <c r="K1690" s="10" t="s">
        <v>1454</v>
      </c>
      <c r="L1690" s="9" t="s">
        <v>1898</v>
      </c>
      <c r="M1690" s="9"/>
      <c r="N1690" s="12" t="s">
        <v>1456</v>
      </c>
    </row>
    <row r="1691" customFormat="1" spans="1:14">
      <c r="A1691" s="9" t="s">
        <v>1895</v>
      </c>
      <c r="B1691" s="9"/>
      <c r="C1691" s="9" t="s">
        <v>3675</v>
      </c>
      <c r="D1691" s="9" t="s">
        <v>3676</v>
      </c>
      <c r="E1691" s="9" t="s">
        <v>85</v>
      </c>
      <c r="F1691" s="9"/>
      <c r="G1691" s="9"/>
      <c r="H1691" s="9" t="s">
        <v>1452</v>
      </c>
      <c r="I1691" s="9"/>
      <c r="J1691" s="9" t="s">
        <v>1453</v>
      </c>
      <c r="K1691" s="10" t="s">
        <v>1454</v>
      </c>
      <c r="L1691" s="9" t="s">
        <v>1898</v>
      </c>
      <c r="M1691" s="9"/>
      <c r="N1691" s="12" t="s">
        <v>1456</v>
      </c>
    </row>
    <row r="1692" customFormat="1" spans="1:14">
      <c r="A1692" s="9" t="s">
        <v>1895</v>
      </c>
      <c r="B1692" s="9"/>
      <c r="C1692" s="9" t="s">
        <v>3677</v>
      </c>
      <c r="D1692" s="9" t="s">
        <v>3678</v>
      </c>
      <c r="E1692" s="9" t="s">
        <v>85</v>
      </c>
      <c r="F1692" s="9"/>
      <c r="G1692" s="9"/>
      <c r="H1692" s="9" t="s">
        <v>1452</v>
      </c>
      <c r="I1692" s="9"/>
      <c r="J1692" s="9" t="s">
        <v>1453</v>
      </c>
      <c r="K1692" s="10" t="s">
        <v>1454</v>
      </c>
      <c r="L1692" s="9" t="s">
        <v>1898</v>
      </c>
      <c r="M1692" s="9"/>
      <c r="N1692" s="12" t="s">
        <v>1456</v>
      </c>
    </row>
    <row r="1693" customFormat="1" spans="1:14">
      <c r="A1693" s="9" t="s">
        <v>1895</v>
      </c>
      <c r="B1693" s="9"/>
      <c r="C1693" s="9" t="s">
        <v>3679</v>
      </c>
      <c r="D1693" s="9" t="s">
        <v>3680</v>
      </c>
      <c r="E1693" s="9" t="s">
        <v>85</v>
      </c>
      <c r="F1693" s="9"/>
      <c r="G1693" s="9"/>
      <c r="H1693" s="9" t="s">
        <v>1452</v>
      </c>
      <c r="I1693" s="9"/>
      <c r="J1693" s="9" t="s">
        <v>1453</v>
      </c>
      <c r="K1693" s="10" t="s">
        <v>1454</v>
      </c>
      <c r="L1693" s="9" t="s">
        <v>1898</v>
      </c>
      <c r="M1693" s="9"/>
      <c r="N1693" s="12" t="s">
        <v>1456</v>
      </c>
    </row>
    <row r="1694" customFormat="1" spans="1:14">
      <c r="A1694" s="9" t="s">
        <v>1895</v>
      </c>
      <c r="B1694" s="9"/>
      <c r="C1694" s="9" t="s">
        <v>3681</v>
      </c>
      <c r="D1694" s="9" t="s">
        <v>3682</v>
      </c>
      <c r="E1694" s="9" t="s">
        <v>85</v>
      </c>
      <c r="F1694" s="9"/>
      <c r="G1694" s="9"/>
      <c r="H1694" s="9" t="s">
        <v>1452</v>
      </c>
      <c r="I1694" s="9"/>
      <c r="J1694" s="9" t="s">
        <v>1453</v>
      </c>
      <c r="K1694" s="10" t="s">
        <v>1454</v>
      </c>
      <c r="L1694" s="9" t="s">
        <v>1898</v>
      </c>
      <c r="M1694" s="9"/>
      <c r="N1694" s="12" t="s">
        <v>1456</v>
      </c>
    </row>
    <row r="1695" customFormat="1" spans="1:14">
      <c r="A1695" s="9" t="s">
        <v>1895</v>
      </c>
      <c r="B1695" s="9"/>
      <c r="C1695" s="9" t="s">
        <v>3683</v>
      </c>
      <c r="D1695" s="9" t="s">
        <v>3684</v>
      </c>
      <c r="E1695" s="9" t="s">
        <v>85</v>
      </c>
      <c r="F1695" s="9"/>
      <c r="G1695" s="9"/>
      <c r="H1695" s="9" t="s">
        <v>1452</v>
      </c>
      <c r="I1695" s="9"/>
      <c r="J1695" s="9" t="s">
        <v>1453</v>
      </c>
      <c r="K1695" s="10" t="s">
        <v>1454</v>
      </c>
      <c r="L1695" s="9" t="s">
        <v>1898</v>
      </c>
      <c r="M1695" s="9"/>
      <c r="N1695" s="12" t="s">
        <v>1456</v>
      </c>
    </row>
    <row r="1696" customFormat="1" spans="1:14">
      <c r="A1696" s="9" t="s">
        <v>1895</v>
      </c>
      <c r="B1696" s="9"/>
      <c r="C1696" s="9" t="s">
        <v>3685</v>
      </c>
      <c r="D1696" s="9" t="s">
        <v>3686</v>
      </c>
      <c r="E1696" s="9" t="s">
        <v>85</v>
      </c>
      <c r="F1696" s="9"/>
      <c r="G1696" s="9"/>
      <c r="H1696" s="9" t="s">
        <v>1452</v>
      </c>
      <c r="I1696" s="9"/>
      <c r="J1696" s="9" t="s">
        <v>1453</v>
      </c>
      <c r="K1696" s="10" t="s">
        <v>1454</v>
      </c>
      <c r="L1696" s="9" t="s">
        <v>1898</v>
      </c>
      <c r="M1696" s="9"/>
      <c r="N1696" s="12" t="s">
        <v>1456</v>
      </c>
    </row>
    <row r="1697" customFormat="1" spans="1:14">
      <c r="A1697" s="9" t="s">
        <v>1895</v>
      </c>
      <c r="B1697" s="9"/>
      <c r="C1697" s="9" t="s">
        <v>3687</v>
      </c>
      <c r="D1697" s="9" t="s">
        <v>3688</v>
      </c>
      <c r="E1697" s="9" t="s">
        <v>85</v>
      </c>
      <c r="F1697" s="9"/>
      <c r="G1697" s="9"/>
      <c r="H1697" s="9" t="s">
        <v>1452</v>
      </c>
      <c r="I1697" s="9"/>
      <c r="J1697" s="9" t="s">
        <v>1453</v>
      </c>
      <c r="K1697" s="10" t="s">
        <v>1454</v>
      </c>
      <c r="L1697" s="9" t="s">
        <v>1898</v>
      </c>
      <c r="M1697" s="9"/>
      <c r="N1697" s="12" t="s">
        <v>1456</v>
      </c>
    </row>
    <row r="1698" customFormat="1" spans="1:14">
      <c r="A1698" s="9" t="s">
        <v>1895</v>
      </c>
      <c r="B1698" s="9"/>
      <c r="C1698" s="9" t="s">
        <v>3689</v>
      </c>
      <c r="D1698" s="9" t="s">
        <v>3690</v>
      </c>
      <c r="E1698" s="9" t="s">
        <v>85</v>
      </c>
      <c r="F1698" s="9"/>
      <c r="G1698" s="9"/>
      <c r="H1698" s="9" t="s">
        <v>1452</v>
      </c>
      <c r="I1698" s="9"/>
      <c r="J1698" s="9" t="s">
        <v>1453</v>
      </c>
      <c r="K1698" s="10" t="s">
        <v>1454</v>
      </c>
      <c r="L1698" s="9" t="s">
        <v>1898</v>
      </c>
      <c r="M1698" s="9"/>
      <c r="N1698" s="12" t="s">
        <v>1456</v>
      </c>
    </row>
    <row r="1699" customFormat="1" spans="1:14">
      <c r="A1699" s="9" t="s">
        <v>1895</v>
      </c>
      <c r="B1699" s="9"/>
      <c r="C1699" s="9" t="s">
        <v>3691</v>
      </c>
      <c r="D1699" s="9" t="s">
        <v>3692</v>
      </c>
      <c r="E1699" s="9" t="s">
        <v>85</v>
      </c>
      <c r="F1699" s="9"/>
      <c r="G1699" s="9"/>
      <c r="H1699" s="9" t="s">
        <v>1452</v>
      </c>
      <c r="I1699" s="9"/>
      <c r="J1699" s="9" t="s">
        <v>1453</v>
      </c>
      <c r="K1699" s="10" t="s">
        <v>1454</v>
      </c>
      <c r="L1699" s="9" t="s">
        <v>1898</v>
      </c>
      <c r="M1699" s="9"/>
      <c r="N1699" s="12" t="s">
        <v>1456</v>
      </c>
    </row>
    <row r="1700" customFormat="1" spans="1:14">
      <c r="A1700" s="9" t="s">
        <v>1895</v>
      </c>
      <c r="B1700" s="9"/>
      <c r="C1700" s="9" t="s">
        <v>3693</v>
      </c>
      <c r="D1700" s="9" t="s">
        <v>3694</v>
      </c>
      <c r="E1700" s="9" t="s">
        <v>85</v>
      </c>
      <c r="F1700" s="9"/>
      <c r="G1700" s="9"/>
      <c r="H1700" s="9" t="s">
        <v>1452</v>
      </c>
      <c r="I1700" s="9"/>
      <c r="J1700" s="9" t="s">
        <v>1453</v>
      </c>
      <c r="K1700" s="10" t="s">
        <v>1454</v>
      </c>
      <c r="L1700" s="9" t="s">
        <v>1898</v>
      </c>
      <c r="M1700" s="9"/>
      <c r="N1700" s="12" t="s">
        <v>1456</v>
      </c>
    </row>
    <row r="1701" customFormat="1" spans="1:14">
      <c r="A1701" s="9" t="s">
        <v>1895</v>
      </c>
      <c r="B1701" s="9"/>
      <c r="C1701" s="9" t="s">
        <v>3695</v>
      </c>
      <c r="D1701" s="9" t="s">
        <v>3696</v>
      </c>
      <c r="E1701" s="9" t="s">
        <v>85</v>
      </c>
      <c r="F1701" s="9"/>
      <c r="G1701" s="9"/>
      <c r="H1701" s="9" t="s">
        <v>1452</v>
      </c>
      <c r="I1701" s="9"/>
      <c r="J1701" s="9" t="s">
        <v>1453</v>
      </c>
      <c r="K1701" s="10" t="s">
        <v>1454</v>
      </c>
      <c r="L1701" s="9" t="s">
        <v>1898</v>
      </c>
      <c r="M1701" s="9"/>
      <c r="N1701" s="12" t="s">
        <v>1456</v>
      </c>
    </row>
    <row r="1702" customFormat="1" spans="1:14">
      <c r="A1702" s="9" t="s">
        <v>1895</v>
      </c>
      <c r="B1702" s="9"/>
      <c r="C1702" s="9" t="s">
        <v>3697</v>
      </c>
      <c r="D1702" s="9" t="s">
        <v>3698</v>
      </c>
      <c r="E1702" s="9" t="s">
        <v>85</v>
      </c>
      <c r="F1702" s="9"/>
      <c r="G1702" s="9"/>
      <c r="H1702" s="9" t="s">
        <v>1452</v>
      </c>
      <c r="I1702" s="9"/>
      <c r="J1702" s="9" t="s">
        <v>1453</v>
      </c>
      <c r="K1702" s="10" t="s">
        <v>1454</v>
      </c>
      <c r="L1702" s="9" t="s">
        <v>1898</v>
      </c>
      <c r="M1702" s="9"/>
      <c r="N1702" s="12" t="s">
        <v>1456</v>
      </c>
    </row>
    <row r="1703" customFormat="1" spans="1:14">
      <c r="A1703" s="9" t="s">
        <v>1895</v>
      </c>
      <c r="B1703" s="9"/>
      <c r="C1703" s="9" t="s">
        <v>3699</v>
      </c>
      <c r="D1703" s="9" t="s">
        <v>3700</v>
      </c>
      <c r="E1703" s="9" t="s">
        <v>85</v>
      </c>
      <c r="F1703" s="9"/>
      <c r="G1703" s="9"/>
      <c r="H1703" s="9" t="s">
        <v>1452</v>
      </c>
      <c r="I1703" s="9"/>
      <c r="J1703" s="9" t="s">
        <v>1453</v>
      </c>
      <c r="K1703" s="10" t="s">
        <v>1454</v>
      </c>
      <c r="L1703" s="9" t="s">
        <v>1898</v>
      </c>
      <c r="M1703" s="9"/>
      <c r="N1703" s="12" t="s">
        <v>1456</v>
      </c>
    </row>
    <row r="1704" customFormat="1" spans="1:14">
      <c r="A1704" s="9" t="s">
        <v>1895</v>
      </c>
      <c r="B1704" s="9"/>
      <c r="C1704" s="9" t="s">
        <v>3701</v>
      </c>
      <c r="D1704" s="9" t="s">
        <v>3702</v>
      </c>
      <c r="E1704" s="9" t="s">
        <v>85</v>
      </c>
      <c r="F1704" s="9"/>
      <c r="G1704" s="9"/>
      <c r="H1704" s="9" t="s">
        <v>1452</v>
      </c>
      <c r="I1704" s="9"/>
      <c r="J1704" s="9" t="s">
        <v>1453</v>
      </c>
      <c r="K1704" s="10" t="s">
        <v>1454</v>
      </c>
      <c r="L1704" s="9" t="s">
        <v>1898</v>
      </c>
      <c r="M1704" s="9"/>
      <c r="N1704" s="12" t="s">
        <v>1456</v>
      </c>
    </row>
    <row r="1705" customFormat="1" spans="1:14">
      <c r="A1705" s="9" t="s">
        <v>1895</v>
      </c>
      <c r="B1705" s="9"/>
      <c r="C1705" s="9" t="s">
        <v>3703</v>
      </c>
      <c r="D1705" s="9" t="s">
        <v>3704</v>
      </c>
      <c r="E1705" s="9" t="s">
        <v>85</v>
      </c>
      <c r="F1705" s="9"/>
      <c r="G1705" s="9"/>
      <c r="H1705" s="9" t="s">
        <v>1452</v>
      </c>
      <c r="I1705" s="9"/>
      <c r="J1705" s="9" t="s">
        <v>1453</v>
      </c>
      <c r="K1705" s="10" t="s">
        <v>1454</v>
      </c>
      <c r="L1705" s="9" t="s">
        <v>1898</v>
      </c>
      <c r="M1705" s="9"/>
      <c r="N1705" s="12" t="s">
        <v>1456</v>
      </c>
    </row>
    <row r="1706" customFormat="1" spans="1:14">
      <c r="A1706" s="9" t="s">
        <v>1895</v>
      </c>
      <c r="B1706" s="9"/>
      <c r="C1706" s="9" t="s">
        <v>3705</v>
      </c>
      <c r="D1706" s="9" t="s">
        <v>3706</v>
      </c>
      <c r="E1706" s="9" t="s">
        <v>85</v>
      </c>
      <c r="F1706" s="9"/>
      <c r="G1706" s="9"/>
      <c r="H1706" s="9" t="s">
        <v>1452</v>
      </c>
      <c r="I1706" s="9"/>
      <c r="J1706" s="9" t="s">
        <v>1453</v>
      </c>
      <c r="K1706" s="10" t="s">
        <v>1454</v>
      </c>
      <c r="L1706" s="9" t="s">
        <v>1898</v>
      </c>
      <c r="M1706" s="9"/>
      <c r="N1706" s="12" t="s">
        <v>1456</v>
      </c>
    </row>
    <row r="1707" customFormat="1" spans="1:14">
      <c r="A1707" s="9" t="s">
        <v>1895</v>
      </c>
      <c r="B1707" s="9"/>
      <c r="C1707" s="9" t="s">
        <v>3707</v>
      </c>
      <c r="D1707" s="9" t="s">
        <v>3708</v>
      </c>
      <c r="E1707" s="9" t="s">
        <v>85</v>
      </c>
      <c r="F1707" s="9"/>
      <c r="G1707" s="9"/>
      <c r="H1707" s="9" t="s">
        <v>1452</v>
      </c>
      <c r="I1707" s="9"/>
      <c r="J1707" s="9" t="s">
        <v>1453</v>
      </c>
      <c r="K1707" s="10" t="s">
        <v>1454</v>
      </c>
      <c r="L1707" s="9" t="s">
        <v>1898</v>
      </c>
      <c r="M1707" s="9"/>
      <c r="N1707" s="12" t="s">
        <v>1456</v>
      </c>
    </row>
    <row r="1708" customFormat="1" spans="1:14">
      <c r="A1708" s="9" t="s">
        <v>1895</v>
      </c>
      <c r="B1708" s="9"/>
      <c r="C1708" s="9" t="s">
        <v>3709</v>
      </c>
      <c r="D1708" s="9" t="s">
        <v>3710</v>
      </c>
      <c r="E1708" s="9" t="s">
        <v>85</v>
      </c>
      <c r="F1708" s="9"/>
      <c r="G1708" s="9"/>
      <c r="H1708" s="9" t="s">
        <v>1452</v>
      </c>
      <c r="I1708" s="9"/>
      <c r="J1708" s="9" t="s">
        <v>1453</v>
      </c>
      <c r="K1708" s="10" t="s">
        <v>1454</v>
      </c>
      <c r="L1708" s="9" t="s">
        <v>1898</v>
      </c>
      <c r="M1708" s="9"/>
      <c r="N1708" s="12" t="s">
        <v>1456</v>
      </c>
    </row>
    <row r="1709" customFormat="1" spans="1:14">
      <c r="A1709" s="9" t="s">
        <v>1895</v>
      </c>
      <c r="B1709" s="9"/>
      <c r="C1709" s="9" t="s">
        <v>3711</v>
      </c>
      <c r="D1709" s="9" t="s">
        <v>3712</v>
      </c>
      <c r="E1709" s="9" t="s">
        <v>85</v>
      </c>
      <c r="F1709" s="9"/>
      <c r="G1709" s="9"/>
      <c r="H1709" s="9" t="s">
        <v>1452</v>
      </c>
      <c r="I1709" s="9"/>
      <c r="J1709" s="9" t="s">
        <v>1453</v>
      </c>
      <c r="K1709" s="10" t="s">
        <v>1454</v>
      </c>
      <c r="L1709" s="9" t="s">
        <v>1898</v>
      </c>
      <c r="M1709" s="9"/>
      <c r="N1709" s="12" t="s">
        <v>1456</v>
      </c>
    </row>
    <row r="1710" customFormat="1" spans="1:14">
      <c r="A1710" s="9" t="s">
        <v>1895</v>
      </c>
      <c r="B1710" s="9"/>
      <c r="C1710" s="9" t="s">
        <v>3713</v>
      </c>
      <c r="D1710" s="9" t="s">
        <v>3714</v>
      </c>
      <c r="E1710" s="9" t="s">
        <v>85</v>
      </c>
      <c r="F1710" s="9"/>
      <c r="G1710" s="9"/>
      <c r="H1710" s="9" t="s">
        <v>1452</v>
      </c>
      <c r="I1710" s="9"/>
      <c r="J1710" s="9" t="s">
        <v>1453</v>
      </c>
      <c r="K1710" s="10" t="s">
        <v>1454</v>
      </c>
      <c r="L1710" s="9" t="s">
        <v>1898</v>
      </c>
      <c r="M1710" s="9"/>
      <c r="N1710" s="12" t="s">
        <v>1456</v>
      </c>
    </row>
    <row r="1711" customFormat="1" spans="1:14">
      <c r="A1711" s="9" t="s">
        <v>1895</v>
      </c>
      <c r="B1711" s="9"/>
      <c r="C1711" s="9" t="s">
        <v>3715</v>
      </c>
      <c r="D1711" s="9" t="s">
        <v>3716</v>
      </c>
      <c r="E1711" s="9" t="s">
        <v>85</v>
      </c>
      <c r="F1711" s="9"/>
      <c r="G1711" s="9"/>
      <c r="H1711" s="9" t="s">
        <v>1452</v>
      </c>
      <c r="I1711" s="9"/>
      <c r="J1711" s="9" t="s">
        <v>1453</v>
      </c>
      <c r="K1711" s="10" t="s">
        <v>1454</v>
      </c>
      <c r="L1711" s="9" t="s">
        <v>1898</v>
      </c>
      <c r="M1711" s="9"/>
      <c r="N1711" s="12" t="s">
        <v>1456</v>
      </c>
    </row>
    <row r="1712" customFormat="1" spans="1:14">
      <c r="A1712" s="9" t="s">
        <v>1895</v>
      </c>
      <c r="B1712" s="9"/>
      <c r="C1712" s="9" t="s">
        <v>3717</v>
      </c>
      <c r="D1712" s="9" t="s">
        <v>3718</v>
      </c>
      <c r="E1712" s="9" t="s">
        <v>85</v>
      </c>
      <c r="F1712" s="9"/>
      <c r="G1712" s="9"/>
      <c r="H1712" s="9" t="s">
        <v>1452</v>
      </c>
      <c r="I1712" s="9"/>
      <c r="J1712" s="9" t="s">
        <v>1453</v>
      </c>
      <c r="K1712" s="10" t="s">
        <v>1454</v>
      </c>
      <c r="L1712" s="9" t="s">
        <v>1898</v>
      </c>
      <c r="M1712" s="9"/>
      <c r="N1712" s="12" t="s">
        <v>1456</v>
      </c>
    </row>
    <row r="1713" customFormat="1" spans="1:14">
      <c r="A1713" s="9" t="s">
        <v>1895</v>
      </c>
      <c r="B1713" s="9"/>
      <c r="C1713" s="9" t="s">
        <v>3719</v>
      </c>
      <c r="D1713" s="9" t="s">
        <v>3720</v>
      </c>
      <c r="E1713" s="9" t="s">
        <v>85</v>
      </c>
      <c r="F1713" s="9"/>
      <c r="G1713" s="9"/>
      <c r="H1713" s="9" t="s">
        <v>1452</v>
      </c>
      <c r="I1713" s="9"/>
      <c r="J1713" s="9" t="s">
        <v>1453</v>
      </c>
      <c r="K1713" s="10" t="s">
        <v>1454</v>
      </c>
      <c r="L1713" s="9" t="s">
        <v>1898</v>
      </c>
      <c r="M1713" s="9"/>
      <c r="N1713" s="12" t="s">
        <v>1456</v>
      </c>
    </row>
    <row r="1714" customFormat="1" spans="1:14">
      <c r="A1714" s="9" t="s">
        <v>1895</v>
      </c>
      <c r="B1714" s="9"/>
      <c r="C1714" s="9" t="s">
        <v>3721</v>
      </c>
      <c r="D1714" s="9" t="s">
        <v>3722</v>
      </c>
      <c r="E1714" s="9" t="s">
        <v>85</v>
      </c>
      <c r="F1714" s="9"/>
      <c r="G1714" s="9"/>
      <c r="H1714" s="9" t="s">
        <v>1452</v>
      </c>
      <c r="I1714" s="9"/>
      <c r="J1714" s="9" t="s">
        <v>1453</v>
      </c>
      <c r="K1714" s="10" t="s">
        <v>1454</v>
      </c>
      <c r="L1714" s="9" t="s">
        <v>1898</v>
      </c>
      <c r="M1714" s="9"/>
      <c r="N1714" s="12" t="s">
        <v>1456</v>
      </c>
    </row>
    <row r="1715" customFormat="1" spans="1:14">
      <c r="A1715" s="9" t="s">
        <v>1895</v>
      </c>
      <c r="B1715" s="9"/>
      <c r="C1715" s="9" t="s">
        <v>3723</v>
      </c>
      <c r="D1715" s="9" t="s">
        <v>3724</v>
      </c>
      <c r="E1715" s="9" t="s">
        <v>85</v>
      </c>
      <c r="F1715" s="9"/>
      <c r="G1715" s="9"/>
      <c r="H1715" s="9" t="s">
        <v>1452</v>
      </c>
      <c r="I1715" s="9"/>
      <c r="J1715" s="9" t="s">
        <v>1453</v>
      </c>
      <c r="K1715" s="10" t="s">
        <v>1454</v>
      </c>
      <c r="L1715" s="9" t="s">
        <v>1898</v>
      </c>
      <c r="M1715" s="9"/>
      <c r="N1715" s="12" t="s">
        <v>1456</v>
      </c>
    </row>
    <row r="1716" customFormat="1" spans="1:14">
      <c r="A1716" s="9" t="s">
        <v>1895</v>
      </c>
      <c r="B1716" s="9"/>
      <c r="C1716" s="9" t="s">
        <v>3725</v>
      </c>
      <c r="D1716" s="9" t="s">
        <v>3726</v>
      </c>
      <c r="E1716" s="9" t="s">
        <v>85</v>
      </c>
      <c r="F1716" s="9"/>
      <c r="G1716" s="9"/>
      <c r="H1716" s="9" t="s">
        <v>1452</v>
      </c>
      <c r="I1716" s="9"/>
      <c r="J1716" s="9" t="s">
        <v>1453</v>
      </c>
      <c r="K1716" s="10" t="s">
        <v>1454</v>
      </c>
      <c r="L1716" s="9" t="s">
        <v>1898</v>
      </c>
      <c r="M1716" s="9"/>
      <c r="N1716" s="12" t="s">
        <v>1456</v>
      </c>
    </row>
    <row r="1717" customFormat="1" spans="1:14">
      <c r="A1717" s="9" t="s">
        <v>1895</v>
      </c>
      <c r="B1717" s="9"/>
      <c r="C1717" s="9" t="s">
        <v>3727</v>
      </c>
      <c r="D1717" s="9" t="s">
        <v>3728</v>
      </c>
      <c r="E1717" s="9" t="s">
        <v>85</v>
      </c>
      <c r="F1717" s="9"/>
      <c r="G1717" s="9"/>
      <c r="H1717" s="9" t="s">
        <v>1452</v>
      </c>
      <c r="I1717" s="9"/>
      <c r="J1717" s="9" t="s">
        <v>1453</v>
      </c>
      <c r="K1717" s="10" t="s">
        <v>1454</v>
      </c>
      <c r="L1717" s="9" t="s">
        <v>1898</v>
      </c>
      <c r="M1717" s="9"/>
      <c r="N1717" s="12" t="s">
        <v>1456</v>
      </c>
    </row>
    <row r="1718" customFormat="1" spans="1:14">
      <c r="A1718" s="9" t="s">
        <v>1895</v>
      </c>
      <c r="B1718" s="9"/>
      <c r="C1718" s="9" t="s">
        <v>3729</v>
      </c>
      <c r="D1718" s="9" t="s">
        <v>3730</v>
      </c>
      <c r="E1718" s="9" t="s">
        <v>85</v>
      </c>
      <c r="F1718" s="9"/>
      <c r="G1718" s="9"/>
      <c r="H1718" s="9" t="s">
        <v>1452</v>
      </c>
      <c r="I1718" s="9"/>
      <c r="J1718" s="9" t="s">
        <v>1453</v>
      </c>
      <c r="K1718" s="10" t="s">
        <v>1454</v>
      </c>
      <c r="L1718" s="9" t="s">
        <v>1898</v>
      </c>
      <c r="M1718" s="9"/>
      <c r="N1718" s="12" t="s">
        <v>1456</v>
      </c>
    </row>
    <row r="1719" customFormat="1" spans="1:14">
      <c r="A1719" s="9" t="s">
        <v>1895</v>
      </c>
      <c r="B1719" s="9"/>
      <c r="C1719" s="9" t="s">
        <v>3731</v>
      </c>
      <c r="D1719" s="9" t="s">
        <v>3732</v>
      </c>
      <c r="E1719" s="9" t="s">
        <v>85</v>
      </c>
      <c r="F1719" s="9"/>
      <c r="G1719" s="9"/>
      <c r="H1719" s="9" t="s">
        <v>1452</v>
      </c>
      <c r="I1719" s="9"/>
      <c r="J1719" s="9" t="s">
        <v>1453</v>
      </c>
      <c r="K1719" s="10" t="s">
        <v>1454</v>
      </c>
      <c r="L1719" s="9" t="s">
        <v>1898</v>
      </c>
      <c r="M1719" s="9"/>
      <c r="N1719" s="12" t="s">
        <v>1456</v>
      </c>
    </row>
    <row r="1720" customFormat="1" spans="1:14">
      <c r="A1720" s="9" t="s">
        <v>1895</v>
      </c>
      <c r="B1720" s="9"/>
      <c r="C1720" s="9" t="s">
        <v>3733</v>
      </c>
      <c r="D1720" s="9" t="s">
        <v>3734</v>
      </c>
      <c r="E1720" s="9" t="s">
        <v>85</v>
      </c>
      <c r="F1720" s="9"/>
      <c r="G1720" s="9"/>
      <c r="H1720" s="9" t="s">
        <v>1452</v>
      </c>
      <c r="I1720" s="9"/>
      <c r="J1720" s="9" t="s">
        <v>1453</v>
      </c>
      <c r="K1720" s="10" t="s">
        <v>1454</v>
      </c>
      <c r="L1720" s="9" t="s">
        <v>1898</v>
      </c>
      <c r="M1720" s="9"/>
      <c r="N1720" s="12" t="s">
        <v>1456</v>
      </c>
    </row>
    <row r="1721" customFormat="1" spans="1:14">
      <c r="A1721" s="9" t="s">
        <v>1895</v>
      </c>
      <c r="B1721" s="9"/>
      <c r="C1721" s="9" t="s">
        <v>3735</v>
      </c>
      <c r="D1721" s="9" t="s">
        <v>3736</v>
      </c>
      <c r="E1721" s="9" t="s">
        <v>85</v>
      </c>
      <c r="F1721" s="9"/>
      <c r="G1721" s="9"/>
      <c r="H1721" s="9" t="s">
        <v>1452</v>
      </c>
      <c r="I1721" s="9"/>
      <c r="J1721" s="9" t="s">
        <v>1453</v>
      </c>
      <c r="K1721" s="10" t="s">
        <v>1454</v>
      </c>
      <c r="L1721" s="9" t="s">
        <v>1898</v>
      </c>
      <c r="M1721" s="9"/>
      <c r="N1721" s="12" t="s">
        <v>1456</v>
      </c>
    </row>
    <row r="1722" customFormat="1" spans="1:14">
      <c r="A1722" s="9" t="s">
        <v>1895</v>
      </c>
      <c r="B1722" s="9"/>
      <c r="C1722" s="9" t="s">
        <v>3737</v>
      </c>
      <c r="D1722" s="9" t="s">
        <v>3738</v>
      </c>
      <c r="E1722" s="9" t="s">
        <v>85</v>
      </c>
      <c r="F1722" s="9"/>
      <c r="G1722" s="9"/>
      <c r="H1722" s="9" t="s">
        <v>1452</v>
      </c>
      <c r="I1722" s="9"/>
      <c r="J1722" s="9" t="s">
        <v>1453</v>
      </c>
      <c r="K1722" s="10" t="s">
        <v>1454</v>
      </c>
      <c r="L1722" s="9" t="s">
        <v>1898</v>
      </c>
      <c r="M1722" s="9"/>
      <c r="N1722" s="12" t="s">
        <v>1456</v>
      </c>
    </row>
    <row r="1723" customFormat="1" spans="1:14">
      <c r="A1723" s="9" t="s">
        <v>1895</v>
      </c>
      <c r="B1723" s="9"/>
      <c r="C1723" s="9" t="s">
        <v>3739</v>
      </c>
      <c r="D1723" s="9" t="s">
        <v>3740</v>
      </c>
      <c r="E1723" s="9" t="s">
        <v>85</v>
      </c>
      <c r="F1723" s="9"/>
      <c r="G1723" s="9"/>
      <c r="H1723" s="9" t="s">
        <v>1452</v>
      </c>
      <c r="I1723" s="9"/>
      <c r="J1723" s="9" t="s">
        <v>1453</v>
      </c>
      <c r="K1723" s="10" t="s">
        <v>1454</v>
      </c>
      <c r="L1723" s="9" t="s">
        <v>1898</v>
      </c>
      <c r="M1723" s="9"/>
      <c r="N1723" s="12" t="s">
        <v>1456</v>
      </c>
    </row>
    <row r="1724" customFormat="1" spans="1:14">
      <c r="A1724" s="9" t="s">
        <v>1895</v>
      </c>
      <c r="B1724" s="9"/>
      <c r="C1724" s="9" t="s">
        <v>3741</v>
      </c>
      <c r="D1724" s="9" t="s">
        <v>3742</v>
      </c>
      <c r="E1724" s="9" t="s">
        <v>85</v>
      </c>
      <c r="F1724" s="9"/>
      <c r="G1724" s="9"/>
      <c r="H1724" s="9" t="s">
        <v>1452</v>
      </c>
      <c r="I1724" s="9"/>
      <c r="J1724" s="9" t="s">
        <v>1453</v>
      </c>
      <c r="K1724" s="10" t="s">
        <v>1454</v>
      </c>
      <c r="L1724" s="9" t="s">
        <v>1898</v>
      </c>
      <c r="M1724" s="9"/>
      <c r="N1724" s="12" t="s">
        <v>1456</v>
      </c>
    </row>
    <row r="1725" customFormat="1" spans="1:14">
      <c r="A1725" s="9" t="s">
        <v>1895</v>
      </c>
      <c r="B1725" s="9"/>
      <c r="C1725" s="9" t="s">
        <v>3743</v>
      </c>
      <c r="D1725" s="9" t="s">
        <v>3744</v>
      </c>
      <c r="E1725" s="9" t="s">
        <v>85</v>
      </c>
      <c r="F1725" s="9"/>
      <c r="G1725" s="9"/>
      <c r="H1725" s="9" t="s">
        <v>1452</v>
      </c>
      <c r="I1725" s="9"/>
      <c r="J1725" s="9" t="s">
        <v>1453</v>
      </c>
      <c r="K1725" s="10" t="s">
        <v>1454</v>
      </c>
      <c r="L1725" s="9" t="s">
        <v>1898</v>
      </c>
      <c r="M1725" s="9"/>
      <c r="N1725" s="12" t="s">
        <v>1456</v>
      </c>
    </row>
    <row r="1726" customFormat="1" spans="1:14">
      <c r="A1726" s="9" t="s">
        <v>1895</v>
      </c>
      <c r="B1726" s="9"/>
      <c r="C1726" s="9" t="s">
        <v>3745</v>
      </c>
      <c r="D1726" s="9" t="s">
        <v>3746</v>
      </c>
      <c r="E1726" s="9" t="s">
        <v>85</v>
      </c>
      <c r="F1726" s="9"/>
      <c r="G1726" s="9"/>
      <c r="H1726" s="9" t="s">
        <v>1452</v>
      </c>
      <c r="I1726" s="9"/>
      <c r="J1726" s="9" t="s">
        <v>1453</v>
      </c>
      <c r="K1726" s="10" t="s">
        <v>1454</v>
      </c>
      <c r="L1726" s="9" t="s">
        <v>1898</v>
      </c>
      <c r="M1726" s="9"/>
      <c r="N1726" s="12" t="s">
        <v>1456</v>
      </c>
    </row>
    <row r="1727" customFormat="1" spans="1:14">
      <c r="A1727" s="9" t="s">
        <v>1895</v>
      </c>
      <c r="B1727" s="9"/>
      <c r="C1727" s="9" t="s">
        <v>3747</v>
      </c>
      <c r="D1727" s="9" t="s">
        <v>3748</v>
      </c>
      <c r="E1727" s="9" t="s">
        <v>85</v>
      </c>
      <c r="F1727" s="9"/>
      <c r="G1727" s="9"/>
      <c r="H1727" s="9" t="s">
        <v>1452</v>
      </c>
      <c r="I1727" s="9"/>
      <c r="J1727" s="9" t="s">
        <v>1453</v>
      </c>
      <c r="K1727" s="10" t="s">
        <v>1454</v>
      </c>
      <c r="L1727" s="9" t="s">
        <v>1898</v>
      </c>
      <c r="M1727" s="9"/>
      <c r="N1727" s="12" t="s">
        <v>1456</v>
      </c>
    </row>
    <row r="1728" customFormat="1" spans="1:14">
      <c r="A1728" s="9" t="s">
        <v>1895</v>
      </c>
      <c r="B1728" s="9"/>
      <c r="C1728" s="9" t="s">
        <v>3749</v>
      </c>
      <c r="D1728" s="9" t="s">
        <v>3750</v>
      </c>
      <c r="E1728" s="9" t="s">
        <v>85</v>
      </c>
      <c r="F1728" s="9"/>
      <c r="G1728" s="9"/>
      <c r="H1728" s="9" t="s">
        <v>1452</v>
      </c>
      <c r="I1728" s="9"/>
      <c r="J1728" s="9" t="s">
        <v>1453</v>
      </c>
      <c r="K1728" s="10" t="s">
        <v>1454</v>
      </c>
      <c r="L1728" s="9" t="s">
        <v>1898</v>
      </c>
      <c r="M1728" s="9"/>
      <c r="N1728" s="12" t="s">
        <v>1456</v>
      </c>
    </row>
    <row r="1729" customFormat="1" spans="1:14">
      <c r="A1729" s="9" t="s">
        <v>1895</v>
      </c>
      <c r="B1729" s="9"/>
      <c r="C1729" s="9" t="s">
        <v>3751</v>
      </c>
      <c r="D1729" s="9" t="s">
        <v>3752</v>
      </c>
      <c r="E1729" s="9" t="s">
        <v>85</v>
      </c>
      <c r="F1729" s="9"/>
      <c r="G1729" s="9"/>
      <c r="H1729" s="9" t="s">
        <v>1452</v>
      </c>
      <c r="I1729" s="9"/>
      <c r="J1729" s="9" t="s">
        <v>1453</v>
      </c>
      <c r="K1729" s="10" t="s">
        <v>1454</v>
      </c>
      <c r="L1729" s="9" t="s">
        <v>1898</v>
      </c>
      <c r="M1729" s="9"/>
      <c r="N1729" s="12" t="s">
        <v>1456</v>
      </c>
    </row>
    <row r="1730" customFormat="1" spans="1:14">
      <c r="A1730" s="9" t="s">
        <v>1895</v>
      </c>
      <c r="B1730" s="9"/>
      <c r="C1730" s="9" t="s">
        <v>3753</v>
      </c>
      <c r="D1730" s="9" t="s">
        <v>3754</v>
      </c>
      <c r="E1730" s="9" t="s">
        <v>85</v>
      </c>
      <c r="F1730" s="9"/>
      <c r="G1730" s="9"/>
      <c r="H1730" s="9" t="s">
        <v>1452</v>
      </c>
      <c r="I1730" s="9"/>
      <c r="J1730" s="9" t="s">
        <v>1453</v>
      </c>
      <c r="K1730" s="10" t="s">
        <v>1454</v>
      </c>
      <c r="L1730" s="9" t="s">
        <v>1898</v>
      </c>
      <c r="M1730" s="9"/>
      <c r="N1730" s="12" t="s">
        <v>1456</v>
      </c>
    </row>
    <row r="1731" customFormat="1" spans="1:14">
      <c r="A1731" s="9" t="s">
        <v>1895</v>
      </c>
      <c r="B1731" s="9"/>
      <c r="C1731" s="9" t="s">
        <v>3755</v>
      </c>
      <c r="D1731" s="9" t="s">
        <v>3756</v>
      </c>
      <c r="E1731" s="9" t="s">
        <v>85</v>
      </c>
      <c r="F1731" s="9"/>
      <c r="G1731" s="9"/>
      <c r="H1731" s="9" t="s">
        <v>1452</v>
      </c>
      <c r="I1731" s="9"/>
      <c r="J1731" s="9" t="s">
        <v>1453</v>
      </c>
      <c r="K1731" s="10" t="s">
        <v>1454</v>
      </c>
      <c r="L1731" s="9" t="s">
        <v>1898</v>
      </c>
      <c r="M1731" s="9"/>
      <c r="N1731" s="12" t="s">
        <v>1456</v>
      </c>
    </row>
    <row r="1732" customFormat="1" spans="1:14">
      <c r="A1732" s="9" t="s">
        <v>1895</v>
      </c>
      <c r="B1732" s="9"/>
      <c r="C1732" s="9" t="s">
        <v>3757</v>
      </c>
      <c r="D1732" s="9" t="s">
        <v>3758</v>
      </c>
      <c r="E1732" s="9" t="s">
        <v>85</v>
      </c>
      <c r="F1732" s="9"/>
      <c r="G1732" s="9"/>
      <c r="H1732" s="9" t="s">
        <v>1452</v>
      </c>
      <c r="I1732" s="9"/>
      <c r="J1732" s="9" t="s">
        <v>1453</v>
      </c>
      <c r="K1732" s="10" t="s">
        <v>1454</v>
      </c>
      <c r="L1732" s="9" t="s">
        <v>1898</v>
      </c>
      <c r="M1732" s="9"/>
      <c r="N1732" s="12" t="s">
        <v>1456</v>
      </c>
    </row>
    <row r="1733" customFormat="1" spans="1:14">
      <c r="A1733" s="9" t="s">
        <v>1895</v>
      </c>
      <c r="B1733" s="9"/>
      <c r="C1733" s="9" t="s">
        <v>3759</v>
      </c>
      <c r="D1733" s="9" t="s">
        <v>3760</v>
      </c>
      <c r="E1733" s="9" t="s">
        <v>85</v>
      </c>
      <c r="F1733" s="9"/>
      <c r="G1733" s="9"/>
      <c r="H1733" s="9" t="s">
        <v>1452</v>
      </c>
      <c r="I1733" s="9"/>
      <c r="J1733" s="9" t="s">
        <v>1453</v>
      </c>
      <c r="K1733" s="10" t="s">
        <v>1454</v>
      </c>
      <c r="L1733" s="9" t="s">
        <v>1898</v>
      </c>
      <c r="M1733" s="9"/>
      <c r="N1733" s="12" t="s">
        <v>1456</v>
      </c>
    </row>
    <row r="1734" customFormat="1" spans="1:14">
      <c r="A1734" s="9" t="s">
        <v>1895</v>
      </c>
      <c r="B1734" s="9"/>
      <c r="C1734" s="9" t="s">
        <v>3761</v>
      </c>
      <c r="D1734" s="9" t="s">
        <v>3762</v>
      </c>
      <c r="E1734" s="9" t="s">
        <v>85</v>
      </c>
      <c r="F1734" s="9"/>
      <c r="G1734" s="9"/>
      <c r="H1734" s="9" t="s">
        <v>1452</v>
      </c>
      <c r="I1734" s="9"/>
      <c r="J1734" s="9" t="s">
        <v>1453</v>
      </c>
      <c r="K1734" s="10" t="s">
        <v>1454</v>
      </c>
      <c r="L1734" s="9" t="s">
        <v>1898</v>
      </c>
      <c r="M1734" s="9"/>
      <c r="N1734" s="12" t="s">
        <v>1456</v>
      </c>
    </row>
    <row r="1735" customFormat="1" spans="1:14">
      <c r="A1735" s="9" t="s">
        <v>1895</v>
      </c>
      <c r="B1735" s="9"/>
      <c r="C1735" s="9" t="s">
        <v>3763</v>
      </c>
      <c r="D1735" s="9" t="s">
        <v>3764</v>
      </c>
      <c r="E1735" s="9" t="s">
        <v>85</v>
      </c>
      <c r="F1735" s="9"/>
      <c r="G1735" s="9"/>
      <c r="H1735" s="9" t="s">
        <v>1452</v>
      </c>
      <c r="I1735" s="9"/>
      <c r="J1735" s="9" t="s">
        <v>1453</v>
      </c>
      <c r="K1735" s="10" t="s">
        <v>1454</v>
      </c>
      <c r="L1735" s="9" t="s">
        <v>1898</v>
      </c>
      <c r="M1735" s="9"/>
      <c r="N1735" s="12" t="s">
        <v>1456</v>
      </c>
    </row>
    <row r="1736" customFormat="1" spans="1:14">
      <c r="A1736" s="9" t="s">
        <v>1895</v>
      </c>
      <c r="B1736" s="9"/>
      <c r="C1736" s="9" t="s">
        <v>3765</v>
      </c>
      <c r="D1736" s="9" t="s">
        <v>3766</v>
      </c>
      <c r="E1736" s="9" t="s">
        <v>85</v>
      </c>
      <c r="F1736" s="9"/>
      <c r="G1736" s="9"/>
      <c r="H1736" s="9" t="s">
        <v>1452</v>
      </c>
      <c r="I1736" s="9"/>
      <c r="J1736" s="9" t="s">
        <v>1453</v>
      </c>
      <c r="K1736" s="10" t="s">
        <v>1454</v>
      </c>
      <c r="L1736" s="9" t="s">
        <v>1898</v>
      </c>
      <c r="M1736" s="9"/>
      <c r="N1736" s="12" t="s">
        <v>1456</v>
      </c>
    </row>
    <row r="1737" customFormat="1" spans="1:14">
      <c r="A1737" s="9" t="s">
        <v>1895</v>
      </c>
      <c r="B1737" s="9"/>
      <c r="C1737" s="9" t="s">
        <v>3767</v>
      </c>
      <c r="D1737" s="9" t="s">
        <v>3768</v>
      </c>
      <c r="E1737" s="9" t="s">
        <v>85</v>
      </c>
      <c r="F1737" s="9"/>
      <c r="G1737" s="9"/>
      <c r="H1737" s="9" t="s">
        <v>1452</v>
      </c>
      <c r="I1737" s="9"/>
      <c r="J1737" s="9" t="s">
        <v>1453</v>
      </c>
      <c r="K1737" s="10" t="s">
        <v>1454</v>
      </c>
      <c r="L1737" s="9" t="s">
        <v>1898</v>
      </c>
      <c r="M1737" s="9"/>
      <c r="N1737" s="12" t="s">
        <v>1456</v>
      </c>
    </row>
    <row r="1738" customFormat="1" spans="1:14">
      <c r="A1738" s="9" t="s">
        <v>1895</v>
      </c>
      <c r="B1738" s="9"/>
      <c r="C1738" s="9" t="s">
        <v>3769</v>
      </c>
      <c r="D1738" s="9" t="s">
        <v>3770</v>
      </c>
      <c r="E1738" s="9" t="s">
        <v>85</v>
      </c>
      <c r="F1738" s="9"/>
      <c r="G1738" s="9"/>
      <c r="H1738" s="9" t="s">
        <v>1452</v>
      </c>
      <c r="I1738" s="9"/>
      <c r="J1738" s="9" t="s">
        <v>1453</v>
      </c>
      <c r="K1738" s="10" t="s">
        <v>1454</v>
      </c>
      <c r="L1738" s="9" t="s">
        <v>1898</v>
      </c>
      <c r="M1738" s="9"/>
      <c r="N1738" s="12" t="s">
        <v>1456</v>
      </c>
    </row>
    <row r="1739" customFormat="1" spans="1:14">
      <c r="A1739" s="9" t="s">
        <v>1895</v>
      </c>
      <c r="B1739" s="9"/>
      <c r="C1739" s="9" t="s">
        <v>3771</v>
      </c>
      <c r="D1739" s="9" t="s">
        <v>3772</v>
      </c>
      <c r="E1739" s="9" t="s">
        <v>85</v>
      </c>
      <c r="F1739" s="9"/>
      <c r="G1739" s="9"/>
      <c r="H1739" s="9" t="s">
        <v>1452</v>
      </c>
      <c r="I1739" s="9"/>
      <c r="J1739" s="9" t="s">
        <v>1453</v>
      </c>
      <c r="K1739" s="10" t="s">
        <v>1454</v>
      </c>
      <c r="L1739" s="9" t="s">
        <v>1898</v>
      </c>
      <c r="M1739" s="9"/>
      <c r="N1739" s="12" t="s">
        <v>1456</v>
      </c>
    </row>
    <row r="1740" customFormat="1" spans="1:14">
      <c r="A1740" s="9" t="s">
        <v>1895</v>
      </c>
      <c r="B1740" s="9"/>
      <c r="C1740" s="9" t="s">
        <v>3773</v>
      </c>
      <c r="D1740" s="9" t="s">
        <v>3774</v>
      </c>
      <c r="E1740" s="9" t="s">
        <v>85</v>
      </c>
      <c r="F1740" s="9"/>
      <c r="G1740" s="9"/>
      <c r="H1740" s="9" t="s">
        <v>1452</v>
      </c>
      <c r="I1740" s="9"/>
      <c r="J1740" s="9" t="s">
        <v>1453</v>
      </c>
      <c r="K1740" s="10" t="s">
        <v>1454</v>
      </c>
      <c r="L1740" s="9" t="s">
        <v>1898</v>
      </c>
      <c r="M1740" s="9"/>
      <c r="N1740" s="12" t="s">
        <v>1456</v>
      </c>
    </row>
    <row r="1741" customFormat="1" spans="1:14">
      <c r="A1741" s="9" t="s">
        <v>1895</v>
      </c>
      <c r="B1741" s="9"/>
      <c r="C1741" s="9" t="s">
        <v>3775</v>
      </c>
      <c r="D1741" s="9" t="s">
        <v>3776</v>
      </c>
      <c r="E1741" s="9" t="s">
        <v>85</v>
      </c>
      <c r="F1741" s="9"/>
      <c r="G1741" s="9"/>
      <c r="H1741" s="9" t="s">
        <v>1452</v>
      </c>
      <c r="I1741" s="9"/>
      <c r="J1741" s="9" t="s">
        <v>1453</v>
      </c>
      <c r="K1741" s="10" t="s">
        <v>1454</v>
      </c>
      <c r="L1741" s="9" t="s">
        <v>1898</v>
      </c>
      <c r="M1741" s="9"/>
      <c r="N1741" s="12" t="s">
        <v>1456</v>
      </c>
    </row>
    <row r="1742" customFormat="1" spans="1:14">
      <c r="A1742" s="9" t="s">
        <v>1895</v>
      </c>
      <c r="B1742" s="9"/>
      <c r="C1742" s="9" t="s">
        <v>3777</v>
      </c>
      <c r="D1742" s="9" t="s">
        <v>3778</v>
      </c>
      <c r="E1742" s="9" t="s">
        <v>85</v>
      </c>
      <c r="F1742" s="9"/>
      <c r="G1742" s="9"/>
      <c r="H1742" s="9" t="s">
        <v>1452</v>
      </c>
      <c r="I1742" s="9"/>
      <c r="J1742" s="9" t="s">
        <v>1453</v>
      </c>
      <c r="K1742" s="10" t="s">
        <v>1454</v>
      </c>
      <c r="L1742" s="9" t="s">
        <v>1898</v>
      </c>
      <c r="M1742" s="9"/>
      <c r="N1742" s="12" t="s">
        <v>1456</v>
      </c>
    </row>
    <row r="1743" customFormat="1" spans="1:14">
      <c r="A1743" s="9" t="s">
        <v>1895</v>
      </c>
      <c r="B1743" s="9"/>
      <c r="C1743" s="9" t="s">
        <v>3779</v>
      </c>
      <c r="D1743" s="9" t="s">
        <v>3780</v>
      </c>
      <c r="E1743" s="9" t="s">
        <v>85</v>
      </c>
      <c r="F1743" s="9"/>
      <c r="G1743" s="9"/>
      <c r="H1743" s="9" t="s">
        <v>1452</v>
      </c>
      <c r="I1743" s="9"/>
      <c r="J1743" s="9" t="s">
        <v>1453</v>
      </c>
      <c r="K1743" s="10" t="s">
        <v>1454</v>
      </c>
      <c r="L1743" s="9" t="s">
        <v>1898</v>
      </c>
      <c r="M1743" s="9"/>
      <c r="N1743" s="12" t="s">
        <v>1456</v>
      </c>
    </row>
    <row r="1744" customFormat="1" spans="1:14">
      <c r="A1744" s="9" t="s">
        <v>1895</v>
      </c>
      <c r="B1744" s="9"/>
      <c r="C1744" s="9" t="s">
        <v>3781</v>
      </c>
      <c r="D1744" s="9" t="s">
        <v>3782</v>
      </c>
      <c r="E1744" s="9" t="s">
        <v>85</v>
      </c>
      <c r="F1744" s="9"/>
      <c r="G1744" s="9"/>
      <c r="H1744" s="9" t="s">
        <v>1452</v>
      </c>
      <c r="I1744" s="9"/>
      <c r="J1744" s="9" t="s">
        <v>1453</v>
      </c>
      <c r="K1744" s="10" t="s">
        <v>1454</v>
      </c>
      <c r="L1744" s="9" t="s">
        <v>1898</v>
      </c>
      <c r="M1744" s="9"/>
      <c r="N1744" s="12" t="s">
        <v>1456</v>
      </c>
    </row>
    <row r="1745" customFormat="1" spans="1:14">
      <c r="A1745" s="9" t="s">
        <v>1895</v>
      </c>
      <c r="B1745" s="9"/>
      <c r="C1745" s="9" t="s">
        <v>3783</v>
      </c>
      <c r="D1745" s="9" t="s">
        <v>3784</v>
      </c>
      <c r="E1745" s="9" t="s">
        <v>85</v>
      </c>
      <c r="F1745" s="9"/>
      <c r="G1745" s="9"/>
      <c r="H1745" s="9" t="s">
        <v>1452</v>
      </c>
      <c r="I1745" s="9"/>
      <c r="J1745" s="9" t="s">
        <v>1453</v>
      </c>
      <c r="K1745" s="10" t="s">
        <v>1454</v>
      </c>
      <c r="L1745" s="9" t="s">
        <v>1898</v>
      </c>
      <c r="M1745" s="9"/>
      <c r="N1745" s="12" t="s">
        <v>1456</v>
      </c>
    </row>
    <row r="1746" customFormat="1" spans="1:14">
      <c r="A1746" s="9" t="s">
        <v>1895</v>
      </c>
      <c r="B1746" s="9"/>
      <c r="C1746" s="9" t="s">
        <v>3785</v>
      </c>
      <c r="D1746" s="9" t="s">
        <v>3786</v>
      </c>
      <c r="E1746" s="9" t="s">
        <v>85</v>
      </c>
      <c r="F1746" s="9"/>
      <c r="G1746" s="9"/>
      <c r="H1746" s="9" t="s">
        <v>1452</v>
      </c>
      <c r="I1746" s="9"/>
      <c r="J1746" s="9" t="s">
        <v>1453</v>
      </c>
      <c r="K1746" s="10" t="s">
        <v>1454</v>
      </c>
      <c r="L1746" s="9" t="s">
        <v>1898</v>
      </c>
      <c r="M1746" s="9"/>
      <c r="N1746" s="12" t="s">
        <v>1456</v>
      </c>
    </row>
    <row r="1747" customFormat="1" spans="1:14">
      <c r="A1747" s="9" t="s">
        <v>1895</v>
      </c>
      <c r="B1747" s="9"/>
      <c r="C1747" s="9" t="s">
        <v>3787</v>
      </c>
      <c r="D1747" s="9" t="s">
        <v>3788</v>
      </c>
      <c r="E1747" s="9" t="s">
        <v>85</v>
      </c>
      <c r="F1747" s="9"/>
      <c r="G1747" s="9"/>
      <c r="H1747" s="9" t="s">
        <v>1452</v>
      </c>
      <c r="I1747" s="9"/>
      <c r="J1747" s="9" t="s">
        <v>1453</v>
      </c>
      <c r="K1747" s="10" t="s">
        <v>1454</v>
      </c>
      <c r="L1747" s="9" t="s">
        <v>1898</v>
      </c>
      <c r="M1747" s="9"/>
      <c r="N1747" s="12" t="s">
        <v>1456</v>
      </c>
    </row>
    <row r="1748" customFormat="1" spans="1:14">
      <c r="A1748" s="9" t="s">
        <v>1895</v>
      </c>
      <c r="B1748" s="9"/>
      <c r="C1748" s="9" t="s">
        <v>3789</v>
      </c>
      <c r="D1748" s="9" t="s">
        <v>3790</v>
      </c>
      <c r="E1748" s="9" t="s">
        <v>85</v>
      </c>
      <c r="F1748" s="9"/>
      <c r="G1748" s="9"/>
      <c r="H1748" s="9" t="s">
        <v>1452</v>
      </c>
      <c r="I1748" s="9"/>
      <c r="J1748" s="9" t="s">
        <v>1453</v>
      </c>
      <c r="K1748" s="10" t="s">
        <v>1454</v>
      </c>
      <c r="L1748" s="9" t="s">
        <v>1898</v>
      </c>
      <c r="M1748" s="9"/>
      <c r="N1748" s="12" t="s">
        <v>1456</v>
      </c>
    </row>
    <row r="1749" customFormat="1" spans="1:14">
      <c r="A1749" s="9" t="s">
        <v>1895</v>
      </c>
      <c r="B1749" s="9"/>
      <c r="C1749" s="9" t="s">
        <v>3791</v>
      </c>
      <c r="D1749" s="9" t="s">
        <v>3792</v>
      </c>
      <c r="E1749" s="9" t="s">
        <v>85</v>
      </c>
      <c r="F1749" s="9"/>
      <c r="G1749" s="9"/>
      <c r="H1749" s="9" t="s">
        <v>1452</v>
      </c>
      <c r="I1749" s="9"/>
      <c r="J1749" s="9" t="s">
        <v>1453</v>
      </c>
      <c r="K1749" s="10" t="s">
        <v>1454</v>
      </c>
      <c r="L1749" s="9" t="s">
        <v>1898</v>
      </c>
      <c r="M1749" s="9"/>
      <c r="N1749" s="12" t="s">
        <v>1456</v>
      </c>
    </row>
    <row r="1750" customFormat="1" spans="1:14">
      <c r="A1750" s="9" t="s">
        <v>1895</v>
      </c>
      <c r="B1750" s="9"/>
      <c r="C1750" s="9" t="s">
        <v>3793</v>
      </c>
      <c r="D1750" s="9" t="s">
        <v>3794</v>
      </c>
      <c r="E1750" s="9" t="s">
        <v>85</v>
      </c>
      <c r="F1750" s="9"/>
      <c r="G1750" s="9"/>
      <c r="H1750" s="9" t="s">
        <v>1452</v>
      </c>
      <c r="I1750" s="9"/>
      <c r="J1750" s="9" t="s">
        <v>1453</v>
      </c>
      <c r="K1750" s="10" t="s">
        <v>1454</v>
      </c>
      <c r="L1750" s="9" t="s">
        <v>1898</v>
      </c>
      <c r="M1750" s="9"/>
      <c r="N1750" s="12" t="s">
        <v>1456</v>
      </c>
    </row>
    <row r="1751" customFormat="1" spans="1:14">
      <c r="A1751" s="9" t="s">
        <v>1895</v>
      </c>
      <c r="B1751" s="9"/>
      <c r="C1751" s="9" t="s">
        <v>3795</v>
      </c>
      <c r="D1751" s="9" t="s">
        <v>3796</v>
      </c>
      <c r="E1751" s="9" t="s">
        <v>85</v>
      </c>
      <c r="F1751" s="9"/>
      <c r="G1751" s="9"/>
      <c r="H1751" s="9" t="s">
        <v>1452</v>
      </c>
      <c r="I1751" s="9"/>
      <c r="J1751" s="9" t="s">
        <v>1453</v>
      </c>
      <c r="K1751" s="10" t="s">
        <v>1454</v>
      </c>
      <c r="L1751" s="9" t="s">
        <v>1898</v>
      </c>
      <c r="M1751" s="9"/>
      <c r="N1751" s="12" t="s">
        <v>1456</v>
      </c>
    </row>
    <row r="1752" customFormat="1" spans="1:14">
      <c r="A1752" s="9" t="s">
        <v>1895</v>
      </c>
      <c r="B1752" s="9"/>
      <c r="C1752" s="9" t="s">
        <v>3797</v>
      </c>
      <c r="D1752" s="9" t="s">
        <v>3798</v>
      </c>
      <c r="E1752" s="9" t="s">
        <v>85</v>
      </c>
      <c r="F1752" s="9"/>
      <c r="G1752" s="9"/>
      <c r="H1752" s="9" t="s">
        <v>1452</v>
      </c>
      <c r="I1752" s="9"/>
      <c r="J1752" s="9" t="s">
        <v>1453</v>
      </c>
      <c r="K1752" s="10" t="s">
        <v>1454</v>
      </c>
      <c r="L1752" s="9" t="s">
        <v>1898</v>
      </c>
      <c r="M1752" s="9"/>
      <c r="N1752" s="12" t="s">
        <v>1456</v>
      </c>
    </row>
    <row r="1753" customFormat="1" spans="1:14">
      <c r="A1753" s="9" t="s">
        <v>1895</v>
      </c>
      <c r="B1753" s="9"/>
      <c r="C1753" s="9" t="s">
        <v>3799</v>
      </c>
      <c r="D1753" s="9" t="s">
        <v>3800</v>
      </c>
      <c r="E1753" s="9" t="s">
        <v>85</v>
      </c>
      <c r="F1753" s="9"/>
      <c r="G1753" s="9"/>
      <c r="H1753" s="9" t="s">
        <v>1452</v>
      </c>
      <c r="I1753" s="9"/>
      <c r="J1753" s="9" t="s">
        <v>1453</v>
      </c>
      <c r="K1753" s="10" t="s">
        <v>1454</v>
      </c>
      <c r="L1753" s="9" t="s">
        <v>1898</v>
      </c>
      <c r="M1753" s="9"/>
      <c r="N1753" s="12" t="s">
        <v>1456</v>
      </c>
    </row>
    <row r="1754" customFormat="1" spans="1:14">
      <c r="A1754" s="9" t="s">
        <v>1895</v>
      </c>
      <c r="B1754" s="9"/>
      <c r="C1754" s="9" t="s">
        <v>3801</v>
      </c>
      <c r="D1754" s="9" t="s">
        <v>3802</v>
      </c>
      <c r="E1754" s="9" t="s">
        <v>85</v>
      </c>
      <c r="F1754" s="9"/>
      <c r="G1754" s="9"/>
      <c r="H1754" s="9" t="s">
        <v>1452</v>
      </c>
      <c r="I1754" s="9"/>
      <c r="J1754" s="9" t="s">
        <v>1453</v>
      </c>
      <c r="K1754" s="10" t="s">
        <v>1454</v>
      </c>
      <c r="L1754" s="9" t="s">
        <v>1898</v>
      </c>
      <c r="M1754" s="9"/>
      <c r="N1754" s="12" t="s">
        <v>1456</v>
      </c>
    </row>
    <row r="1755" customFormat="1" spans="1:14">
      <c r="A1755" s="9" t="s">
        <v>1895</v>
      </c>
      <c r="B1755" s="9"/>
      <c r="C1755" s="9" t="s">
        <v>3803</v>
      </c>
      <c r="D1755" s="9" t="s">
        <v>3804</v>
      </c>
      <c r="E1755" s="9" t="s">
        <v>85</v>
      </c>
      <c r="F1755" s="9"/>
      <c r="G1755" s="9"/>
      <c r="H1755" s="9" t="s">
        <v>1452</v>
      </c>
      <c r="I1755" s="9"/>
      <c r="J1755" s="9" t="s">
        <v>1453</v>
      </c>
      <c r="K1755" s="10" t="s">
        <v>1454</v>
      </c>
      <c r="L1755" s="9" t="s">
        <v>1898</v>
      </c>
      <c r="M1755" s="9"/>
      <c r="N1755" s="12" t="s">
        <v>1456</v>
      </c>
    </row>
    <row r="1756" customFormat="1" spans="1:14">
      <c r="A1756" s="9" t="s">
        <v>1895</v>
      </c>
      <c r="B1756" s="9"/>
      <c r="C1756" s="9" t="s">
        <v>3805</v>
      </c>
      <c r="D1756" s="9" t="s">
        <v>3806</v>
      </c>
      <c r="E1756" s="9" t="s">
        <v>85</v>
      </c>
      <c r="F1756" s="9"/>
      <c r="G1756" s="9"/>
      <c r="H1756" s="9" t="s">
        <v>1452</v>
      </c>
      <c r="I1756" s="9"/>
      <c r="J1756" s="9" t="s">
        <v>1453</v>
      </c>
      <c r="K1756" s="10" t="s">
        <v>1454</v>
      </c>
      <c r="L1756" s="9" t="s">
        <v>1898</v>
      </c>
      <c r="M1756" s="9"/>
      <c r="N1756" s="12" t="s">
        <v>1456</v>
      </c>
    </row>
    <row r="1757" customFormat="1" spans="1:14">
      <c r="A1757" s="9" t="s">
        <v>1895</v>
      </c>
      <c r="B1757" s="9"/>
      <c r="C1757" s="9" t="s">
        <v>3807</v>
      </c>
      <c r="D1757" s="9" t="s">
        <v>3808</v>
      </c>
      <c r="E1757" s="9" t="s">
        <v>85</v>
      </c>
      <c r="F1757" s="9"/>
      <c r="G1757" s="9"/>
      <c r="H1757" s="9" t="s">
        <v>1452</v>
      </c>
      <c r="I1757" s="9"/>
      <c r="J1757" s="9" t="s">
        <v>1453</v>
      </c>
      <c r="K1757" s="10" t="s">
        <v>1454</v>
      </c>
      <c r="L1757" s="9" t="s">
        <v>1898</v>
      </c>
      <c r="M1757" s="9"/>
      <c r="N1757" s="12" t="s">
        <v>1456</v>
      </c>
    </row>
    <row r="1758" customFormat="1" spans="1:14">
      <c r="A1758" s="9" t="s">
        <v>1895</v>
      </c>
      <c r="B1758" s="9"/>
      <c r="C1758" s="9" t="s">
        <v>3809</v>
      </c>
      <c r="D1758" s="9" t="s">
        <v>3810</v>
      </c>
      <c r="E1758" s="9" t="s">
        <v>85</v>
      </c>
      <c r="F1758" s="9"/>
      <c r="G1758" s="9"/>
      <c r="H1758" s="9" t="s">
        <v>1452</v>
      </c>
      <c r="I1758" s="9"/>
      <c r="J1758" s="9" t="s">
        <v>1453</v>
      </c>
      <c r="K1758" s="10" t="s">
        <v>1454</v>
      </c>
      <c r="L1758" s="9" t="s">
        <v>1898</v>
      </c>
      <c r="M1758" s="9"/>
      <c r="N1758" s="12" t="s">
        <v>1456</v>
      </c>
    </row>
    <row r="1759" customFormat="1" spans="1:14">
      <c r="A1759" s="9" t="s">
        <v>1895</v>
      </c>
      <c r="B1759" s="9"/>
      <c r="C1759" s="9" t="s">
        <v>3811</v>
      </c>
      <c r="D1759" s="9" t="s">
        <v>3812</v>
      </c>
      <c r="E1759" s="9" t="s">
        <v>85</v>
      </c>
      <c r="F1759" s="9"/>
      <c r="G1759" s="9"/>
      <c r="H1759" s="9" t="s">
        <v>1452</v>
      </c>
      <c r="I1759" s="9"/>
      <c r="J1759" s="9" t="s">
        <v>1453</v>
      </c>
      <c r="K1759" s="10" t="s">
        <v>1454</v>
      </c>
      <c r="L1759" s="9" t="s">
        <v>1898</v>
      </c>
      <c r="M1759" s="9"/>
      <c r="N1759" s="12" t="s">
        <v>1456</v>
      </c>
    </row>
    <row r="1760" customFormat="1" spans="1:14">
      <c r="A1760" s="9" t="s">
        <v>1895</v>
      </c>
      <c r="B1760" s="9"/>
      <c r="C1760" s="9" t="s">
        <v>3813</v>
      </c>
      <c r="D1760" s="9" t="s">
        <v>3814</v>
      </c>
      <c r="E1760" s="9" t="s">
        <v>85</v>
      </c>
      <c r="F1760" s="9"/>
      <c r="G1760" s="9"/>
      <c r="H1760" s="9" t="s">
        <v>1452</v>
      </c>
      <c r="I1760" s="9"/>
      <c r="J1760" s="9" t="s">
        <v>1453</v>
      </c>
      <c r="K1760" s="10" t="s">
        <v>1454</v>
      </c>
      <c r="L1760" s="9" t="s">
        <v>1898</v>
      </c>
      <c r="M1760" s="9"/>
      <c r="N1760" s="12" t="s">
        <v>1456</v>
      </c>
    </row>
    <row r="1761" customFormat="1" spans="1:14">
      <c r="A1761" s="9" t="s">
        <v>1895</v>
      </c>
      <c r="B1761" s="9"/>
      <c r="C1761" s="9" t="s">
        <v>3815</v>
      </c>
      <c r="D1761" s="9" t="s">
        <v>3816</v>
      </c>
      <c r="E1761" s="9" t="s">
        <v>85</v>
      </c>
      <c r="F1761" s="9"/>
      <c r="G1761" s="9"/>
      <c r="H1761" s="9" t="s">
        <v>1452</v>
      </c>
      <c r="I1761" s="9"/>
      <c r="J1761" s="9" t="s">
        <v>1453</v>
      </c>
      <c r="K1761" s="10" t="s">
        <v>1454</v>
      </c>
      <c r="L1761" s="9" t="s">
        <v>1898</v>
      </c>
      <c r="M1761" s="9"/>
      <c r="N1761" s="12" t="s">
        <v>1456</v>
      </c>
    </row>
    <row r="1762" customFormat="1" spans="1:14">
      <c r="A1762" s="9" t="s">
        <v>1895</v>
      </c>
      <c r="B1762" s="9"/>
      <c r="C1762" s="9" t="s">
        <v>3817</v>
      </c>
      <c r="D1762" s="9" t="s">
        <v>3818</v>
      </c>
      <c r="E1762" s="9" t="s">
        <v>85</v>
      </c>
      <c r="F1762" s="9"/>
      <c r="G1762" s="9"/>
      <c r="H1762" s="9" t="s">
        <v>1452</v>
      </c>
      <c r="I1762" s="9"/>
      <c r="J1762" s="9" t="s">
        <v>1453</v>
      </c>
      <c r="K1762" s="10" t="s">
        <v>1454</v>
      </c>
      <c r="L1762" s="9" t="s">
        <v>1898</v>
      </c>
      <c r="M1762" s="9"/>
      <c r="N1762" s="12" t="s">
        <v>1456</v>
      </c>
    </row>
    <row r="1763" customFormat="1" spans="1:14">
      <c r="A1763" s="9" t="s">
        <v>1895</v>
      </c>
      <c r="B1763" s="9"/>
      <c r="C1763" s="9" t="s">
        <v>3819</v>
      </c>
      <c r="D1763" s="9" t="s">
        <v>3820</v>
      </c>
      <c r="E1763" s="9" t="s">
        <v>85</v>
      </c>
      <c r="F1763" s="9"/>
      <c r="G1763" s="9"/>
      <c r="H1763" s="9" t="s">
        <v>1452</v>
      </c>
      <c r="I1763" s="9"/>
      <c r="J1763" s="9" t="s">
        <v>1453</v>
      </c>
      <c r="K1763" s="10" t="s">
        <v>1454</v>
      </c>
      <c r="L1763" s="9" t="s">
        <v>1898</v>
      </c>
      <c r="M1763" s="9"/>
      <c r="N1763" s="12" t="s">
        <v>1456</v>
      </c>
    </row>
    <row r="1764" customFormat="1" spans="1:14">
      <c r="A1764" s="9" t="s">
        <v>1895</v>
      </c>
      <c r="B1764" s="9"/>
      <c r="C1764" s="9" t="s">
        <v>3821</v>
      </c>
      <c r="D1764" s="9" t="s">
        <v>3822</v>
      </c>
      <c r="E1764" s="9" t="s">
        <v>85</v>
      </c>
      <c r="F1764" s="9"/>
      <c r="G1764" s="9"/>
      <c r="H1764" s="9" t="s">
        <v>1452</v>
      </c>
      <c r="I1764" s="9"/>
      <c r="J1764" s="9" t="s">
        <v>1453</v>
      </c>
      <c r="K1764" s="10" t="s">
        <v>1454</v>
      </c>
      <c r="L1764" s="9" t="s">
        <v>1898</v>
      </c>
      <c r="M1764" s="9"/>
      <c r="N1764" s="12" t="s">
        <v>1456</v>
      </c>
    </row>
    <row r="1765" customFormat="1" spans="1:14">
      <c r="A1765" s="9" t="s">
        <v>1895</v>
      </c>
      <c r="B1765" s="9"/>
      <c r="C1765" s="9" t="s">
        <v>3823</v>
      </c>
      <c r="D1765" s="9" t="s">
        <v>3824</v>
      </c>
      <c r="E1765" s="9" t="s">
        <v>85</v>
      </c>
      <c r="F1765" s="9"/>
      <c r="G1765" s="9"/>
      <c r="H1765" s="9" t="s">
        <v>1452</v>
      </c>
      <c r="I1765" s="9"/>
      <c r="J1765" s="9" t="s">
        <v>1453</v>
      </c>
      <c r="K1765" s="10" t="s">
        <v>1454</v>
      </c>
      <c r="L1765" s="9" t="s">
        <v>1898</v>
      </c>
      <c r="M1765" s="9"/>
      <c r="N1765" s="12" t="s">
        <v>1456</v>
      </c>
    </row>
    <row r="1766" customFormat="1" spans="1:14">
      <c r="A1766" s="9" t="s">
        <v>1895</v>
      </c>
      <c r="B1766" s="9"/>
      <c r="C1766" s="9" t="s">
        <v>3825</v>
      </c>
      <c r="D1766" s="9" t="s">
        <v>3826</v>
      </c>
      <c r="E1766" s="9" t="s">
        <v>85</v>
      </c>
      <c r="F1766" s="9"/>
      <c r="G1766" s="9"/>
      <c r="H1766" s="9" t="s">
        <v>1452</v>
      </c>
      <c r="I1766" s="9"/>
      <c r="J1766" s="9" t="s">
        <v>1453</v>
      </c>
      <c r="K1766" s="10" t="s">
        <v>1454</v>
      </c>
      <c r="L1766" s="9" t="s">
        <v>1898</v>
      </c>
      <c r="M1766" s="9"/>
      <c r="N1766" s="12" t="s">
        <v>1456</v>
      </c>
    </row>
    <row r="1767" customFormat="1" spans="1:14">
      <c r="A1767" s="9" t="s">
        <v>1895</v>
      </c>
      <c r="B1767" s="9"/>
      <c r="C1767" s="9" t="s">
        <v>3827</v>
      </c>
      <c r="D1767" s="9" t="s">
        <v>3828</v>
      </c>
      <c r="E1767" s="9" t="s">
        <v>85</v>
      </c>
      <c r="F1767" s="9"/>
      <c r="G1767" s="9"/>
      <c r="H1767" s="9" t="s">
        <v>1452</v>
      </c>
      <c r="I1767" s="9"/>
      <c r="J1767" s="9" t="s">
        <v>1453</v>
      </c>
      <c r="K1767" s="10" t="s">
        <v>1454</v>
      </c>
      <c r="L1767" s="9" t="s">
        <v>1898</v>
      </c>
      <c r="M1767" s="9"/>
      <c r="N1767" s="12" t="s">
        <v>1456</v>
      </c>
    </row>
    <row r="1768" customFormat="1" spans="1:14">
      <c r="A1768" s="9" t="s">
        <v>1895</v>
      </c>
      <c r="B1768" s="9"/>
      <c r="C1768" s="9" t="s">
        <v>3829</v>
      </c>
      <c r="D1768" s="9" t="s">
        <v>3830</v>
      </c>
      <c r="E1768" s="9" t="s">
        <v>85</v>
      </c>
      <c r="F1768" s="9"/>
      <c r="G1768" s="9"/>
      <c r="H1768" s="9" t="s">
        <v>1452</v>
      </c>
      <c r="I1768" s="9"/>
      <c r="J1768" s="9" t="s">
        <v>1453</v>
      </c>
      <c r="K1768" s="10" t="s">
        <v>1454</v>
      </c>
      <c r="L1768" s="9" t="s">
        <v>1898</v>
      </c>
      <c r="M1768" s="9"/>
      <c r="N1768" s="12" t="s">
        <v>1456</v>
      </c>
    </row>
    <row r="1769" customFormat="1" spans="1:14">
      <c r="A1769" s="9" t="s">
        <v>1895</v>
      </c>
      <c r="B1769" s="9"/>
      <c r="C1769" s="9" t="s">
        <v>3831</v>
      </c>
      <c r="D1769" s="9" t="s">
        <v>3832</v>
      </c>
      <c r="E1769" s="9" t="s">
        <v>85</v>
      </c>
      <c r="F1769" s="9"/>
      <c r="G1769" s="9"/>
      <c r="H1769" s="9" t="s">
        <v>1452</v>
      </c>
      <c r="I1769" s="9"/>
      <c r="J1769" s="9" t="s">
        <v>1453</v>
      </c>
      <c r="K1769" s="10" t="s">
        <v>1454</v>
      </c>
      <c r="L1769" s="9" t="s">
        <v>1898</v>
      </c>
      <c r="M1769" s="9"/>
      <c r="N1769" s="12" t="s">
        <v>1456</v>
      </c>
    </row>
    <row r="1770" customFormat="1" spans="1:14">
      <c r="A1770" s="9" t="s">
        <v>1895</v>
      </c>
      <c r="B1770" s="9"/>
      <c r="C1770" s="9" t="s">
        <v>3833</v>
      </c>
      <c r="D1770" s="9" t="s">
        <v>3834</v>
      </c>
      <c r="E1770" s="9" t="s">
        <v>85</v>
      </c>
      <c r="F1770" s="9"/>
      <c r="G1770" s="9"/>
      <c r="H1770" s="9" t="s">
        <v>1452</v>
      </c>
      <c r="I1770" s="9"/>
      <c r="J1770" s="9" t="s">
        <v>1453</v>
      </c>
      <c r="K1770" s="10" t="s">
        <v>1454</v>
      </c>
      <c r="L1770" s="9" t="s">
        <v>1898</v>
      </c>
      <c r="M1770" s="9"/>
      <c r="N1770" s="12" t="s">
        <v>1456</v>
      </c>
    </row>
    <row r="1771" customFormat="1" spans="1:14">
      <c r="A1771" s="9" t="s">
        <v>1895</v>
      </c>
      <c r="B1771" s="9"/>
      <c r="C1771" s="9" t="s">
        <v>3835</v>
      </c>
      <c r="D1771" s="9" t="s">
        <v>3836</v>
      </c>
      <c r="E1771" s="9" t="s">
        <v>85</v>
      </c>
      <c r="F1771" s="9"/>
      <c r="G1771" s="9"/>
      <c r="H1771" s="9" t="s">
        <v>1452</v>
      </c>
      <c r="I1771" s="9"/>
      <c r="J1771" s="9" t="s">
        <v>1453</v>
      </c>
      <c r="K1771" s="10" t="s">
        <v>1454</v>
      </c>
      <c r="L1771" s="9" t="s">
        <v>1898</v>
      </c>
      <c r="M1771" s="9"/>
      <c r="N1771" s="12" t="s">
        <v>1456</v>
      </c>
    </row>
    <row r="1772" customFormat="1" spans="1:14">
      <c r="A1772" s="9" t="s">
        <v>1895</v>
      </c>
      <c r="B1772" s="9"/>
      <c r="C1772" s="9" t="s">
        <v>3837</v>
      </c>
      <c r="D1772" s="9" t="s">
        <v>3838</v>
      </c>
      <c r="E1772" s="9" t="s">
        <v>85</v>
      </c>
      <c r="F1772" s="9"/>
      <c r="G1772" s="9"/>
      <c r="H1772" s="9" t="s">
        <v>1452</v>
      </c>
      <c r="I1772" s="9"/>
      <c r="J1772" s="9" t="s">
        <v>1453</v>
      </c>
      <c r="K1772" s="10" t="s">
        <v>1454</v>
      </c>
      <c r="L1772" s="9" t="s">
        <v>1898</v>
      </c>
      <c r="M1772" s="9"/>
      <c r="N1772" s="12" t="s">
        <v>1456</v>
      </c>
    </row>
    <row r="1773" customFormat="1" spans="1:14">
      <c r="A1773" s="9" t="s">
        <v>1895</v>
      </c>
      <c r="B1773" s="9"/>
      <c r="C1773" s="9" t="s">
        <v>3839</v>
      </c>
      <c r="D1773" s="9" t="s">
        <v>3840</v>
      </c>
      <c r="E1773" s="9" t="s">
        <v>85</v>
      </c>
      <c r="F1773" s="9"/>
      <c r="G1773" s="9"/>
      <c r="H1773" s="9" t="s">
        <v>1452</v>
      </c>
      <c r="I1773" s="9"/>
      <c r="J1773" s="9" t="s">
        <v>1453</v>
      </c>
      <c r="K1773" s="10" t="s">
        <v>1454</v>
      </c>
      <c r="L1773" s="9" t="s">
        <v>1898</v>
      </c>
      <c r="M1773" s="9"/>
      <c r="N1773" s="12" t="s">
        <v>1456</v>
      </c>
    </row>
    <row r="1774" customFormat="1" spans="1:14">
      <c r="A1774" s="9" t="s">
        <v>1895</v>
      </c>
      <c r="B1774" s="9"/>
      <c r="C1774" s="9" t="s">
        <v>3841</v>
      </c>
      <c r="D1774" s="9" t="s">
        <v>3842</v>
      </c>
      <c r="E1774" s="9" t="s">
        <v>85</v>
      </c>
      <c r="F1774" s="9"/>
      <c r="G1774" s="9"/>
      <c r="H1774" s="9" t="s">
        <v>1452</v>
      </c>
      <c r="I1774" s="9"/>
      <c r="J1774" s="9" t="s">
        <v>1453</v>
      </c>
      <c r="K1774" s="10" t="s">
        <v>1454</v>
      </c>
      <c r="L1774" s="9" t="s">
        <v>1898</v>
      </c>
      <c r="M1774" s="9"/>
      <c r="N1774" s="12" t="s">
        <v>1456</v>
      </c>
    </row>
    <row r="1775" customFormat="1" spans="1:14">
      <c r="A1775" s="9" t="s">
        <v>1895</v>
      </c>
      <c r="B1775" s="9"/>
      <c r="C1775" s="9" t="s">
        <v>3843</v>
      </c>
      <c r="D1775" s="9" t="s">
        <v>3844</v>
      </c>
      <c r="E1775" s="9" t="s">
        <v>85</v>
      </c>
      <c r="F1775" s="9"/>
      <c r="G1775" s="9"/>
      <c r="H1775" s="9" t="s">
        <v>1452</v>
      </c>
      <c r="I1775" s="9"/>
      <c r="J1775" s="9" t="s">
        <v>1453</v>
      </c>
      <c r="K1775" s="10" t="s">
        <v>1454</v>
      </c>
      <c r="L1775" s="9" t="s">
        <v>1898</v>
      </c>
      <c r="M1775" s="9"/>
      <c r="N1775" s="12" t="s">
        <v>1456</v>
      </c>
    </row>
    <row r="1776" customFormat="1" spans="1:14">
      <c r="A1776" s="9" t="s">
        <v>1895</v>
      </c>
      <c r="B1776" s="9"/>
      <c r="C1776" s="9" t="s">
        <v>3845</v>
      </c>
      <c r="D1776" s="9" t="s">
        <v>3846</v>
      </c>
      <c r="E1776" s="9" t="s">
        <v>85</v>
      </c>
      <c r="F1776" s="9"/>
      <c r="G1776" s="9"/>
      <c r="H1776" s="9" t="s">
        <v>1452</v>
      </c>
      <c r="I1776" s="9"/>
      <c r="J1776" s="9" t="s">
        <v>1453</v>
      </c>
      <c r="K1776" s="10" t="s">
        <v>1454</v>
      </c>
      <c r="L1776" s="9" t="s">
        <v>1898</v>
      </c>
      <c r="M1776" s="9"/>
      <c r="N1776" s="12" t="s">
        <v>1456</v>
      </c>
    </row>
    <row r="1777" customFormat="1" spans="1:14">
      <c r="A1777" s="9" t="s">
        <v>1895</v>
      </c>
      <c r="B1777" s="9"/>
      <c r="C1777" s="9" t="s">
        <v>3847</v>
      </c>
      <c r="D1777" s="9" t="s">
        <v>3848</v>
      </c>
      <c r="E1777" s="9" t="s">
        <v>85</v>
      </c>
      <c r="F1777" s="9"/>
      <c r="G1777" s="9"/>
      <c r="H1777" s="9" t="s">
        <v>1452</v>
      </c>
      <c r="I1777" s="9"/>
      <c r="J1777" s="9" t="s">
        <v>1453</v>
      </c>
      <c r="K1777" s="10" t="s">
        <v>1454</v>
      </c>
      <c r="L1777" s="9" t="s">
        <v>1898</v>
      </c>
      <c r="M1777" s="9"/>
      <c r="N1777" s="12" t="s">
        <v>1456</v>
      </c>
    </row>
    <row r="1778" customFormat="1" spans="1:14">
      <c r="A1778" s="9" t="s">
        <v>1895</v>
      </c>
      <c r="B1778" s="9"/>
      <c r="C1778" s="9" t="s">
        <v>3849</v>
      </c>
      <c r="D1778" s="9" t="s">
        <v>3850</v>
      </c>
      <c r="E1778" s="9" t="s">
        <v>85</v>
      </c>
      <c r="F1778" s="9"/>
      <c r="G1778" s="9"/>
      <c r="H1778" s="9" t="s">
        <v>1452</v>
      </c>
      <c r="I1778" s="9"/>
      <c r="J1778" s="9" t="s">
        <v>1453</v>
      </c>
      <c r="K1778" s="10" t="s">
        <v>1454</v>
      </c>
      <c r="L1778" s="9" t="s">
        <v>1898</v>
      </c>
      <c r="M1778" s="9"/>
      <c r="N1778" s="12" t="s">
        <v>1456</v>
      </c>
    </row>
    <row r="1779" customFormat="1" spans="1:14">
      <c r="A1779" s="9" t="s">
        <v>1895</v>
      </c>
      <c r="B1779" s="9"/>
      <c r="C1779" s="9" t="s">
        <v>3851</v>
      </c>
      <c r="D1779" s="9" t="s">
        <v>3852</v>
      </c>
      <c r="E1779" s="9" t="s">
        <v>85</v>
      </c>
      <c r="F1779" s="9"/>
      <c r="G1779" s="9"/>
      <c r="H1779" s="9" t="s">
        <v>1452</v>
      </c>
      <c r="I1779" s="9"/>
      <c r="J1779" s="9" t="s">
        <v>1453</v>
      </c>
      <c r="K1779" s="10" t="s">
        <v>1454</v>
      </c>
      <c r="L1779" s="9" t="s">
        <v>1898</v>
      </c>
      <c r="M1779" s="9"/>
      <c r="N1779" s="12" t="s">
        <v>1456</v>
      </c>
    </row>
    <row r="1780" customFormat="1" spans="1:14">
      <c r="A1780" s="9" t="s">
        <v>1895</v>
      </c>
      <c r="B1780" s="9"/>
      <c r="C1780" s="9" t="s">
        <v>3853</v>
      </c>
      <c r="D1780" s="9" t="s">
        <v>3854</v>
      </c>
      <c r="E1780" s="9" t="s">
        <v>85</v>
      </c>
      <c r="F1780" s="9"/>
      <c r="G1780" s="9"/>
      <c r="H1780" s="9" t="s">
        <v>1452</v>
      </c>
      <c r="I1780" s="9"/>
      <c r="J1780" s="9" t="s">
        <v>1453</v>
      </c>
      <c r="K1780" s="10" t="s">
        <v>1454</v>
      </c>
      <c r="L1780" s="9" t="s">
        <v>1898</v>
      </c>
      <c r="M1780" s="9"/>
      <c r="N1780" s="12" t="s">
        <v>1456</v>
      </c>
    </row>
    <row r="1781" customFormat="1" spans="1:14">
      <c r="A1781" s="9" t="s">
        <v>1895</v>
      </c>
      <c r="B1781" s="9"/>
      <c r="C1781" s="9" t="s">
        <v>3855</v>
      </c>
      <c r="D1781" s="9" t="s">
        <v>3856</v>
      </c>
      <c r="E1781" s="9" t="s">
        <v>85</v>
      </c>
      <c r="F1781" s="9"/>
      <c r="G1781" s="9"/>
      <c r="H1781" s="9" t="s">
        <v>1452</v>
      </c>
      <c r="I1781" s="9"/>
      <c r="J1781" s="9" t="s">
        <v>1453</v>
      </c>
      <c r="K1781" s="10" t="s">
        <v>1454</v>
      </c>
      <c r="L1781" s="9" t="s">
        <v>1898</v>
      </c>
      <c r="M1781" s="9"/>
      <c r="N1781" s="12" t="s">
        <v>1456</v>
      </c>
    </row>
    <row r="1782" customFormat="1" spans="1:14">
      <c r="A1782" s="9" t="s">
        <v>1895</v>
      </c>
      <c r="B1782" s="9"/>
      <c r="C1782" s="9" t="s">
        <v>3857</v>
      </c>
      <c r="D1782" s="9" t="s">
        <v>3858</v>
      </c>
      <c r="E1782" s="9" t="s">
        <v>85</v>
      </c>
      <c r="F1782" s="9"/>
      <c r="G1782" s="9"/>
      <c r="H1782" s="9" t="s">
        <v>1452</v>
      </c>
      <c r="I1782" s="9"/>
      <c r="J1782" s="9" t="s">
        <v>1453</v>
      </c>
      <c r="K1782" s="10" t="s">
        <v>1454</v>
      </c>
      <c r="L1782" s="9" t="s">
        <v>1898</v>
      </c>
      <c r="M1782" s="9"/>
      <c r="N1782" s="12" t="s">
        <v>1456</v>
      </c>
    </row>
    <row r="1783" customFormat="1" spans="1:14">
      <c r="A1783" s="9" t="s">
        <v>1895</v>
      </c>
      <c r="B1783" s="9"/>
      <c r="C1783" s="9" t="s">
        <v>3859</v>
      </c>
      <c r="D1783" s="9" t="s">
        <v>3860</v>
      </c>
      <c r="E1783" s="9" t="s">
        <v>85</v>
      </c>
      <c r="F1783" s="9"/>
      <c r="G1783" s="9"/>
      <c r="H1783" s="9" t="s">
        <v>1452</v>
      </c>
      <c r="I1783" s="9"/>
      <c r="J1783" s="9" t="s">
        <v>1453</v>
      </c>
      <c r="K1783" s="10" t="s">
        <v>1454</v>
      </c>
      <c r="L1783" s="9" t="s">
        <v>1898</v>
      </c>
      <c r="M1783" s="9"/>
      <c r="N1783" s="12" t="s">
        <v>1456</v>
      </c>
    </row>
    <row r="1784" customFormat="1" spans="1:14">
      <c r="A1784" s="9" t="s">
        <v>1895</v>
      </c>
      <c r="B1784" s="9"/>
      <c r="C1784" s="9" t="s">
        <v>3861</v>
      </c>
      <c r="D1784" s="9" t="s">
        <v>3862</v>
      </c>
      <c r="E1784" s="9" t="s">
        <v>85</v>
      </c>
      <c r="F1784" s="9"/>
      <c r="G1784" s="9"/>
      <c r="H1784" s="9" t="s">
        <v>1452</v>
      </c>
      <c r="I1784" s="9"/>
      <c r="J1784" s="9" t="s">
        <v>1453</v>
      </c>
      <c r="K1784" s="10" t="s">
        <v>1454</v>
      </c>
      <c r="L1784" s="9" t="s">
        <v>1898</v>
      </c>
      <c r="M1784" s="9"/>
      <c r="N1784" s="12" t="s">
        <v>1456</v>
      </c>
    </row>
    <row r="1785" customFormat="1" spans="1:14">
      <c r="A1785" s="9" t="s">
        <v>1895</v>
      </c>
      <c r="B1785" s="9"/>
      <c r="C1785" s="9" t="s">
        <v>3863</v>
      </c>
      <c r="D1785" s="9" t="s">
        <v>3864</v>
      </c>
      <c r="E1785" s="9" t="s">
        <v>85</v>
      </c>
      <c r="F1785" s="9"/>
      <c r="G1785" s="9"/>
      <c r="H1785" s="9" t="s">
        <v>1452</v>
      </c>
      <c r="I1785" s="9"/>
      <c r="J1785" s="9" t="s">
        <v>1453</v>
      </c>
      <c r="K1785" s="10" t="s">
        <v>1454</v>
      </c>
      <c r="L1785" s="9" t="s">
        <v>1898</v>
      </c>
      <c r="M1785" s="9"/>
      <c r="N1785" s="12" t="s">
        <v>1456</v>
      </c>
    </row>
    <row r="1786" customFormat="1" spans="1:14">
      <c r="A1786" s="9" t="s">
        <v>1895</v>
      </c>
      <c r="B1786" s="9"/>
      <c r="C1786" s="9" t="s">
        <v>3865</v>
      </c>
      <c r="D1786" s="9" t="s">
        <v>3866</v>
      </c>
      <c r="E1786" s="9" t="s">
        <v>85</v>
      </c>
      <c r="F1786" s="9"/>
      <c r="G1786" s="9"/>
      <c r="H1786" s="9" t="s">
        <v>1452</v>
      </c>
      <c r="I1786" s="9"/>
      <c r="J1786" s="9" t="s">
        <v>1453</v>
      </c>
      <c r="K1786" s="10" t="s">
        <v>1454</v>
      </c>
      <c r="L1786" s="9" t="s">
        <v>1898</v>
      </c>
      <c r="M1786" s="9"/>
      <c r="N1786" s="12" t="s">
        <v>1456</v>
      </c>
    </row>
    <row r="1787" customFormat="1" spans="1:14">
      <c r="A1787" s="9" t="s">
        <v>1895</v>
      </c>
      <c r="B1787" s="9"/>
      <c r="C1787" s="9" t="s">
        <v>3867</v>
      </c>
      <c r="D1787" s="9" t="s">
        <v>3868</v>
      </c>
      <c r="E1787" s="9" t="s">
        <v>85</v>
      </c>
      <c r="F1787" s="9"/>
      <c r="G1787" s="9"/>
      <c r="H1787" s="9" t="s">
        <v>1452</v>
      </c>
      <c r="I1787" s="9"/>
      <c r="J1787" s="9" t="s">
        <v>1453</v>
      </c>
      <c r="K1787" s="10" t="s">
        <v>1454</v>
      </c>
      <c r="L1787" s="9" t="s">
        <v>1898</v>
      </c>
      <c r="M1787" s="9"/>
      <c r="N1787" s="12" t="s">
        <v>1456</v>
      </c>
    </row>
    <row r="1788" customFormat="1" spans="1:14">
      <c r="A1788" s="9" t="s">
        <v>1895</v>
      </c>
      <c r="B1788" s="9"/>
      <c r="C1788" s="9" t="s">
        <v>3869</v>
      </c>
      <c r="D1788" s="9" t="s">
        <v>3870</v>
      </c>
      <c r="E1788" s="9" t="s">
        <v>85</v>
      </c>
      <c r="F1788" s="9"/>
      <c r="G1788" s="9"/>
      <c r="H1788" s="9" t="s">
        <v>1452</v>
      </c>
      <c r="I1788" s="9"/>
      <c r="J1788" s="9" t="s">
        <v>1453</v>
      </c>
      <c r="K1788" s="10" t="s">
        <v>1454</v>
      </c>
      <c r="L1788" s="9" t="s">
        <v>1898</v>
      </c>
      <c r="M1788" s="9"/>
      <c r="N1788" s="12" t="s">
        <v>1456</v>
      </c>
    </row>
    <row r="1789" customFormat="1" spans="1:14">
      <c r="A1789" s="9" t="s">
        <v>1895</v>
      </c>
      <c r="B1789" s="9"/>
      <c r="C1789" s="9" t="s">
        <v>3871</v>
      </c>
      <c r="D1789" s="9" t="s">
        <v>3872</v>
      </c>
      <c r="E1789" s="9" t="s">
        <v>85</v>
      </c>
      <c r="F1789" s="9"/>
      <c r="G1789" s="9"/>
      <c r="H1789" s="9" t="s">
        <v>1452</v>
      </c>
      <c r="I1789" s="9"/>
      <c r="J1789" s="9" t="s">
        <v>1453</v>
      </c>
      <c r="K1789" s="10" t="s">
        <v>1454</v>
      </c>
      <c r="L1789" s="9" t="s">
        <v>1898</v>
      </c>
      <c r="M1789" s="9"/>
      <c r="N1789" s="12" t="s">
        <v>1456</v>
      </c>
    </row>
    <row r="1790" customFormat="1" spans="1:14">
      <c r="A1790" s="9" t="s">
        <v>1895</v>
      </c>
      <c r="B1790" s="9"/>
      <c r="C1790" s="9" t="s">
        <v>3873</v>
      </c>
      <c r="D1790" s="9" t="s">
        <v>3874</v>
      </c>
      <c r="E1790" s="9" t="s">
        <v>85</v>
      </c>
      <c r="F1790" s="9"/>
      <c r="G1790" s="9"/>
      <c r="H1790" s="9" t="s">
        <v>1452</v>
      </c>
      <c r="I1790" s="9"/>
      <c r="J1790" s="9" t="s">
        <v>1453</v>
      </c>
      <c r="K1790" s="10" t="s">
        <v>1454</v>
      </c>
      <c r="L1790" s="9" t="s">
        <v>1898</v>
      </c>
      <c r="M1790" s="9"/>
      <c r="N1790" s="12" t="s">
        <v>1456</v>
      </c>
    </row>
    <row r="1791" customFormat="1" spans="1:14">
      <c r="A1791" s="9" t="s">
        <v>1895</v>
      </c>
      <c r="B1791" s="9"/>
      <c r="C1791" s="9" t="s">
        <v>3875</v>
      </c>
      <c r="D1791" s="9" t="s">
        <v>3876</v>
      </c>
      <c r="E1791" s="9" t="s">
        <v>85</v>
      </c>
      <c r="F1791" s="9"/>
      <c r="G1791" s="9"/>
      <c r="H1791" s="9" t="s">
        <v>1452</v>
      </c>
      <c r="I1791" s="9"/>
      <c r="J1791" s="9" t="s">
        <v>1453</v>
      </c>
      <c r="K1791" s="10" t="s">
        <v>1454</v>
      </c>
      <c r="L1791" s="9" t="s">
        <v>1898</v>
      </c>
      <c r="M1791" s="9"/>
      <c r="N1791" s="12" t="s">
        <v>1456</v>
      </c>
    </row>
    <row r="1792" customFormat="1" spans="1:14">
      <c r="A1792" s="9" t="s">
        <v>1895</v>
      </c>
      <c r="B1792" s="9"/>
      <c r="C1792" s="9" t="s">
        <v>3877</v>
      </c>
      <c r="D1792" s="9" t="s">
        <v>3878</v>
      </c>
      <c r="E1792" s="9" t="s">
        <v>85</v>
      </c>
      <c r="F1792" s="9"/>
      <c r="G1792" s="9"/>
      <c r="H1792" s="9" t="s">
        <v>1452</v>
      </c>
      <c r="I1792" s="9"/>
      <c r="J1792" s="9" t="s">
        <v>1453</v>
      </c>
      <c r="K1792" s="10" t="s">
        <v>1454</v>
      </c>
      <c r="L1792" s="9" t="s">
        <v>1898</v>
      </c>
      <c r="M1792" s="9"/>
      <c r="N1792" s="12" t="s">
        <v>1456</v>
      </c>
    </row>
    <row r="1793" customFormat="1" spans="1:14">
      <c r="A1793" s="9" t="s">
        <v>1895</v>
      </c>
      <c r="B1793" s="9"/>
      <c r="C1793" s="9" t="s">
        <v>3879</v>
      </c>
      <c r="D1793" s="9" t="s">
        <v>3880</v>
      </c>
      <c r="E1793" s="9" t="s">
        <v>85</v>
      </c>
      <c r="F1793" s="9"/>
      <c r="G1793" s="9"/>
      <c r="H1793" s="9" t="s">
        <v>1452</v>
      </c>
      <c r="I1793" s="9"/>
      <c r="J1793" s="9" t="s">
        <v>1453</v>
      </c>
      <c r="K1793" s="10" t="s">
        <v>1454</v>
      </c>
      <c r="L1793" s="9" t="s">
        <v>1898</v>
      </c>
      <c r="M1793" s="9"/>
      <c r="N1793" s="12" t="s">
        <v>1456</v>
      </c>
    </row>
    <row r="1794" customFormat="1" spans="1:14">
      <c r="A1794" s="9" t="s">
        <v>1895</v>
      </c>
      <c r="B1794" s="9"/>
      <c r="C1794" s="9" t="s">
        <v>3881</v>
      </c>
      <c r="D1794" s="9" t="s">
        <v>3882</v>
      </c>
      <c r="E1794" s="9" t="s">
        <v>85</v>
      </c>
      <c r="F1794" s="9"/>
      <c r="G1794" s="9"/>
      <c r="H1794" s="9" t="s">
        <v>1452</v>
      </c>
      <c r="I1794" s="9"/>
      <c r="J1794" s="9" t="s">
        <v>1453</v>
      </c>
      <c r="K1794" s="10" t="s">
        <v>1454</v>
      </c>
      <c r="L1794" s="9" t="s">
        <v>1898</v>
      </c>
      <c r="M1794" s="9"/>
      <c r="N1794" s="12" t="s">
        <v>1456</v>
      </c>
    </row>
    <row r="1795" customFormat="1" spans="1:14">
      <c r="A1795" s="9" t="s">
        <v>1895</v>
      </c>
      <c r="B1795" s="9"/>
      <c r="C1795" s="9" t="s">
        <v>3883</v>
      </c>
      <c r="D1795" s="9" t="s">
        <v>3884</v>
      </c>
      <c r="E1795" s="9" t="s">
        <v>85</v>
      </c>
      <c r="F1795" s="9"/>
      <c r="G1795" s="9"/>
      <c r="H1795" s="9" t="s">
        <v>1452</v>
      </c>
      <c r="I1795" s="9"/>
      <c r="J1795" s="9" t="s">
        <v>1453</v>
      </c>
      <c r="K1795" s="10" t="s">
        <v>1454</v>
      </c>
      <c r="L1795" s="9" t="s">
        <v>1898</v>
      </c>
      <c r="M1795" s="9"/>
      <c r="N1795" s="12" t="s">
        <v>1456</v>
      </c>
    </row>
    <row r="1796" customFormat="1" spans="1:14">
      <c r="A1796" s="9" t="s">
        <v>1895</v>
      </c>
      <c r="B1796" s="9"/>
      <c r="C1796" s="9" t="s">
        <v>3885</v>
      </c>
      <c r="D1796" s="9" t="s">
        <v>3886</v>
      </c>
      <c r="E1796" s="9" t="s">
        <v>85</v>
      </c>
      <c r="F1796" s="9"/>
      <c r="G1796" s="9"/>
      <c r="H1796" s="9" t="s">
        <v>1452</v>
      </c>
      <c r="I1796" s="9"/>
      <c r="J1796" s="9" t="s">
        <v>1453</v>
      </c>
      <c r="K1796" s="10" t="s">
        <v>1454</v>
      </c>
      <c r="L1796" s="9" t="s">
        <v>1898</v>
      </c>
      <c r="M1796" s="9"/>
      <c r="N1796" s="12" t="s">
        <v>1456</v>
      </c>
    </row>
    <row r="1797" customFormat="1" spans="1:14">
      <c r="A1797" s="9" t="s">
        <v>1895</v>
      </c>
      <c r="B1797" s="9"/>
      <c r="C1797" s="9" t="s">
        <v>3887</v>
      </c>
      <c r="D1797" s="9" t="s">
        <v>3888</v>
      </c>
      <c r="E1797" s="9" t="s">
        <v>85</v>
      </c>
      <c r="F1797" s="9"/>
      <c r="G1797" s="9"/>
      <c r="H1797" s="9" t="s">
        <v>1452</v>
      </c>
      <c r="I1797" s="9"/>
      <c r="J1797" s="9" t="s">
        <v>1453</v>
      </c>
      <c r="K1797" s="10" t="s">
        <v>1454</v>
      </c>
      <c r="L1797" s="9" t="s">
        <v>1898</v>
      </c>
      <c r="M1797" s="9"/>
      <c r="N1797" s="12" t="s">
        <v>1456</v>
      </c>
    </row>
    <row r="1798" customFormat="1" spans="1:14">
      <c r="A1798" s="9" t="s">
        <v>1895</v>
      </c>
      <c r="B1798" s="9"/>
      <c r="C1798" s="9" t="s">
        <v>3889</v>
      </c>
      <c r="D1798" s="9" t="s">
        <v>3890</v>
      </c>
      <c r="E1798" s="9" t="s">
        <v>85</v>
      </c>
      <c r="F1798" s="9"/>
      <c r="G1798" s="9"/>
      <c r="H1798" s="9" t="s">
        <v>1452</v>
      </c>
      <c r="I1798" s="9"/>
      <c r="J1798" s="9" t="s">
        <v>1453</v>
      </c>
      <c r="K1798" s="10" t="s">
        <v>1454</v>
      </c>
      <c r="L1798" s="9" t="s">
        <v>1898</v>
      </c>
      <c r="M1798" s="9"/>
      <c r="N1798" s="12" t="s">
        <v>1456</v>
      </c>
    </row>
    <row r="1799" customFormat="1" spans="1:14">
      <c r="A1799" s="9" t="s">
        <v>1895</v>
      </c>
      <c r="B1799" s="9"/>
      <c r="C1799" s="9" t="s">
        <v>3891</v>
      </c>
      <c r="D1799" s="9" t="s">
        <v>3892</v>
      </c>
      <c r="E1799" s="9" t="s">
        <v>85</v>
      </c>
      <c r="F1799" s="9"/>
      <c r="G1799" s="9"/>
      <c r="H1799" s="9" t="s">
        <v>1452</v>
      </c>
      <c r="I1799" s="9"/>
      <c r="J1799" s="9" t="s">
        <v>1453</v>
      </c>
      <c r="K1799" s="10" t="s">
        <v>1454</v>
      </c>
      <c r="L1799" s="9" t="s">
        <v>1898</v>
      </c>
      <c r="M1799" s="9"/>
      <c r="N1799" s="12" t="s">
        <v>1456</v>
      </c>
    </row>
    <row r="1800" customFormat="1" spans="1:14">
      <c r="A1800" s="9" t="s">
        <v>1895</v>
      </c>
      <c r="B1800" s="9"/>
      <c r="C1800" s="9" t="s">
        <v>3893</v>
      </c>
      <c r="D1800" s="9" t="s">
        <v>3894</v>
      </c>
      <c r="E1800" s="9" t="s">
        <v>85</v>
      </c>
      <c r="F1800" s="9"/>
      <c r="G1800" s="9"/>
      <c r="H1800" s="9" t="s">
        <v>1452</v>
      </c>
      <c r="I1800" s="9"/>
      <c r="J1800" s="9" t="s">
        <v>1453</v>
      </c>
      <c r="K1800" s="10" t="s">
        <v>1454</v>
      </c>
      <c r="L1800" s="9" t="s">
        <v>1898</v>
      </c>
      <c r="M1800" s="9"/>
      <c r="N1800" s="12" t="s">
        <v>1456</v>
      </c>
    </row>
    <row r="1801" customFormat="1" spans="1:14">
      <c r="A1801" s="9" t="s">
        <v>1895</v>
      </c>
      <c r="B1801" s="9"/>
      <c r="C1801" s="9" t="s">
        <v>3895</v>
      </c>
      <c r="D1801" s="9" t="s">
        <v>3896</v>
      </c>
      <c r="E1801" s="9" t="s">
        <v>85</v>
      </c>
      <c r="F1801" s="9"/>
      <c r="G1801" s="9"/>
      <c r="H1801" s="9" t="s">
        <v>1452</v>
      </c>
      <c r="I1801" s="9"/>
      <c r="J1801" s="9" t="s">
        <v>1453</v>
      </c>
      <c r="K1801" s="10" t="s">
        <v>1454</v>
      </c>
      <c r="L1801" s="9" t="s">
        <v>1898</v>
      </c>
      <c r="M1801" s="9"/>
      <c r="N1801" s="12" t="s">
        <v>1456</v>
      </c>
    </row>
    <row r="1802" customFormat="1" spans="1:14">
      <c r="A1802" s="9" t="s">
        <v>1895</v>
      </c>
      <c r="B1802" s="9"/>
      <c r="C1802" s="9" t="s">
        <v>3897</v>
      </c>
      <c r="D1802" s="9" t="s">
        <v>3898</v>
      </c>
      <c r="E1802" s="9" t="s">
        <v>85</v>
      </c>
      <c r="F1802" s="9"/>
      <c r="G1802" s="9"/>
      <c r="H1802" s="9" t="s">
        <v>1452</v>
      </c>
      <c r="I1802" s="9"/>
      <c r="J1802" s="9" t="s">
        <v>1453</v>
      </c>
      <c r="K1802" s="10" t="s">
        <v>1454</v>
      </c>
      <c r="L1802" s="9" t="s">
        <v>1898</v>
      </c>
      <c r="M1802" s="9"/>
      <c r="N1802" s="12" t="s">
        <v>1456</v>
      </c>
    </row>
    <row r="1803" customFormat="1" spans="1:14">
      <c r="A1803" s="9" t="s">
        <v>1895</v>
      </c>
      <c r="B1803" s="9"/>
      <c r="C1803" s="9" t="s">
        <v>3899</v>
      </c>
      <c r="D1803" s="9" t="s">
        <v>3900</v>
      </c>
      <c r="E1803" s="9" t="s">
        <v>85</v>
      </c>
      <c r="F1803" s="9"/>
      <c r="G1803" s="9"/>
      <c r="H1803" s="9" t="s">
        <v>1452</v>
      </c>
      <c r="I1803" s="9"/>
      <c r="J1803" s="9" t="s">
        <v>1453</v>
      </c>
      <c r="K1803" s="10" t="s">
        <v>1454</v>
      </c>
      <c r="L1803" s="9" t="s">
        <v>1898</v>
      </c>
      <c r="M1803" s="9"/>
      <c r="N1803" s="12" t="s">
        <v>1456</v>
      </c>
    </row>
    <row r="1804" customFormat="1" spans="1:14">
      <c r="A1804" s="9" t="s">
        <v>1895</v>
      </c>
      <c r="B1804" s="9"/>
      <c r="C1804" s="9" t="s">
        <v>3901</v>
      </c>
      <c r="D1804" s="9" t="s">
        <v>3902</v>
      </c>
      <c r="E1804" s="9" t="s">
        <v>85</v>
      </c>
      <c r="F1804" s="9"/>
      <c r="G1804" s="9"/>
      <c r="H1804" s="9" t="s">
        <v>1452</v>
      </c>
      <c r="I1804" s="9"/>
      <c r="J1804" s="9" t="s">
        <v>1453</v>
      </c>
      <c r="K1804" s="10" t="s">
        <v>1454</v>
      </c>
      <c r="L1804" s="9" t="s">
        <v>1898</v>
      </c>
      <c r="M1804" s="9"/>
      <c r="N1804" s="12" t="s">
        <v>1456</v>
      </c>
    </row>
    <row r="1805" customFormat="1" spans="1:14">
      <c r="A1805" s="9" t="s">
        <v>1895</v>
      </c>
      <c r="B1805" s="9"/>
      <c r="C1805" s="9" t="s">
        <v>3903</v>
      </c>
      <c r="D1805" s="9" t="s">
        <v>3904</v>
      </c>
      <c r="E1805" s="9" t="s">
        <v>85</v>
      </c>
      <c r="F1805" s="9"/>
      <c r="G1805" s="9"/>
      <c r="H1805" s="9" t="s">
        <v>1452</v>
      </c>
      <c r="I1805" s="9"/>
      <c r="J1805" s="9" t="s">
        <v>1453</v>
      </c>
      <c r="K1805" s="10" t="s">
        <v>1454</v>
      </c>
      <c r="L1805" s="9" t="s">
        <v>1898</v>
      </c>
      <c r="M1805" s="9"/>
      <c r="N1805" s="12" t="s">
        <v>1456</v>
      </c>
    </row>
    <row r="1806" customFormat="1" spans="1:14">
      <c r="A1806" s="9" t="s">
        <v>1895</v>
      </c>
      <c r="B1806" s="9"/>
      <c r="C1806" s="9" t="s">
        <v>3905</v>
      </c>
      <c r="D1806" s="9" t="s">
        <v>3906</v>
      </c>
      <c r="E1806" s="9" t="s">
        <v>85</v>
      </c>
      <c r="F1806" s="9"/>
      <c r="G1806" s="9"/>
      <c r="H1806" s="9" t="s">
        <v>1452</v>
      </c>
      <c r="I1806" s="9"/>
      <c r="J1806" s="9" t="s">
        <v>1453</v>
      </c>
      <c r="K1806" s="10" t="s">
        <v>1454</v>
      </c>
      <c r="L1806" s="9" t="s">
        <v>1898</v>
      </c>
      <c r="M1806" s="9"/>
      <c r="N1806" s="12" t="s">
        <v>1456</v>
      </c>
    </row>
    <row r="1807" customFormat="1" spans="1:14">
      <c r="A1807" s="9" t="s">
        <v>1895</v>
      </c>
      <c r="B1807" s="9"/>
      <c r="C1807" s="9" t="s">
        <v>3907</v>
      </c>
      <c r="D1807" s="9" t="s">
        <v>3908</v>
      </c>
      <c r="E1807" s="9" t="s">
        <v>85</v>
      </c>
      <c r="F1807" s="9"/>
      <c r="G1807" s="9"/>
      <c r="H1807" s="9" t="s">
        <v>1452</v>
      </c>
      <c r="I1807" s="9"/>
      <c r="J1807" s="9" t="s">
        <v>1453</v>
      </c>
      <c r="K1807" s="10" t="s">
        <v>1454</v>
      </c>
      <c r="L1807" s="9" t="s">
        <v>1898</v>
      </c>
      <c r="M1807" s="9"/>
      <c r="N1807" s="12" t="s">
        <v>1456</v>
      </c>
    </row>
    <row r="1808" customFormat="1" spans="1:14">
      <c r="A1808" s="9" t="s">
        <v>1895</v>
      </c>
      <c r="B1808" s="9"/>
      <c r="C1808" s="9" t="s">
        <v>3909</v>
      </c>
      <c r="D1808" s="9" t="s">
        <v>3910</v>
      </c>
      <c r="E1808" s="9" t="s">
        <v>85</v>
      </c>
      <c r="F1808" s="9"/>
      <c r="G1808" s="9"/>
      <c r="H1808" s="9" t="s">
        <v>1452</v>
      </c>
      <c r="I1808" s="9"/>
      <c r="J1808" s="9" t="s">
        <v>1453</v>
      </c>
      <c r="K1808" s="10" t="s">
        <v>1454</v>
      </c>
      <c r="L1808" s="9" t="s">
        <v>1898</v>
      </c>
      <c r="M1808" s="9"/>
      <c r="N1808" s="12" t="s">
        <v>1456</v>
      </c>
    </row>
    <row r="1809" customFormat="1" spans="1:14">
      <c r="A1809" s="9" t="s">
        <v>1895</v>
      </c>
      <c r="B1809" s="9"/>
      <c r="C1809" s="9" t="s">
        <v>3911</v>
      </c>
      <c r="D1809" s="9" t="s">
        <v>3912</v>
      </c>
      <c r="E1809" s="9" t="s">
        <v>85</v>
      </c>
      <c r="F1809" s="9"/>
      <c r="G1809" s="9"/>
      <c r="H1809" s="9" t="s">
        <v>1452</v>
      </c>
      <c r="I1809" s="9"/>
      <c r="J1809" s="9" t="s">
        <v>1453</v>
      </c>
      <c r="K1809" s="10" t="s">
        <v>1454</v>
      </c>
      <c r="L1809" s="9" t="s">
        <v>1898</v>
      </c>
      <c r="M1809" s="9"/>
      <c r="N1809" s="12" t="s">
        <v>1456</v>
      </c>
    </row>
    <row r="1810" customFormat="1" spans="1:14">
      <c r="A1810" s="9" t="s">
        <v>1895</v>
      </c>
      <c r="B1810" s="9"/>
      <c r="C1810" s="9" t="s">
        <v>3913</v>
      </c>
      <c r="D1810" s="9" t="s">
        <v>3914</v>
      </c>
      <c r="E1810" s="9" t="s">
        <v>85</v>
      </c>
      <c r="F1810" s="9"/>
      <c r="G1810" s="9"/>
      <c r="H1810" s="9" t="s">
        <v>1452</v>
      </c>
      <c r="I1810" s="9"/>
      <c r="J1810" s="9" t="s">
        <v>1453</v>
      </c>
      <c r="K1810" s="10" t="s">
        <v>1454</v>
      </c>
      <c r="L1810" s="9" t="s">
        <v>1898</v>
      </c>
      <c r="M1810" s="9"/>
      <c r="N1810" s="12" t="s">
        <v>1456</v>
      </c>
    </row>
    <row r="1811" customFormat="1" spans="1:14">
      <c r="A1811" s="9" t="s">
        <v>1895</v>
      </c>
      <c r="B1811" s="9"/>
      <c r="C1811" s="9" t="s">
        <v>3915</v>
      </c>
      <c r="D1811" s="9" t="s">
        <v>3916</v>
      </c>
      <c r="E1811" s="9" t="s">
        <v>85</v>
      </c>
      <c r="F1811" s="9"/>
      <c r="G1811" s="9"/>
      <c r="H1811" s="9" t="s">
        <v>1452</v>
      </c>
      <c r="I1811" s="9"/>
      <c r="J1811" s="9" t="s">
        <v>1453</v>
      </c>
      <c r="K1811" s="10" t="s">
        <v>1454</v>
      </c>
      <c r="L1811" s="9" t="s">
        <v>1898</v>
      </c>
      <c r="M1811" s="9"/>
      <c r="N1811" s="12" t="s">
        <v>1456</v>
      </c>
    </row>
    <row r="1812" customFormat="1" spans="1:14">
      <c r="A1812" s="9" t="s">
        <v>1895</v>
      </c>
      <c r="B1812" s="9"/>
      <c r="C1812" s="9" t="s">
        <v>3917</v>
      </c>
      <c r="D1812" s="9" t="s">
        <v>3918</v>
      </c>
      <c r="E1812" s="9" t="s">
        <v>85</v>
      </c>
      <c r="F1812" s="9"/>
      <c r="G1812" s="9"/>
      <c r="H1812" s="9" t="s">
        <v>1452</v>
      </c>
      <c r="I1812" s="9"/>
      <c r="J1812" s="9" t="s">
        <v>1453</v>
      </c>
      <c r="K1812" s="10" t="s">
        <v>1454</v>
      </c>
      <c r="L1812" s="9" t="s">
        <v>1898</v>
      </c>
      <c r="M1812" s="9"/>
      <c r="N1812" s="12" t="s">
        <v>1456</v>
      </c>
    </row>
    <row r="1813" customFormat="1" spans="1:14">
      <c r="A1813" s="9" t="s">
        <v>1895</v>
      </c>
      <c r="B1813" s="9"/>
      <c r="C1813" s="9" t="s">
        <v>3919</v>
      </c>
      <c r="D1813" s="9" t="s">
        <v>3920</v>
      </c>
      <c r="E1813" s="9" t="s">
        <v>85</v>
      </c>
      <c r="F1813" s="9"/>
      <c r="G1813" s="9"/>
      <c r="H1813" s="9" t="s">
        <v>1452</v>
      </c>
      <c r="I1813" s="9"/>
      <c r="J1813" s="9" t="s">
        <v>1453</v>
      </c>
      <c r="K1813" s="10" t="s">
        <v>1454</v>
      </c>
      <c r="L1813" s="9" t="s">
        <v>1898</v>
      </c>
      <c r="M1813" s="9"/>
      <c r="N1813" s="12" t="s">
        <v>1456</v>
      </c>
    </row>
    <row r="1814" customFormat="1" spans="1:14">
      <c r="A1814" s="9" t="s">
        <v>1895</v>
      </c>
      <c r="B1814" s="9"/>
      <c r="C1814" s="9" t="s">
        <v>3921</v>
      </c>
      <c r="D1814" s="9" t="s">
        <v>3922</v>
      </c>
      <c r="E1814" s="9" t="s">
        <v>85</v>
      </c>
      <c r="F1814" s="9"/>
      <c r="G1814" s="9"/>
      <c r="H1814" s="9" t="s">
        <v>1452</v>
      </c>
      <c r="I1814" s="9"/>
      <c r="J1814" s="9" t="s">
        <v>1453</v>
      </c>
      <c r="K1814" s="10" t="s">
        <v>1454</v>
      </c>
      <c r="L1814" s="9" t="s">
        <v>1898</v>
      </c>
      <c r="M1814" s="9"/>
      <c r="N1814" s="12" t="s">
        <v>1456</v>
      </c>
    </row>
    <row r="1815" customFormat="1" spans="1:14">
      <c r="A1815" s="9" t="s">
        <v>1895</v>
      </c>
      <c r="B1815" s="9"/>
      <c r="C1815" s="9" t="s">
        <v>3923</v>
      </c>
      <c r="D1815" s="9" t="s">
        <v>3924</v>
      </c>
      <c r="E1815" s="9" t="s">
        <v>85</v>
      </c>
      <c r="F1815" s="9"/>
      <c r="G1815" s="9"/>
      <c r="H1815" s="9" t="s">
        <v>1452</v>
      </c>
      <c r="I1815" s="9"/>
      <c r="J1815" s="9" t="s">
        <v>1453</v>
      </c>
      <c r="K1815" s="10" t="s">
        <v>1454</v>
      </c>
      <c r="L1815" s="9" t="s">
        <v>1898</v>
      </c>
      <c r="M1815" s="9"/>
      <c r="N1815" s="12" t="s">
        <v>1456</v>
      </c>
    </row>
    <row r="1816" customFormat="1" spans="1:14">
      <c r="A1816" s="9" t="s">
        <v>1895</v>
      </c>
      <c r="B1816" s="9"/>
      <c r="C1816" s="9" t="s">
        <v>3925</v>
      </c>
      <c r="D1816" s="9" t="s">
        <v>3926</v>
      </c>
      <c r="E1816" s="9" t="s">
        <v>85</v>
      </c>
      <c r="F1816" s="9"/>
      <c r="G1816" s="9"/>
      <c r="H1816" s="9" t="s">
        <v>1452</v>
      </c>
      <c r="I1816" s="9"/>
      <c r="J1816" s="9" t="s">
        <v>1453</v>
      </c>
      <c r="K1816" s="10" t="s">
        <v>1454</v>
      </c>
      <c r="L1816" s="9" t="s">
        <v>1898</v>
      </c>
      <c r="M1816" s="9"/>
      <c r="N1816" s="12" t="s">
        <v>1456</v>
      </c>
    </row>
    <row r="1817" customFormat="1" spans="1:14">
      <c r="A1817" s="9" t="s">
        <v>1895</v>
      </c>
      <c r="B1817" s="9"/>
      <c r="C1817" s="9" t="s">
        <v>3927</v>
      </c>
      <c r="D1817" s="9" t="s">
        <v>3928</v>
      </c>
      <c r="E1817" s="9" t="s">
        <v>85</v>
      </c>
      <c r="F1817" s="9"/>
      <c r="G1817" s="9"/>
      <c r="H1817" s="9" t="s">
        <v>1452</v>
      </c>
      <c r="I1817" s="9"/>
      <c r="J1817" s="9" t="s">
        <v>1453</v>
      </c>
      <c r="K1817" s="10" t="s">
        <v>1454</v>
      </c>
      <c r="L1817" s="9" t="s">
        <v>1898</v>
      </c>
      <c r="M1817" s="9"/>
      <c r="N1817" s="12" t="s">
        <v>1456</v>
      </c>
    </row>
    <row r="1818" customFormat="1" spans="1:14">
      <c r="A1818" s="9" t="s">
        <v>1895</v>
      </c>
      <c r="B1818" s="9"/>
      <c r="C1818" s="9" t="s">
        <v>3929</v>
      </c>
      <c r="D1818" s="9" t="s">
        <v>3930</v>
      </c>
      <c r="E1818" s="9" t="s">
        <v>85</v>
      </c>
      <c r="F1818" s="9"/>
      <c r="G1818" s="9"/>
      <c r="H1818" s="9" t="s">
        <v>1452</v>
      </c>
      <c r="I1818" s="9"/>
      <c r="J1818" s="9" t="s">
        <v>1453</v>
      </c>
      <c r="K1818" s="10" t="s">
        <v>1454</v>
      </c>
      <c r="L1818" s="9" t="s">
        <v>1898</v>
      </c>
      <c r="M1818" s="9"/>
      <c r="N1818" s="12" t="s">
        <v>1456</v>
      </c>
    </row>
    <row r="1819" customFormat="1" spans="1:14">
      <c r="A1819" s="9" t="s">
        <v>1895</v>
      </c>
      <c r="B1819" s="9"/>
      <c r="C1819" s="9" t="s">
        <v>3931</v>
      </c>
      <c r="D1819" s="9" t="s">
        <v>3932</v>
      </c>
      <c r="E1819" s="9" t="s">
        <v>85</v>
      </c>
      <c r="F1819" s="9"/>
      <c r="G1819" s="9"/>
      <c r="H1819" s="9" t="s">
        <v>1452</v>
      </c>
      <c r="I1819" s="9"/>
      <c r="J1819" s="9" t="s">
        <v>1453</v>
      </c>
      <c r="K1819" s="10" t="s">
        <v>1454</v>
      </c>
      <c r="L1819" s="9" t="s">
        <v>1898</v>
      </c>
      <c r="M1819" s="9"/>
      <c r="N1819" s="12" t="s">
        <v>1456</v>
      </c>
    </row>
    <row r="1820" customFormat="1" spans="1:14">
      <c r="A1820" s="9" t="s">
        <v>1895</v>
      </c>
      <c r="B1820" s="9"/>
      <c r="C1820" s="9" t="s">
        <v>3933</v>
      </c>
      <c r="D1820" s="9" t="s">
        <v>3934</v>
      </c>
      <c r="E1820" s="9" t="s">
        <v>85</v>
      </c>
      <c r="F1820" s="9"/>
      <c r="G1820" s="9"/>
      <c r="H1820" s="9" t="s">
        <v>1452</v>
      </c>
      <c r="I1820" s="9"/>
      <c r="J1820" s="9" t="s">
        <v>1453</v>
      </c>
      <c r="K1820" s="10" t="s">
        <v>1454</v>
      </c>
      <c r="L1820" s="9" t="s">
        <v>1898</v>
      </c>
      <c r="M1820" s="9"/>
      <c r="N1820" s="12" t="s">
        <v>1456</v>
      </c>
    </row>
    <row r="1821" customFormat="1" spans="1:14">
      <c r="A1821" s="9" t="s">
        <v>1895</v>
      </c>
      <c r="B1821" s="9"/>
      <c r="C1821" s="9" t="s">
        <v>3935</v>
      </c>
      <c r="D1821" s="9" t="s">
        <v>3936</v>
      </c>
      <c r="E1821" s="9" t="s">
        <v>85</v>
      </c>
      <c r="F1821" s="9"/>
      <c r="G1821" s="9"/>
      <c r="H1821" s="9" t="s">
        <v>1452</v>
      </c>
      <c r="I1821" s="9"/>
      <c r="J1821" s="9" t="s">
        <v>1453</v>
      </c>
      <c r="K1821" s="10" t="s">
        <v>1454</v>
      </c>
      <c r="L1821" s="9" t="s">
        <v>1898</v>
      </c>
      <c r="M1821" s="9"/>
      <c r="N1821" s="12" t="s">
        <v>1456</v>
      </c>
    </row>
    <row r="1822" customFormat="1" spans="1:14">
      <c r="A1822" s="9" t="s">
        <v>1895</v>
      </c>
      <c r="B1822" s="9"/>
      <c r="C1822" s="9" t="s">
        <v>3937</v>
      </c>
      <c r="D1822" s="9" t="s">
        <v>3938</v>
      </c>
      <c r="E1822" s="9" t="s">
        <v>85</v>
      </c>
      <c r="F1822" s="9"/>
      <c r="G1822" s="9"/>
      <c r="H1822" s="9" t="s">
        <v>1452</v>
      </c>
      <c r="I1822" s="9"/>
      <c r="J1822" s="9" t="s">
        <v>1453</v>
      </c>
      <c r="K1822" s="10" t="s">
        <v>1454</v>
      </c>
      <c r="L1822" s="9" t="s">
        <v>1898</v>
      </c>
      <c r="M1822" s="9"/>
      <c r="N1822" s="12" t="s">
        <v>1456</v>
      </c>
    </row>
    <row r="1823" customFormat="1" spans="1:14">
      <c r="A1823" s="9" t="s">
        <v>1895</v>
      </c>
      <c r="B1823" s="9"/>
      <c r="C1823" s="9" t="s">
        <v>3939</v>
      </c>
      <c r="D1823" s="9" t="s">
        <v>3940</v>
      </c>
      <c r="E1823" s="9" t="s">
        <v>85</v>
      </c>
      <c r="F1823" s="9"/>
      <c r="G1823" s="9"/>
      <c r="H1823" s="9" t="s">
        <v>1452</v>
      </c>
      <c r="I1823" s="9"/>
      <c r="J1823" s="9" t="s">
        <v>1453</v>
      </c>
      <c r="K1823" s="10" t="s">
        <v>1454</v>
      </c>
      <c r="L1823" s="9" t="s">
        <v>1898</v>
      </c>
      <c r="M1823" s="9"/>
      <c r="N1823" s="12" t="s">
        <v>1456</v>
      </c>
    </row>
    <row r="1824" customFormat="1" spans="1:14">
      <c r="A1824" s="9" t="s">
        <v>1895</v>
      </c>
      <c r="B1824" s="9"/>
      <c r="C1824" s="9" t="s">
        <v>3941</v>
      </c>
      <c r="D1824" s="9" t="s">
        <v>3942</v>
      </c>
      <c r="E1824" s="9" t="s">
        <v>85</v>
      </c>
      <c r="F1824" s="9"/>
      <c r="G1824" s="9"/>
      <c r="H1824" s="9" t="s">
        <v>1452</v>
      </c>
      <c r="I1824" s="9"/>
      <c r="J1824" s="9" t="s">
        <v>1453</v>
      </c>
      <c r="K1824" s="10" t="s">
        <v>1454</v>
      </c>
      <c r="L1824" s="9" t="s">
        <v>1898</v>
      </c>
      <c r="M1824" s="9"/>
      <c r="N1824" s="12" t="s">
        <v>1456</v>
      </c>
    </row>
    <row r="1825" customFormat="1" spans="1:14">
      <c r="A1825" s="9" t="s">
        <v>1895</v>
      </c>
      <c r="B1825" s="9"/>
      <c r="C1825" s="9" t="s">
        <v>3943</v>
      </c>
      <c r="D1825" s="9" t="s">
        <v>3944</v>
      </c>
      <c r="E1825" s="9" t="s">
        <v>85</v>
      </c>
      <c r="F1825" s="9"/>
      <c r="G1825" s="9"/>
      <c r="H1825" s="9" t="s">
        <v>1452</v>
      </c>
      <c r="I1825" s="9"/>
      <c r="J1825" s="9" t="s">
        <v>1453</v>
      </c>
      <c r="K1825" s="10" t="s">
        <v>1454</v>
      </c>
      <c r="L1825" s="9" t="s">
        <v>1898</v>
      </c>
      <c r="M1825" s="9"/>
      <c r="N1825" s="12" t="s">
        <v>1456</v>
      </c>
    </row>
    <row r="1826" customFormat="1" spans="1:14">
      <c r="A1826" s="9" t="s">
        <v>1895</v>
      </c>
      <c r="B1826" s="9"/>
      <c r="C1826" s="9" t="s">
        <v>3945</v>
      </c>
      <c r="D1826" s="9" t="s">
        <v>3946</v>
      </c>
      <c r="E1826" s="9" t="s">
        <v>85</v>
      </c>
      <c r="F1826" s="9"/>
      <c r="G1826" s="9"/>
      <c r="H1826" s="9" t="s">
        <v>1452</v>
      </c>
      <c r="I1826" s="9"/>
      <c r="J1826" s="9" t="s">
        <v>1453</v>
      </c>
      <c r="K1826" s="10" t="s">
        <v>1454</v>
      </c>
      <c r="L1826" s="9" t="s">
        <v>1898</v>
      </c>
      <c r="M1826" s="9"/>
      <c r="N1826" s="12" t="s">
        <v>1456</v>
      </c>
    </row>
    <row r="1827" customFormat="1" spans="1:14">
      <c r="A1827" s="9" t="s">
        <v>1895</v>
      </c>
      <c r="B1827" s="9"/>
      <c r="C1827" s="9" t="s">
        <v>3947</v>
      </c>
      <c r="D1827" s="9" t="s">
        <v>3948</v>
      </c>
      <c r="E1827" s="9" t="s">
        <v>85</v>
      </c>
      <c r="F1827" s="9"/>
      <c r="G1827" s="9"/>
      <c r="H1827" s="9" t="s">
        <v>1452</v>
      </c>
      <c r="I1827" s="9"/>
      <c r="J1827" s="9" t="s">
        <v>1453</v>
      </c>
      <c r="K1827" s="10" t="s">
        <v>1454</v>
      </c>
      <c r="L1827" s="9" t="s">
        <v>1898</v>
      </c>
      <c r="M1827" s="9"/>
      <c r="N1827" s="12" t="s">
        <v>1456</v>
      </c>
    </row>
    <row r="1828" customFormat="1" spans="1:14">
      <c r="A1828" s="9" t="s">
        <v>1895</v>
      </c>
      <c r="B1828" s="9"/>
      <c r="C1828" s="9" t="s">
        <v>3949</v>
      </c>
      <c r="D1828" s="9" t="s">
        <v>3950</v>
      </c>
      <c r="E1828" s="9" t="s">
        <v>85</v>
      </c>
      <c r="F1828" s="9"/>
      <c r="G1828" s="9"/>
      <c r="H1828" s="9" t="s">
        <v>1452</v>
      </c>
      <c r="I1828" s="9"/>
      <c r="J1828" s="9" t="s">
        <v>1453</v>
      </c>
      <c r="K1828" s="10" t="s">
        <v>1454</v>
      </c>
      <c r="L1828" s="9" t="s">
        <v>1898</v>
      </c>
      <c r="M1828" s="9"/>
      <c r="N1828" s="12" t="s">
        <v>1456</v>
      </c>
    </row>
    <row r="1829" customFormat="1" spans="1:14">
      <c r="A1829" s="9" t="s">
        <v>1895</v>
      </c>
      <c r="B1829" s="9"/>
      <c r="C1829" s="9" t="s">
        <v>3951</v>
      </c>
      <c r="D1829" s="9" t="s">
        <v>3952</v>
      </c>
      <c r="E1829" s="9" t="s">
        <v>85</v>
      </c>
      <c r="F1829" s="9"/>
      <c r="G1829" s="9"/>
      <c r="H1829" s="9" t="s">
        <v>1452</v>
      </c>
      <c r="I1829" s="9"/>
      <c r="J1829" s="9" t="s">
        <v>1453</v>
      </c>
      <c r="K1829" s="10" t="s">
        <v>1454</v>
      </c>
      <c r="L1829" s="9" t="s">
        <v>1898</v>
      </c>
      <c r="M1829" s="9"/>
      <c r="N1829" s="12" t="s">
        <v>1456</v>
      </c>
    </row>
    <row r="1830" customFormat="1" spans="1:14">
      <c r="A1830" s="9" t="s">
        <v>1895</v>
      </c>
      <c r="B1830" s="9"/>
      <c r="C1830" s="9" t="s">
        <v>3953</v>
      </c>
      <c r="D1830" s="9" t="s">
        <v>3954</v>
      </c>
      <c r="E1830" s="9" t="s">
        <v>85</v>
      </c>
      <c r="F1830" s="9"/>
      <c r="G1830" s="9"/>
      <c r="H1830" s="9" t="s">
        <v>1452</v>
      </c>
      <c r="I1830" s="9"/>
      <c r="J1830" s="9" t="s">
        <v>1453</v>
      </c>
      <c r="K1830" s="10" t="s">
        <v>1454</v>
      </c>
      <c r="L1830" s="9" t="s">
        <v>1898</v>
      </c>
      <c r="M1830" s="9"/>
      <c r="N1830" s="12" t="s">
        <v>1456</v>
      </c>
    </row>
    <row r="1831" customFormat="1" spans="1:14">
      <c r="A1831" s="9" t="s">
        <v>1895</v>
      </c>
      <c r="B1831" s="9"/>
      <c r="C1831" s="9" t="s">
        <v>3955</v>
      </c>
      <c r="D1831" s="9" t="s">
        <v>3956</v>
      </c>
      <c r="E1831" s="9" t="s">
        <v>85</v>
      </c>
      <c r="F1831" s="9"/>
      <c r="G1831" s="9"/>
      <c r="H1831" s="9" t="s">
        <v>1452</v>
      </c>
      <c r="I1831" s="9"/>
      <c r="J1831" s="9" t="s">
        <v>1453</v>
      </c>
      <c r="K1831" s="10" t="s">
        <v>1454</v>
      </c>
      <c r="L1831" s="9" t="s">
        <v>1898</v>
      </c>
      <c r="M1831" s="9"/>
      <c r="N1831" s="12" t="s">
        <v>1456</v>
      </c>
    </row>
    <row r="1832" customFormat="1" spans="1:14">
      <c r="A1832" s="9" t="s">
        <v>1895</v>
      </c>
      <c r="B1832" s="9"/>
      <c r="C1832" s="9" t="s">
        <v>3957</v>
      </c>
      <c r="D1832" s="9" t="s">
        <v>3958</v>
      </c>
      <c r="E1832" s="9" t="s">
        <v>85</v>
      </c>
      <c r="F1832" s="9"/>
      <c r="G1832" s="9"/>
      <c r="H1832" s="9" t="s">
        <v>1452</v>
      </c>
      <c r="I1832" s="9"/>
      <c r="J1832" s="9" t="s">
        <v>1453</v>
      </c>
      <c r="K1832" s="10" t="s">
        <v>1454</v>
      </c>
      <c r="L1832" s="9" t="s">
        <v>1898</v>
      </c>
      <c r="M1832" s="9"/>
      <c r="N1832" s="12" t="s">
        <v>1456</v>
      </c>
    </row>
    <row r="1833" customFormat="1" spans="1:14">
      <c r="A1833" s="9" t="s">
        <v>1895</v>
      </c>
      <c r="B1833" s="9"/>
      <c r="C1833" s="9" t="s">
        <v>3959</v>
      </c>
      <c r="D1833" s="9" t="s">
        <v>3960</v>
      </c>
      <c r="E1833" s="9" t="s">
        <v>85</v>
      </c>
      <c r="F1833" s="9"/>
      <c r="G1833" s="9"/>
      <c r="H1833" s="9" t="s">
        <v>1452</v>
      </c>
      <c r="I1833" s="9"/>
      <c r="J1833" s="9" t="s">
        <v>1453</v>
      </c>
      <c r="K1833" s="10" t="s">
        <v>1454</v>
      </c>
      <c r="L1833" s="9" t="s">
        <v>1898</v>
      </c>
      <c r="M1833" s="9"/>
      <c r="N1833" s="12" t="s">
        <v>1456</v>
      </c>
    </row>
    <row r="1834" customFormat="1" spans="1:14">
      <c r="A1834" s="9" t="s">
        <v>1895</v>
      </c>
      <c r="B1834" s="9"/>
      <c r="C1834" s="9" t="s">
        <v>3961</v>
      </c>
      <c r="D1834" s="9" t="s">
        <v>3962</v>
      </c>
      <c r="E1834" s="9" t="s">
        <v>85</v>
      </c>
      <c r="F1834" s="9"/>
      <c r="G1834" s="9"/>
      <c r="H1834" s="9" t="s">
        <v>1452</v>
      </c>
      <c r="I1834" s="9"/>
      <c r="J1834" s="9" t="s">
        <v>1453</v>
      </c>
      <c r="K1834" s="10" t="s">
        <v>1454</v>
      </c>
      <c r="L1834" s="9" t="s">
        <v>1898</v>
      </c>
      <c r="M1834" s="9"/>
      <c r="N1834" s="12" t="s">
        <v>1456</v>
      </c>
    </row>
    <row r="1835" customFormat="1" spans="1:14">
      <c r="A1835" s="9" t="s">
        <v>1895</v>
      </c>
      <c r="B1835" s="9"/>
      <c r="C1835" s="9" t="s">
        <v>3963</v>
      </c>
      <c r="D1835" s="9" t="s">
        <v>3964</v>
      </c>
      <c r="E1835" s="9" t="s">
        <v>85</v>
      </c>
      <c r="F1835" s="9"/>
      <c r="G1835" s="9"/>
      <c r="H1835" s="9" t="s">
        <v>1452</v>
      </c>
      <c r="I1835" s="9"/>
      <c r="J1835" s="9" t="s">
        <v>1453</v>
      </c>
      <c r="K1835" s="10" t="s">
        <v>1454</v>
      </c>
      <c r="L1835" s="9" t="s">
        <v>1898</v>
      </c>
      <c r="M1835" s="9"/>
      <c r="N1835" s="12" t="s">
        <v>1456</v>
      </c>
    </row>
    <row r="1836" customFormat="1" spans="1:14">
      <c r="A1836" s="9" t="s">
        <v>1895</v>
      </c>
      <c r="B1836" s="9"/>
      <c r="C1836" s="9" t="s">
        <v>3965</v>
      </c>
      <c r="D1836" s="9" t="s">
        <v>3966</v>
      </c>
      <c r="E1836" s="9" t="s">
        <v>85</v>
      </c>
      <c r="F1836" s="9"/>
      <c r="G1836" s="9"/>
      <c r="H1836" s="9" t="s">
        <v>1452</v>
      </c>
      <c r="I1836" s="9"/>
      <c r="J1836" s="9" t="s">
        <v>1453</v>
      </c>
      <c r="K1836" s="10" t="s">
        <v>1454</v>
      </c>
      <c r="L1836" s="9" t="s">
        <v>1898</v>
      </c>
      <c r="M1836" s="9"/>
      <c r="N1836" s="12" t="s">
        <v>1456</v>
      </c>
    </row>
    <row r="1837" customFormat="1" spans="1:14">
      <c r="A1837" s="9" t="s">
        <v>1895</v>
      </c>
      <c r="B1837" s="9"/>
      <c r="C1837" s="9" t="s">
        <v>3967</v>
      </c>
      <c r="D1837" s="9" t="s">
        <v>3968</v>
      </c>
      <c r="E1837" s="9" t="s">
        <v>85</v>
      </c>
      <c r="F1837" s="9"/>
      <c r="G1837" s="9"/>
      <c r="H1837" s="9" t="s">
        <v>1452</v>
      </c>
      <c r="I1837" s="9"/>
      <c r="J1837" s="9" t="s">
        <v>1453</v>
      </c>
      <c r="K1837" s="10" t="s">
        <v>1454</v>
      </c>
      <c r="L1837" s="9" t="s">
        <v>1898</v>
      </c>
      <c r="M1837" s="9"/>
      <c r="N1837" s="12" t="s">
        <v>1456</v>
      </c>
    </row>
    <row r="1838" customFormat="1" spans="1:14">
      <c r="A1838" s="9" t="s">
        <v>1895</v>
      </c>
      <c r="B1838" s="9"/>
      <c r="C1838" s="9" t="s">
        <v>3969</v>
      </c>
      <c r="D1838" s="9" t="s">
        <v>3970</v>
      </c>
      <c r="E1838" s="9" t="s">
        <v>85</v>
      </c>
      <c r="F1838" s="9"/>
      <c r="G1838" s="9"/>
      <c r="H1838" s="9" t="s">
        <v>1452</v>
      </c>
      <c r="I1838" s="9"/>
      <c r="J1838" s="9" t="s">
        <v>1453</v>
      </c>
      <c r="K1838" s="10" t="s">
        <v>1454</v>
      </c>
      <c r="L1838" s="9" t="s">
        <v>1898</v>
      </c>
      <c r="M1838" s="9"/>
      <c r="N1838" s="12" t="s">
        <v>1456</v>
      </c>
    </row>
    <row r="1839" customFormat="1" spans="1:14">
      <c r="A1839" s="9" t="s">
        <v>1895</v>
      </c>
      <c r="B1839" s="9"/>
      <c r="C1839" s="9" t="s">
        <v>3971</v>
      </c>
      <c r="D1839" s="9" t="s">
        <v>3972</v>
      </c>
      <c r="E1839" s="9" t="s">
        <v>85</v>
      </c>
      <c r="F1839" s="9"/>
      <c r="G1839" s="9"/>
      <c r="H1839" s="9" t="s">
        <v>1452</v>
      </c>
      <c r="I1839" s="9"/>
      <c r="J1839" s="9" t="s">
        <v>1453</v>
      </c>
      <c r="K1839" s="10" t="s">
        <v>1454</v>
      </c>
      <c r="L1839" s="9" t="s">
        <v>1898</v>
      </c>
      <c r="M1839" s="9"/>
      <c r="N1839" s="12" t="s">
        <v>1456</v>
      </c>
    </row>
    <row r="1840" customFormat="1" spans="1:14">
      <c r="A1840" s="9" t="s">
        <v>1895</v>
      </c>
      <c r="B1840" s="9"/>
      <c r="C1840" s="9" t="s">
        <v>3973</v>
      </c>
      <c r="D1840" s="9" t="s">
        <v>3974</v>
      </c>
      <c r="E1840" s="9" t="s">
        <v>85</v>
      </c>
      <c r="F1840" s="9"/>
      <c r="G1840" s="9"/>
      <c r="H1840" s="9" t="s">
        <v>1452</v>
      </c>
      <c r="I1840" s="9"/>
      <c r="J1840" s="9" t="s">
        <v>1453</v>
      </c>
      <c r="K1840" s="10" t="s">
        <v>1454</v>
      </c>
      <c r="L1840" s="9" t="s">
        <v>1898</v>
      </c>
      <c r="M1840" s="9"/>
      <c r="N1840" s="12" t="s">
        <v>1456</v>
      </c>
    </row>
    <row r="1841" customFormat="1" spans="1:14">
      <c r="A1841" s="9" t="s">
        <v>1895</v>
      </c>
      <c r="B1841" s="9"/>
      <c r="C1841" s="9" t="s">
        <v>3975</v>
      </c>
      <c r="D1841" s="9" t="s">
        <v>3976</v>
      </c>
      <c r="E1841" s="9" t="s">
        <v>85</v>
      </c>
      <c r="F1841" s="9"/>
      <c r="G1841" s="9"/>
      <c r="H1841" s="9" t="s">
        <v>1452</v>
      </c>
      <c r="I1841" s="9"/>
      <c r="J1841" s="9" t="s">
        <v>1453</v>
      </c>
      <c r="K1841" s="10" t="s">
        <v>1454</v>
      </c>
      <c r="L1841" s="9" t="s">
        <v>1898</v>
      </c>
      <c r="M1841" s="9"/>
      <c r="N1841" s="12" t="s">
        <v>1456</v>
      </c>
    </row>
    <row r="1842" customFormat="1" spans="1:14">
      <c r="A1842" s="9" t="s">
        <v>1895</v>
      </c>
      <c r="B1842" s="9"/>
      <c r="C1842" s="9" t="s">
        <v>3977</v>
      </c>
      <c r="D1842" s="9" t="s">
        <v>3978</v>
      </c>
      <c r="E1842" s="9" t="s">
        <v>85</v>
      </c>
      <c r="F1842" s="9"/>
      <c r="G1842" s="9"/>
      <c r="H1842" s="9" t="s">
        <v>1452</v>
      </c>
      <c r="I1842" s="9"/>
      <c r="J1842" s="9" t="s">
        <v>1453</v>
      </c>
      <c r="K1842" s="10" t="s">
        <v>1454</v>
      </c>
      <c r="L1842" s="9" t="s">
        <v>1898</v>
      </c>
      <c r="M1842" s="9"/>
      <c r="N1842" s="12" t="s">
        <v>1456</v>
      </c>
    </row>
    <row r="1843" customFormat="1" spans="1:14">
      <c r="A1843" s="9" t="s">
        <v>1895</v>
      </c>
      <c r="B1843" s="9"/>
      <c r="C1843" s="9" t="s">
        <v>3979</v>
      </c>
      <c r="D1843" s="9" t="s">
        <v>3980</v>
      </c>
      <c r="E1843" s="9" t="s">
        <v>85</v>
      </c>
      <c r="F1843" s="9"/>
      <c r="G1843" s="9"/>
      <c r="H1843" s="9" t="s">
        <v>1452</v>
      </c>
      <c r="I1843" s="9"/>
      <c r="J1843" s="9" t="s">
        <v>1453</v>
      </c>
      <c r="K1843" s="10" t="s">
        <v>1454</v>
      </c>
      <c r="L1843" s="9" t="s">
        <v>1898</v>
      </c>
      <c r="M1843" s="9"/>
      <c r="N1843" s="12" t="s">
        <v>1456</v>
      </c>
    </row>
    <row r="1844" customFormat="1" spans="1:14">
      <c r="A1844" s="9" t="s">
        <v>1895</v>
      </c>
      <c r="B1844" s="9"/>
      <c r="C1844" s="9" t="s">
        <v>3981</v>
      </c>
      <c r="D1844" s="9" t="s">
        <v>3982</v>
      </c>
      <c r="E1844" s="9" t="s">
        <v>85</v>
      </c>
      <c r="F1844" s="9"/>
      <c r="G1844" s="9"/>
      <c r="H1844" s="9" t="s">
        <v>1452</v>
      </c>
      <c r="I1844" s="9"/>
      <c r="J1844" s="9" t="s">
        <v>1453</v>
      </c>
      <c r="K1844" s="10" t="s">
        <v>1454</v>
      </c>
      <c r="L1844" s="9" t="s">
        <v>1898</v>
      </c>
      <c r="M1844" s="9"/>
      <c r="N1844" s="12" t="s">
        <v>1456</v>
      </c>
    </row>
    <row r="1845" customFormat="1" spans="1:14">
      <c r="A1845" s="9" t="s">
        <v>1895</v>
      </c>
      <c r="B1845" s="9"/>
      <c r="C1845" s="9" t="s">
        <v>3983</v>
      </c>
      <c r="D1845" s="9" t="s">
        <v>3984</v>
      </c>
      <c r="E1845" s="9" t="s">
        <v>85</v>
      </c>
      <c r="F1845" s="9"/>
      <c r="G1845" s="9"/>
      <c r="H1845" s="9" t="s">
        <v>1452</v>
      </c>
      <c r="I1845" s="9"/>
      <c r="J1845" s="9" t="s">
        <v>1453</v>
      </c>
      <c r="K1845" s="10" t="s">
        <v>1454</v>
      </c>
      <c r="L1845" s="9" t="s">
        <v>1898</v>
      </c>
      <c r="M1845" s="9"/>
      <c r="N1845" s="12" t="s">
        <v>1456</v>
      </c>
    </row>
    <row r="1846" customFormat="1" spans="1:14">
      <c r="A1846" s="9" t="s">
        <v>1895</v>
      </c>
      <c r="B1846" s="9"/>
      <c r="C1846" s="9" t="s">
        <v>3985</v>
      </c>
      <c r="D1846" s="9" t="s">
        <v>3986</v>
      </c>
      <c r="E1846" s="9" t="s">
        <v>85</v>
      </c>
      <c r="F1846" s="9"/>
      <c r="G1846" s="9"/>
      <c r="H1846" s="9" t="s">
        <v>1452</v>
      </c>
      <c r="I1846" s="9"/>
      <c r="J1846" s="9" t="s">
        <v>1453</v>
      </c>
      <c r="K1846" s="10" t="s">
        <v>1454</v>
      </c>
      <c r="L1846" s="9" t="s">
        <v>1898</v>
      </c>
      <c r="M1846" s="9"/>
      <c r="N1846" s="12" t="s">
        <v>1456</v>
      </c>
    </row>
    <row r="1847" customFormat="1" spans="1:14">
      <c r="A1847" s="9" t="s">
        <v>1895</v>
      </c>
      <c r="B1847" s="9"/>
      <c r="C1847" s="9" t="s">
        <v>3987</v>
      </c>
      <c r="D1847" s="9" t="s">
        <v>3988</v>
      </c>
      <c r="E1847" s="9" t="s">
        <v>85</v>
      </c>
      <c r="F1847" s="9"/>
      <c r="G1847" s="9"/>
      <c r="H1847" s="9" t="s">
        <v>1452</v>
      </c>
      <c r="I1847" s="9"/>
      <c r="J1847" s="9" t="s">
        <v>1453</v>
      </c>
      <c r="K1847" s="10" t="s">
        <v>1454</v>
      </c>
      <c r="L1847" s="9" t="s">
        <v>1898</v>
      </c>
      <c r="M1847" s="9"/>
      <c r="N1847" s="12" t="s">
        <v>1456</v>
      </c>
    </row>
    <row r="1848" customFormat="1" spans="1:14">
      <c r="A1848" s="9" t="s">
        <v>1895</v>
      </c>
      <c r="B1848" s="9"/>
      <c r="C1848" s="9" t="s">
        <v>3989</v>
      </c>
      <c r="D1848" s="9" t="s">
        <v>3990</v>
      </c>
      <c r="E1848" s="9" t="s">
        <v>85</v>
      </c>
      <c r="F1848" s="9"/>
      <c r="G1848" s="9"/>
      <c r="H1848" s="9" t="s">
        <v>1452</v>
      </c>
      <c r="I1848" s="9"/>
      <c r="J1848" s="9" t="s">
        <v>1453</v>
      </c>
      <c r="K1848" s="10" t="s">
        <v>1454</v>
      </c>
      <c r="L1848" s="9" t="s">
        <v>1898</v>
      </c>
      <c r="M1848" s="9"/>
      <c r="N1848" s="12" t="s">
        <v>1456</v>
      </c>
    </row>
    <row r="1849" customFormat="1" spans="1:14">
      <c r="A1849" s="9" t="s">
        <v>1895</v>
      </c>
      <c r="B1849" s="9"/>
      <c r="C1849" s="9" t="s">
        <v>3991</v>
      </c>
      <c r="D1849" s="9" t="s">
        <v>3992</v>
      </c>
      <c r="E1849" s="9" t="s">
        <v>85</v>
      </c>
      <c r="F1849" s="9"/>
      <c r="G1849" s="9"/>
      <c r="H1849" s="9" t="s">
        <v>1452</v>
      </c>
      <c r="I1849" s="9"/>
      <c r="J1849" s="9" t="s">
        <v>1453</v>
      </c>
      <c r="K1849" s="10" t="s">
        <v>1454</v>
      </c>
      <c r="L1849" s="9" t="s">
        <v>1898</v>
      </c>
      <c r="M1849" s="9"/>
      <c r="N1849" s="12" t="s">
        <v>1456</v>
      </c>
    </row>
    <row r="1850" customFormat="1" spans="1:14">
      <c r="A1850" s="9" t="s">
        <v>1895</v>
      </c>
      <c r="B1850" s="9"/>
      <c r="C1850" s="9" t="s">
        <v>3993</v>
      </c>
      <c r="D1850" s="9" t="s">
        <v>3994</v>
      </c>
      <c r="E1850" s="9" t="s">
        <v>85</v>
      </c>
      <c r="F1850" s="9"/>
      <c r="G1850" s="9"/>
      <c r="H1850" s="9" t="s">
        <v>1452</v>
      </c>
      <c r="I1850" s="9"/>
      <c r="J1850" s="9" t="s">
        <v>1453</v>
      </c>
      <c r="K1850" s="10" t="s">
        <v>1454</v>
      </c>
      <c r="L1850" s="9" t="s">
        <v>1898</v>
      </c>
      <c r="M1850" s="9"/>
      <c r="N1850" s="12" t="s">
        <v>1456</v>
      </c>
    </row>
    <row r="1851" customFormat="1" spans="1:14">
      <c r="A1851" s="9" t="s">
        <v>1895</v>
      </c>
      <c r="B1851" s="9"/>
      <c r="C1851" s="9" t="s">
        <v>3995</v>
      </c>
      <c r="D1851" s="9" t="s">
        <v>3996</v>
      </c>
      <c r="E1851" s="9" t="s">
        <v>85</v>
      </c>
      <c r="F1851" s="9"/>
      <c r="G1851" s="9"/>
      <c r="H1851" s="9" t="s">
        <v>1452</v>
      </c>
      <c r="I1851" s="9"/>
      <c r="J1851" s="9" t="s">
        <v>1453</v>
      </c>
      <c r="K1851" s="10" t="s">
        <v>1454</v>
      </c>
      <c r="L1851" s="9" t="s">
        <v>1898</v>
      </c>
      <c r="M1851" s="9"/>
      <c r="N1851" s="12" t="s">
        <v>1456</v>
      </c>
    </row>
    <row r="1852" customFormat="1" spans="1:14">
      <c r="A1852" s="9" t="s">
        <v>1895</v>
      </c>
      <c r="B1852" s="9"/>
      <c r="C1852" s="9" t="s">
        <v>3997</v>
      </c>
      <c r="D1852" s="9" t="s">
        <v>3998</v>
      </c>
      <c r="E1852" s="9" t="s">
        <v>85</v>
      </c>
      <c r="F1852" s="9"/>
      <c r="G1852" s="9"/>
      <c r="H1852" s="9" t="s">
        <v>1452</v>
      </c>
      <c r="I1852" s="9"/>
      <c r="J1852" s="9" t="s">
        <v>1453</v>
      </c>
      <c r="K1852" s="10" t="s">
        <v>1454</v>
      </c>
      <c r="L1852" s="9" t="s">
        <v>1898</v>
      </c>
      <c r="M1852" s="9"/>
      <c r="N1852" s="12" t="s">
        <v>1456</v>
      </c>
    </row>
    <row r="1853" customFormat="1" spans="1:14">
      <c r="A1853" s="9" t="s">
        <v>1895</v>
      </c>
      <c r="B1853" s="9"/>
      <c r="C1853" s="9" t="s">
        <v>3999</v>
      </c>
      <c r="D1853" s="9" t="s">
        <v>4000</v>
      </c>
      <c r="E1853" s="9" t="s">
        <v>85</v>
      </c>
      <c r="F1853" s="9"/>
      <c r="G1853" s="9"/>
      <c r="H1853" s="9" t="s">
        <v>1452</v>
      </c>
      <c r="I1853" s="9"/>
      <c r="J1853" s="9" t="s">
        <v>1453</v>
      </c>
      <c r="K1853" s="10" t="s">
        <v>1454</v>
      </c>
      <c r="L1853" s="9" t="s">
        <v>1898</v>
      </c>
      <c r="M1853" s="9"/>
      <c r="N1853" s="12" t="s">
        <v>1456</v>
      </c>
    </row>
    <row r="1854" customFormat="1" spans="1:14">
      <c r="A1854" s="9" t="s">
        <v>1895</v>
      </c>
      <c r="B1854" s="9"/>
      <c r="C1854" s="9" t="s">
        <v>4001</v>
      </c>
      <c r="D1854" s="9" t="s">
        <v>4002</v>
      </c>
      <c r="E1854" s="9" t="s">
        <v>85</v>
      </c>
      <c r="F1854" s="9"/>
      <c r="G1854" s="9"/>
      <c r="H1854" s="9" t="s">
        <v>1452</v>
      </c>
      <c r="I1854" s="9"/>
      <c r="J1854" s="9" t="s">
        <v>1453</v>
      </c>
      <c r="K1854" s="10" t="s">
        <v>1454</v>
      </c>
      <c r="L1854" s="9" t="s">
        <v>1898</v>
      </c>
      <c r="M1854" s="9"/>
      <c r="N1854" s="12" t="s">
        <v>1456</v>
      </c>
    </row>
    <row r="1855" customFormat="1" spans="1:14">
      <c r="A1855" s="9" t="s">
        <v>1895</v>
      </c>
      <c r="B1855" s="9"/>
      <c r="C1855" s="9" t="s">
        <v>4003</v>
      </c>
      <c r="D1855" s="9" t="s">
        <v>4004</v>
      </c>
      <c r="E1855" s="9" t="s">
        <v>85</v>
      </c>
      <c r="F1855" s="9"/>
      <c r="G1855" s="9"/>
      <c r="H1855" s="9" t="s">
        <v>1452</v>
      </c>
      <c r="I1855" s="9"/>
      <c r="J1855" s="9" t="s">
        <v>1453</v>
      </c>
      <c r="K1855" s="10" t="s">
        <v>1454</v>
      </c>
      <c r="L1855" s="9" t="s">
        <v>1898</v>
      </c>
      <c r="M1855" s="9"/>
      <c r="N1855" s="12" t="s">
        <v>1456</v>
      </c>
    </row>
    <row r="1856" customFormat="1" spans="1:14">
      <c r="A1856" s="9" t="s">
        <v>1895</v>
      </c>
      <c r="B1856" s="9"/>
      <c r="C1856" s="9" t="s">
        <v>4005</v>
      </c>
      <c r="D1856" s="9" t="s">
        <v>2290</v>
      </c>
      <c r="E1856" s="9" t="s">
        <v>85</v>
      </c>
      <c r="F1856" s="9"/>
      <c r="G1856" s="9"/>
      <c r="H1856" s="9" t="s">
        <v>1452</v>
      </c>
      <c r="I1856" s="9"/>
      <c r="J1856" s="9" t="s">
        <v>1453</v>
      </c>
      <c r="K1856" s="10" t="s">
        <v>1454</v>
      </c>
      <c r="L1856" s="9" t="s">
        <v>1898</v>
      </c>
      <c r="M1856" s="9"/>
      <c r="N1856" s="12" t="s">
        <v>1456</v>
      </c>
    </row>
    <row r="1857" customFormat="1" spans="1:14">
      <c r="A1857" s="9" t="s">
        <v>1895</v>
      </c>
      <c r="B1857" s="9"/>
      <c r="C1857" s="9" t="s">
        <v>4006</v>
      </c>
      <c r="D1857" s="9" t="s">
        <v>4007</v>
      </c>
      <c r="E1857" s="9" t="s">
        <v>85</v>
      </c>
      <c r="F1857" s="9"/>
      <c r="G1857" s="9"/>
      <c r="H1857" s="9" t="s">
        <v>1452</v>
      </c>
      <c r="I1857" s="9"/>
      <c r="J1857" s="9" t="s">
        <v>1453</v>
      </c>
      <c r="K1857" s="10" t="s">
        <v>1454</v>
      </c>
      <c r="L1857" s="9" t="s">
        <v>1898</v>
      </c>
      <c r="M1857" s="9"/>
      <c r="N1857" s="12" t="s">
        <v>1456</v>
      </c>
    </row>
    <row r="1858" customFormat="1" spans="1:14">
      <c r="A1858" s="9" t="s">
        <v>1895</v>
      </c>
      <c r="B1858" s="9"/>
      <c r="C1858" s="9" t="s">
        <v>4008</v>
      </c>
      <c r="D1858" s="9" t="s">
        <v>4009</v>
      </c>
      <c r="E1858" s="9" t="s">
        <v>85</v>
      </c>
      <c r="F1858" s="9"/>
      <c r="G1858" s="9"/>
      <c r="H1858" s="9" t="s">
        <v>1452</v>
      </c>
      <c r="I1858" s="9"/>
      <c r="J1858" s="9" t="s">
        <v>1453</v>
      </c>
      <c r="K1858" s="10" t="s">
        <v>1454</v>
      </c>
      <c r="L1858" s="9" t="s">
        <v>1898</v>
      </c>
      <c r="M1858" s="9"/>
      <c r="N1858" s="12" t="s">
        <v>1456</v>
      </c>
    </row>
    <row r="1859" customFormat="1" spans="1:14">
      <c r="A1859" s="9" t="s">
        <v>1895</v>
      </c>
      <c r="B1859" s="9"/>
      <c r="C1859" s="9" t="s">
        <v>4010</v>
      </c>
      <c r="D1859" s="9" t="s">
        <v>4011</v>
      </c>
      <c r="E1859" s="9" t="s">
        <v>85</v>
      </c>
      <c r="F1859" s="9"/>
      <c r="G1859" s="9"/>
      <c r="H1859" s="9" t="s">
        <v>1452</v>
      </c>
      <c r="I1859" s="9"/>
      <c r="J1859" s="9" t="s">
        <v>1453</v>
      </c>
      <c r="K1859" s="10" t="s">
        <v>1454</v>
      </c>
      <c r="L1859" s="9" t="s">
        <v>1898</v>
      </c>
      <c r="M1859" s="9"/>
      <c r="N1859" s="12" t="s">
        <v>1456</v>
      </c>
    </row>
    <row r="1860" customFormat="1" spans="1:14">
      <c r="A1860" s="9" t="s">
        <v>1895</v>
      </c>
      <c r="B1860" s="9"/>
      <c r="C1860" s="9" t="s">
        <v>4012</v>
      </c>
      <c r="D1860" s="9" t="s">
        <v>4013</v>
      </c>
      <c r="E1860" s="9" t="s">
        <v>85</v>
      </c>
      <c r="F1860" s="9"/>
      <c r="G1860" s="9"/>
      <c r="H1860" s="9" t="s">
        <v>1452</v>
      </c>
      <c r="I1860" s="9"/>
      <c r="J1860" s="9" t="s">
        <v>1453</v>
      </c>
      <c r="K1860" s="10" t="s">
        <v>1454</v>
      </c>
      <c r="L1860" s="9" t="s">
        <v>1898</v>
      </c>
      <c r="M1860" s="9"/>
      <c r="N1860" s="12" t="s">
        <v>1456</v>
      </c>
    </row>
    <row r="1861" customFormat="1" spans="1:14">
      <c r="A1861" s="9" t="s">
        <v>1895</v>
      </c>
      <c r="B1861" s="9"/>
      <c r="C1861" s="9" t="s">
        <v>4014</v>
      </c>
      <c r="D1861" s="9" t="s">
        <v>4015</v>
      </c>
      <c r="E1861" s="9" t="s">
        <v>85</v>
      </c>
      <c r="F1861" s="9"/>
      <c r="G1861" s="9"/>
      <c r="H1861" s="9" t="s">
        <v>1452</v>
      </c>
      <c r="I1861" s="9"/>
      <c r="J1861" s="9" t="s">
        <v>1453</v>
      </c>
      <c r="K1861" s="10" t="s">
        <v>1454</v>
      </c>
      <c r="L1861" s="9" t="s">
        <v>1898</v>
      </c>
      <c r="M1861" s="9"/>
      <c r="N1861" s="12" t="s">
        <v>1456</v>
      </c>
    </row>
    <row r="1862" customFormat="1" spans="1:14">
      <c r="A1862" s="9" t="s">
        <v>1895</v>
      </c>
      <c r="B1862" s="9"/>
      <c r="C1862" s="9" t="s">
        <v>4016</v>
      </c>
      <c r="D1862" s="9" t="s">
        <v>4017</v>
      </c>
      <c r="E1862" s="9" t="s">
        <v>85</v>
      </c>
      <c r="F1862" s="9"/>
      <c r="G1862" s="9"/>
      <c r="H1862" s="9" t="s">
        <v>1452</v>
      </c>
      <c r="I1862" s="9"/>
      <c r="J1862" s="9" t="s">
        <v>1453</v>
      </c>
      <c r="K1862" s="10" t="s">
        <v>1454</v>
      </c>
      <c r="L1862" s="9" t="s">
        <v>1898</v>
      </c>
      <c r="M1862" s="9"/>
      <c r="N1862" s="12" t="s">
        <v>1456</v>
      </c>
    </row>
    <row r="1863" customFormat="1" spans="1:14">
      <c r="A1863" s="9" t="s">
        <v>1895</v>
      </c>
      <c r="B1863" s="9"/>
      <c r="C1863" s="9" t="s">
        <v>4018</v>
      </c>
      <c r="D1863" s="9" t="s">
        <v>4019</v>
      </c>
      <c r="E1863" s="9" t="s">
        <v>85</v>
      </c>
      <c r="F1863" s="9"/>
      <c r="G1863" s="9"/>
      <c r="H1863" s="9" t="s">
        <v>1452</v>
      </c>
      <c r="I1863" s="9"/>
      <c r="J1863" s="9" t="s">
        <v>1453</v>
      </c>
      <c r="K1863" s="10" t="s">
        <v>1454</v>
      </c>
      <c r="L1863" s="9" t="s">
        <v>1898</v>
      </c>
      <c r="M1863" s="9"/>
      <c r="N1863" s="12" t="s">
        <v>1456</v>
      </c>
    </row>
    <row r="1864" customFormat="1" spans="1:14">
      <c r="A1864" s="9" t="s">
        <v>1895</v>
      </c>
      <c r="B1864" s="9"/>
      <c r="C1864" s="9" t="s">
        <v>4020</v>
      </c>
      <c r="D1864" s="9" t="s">
        <v>4021</v>
      </c>
      <c r="E1864" s="9" t="s">
        <v>85</v>
      </c>
      <c r="F1864" s="9"/>
      <c r="G1864" s="9"/>
      <c r="H1864" s="9" t="s">
        <v>1452</v>
      </c>
      <c r="I1864" s="9"/>
      <c r="J1864" s="9" t="s">
        <v>1453</v>
      </c>
      <c r="K1864" s="10" t="s">
        <v>1454</v>
      </c>
      <c r="L1864" s="9" t="s">
        <v>1898</v>
      </c>
      <c r="M1864" s="9"/>
      <c r="N1864" s="12" t="s">
        <v>1456</v>
      </c>
    </row>
    <row r="1865" customFormat="1" spans="1:14">
      <c r="A1865" s="9" t="s">
        <v>1895</v>
      </c>
      <c r="B1865" s="9"/>
      <c r="C1865" s="9" t="s">
        <v>4022</v>
      </c>
      <c r="D1865" s="9" t="s">
        <v>4023</v>
      </c>
      <c r="E1865" s="9" t="s">
        <v>85</v>
      </c>
      <c r="F1865" s="9"/>
      <c r="G1865" s="9"/>
      <c r="H1865" s="9" t="s">
        <v>1452</v>
      </c>
      <c r="I1865" s="9"/>
      <c r="J1865" s="9" t="s">
        <v>1453</v>
      </c>
      <c r="K1865" s="10" t="s">
        <v>1454</v>
      </c>
      <c r="L1865" s="9" t="s">
        <v>1898</v>
      </c>
      <c r="M1865" s="9"/>
      <c r="N1865" s="12" t="s">
        <v>1456</v>
      </c>
    </row>
    <row r="1866" customFormat="1" spans="1:14">
      <c r="A1866" s="9" t="s">
        <v>1895</v>
      </c>
      <c r="B1866" s="9"/>
      <c r="C1866" s="9" t="s">
        <v>4024</v>
      </c>
      <c r="D1866" s="9" t="s">
        <v>4025</v>
      </c>
      <c r="E1866" s="9" t="s">
        <v>85</v>
      </c>
      <c r="F1866" s="9"/>
      <c r="G1866" s="9"/>
      <c r="H1866" s="9" t="s">
        <v>1452</v>
      </c>
      <c r="I1866" s="9"/>
      <c r="J1866" s="9" t="s">
        <v>1453</v>
      </c>
      <c r="K1866" s="10" t="s">
        <v>1454</v>
      </c>
      <c r="L1866" s="9" t="s">
        <v>1898</v>
      </c>
      <c r="M1866" s="9"/>
      <c r="N1866" s="12" t="s">
        <v>1456</v>
      </c>
    </row>
    <row r="1867" customFormat="1" spans="1:14">
      <c r="A1867" s="9" t="s">
        <v>1895</v>
      </c>
      <c r="B1867" s="9"/>
      <c r="C1867" s="9" t="s">
        <v>4026</v>
      </c>
      <c r="D1867" s="9" t="s">
        <v>4027</v>
      </c>
      <c r="E1867" s="9" t="s">
        <v>85</v>
      </c>
      <c r="F1867" s="9"/>
      <c r="G1867" s="9"/>
      <c r="H1867" s="9" t="s">
        <v>1452</v>
      </c>
      <c r="I1867" s="9"/>
      <c r="J1867" s="9" t="s">
        <v>1453</v>
      </c>
      <c r="K1867" s="10" t="s">
        <v>1454</v>
      </c>
      <c r="L1867" s="9" t="s">
        <v>1898</v>
      </c>
      <c r="M1867" s="9"/>
      <c r="N1867" s="12" t="s">
        <v>1456</v>
      </c>
    </row>
    <row r="1868" customFormat="1" spans="1:14">
      <c r="A1868" s="9" t="s">
        <v>1895</v>
      </c>
      <c r="B1868" s="9"/>
      <c r="C1868" s="9" t="s">
        <v>4028</v>
      </c>
      <c r="D1868" s="9" t="s">
        <v>4029</v>
      </c>
      <c r="E1868" s="9" t="s">
        <v>85</v>
      </c>
      <c r="F1868" s="9"/>
      <c r="G1868" s="9"/>
      <c r="H1868" s="9" t="s">
        <v>1452</v>
      </c>
      <c r="I1868" s="9"/>
      <c r="J1868" s="9" t="s">
        <v>1453</v>
      </c>
      <c r="K1868" s="10" t="s">
        <v>1454</v>
      </c>
      <c r="L1868" s="9" t="s">
        <v>1898</v>
      </c>
      <c r="M1868" s="9"/>
      <c r="N1868" s="12" t="s">
        <v>1456</v>
      </c>
    </row>
    <row r="1869" customFormat="1" spans="1:14">
      <c r="A1869" s="9" t="s">
        <v>1895</v>
      </c>
      <c r="B1869" s="9"/>
      <c r="C1869" s="9" t="s">
        <v>4030</v>
      </c>
      <c r="D1869" s="9" t="s">
        <v>4031</v>
      </c>
      <c r="E1869" s="9" t="s">
        <v>85</v>
      </c>
      <c r="F1869" s="9"/>
      <c r="G1869" s="9"/>
      <c r="H1869" s="9" t="s">
        <v>1452</v>
      </c>
      <c r="I1869" s="9"/>
      <c r="J1869" s="9" t="s">
        <v>1453</v>
      </c>
      <c r="K1869" s="10" t="s">
        <v>1454</v>
      </c>
      <c r="L1869" s="9" t="s">
        <v>1898</v>
      </c>
      <c r="M1869" s="9"/>
      <c r="N1869" s="12" t="s">
        <v>1456</v>
      </c>
    </row>
    <row r="1870" customFormat="1" spans="1:14">
      <c r="A1870" s="9" t="s">
        <v>1895</v>
      </c>
      <c r="B1870" s="9"/>
      <c r="C1870" s="9" t="s">
        <v>4032</v>
      </c>
      <c r="D1870" s="9" t="s">
        <v>4033</v>
      </c>
      <c r="E1870" s="9" t="s">
        <v>85</v>
      </c>
      <c r="F1870" s="9"/>
      <c r="G1870" s="9"/>
      <c r="H1870" s="9" t="s">
        <v>1452</v>
      </c>
      <c r="I1870" s="9"/>
      <c r="J1870" s="9" t="s">
        <v>1453</v>
      </c>
      <c r="K1870" s="10" t="s">
        <v>1454</v>
      </c>
      <c r="L1870" s="9" t="s">
        <v>1898</v>
      </c>
      <c r="M1870" s="9"/>
      <c r="N1870" s="12" t="s">
        <v>1456</v>
      </c>
    </row>
    <row r="1871" customFormat="1" spans="1:14">
      <c r="A1871" s="9" t="s">
        <v>1895</v>
      </c>
      <c r="B1871" s="9"/>
      <c r="C1871" s="9" t="s">
        <v>4034</v>
      </c>
      <c r="D1871" s="9" t="s">
        <v>4035</v>
      </c>
      <c r="E1871" s="9" t="s">
        <v>85</v>
      </c>
      <c r="F1871" s="9"/>
      <c r="G1871" s="9"/>
      <c r="H1871" s="9" t="s">
        <v>1452</v>
      </c>
      <c r="I1871" s="9"/>
      <c r="J1871" s="9" t="s">
        <v>1453</v>
      </c>
      <c r="K1871" s="10" t="s">
        <v>1454</v>
      </c>
      <c r="L1871" s="9" t="s">
        <v>1898</v>
      </c>
      <c r="M1871" s="9"/>
      <c r="N1871" s="12" t="s">
        <v>1456</v>
      </c>
    </row>
    <row r="1872" customFormat="1" spans="1:14">
      <c r="A1872" s="9" t="s">
        <v>1895</v>
      </c>
      <c r="B1872" s="9"/>
      <c r="C1872" s="9" t="s">
        <v>4036</v>
      </c>
      <c r="D1872" s="9" t="s">
        <v>4037</v>
      </c>
      <c r="E1872" s="9" t="s">
        <v>85</v>
      </c>
      <c r="F1872" s="9"/>
      <c r="G1872" s="9"/>
      <c r="H1872" s="9" t="s">
        <v>1452</v>
      </c>
      <c r="I1872" s="9"/>
      <c r="J1872" s="9" t="s">
        <v>1453</v>
      </c>
      <c r="K1872" s="10" t="s">
        <v>1454</v>
      </c>
      <c r="L1872" s="9" t="s">
        <v>1898</v>
      </c>
      <c r="M1872" s="9"/>
      <c r="N1872" s="12" t="s">
        <v>1456</v>
      </c>
    </row>
    <row r="1873" customFormat="1" spans="1:14">
      <c r="A1873" s="9" t="s">
        <v>1895</v>
      </c>
      <c r="B1873" s="9"/>
      <c r="C1873" s="9" t="s">
        <v>4038</v>
      </c>
      <c r="D1873" s="9" t="s">
        <v>4039</v>
      </c>
      <c r="E1873" s="9" t="s">
        <v>85</v>
      </c>
      <c r="F1873" s="9"/>
      <c r="G1873" s="9"/>
      <c r="H1873" s="9" t="s">
        <v>1452</v>
      </c>
      <c r="I1873" s="9"/>
      <c r="J1873" s="9" t="s">
        <v>1453</v>
      </c>
      <c r="K1873" s="10" t="s">
        <v>1454</v>
      </c>
      <c r="L1873" s="9" t="s">
        <v>1898</v>
      </c>
      <c r="M1873" s="9"/>
      <c r="N1873" s="12" t="s">
        <v>1456</v>
      </c>
    </row>
    <row r="1874" customFormat="1" spans="1:14">
      <c r="A1874" s="9" t="s">
        <v>1895</v>
      </c>
      <c r="B1874" s="9"/>
      <c r="C1874" s="9" t="s">
        <v>4040</v>
      </c>
      <c r="D1874" s="9" t="s">
        <v>4041</v>
      </c>
      <c r="E1874" s="9" t="s">
        <v>85</v>
      </c>
      <c r="F1874" s="9"/>
      <c r="G1874" s="9"/>
      <c r="H1874" s="9" t="s">
        <v>1452</v>
      </c>
      <c r="I1874" s="9"/>
      <c r="J1874" s="9" t="s">
        <v>1453</v>
      </c>
      <c r="K1874" s="10" t="s">
        <v>1454</v>
      </c>
      <c r="L1874" s="9" t="s">
        <v>1898</v>
      </c>
      <c r="M1874" s="9"/>
      <c r="N1874" s="12" t="s">
        <v>1456</v>
      </c>
    </row>
    <row r="1875" customFormat="1" spans="1:14">
      <c r="A1875" s="9" t="s">
        <v>1895</v>
      </c>
      <c r="B1875" s="9"/>
      <c r="C1875" s="9" t="s">
        <v>4042</v>
      </c>
      <c r="D1875" s="9" t="s">
        <v>4043</v>
      </c>
      <c r="E1875" s="9" t="s">
        <v>85</v>
      </c>
      <c r="F1875" s="9"/>
      <c r="G1875" s="9"/>
      <c r="H1875" s="9" t="s">
        <v>1452</v>
      </c>
      <c r="I1875" s="9"/>
      <c r="J1875" s="9" t="s">
        <v>1453</v>
      </c>
      <c r="K1875" s="10" t="s">
        <v>1454</v>
      </c>
      <c r="L1875" s="9" t="s">
        <v>1898</v>
      </c>
      <c r="M1875" s="9"/>
      <c r="N1875" s="12" t="s">
        <v>1456</v>
      </c>
    </row>
    <row r="1876" customFormat="1" spans="1:14">
      <c r="A1876" s="9" t="s">
        <v>1895</v>
      </c>
      <c r="B1876" s="9"/>
      <c r="C1876" s="9" t="s">
        <v>4044</v>
      </c>
      <c r="D1876" s="9" t="s">
        <v>4045</v>
      </c>
      <c r="E1876" s="9" t="s">
        <v>85</v>
      </c>
      <c r="F1876" s="9"/>
      <c r="G1876" s="9"/>
      <c r="H1876" s="9" t="s">
        <v>1452</v>
      </c>
      <c r="I1876" s="9"/>
      <c r="J1876" s="9" t="s">
        <v>1453</v>
      </c>
      <c r="K1876" s="10" t="s">
        <v>1454</v>
      </c>
      <c r="L1876" s="9" t="s">
        <v>1898</v>
      </c>
      <c r="M1876" s="9"/>
      <c r="N1876" s="12" t="s">
        <v>1456</v>
      </c>
    </row>
    <row r="1877" customFormat="1" spans="1:14">
      <c r="A1877" s="9" t="s">
        <v>1895</v>
      </c>
      <c r="B1877" s="9"/>
      <c r="C1877" s="9" t="s">
        <v>4046</v>
      </c>
      <c r="D1877" s="9" t="s">
        <v>4047</v>
      </c>
      <c r="E1877" s="9" t="s">
        <v>85</v>
      </c>
      <c r="F1877" s="9"/>
      <c r="G1877" s="9"/>
      <c r="H1877" s="9" t="s">
        <v>1452</v>
      </c>
      <c r="I1877" s="9"/>
      <c r="J1877" s="9" t="s">
        <v>1453</v>
      </c>
      <c r="K1877" s="10" t="s">
        <v>1454</v>
      </c>
      <c r="L1877" s="9" t="s">
        <v>1898</v>
      </c>
      <c r="M1877" s="9"/>
      <c r="N1877" s="12" t="s">
        <v>1456</v>
      </c>
    </row>
    <row r="1878" customFormat="1" spans="1:14">
      <c r="A1878" s="9" t="s">
        <v>1895</v>
      </c>
      <c r="B1878" s="9"/>
      <c r="C1878" s="9" t="s">
        <v>4048</v>
      </c>
      <c r="D1878" s="9" t="s">
        <v>4049</v>
      </c>
      <c r="E1878" s="9" t="s">
        <v>85</v>
      </c>
      <c r="F1878" s="9"/>
      <c r="G1878" s="9"/>
      <c r="H1878" s="9" t="s">
        <v>1452</v>
      </c>
      <c r="I1878" s="9"/>
      <c r="J1878" s="9" t="s">
        <v>1453</v>
      </c>
      <c r="K1878" s="10" t="s">
        <v>1454</v>
      </c>
      <c r="L1878" s="9" t="s">
        <v>1898</v>
      </c>
      <c r="M1878" s="9"/>
      <c r="N1878" s="12" t="s">
        <v>1456</v>
      </c>
    </row>
    <row r="1879" customFormat="1" spans="1:14">
      <c r="A1879" s="9" t="s">
        <v>1895</v>
      </c>
      <c r="B1879" s="9"/>
      <c r="C1879" s="9" t="s">
        <v>4050</v>
      </c>
      <c r="D1879" s="9" t="s">
        <v>4051</v>
      </c>
      <c r="E1879" s="9" t="s">
        <v>85</v>
      </c>
      <c r="F1879" s="9"/>
      <c r="G1879" s="9"/>
      <c r="H1879" s="9" t="s">
        <v>1452</v>
      </c>
      <c r="I1879" s="9"/>
      <c r="J1879" s="9" t="s">
        <v>1453</v>
      </c>
      <c r="K1879" s="10" t="s">
        <v>1454</v>
      </c>
      <c r="L1879" s="9" t="s">
        <v>1898</v>
      </c>
      <c r="M1879" s="9"/>
      <c r="N1879" s="12" t="s">
        <v>1456</v>
      </c>
    </row>
    <row r="1880" customFormat="1" spans="1:14">
      <c r="A1880" s="9" t="s">
        <v>1895</v>
      </c>
      <c r="B1880" s="9"/>
      <c r="C1880" s="9" t="s">
        <v>4052</v>
      </c>
      <c r="D1880" s="9" t="s">
        <v>4053</v>
      </c>
      <c r="E1880" s="9" t="s">
        <v>85</v>
      </c>
      <c r="F1880" s="9"/>
      <c r="G1880" s="9"/>
      <c r="H1880" s="9" t="s">
        <v>1452</v>
      </c>
      <c r="I1880" s="9"/>
      <c r="J1880" s="9" t="s">
        <v>1453</v>
      </c>
      <c r="K1880" s="10" t="s">
        <v>1454</v>
      </c>
      <c r="L1880" s="9" t="s">
        <v>1898</v>
      </c>
      <c r="M1880" s="9"/>
      <c r="N1880" s="12" t="s">
        <v>1456</v>
      </c>
    </row>
    <row r="1881" customFormat="1" spans="1:14">
      <c r="A1881" s="9" t="s">
        <v>1895</v>
      </c>
      <c r="B1881" s="9"/>
      <c r="C1881" s="9" t="s">
        <v>4054</v>
      </c>
      <c r="D1881" s="9" t="s">
        <v>4055</v>
      </c>
      <c r="E1881" s="9" t="s">
        <v>85</v>
      </c>
      <c r="F1881" s="9"/>
      <c r="G1881" s="9"/>
      <c r="H1881" s="9" t="s">
        <v>1452</v>
      </c>
      <c r="I1881" s="9"/>
      <c r="J1881" s="9" t="s">
        <v>1453</v>
      </c>
      <c r="K1881" s="10" t="s">
        <v>1454</v>
      </c>
      <c r="L1881" s="9" t="s">
        <v>1898</v>
      </c>
      <c r="M1881" s="9"/>
      <c r="N1881" s="12" t="s">
        <v>1456</v>
      </c>
    </row>
    <row r="1882" customFormat="1" spans="1:14">
      <c r="A1882" s="9" t="s">
        <v>1895</v>
      </c>
      <c r="B1882" s="9"/>
      <c r="C1882" s="9" t="s">
        <v>4056</v>
      </c>
      <c r="D1882" s="9" t="s">
        <v>4057</v>
      </c>
      <c r="E1882" s="9" t="s">
        <v>85</v>
      </c>
      <c r="F1882" s="9"/>
      <c r="G1882" s="9"/>
      <c r="H1882" s="9" t="s">
        <v>1452</v>
      </c>
      <c r="I1882" s="9"/>
      <c r="J1882" s="9" t="s">
        <v>1453</v>
      </c>
      <c r="K1882" s="10" t="s">
        <v>1454</v>
      </c>
      <c r="L1882" s="9" t="s">
        <v>1898</v>
      </c>
      <c r="M1882" s="9"/>
      <c r="N1882" s="12" t="s">
        <v>1456</v>
      </c>
    </row>
    <row r="1883" customFormat="1" spans="1:14">
      <c r="A1883" s="9" t="s">
        <v>1895</v>
      </c>
      <c r="B1883" s="9"/>
      <c r="C1883" s="9" t="s">
        <v>4058</v>
      </c>
      <c r="D1883" s="9" t="s">
        <v>4059</v>
      </c>
      <c r="E1883" s="9" t="s">
        <v>85</v>
      </c>
      <c r="F1883" s="9"/>
      <c r="G1883" s="9"/>
      <c r="H1883" s="9" t="s">
        <v>1452</v>
      </c>
      <c r="I1883" s="9"/>
      <c r="J1883" s="9" t="s">
        <v>1453</v>
      </c>
      <c r="K1883" s="10" t="s">
        <v>1454</v>
      </c>
      <c r="L1883" s="9" t="s">
        <v>1898</v>
      </c>
      <c r="M1883" s="9"/>
      <c r="N1883" s="12" t="s">
        <v>1456</v>
      </c>
    </row>
    <row r="1884" customFormat="1" spans="1:14">
      <c r="A1884" s="9" t="s">
        <v>1895</v>
      </c>
      <c r="B1884" s="9"/>
      <c r="C1884" s="9" t="s">
        <v>4060</v>
      </c>
      <c r="D1884" s="9" t="s">
        <v>4061</v>
      </c>
      <c r="E1884" s="9" t="s">
        <v>85</v>
      </c>
      <c r="F1884" s="9"/>
      <c r="G1884" s="9"/>
      <c r="H1884" s="9" t="s">
        <v>1452</v>
      </c>
      <c r="I1884" s="9"/>
      <c r="J1884" s="9" t="s">
        <v>1453</v>
      </c>
      <c r="K1884" s="10" t="s">
        <v>1454</v>
      </c>
      <c r="L1884" s="9" t="s">
        <v>1898</v>
      </c>
      <c r="M1884" s="9"/>
      <c r="N1884" s="12" t="s">
        <v>1456</v>
      </c>
    </row>
    <row r="1885" customFormat="1" spans="1:14">
      <c r="A1885" s="9" t="s">
        <v>1895</v>
      </c>
      <c r="B1885" s="9"/>
      <c r="C1885" s="9" t="s">
        <v>4062</v>
      </c>
      <c r="D1885" s="9" t="s">
        <v>4063</v>
      </c>
      <c r="E1885" s="9" t="s">
        <v>85</v>
      </c>
      <c r="F1885" s="9"/>
      <c r="G1885" s="9"/>
      <c r="H1885" s="9" t="s">
        <v>1452</v>
      </c>
      <c r="I1885" s="9"/>
      <c r="J1885" s="9" t="s">
        <v>1453</v>
      </c>
      <c r="K1885" s="10" t="s">
        <v>1454</v>
      </c>
      <c r="L1885" s="9" t="s">
        <v>1898</v>
      </c>
      <c r="M1885" s="9"/>
      <c r="N1885" s="12" t="s">
        <v>1456</v>
      </c>
    </row>
    <row r="1886" customFormat="1" spans="1:14">
      <c r="A1886" s="9" t="s">
        <v>1895</v>
      </c>
      <c r="B1886" s="9"/>
      <c r="C1886" s="9" t="s">
        <v>4064</v>
      </c>
      <c r="D1886" s="9" t="s">
        <v>4065</v>
      </c>
      <c r="E1886" s="9" t="s">
        <v>85</v>
      </c>
      <c r="F1886" s="9"/>
      <c r="G1886" s="9"/>
      <c r="H1886" s="9" t="s">
        <v>1452</v>
      </c>
      <c r="I1886" s="9"/>
      <c r="J1886" s="9" t="s">
        <v>1453</v>
      </c>
      <c r="K1886" s="10" t="s">
        <v>1454</v>
      </c>
      <c r="L1886" s="9" t="s">
        <v>1898</v>
      </c>
      <c r="M1886" s="9"/>
      <c r="N1886" s="12" t="s">
        <v>1456</v>
      </c>
    </row>
    <row r="1887" customFormat="1" spans="1:14">
      <c r="A1887" s="9" t="s">
        <v>1895</v>
      </c>
      <c r="B1887" s="9"/>
      <c r="C1887" s="9" t="s">
        <v>4066</v>
      </c>
      <c r="D1887" s="9" t="s">
        <v>4067</v>
      </c>
      <c r="E1887" s="9" t="s">
        <v>85</v>
      </c>
      <c r="F1887" s="9"/>
      <c r="G1887" s="9"/>
      <c r="H1887" s="9" t="s">
        <v>1452</v>
      </c>
      <c r="I1887" s="9"/>
      <c r="J1887" s="9" t="s">
        <v>1453</v>
      </c>
      <c r="K1887" s="10" t="s">
        <v>1454</v>
      </c>
      <c r="L1887" s="9" t="s">
        <v>1898</v>
      </c>
      <c r="M1887" s="9"/>
      <c r="N1887" s="12" t="s">
        <v>1456</v>
      </c>
    </row>
    <row r="1888" customFormat="1" spans="1:14">
      <c r="A1888" s="9" t="s">
        <v>1895</v>
      </c>
      <c r="B1888" s="9"/>
      <c r="C1888" s="9" t="s">
        <v>4068</v>
      </c>
      <c r="D1888" s="9" t="s">
        <v>4069</v>
      </c>
      <c r="E1888" s="9" t="s">
        <v>85</v>
      </c>
      <c r="F1888" s="9"/>
      <c r="G1888" s="9"/>
      <c r="H1888" s="9" t="s">
        <v>1452</v>
      </c>
      <c r="I1888" s="9"/>
      <c r="J1888" s="9" t="s">
        <v>1453</v>
      </c>
      <c r="K1888" s="10" t="s">
        <v>1454</v>
      </c>
      <c r="L1888" s="9" t="s">
        <v>1898</v>
      </c>
      <c r="M1888" s="9"/>
      <c r="N1888" s="12" t="s">
        <v>1456</v>
      </c>
    </row>
    <row r="1889" customFormat="1" spans="1:14">
      <c r="A1889" s="9" t="s">
        <v>1895</v>
      </c>
      <c r="B1889" s="9"/>
      <c r="C1889" s="9" t="s">
        <v>4070</v>
      </c>
      <c r="D1889" s="9" t="s">
        <v>4071</v>
      </c>
      <c r="E1889" s="9" t="s">
        <v>85</v>
      </c>
      <c r="F1889" s="9"/>
      <c r="G1889" s="9"/>
      <c r="H1889" s="9" t="s">
        <v>1452</v>
      </c>
      <c r="I1889" s="9"/>
      <c r="J1889" s="9" t="s">
        <v>1453</v>
      </c>
      <c r="K1889" s="10" t="s">
        <v>1454</v>
      </c>
      <c r="L1889" s="9" t="s">
        <v>1898</v>
      </c>
      <c r="M1889" s="9"/>
      <c r="N1889" s="12" t="s">
        <v>1456</v>
      </c>
    </row>
    <row r="1890" customFormat="1" spans="1:14">
      <c r="A1890" s="9" t="s">
        <v>1895</v>
      </c>
      <c r="B1890" s="9"/>
      <c r="C1890" s="9" t="s">
        <v>4072</v>
      </c>
      <c r="D1890" s="9" t="s">
        <v>4073</v>
      </c>
      <c r="E1890" s="9" t="s">
        <v>85</v>
      </c>
      <c r="F1890" s="9"/>
      <c r="G1890" s="9"/>
      <c r="H1890" s="9" t="s">
        <v>1452</v>
      </c>
      <c r="I1890" s="9"/>
      <c r="J1890" s="9" t="s">
        <v>1453</v>
      </c>
      <c r="K1890" s="10" t="s">
        <v>1454</v>
      </c>
      <c r="L1890" s="9" t="s">
        <v>1898</v>
      </c>
      <c r="M1890" s="9"/>
      <c r="N1890" s="12" t="s">
        <v>1456</v>
      </c>
    </row>
    <row r="1891" customFormat="1" spans="1:14">
      <c r="A1891" s="9" t="s">
        <v>1895</v>
      </c>
      <c r="B1891" s="9"/>
      <c r="C1891" s="9" t="s">
        <v>4074</v>
      </c>
      <c r="D1891" s="9" t="s">
        <v>4075</v>
      </c>
      <c r="E1891" s="9" t="s">
        <v>85</v>
      </c>
      <c r="F1891" s="9"/>
      <c r="G1891" s="9"/>
      <c r="H1891" s="9" t="s">
        <v>1452</v>
      </c>
      <c r="I1891" s="9"/>
      <c r="J1891" s="9" t="s">
        <v>1453</v>
      </c>
      <c r="K1891" s="10" t="s">
        <v>1454</v>
      </c>
      <c r="L1891" s="9" t="s">
        <v>1898</v>
      </c>
      <c r="M1891" s="9"/>
      <c r="N1891" s="12" t="s">
        <v>1456</v>
      </c>
    </row>
    <row r="1892" customFormat="1" spans="1:14">
      <c r="A1892" s="9" t="s">
        <v>1895</v>
      </c>
      <c r="B1892" s="9"/>
      <c r="C1892" s="9" t="s">
        <v>4076</v>
      </c>
      <c r="D1892" s="9" t="s">
        <v>4077</v>
      </c>
      <c r="E1892" s="9" t="s">
        <v>85</v>
      </c>
      <c r="F1892" s="9"/>
      <c r="G1892" s="9"/>
      <c r="H1892" s="9" t="s">
        <v>1452</v>
      </c>
      <c r="I1892" s="9"/>
      <c r="J1892" s="9" t="s">
        <v>1453</v>
      </c>
      <c r="K1892" s="10" t="s">
        <v>1454</v>
      </c>
      <c r="L1892" s="9" t="s">
        <v>1898</v>
      </c>
      <c r="M1892" s="9"/>
      <c r="N1892" s="12" t="s">
        <v>1456</v>
      </c>
    </row>
    <row r="1893" customFormat="1" spans="1:14">
      <c r="A1893" s="9" t="s">
        <v>1895</v>
      </c>
      <c r="B1893" s="9"/>
      <c r="C1893" s="9" t="s">
        <v>4078</v>
      </c>
      <c r="D1893" s="9" t="s">
        <v>4079</v>
      </c>
      <c r="E1893" s="9" t="s">
        <v>85</v>
      </c>
      <c r="F1893" s="9"/>
      <c r="G1893" s="9"/>
      <c r="H1893" s="9" t="s">
        <v>1452</v>
      </c>
      <c r="I1893" s="9"/>
      <c r="J1893" s="9" t="s">
        <v>1453</v>
      </c>
      <c r="K1893" s="10" t="s">
        <v>1454</v>
      </c>
      <c r="L1893" s="9" t="s">
        <v>1898</v>
      </c>
      <c r="M1893" s="9"/>
      <c r="N1893" s="12" t="s">
        <v>1456</v>
      </c>
    </row>
    <row r="1894" customFormat="1" spans="1:14">
      <c r="A1894" s="9" t="s">
        <v>1895</v>
      </c>
      <c r="B1894" s="9"/>
      <c r="C1894" s="9" t="s">
        <v>4080</v>
      </c>
      <c r="D1894" s="9" t="s">
        <v>4081</v>
      </c>
      <c r="E1894" s="9" t="s">
        <v>85</v>
      </c>
      <c r="F1894" s="9"/>
      <c r="G1894" s="9"/>
      <c r="H1894" s="9" t="s">
        <v>1452</v>
      </c>
      <c r="I1894" s="9"/>
      <c r="J1894" s="9" t="s">
        <v>1453</v>
      </c>
      <c r="K1894" s="10" t="s">
        <v>1454</v>
      </c>
      <c r="L1894" s="9" t="s">
        <v>1898</v>
      </c>
      <c r="M1894" s="9"/>
      <c r="N1894" s="12" t="s">
        <v>1456</v>
      </c>
    </row>
    <row r="1895" customFormat="1" spans="1:14">
      <c r="A1895" s="9" t="s">
        <v>1895</v>
      </c>
      <c r="B1895" s="9"/>
      <c r="C1895" s="9" t="s">
        <v>4082</v>
      </c>
      <c r="D1895" s="9" t="s">
        <v>4083</v>
      </c>
      <c r="E1895" s="9" t="s">
        <v>85</v>
      </c>
      <c r="F1895" s="9"/>
      <c r="G1895" s="9"/>
      <c r="H1895" s="9" t="s">
        <v>1452</v>
      </c>
      <c r="I1895" s="9"/>
      <c r="J1895" s="9" t="s">
        <v>1453</v>
      </c>
      <c r="K1895" s="10" t="s">
        <v>1454</v>
      </c>
      <c r="L1895" s="9" t="s">
        <v>1898</v>
      </c>
      <c r="M1895" s="9"/>
      <c r="N1895" s="12" t="s">
        <v>1456</v>
      </c>
    </row>
    <row r="1896" customFormat="1" spans="1:14">
      <c r="A1896" s="9" t="s">
        <v>1895</v>
      </c>
      <c r="B1896" s="9"/>
      <c r="C1896" s="9" t="s">
        <v>4084</v>
      </c>
      <c r="D1896" s="9" t="s">
        <v>4085</v>
      </c>
      <c r="E1896" s="9" t="s">
        <v>85</v>
      </c>
      <c r="F1896" s="9"/>
      <c r="G1896" s="9"/>
      <c r="H1896" s="9" t="s">
        <v>1452</v>
      </c>
      <c r="I1896" s="9"/>
      <c r="J1896" s="9" t="s">
        <v>1453</v>
      </c>
      <c r="K1896" s="10" t="s">
        <v>1454</v>
      </c>
      <c r="L1896" s="9" t="s">
        <v>1898</v>
      </c>
      <c r="M1896" s="9"/>
      <c r="N1896" s="12" t="s">
        <v>1456</v>
      </c>
    </row>
    <row r="1897" customFormat="1" spans="1:14">
      <c r="A1897" s="9" t="s">
        <v>1895</v>
      </c>
      <c r="B1897" s="9"/>
      <c r="C1897" s="9" t="s">
        <v>4086</v>
      </c>
      <c r="D1897" s="9" t="s">
        <v>4087</v>
      </c>
      <c r="E1897" s="9" t="s">
        <v>85</v>
      </c>
      <c r="F1897" s="9"/>
      <c r="G1897" s="9"/>
      <c r="H1897" s="9" t="s">
        <v>1452</v>
      </c>
      <c r="I1897" s="9"/>
      <c r="J1897" s="9" t="s">
        <v>1453</v>
      </c>
      <c r="K1897" s="10" t="s">
        <v>1454</v>
      </c>
      <c r="L1897" s="9" t="s">
        <v>1898</v>
      </c>
      <c r="M1897" s="9"/>
      <c r="N1897" s="12" t="s">
        <v>1456</v>
      </c>
    </row>
    <row r="1898" customFormat="1" spans="1:14">
      <c r="A1898" s="9" t="s">
        <v>1895</v>
      </c>
      <c r="B1898" s="9"/>
      <c r="C1898" s="9" t="s">
        <v>4088</v>
      </c>
      <c r="D1898" s="9" t="s">
        <v>4089</v>
      </c>
      <c r="E1898" s="9" t="s">
        <v>85</v>
      </c>
      <c r="F1898" s="9"/>
      <c r="G1898" s="9"/>
      <c r="H1898" s="9" t="s">
        <v>1452</v>
      </c>
      <c r="I1898" s="9"/>
      <c r="J1898" s="9" t="s">
        <v>1453</v>
      </c>
      <c r="K1898" s="10" t="s">
        <v>1454</v>
      </c>
      <c r="L1898" s="9" t="s">
        <v>1898</v>
      </c>
      <c r="M1898" s="9"/>
      <c r="N1898" s="12" t="s">
        <v>1456</v>
      </c>
    </row>
    <row r="1899" customFormat="1" spans="1:14">
      <c r="A1899" s="9" t="s">
        <v>1895</v>
      </c>
      <c r="B1899" s="9"/>
      <c r="C1899" s="9" t="s">
        <v>4090</v>
      </c>
      <c r="D1899" s="9" t="s">
        <v>4091</v>
      </c>
      <c r="E1899" s="9" t="s">
        <v>85</v>
      </c>
      <c r="F1899" s="9"/>
      <c r="G1899" s="9"/>
      <c r="H1899" s="9" t="s">
        <v>1452</v>
      </c>
      <c r="I1899" s="9"/>
      <c r="J1899" s="9" t="s">
        <v>1453</v>
      </c>
      <c r="K1899" s="10" t="s">
        <v>1454</v>
      </c>
      <c r="L1899" s="9" t="s">
        <v>1898</v>
      </c>
      <c r="M1899" s="9"/>
      <c r="N1899" s="12" t="s">
        <v>1456</v>
      </c>
    </row>
    <row r="1900" customFormat="1" spans="1:14">
      <c r="A1900" s="9" t="s">
        <v>1895</v>
      </c>
      <c r="B1900" s="9"/>
      <c r="C1900" s="9" t="s">
        <v>4092</v>
      </c>
      <c r="D1900" s="9" t="s">
        <v>4093</v>
      </c>
      <c r="E1900" s="9" t="s">
        <v>85</v>
      </c>
      <c r="F1900" s="9"/>
      <c r="G1900" s="9"/>
      <c r="H1900" s="9" t="s">
        <v>1452</v>
      </c>
      <c r="I1900" s="9"/>
      <c r="J1900" s="9" t="s">
        <v>1453</v>
      </c>
      <c r="K1900" s="10" t="s">
        <v>1454</v>
      </c>
      <c r="L1900" s="9" t="s">
        <v>1898</v>
      </c>
      <c r="M1900" s="9"/>
      <c r="N1900" s="12" t="s">
        <v>1456</v>
      </c>
    </row>
    <row r="1901" customFormat="1" spans="1:14">
      <c r="A1901" s="9" t="s">
        <v>1895</v>
      </c>
      <c r="B1901" s="9"/>
      <c r="C1901" s="9" t="s">
        <v>4094</v>
      </c>
      <c r="D1901" s="9" t="s">
        <v>4095</v>
      </c>
      <c r="E1901" s="9" t="s">
        <v>85</v>
      </c>
      <c r="F1901" s="9"/>
      <c r="G1901" s="9"/>
      <c r="H1901" s="9" t="s">
        <v>1452</v>
      </c>
      <c r="I1901" s="9"/>
      <c r="J1901" s="9" t="s">
        <v>1453</v>
      </c>
      <c r="K1901" s="10" t="s">
        <v>1454</v>
      </c>
      <c r="L1901" s="9" t="s">
        <v>1898</v>
      </c>
      <c r="M1901" s="9"/>
      <c r="N1901" s="12" t="s">
        <v>1456</v>
      </c>
    </row>
    <row r="1902" customFormat="1" spans="1:14">
      <c r="A1902" s="9" t="s">
        <v>1895</v>
      </c>
      <c r="B1902" s="9"/>
      <c r="C1902" s="9" t="s">
        <v>4096</v>
      </c>
      <c r="D1902" s="9" t="s">
        <v>4097</v>
      </c>
      <c r="E1902" s="9" t="s">
        <v>85</v>
      </c>
      <c r="F1902" s="9"/>
      <c r="G1902" s="9"/>
      <c r="H1902" s="9" t="s">
        <v>1452</v>
      </c>
      <c r="I1902" s="9"/>
      <c r="J1902" s="9" t="s">
        <v>1453</v>
      </c>
      <c r="K1902" s="10" t="s">
        <v>1454</v>
      </c>
      <c r="L1902" s="9" t="s">
        <v>1898</v>
      </c>
      <c r="M1902" s="9"/>
      <c r="N1902" s="12" t="s">
        <v>1456</v>
      </c>
    </row>
    <row r="1903" customFormat="1" spans="1:14">
      <c r="A1903" s="9" t="s">
        <v>1895</v>
      </c>
      <c r="B1903" s="9"/>
      <c r="C1903" s="9" t="s">
        <v>4098</v>
      </c>
      <c r="D1903" s="9" t="s">
        <v>4099</v>
      </c>
      <c r="E1903" s="9" t="s">
        <v>85</v>
      </c>
      <c r="F1903" s="9"/>
      <c r="G1903" s="9"/>
      <c r="H1903" s="9" t="s">
        <v>1452</v>
      </c>
      <c r="I1903" s="9"/>
      <c r="J1903" s="9" t="s">
        <v>1453</v>
      </c>
      <c r="K1903" s="10" t="s">
        <v>1454</v>
      </c>
      <c r="L1903" s="9" t="s">
        <v>1898</v>
      </c>
      <c r="M1903" s="9"/>
      <c r="N1903" s="12" t="s">
        <v>1456</v>
      </c>
    </row>
    <row r="1904" customFormat="1" spans="1:14">
      <c r="A1904" s="9" t="s">
        <v>1895</v>
      </c>
      <c r="B1904" s="9"/>
      <c r="C1904" s="9" t="s">
        <v>4100</v>
      </c>
      <c r="D1904" s="9" t="s">
        <v>4101</v>
      </c>
      <c r="E1904" s="9" t="s">
        <v>85</v>
      </c>
      <c r="F1904" s="9"/>
      <c r="G1904" s="9"/>
      <c r="H1904" s="9" t="s">
        <v>1452</v>
      </c>
      <c r="I1904" s="9"/>
      <c r="J1904" s="9" t="s">
        <v>1453</v>
      </c>
      <c r="K1904" s="10" t="s">
        <v>1454</v>
      </c>
      <c r="L1904" s="9" t="s">
        <v>1898</v>
      </c>
      <c r="M1904" s="9"/>
      <c r="N1904" s="12" t="s">
        <v>1456</v>
      </c>
    </row>
    <row r="1905" customFormat="1" spans="1:14">
      <c r="A1905" s="9" t="s">
        <v>1895</v>
      </c>
      <c r="B1905" s="9"/>
      <c r="C1905" s="9" t="s">
        <v>4102</v>
      </c>
      <c r="D1905" s="9" t="s">
        <v>4103</v>
      </c>
      <c r="E1905" s="9" t="s">
        <v>85</v>
      </c>
      <c r="F1905" s="9"/>
      <c r="G1905" s="9"/>
      <c r="H1905" s="9" t="s">
        <v>1452</v>
      </c>
      <c r="I1905" s="9"/>
      <c r="J1905" s="9" t="s">
        <v>1453</v>
      </c>
      <c r="K1905" s="10" t="s">
        <v>1454</v>
      </c>
      <c r="L1905" s="9" t="s">
        <v>1898</v>
      </c>
      <c r="M1905" s="9"/>
      <c r="N1905" s="12" t="s">
        <v>1456</v>
      </c>
    </row>
    <row r="1906" customFormat="1" spans="1:14">
      <c r="A1906" s="9" t="s">
        <v>1895</v>
      </c>
      <c r="B1906" s="9"/>
      <c r="C1906" s="9" t="s">
        <v>4104</v>
      </c>
      <c r="D1906" s="9" t="s">
        <v>4105</v>
      </c>
      <c r="E1906" s="9" t="s">
        <v>85</v>
      </c>
      <c r="F1906" s="9"/>
      <c r="G1906" s="9"/>
      <c r="H1906" s="9" t="s">
        <v>1452</v>
      </c>
      <c r="I1906" s="9"/>
      <c r="J1906" s="9" t="s">
        <v>1453</v>
      </c>
      <c r="K1906" s="10" t="s">
        <v>1454</v>
      </c>
      <c r="L1906" s="9" t="s">
        <v>1898</v>
      </c>
      <c r="M1906" s="9"/>
      <c r="N1906" s="12" t="s">
        <v>1456</v>
      </c>
    </row>
    <row r="1907" customFormat="1" spans="1:14">
      <c r="A1907" s="9" t="s">
        <v>1895</v>
      </c>
      <c r="B1907" s="9"/>
      <c r="C1907" s="9" t="s">
        <v>4106</v>
      </c>
      <c r="D1907" s="9" t="s">
        <v>4107</v>
      </c>
      <c r="E1907" s="9" t="s">
        <v>85</v>
      </c>
      <c r="F1907" s="9"/>
      <c r="G1907" s="9"/>
      <c r="H1907" s="9" t="s">
        <v>1452</v>
      </c>
      <c r="I1907" s="9"/>
      <c r="J1907" s="9" t="s">
        <v>1453</v>
      </c>
      <c r="K1907" s="10" t="s">
        <v>1454</v>
      </c>
      <c r="L1907" s="9" t="s">
        <v>1898</v>
      </c>
      <c r="M1907" s="9"/>
      <c r="N1907" s="12" t="s">
        <v>1456</v>
      </c>
    </row>
    <row r="1908" customFormat="1" spans="1:14">
      <c r="A1908" s="9" t="s">
        <v>1895</v>
      </c>
      <c r="B1908" s="9"/>
      <c r="C1908" s="9" t="s">
        <v>4108</v>
      </c>
      <c r="D1908" s="9" t="s">
        <v>4109</v>
      </c>
      <c r="E1908" s="9" t="s">
        <v>85</v>
      </c>
      <c r="F1908" s="9"/>
      <c r="G1908" s="9"/>
      <c r="H1908" s="9" t="s">
        <v>1452</v>
      </c>
      <c r="I1908" s="9"/>
      <c r="J1908" s="9" t="s">
        <v>1453</v>
      </c>
      <c r="K1908" s="10" t="s">
        <v>1454</v>
      </c>
      <c r="L1908" s="9" t="s">
        <v>1898</v>
      </c>
      <c r="M1908" s="9"/>
      <c r="N1908" s="12" t="s">
        <v>1456</v>
      </c>
    </row>
    <row r="1909" customFormat="1" spans="1:14">
      <c r="A1909" s="9" t="s">
        <v>1895</v>
      </c>
      <c r="B1909" s="9"/>
      <c r="C1909" s="9" t="s">
        <v>4110</v>
      </c>
      <c r="D1909" s="9" t="s">
        <v>4111</v>
      </c>
      <c r="E1909" s="9" t="s">
        <v>85</v>
      </c>
      <c r="F1909" s="9"/>
      <c r="G1909" s="9"/>
      <c r="H1909" s="9" t="s">
        <v>1452</v>
      </c>
      <c r="I1909" s="9"/>
      <c r="J1909" s="9" t="s">
        <v>1453</v>
      </c>
      <c r="K1909" s="10" t="s">
        <v>1454</v>
      </c>
      <c r="L1909" s="9" t="s">
        <v>1898</v>
      </c>
      <c r="M1909" s="9"/>
      <c r="N1909" s="12" t="s">
        <v>1456</v>
      </c>
    </row>
    <row r="1910" customFormat="1" spans="1:14">
      <c r="A1910" s="9" t="s">
        <v>1895</v>
      </c>
      <c r="B1910" s="9"/>
      <c r="C1910" s="9" t="s">
        <v>4112</v>
      </c>
      <c r="D1910" s="9" t="s">
        <v>4113</v>
      </c>
      <c r="E1910" s="9" t="s">
        <v>85</v>
      </c>
      <c r="F1910" s="9"/>
      <c r="G1910" s="9"/>
      <c r="H1910" s="9" t="s">
        <v>1452</v>
      </c>
      <c r="I1910" s="9"/>
      <c r="J1910" s="9" t="s">
        <v>1453</v>
      </c>
      <c r="K1910" s="10" t="s">
        <v>1454</v>
      </c>
      <c r="L1910" s="9" t="s">
        <v>1898</v>
      </c>
      <c r="M1910" s="9"/>
      <c r="N1910" s="12" t="s">
        <v>1456</v>
      </c>
    </row>
    <row r="1911" customFormat="1" spans="1:14">
      <c r="A1911" s="9" t="s">
        <v>1895</v>
      </c>
      <c r="B1911" s="9"/>
      <c r="C1911" s="9" t="s">
        <v>4114</v>
      </c>
      <c r="D1911" s="9" t="s">
        <v>4115</v>
      </c>
      <c r="E1911" s="9" t="s">
        <v>85</v>
      </c>
      <c r="F1911" s="9"/>
      <c r="G1911" s="9"/>
      <c r="H1911" s="9" t="s">
        <v>1452</v>
      </c>
      <c r="I1911" s="9"/>
      <c r="J1911" s="9" t="s">
        <v>1453</v>
      </c>
      <c r="K1911" s="10" t="s">
        <v>1454</v>
      </c>
      <c r="L1911" s="9" t="s">
        <v>1898</v>
      </c>
      <c r="M1911" s="9"/>
      <c r="N1911" s="12" t="s">
        <v>1456</v>
      </c>
    </row>
    <row r="1912" customFormat="1" spans="1:14">
      <c r="A1912" s="9" t="s">
        <v>1895</v>
      </c>
      <c r="B1912" s="9"/>
      <c r="C1912" s="9" t="s">
        <v>4116</v>
      </c>
      <c r="D1912" s="9" t="s">
        <v>4117</v>
      </c>
      <c r="E1912" s="9" t="s">
        <v>85</v>
      </c>
      <c r="F1912" s="9"/>
      <c r="G1912" s="9"/>
      <c r="H1912" s="9" t="s">
        <v>1452</v>
      </c>
      <c r="I1912" s="9"/>
      <c r="J1912" s="9" t="s">
        <v>1453</v>
      </c>
      <c r="K1912" s="10" t="s">
        <v>1454</v>
      </c>
      <c r="L1912" s="9" t="s">
        <v>1898</v>
      </c>
      <c r="M1912" s="9"/>
      <c r="N1912" s="12" t="s">
        <v>1456</v>
      </c>
    </row>
    <row r="1913" customFormat="1" spans="1:14">
      <c r="A1913" s="9" t="s">
        <v>1895</v>
      </c>
      <c r="B1913" s="9"/>
      <c r="C1913" s="9" t="s">
        <v>4118</v>
      </c>
      <c r="D1913" s="9" t="s">
        <v>4119</v>
      </c>
      <c r="E1913" s="9" t="s">
        <v>85</v>
      </c>
      <c r="F1913" s="9"/>
      <c r="G1913" s="9"/>
      <c r="H1913" s="9" t="s">
        <v>1452</v>
      </c>
      <c r="I1913" s="9"/>
      <c r="J1913" s="9" t="s">
        <v>1453</v>
      </c>
      <c r="K1913" s="10" t="s">
        <v>1454</v>
      </c>
      <c r="L1913" s="9" t="s">
        <v>1898</v>
      </c>
      <c r="M1913" s="9"/>
      <c r="N1913" s="12" t="s">
        <v>1456</v>
      </c>
    </row>
    <row r="1914" customFormat="1" spans="1:14">
      <c r="A1914" s="9" t="s">
        <v>1895</v>
      </c>
      <c r="B1914" s="9"/>
      <c r="C1914" s="9" t="s">
        <v>4120</v>
      </c>
      <c r="D1914" s="9" t="s">
        <v>4121</v>
      </c>
      <c r="E1914" s="9" t="s">
        <v>85</v>
      </c>
      <c r="F1914" s="9"/>
      <c r="G1914" s="9"/>
      <c r="H1914" s="9" t="s">
        <v>1452</v>
      </c>
      <c r="I1914" s="9"/>
      <c r="J1914" s="9" t="s">
        <v>1453</v>
      </c>
      <c r="K1914" s="10" t="s">
        <v>1454</v>
      </c>
      <c r="L1914" s="9" t="s">
        <v>1898</v>
      </c>
      <c r="M1914" s="9"/>
      <c r="N1914" s="12" t="s">
        <v>1456</v>
      </c>
    </row>
    <row r="1915" customFormat="1" spans="1:14">
      <c r="A1915" s="9" t="s">
        <v>1895</v>
      </c>
      <c r="B1915" s="9"/>
      <c r="C1915" s="9" t="s">
        <v>4122</v>
      </c>
      <c r="D1915" s="9" t="s">
        <v>4123</v>
      </c>
      <c r="E1915" s="9" t="s">
        <v>85</v>
      </c>
      <c r="F1915" s="9"/>
      <c r="G1915" s="9"/>
      <c r="H1915" s="9" t="s">
        <v>1452</v>
      </c>
      <c r="I1915" s="9"/>
      <c r="J1915" s="9" t="s">
        <v>1453</v>
      </c>
      <c r="K1915" s="10" t="s">
        <v>1454</v>
      </c>
      <c r="L1915" s="9" t="s">
        <v>1898</v>
      </c>
      <c r="M1915" s="9"/>
      <c r="N1915" s="12" t="s">
        <v>1456</v>
      </c>
    </row>
    <row r="1916" customFormat="1" spans="1:14">
      <c r="A1916" s="9" t="s">
        <v>1895</v>
      </c>
      <c r="B1916" s="9"/>
      <c r="C1916" s="9" t="s">
        <v>4124</v>
      </c>
      <c r="D1916" s="9" t="s">
        <v>4125</v>
      </c>
      <c r="E1916" s="9" t="s">
        <v>85</v>
      </c>
      <c r="F1916" s="9"/>
      <c r="G1916" s="9"/>
      <c r="H1916" s="9" t="s">
        <v>1452</v>
      </c>
      <c r="I1916" s="9"/>
      <c r="J1916" s="9" t="s">
        <v>1453</v>
      </c>
      <c r="K1916" s="10" t="s">
        <v>1454</v>
      </c>
      <c r="L1916" s="9" t="s">
        <v>1898</v>
      </c>
      <c r="M1916" s="9"/>
      <c r="N1916" s="12" t="s">
        <v>1456</v>
      </c>
    </row>
    <row r="1917" customFormat="1" spans="1:14">
      <c r="A1917" s="9" t="s">
        <v>1895</v>
      </c>
      <c r="B1917" s="9"/>
      <c r="C1917" s="9" t="s">
        <v>4126</v>
      </c>
      <c r="D1917" s="9" t="s">
        <v>4127</v>
      </c>
      <c r="E1917" s="9" t="s">
        <v>85</v>
      </c>
      <c r="F1917" s="9"/>
      <c r="G1917" s="9"/>
      <c r="H1917" s="9" t="s">
        <v>1452</v>
      </c>
      <c r="I1917" s="9"/>
      <c r="J1917" s="9" t="s">
        <v>1453</v>
      </c>
      <c r="K1917" s="10" t="s">
        <v>1454</v>
      </c>
      <c r="L1917" s="9" t="s">
        <v>1898</v>
      </c>
      <c r="M1917" s="9"/>
      <c r="N1917" s="12" t="s">
        <v>1456</v>
      </c>
    </row>
    <row r="1918" customFormat="1" spans="1:14">
      <c r="A1918" s="9" t="s">
        <v>1895</v>
      </c>
      <c r="B1918" s="9"/>
      <c r="C1918" s="9" t="s">
        <v>4128</v>
      </c>
      <c r="D1918" s="9" t="s">
        <v>4129</v>
      </c>
      <c r="E1918" s="9" t="s">
        <v>85</v>
      </c>
      <c r="F1918" s="9"/>
      <c r="G1918" s="9"/>
      <c r="H1918" s="9" t="s">
        <v>1452</v>
      </c>
      <c r="I1918" s="9"/>
      <c r="J1918" s="9" t="s">
        <v>1453</v>
      </c>
      <c r="K1918" s="10" t="s">
        <v>1454</v>
      </c>
      <c r="L1918" s="9" t="s">
        <v>1898</v>
      </c>
      <c r="M1918" s="9"/>
      <c r="N1918" s="12" t="s">
        <v>1456</v>
      </c>
    </row>
    <row r="1919" customFormat="1" spans="1:14">
      <c r="A1919" s="9" t="s">
        <v>1895</v>
      </c>
      <c r="B1919" s="9"/>
      <c r="C1919" s="9" t="s">
        <v>4130</v>
      </c>
      <c r="D1919" s="9" t="s">
        <v>4131</v>
      </c>
      <c r="E1919" s="9" t="s">
        <v>85</v>
      </c>
      <c r="F1919" s="9"/>
      <c r="G1919" s="9"/>
      <c r="H1919" s="9" t="s">
        <v>1452</v>
      </c>
      <c r="I1919" s="9"/>
      <c r="J1919" s="9" t="s">
        <v>1453</v>
      </c>
      <c r="K1919" s="10" t="s">
        <v>1454</v>
      </c>
      <c r="L1919" s="9" t="s">
        <v>1898</v>
      </c>
      <c r="M1919" s="9"/>
      <c r="N1919" s="12" t="s">
        <v>1456</v>
      </c>
    </row>
    <row r="1920" customFormat="1" spans="1:14">
      <c r="A1920" s="9" t="s">
        <v>1895</v>
      </c>
      <c r="B1920" s="9"/>
      <c r="C1920" s="9" t="s">
        <v>4132</v>
      </c>
      <c r="D1920" s="9" t="s">
        <v>4133</v>
      </c>
      <c r="E1920" s="9" t="s">
        <v>85</v>
      </c>
      <c r="F1920" s="9"/>
      <c r="G1920" s="9"/>
      <c r="H1920" s="9" t="s">
        <v>1452</v>
      </c>
      <c r="I1920" s="9"/>
      <c r="J1920" s="9" t="s">
        <v>1453</v>
      </c>
      <c r="K1920" s="10" t="s">
        <v>1454</v>
      </c>
      <c r="L1920" s="9" t="s">
        <v>1898</v>
      </c>
      <c r="M1920" s="9"/>
      <c r="N1920" s="12" t="s">
        <v>1456</v>
      </c>
    </row>
    <row r="1921" customFormat="1" spans="1:14">
      <c r="A1921" s="9" t="s">
        <v>1895</v>
      </c>
      <c r="B1921" s="9"/>
      <c r="C1921" s="9" t="s">
        <v>4134</v>
      </c>
      <c r="D1921" s="9" t="s">
        <v>4135</v>
      </c>
      <c r="E1921" s="9" t="s">
        <v>85</v>
      </c>
      <c r="F1921" s="9"/>
      <c r="G1921" s="9"/>
      <c r="H1921" s="9" t="s">
        <v>1452</v>
      </c>
      <c r="I1921" s="9"/>
      <c r="J1921" s="9" t="s">
        <v>1453</v>
      </c>
      <c r="K1921" s="10" t="s">
        <v>1454</v>
      </c>
      <c r="L1921" s="9" t="s">
        <v>1898</v>
      </c>
      <c r="M1921" s="9"/>
      <c r="N1921" s="12" t="s">
        <v>1456</v>
      </c>
    </row>
    <row r="1922" customFormat="1" spans="1:14">
      <c r="A1922" s="9" t="s">
        <v>1895</v>
      </c>
      <c r="B1922" s="9"/>
      <c r="C1922" s="9" t="s">
        <v>4136</v>
      </c>
      <c r="D1922" s="9" t="s">
        <v>4137</v>
      </c>
      <c r="E1922" s="9" t="s">
        <v>85</v>
      </c>
      <c r="F1922" s="9"/>
      <c r="G1922" s="9"/>
      <c r="H1922" s="9" t="s">
        <v>1452</v>
      </c>
      <c r="I1922" s="9"/>
      <c r="J1922" s="9" t="s">
        <v>1453</v>
      </c>
      <c r="K1922" s="10" t="s">
        <v>1454</v>
      </c>
      <c r="L1922" s="9" t="s">
        <v>1898</v>
      </c>
      <c r="M1922" s="9"/>
      <c r="N1922" s="12" t="s">
        <v>1456</v>
      </c>
    </row>
    <row r="1923" customFormat="1" spans="1:14">
      <c r="A1923" s="9" t="s">
        <v>1895</v>
      </c>
      <c r="B1923" s="9"/>
      <c r="C1923" s="9" t="s">
        <v>4138</v>
      </c>
      <c r="D1923" s="9" t="s">
        <v>4139</v>
      </c>
      <c r="E1923" s="9" t="s">
        <v>85</v>
      </c>
      <c r="F1923" s="9"/>
      <c r="G1923" s="9"/>
      <c r="H1923" s="9" t="s">
        <v>1452</v>
      </c>
      <c r="I1923" s="9"/>
      <c r="J1923" s="9" t="s">
        <v>1453</v>
      </c>
      <c r="K1923" s="10" t="s">
        <v>1454</v>
      </c>
      <c r="L1923" s="9" t="s">
        <v>1898</v>
      </c>
      <c r="M1923" s="9"/>
      <c r="N1923" s="12" t="s">
        <v>1456</v>
      </c>
    </row>
    <row r="1924" customFormat="1" spans="1:14">
      <c r="A1924" s="9" t="s">
        <v>1895</v>
      </c>
      <c r="B1924" s="9"/>
      <c r="C1924" s="9" t="s">
        <v>4140</v>
      </c>
      <c r="D1924" s="9" t="s">
        <v>4141</v>
      </c>
      <c r="E1924" s="9" t="s">
        <v>85</v>
      </c>
      <c r="F1924" s="9"/>
      <c r="G1924" s="9"/>
      <c r="H1924" s="9" t="s">
        <v>1452</v>
      </c>
      <c r="I1924" s="9"/>
      <c r="J1924" s="9" t="s">
        <v>1453</v>
      </c>
      <c r="K1924" s="10" t="s">
        <v>1454</v>
      </c>
      <c r="L1924" s="9" t="s">
        <v>1898</v>
      </c>
      <c r="M1924" s="9"/>
      <c r="N1924" s="12" t="s">
        <v>1456</v>
      </c>
    </row>
    <row r="1925" customFormat="1" spans="1:14">
      <c r="A1925" s="9" t="s">
        <v>1895</v>
      </c>
      <c r="B1925" s="9"/>
      <c r="C1925" s="9" t="s">
        <v>4142</v>
      </c>
      <c r="D1925" s="9" t="s">
        <v>4143</v>
      </c>
      <c r="E1925" s="9" t="s">
        <v>85</v>
      </c>
      <c r="F1925" s="9"/>
      <c r="G1925" s="9"/>
      <c r="H1925" s="9" t="s">
        <v>1452</v>
      </c>
      <c r="I1925" s="9"/>
      <c r="J1925" s="9" t="s">
        <v>1453</v>
      </c>
      <c r="K1925" s="10" t="s">
        <v>1454</v>
      </c>
      <c r="L1925" s="9" t="s">
        <v>1898</v>
      </c>
      <c r="M1925" s="9"/>
      <c r="N1925" s="12" t="s">
        <v>1456</v>
      </c>
    </row>
    <row r="1926" customFormat="1" spans="1:14">
      <c r="A1926" s="9" t="s">
        <v>1895</v>
      </c>
      <c r="B1926" s="9"/>
      <c r="C1926" s="9" t="s">
        <v>4144</v>
      </c>
      <c r="D1926" s="9" t="s">
        <v>4145</v>
      </c>
      <c r="E1926" s="9" t="s">
        <v>85</v>
      </c>
      <c r="F1926" s="9"/>
      <c r="G1926" s="9"/>
      <c r="H1926" s="9" t="s">
        <v>1452</v>
      </c>
      <c r="I1926" s="9"/>
      <c r="J1926" s="9" t="s">
        <v>1453</v>
      </c>
      <c r="K1926" s="10" t="s">
        <v>1454</v>
      </c>
      <c r="L1926" s="9" t="s">
        <v>1898</v>
      </c>
      <c r="M1926" s="9"/>
      <c r="N1926" s="12" t="s">
        <v>1456</v>
      </c>
    </row>
    <row r="1927" customFormat="1" spans="1:14">
      <c r="A1927" s="9" t="s">
        <v>1895</v>
      </c>
      <c r="B1927" s="9"/>
      <c r="C1927" s="9" t="s">
        <v>4146</v>
      </c>
      <c r="D1927" s="9" t="s">
        <v>4147</v>
      </c>
      <c r="E1927" s="9" t="s">
        <v>85</v>
      </c>
      <c r="F1927" s="9"/>
      <c r="G1927" s="9"/>
      <c r="H1927" s="9" t="s">
        <v>1452</v>
      </c>
      <c r="I1927" s="9"/>
      <c r="J1927" s="9" t="s">
        <v>1453</v>
      </c>
      <c r="K1927" s="10" t="s">
        <v>1454</v>
      </c>
      <c r="L1927" s="9" t="s">
        <v>1898</v>
      </c>
      <c r="M1927" s="9"/>
      <c r="N1927" s="12" t="s">
        <v>1456</v>
      </c>
    </row>
    <row r="1928" customFormat="1" spans="1:14">
      <c r="A1928" s="9" t="s">
        <v>1895</v>
      </c>
      <c r="B1928" s="9"/>
      <c r="C1928" s="9" t="s">
        <v>4148</v>
      </c>
      <c r="D1928" s="9" t="s">
        <v>4149</v>
      </c>
      <c r="E1928" s="9" t="s">
        <v>85</v>
      </c>
      <c r="F1928" s="9"/>
      <c r="G1928" s="9"/>
      <c r="H1928" s="9" t="s">
        <v>1452</v>
      </c>
      <c r="I1928" s="9"/>
      <c r="J1928" s="9" t="s">
        <v>1453</v>
      </c>
      <c r="K1928" s="10" t="s">
        <v>1454</v>
      </c>
      <c r="L1928" s="9" t="s">
        <v>1898</v>
      </c>
      <c r="M1928" s="9"/>
      <c r="N1928" s="12" t="s">
        <v>1456</v>
      </c>
    </row>
    <row r="1929" customFormat="1" spans="1:14">
      <c r="A1929" s="9" t="s">
        <v>1895</v>
      </c>
      <c r="B1929" s="9"/>
      <c r="C1929" s="9" t="s">
        <v>4150</v>
      </c>
      <c r="D1929" s="9" t="s">
        <v>4151</v>
      </c>
      <c r="E1929" s="9" t="s">
        <v>85</v>
      </c>
      <c r="F1929" s="9"/>
      <c r="G1929" s="9"/>
      <c r="H1929" s="9" t="s">
        <v>1452</v>
      </c>
      <c r="I1929" s="9"/>
      <c r="J1929" s="9" t="s">
        <v>1453</v>
      </c>
      <c r="K1929" s="10" t="s">
        <v>1454</v>
      </c>
      <c r="L1929" s="9" t="s">
        <v>1898</v>
      </c>
      <c r="M1929" s="9"/>
      <c r="N1929" s="12" t="s">
        <v>1456</v>
      </c>
    </row>
    <row r="1930" customFormat="1" spans="1:14">
      <c r="A1930" s="9" t="s">
        <v>1895</v>
      </c>
      <c r="B1930" s="9"/>
      <c r="C1930" s="9" t="s">
        <v>4152</v>
      </c>
      <c r="D1930" s="9" t="s">
        <v>4153</v>
      </c>
      <c r="E1930" s="9" t="s">
        <v>85</v>
      </c>
      <c r="F1930" s="9"/>
      <c r="G1930" s="9"/>
      <c r="H1930" s="9" t="s">
        <v>1452</v>
      </c>
      <c r="I1930" s="9"/>
      <c r="J1930" s="9" t="s">
        <v>1453</v>
      </c>
      <c r="K1930" s="10" t="s">
        <v>1454</v>
      </c>
      <c r="L1930" s="9" t="s">
        <v>1898</v>
      </c>
      <c r="M1930" s="9"/>
      <c r="N1930" s="12" t="s">
        <v>1456</v>
      </c>
    </row>
    <row r="1931" customFormat="1" spans="1:14">
      <c r="A1931" s="9" t="s">
        <v>1895</v>
      </c>
      <c r="B1931" s="9"/>
      <c r="C1931" s="9" t="s">
        <v>4154</v>
      </c>
      <c r="D1931" s="9" t="s">
        <v>4155</v>
      </c>
      <c r="E1931" s="9" t="s">
        <v>85</v>
      </c>
      <c r="F1931" s="9"/>
      <c r="G1931" s="9"/>
      <c r="H1931" s="9" t="s">
        <v>1452</v>
      </c>
      <c r="I1931" s="9"/>
      <c r="J1931" s="9" t="s">
        <v>1453</v>
      </c>
      <c r="K1931" s="10" t="s">
        <v>1454</v>
      </c>
      <c r="L1931" s="9" t="s">
        <v>1898</v>
      </c>
      <c r="M1931" s="9"/>
      <c r="N1931" s="12" t="s">
        <v>1456</v>
      </c>
    </row>
    <row r="1932" customFormat="1" spans="1:14">
      <c r="A1932" s="9" t="s">
        <v>1895</v>
      </c>
      <c r="B1932" s="9"/>
      <c r="C1932" s="9" t="s">
        <v>4156</v>
      </c>
      <c r="D1932" s="9" t="s">
        <v>4157</v>
      </c>
      <c r="E1932" s="9" t="s">
        <v>85</v>
      </c>
      <c r="F1932" s="9"/>
      <c r="G1932" s="9"/>
      <c r="H1932" s="9" t="s">
        <v>1452</v>
      </c>
      <c r="I1932" s="9"/>
      <c r="J1932" s="9" t="s">
        <v>1453</v>
      </c>
      <c r="K1932" s="10" t="s">
        <v>1454</v>
      </c>
      <c r="L1932" s="9" t="s">
        <v>1898</v>
      </c>
      <c r="M1932" s="9"/>
      <c r="N1932" s="12" t="s">
        <v>1456</v>
      </c>
    </row>
    <row r="1933" customFormat="1" spans="1:14">
      <c r="A1933" s="9" t="s">
        <v>1895</v>
      </c>
      <c r="B1933" s="9"/>
      <c r="C1933" s="9" t="s">
        <v>4158</v>
      </c>
      <c r="D1933" s="9" t="s">
        <v>4159</v>
      </c>
      <c r="E1933" s="9" t="s">
        <v>85</v>
      </c>
      <c r="F1933" s="9"/>
      <c r="G1933" s="9"/>
      <c r="H1933" s="9" t="s">
        <v>1452</v>
      </c>
      <c r="I1933" s="9"/>
      <c r="J1933" s="9" t="s">
        <v>1453</v>
      </c>
      <c r="K1933" s="10" t="s">
        <v>1454</v>
      </c>
      <c r="L1933" s="9" t="s">
        <v>1898</v>
      </c>
      <c r="M1933" s="9"/>
      <c r="N1933" s="12" t="s">
        <v>1456</v>
      </c>
    </row>
    <row r="1934" customFormat="1" spans="1:14">
      <c r="A1934" s="9" t="s">
        <v>1895</v>
      </c>
      <c r="B1934" s="9"/>
      <c r="C1934" s="9" t="s">
        <v>4160</v>
      </c>
      <c r="D1934" s="9" t="s">
        <v>4161</v>
      </c>
      <c r="E1934" s="9" t="s">
        <v>85</v>
      </c>
      <c r="F1934" s="9"/>
      <c r="G1934" s="9"/>
      <c r="H1934" s="9" t="s">
        <v>1452</v>
      </c>
      <c r="I1934" s="9"/>
      <c r="J1934" s="9" t="s">
        <v>1453</v>
      </c>
      <c r="K1934" s="10" t="s">
        <v>1454</v>
      </c>
      <c r="L1934" s="9" t="s">
        <v>1898</v>
      </c>
      <c r="M1934" s="9"/>
      <c r="N1934" s="12" t="s">
        <v>1456</v>
      </c>
    </row>
    <row r="1935" customFormat="1" spans="1:14">
      <c r="A1935" s="9" t="s">
        <v>1895</v>
      </c>
      <c r="B1935" s="9"/>
      <c r="C1935" s="9" t="s">
        <v>4162</v>
      </c>
      <c r="D1935" s="9" t="s">
        <v>4163</v>
      </c>
      <c r="E1935" s="9" t="s">
        <v>85</v>
      </c>
      <c r="F1935" s="9"/>
      <c r="G1935" s="9"/>
      <c r="H1935" s="9" t="s">
        <v>1452</v>
      </c>
      <c r="I1935" s="9"/>
      <c r="J1935" s="9" t="s">
        <v>1453</v>
      </c>
      <c r="K1935" s="10" t="s">
        <v>1454</v>
      </c>
      <c r="L1935" s="9" t="s">
        <v>1898</v>
      </c>
      <c r="M1935" s="9"/>
      <c r="N1935" s="12" t="s">
        <v>1456</v>
      </c>
    </row>
    <row r="1936" customFormat="1" spans="1:14">
      <c r="A1936" s="9" t="s">
        <v>1895</v>
      </c>
      <c r="B1936" s="9"/>
      <c r="C1936" s="9" t="s">
        <v>4164</v>
      </c>
      <c r="D1936" s="9" t="s">
        <v>4165</v>
      </c>
      <c r="E1936" s="9" t="s">
        <v>85</v>
      </c>
      <c r="F1936" s="9"/>
      <c r="G1936" s="9"/>
      <c r="H1936" s="9" t="s">
        <v>1452</v>
      </c>
      <c r="I1936" s="9"/>
      <c r="J1936" s="9" t="s">
        <v>1453</v>
      </c>
      <c r="K1936" s="10" t="s">
        <v>1454</v>
      </c>
      <c r="L1936" s="9" t="s">
        <v>1898</v>
      </c>
      <c r="M1936" s="9"/>
      <c r="N1936" s="12" t="s">
        <v>1456</v>
      </c>
    </row>
    <row r="1937" customFormat="1" spans="1:14">
      <c r="A1937" s="9" t="s">
        <v>1895</v>
      </c>
      <c r="B1937" s="9"/>
      <c r="C1937" s="9" t="s">
        <v>4166</v>
      </c>
      <c r="D1937" s="9" t="s">
        <v>4167</v>
      </c>
      <c r="E1937" s="9" t="s">
        <v>85</v>
      </c>
      <c r="F1937" s="9"/>
      <c r="G1937" s="9"/>
      <c r="H1937" s="9" t="s">
        <v>1452</v>
      </c>
      <c r="I1937" s="9"/>
      <c r="J1937" s="9" t="s">
        <v>1453</v>
      </c>
      <c r="K1937" s="10" t="s">
        <v>1454</v>
      </c>
      <c r="L1937" s="9" t="s">
        <v>1898</v>
      </c>
      <c r="M1937" s="9"/>
      <c r="N1937" s="12" t="s">
        <v>1456</v>
      </c>
    </row>
    <row r="1938" customFormat="1" spans="1:14">
      <c r="A1938" s="9" t="s">
        <v>1895</v>
      </c>
      <c r="B1938" s="9"/>
      <c r="C1938" s="9" t="s">
        <v>4168</v>
      </c>
      <c r="D1938" s="9" t="s">
        <v>4169</v>
      </c>
      <c r="E1938" s="9" t="s">
        <v>85</v>
      </c>
      <c r="F1938" s="9"/>
      <c r="G1938" s="9"/>
      <c r="H1938" s="9" t="s">
        <v>1452</v>
      </c>
      <c r="I1938" s="9"/>
      <c r="J1938" s="9" t="s">
        <v>1453</v>
      </c>
      <c r="K1938" s="10" t="s">
        <v>1454</v>
      </c>
      <c r="L1938" s="9" t="s">
        <v>1898</v>
      </c>
      <c r="M1938" s="9"/>
      <c r="N1938" s="12" t="s">
        <v>1456</v>
      </c>
    </row>
    <row r="1939" customFormat="1" spans="1:14">
      <c r="A1939" s="9" t="s">
        <v>1895</v>
      </c>
      <c r="B1939" s="9"/>
      <c r="C1939" s="9" t="s">
        <v>4170</v>
      </c>
      <c r="D1939" s="9" t="s">
        <v>4171</v>
      </c>
      <c r="E1939" s="9" t="s">
        <v>85</v>
      </c>
      <c r="F1939" s="9"/>
      <c r="G1939" s="9"/>
      <c r="H1939" s="9" t="s">
        <v>1452</v>
      </c>
      <c r="I1939" s="9"/>
      <c r="J1939" s="9" t="s">
        <v>1453</v>
      </c>
      <c r="K1939" s="10" t="s">
        <v>1454</v>
      </c>
      <c r="L1939" s="9" t="s">
        <v>1898</v>
      </c>
      <c r="M1939" s="9"/>
      <c r="N1939" s="12" t="s">
        <v>1456</v>
      </c>
    </row>
    <row r="1940" customFormat="1" spans="1:14">
      <c r="A1940" s="9" t="s">
        <v>1895</v>
      </c>
      <c r="B1940" s="9"/>
      <c r="C1940" s="9" t="s">
        <v>4172</v>
      </c>
      <c r="D1940" s="9" t="s">
        <v>4173</v>
      </c>
      <c r="E1940" s="9" t="s">
        <v>85</v>
      </c>
      <c r="F1940" s="9"/>
      <c r="G1940" s="9"/>
      <c r="H1940" s="9" t="s">
        <v>1452</v>
      </c>
      <c r="I1940" s="9"/>
      <c r="J1940" s="9" t="s">
        <v>1453</v>
      </c>
      <c r="K1940" s="10" t="s">
        <v>1454</v>
      </c>
      <c r="L1940" s="9" t="s">
        <v>1898</v>
      </c>
      <c r="M1940" s="9"/>
      <c r="N1940" s="12" t="s">
        <v>1456</v>
      </c>
    </row>
    <row r="1941" customFormat="1" spans="1:14">
      <c r="A1941" s="9" t="s">
        <v>1895</v>
      </c>
      <c r="B1941" s="9"/>
      <c r="C1941" s="9" t="s">
        <v>4174</v>
      </c>
      <c r="D1941" s="9" t="s">
        <v>4175</v>
      </c>
      <c r="E1941" s="9" t="s">
        <v>85</v>
      </c>
      <c r="F1941" s="9"/>
      <c r="G1941" s="9"/>
      <c r="H1941" s="9" t="s">
        <v>1452</v>
      </c>
      <c r="I1941" s="9"/>
      <c r="J1941" s="9" t="s">
        <v>1453</v>
      </c>
      <c r="K1941" s="10" t="s">
        <v>1454</v>
      </c>
      <c r="L1941" s="9" t="s">
        <v>1898</v>
      </c>
      <c r="M1941" s="9"/>
      <c r="N1941" s="12" t="s">
        <v>1456</v>
      </c>
    </row>
    <row r="1942" customFormat="1" spans="1:14">
      <c r="A1942" s="9" t="s">
        <v>1895</v>
      </c>
      <c r="B1942" s="9"/>
      <c r="C1942" s="9" t="s">
        <v>4176</v>
      </c>
      <c r="D1942" s="9" t="s">
        <v>4177</v>
      </c>
      <c r="E1942" s="9" t="s">
        <v>85</v>
      </c>
      <c r="F1942" s="9"/>
      <c r="G1942" s="9"/>
      <c r="H1942" s="9" t="s">
        <v>1452</v>
      </c>
      <c r="I1942" s="9"/>
      <c r="J1942" s="9" t="s">
        <v>1453</v>
      </c>
      <c r="K1942" s="10" t="s">
        <v>1454</v>
      </c>
      <c r="L1942" s="9" t="s">
        <v>1898</v>
      </c>
      <c r="M1942" s="9"/>
      <c r="N1942" s="12" t="s">
        <v>1456</v>
      </c>
    </row>
    <row r="1943" customFormat="1" spans="1:14">
      <c r="A1943" s="9" t="s">
        <v>1895</v>
      </c>
      <c r="B1943" s="9"/>
      <c r="C1943" s="9" t="s">
        <v>4178</v>
      </c>
      <c r="D1943" s="9" t="s">
        <v>4179</v>
      </c>
      <c r="E1943" s="9" t="s">
        <v>85</v>
      </c>
      <c r="F1943" s="9"/>
      <c r="G1943" s="9"/>
      <c r="H1943" s="9" t="s">
        <v>1452</v>
      </c>
      <c r="I1943" s="9"/>
      <c r="J1943" s="9" t="s">
        <v>1453</v>
      </c>
      <c r="K1943" s="10" t="s">
        <v>1454</v>
      </c>
      <c r="L1943" s="9" t="s">
        <v>1898</v>
      </c>
      <c r="M1943" s="9"/>
      <c r="N1943" s="12" t="s">
        <v>1456</v>
      </c>
    </row>
    <row r="1944" customFormat="1" spans="1:14">
      <c r="A1944" s="9" t="s">
        <v>1895</v>
      </c>
      <c r="B1944" s="9"/>
      <c r="C1944" s="9" t="s">
        <v>4180</v>
      </c>
      <c r="D1944" s="9" t="s">
        <v>4181</v>
      </c>
      <c r="E1944" s="9" t="s">
        <v>85</v>
      </c>
      <c r="F1944" s="9"/>
      <c r="G1944" s="9"/>
      <c r="H1944" s="9" t="s">
        <v>1452</v>
      </c>
      <c r="I1944" s="9"/>
      <c r="J1944" s="9" t="s">
        <v>1453</v>
      </c>
      <c r="K1944" s="10" t="s">
        <v>1454</v>
      </c>
      <c r="L1944" s="9" t="s">
        <v>1898</v>
      </c>
      <c r="M1944" s="9"/>
      <c r="N1944" s="12" t="s">
        <v>1456</v>
      </c>
    </row>
    <row r="1945" customFormat="1" spans="1:14">
      <c r="A1945" s="9" t="s">
        <v>1895</v>
      </c>
      <c r="B1945" s="9"/>
      <c r="C1945" s="9" t="s">
        <v>4182</v>
      </c>
      <c r="D1945" s="9" t="s">
        <v>4183</v>
      </c>
      <c r="E1945" s="9" t="s">
        <v>85</v>
      </c>
      <c r="F1945" s="9"/>
      <c r="G1945" s="9"/>
      <c r="H1945" s="9" t="s">
        <v>1452</v>
      </c>
      <c r="I1945" s="9"/>
      <c r="J1945" s="9" t="s">
        <v>1453</v>
      </c>
      <c r="K1945" s="10" t="s">
        <v>1454</v>
      </c>
      <c r="L1945" s="9" t="s">
        <v>1898</v>
      </c>
      <c r="M1945" s="9"/>
      <c r="N1945" s="12" t="s">
        <v>1456</v>
      </c>
    </row>
    <row r="1946" customFormat="1" spans="1:14">
      <c r="A1946" s="9" t="s">
        <v>1895</v>
      </c>
      <c r="B1946" s="9"/>
      <c r="C1946" s="9" t="s">
        <v>4184</v>
      </c>
      <c r="D1946" s="9" t="s">
        <v>4185</v>
      </c>
      <c r="E1946" s="9" t="s">
        <v>85</v>
      </c>
      <c r="F1946" s="9"/>
      <c r="G1946" s="9"/>
      <c r="H1946" s="9" t="s">
        <v>1452</v>
      </c>
      <c r="I1946" s="9"/>
      <c r="J1946" s="9" t="s">
        <v>1453</v>
      </c>
      <c r="K1946" s="10" t="s">
        <v>1454</v>
      </c>
      <c r="L1946" s="9" t="s">
        <v>1898</v>
      </c>
      <c r="M1946" s="9"/>
      <c r="N1946" s="12" t="s">
        <v>1456</v>
      </c>
    </row>
    <row r="1947" customFormat="1" spans="1:14">
      <c r="A1947" s="9" t="s">
        <v>1895</v>
      </c>
      <c r="B1947" s="9"/>
      <c r="C1947" s="9" t="s">
        <v>4186</v>
      </c>
      <c r="D1947" s="9" t="s">
        <v>4187</v>
      </c>
      <c r="E1947" s="9" t="s">
        <v>85</v>
      </c>
      <c r="F1947" s="9"/>
      <c r="G1947" s="9"/>
      <c r="H1947" s="9" t="s">
        <v>1452</v>
      </c>
      <c r="I1947" s="9"/>
      <c r="J1947" s="9" t="s">
        <v>1453</v>
      </c>
      <c r="K1947" s="10" t="s">
        <v>1454</v>
      </c>
      <c r="L1947" s="9" t="s">
        <v>1898</v>
      </c>
      <c r="M1947" s="9"/>
      <c r="N1947" s="12" t="s">
        <v>1456</v>
      </c>
    </row>
    <row r="1948" customFormat="1" spans="1:14">
      <c r="A1948" s="9" t="s">
        <v>1895</v>
      </c>
      <c r="B1948" s="9"/>
      <c r="C1948" s="9" t="s">
        <v>4188</v>
      </c>
      <c r="D1948" s="9" t="s">
        <v>4189</v>
      </c>
      <c r="E1948" s="9" t="s">
        <v>85</v>
      </c>
      <c r="F1948" s="9"/>
      <c r="G1948" s="9"/>
      <c r="H1948" s="9" t="s">
        <v>1452</v>
      </c>
      <c r="I1948" s="9"/>
      <c r="J1948" s="9" t="s">
        <v>1453</v>
      </c>
      <c r="K1948" s="10" t="s">
        <v>1454</v>
      </c>
      <c r="L1948" s="9" t="s">
        <v>1898</v>
      </c>
      <c r="M1948" s="9"/>
      <c r="N1948" s="12" t="s">
        <v>1456</v>
      </c>
    </row>
    <row r="1949" customFormat="1" spans="1:14">
      <c r="A1949" s="9" t="s">
        <v>1895</v>
      </c>
      <c r="B1949" s="9"/>
      <c r="C1949" s="9" t="s">
        <v>4190</v>
      </c>
      <c r="D1949" s="9" t="s">
        <v>4191</v>
      </c>
      <c r="E1949" s="9" t="s">
        <v>85</v>
      </c>
      <c r="F1949" s="9"/>
      <c r="G1949" s="9"/>
      <c r="H1949" s="9" t="s">
        <v>1452</v>
      </c>
      <c r="I1949" s="9"/>
      <c r="J1949" s="9" t="s">
        <v>1453</v>
      </c>
      <c r="K1949" s="10" t="s">
        <v>1454</v>
      </c>
      <c r="L1949" s="9" t="s">
        <v>1898</v>
      </c>
      <c r="M1949" s="9"/>
      <c r="N1949" s="12" t="s">
        <v>1456</v>
      </c>
    </row>
    <row r="1950" customFormat="1" spans="1:14">
      <c r="A1950" s="9" t="s">
        <v>1895</v>
      </c>
      <c r="B1950" s="9"/>
      <c r="C1950" s="9" t="s">
        <v>4192</v>
      </c>
      <c r="D1950" s="9" t="s">
        <v>4193</v>
      </c>
      <c r="E1950" s="9" t="s">
        <v>85</v>
      </c>
      <c r="F1950" s="9"/>
      <c r="G1950" s="9"/>
      <c r="H1950" s="9" t="s">
        <v>1452</v>
      </c>
      <c r="I1950" s="9"/>
      <c r="J1950" s="9" t="s">
        <v>1453</v>
      </c>
      <c r="K1950" s="10" t="s">
        <v>1454</v>
      </c>
      <c r="L1950" s="9" t="s">
        <v>1898</v>
      </c>
      <c r="M1950" s="9"/>
      <c r="N1950" s="12" t="s">
        <v>1456</v>
      </c>
    </row>
    <row r="1951" customFormat="1" spans="1:14">
      <c r="A1951" s="9" t="s">
        <v>1895</v>
      </c>
      <c r="B1951" s="9"/>
      <c r="C1951" s="9" t="s">
        <v>4194</v>
      </c>
      <c r="D1951" s="9" t="s">
        <v>4195</v>
      </c>
      <c r="E1951" s="9" t="s">
        <v>85</v>
      </c>
      <c r="F1951" s="9"/>
      <c r="G1951" s="9"/>
      <c r="H1951" s="9" t="s">
        <v>1452</v>
      </c>
      <c r="I1951" s="9"/>
      <c r="J1951" s="9" t="s">
        <v>1453</v>
      </c>
      <c r="K1951" s="10" t="s">
        <v>1454</v>
      </c>
      <c r="L1951" s="9" t="s">
        <v>1898</v>
      </c>
      <c r="M1951" s="9"/>
      <c r="N1951" s="12" t="s">
        <v>1456</v>
      </c>
    </row>
    <row r="1952" customFormat="1" spans="1:14">
      <c r="A1952" s="9" t="s">
        <v>1895</v>
      </c>
      <c r="B1952" s="9"/>
      <c r="C1952" s="9" t="s">
        <v>4196</v>
      </c>
      <c r="D1952" s="9" t="s">
        <v>4197</v>
      </c>
      <c r="E1952" s="9" t="s">
        <v>85</v>
      </c>
      <c r="F1952" s="9"/>
      <c r="G1952" s="9"/>
      <c r="H1952" s="9" t="s">
        <v>1452</v>
      </c>
      <c r="I1952" s="9"/>
      <c r="J1952" s="9" t="s">
        <v>1453</v>
      </c>
      <c r="K1952" s="10" t="s">
        <v>1454</v>
      </c>
      <c r="L1952" s="9" t="s">
        <v>1898</v>
      </c>
      <c r="M1952" s="9"/>
      <c r="N1952" s="12" t="s">
        <v>1456</v>
      </c>
    </row>
    <row r="1953" customFormat="1" spans="1:14">
      <c r="A1953" s="9" t="s">
        <v>1895</v>
      </c>
      <c r="B1953" s="9"/>
      <c r="C1953" s="9" t="s">
        <v>4198</v>
      </c>
      <c r="D1953" s="9" t="s">
        <v>4199</v>
      </c>
      <c r="E1953" s="9" t="s">
        <v>85</v>
      </c>
      <c r="F1953" s="9"/>
      <c r="G1953" s="9"/>
      <c r="H1953" s="9" t="s">
        <v>1452</v>
      </c>
      <c r="I1953" s="9"/>
      <c r="J1953" s="9" t="s">
        <v>1453</v>
      </c>
      <c r="K1953" s="10" t="s">
        <v>1454</v>
      </c>
      <c r="L1953" s="9" t="s">
        <v>1898</v>
      </c>
      <c r="M1953" s="9"/>
      <c r="N1953" s="12" t="s">
        <v>1456</v>
      </c>
    </row>
    <row r="1954" customFormat="1" spans="1:14">
      <c r="A1954" s="9" t="s">
        <v>1895</v>
      </c>
      <c r="B1954" s="9"/>
      <c r="C1954" s="9" t="s">
        <v>4200</v>
      </c>
      <c r="D1954" s="9" t="s">
        <v>4201</v>
      </c>
      <c r="E1954" s="9" t="s">
        <v>85</v>
      </c>
      <c r="F1954" s="9"/>
      <c r="G1954" s="9"/>
      <c r="H1954" s="9" t="s">
        <v>1452</v>
      </c>
      <c r="I1954" s="9"/>
      <c r="J1954" s="9" t="s">
        <v>1453</v>
      </c>
      <c r="K1954" s="10" t="s">
        <v>1454</v>
      </c>
      <c r="L1954" s="9" t="s">
        <v>1898</v>
      </c>
      <c r="M1954" s="9"/>
      <c r="N1954" s="12" t="s">
        <v>1456</v>
      </c>
    </row>
    <row r="1955" customFormat="1" spans="1:14">
      <c r="A1955" s="9" t="s">
        <v>1895</v>
      </c>
      <c r="B1955" s="9"/>
      <c r="C1955" s="9" t="s">
        <v>4202</v>
      </c>
      <c r="D1955" s="9" t="s">
        <v>4203</v>
      </c>
      <c r="E1955" s="9" t="s">
        <v>85</v>
      </c>
      <c r="F1955" s="9"/>
      <c r="G1955" s="9"/>
      <c r="H1955" s="9" t="s">
        <v>1452</v>
      </c>
      <c r="I1955" s="9"/>
      <c r="J1955" s="9" t="s">
        <v>1453</v>
      </c>
      <c r="K1955" s="10" t="s">
        <v>1454</v>
      </c>
      <c r="L1955" s="9" t="s">
        <v>1898</v>
      </c>
      <c r="M1955" s="9"/>
      <c r="N1955" s="12" t="s">
        <v>1456</v>
      </c>
    </row>
    <row r="1956" customFormat="1" spans="1:14">
      <c r="A1956" s="9" t="s">
        <v>1895</v>
      </c>
      <c r="B1956" s="9"/>
      <c r="C1956" s="9" t="s">
        <v>4204</v>
      </c>
      <c r="D1956" s="9" t="s">
        <v>4205</v>
      </c>
      <c r="E1956" s="9" t="s">
        <v>85</v>
      </c>
      <c r="F1956" s="9"/>
      <c r="G1956" s="9"/>
      <c r="H1956" s="9" t="s">
        <v>1452</v>
      </c>
      <c r="I1956" s="9"/>
      <c r="J1956" s="9" t="s">
        <v>1453</v>
      </c>
      <c r="K1956" s="10" t="s">
        <v>1454</v>
      </c>
      <c r="L1956" s="9" t="s">
        <v>1898</v>
      </c>
      <c r="M1956" s="9"/>
      <c r="N1956" s="12" t="s">
        <v>1456</v>
      </c>
    </row>
    <row r="1957" customFormat="1" spans="1:14">
      <c r="A1957" s="9" t="s">
        <v>1895</v>
      </c>
      <c r="B1957" s="9"/>
      <c r="C1957" s="9" t="s">
        <v>4206</v>
      </c>
      <c r="D1957" s="9" t="s">
        <v>4207</v>
      </c>
      <c r="E1957" s="9" t="s">
        <v>85</v>
      </c>
      <c r="F1957" s="9"/>
      <c r="G1957" s="9"/>
      <c r="H1957" s="9" t="s">
        <v>1452</v>
      </c>
      <c r="I1957" s="9"/>
      <c r="J1957" s="9" t="s">
        <v>1453</v>
      </c>
      <c r="K1957" s="10" t="s">
        <v>1454</v>
      </c>
      <c r="L1957" s="9" t="s">
        <v>1898</v>
      </c>
      <c r="M1957" s="9"/>
      <c r="N1957" s="12" t="s">
        <v>1456</v>
      </c>
    </row>
    <row r="1958" customFormat="1" spans="1:14">
      <c r="A1958" s="9" t="s">
        <v>1895</v>
      </c>
      <c r="B1958" s="9"/>
      <c r="C1958" s="9" t="s">
        <v>4208</v>
      </c>
      <c r="D1958" s="9" t="s">
        <v>4209</v>
      </c>
      <c r="E1958" s="9" t="s">
        <v>85</v>
      </c>
      <c r="F1958" s="9"/>
      <c r="G1958" s="9"/>
      <c r="H1958" s="9" t="s">
        <v>1452</v>
      </c>
      <c r="I1958" s="9"/>
      <c r="J1958" s="9" t="s">
        <v>1453</v>
      </c>
      <c r="K1958" s="10" t="s">
        <v>1454</v>
      </c>
      <c r="L1958" s="9" t="s">
        <v>1898</v>
      </c>
      <c r="M1958" s="9"/>
      <c r="N1958" s="12" t="s">
        <v>1456</v>
      </c>
    </row>
    <row r="1959" customFormat="1" spans="1:14">
      <c r="A1959" s="9" t="s">
        <v>1895</v>
      </c>
      <c r="B1959" s="9"/>
      <c r="C1959" s="9" t="s">
        <v>4210</v>
      </c>
      <c r="D1959" s="9" t="s">
        <v>4211</v>
      </c>
      <c r="E1959" s="9" t="s">
        <v>85</v>
      </c>
      <c r="F1959" s="9"/>
      <c r="G1959" s="9"/>
      <c r="H1959" s="9" t="s">
        <v>1452</v>
      </c>
      <c r="I1959" s="9"/>
      <c r="J1959" s="9" t="s">
        <v>1453</v>
      </c>
      <c r="K1959" s="10" t="s">
        <v>1454</v>
      </c>
      <c r="L1959" s="9" t="s">
        <v>1898</v>
      </c>
      <c r="M1959" s="9"/>
      <c r="N1959" s="12" t="s">
        <v>1456</v>
      </c>
    </row>
    <row r="1960" customFormat="1" spans="1:14">
      <c r="A1960" s="9" t="s">
        <v>1895</v>
      </c>
      <c r="B1960" s="9"/>
      <c r="C1960" s="9" t="s">
        <v>4212</v>
      </c>
      <c r="D1960" s="9" t="s">
        <v>4213</v>
      </c>
      <c r="E1960" s="9" t="s">
        <v>85</v>
      </c>
      <c r="F1960" s="9"/>
      <c r="G1960" s="9"/>
      <c r="H1960" s="9" t="s">
        <v>1452</v>
      </c>
      <c r="I1960" s="9"/>
      <c r="J1960" s="9" t="s">
        <v>1453</v>
      </c>
      <c r="K1960" s="10" t="s">
        <v>1454</v>
      </c>
      <c r="L1960" s="9" t="s">
        <v>1898</v>
      </c>
      <c r="M1960" s="9"/>
      <c r="N1960" s="12" t="s">
        <v>1456</v>
      </c>
    </row>
    <row r="1961" customFormat="1" spans="1:14">
      <c r="A1961" s="9" t="s">
        <v>1895</v>
      </c>
      <c r="B1961" s="9"/>
      <c r="C1961" s="9" t="s">
        <v>4214</v>
      </c>
      <c r="D1961" s="9" t="s">
        <v>4215</v>
      </c>
      <c r="E1961" s="9" t="s">
        <v>85</v>
      </c>
      <c r="F1961" s="9"/>
      <c r="G1961" s="9"/>
      <c r="H1961" s="9" t="s">
        <v>1452</v>
      </c>
      <c r="I1961" s="9"/>
      <c r="J1961" s="9" t="s">
        <v>1453</v>
      </c>
      <c r="K1961" s="10" t="s">
        <v>1454</v>
      </c>
      <c r="L1961" s="9" t="s">
        <v>1898</v>
      </c>
      <c r="M1961" s="9"/>
      <c r="N1961" s="12" t="s">
        <v>1456</v>
      </c>
    </row>
    <row r="1962" customFormat="1" spans="1:14">
      <c r="A1962" s="9" t="s">
        <v>1895</v>
      </c>
      <c r="B1962" s="9"/>
      <c r="C1962" s="9" t="s">
        <v>4216</v>
      </c>
      <c r="D1962" s="9" t="s">
        <v>4217</v>
      </c>
      <c r="E1962" s="9" t="s">
        <v>85</v>
      </c>
      <c r="F1962" s="9"/>
      <c r="G1962" s="9"/>
      <c r="H1962" s="9" t="s">
        <v>1452</v>
      </c>
      <c r="I1962" s="9"/>
      <c r="J1962" s="9" t="s">
        <v>1453</v>
      </c>
      <c r="K1962" s="10" t="s">
        <v>1454</v>
      </c>
      <c r="L1962" s="9" t="s">
        <v>1898</v>
      </c>
      <c r="M1962" s="9"/>
      <c r="N1962" s="12" t="s">
        <v>1456</v>
      </c>
    </row>
    <row r="1963" customFormat="1" spans="1:14">
      <c r="A1963" s="9" t="s">
        <v>1895</v>
      </c>
      <c r="B1963" s="9"/>
      <c r="C1963" s="9" t="s">
        <v>4218</v>
      </c>
      <c r="D1963" s="9" t="s">
        <v>4219</v>
      </c>
      <c r="E1963" s="9" t="s">
        <v>85</v>
      </c>
      <c r="F1963" s="9"/>
      <c r="G1963" s="9"/>
      <c r="H1963" s="9" t="s">
        <v>1452</v>
      </c>
      <c r="I1963" s="9"/>
      <c r="J1963" s="9" t="s">
        <v>1453</v>
      </c>
      <c r="K1963" s="10" t="s">
        <v>1454</v>
      </c>
      <c r="L1963" s="9" t="s">
        <v>1898</v>
      </c>
      <c r="M1963" s="9"/>
      <c r="N1963" s="12" t="s">
        <v>1456</v>
      </c>
    </row>
    <row r="1964" customFormat="1" spans="1:14">
      <c r="A1964" s="9" t="s">
        <v>1895</v>
      </c>
      <c r="B1964" s="9"/>
      <c r="C1964" s="9" t="s">
        <v>4220</v>
      </c>
      <c r="D1964" s="9" t="s">
        <v>4221</v>
      </c>
      <c r="E1964" s="9" t="s">
        <v>85</v>
      </c>
      <c r="F1964" s="9"/>
      <c r="G1964" s="9"/>
      <c r="H1964" s="9" t="s">
        <v>1452</v>
      </c>
      <c r="I1964" s="9"/>
      <c r="J1964" s="9" t="s">
        <v>1453</v>
      </c>
      <c r="K1964" s="10" t="s">
        <v>1454</v>
      </c>
      <c r="L1964" s="9" t="s">
        <v>1898</v>
      </c>
      <c r="M1964" s="9"/>
      <c r="N1964" s="12" t="s">
        <v>1456</v>
      </c>
    </row>
    <row r="1965" customFormat="1" spans="1:14">
      <c r="A1965" s="9" t="s">
        <v>1895</v>
      </c>
      <c r="B1965" s="9"/>
      <c r="C1965" s="9" t="s">
        <v>4222</v>
      </c>
      <c r="D1965" s="9" t="s">
        <v>4223</v>
      </c>
      <c r="E1965" s="9" t="s">
        <v>85</v>
      </c>
      <c r="F1965" s="9"/>
      <c r="G1965" s="9"/>
      <c r="H1965" s="9" t="s">
        <v>1452</v>
      </c>
      <c r="I1965" s="9"/>
      <c r="J1965" s="9" t="s">
        <v>1453</v>
      </c>
      <c r="K1965" s="10" t="s">
        <v>1454</v>
      </c>
      <c r="L1965" s="9" t="s">
        <v>1898</v>
      </c>
      <c r="M1965" s="9"/>
      <c r="N1965" s="12" t="s">
        <v>1456</v>
      </c>
    </row>
    <row r="1966" customFormat="1" spans="1:14">
      <c r="A1966" s="9" t="s">
        <v>1895</v>
      </c>
      <c r="B1966" s="9"/>
      <c r="C1966" s="9" t="s">
        <v>4224</v>
      </c>
      <c r="D1966" s="9" t="s">
        <v>4225</v>
      </c>
      <c r="E1966" s="9" t="s">
        <v>85</v>
      </c>
      <c r="F1966" s="9"/>
      <c r="G1966" s="9"/>
      <c r="H1966" s="9" t="s">
        <v>1452</v>
      </c>
      <c r="I1966" s="9"/>
      <c r="J1966" s="9" t="s">
        <v>1453</v>
      </c>
      <c r="K1966" s="10" t="s">
        <v>1454</v>
      </c>
      <c r="L1966" s="9" t="s">
        <v>1898</v>
      </c>
      <c r="M1966" s="9"/>
      <c r="N1966" s="12" t="s">
        <v>1456</v>
      </c>
    </row>
    <row r="1967" customFormat="1" spans="1:14">
      <c r="A1967" s="9" t="s">
        <v>1895</v>
      </c>
      <c r="B1967" s="9"/>
      <c r="C1967" s="9" t="s">
        <v>4226</v>
      </c>
      <c r="D1967" s="9" t="s">
        <v>4227</v>
      </c>
      <c r="E1967" s="9" t="s">
        <v>85</v>
      </c>
      <c r="F1967" s="9"/>
      <c r="G1967" s="9"/>
      <c r="H1967" s="9" t="s">
        <v>1452</v>
      </c>
      <c r="I1967" s="9"/>
      <c r="J1967" s="9" t="s">
        <v>1453</v>
      </c>
      <c r="K1967" s="10" t="s">
        <v>1454</v>
      </c>
      <c r="L1967" s="9" t="s">
        <v>1898</v>
      </c>
      <c r="M1967" s="9"/>
      <c r="N1967" s="12" t="s">
        <v>1456</v>
      </c>
    </row>
    <row r="1968" customFormat="1" spans="1:14">
      <c r="A1968" s="9" t="s">
        <v>1895</v>
      </c>
      <c r="B1968" s="9"/>
      <c r="C1968" s="9" t="s">
        <v>4228</v>
      </c>
      <c r="D1968" s="9" t="s">
        <v>4229</v>
      </c>
      <c r="E1968" s="9" t="s">
        <v>85</v>
      </c>
      <c r="F1968" s="9"/>
      <c r="G1968" s="9"/>
      <c r="H1968" s="9" t="s">
        <v>1452</v>
      </c>
      <c r="I1968" s="9"/>
      <c r="J1968" s="9" t="s">
        <v>1453</v>
      </c>
      <c r="K1968" s="10" t="s">
        <v>1454</v>
      </c>
      <c r="L1968" s="9" t="s">
        <v>1898</v>
      </c>
      <c r="M1968" s="9"/>
      <c r="N1968" s="12" t="s">
        <v>1456</v>
      </c>
    </row>
    <row r="1969" customFormat="1" spans="1:14">
      <c r="A1969" s="9" t="s">
        <v>1895</v>
      </c>
      <c r="B1969" s="9"/>
      <c r="C1969" s="9" t="s">
        <v>4230</v>
      </c>
      <c r="D1969" s="9" t="s">
        <v>4231</v>
      </c>
      <c r="E1969" s="9" t="s">
        <v>85</v>
      </c>
      <c r="F1969" s="9"/>
      <c r="G1969" s="9"/>
      <c r="H1969" s="9" t="s">
        <v>1452</v>
      </c>
      <c r="I1969" s="9"/>
      <c r="J1969" s="9" t="s">
        <v>1453</v>
      </c>
      <c r="K1969" s="10" t="s">
        <v>1454</v>
      </c>
      <c r="L1969" s="9" t="s">
        <v>1898</v>
      </c>
      <c r="M1969" s="9"/>
      <c r="N1969" s="12" t="s">
        <v>1456</v>
      </c>
    </row>
    <row r="1970" customFormat="1" spans="1:14">
      <c r="A1970" s="9" t="s">
        <v>1895</v>
      </c>
      <c r="B1970" s="9"/>
      <c r="C1970" s="9" t="s">
        <v>4232</v>
      </c>
      <c r="D1970" s="9" t="s">
        <v>4233</v>
      </c>
      <c r="E1970" s="9" t="s">
        <v>85</v>
      </c>
      <c r="F1970" s="9"/>
      <c r="G1970" s="9"/>
      <c r="H1970" s="9" t="s">
        <v>1452</v>
      </c>
      <c r="I1970" s="9"/>
      <c r="J1970" s="9" t="s">
        <v>1453</v>
      </c>
      <c r="K1970" s="10" t="s">
        <v>1454</v>
      </c>
      <c r="L1970" s="9" t="s">
        <v>1898</v>
      </c>
      <c r="M1970" s="9"/>
      <c r="N1970" s="12" t="s">
        <v>1456</v>
      </c>
    </row>
    <row r="1971" customFormat="1" spans="1:14">
      <c r="A1971" s="9" t="s">
        <v>1895</v>
      </c>
      <c r="B1971" s="9"/>
      <c r="C1971" s="9" t="s">
        <v>4234</v>
      </c>
      <c r="D1971" s="9" t="s">
        <v>4235</v>
      </c>
      <c r="E1971" s="9" t="s">
        <v>85</v>
      </c>
      <c r="F1971" s="9"/>
      <c r="G1971" s="9"/>
      <c r="H1971" s="9" t="s">
        <v>1452</v>
      </c>
      <c r="I1971" s="9"/>
      <c r="J1971" s="9" t="s">
        <v>1453</v>
      </c>
      <c r="K1971" s="10" t="s">
        <v>1454</v>
      </c>
      <c r="L1971" s="9" t="s">
        <v>1898</v>
      </c>
      <c r="M1971" s="9"/>
      <c r="N1971" s="12" t="s">
        <v>1456</v>
      </c>
    </row>
    <row r="1972" customFormat="1" spans="1:14">
      <c r="A1972" s="9" t="s">
        <v>1895</v>
      </c>
      <c r="B1972" s="9"/>
      <c r="C1972" s="9" t="s">
        <v>4236</v>
      </c>
      <c r="D1972" s="9" t="s">
        <v>4237</v>
      </c>
      <c r="E1972" s="9" t="s">
        <v>85</v>
      </c>
      <c r="F1972" s="9"/>
      <c r="G1972" s="9"/>
      <c r="H1972" s="9" t="s">
        <v>1452</v>
      </c>
      <c r="I1972" s="9"/>
      <c r="J1972" s="9" t="s">
        <v>1453</v>
      </c>
      <c r="K1972" s="10" t="s">
        <v>1454</v>
      </c>
      <c r="L1972" s="9" t="s">
        <v>1898</v>
      </c>
      <c r="M1972" s="9"/>
      <c r="N1972" s="12" t="s">
        <v>1456</v>
      </c>
    </row>
    <row r="1973" customFormat="1" spans="1:14">
      <c r="A1973" s="9" t="s">
        <v>1895</v>
      </c>
      <c r="B1973" s="9"/>
      <c r="C1973" s="9" t="s">
        <v>4238</v>
      </c>
      <c r="D1973" s="9" t="s">
        <v>4239</v>
      </c>
      <c r="E1973" s="9" t="s">
        <v>85</v>
      </c>
      <c r="F1973" s="9"/>
      <c r="G1973" s="9"/>
      <c r="H1973" s="9" t="s">
        <v>1452</v>
      </c>
      <c r="I1973" s="9"/>
      <c r="J1973" s="9" t="s">
        <v>1453</v>
      </c>
      <c r="K1973" s="10" t="s">
        <v>1454</v>
      </c>
      <c r="L1973" s="9" t="s">
        <v>1898</v>
      </c>
      <c r="M1973" s="9"/>
      <c r="N1973" s="12" t="s">
        <v>1456</v>
      </c>
    </row>
    <row r="1974" customFormat="1" spans="1:14">
      <c r="A1974" s="9" t="s">
        <v>1895</v>
      </c>
      <c r="B1974" s="9"/>
      <c r="C1974" s="9" t="s">
        <v>4240</v>
      </c>
      <c r="D1974" s="9" t="s">
        <v>4241</v>
      </c>
      <c r="E1974" s="9" t="s">
        <v>85</v>
      </c>
      <c r="F1974" s="9"/>
      <c r="G1974" s="9"/>
      <c r="H1974" s="9" t="s">
        <v>1452</v>
      </c>
      <c r="I1974" s="9"/>
      <c r="J1974" s="9" t="s">
        <v>1453</v>
      </c>
      <c r="K1974" s="10" t="s">
        <v>1454</v>
      </c>
      <c r="L1974" s="9" t="s">
        <v>1898</v>
      </c>
      <c r="M1974" s="9"/>
      <c r="N1974" s="12" t="s">
        <v>1456</v>
      </c>
    </row>
    <row r="1975" customFormat="1" spans="1:14">
      <c r="A1975" s="9" t="s">
        <v>1895</v>
      </c>
      <c r="B1975" s="9"/>
      <c r="C1975" s="9" t="s">
        <v>4242</v>
      </c>
      <c r="D1975" s="9" t="s">
        <v>4243</v>
      </c>
      <c r="E1975" s="9" t="s">
        <v>85</v>
      </c>
      <c r="F1975" s="9"/>
      <c r="G1975" s="9"/>
      <c r="H1975" s="9" t="s">
        <v>1452</v>
      </c>
      <c r="I1975" s="9"/>
      <c r="J1975" s="9" t="s">
        <v>1453</v>
      </c>
      <c r="K1975" s="10" t="s">
        <v>1454</v>
      </c>
      <c r="L1975" s="9" t="s">
        <v>1898</v>
      </c>
      <c r="M1975" s="9"/>
      <c r="N1975" s="12" t="s">
        <v>1456</v>
      </c>
    </row>
    <row r="1976" customFormat="1" spans="1:14">
      <c r="A1976" s="9" t="s">
        <v>1895</v>
      </c>
      <c r="B1976" s="9"/>
      <c r="C1976" s="9" t="s">
        <v>4244</v>
      </c>
      <c r="D1976" s="9" t="s">
        <v>4245</v>
      </c>
      <c r="E1976" s="9" t="s">
        <v>85</v>
      </c>
      <c r="F1976" s="9"/>
      <c r="G1976" s="9"/>
      <c r="H1976" s="9" t="s">
        <v>1452</v>
      </c>
      <c r="I1976" s="9"/>
      <c r="J1976" s="9" t="s">
        <v>1453</v>
      </c>
      <c r="K1976" s="10" t="s">
        <v>1454</v>
      </c>
      <c r="L1976" s="9" t="s">
        <v>1898</v>
      </c>
      <c r="M1976" s="9"/>
      <c r="N1976" s="12" t="s">
        <v>1456</v>
      </c>
    </row>
    <row r="1977" customFormat="1" spans="1:14">
      <c r="A1977" s="9" t="s">
        <v>1895</v>
      </c>
      <c r="B1977" s="9"/>
      <c r="C1977" s="9" t="s">
        <v>4246</v>
      </c>
      <c r="D1977" s="9" t="s">
        <v>4247</v>
      </c>
      <c r="E1977" s="9" t="s">
        <v>85</v>
      </c>
      <c r="F1977" s="9"/>
      <c r="G1977" s="9"/>
      <c r="H1977" s="9" t="s">
        <v>1452</v>
      </c>
      <c r="I1977" s="9"/>
      <c r="J1977" s="9" t="s">
        <v>1453</v>
      </c>
      <c r="K1977" s="10" t="s">
        <v>1454</v>
      </c>
      <c r="L1977" s="9" t="s">
        <v>1898</v>
      </c>
      <c r="M1977" s="9"/>
      <c r="N1977" s="12" t="s">
        <v>1456</v>
      </c>
    </row>
    <row r="1978" customFormat="1" spans="1:14">
      <c r="A1978" s="9" t="s">
        <v>1895</v>
      </c>
      <c r="B1978" s="9"/>
      <c r="C1978" s="9" t="s">
        <v>4248</v>
      </c>
      <c r="D1978" s="9" t="s">
        <v>4249</v>
      </c>
      <c r="E1978" s="9" t="s">
        <v>85</v>
      </c>
      <c r="F1978" s="9"/>
      <c r="G1978" s="9"/>
      <c r="H1978" s="9" t="s">
        <v>1452</v>
      </c>
      <c r="I1978" s="9"/>
      <c r="J1978" s="9" t="s">
        <v>1453</v>
      </c>
      <c r="K1978" s="10" t="s">
        <v>1454</v>
      </c>
      <c r="L1978" s="9" t="s">
        <v>1898</v>
      </c>
      <c r="M1978" s="9"/>
      <c r="N1978" s="12" t="s">
        <v>1456</v>
      </c>
    </row>
    <row r="1979" customFormat="1" spans="1:14">
      <c r="A1979" s="9" t="s">
        <v>1895</v>
      </c>
      <c r="B1979" s="9"/>
      <c r="C1979" s="9" t="s">
        <v>4250</v>
      </c>
      <c r="D1979" s="9" t="s">
        <v>4251</v>
      </c>
      <c r="E1979" s="9" t="s">
        <v>85</v>
      </c>
      <c r="F1979" s="9"/>
      <c r="G1979" s="9"/>
      <c r="H1979" s="9" t="s">
        <v>1452</v>
      </c>
      <c r="I1979" s="9"/>
      <c r="J1979" s="9" t="s">
        <v>1453</v>
      </c>
      <c r="K1979" s="10" t="s">
        <v>1454</v>
      </c>
      <c r="L1979" s="9" t="s">
        <v>1898</v>
      </c>
      <c r="M1979" s="9"/>
      <c r="N1979" s="12" t="s">
        <v>1456</v>
      </c>
    </row>
    <row r="1980" customFormat="1" spans="1:14">
      <c r="A1980" s="9" t="s">
        <v>1895</v>
      </c>
      <c r="B1980" s="9"/>
      <c r="C1980" s="9" t="s">
        <v>4252</v>
      </c>
      <c r="D1980" s="9" t="s">
        <v>4253</v>
      </c>
      <c r="E1980" s="9" t="s">
        <v>85</v>
      </c>
      <c r="F1980" s="9"/>
      <c r="G1980" s="9"/>
      <c r="H1980" s="9" t="s">
        <v>1452</v>
      </c>
      <c r="I1980" s="9"/>
      <c r="J1980" s="9" t="s">
        <v>1453</v>
      </c>
      <c r="K1980" s="10" t="s">
        <v>1454</v>
      </c>
      <c r="L1980" s="9" t="s">
        <v>1898</v>
      </c>
      <c r="M1980" s="9"/>
      <c r="N1980" s="12" t="s">
        <v>1456</v>
      </c>
    </row>
    <row r="1981" customFormat="1" spans="1:14">
      <c r="A1981" s="9" t="s">
        <v>1895</v>
      </c>
      <c r="B1981" s="9"/>
      <c r="C1981" s="9" t="s">
        <v>4254</v>
      </c>
      <c r="D1981" s="9" t="s">
        <v>4255</v>
      </c>
      <c r="E1981" s="9" t="s">
        <v>85</v>
      </c>
      <c r="F1981" s="9"/>
      <c r="G1981" s="9"/>
      <c r="H1981" s="9" t="s">
        <v>1452</v>
      </c>
      <c r="I1981" s="9"/>
      <c r="J1981" s="9" t="s">
        <v>1453</v>
      </c>
      <c r="K1981" s="10" t="s">
        <v>1454</v>
      </c>
      <c r="L1981" s="9" t="s">
        <v>1898</v>
      </c>
      <c r="M1981" s="9"/>
      <c r="N1981" s="12" t="s">
        <v>1456</v>
      </c>
    </row>
    <row r="1982" customFormat="1" spans="1:14">
      <c r="A1982" s="9" t="s">
        <v>1895</v>
      </c>
      <c r="B1982" s="9"/>
      <c r="C1982" s="9" t="s">
        <v>4256</v>
      </c>
      <c r="D1982" s="9" t="s">
        <v>4257</v>
      </c>
      <c r="E1982" s="9" t="s">
        <v>85</v>
      </c>
      <c r="F1982" s="9"/>
      <c r="G1982" s="9"/>
      <c r="H1982" s="9" t="s">
        <v>1452</v>
      </c>
      <c r="I1982" s="9"/>
      <c r="J1982" s="9" t="s">
        <v>1453</v>
      </c>
      <c r="K1982" s="10" t="s">
        <v>1454</v>
      </c>
      <c r="L1982" s="9" t="s">
        <v>1898</v>
      </c>
      <c r="M1982" s="9"/>
      <c r="N1982" s="12" t="s">
        <v>1456</v>
      </c>
    </row>
    <row r="1983" customFormat="1" spans="1:14">
      <c r="A1983" s="9" t="s">
        <v>1895</v>
      </c>
      <c r="B1983" s="9"/>
      <c r="C1983" s="9" t="s">
        <v>4258</v>
      </c>
      <c r="D1983" s="9" t="s">
        <v>4259</v>
      </c>
      <c r="E1983" s="9" t="s">
        <v>85</v>
      </c>
      <c r="F1983" s="9"/>
      <c r="G1983" s="9"/>
      <c r="H1983" s="9" t="s">
        <v>1452</v>
      </c>
      <c r="I1983" s="9"/>
      <c r="J1983" s="9" t="s">
        <v>1453</v>
      </c>
      <c r="K1983" s="10" t="s">
        <v>1454</v>
      </c>
      <c r="L1983" s="9" t="s">
        <v>1898</v>
      </c>
      <c r="M1983" s="9"/>
      <c r="N1983" s="12" t="s">
        <v>1456</v>
      </c>
    </row>
    <row r="1984" customFormat="1" spans="1:14">
      <c r="A1984" s="9" t="s">
        <v>1895</v>
      </c>
      <c r="B1984" s="9"/>
      <c r="C1984" s="9" t="s">
        <v>4260</v>
      </c>
      <c r="D1984" s="9" t="s">
        <v>4261</v>
      </c>
      <c r="E1984" s="9" t="s">
        <v>85</v>
      </c>
      <c r="F1984" s="9"/>
      <c r="G1984" s="9"/>
      <c r="H1984" s="9" t="s">
        <v>1452</v>
      </c>
      <c r="I1984" s="9"/>
      <c r="J1984" s="9" t="s">
        <v>1453</v>
      </c>
      <c r="K1984" s="10" t="s">
        <v>1454</v>
      </c>
      <c r="L1984" s="9" t="s">
        <v>1898</v>
      </c>
      <c r="M1984" s="9"/>
      <c r="N1984" s="12" t="s">
        <v>1456</v>
      </c>
    </row>
    <row r="1985" customFormat="1" spans="1:14">
      <c r="A1985" s="9" t="s">
        <v>1895</v>
      </c>
      <c r="B1985" s="9"/>
      <c r="C1985" s="9" t="s">
        <v>4262</v>
      </c>
      <c r="D1985" s="9" t="s">
        <v>4263</v>
      </c>
      <c r="E1985" s="9" t="s">
        <v>85</v>
      </c>
      <c r="F1985" s="9"/>
      <c r="G1985" s="9"/>
      <c r="H1985" s="9" t="s">
        <v>1452</v>
      </c>
      <c r="I1985" s="9"/>
      <c r="J1985" s="9" t="s">
        <v>1453</v>
      </c>
      <c r="K1985" s="10" t="s">
        <v>1454</v>
      </c>
      <c r="L1985" s="9" t="s">
        <v>1898</v>
      </c>
      <c r="M1985" s="9"/>
      <c r="N1985" s="12" t="s">
        <v>1456</v>
      </c>
    </row>
    <row r="1986" customFormat="1" spans="1:14">
      <c r="A1986" s="9" t="s">
        <v>1895</v>
      </c>
      <c r="B1986" s="9"/>
      <c r="C1986" s="9" t="s">
        <v>4264</v>
      </c>
      <c r="D1986" s="9" t="s">
        <v>4265</v>
      </c>
      <c r="E1986" s="9" t="s">
        <v>85</v>
      </c>
      <c r="F1986" s="9"/>
      <c r="G1986" s="9"/>
      <c r="H1986" s="9" t="s">
        <v>1452</v>
      </c>
      <c r="I1986" s="9"/>
      <c r="J1986" s="9" t="s">
        <v>1453</v>
      </c>
      <c r="K1986" s="10" t="s">
        <v>1454</v>
      </c>
      <c r="L1986" s="9" t="s">
        <v>1898</v>
      </c>
      <c r="M1986" s="9"/>
      <c r="N1986" s="12" t="s">
        <v>1456</v>
      </c>
    </row>
    <row r="1987" customFormat="1" spans="1:14">
      <c r="A1987" s="9" t="s">
        <v>1895</v>
      </c>
      <c r="B1987" s="9"/>
      <c r="C1987" s="9" t="s">
        <v>4266</v>
      </c>
      <c r="D1987" s="9" t="s">
        <v>4267</v>
      </c>
      <c r="E1987" s="9" t="s">
        <v>85</v>
      </c>
      <c r="F1987" s="9"/>
      <c r="G1987" s="9"/>
      <c r="H1987" s="9" t="s">
        <v>1452</v>
      </c>
      <c r="I1987" s="9"/>
      <c r="J1987" s="9" t="s">
        <v>1453</v>
      </c>
      <c r="K1987" s="10" t="s">
        <v>1454</v>
      </c>
      <c r="L1987" s="9" t="s">
        <v>1898</v>
      </c>
      <c r="M1987" s="9"/>
      <c r="N1987" s="12" t="s">
        <v>1456</v>
      </c>
    </row>
    <row r="1988" customFormat="1" spans="1:14">
      <c r="A1988" s="9" t="s">
        <v>1895</v>
      </c>
      <c r="B1988" s="9"/>
      <c r="C1988" s="9" t="s">
        <v>4268</v>
      </c>
      <c r="D1988" s="9" t="s">
        <v>4269</v>
      </c>
      <c r="E1988" s="9" t="s">
        <v>85</v>
      </c>
      <c r="F1988" s="9"/>
      <c r="G1988" s="9"/>
      <c r="H1988" s="9" t="s">
        <v>1452</v>
      </c>
      <c r="I1988" s="9"/>
      <c r="J1988" s="9" t="s">
        <v>1453</v>
      </c>
      <c r="K1988" s="10" t="s">
        <v>1454</v>
      </c>
      <c r="L1988" s="9" t="s">
        <v>1898</v>
      </c>
      <c r="M1988" s="9"/>
      <c r="N1988" s="12" t="s">
        <v>1456</v>
      </c>
    </row>
    <row r="1989" customFormat="1" spans="1:14">
      <c r="A1989" s="9" t="s">
        <v>1895</v>
      </c>
      <c r="B1989" s="9"/>
      <c r="C1989" s="9" t="s">
        <v>4270</v>
      </c>
      <c r="D1989" s="9" t="s">
        <v>4271</v>
      </c>
      <c r="E1989" s="9" t="s">
        <v>85</v>
      </c>
      <c r="F1989" s="9"/>
      <c r="G1989" s="9"/>
      <c r="H1989" s="9" t="s">
        <v>1452</v>
      </c>
      <c r="I1989" s="9"/>
      <c r="J1989" s="9" t="s">
        <v>1453</v>
      </c>
      <c r="K1989" s="10" t="s">
        <v>1454</v>
      </c>
      <c r="L1989" s="9" t="s">
        <v>1898</v>
      </c>
      <c r="M1989" s="9"/>
      <c r="N1989" s="12" t="s">
        <v>1456</v>
      </c>
    </row>
    <row r="1990" customFormat="1" spans="1:14">
      <c r="A1990" s="9" t="s">
        <v>1895</v>
      </c>
      <c r="B1990" s="9"/>
      <c r="C1990" s="9" t="s">
        <v>4272</v>
      </c>
      <c r="D1990" s="9" t="s">
        <v>4273</v>
      </c>
      <c r="E1990" s="9" t="s">
        <v>85</v>
      </c>
      <c r="F1990" s="9"/>
      <c r="G1990" s="9"/>
      <c r="H1990" s="9" t="s">
        <v>1452</v>
      </c>
      <c r="I1990" s="9"/>
      <c r="J1990" s="9" t="s">
        <v>1453</v>
      </c>
      <c r="K1990" s="10" t="s">
        <v>1454</v>
      </c>
      <c r="L1990" s="9" t="s">
        <v>1898</v>
      </c>
      <c r="M1990" s="9"/>
      <c r="N1990" s="12" t="s">
        <v>1456</v>
      </c>
    </row>
    <row r="1991" customFormat="1" spans="1:14">
      <c r="A1991" s="9" t="s">
        <v>1895</v>
      </c>
      <c r="B1991" s="9"/>
      <c r="C1991" s="9" t="s">
        <v>4274</v>
      </c>
      <c r="D1991" s="9" t="s">
        <v>4275</v>
      </c>
      <c r="E1991" s="9" t="s">
        <v>85</v>
      </c>
      <c r="F1991" s="9"/>
      <c r="G1991" s="9"/>
      <c r="H1991" s="9" t="s">
        <v>1452</v>
      </c>
      <c r="I1991" s="9"/>
      <c r="J1991" s="9" t="s">
        <v>1453</v>
      </c>
      <c r="K1991" s="10" t="s">
        <v>1454</v>
      </c>
      <c r="L1991" s="9" t="s">
        <v>1898</v>
      </c>
      <c r="M1991" s="9"/>
      <c r="N1991" s="12" t="s">
        <v>1456</v>
      </c>
    </row>
    <row r="1992" customFormat="1" spans="1:14">
      <c r="A1992" s="9" t="s">
        <v>1895</v>
      </c>
      <c r="B1992" s="9"/>
      <c r="C1992" s="9" t="s">
        <v>4276</v>
      </c>
      <c r="D1992" s="9" t="s">
        <v>4277</v>
      </c>
      <c r="E1992" s="9" t="s">
        <v>85</v>
      </c>
      <c r="F1992" s="9"/>
      <c r="G1992" s="9"/>
      <c r="H1992" s="9" t="s">
        <v>1452</v>
      </c>
      <c r="I1992" s="9"/>
      <c r="J1992" s="9" t="s">
        <v>1453</v>
      </c>
      <c r="K1992" s="10" t="s">
        <v>1454</v>
      </c>
      <c r="L1992" s="9" t="s">
        <v>1898</v>
      </c>
      <c r="M1992" s="9"/>
      <c r="N1992" s="12" t="s">
        <v>1456</v>
      </c>
    </row>
    <row r="1993" customFormat="1" spans="1:14">
      <c r="A1993" s="9" t="s">
        <v>1895</v>
      </c>
      <c r="B1993" s="9"/>
      <c r="C1993" s="9" t="s">
        <v>4278</v>
      </c>
      <c r="D1993" s="9" t="s">
        <v>4279</v>
      </c>
      <c r="E1993" s="9" t="s">
        <v>85</v>
      </c>
      <c r="F1993" s="9"/>
      <c r="G1993" s="9"/>
      <c r="H1993" s="9" t="s">
        <v>1452</v>
      </c>
      <c r="I1993" s="9"/>
      <c r="J1993" s="9" t="s">
        <v>1453</v>
      </c>
      <c r="K1993" s="10" t="s">
        <v>1454</v>
      </c>
      <c r="L1993" s="9" t="s">
        <v>1898</v>
      </c>
      <c r="M1993" s="9"/>
      <c r="N1993" s="12" t="s">
        <v>1456</v>
      </c>
    </row>
    <row r="1994" customFormat="1" spans="1:14">
      <c r="A1994" s="9" t="s">
        <v>1895</v>
      </c>
      <c r="B1994" s="9"/>
      <c r="C1994" s="9" t="s">
        <v>4280</v>
      </c>
      <c r="D1994" s="9" t="s">
        <v>4281</v>
      </c>
      <c r="E1994" s="9" t="s">
        <v>85</v>
      </c>
      <c r="F1994" s="9"/>
      <c r="G1994" s="9"/>
      <c r="H1994" s="9" t="s">
        <v>1452</v>
      </c>
      <c r="I1994" s="9"/>
      <c r="J1994" s="9" t="s">
        <v>1453</v>
      </c>
      <c r="K1994" s="10" t="s">
        <v>1454</v>
      </c>
      <c r="L1994" s="9" t="s">
        <v>1898</v>
      </c>
      <c r="M1994" s="9"/>
      <c r="N1994" s="12" t="s">
        <v>1456</v>
      </c>
    </row>
    <row r="1995" customFormat="1" spans="1:14">
      <c r="A1995" s="9" t="s">
        <v>1895</v>
      </c>
      <c r="B1995" s="9"/>
      <c r="C1995" s="9" t="s">
        <v>4282</v>
      </c>
      <c r="D1995" s="9" t="s">
        <v>4283</v>
      </c>
      <c r="E1995" s="9" t="s">
        <v>85</v>
      </c>
      <c r="F1995" s="9"/>
      <c r="G1995" s="9"/>
      <c r="H1995" s="9" t="s">
        <v>1452</v>
      </c>
      <c r="I1995" s="9"/>
      <c r="J1995" s="9" t="s">
        <v>1453</v>
      </c>
      <c r="K1995" s="10" t="s">
        <v>1454</v>
      </c>
      <c r="L1995" s="9" t="s">
        <v>1898</v>
      </c>
      <c r="M1995" s="9"/>
      <c r="N1995" s="12" t="s">
        <v>1456</v>
      </c>
    </row>
    <row r="1996" customFormat="1" spans="1:14">
      <c r="A1996" s="9" t="s">
        <v>1895</v>
      </c>
      <c r="B1996" s="9"/>
      <c r="C1996" s="9" t="s">
        <v>4284</v>
      </c>
      <c r="D1996" s="9" t="s">
        <v>4285</v>
      </c>
      <c r="E1996" s="9" t="s">
        <v>85</v>
      </c>
      <c r="F1996" s="9"/>
      <c r="G1996" s="9"/>
      <c r="H1996" s="9" t="s">
        <v>1452</v>
      </c>
      <c r="I1996" s="9"/>
      <c r="J1996" s="9" t="s">
        <v>1453</v>
      </c>
      <c r="K1996" s="10" t="s">
        <v>1454</v>
      </c>
      <c r="L1996" s="9" t="s">
        <v>1898</v>
      </c>
      <c r="M1996" s="9"/>
      <c r="N1996" s="12" t="s">
        <v>1456</v>
      </c>
    </row>
    <row r="1997" customFormat="1" spans="1:14">
      <c r="A1997" s="9" t="s">
        <v>1895</v>
      </c>
      <c r="B1997" s="9"/>
      <c r="C1997" s="9" t="s">
        <v>4286</v>
      </c>
      <c r="D1997" s="9" t="s">
        <v>4287</v>
      </c>
      <c r="E1997" s="9" t="s">
        <v>85</v>
      </c>
      <c r="F1997" s="9"/>
      <c r="G1997" s="9"/>
      <c r="H1997" s="9" t="s">
        <v>1452</v>
      </c>
      <c r="I1997" s="9"/>
      <c r="J1997" s="9" t="s">
        <v>1453</v>
      </c>
      <c r="K1997" s="10" t="s">
        <v>1454</v>
      </c>
      <c r="L1997" s="9" t="s">
        <v>1898</v>
      </c>
      <c r="M1997" s="9"/>
      <c r="N1997" s="12" t="s">
        <v>1456</v>
      </c>
    </row>
    <row r="1998" customFormat="1" spans="1:14">
      <c r="A1998" s="9" t="s">
        <v>1895</v>
      </c>
      <c r="B1998" s="9"/>
      <c r="C1998" s="9" t="s">
        <v>4288</v>
      </c>
      <c r="D1998" s="9" t="s">
        <v>4289</v>
      </c>
      <c r="E1998" s="9" t="s">
        <v>85</v>
      </c>
      <c r="F1998" s="9"/>
      <c r="G1998" s="9"/>
      <c r="H1998" s="9" t="s">
        <v>1452</v>
      </c>
      <c r="I1998" s="9"/>
      <c r="J1998" s="9" t="s">
        <v>1453</v>
      </c>
      <c r="K1998" s="10" t="s">
        <v>1454</v>
      </c>
      <c r="L1998" s="9" t="s">
        <v>1898</v>
      </c>
      <c r="M1998" s="9"/>
      <c r="N1998" s="12" t="s">
        <v>1456</v>
      </c>
    </row>
    <row r="1999" customFormat="1" spans="1:14">
      <c r="A1999" s="9" t="s">
        <v>1895</v>
      </c>
      <c r="B1999" s="9"/>
      <c r="C1999" s="9" t="s">
        <v>4290</v>
      </c>
      <c r="D1999" s="9" t="s">
        <v>4291</v>
      </c>
      <c r="E1999" s="9" t="s">
        <v>85</v>
      </c>
      <c r="F1999" s="9"/>
      <c r="G1999" s="9"/>
      <c r="H1999" s="9" t="s">
        <v>1452</v>
      </c>
      <c r="I1999" s="9"/>
      <c r="J1999" s="9" t="s">
        <v>1453</v>
      </c>
      <c r="K1999" s="10" t="s">
        <v>1454</v>
      </c>
      <c r="L1999" s="9" t="s">
        <v>1898</v>
      </c>
      <c r="M1999" s="9"/>
      <c r="N1999" s="12" t="s">
        <v>1456</v>
      </c>
    </row>
    <row r="2000" customFormat="1" spans="1:14">
      <c r="A2000" s="9" t="s">
        <v>1895</v>
      </c>
      <c r="B2000" s="9"/>
      <c r="C2000" s="9" t="s">
        <v>4292</v>
      </c>
      <c r="D2000" s="9" t="s">
        <v>4293</v>
      </c>
      <c r="E2000" s="9" t="s">
        <v>85</v>
      </c>
      <c r="F2000" s="9"/>
      <c r="G2000" s="9"/>
      <c r="H2000" s="9" t="s">
        <v>1452</v>
      </c>
      <c r="I2000" s="9"/>
      <c r="J2000" s="9" t="s">
        <v>1453</v>
      </c>
      <c r="K2000" s="10" t="s">
        <v>1454</v>
      </c>
      <c r="L2000" s="9" t="s">
        <v>1898</v>
      </c>
      <c r="M2000" s="9"/>
      <c r="N2000" s="12" t="s">
        <v>1456</v>
      </c>
    </row>
    <row r="2001" customFormat="1" spans="1:14">
      <c r="A2001" s="9" t="s">
        <v>1895</v>
      </c>
      <c r="B2001" s="9"/>
      <c r="C2001" s="9" t="s">
        <v>4294</v>
      </c>
      <c r="D2001" s="9" t="s">
        <v>4295</v>
      </c>
      <c r="E2001" s="9" t="s">
        <v>85</v>
      </c>
      <c r="F2001" s="9"/>
      <c r="G2001" s="9"/>
      <c r="H2001" s="9" t="s">
        <v>1452</v>
      </c>
      <c r="I2001" s="9"/>
      <c r="J2001" s="9" t="s">
        <v>1453</v>
      </c>
      <c r="K2001" s="10" t="s">
        <v>1454</v>
      </c>
      <c r="L2001" s="9" t="s">
        <v>1898</v>
      </c>
      <c r="M2001" s="9"/>
      <c r="N2001" s="12" t="s">
        <v>1456</v>
      </c>
    </row>
    <row r="2002" customFormat="1" spans="1:14">
      <c r="A2002" s="9" t="s">
        <v>1895</v>
      </c>
      <c r="B2002" s="9"/>
      <c r="C2002" s="9" t="s">
        <v>4296</v>
      </c>
      <c r="D2002" s="9" t="s">
        <v>4297</v>
      </c>
      <c r="E2002" s="9" t="s">
        <v>85</v>
      </c>
      <c r="F2002" s="9"/>
      <c r="G2002" s="9"/>
      <c r="H2002" s="9" t="s">
        <v>1452</v>
      </c>
      <c r="I2002" s="9"/>
      <c r="J2002" s="9" t="s">
        <v>1453</v>
      </c>
      <c r="K2002" s="10" t="s">
        <v>1454</v>
      </c>
      <c r="L2002" s="9" t="s">
        <v>1898</v>
      </c>
      <c r="M2002" s="9"/>
      <c r="N2002" s="12" t="s">
        <v>1456</v>
      </c>
    </row>
    <row r="2003" customFormat="1" spans="1:14">
      <c r="A2003" s="9" t="s">
        <v>1895</v>
      </c>
      <c r="B2003" s="9"/>
      <c r="C2003" s="9" t="s">
        <v>4298</v>
      </c>
      <c r="D2003" s="9" t="s">
        <v>4299</v>
      </c>
      <c r="E2003" s="9" t="s">
        <v>85</v>
      </c>
      <c r="F2003" s="9"/>
      <c r="G2003" s="9"/>
      <c r="H2003" s="9" t="s">
        <v>1452</v>
      </c>
      <c r="I2003" s="9"/>
      <c r="J2003" s="9" t="s">
        <v>1453</v>
      </c>
      <c r="K2003" s="10" t="s">
        <v>1454</v>
      </c>
      <c r="L2003" s="9" t="s">
        <v>1898</v>
      </c>
      <c r="M2003" s="9"/>
      <c r="N2003" s="12" t="s">
        <v>1456</v>
      </c>
    </row>
    <row r="2004" customFormat="1" spans="1:14">
      <c r="A2004" s="9" t="s">
        <v>1895</v>
      </c>
      <c r="B2004" s="9"/>
      <c r="C2004" s="9" t="s">
        <v>4300</v>
      </c>
      <c r="D2004" s="9" t="s">
        <v>4301</v>
      </c>
      <c r="E2004" s="9" t="s">
        <v>85</v>
      </c>
      <c r="F2004" s="9"/>
      <c r="G2004" s="9"/>
      <c r="H2004" s="9" t="s">
        <v>1452</v>
      </c>
      <c r="I2004" s="9"/>
      <c r="J2004" s="9" t="s">
        <v>1453</v>
      </c>
      <c r="K2004" s="10" t="s">
        <v>1454</v>
      </c>
      <c r="L2004" s="9" t="s">
        <v>1898</v>
      </c>
      <c r="M2004" s="9"/>
      <c r="N2004" s="12" t="s">
        <v>1456</v>
      </c>
    </row>
    <row r="2005" customFormat="1" spans="1:14">
      <c r="A2005" s="9" t="s">
        <v>1895</v>
      </c>
      <c r="B2005" s="9"/>
      <c r="C2005" s="9" t="s">
        <v>4302</v>
      </c>
      <c r="D2005" s="9" t="s">
        <v>4303</v>
      </c>
      <c r="E2005" s="9" t="s">
        <v>85</v>
      </c>
      <c r="F2005" s="9"/>
      <c r="G2005" s="9"/>
      <c r="H2005" s="9" t="s">
        <v>1452</v>
      </c>
      <c r="I2005" s="9"/>
      <c r="J2005" s="9" t="s">
        <v>1453</v>
      </c>
      <c r="K2005" s="10" t="s">
        <v>1454</v>
      </c>
      <c r="L2005" s="9" t="s">
        <v>1898</v>
      </c>
      <c r="M2005" s="9"/>
      <c r="N2005" s="12" t="s">
        <v>1456</v>
      </c>
    </row>
    <row r="2006" customFormat="1" spans="1:14">
      <c r="A2006" s="9" t="s">
        <v>1895</v>
      </c>
      <c r="B2006" s="9"/>
      <c r="C2006" s="9" t="s">
        <v>4304</v>
      </c>
      <c r="D2006" s="9" t="s">
        <v>4305</v>
      </c>
      <c r="E2006" s="9" t="s">
        <v>85</v>
      </c>
      <c r="F2006" s="9"/>
      <c r="G2006" s="9"/>
      <c r="H2006" s="9" t="s">
        <v>1452</v>
      </c>
      <c r="I2006" s="9"/>
      <c r="J2006" s="9" t="s">
        <v>1453</v>
      </c>
      <c r="K2006" s="10" t="s">
        <v>1454</v>
      </c>
      <c r="L2006" s="9" t="s">
        <v>1898</v>
      </c>
      <c r="M2006" s="9"/>
      <c r="N2006" s="12" t="s">
        <v>1456</v>
      </c>
    </row>
    <row r="2007" customFormat="1" spans="1:14">
      <c r="A2007" s="9" t="s">
        <v>1895</v>
      </c>
      <c r="B2007" s="9"/>
      <c r="C2007" s="9" t="s">
        <v>4306</v>
      </c>
      <c r="D2007" s="9" t="s">
        <v>4307</v>
      </c>
      <c r="E2007" s="9" t="s">
        <v>85</v>
      </c>
      <c r="F2007" s="9"/>
      <c r="G2007" s="9"/>
      <c r="H2007" s="9" t="s">
        <v>1452</v>
      </c>
      <c r="I2007" s="9"/>
      <c r="J2007" s="9" t="s">
        <v>1453</v>
      </c>
      <c r="K2007" s="10" t="s">
        <v>1454</v>
      </c>
      <c r="L2007" s="9" t="s">
        <v>1898</v>
      </c>
      <c r="M2007" s="9"/>
      <c r="N2007" s="12" t="s">
        <v>1456</v>
      </c>
    </row>
    <row r="2008" customFormat="1" spans="1:14">
      <c r="A2008" s="9" t="s">
        <v>1895</v>
      </c>
      <c r="B2008" s="9"/>
      <c r="C2008" s="9" t="s">
        <v>4308</v>
      </c>
      <c r="D2008" s="9" t="s">
        <v>4309</v>
      </c>
      <c r="E2008" s="9" t="s">
        <v>85</v>
      </c>
      <c r="F2008" s="9"/>
      <c r="G2008" s="9"/>
      <c r="H2008" s="9" t="s">
        <v>1452</v>
      </c>
      <c r="I2008" s="9"/>
      <c r="J2008" s="9" t="s">
        <v>1453</v>
      </c>
      <c r="K2008" s="10" t="s">
        <v>1454</v>
      </c>
      <c r="L2008" s="9" t="s">
        <v>1898</v>
      </c>
      <c r="M2008" s="9"/>
      <c r="N2008" s="12" t="s">
        <v>1456</v>
      </c>
    </row>
    <row r="2009" customFormat="1" spans="1:14">
      <c r="A2009" s="9" t="s">
        <v>1895</v>
      </c>
      <c r="B2009" s="9"/>
      <c r="C2009" s="9" t="s">
        <v>4310</v>
      </c>
      <c r="D2009" s="9" t="s">
        <v>4311</v>
      </c>
      <c r="E2009" s="9" t="s">
        <v>85</v>
      </c>
      <c r="F2009" s="9"/>
      <c r="G2009" s="9"/>
      <c r="H2009" s="9" t="s">
        <v>1452</v>
      </c>
      <c r="I2009" s="9"/>
      <c r="J2009" s="9" t="s">
        <v>1453</v>
      </c>
      <c r="K2009" s="10" t="s">
        <v>1454</v>
      </c>
      <c r="L2009" s="9" t="s">
        <v>1898</v>
      </c>
      <c r="M2009" s="9"/>
      <c r="N2009" s="12" t="s">
        <v>1456</v>
      </c>
    </row>
    <row r="2010" customFormat="1" spans="1:14">
      <c r="A2010" s="9" t="s">
        <v>1895</v>
      </c>
      <c r="B2010" s="9"/>
      <c r="C2010" s="9" t="s">
        <v>4312</v>
      </c>
      <c r="D2010" s="9" t="s">
        <v>4313</v>
      </c>
      <c r="E2010" s="9" t="s">
        <v>85</v>
      </c>
      <c r="F2010" s="9"/>
      <c r="G2010" s="9"/>
      <c r="H2010" s="9" t="s">
        <v>1452</v>
      </c>
      <c r="I2010" s="9"/>
      <c r="J2010" s="9" t="s">
        <v>1453</v>
      </c>
      <c r="K2010" s="10" t="s">
        <v>1454</v>
      </c>
      <c r="L2010" s="9" t="s">
        <v>1898</v>
      </c>
      <c r="M2010" s="9"/>
      <c r="N2010" s="12" t="s">
        <v>1456</v>
      </c>
    </row>
    <row r="2011" customFormat="1" spans="1:14">
      <c r="A2011" s="9" t="s">
        <v>1895</v>
      </c>
      <c r="B2011" s="9"/>
      <c r="C2011" s="9" t="s">
        <v>4314</v>
      </c>
      <c r="D2011" s="9" t="s">
        <v>4315</v>
      </c>
      <c r="E2011" s="9" t="s">
        <v>85</v>
      </c>
      <c r="F2011" s="9"/>
      <c r="G2011" s="9"/>
      <c r="H2011" s="9" t="s">
        <v>1452</v>
      </c>
      <c r="I2011" s="9"/>
      <c r="J2011" s="9" t="s">
        <v>1453</v>
      </c>
      <c r="K2011" s="10" t="s">
        <v>1454</v>
      </c>
      <c r="L2011" s="9" t="s">
        <v>1898</v>
      </c>
      <c r="M2011" s="9"/>
      <c r="N2011" s="12" t="s">
        <v>1456</v>
      </c>
    </row>
    <row r="2012" customFormat="1" spans="1:14">
      <c r="A2012" s="9" t="s">
        <v>1895</v>
      </c>
      <c r="B2012" s="9"/>
      <c r="C2012" s="9" t="s">
        <v>4316</v>
      </c>
      <c r="D2012" s="9" t="s">
        <v>4317</v>
      </c>
      <c r="E2012" s="9" t="s">
        <v>85</v>
      </c>
      <c r="F2012" s="9"/>
      <c r="G2012" s="9"/>
      <c r="H2012" s="9" t="s">
        <v>1452</v>
      </c>
      <c r="I2012" s="9"/>
      <c r="J2012" s="9" t="s">
        <v>1453</v>
      </c>
      <c r="K2012" s="10" t="s">
        <v>1454</v>
      </c>
      <c r="L2012" s="9" t="s">
        <v>1898</v>
      </c>
      <c r="M2012" s="9"/>
      <c r="N2012" s="12" t="s">
        <v>1456</v>
      </c>
    </row>
    <row r="2013" customFormat="1" spans="1:14">
      <c r="A2013" s="9" t="s">
        <v>1895</v>
      </c>
      <c r="B2013" s="9"/>
      <c r="C2013" s="9" t="s">
        <v>4318</v>
      </c>
      <c r="D2013" s="9" t="s">
        <v>4319</v>
      </c>
      <c r="E2013" s="9" t="s">
        <v>85</v>
      </c>
      <c r="F2013" s="9"/>
      <c r="G2013" s="9"/>
      <c r="H2013" s="9" t="s">
        <v>1452</v>
      </c>
      <c r="I2013" s="9"/>
      <c r="J2013" s="9" t="s">
        <v>1453</v>
      </c>
      <c r="K2013" s="10" t="s">
        <v>1454</v>
      </c>
      <c r="L2013" s="9" t="s">
        <v>1898</v>
      </c>
      <c r="M2013" s="9"/>
      <c r="N2013" s="12" t="s">
        <v>1456</v>
      </c>
    </row>
    <row r="2014" customFormat="1" spans="1:14">
      <c r="A2014" s="9" t="s">
        <v>1895</v>
      </c>
      <c r="B2014" s="9"/>
      <c r="C2014" s="9" t="s">
        <v>4320</v>
      </c>
      <c r="D2014" s="9" t="s">
        <v>4321</v>
      </c>
      <c r="E2014" s="9" t="s">
        <v>85</v>
      </c>
      <c r="F2014" s="9"/>
      <c r="G2014" s="9"/>
      <c r="H2014" s="9" t="s">
        <v>1452</v>
      </c>
      <c r="I2014" s="9"/>
      <c r="J2014" s="9" t="s">
        <v>1453</v>
      </c>
      <c r="K2014" s="10" t="s">
        <v>1454</v>
      </c>
      <c r="L2014" s="9" t="s">
        <v>1898</v>
      </c>
      <c r="M2014" s="9"/>
      <c r="N2014" s="12" t="s">
        <v>1456</v>
      </c>
    </row>
    <row r="2015" customFormat="1" spans="1:14">
      <c r="A2015" s="9" t="s">
        <v>1895</v>
      </c>
      <c r="B2015" s="9"/>
      <c r="C2015" s="9" t="s">
        <v>4322</v>
      </c>
      <c r="D2015" s="9" t="s">
        <v>4323</v>
      </c>
      <c r="E2015" s="9" t="s">
        <v>85</v>
      </c>
      <c r="F2015" s="9"/>
      <c r="G2015" s="9"/>
      <c r="H2015" s="9" t="s">
        <v>1452</v>
      </c>
      <c r="I2015" s="9"/>
      <c r="J2015" s="9" t="s">
        <v>1453</v>
      </c>
      <c r="K2015" s="10" t="s">
        <v>1454</v>
      </c>
      <c r="L2015" s="9" t="s">
        <v>1898</v>
      </c>
      <c r="M2015" s="9"/>
      <c r="N2015" s="12" t="s">
        <v>1456</v>
      </c>
    </row>
    <row r="2016" customFormat="1" spans="1:14">
      <c r="A2016" s="9" t="s">
        <v>1895</v>
      </c>
      <c r="B2016" s="9"/>
      <c r="C2016" s="9" t="s">
        <v>4324</v>
      </c>
      <c r="D2016" s="9" t="s">
        <v>4325</v>
      </c>
      <c r="E2016" s="9" t="s">
        <v>85</v>
      </c>
      <c r="F2016" s="9"/>
      <c r="G2016" s="9"/>
      <c r="H2016" s="9" t="s">
        <v>1452</v>
      </c>
      <c r="I2016" s="9"/>
      <c r="J2016" s="9" t="s">
        <v>1453</v>
      </c>
      <c r="K2016" s="10" t="s">
        <v>1454</v>
      </c>
      <c r="L2016" s="9" t="s">
        <v>1898</v>
      </c>
      <c r="M2016" s="9"/>
      <c r="N2016" s="12" t="s">
        <v>1456</v>
      </c>
    </row>
    <row r="2017" customFormat="1" spans="1:14">
      <c r="A2017" s="9" t="s">
        <v>1895</v>
      </c>
      <c r="B2017" s="9"/>
      <c r="C2017" s="9" t="s">
        <v>4326</v>
      </c>
      <c r="D2017" s="9" t="s">
        <v>4327</v>
      </c>
      <c r="E2017" s="9" t="s">
        <v>85</v>
      </c>
      <c r="F2017" s="9"/>
      <c r="G2017" s="9"/>
      <c r="H2017" s="9" t="s">
        <v>1452</v>
      </c>
      <c r="I2017" s="9"/>
      <c r="J2017" s="9" t="s">
        <v>1453</v>
      </c>
      <c r="K2017" s="10" t="s">
        <v>1454</v>
      </c>
      <c r="L2017" s="9" t="s">
        <v>1898</v>
      </c>
      <c r="M2017" s="9"/>
      <c r="N2017" s="12" t="s">
        <v>1456</v>
      </c>
    </row>
    <row r="2018" customFormat="1" spans="1:14">
      <c r="A2018" s="9" t="s">
        <v>1895</v>
      </c>
      <c r="B2018" s="9"/>
      <c r="C2018" s="9" t="s">
        <v>4328</v>
      </c>
      <c r="D2018" s="9" t="s">
        <v>4329</v>
      </c>
      <c r="E2018" s="9" t="s">
        <v>85</v>
      </c>
      <c r="F2018" s="9"/>
      <c r="G2018" s="9"/>
      <c r="H2018" s="9" t="s">
        <v>1452</v>
      </c>
      <c r="I2018" s="9"/>
      <c r="J2018" s="9" t="s">
        <v>1453</v>
      </c>
      <c r="K2018" s="10" t="s">
        <v>1454</v>
      </c>
      <c r="L2018" s="9" t="s">
        <v>1898</v>
      </c>
      <c r="M2018" s="9"/>
      <c r="N2018" s="12" t="s">
        <v>1456</v>
      </c>
    </row>
    <row r="2019" customFormat="1" spans="1:14">
      <c r="A2019" s="9" t="s">
        <v>1895</v>
      </c>
      <c r="B2019" s="9"/>
      <c r="C2019" s="9" t="s">
        <v>4330</v>
      </c>
      <c r="D2019" s="9" t="s">
        <v>4331</v>
      </c>
      <c r="E2019" s="9" t="s">
        <v>85</v>
      </c>
      <c r="F2019" s="9"/>
      <c r="G2019" s="9"/>
      <c r="H2019" s="9" t="s">
        <v>1452</v>
      </c>
      <c r="I2019" s="9"/>
      <c r="J2019" s="9" t="s">
        <v>1453</v>
      </c>
      <c r="K2019" s="10" t="s">
        <v>1454</v>
      </c>
      <c r="L2019" s="9" t="s">
        <v>1898</v>
      </c>
      <c r="M2019" s="9"/>
      <c r="N2019" s="12" t="s">
        <v>1456</v>
      </c>
    </row>
    <row r="2020" customFormat="1" spans="1:14">
      <c r="A2020" s="9" t="s">
        <v>1895</v>
      </c>
      <c r="B2020" s="9"/>
      <c r="C2020" s="9" t="s">
        <v>4332</v>
      </c>
      <c r="D2020" s="9" t="s">
        <v>4333</v>
      </c>
      <c r="E2020" s="9" t="s">
        <v>85</v>
      </c>
      <c r="F2020" s="9"/>
      <c r="G2020" s="9"/>
      <c r="H2020" s="9" t="s">
        <v>1452</v>
      </c>
      <c r="I2020" s="9"/>
      <c r="J2020" s="9" t="s">
        <v>1453</v>
      </c>
      <c r="K2020" s="10" t="s">
        <v>1454</v>
      </c>
      <c r="L2020" s="9" t="s">
        <v>1898</v>
      </c>
      <c r="M2020" s="9"/>
      <c r="N2020" s="12" t="s">
        <v>1456</v>
      </c>
    </row>
    <row r="2021" customFormat="1" spans="1:14">
      <c r="A2021" s="9" t="s">
        <v>1895</v>
      </c>
      <c r="B2021" s="9"/>
      <c r="C2021" s="9" t="s">
        <v>4334</v>
      </c>
      <c r="D2021" s="9" t="s">
        <v>4335</v>
      </c>
      <c r="E2021" s="9" t="s">
        <v>85</v>
      </c>
      <c r="F2021" s="9"/>
      <c r="G2021" s="9"/>
      <c r="H2021" s="9" t="s">
        <v>1452</v>
      </c>
      <c r="I2021" s="9"/>
      <c r="J2021" s="9" t="s">
        <v>1453</v>
      </c>
      <c r="K2021" s="10" t="s">
        <v>1454</v>
      </c>
      <c r="L2021" s="9" t="s">
        <v>1898</v>
      </c>
      <c r="M2021" s="9"/>
      <c r="N2021" s="12" t="s">
        <v>1456</v>
      </c>
    </row>
    <row r="2022" customFormat="1" spans="1:14">
      <c r="A2022" s="9" t="s">
        <v>1895</v>
      </c>
      <c r="B2022" s="9"/>
      <c r="C2022" s="9" t="s">
        <v>4336</v>
      </c>
      <c r="D2022" s="9" t="s">
        <v>4337</v>
      </c>
      <c r="E2022" s="9" t="s">
        <v>85</v>
      </c>
      <c r="F2022" s="9"/>
      <c r="G2022" s="9"/>
      <c r="H2022" s="9" t="s">
        <v>1452</v>
      </c>
      <c r="I2022" s="9"/>
      <c r="J2022" s="9" t="s">
        <v>1453</v>
      </c>
      <c r="K2022" s="10" t="s">
        <v>1454</v>
      </c>
      <c r="L2022" s="9" t="s">
        <v>1898</v>
      </c>
      <c r="M2022" s="9"/>
      <c r="N2022" s="12" t="s">
        <v>1456</v>
      </c>
    </row>
    <row r="2023" customFormat="1" spans="1:14">
      <c r="A2023" s="9" t="s">
        <v>1895</v>
      </c>
      <c r="B2023" s="9"/>
      <c r="C2023" s="9" t="s">
        <v>4338</v>
      </c>
      <c r="D2023" s="9" t="s">
        <v>4339</v>
      </c>
      <c r="E2023" s="9" t="s">
        <v>85</v>
      </c>
      <c r="F2023" s="9"/>
      <c r="G2023" s="9"/>
      <c r="H2023" s="9" t="s">
        <v>1452</v>
      </c>
      <c r="I2023" s="9"/>
      <c r="J2023" s="9" t="s">
        <v>1453</v>
      </c>
      <c r="K2023" s="10" t="s">
        <v>1454</v>
      </c>
      <c r="L2023" s="9" t="s">
        <v>1898</v>
      </c>
      <c r="M2023" s="9"/>
      <c r="N2023" s="12" t="s">
        <v>1456</v>
      </c>
    </row>
    <row r="2024" customFormat="1" spans="1:14">
      <c r="A2024" s="9" t="s">
        <v>1895</v>
      </c>
      <c r="B2024" s="9"/>
      <c r="C2024" s="9" t="s">
        <v>4340</v>
      </c>
      <c r="D2024" s="9" t="s">
        <v>4341</v>
      </c>
      <c r="E2024" s="9" t="s">
        <v>85</v>
      </c>
      <c r="F2024" s="9"/>
      <c r="G2024" s="9"/>
      <c r="H2024" s="9" t="s">
        <v>1452</v>
      </c>
      <c r="I2024" s="9"/>
      <c r="J2024" s="9" t="s">
        <v>1453</v>
      </c>
      <c r="K2024" s="10" t="s">
        <v>1454</v>
      </c>
      <c r="L2024" s="9" t="s">
        <v>1898</v>
      </c>
      <c r="M2024" s="9"/>
      <c r="N2024" s="12" t="s">
        <v>1456</v>
      </c>
    </row>
    <row r="2025" customFormat="1" spans="1:14">
      <c r="A2025" s="9" t="s">
        <v>1895</v>
      </c>
      <c r="B2025" s="9"/>
      <c r="C2025" s="9" t="s">
        <v>4342</v>
      </c>
      <c r="D2025" s="9" t="s">
        <v>4343</v>
      </c>
      <c r="E2025" s="9" t="s">
        <v>85</v>
      </c>
      <c r="F2025" s="9"/>
      <c r="G2025" s="9"/>
      <c r="H2025" s="9" t="s">
        <v>1452</v>
      </c>
      <c r="I2025" s="9"/>
      <c r="J2025" s="9" t="s">
        <v>1453</v>
      </c>
      <c r="K2025" s="10" t="s">
        <v>1454</v>
      </c>
      <c r="L2025" s="9" t="s">
        <v>1898</v>
      </c>
      <c r="M2025" s="9"/>
      <c r="N2025" s="12" t="s">
        <v>1456</v>
      </c>
    </row>
    <row r="2026" customFormat="1" spans="1:14">
      <c r="A2026" s="9" t="s">
        <v>1895</v>
      </c>
      <c r="B2026" s="9"/>
      <c r="C2026" s="9" t="s">
        <v>4344</v>
      </c>
      <c r="D2026" s="9" t="s">
        <v>4345</v>
      </c>
      <c r="E2026" s="9" t="s">
        <v>85</v>
      </c>
      <c r="F2026" s="9"/>
      <c r="G2026" s="9"/>
      <c r="H2026" s="9" t="s">
        <v>1452</v>
      </c>
      <c r="I2026" s="9"/>
      <c r="J2026" s="9" t="s">
        <v>1453</v>
      </c>
      <c r="K2026" s="10" t="s">
        <v>1454</v>
      </c>
      <c r="L2026" s="9" t="s">
        <v>1898</v>
      </c>
      <c r="M2026" s="9"/>
      <c r="N2026" s="12" t="s">
        <v>1456</v>
      </c>
    </row>
    <row r="2027" customFormat="1" spans="1:14">
      <c r="A2027" s="9" t="s">
        <v>1895</v>
      </c>
      <c r="B2027" s="9"/>
      <c r="C2027" s="9" t="s">
        <v>4346</v>
      </c>
      <c r="D2027" s="9" t="s">
        <v>4347</v>
      </c>
      <c r="E2027" s="9" t="s">
        <v>85</v>
      </c>
      <c r="F2027" s="9"/>
      <c r="G2027" s="9"/>
      <c r="H2027" s="9" t="s">
        <v>1452</v>
      </c>
      <c r="I2027" s="9"/>
      <c r="J2027" s="9" t="s">
        <v>1453</v>
      </c>
      <c r="K2027" s="10" t="s">
        <v>1454</v>
      </c>
      <c r="L2027" s="9" t="s">
        <v>1898</v>
      </c>
      <c r="M2027" s="9"/>
      <c r="N2027" s="12" t="s">
        <v>1456</v>
      </c>
    </row>
    <row r="2028" customFormat="1" spans="1:14">
      <c r="A2028" s="9" t="s">
        <v>1895</v>
      </c>
      <c r="B2028" s="9"/>
      <c r="C2028" s="9" t="s">
        <v>4348</v>
      </c>
      <c r="D2028" s="9" t="s">
        <v>4349</v>
      </c>
      <c r="E2028" s="9" t="s">
        <v>85</v>
      </c>
      <c r="F2028" s="9"/>
      <c r="G2028" s="9"/>
      <c r="H2028" s="9" t="s">
        <v>1452</v>
      </c>
      <c r="I2028" s="9"/>
      <c r="J2028" s="9" t="s">
        <v>1453</v>
      </c>
      <c r="K2028" s="10" t="s">
        <v>1454</v>
      </c>
      <c r="L2028" s="9" t="s">
        <v>1898</v>
      </c>
      <c r="M2028" s="9"/>
      <c r="N2028" s="12" t="s">
        <v>1456</v>
      </c>
    </row>
    <row r="2029" customFormat="1" spans="1:14">
      <c r="A2029" s="9" t="s">
        <v>1895</v>
      </c>
      <c r="B2029" s="9"/>
      <c r="C2029" s="9" t="s">
        <v>4350</v>
      </c>
      <c r="D2029" s="9" t="s">
        <v>4351</v>
      </c>
      <c r="E2029" s="9" t="s">
        <v>85</v>
      </c>
      <c r="F2029" s="9"/>
      <c r="G2029" s="9"/>
      <c r="H2029" s="9" t="s">
        <v>1452</v>
      </c>
      <c r="I2029" s="9"/>
      <c r="J2029" s="9" t="s">
        <v>1453</v>
      </c>
      <c r="K2029" s="10" t="s">
        <v>1454</v>
      </c>
      <c r="L2029" s="9" t="s">
        <v>1898</v>
      </c>
      <c r="M2029" s="9"/>
      <c r="N2029" s="12" t="s">
        <v>1456</v>
      </c>
    </row>
    <row r="2030" customFormat="1" spans="1:14">
      <c r="A2030" s="9" t="s">
        <v>1895</v>
      </c>
      <c r="B2030" s="9"/>
      <c r="C2030" s="9" t="s">
        <v>4352</v>
      </c>
      <c r="D2030" s="9" t="s">
        <v>4353</v>
      </c>
      <c r="E2030" s="9" t="s">
        <v>85</v>
      </c>
      <c r="F2030" s="9"/>
      <c r="G2030" s="9"/>
      <c r="H2030" s="9" t="s">
        <v>1452</v>
      </c>
      <c r="I2030" s="9"/>
      <c r="J2030" s="9" t="s">
        <v>1453</v>
      </c>
      <c r="K2030" s="10" t="s">
        <v>1454</v>
      </c>
      <c r="L2030" s="9" t="s">
        <v>1898</v>
      </c>
      <c r="M2030" s="9"/>
      <c r="N2030" s="12" t="s">
        <v>1456</v>
      </c>
    </row>
    <row r="2031" customFormat="1" spans="1:14">
      <c r="A2031" s="9" t="s">
        <v>1895</v>
      </c>
      <c r="B2031" s="9"/>
      <c r="C2031" s="9" t="s">
        <v>4354</v>
      </c>
      <c r="D2031" s="9" t="s">
        <v>4355</v>
      </c>
      <c r="E2031" s="9" t="s">
        <v>85</v>
      </c>
      <c r="F2031" s="9"/>
      <c r="G2031" s="9"/>
      <c r="H2031" s="9" t="s">
        <v>1452</v>
      </c>
      <c r="I2031" s="9"/>
      <c r="J2031" s="9" t="s">
        <v>1453</v>
      </c>
      <c r="K2031" s="10" t="s">
        <v>1454</v>
      </c>
      <c r="L2031" s="9" t="s">
        <v>1898</v>
      </c>
      <c r="M2031" s="9"/>
      <c r="N2031" s="12" t="s">
        <v>1456</v>
      </c>
    </row>
    <row r="2032" customFormat="1" spans="1:14">
      <c r="A2032" s="9" t="s">
        <v>1895</v>
      </c>
      <c r="B2032" s="9"/>
      <c r="C2032" s="9" t="s">
        <v>4356</v>
      </c>
      <c r="D2032" s="9" t="s">
        <v>4357</v>
      </c>
      <c r="E2032" s="9" t="s">
        <v>85</v>
      </c>
      <c r="F2032" s="9"/>
      <c r="G2032" s="9"/>
      <c r="H2032" s="9" t="s">
        <v>1452</v>
      </c>
      <c r="I2032" s="9"/>
      <c r="J2032" s="9" t="s">
        <v>1453</v>
      </c>
      <c r="K2032" s="10" t="s">
        <v>1454</v>
      </c>
      <c r="L2032" s="9" t="s">
        <v>1898</v>
      </c>
      <c r="M2032" s="9"/>
      <c r="N2032" s="12" t="s">
        <v>1456</v>
      </c>
    </row>
    <row r="2033" customFormat="1" spans="1:14">
      <c r="A2033" s="9" t="s">
        <v>1895</v>
      </c>
      <c r="B2033" s="9"/>
      <c r="C2033" s="9" t="s">
        <v>4358</v>
      </c>
      <c r="D2033" s="9" t="s">
        <v>4359</v>
      </c>
      <c r="E2033" s="9" t="s">
        <v>85</v>
      </c>
      <c r="F2033" s="9"/>
      <c r="G2033" s="9"/>
      <c r="H2033" s="9" t="s">
        <v>1452</v>
      </c>
      <c r="I2033" s="9"/>
      <c r="J2033" s="9" t="s">
        <v>1453</v>
      </c>
      <c r="K2033" s="10" t="s">
        <v>1454</v>
      </c>
      <c r="L2033" s="9" t="s">
        <v>1898</v>
      </c>
      <c r="M2033" s="9"/>
      <c r="N2033" s="12" t="s">
        <v>1456</v>
      </c>
    </row>
    <row r="2034" customFormat="1" spans="1:14">
      <c r="A2034" s="9" t="s">
        <v>1895</v>
      </c>
      <c r="B2034" s="9"/>
      <c r="C2034" s="9" t="s">
        <v>4360</v>
      </c>
      <c r="D2034" s="9" t="s">
        <v>4361</v>
      </c>
      <c r="E2034" s="9" t="s">
        <v>85</v>
      </c>
      <c r="F2034" s="9"/>
      <c r="G2034" s="9"/>
      <c r="H2034" s="9" t="s">
        <v>1452</v>
      </c>
      <c r="I2034" s="9"/>
      <c r="J2034" s="9" t="s">
        <v>1453</v>
      </c>
      <c r="K2034" s="10" t="s">
        <v>1454</v>
      </c>
      <c r="L2034" s="9" t="s">
        <v>1898</v>
      </c>
      <c r="M2034" s="9"/>
      <c r="N2034" s="12" t="s">
        <v>1456</v>
      </c>
    </row>
    <row r="2035" customFormat="1" spans="1:14">
      <c r="A2035" s="9" t="s">
        <v>1895</v>
      </c>
      <c r="B2035" s="9"/>
      <c r="C2035" s="9" t="s">
        <v>4362</v>
      </c>
      <c r="D2035" s="9" t="s">
        <v>4363</v>
      </c>
      <c r="E2035" s="9" t="s">
        <v>85</v>
      </c>
      <c r="F2035" s="9"/>
      <c r="G2035" s="9"/>
      <c r="H2035" s="9" t="s">
        <v>1452</v>
      </c>
      <c r="I2035" s="9"/>
      <c r="J2035" s="9" t="s">
        <v>1453</v>
      </c>
      <c r="K2035" s="10" t="s">
        <v>1454</v>
      </c>
      <c r="L2035" s="9" t="s">
        <v>1898</v>
      </c>
      <c r="M2035" s="9"/>
      <c r="N2035" s="12" t="s">
        <v>1456</v>
      </c>
    </row>
    <row r="2036" customFormat="1" spans="1:14">
      <c r="A2036" s="9" t="s">
        <v>1895</v>
      </c>
      <c r="B2036" s="9"/>
      <c r="C2036" s="9" t="s">
        <v>4364</v>
      </c>
      <c r="D2036" s="9" t="s">
        <v>4365</v>
      </c>
      <c r="E2036" s="9" t="s">
        <v>85</v>
      </c>
      <c r="F2036" s="9"/>
      <c r="G2036" s="9"/>
      <c r="H2036" s="9" t="s">
        <v>1452</v>
      </c>
      <c r="I2036" s="9"/>
      <c r="J2036" s="9" t="s">
        <v>1453</v>
      </c>
      <c r="K2036" s="10" t="s">
        <v>1454</v>
      </c>
      <c r="L2036" s="9" t="s">
        <v>1898</v>
      </c>
      <c r="M2036" s="9"/>
      <c r="N2036" s="12" t="s">
        <v>1456</v>
      </c>
    </row>
    <row r="2037" customFormat="1" spans="1:14">
      <c r="A2037" s="9" t="s">
        <v>1895</v>
      </c>
      <c r="B2037" s="9"/>
      <c r="C2037" s="9" t="s">
        <v>4366</v>
      </c>
      <c r="D2037" s="9" t="s">
        <v>4367</v>
      </c>
      <c r="E2037" s="9" t="s">
        <v>85</v>
      </c>
      <c r="F2037" s="9"/>
      <c r="G2037" s="9"/>
      <c r="H2037" s="9" t="s">
        <v>1452</v>
      </c>
      <c r="I2037" s="9"/>
      <c r="J2037" s="9" t="s">
        <v>1453</v>
      </c>
      <c r="K2037" s="10" t="s">
        <v>1454</v>
      </c>
      <c r="L2037" s="9" t="s">
        <v>1898</v>
      </c>
      <c r="M2037" s="9"/>
      <c r="N2037" s="12" t="s">
        <v>1456</v>
      </c>
    </row>
    <row r="2038" customFormat="1" spans="1:14">
      <c r="A2038" s="9" t="s">
        <v>1895</v>
      </c>
      <c r="B2038" s="9"/>
      <c r="C2038" s="9" t="s">
        <v>4368</v>
      </c>
      <c r="D2038" s="9" t="s">
        <v>4369</v>
      </c>
      <c r="E2038" s="9" t="s">
        <v>85</v>
      </c>
      <c r="F2038" s="9"/>
      <c r="G2038" s="9"/>
      <c r="H2038" s="9" t="s">
        <v>1452</v>
      </c>
      <c r="I2038" s="9"/>
      <c r="J2038" s="9" t="s">
        <v>1453</v>
      </c>
      <c r="K2038" s="10" t="s">
        <v>1454</v>
      </c>
      <c r="L2038" s="9" t="s">
        <v>1898</v>
      </c>
      <c r="M2038" s="9"/>
      <c r="N2038" s="12" t="s">
        <v>1456</v>
      </c>
    </row>
    <row r="2039" customFormat="1" spans="1:14">
      <c r="A2039" s="9" t="s">
        <v>1895</v>
      </c>
      <c r="B2039" s="9"/>
      <c r="C2039" s="9" t="s">
        <v>4370</v>
      </c>
      <c r="D2039" s="9" t="s">
        <v>4371</v>
      </c>
      <c r="E2039" s="9" t="s">
        <v>85</v>
      </c>
      <c r="F2039" s="9"/>
      <c r="G2039" s="9"/>
      <c r="H2039" s="9" t="s">
        <v>1452</v>
      </c>
      <c r="I2039" s="9"/>
      <c r="J2039" s="9" t="s">
        <v>1453</v>
      </c>
      <c r="K2039" s="10" t="s">
        <v>1454</v>
      </c>
      <c r="L2039" s="9" t="s">
        <v>1898</v>
      </c>
      <c r="M2039" s="9"/>
      <c r="N2039" s="12" t="s">
        <v>1456</v>
      </c>
    </row>
    <row r="2040" customFormat="1" spans="1:14">
      <c r="A2040" s="9" t="s">
        <v>1895</v>
      </c>
      <c r="B2040" s="9"/>
      <c r="C2040" s="9" t="s">
        <v>4372</v>
      </c>
      <c r="D2040" s="9" t="s">
        <v>4373</v>
      </c>
      <c r="E2040" s="9" t="s">
        <v>85</v>
      </c>
      <c r="F2040" s="9"/>
      <c r="G2040" s="9"/>
      <c r="H2040" s="9" t="s">
        <v>1452</v>
      </c>
      <c r="I2040" s="9"/>
      <c r="J2040" s="9" t="s">
        <v>1453</v>
      </c>
      <c r="K2040" s="10" t="s">
        <v>1454</v>
      </c>
      <c r="L2040" s="9" t="s">
        <v>1898</v>
      </c>
      <c r="M2040" s="9"/>
      <c r="N2040" s="12" t="s">
        <v>1456</v>
      </c>
    </row>
    <row r="2041" customFormat="1" spans="1:14">
      <c r="A2041" s="9" t="s">
        <v>1895</v>
      </c>
      <c r="B2041" s="9"/>
      <c r="C2041" s="9" t="s">
        <v>4374</v>
      </c>
      <c r="D2041" s="9" t="s">
        <v>4375</v>
      </c>
      <c r="E2041" s="9" t="s">
        <v>85</v>
      </c>
      <c r="F2041" s="9"/>
      <c r="G2041" s="9"/>
      <c r="H2041" s="9" t="s">
        <v>1452</v>
      </c>
      <c r="I2041" s="9"/>
      <c r="J2041" s="9" t="s">
        <v>1453</v>
      </c>
      <c r="K2041" s="10" t="s">
        <v>1454</v>
      </c>
      <c r="L2041" s="9" t="s">
        <v>1898</v>
      </c>
      <c r="M2041" s="9"/>
      <c r="N2041" s="12" t="s">
        <v>1456</v>
      </c>
    </row>
    <row r="2042" customFormat="1" spans="1:14">
      <c r="A2042" s="9" t="s">
        <v>1895</v>
      </c>
      <c r="B2042" s="9"/>
      <c r="C2042" s="9" t="s">
        <v>4376</v>
      </c>
      <c r="D2042" s="9" t="s">
        <v>4377</v>
      </c>
      <c r="E2042" s="9" t="s">
        <v>85</v>
      </c>
      <c r="F2042" s="9"/>
      <c r="G2042" s="9"/>
      <c r="H2042" s="9" t="s">
        <v>1452</v>
      </c>
      <c r="I2042" s="9"/>
      <c r="J2042" s="9" t="s">
        <v>1453</v>
      </c>
      <c r="K2042" s="10" t="s">
        <v>1454</v>
      </c>
      <c r="L2042" s="9" t="s">
        <v>1898</v>
      </c>
      <c r="M2042" s="9"/>
      <c r="N2042" s="12" t="s">
        <v>1456</v>
      </c>
    </row>
    <row r="2043" customFormat="1" spans="1:14">
      <c r="A2043" s="9" t="s">
        <v>1895</v>
      </c>
      <c r="B2043" s="9"/>
      <c r="C2043" s="9" t="s">
        <v>4378</v>
      </c>
      <c r="D2043" s="9" t="s">
        <v>4379</v>
      </c>
      <c r="E2043" s="9" t="s">
        <v>85</v>
      </c>
      <c r="F2043" s="9"/>
      <c r="G2043" s="9"/>
      <c r="H2043" s="9" t="s">
        <v>1452</v>
      </c>
      <c r="I2043" s="9"/>
      <c r="J2043" s="9" t="s">
        <v>1453</v>
      </c>
      <c r="K2043" s="10" t="s">
        <v>1454</v>
      </c>
      <c r="L2043" s="9" t="s">
        <v>1898</v>
      </c>
      <c r="M2043" s="9"/>
      <c r="N2043" s="12" t="s">
        <v>1456</v>
      </c>
    </row>
    <row r="2044" customFormat="1" spans="1:14">
      <c r="A2044" s="9" t="s">
        <v>1895</v>
      </c>
      <c r="B2044" s="9"/>
      <c r="C2044" s="9" t="s">
        <v>4380</v>
      </c>
      <c r="D2044" s="9" t="s">
        <v>4381</v>
      </c>
      <c r="E2044" s="9" t="s">
        <v>85</v>
      </c>
      <c r="F2044" s="9"/>
      <c r="G2044" s="9"/>
      <c r="H2044" s="9" t="s">
        <v>1452</v>
      </c>
      <c r="I2044" s="9"/>
      <c r="J2044" s="9" t="s">
        <v>1453</v>
      </c>
      <c r="K2044" s="10" t="s">
        <v>1454</v>
      </c>
      <c r="L2044" s="9" t="s">
        <v>1898</v>
      </c>
      <c r="M2044" s="9"/>
      <c r="N2044" s="12" t="s">
        <v>1456</v>
      </c>
    </row>
    <row r="2045" customFormat="1" spans="1:14">
      <c r="A2045" s="9" t="s">
        <v>1895</v>
      </c>
      <c r="B2045" s="9"/>
      <c r="C2045" s="9" t="s">
        <v>4382</v>
      </c>
      <c r="D2045" s="9" t="s">
        <v>4383</v>
      </c>
      <c r="E2045" s="9" t="s">
        <v>85</v>
      </c>
      <c r="F2045" s="9"/>
      <c r="G2045" s="9"/>
      <c r="H2045" s="9" t="s">
        <v>1452</v>
      </c>
      <c r="I2045" s="9"/>
      <c r="J2045" s="9" t="s">
        <v>1453</v>
      </c>
      <c r="K2045" s="10" t="s">
        <v>1454</v>
      </c>
      <c r="L2045" s="9" t="s">
        <v>1898</v>
      </c>
      <c r="M2045" s="9"/>
      <c r="N2045" s="12" t="s">
        <v>1456</v>
      </c>
    </row>
    <row r="2046" customFormat="1" spans="1:14">
      <c r="A2046" s="9" t="s">
        <v>1895</v>
      </c>
      <c r="B2046" s="9"/>
      <c r="C2046" s="9" t="s">
        <v>4384</v>
      </c>
      <c r="D2046" s="9" t="s">
        <v>4385</v>
      </c>
      <c r="E2046" s="9" t="s">
        <v>85</v>
      </c>
      <c r="F2046" s="9"/>
      <c r="G2046" s="9"/>
      <c r="H2046" s="9" t="s">
        <v>1452</v>
      </c>
      <c r="I2046" s="9"/>
      <c r="J2046" s="9" t="s">
        <v>1453</v>
      </c>
      <c r="K2046" s="10" t="s">
        <v>1454</v>
      </c>
      <c r="L2046" s="9" t="s">
        <v>1898</v>
      </c>
      <c r="M2046" s="9"/>
      <c r="N2046" s="12" t="s">
        <v>1456</v>
      </c>
    </row>
    <row r="2047" customFormat="1" spans="1:14">
      <c r="A2047" s="9" t="s">
        <v>1895</v>
      </c>
      <c r="B2047" s="9"/>
      <c r="C2047" s="9" t="s">
        <v>4386</v>
      </c>
      <c r="D2047" s="9" t="s">
        <v>4387</v>
      </c>
      <c r="E2047" s="9" t="s">
        <v>85</v>
      </c>
      <c r="F2047" s="9"/>
      <c r="G2047" s="9"/>
      <c r="H2047" s="9" t="s">
        <v>1452</v>
      </c>
      <c r="I2047" s="9"/>
      <c r="J2047" s="9" t="s">
        <v>1453</v>
      </c>
      <c r="K2047" s="10" t="s">
        <v>1454</v>
      </c>
      <c r="L2047" s="9" t="s">
        <v>1898</v>
      </c>
      <c r="M2047" s="9"/>
      <c r="N2047" s="12" t="s">
        <v>1456</v>
      </c>
    </row>
    <row r="2048" customFormat="1" spans="1:14">
      <c r="A2048" s="9" t="s">
        <v>1895</v>
      </c>
      <c r="B2048" s="9"/>
      <c r="C2048" s="9" t="s">
        <v>4388</v>
      </c>
      <c r="D2048" s="9" t="s">
        <v>4389</v>
      </c>
      <c r="E2048" s="9" t="s">
        <v>85</v>
      </c>
      <c r="F2048" s="9"/>
      <c r="G2048" s="9"/>
      <c r="H2048" s="9" t="s">
        <v>1452</v>
      </c>
      <c r="I2048" s="9"/>
      <c r="J2048" s="9" t="s">
        <v>1453</v>
      </c>
      <c r="K2048" s="10" t="s">
        <v>1454</v>
      </c>
      <c r="L2048" s="9" t="s">
        <v>1898</v>
      </c>
      <c r="M2048" s="9"/>
      <c r="N2048" s="12" t="s">
        <v>1456</v>
      </c>
    </row>
    <row r="2049" customFormat="1" spans="1:14">
      <c r="A2049" s="9" t="s">
        <v>1895</v>
      </c>
      <c r="B2049" s="9"/>
      <c r="C2049" s="9" t="s">
        <v>4390</v>
      </c>
      <c r="D2049" s="9" t="s">
        <v>4391</v>
      </c>
      <c r="E2049" s="9" t="s">
        <v>85</v>
      </c>
      <c r="F2049" s="9"/>
      <c r="G2049" s="9"/>
      <c r="H2049" s="9" t="s">
        <v>1452</v>
      </c>
      <c r="I2049" s="9"/>
      <c r="J2049" s="9" t="s">
        <v>1453</v>
      </c>
      <c r="K2049" s="10" t="s">
        <v>1454</v>
      </c>
      <c r="L2049" s="9" t="s">
        <v>1898</v>
      </c>
      <c r="M2049" s="9"/>
      <c r="N2049" s="12" t="s">
        <v>1456</v>
      </c>
    </row>
    <row r="2050" customFormat="1" spans="1:14">
      <c r="A2050" s="9" t="s">
        <v>1895</v>
      </c>
      <c r="B2050" s="9"/>
      <c r="C2050" s="9" t="s">
        <v>4392</v>
      </c>
      <c r="D2050" s="9" t="s">
        <v>4393</v>
      </c>
      <c r="E2050" s="9" t="s">
        <v>85</v>
      </c>
      <c r="F2050" s="9"/>
      <c r="G2050" s="9"/>
      <c r="H2050" s="9" t="s">
        <v>1452</v>
      </c>
      <c r="I2050" s="9"/>
      <c r="J2050" s="9" t="s">
        <v>1453</v>
      </c>
      <c r="K2050" s="10" t="s">
        <v>1454</v>
      </c>
      <c r="L2050" s="9" t="s">
        <v>1898</v>
      </c>
      <c r="M2050" s="9"/>
      <c r="N2050" s="12" t="s">
        <v>1456</v>
      </c>
    </row>
    <row r="2051" customFormat="1" spans="1:14">
      <c r="A2051" s="9" t="s">
        <v>1895</v>
      </c>
      <c r="B2051" s="9"/>
      <c r="C2051" s="9" t="s">
        <v>4394</v>
      </c>
      <c r="D2051" s="9" t="s">
        <v>4395</v>
      </c>
      <c r="E2051" s="9" t="s">
        <v>85</v>
      </c>
      <c r="F2051" s="9"/>
      <c r="G2051" s="9"/>
      <c r="H2051" s="9" t="s">
        <v>1452</v>
      </c>
      <c r="I2051" s="9"/>
      <c r="J2051" s="9" t="s">
        <v>1453</v>
      </c>
      <c r="K2051" s="10" t="s">
        <v>1454</v>
      </c>
      <c r="L2051" s="9" t="s">
        <v>1898</v>
      </c>
      <c r="M2051" s="9"/>
      <c r="N2051" s="12" t="s">
        <v>1456</v>
      </c>
    </row>
    <row r="2052" customFormat="1" spans="1:14">
      <c r="A2052" s="9" t="s">
        <v>1895</v>
      </c>
      <c r="B2052" s="9"/>
      <c r="C2052" s="9" t="s">
        <v>4396</v>
      </c>
      <c r="D2052" s="9" t="s">
        <v>4397</v>
      </c>
      <c r="E2052" s="9" t="s">
        <v>85</v>
      </c>
      <c r="F2052" s="9"/>
      <c r="G2052" s="9"/>
      <c r="H2052" s="9" t="s">
        <v>1452</v>
      </c>
      <c r="I2052" s="9"/>
      <c r="J2052" s="9" t="s">
        <v>1453</v>
      </c>
      <c r="K2052" s="10" t="s">
        <v>1454</v>
      </c>
      <c r="L2052" s="9" t="s">
        <v>1898</v>
      </c>
      <c r="M2052" s="9"/>
      <c r="N2052" s="12" t="s">
        <v>1456</v>
      </c>
    </row>
    <row r="2053" customFormat="1" spans="1:14">
      <c r="A2053" s="9" t="s">
        <v>1895</v>
      </c>
      <c r="B2053" s="9"/>
      <c r="C2053" s="9" t="s">
        <v>4398</v>
      </c>
      <c r="D2053" s="9" t="s">
        <v>4399</v>
      </c>
      <c r="E2053" s="9" t="s">
        <v>85</v>
      </c>
      <c r="F2053" s="9"/>
      <c r="G2053" s="9"/>
      <c r="H2053" s="9" t="s">
        <v>1452</v>
      </c>
      <c r="I2053" s="9"/>
      <c r="J2053" s="9" t="s">
        <v>1453</v>
      </c>
      <c r="K2053" s="10" t="s">
        <v>1454</v>
      </c>
      <c r="L2053" s="9" t="s">
        <v>1898</v>
      </c>
      <c r="M2053" s="9"/>
      <c r="N2053" s="12" t="s">
        <v>1456</v>
      </c>
    </row>
    <row r="2054" customFormat="1" spans="1:14">
      <c r="A2054" s="9" t="s">
        <v>1895</v>
      </c>
      <c r="B2054" s="9"/>
      <c r="C2054" s="9" t="s">
        <v>4400</v>
      </c>
      <c r="D2054" s="9" t="s">
        <v>4401</v>
      </c>
      <c r="E2054" s="9" t="s">
        <v>85</v>
      </c>
      <c r="F2054" s="9"/>
      <c r="G2054" s="9"/>
      <c r="H2054" s="9" t="s">
        <v>1452</v>
      </c>
      <c r="I2054" s="9"/>
      <c r="J2054" s="9" t="s">
        <v>1453</v>
      </c>
      <c r="K2054" s="10" t="s">
        <v>1454</v>
      </c>
      <c r="L2054" s="9" t="s">
        <v>1898</v>
      </c>
      <c r="M2054" s="9"/>
      <c r="N2054" s="12" t="s">
        <v>1456</v>
      </c>
    </row>
    <row r="2055" customFormat="1" spans="1:14">
      <c r="A2055" s="9" t="s">
        <v>1895</v>
      </c>
      <c r="B2055" s="9"/>
      <c r="C2055" s="9" t="s">
        <v>4402</v>
      </c>
      <c r="D2055" s="9" t="s">
        <v>4403</v>
      </c>
      <c r="E2055" s="9" t="s">
        <v>85</v>
      </c>
      <c r="F2055" s="9"/>
      <c r="G2055" s="9"/>
      <c r="H2055" s="9" t="s">
        <v>1452</v>
      </c>
      <c r="I2055" s="9"/>
      <c r="J2055" s="9" t="s">
        <v>1453</v>
      </c>
      <c r="K2055" s="10" t="s">
        <v>1454</v>
      </c>
      <c r="L2055" s="9" t="s">
        <v>1898</v>
      </c>
      <c r="M2055" s="9"/>
      <c r="N2055" s="12" t="s">
        <v>1456</v>
      </c>
    </row>
    <row r="2056" customFormat="1" spans="1:14">
      <c r="A2056" s="9" t="s">
        <v>1895</v>
      </c>
      <c r="B2056" s="9"/>
      <c r="C2056" s="9" t="s">
        <v>4404</v>
      </c>
      <c r="D2056" s="9" t="s">
        <v>4405</v>
      </c>
      <c r="E2056" s="9" t="s">
        <v>85</v>
      </c>
      <c r="F2056" s="9"/>
      <c r="G2056" s="9"/>
      <c r="H2056" s="9" t="s">
        <v>1452</v>
      </c>
      <c r="I2056" s="9"/>
      <c r="J2056" s="9" t="s">
        <v>1453</v>
      </c>
      <c r="K2056" s="10" t="s">
        <v>1454</v>
      </c>
      <c r="L2056" s="9" t="s">
        <v>1898</v>
      </c>
      <c r="M2056" s="9"/>
      <c r="N2056" s="12" t="s">
        <v>1456</v>
      </c>
    </row>
    <row r="2057" customFormat="1" spans="1:14">
      <c r="A2057" s="9" t="s">
        <v>1895</v>
      </c>
      <c r="B2057" s="9"/>
      <c r="C2057" s="9" t="s">
        <v>4406</v>
      </c>
      <c r="D2057" s="9" t="s">
        <v>4407</v>
      </c>
      <c r="E2057" s="9" t="s">
        <v>85</v>
      </c>
      <c r="F2057" s="9"/>
      <c r="G2057" s="9"/>
      <c r="H2057" s="9" t="s">
        <v>1452</v>
      </c>
      <c r="I2057" s="9"/>
      <c r="J2057" s="9" t="s">
        <v>1453</v>
      </c>
      <c r="K2057" s="10" t="s">
        <v>1454</v>
      </c>
      <c r="L2057" s="9" t="s">
        <v>1898</v>
      </c>
      <c r="M2057" s="9"/>
      <c r="N2057" s="12" t="s">
        <v>1456</v>
      </c>
    </row>
    <row r="2058" customFormat="1" spans="1:14">
      <c r="A2058" s="9" t="s">
        <v>1895</v>
      </c>
      <c r="B2058" s="9"/>
      <c r="C2058" s="9" t="s">
        <v>4408</v>
      </c>
      <c r="D2058" s="9" t="s">
        <v>4409</v>
      </c>
      <c r="E2058" s="9" t="s">
        <v>85</v>
      </c>
      <c r="F2058" s="9"/>
      <c r="G2058" s="9"/>
      <c r="H2058" s="9" t="s">
        <v>1452</v>
      </c>
      <c r="I2058" s="9"/>
      <c r="J2058" s="9" t="s">
        <v>1453</v>
      </c>
      <c r="K2058" s="10" t="s">
        <v>1454</v>
      </c>
      <c r="L2058" s="9" t="s">
        <v>1898</v>
      </c>
      <c r="M2058" s="9"/>
      <c r="N2058" s="12" t="s">
        <v>1456</v>
      </c>
    </row>
    <row r="2059" customFormat="1" spans="1:14">
      <c r="A2059" s="9" t="s">
        <v>1895</v>
      </c>
      <c r="B2059" s="9"/>
      <c r="C2059" s="9" t="s">
        <v>4410</v>
      </c>
      <c r="D2059" s="9" t="s">
        <v>4411</v>
      </c>
      <c r="E2059" s="9" t="s">
        <v>85</v>
      </c>
      <c r="F2059" s="9"/>
      <c r="G2059" s="9"/>
      <c r="H2059" s="9" t="s">
        <v>1452</v>
      </c>
      <c r="I2059" s="9"/>
      <c r="J2059" s="9" t="s">
        <v>1453</v>
      </c>
      <c r="K2059" s="10" t="s">
        <v>1454</v>
      </c>
      <c r="L2059" s="9" t="s">
        <v>1898</v>
      </c>
      <c r="M2059" s="9"/>
      <c r="N2059" s="12" t="s">
        <v>1456</v>
      </c>
    </row>
    <row r="2060" customFormat="1" spans="1:14">
      <c r="A2060" s="9" t="s">
        <v>1895</v>
      </c>
      <c r="B2060" s="9"/>
      <c r="C2060" s="9" t="s">
        <v>4412</v>
      </c>
      <c r="D2060" s="9" t="s">
        <v>4413</v>
      </c>
      <c r="E2060" s="9" t="s">
        <v>85</v>
      </c>
      <c r="F2060" s="9"/>
      <c r="G2060" s="9"/>
      <c r="H2060" s="9" t="s">
        <v>1452</v>
      </c>
      <c r="I2060" s="9"/>
      <c r="J2060" s="9" t="s">
        <v>1453</v>
      </c>
      <c r="K2060" s="10" t="s">
        <v>1454</v>
      </c>
      <c r="L2060" s="9" t="s">
        <v>1898</v>
      </c>
      <c r="M2060" s="9"/>
      <c r="N2060" s="12" t="s">
        <v>1456</v>
      </c>
    </row>
    <row r="2061" customFormat="1" spans="1:14">
      <c r="A2061" s="9" t="s">
        <v>1895</v>
      </c>
      <c r="B2061" s="9"/>
      <c r="C2061" s="9" t="s">
        <v>4414</v>
      </c>
      <c r="D2061" s="9" t="s">
        <v>4415</v>
      </c>
      <c r="E2061" s="9" t="s">
        <v>85</v>
      </c>
      <c r="F2061" s="9"/>
      <c r="G2061" s="9"/>
      <c r="H2061" s="9" t="s">
        <v>1452</v>
      </c>
      <c r="I2061" s="9"/>
      <c r="J2061" s="9" t="s">
        <v>1453</v>
      </c>
      <c r="K2061" s="10" t="s">
        <v>1454</v>
      </c>
      <c r="L2061" s="9" t="s">
        <v>1898</v>
      </c>
      <c r="M2061" s="9"/>
      <c r="N2061" s="12" t="s">
        <v>1456</v>
      </c>
    </row>
    <row r="2062" customFormat="1" spans="1:14">
      <c r="A2062" s="9" t="s">
        <v>1895</v>
      </c>
      <c r="B2062" s="9"/>
      <c r="C2062" s="9" t="s">
        <v>4416</v>
      </c>
      <c r="D2062" s="9" t="s">
        <v>4417</v>
      </c>
      <c r="E2062" s="9" t="s">
        <v>85</v>
      </c>
      <c r="F2062" s="9"/>
      <c r="G2062" s="9"/>
      <c r="H2062" s="9" t="s">
        <v>1452</v>
      </c>
      <c r="I2062" s="9"/>
      <c r="J2062" s="9" t="s">
        <v>1453</v>
      </c>
      <c r="K2062" s="10" t="s">
        <v>1454</v>
      </c>
      <c r="L2062" s="9" t="s">
        <v>1898</v>
      </c>
      <c r="M2062" s="9"/>
      <c r="N2062" s="12" t="s">
        <v>1456</v>
      </c>
    </row>
    <row r="2063" customFormat="1" spans="1:14">
      <c r="A2063" s="9" t="s">
        <v>1895</v>
      </c>
      <c r="B2063" s="9"/>
      <c r="C2063" s="9" t="s">
        <v>4418</v>
      </c>
      <c r="D2063" s="9" t="s">
        <v>4419</v>
      </c>
      <c r="E2063" s="9" t="s">
        <v>85</v>
      </c>
      <c r="F2063" s="9"/>
      <c r="G2063" s="9"/>
      <c r="H2063" s="9" t="s">
        <v>1452</v>
      </c>
      <c r="I2063" s="9"/>
      <c r="J2063" s="9" t="s">
        <v>1453</v>
      </c>
      <c r="K2063" s="10" t="s">
        <v>1454</v>
      </c>
      <c r="L2063" s="9" t="s">
        <v>1898</v>
      </c>
      <c r="M2063" s="9"/>
      <c r="N2063" s="12" t="s">
        <v>1456</v>
      </c>
    </row>
    <row r="2064" customFormat="1" spans="1:14">
      <c r="A2064" s="9" t="s">
        <v>1895</v>
      </c>
      <c r="B2064" s="9"/>
      <c r="C2064" s="9" t="s">
        <v>4420</v>
      </c>
      <c r="D2064" s="9" t="s">
        <v>4421</v>
      </c>
      <c r="E2064" s="9" t="s">
        <v>85</v>
      </c>
      <c r="F2064" s="9"/>
      <c r="G2064" s="9"/>
      <c r="H2064" s="9" t="s">
        <v>1452</v>
      </c>
      <c r="I2064" s="9"/>
      <c r="J2064" s="9" t="s">
        <v>1453</v>
      </c>
      <c r="K2064" s="10" t="s">
        <v>1454</v>
      </c>
      <c r="L2064" s="9" t="s">
        <v>1898</v>
      </c>
      <c r="M2064" s="9"/>
      <c r="N2064" s="12" t="s">
        <v>1456</v>
      </c>
    </row>
    <row r="2065" customFormat="1" spans="1:14">
      <c r="A2065" s="9" t="s">
        <v>1895</v>
      </c>
      <c r="B2065" s="9"/>
      <c r="C2065" s="9" t="s">
        <v>4422</v>
      </c>
      <c r="D2065" s="9" t="s">
        <v>4423</v>
      </c>
      <c r="E2065" s="9" t="s">
        <v>85</v>
      </c>
      <c r="F2065" s="9"/>
      <c r="G2065" s="9"/>
      <c r="H2065" s="9" t="s">
        <v>1452</v>
      </c>
      <c r="I2065" s="9"/>
      <c r="J2065" s="9" t="s">
        <v>1453</v>
      </c>
      <c r="K2065" s="10" t="s">
        <v>1454</v>
      </c>
      <c r="L2065" s="9" t="s">
        <v>1898</v>
      </c>
      <c r="M2065" s="9"/>
      <c r="N2065" s="12" t="s">
        <v>1456</v>
      </c>
    </row>
    <row r="2066" customFormat="1" spans="1:14">
      <c r="A2066" s="9" t="s">
        <v>1895</v>
      </c>
      <c r="B2066" s="9"/>
      <c r="C2066" s="9" t="s">
        <v>4424</v>
      </c>
      <c r="D2066" s="9" t="s">
        <v>4425</v>
      </c>
      <c r="E2066" s="9" t="s">
        <v>85</v>
      </c>
      <c r="F2066" s="9"/>
      <c r="G2066" s="9"/>
      <c r="H2066" s="9" t="s">
        <v>1452</v>
      </c>
      <c r="I2066" s="9"/>
      <c r="J2066" s="9" t="s">
        <v>1453</v>
      </c>
      <c r="K2066" s="10" t="s">
        <v>1454</v>
      </c>
      <c r="L2066" s="9" t="s">
        <v>1898</v>
      </c>
      <c r="M2066" s="9"/>
      <c r="N2066" s="12" t="s">
        <v>1456</v>
      </c>
    </row>
    <row r="2067" customFormat="1" spans="1:14">
      <c r="A2067" s="9" t="s">
        <v>1895</v>
      </c>
      <c r="B2067" s="9"/>
      <c r="C2067" s="9" t="s">
        <v>4426</v>
      </c>
      <c r="D2067" s="9" t="s">
        <v>4427</v>
      </c>
      <c r="E2067" s="9" t="s">
        <v>85</v>
      </c>
      <c r="F2067" s="9"/>
      <c r="G2067" s="9"/>
      <c r="H2067" s="9" t="s">
        <v>1452</v>
      </c>
      <c r="I2067" s="9"/>
      <c r="J2067" s="9" t="s">
        <v>1453</v>
      </c>
      <c r="K2067" s="10" t="s">
        <v>1454</v>
      </c>
      <c r="L2067" s="9" t="s">
        <v>1898</v>
      </c>
      <c r="M2067" s="9"/>
      <c r="N2067" s="12" t="s">
        <v>1456</v>
      </c>
    </row>
    <row r="2068" customFormat="1" spans="1:14">
      <c r="A2068" s="9" t="s">
        <v>1895</v>
      </c>
      <c r="B2068" s="9"/>
      <c r="C2068" s="9" t="s">
        <v>4428</v>
      </c>
      <c r="D2068" s="9" t="s">
        <v>4429</v>
      </c>
      <c r="E2068" s="9" t="s">
        <v>85</v>
      </c>
      <c r="F2068" s="9"/>
      <c r="G2068" s="9"/>
      <c r="H2068" s="9" t="s">
        <v>1452</v>
      </c>
      <c r="I2068" s="9"/>
      <c r="J2068" s="9" t="s">
        <v>1453</v>
      </c>
      <c r="K2068" s="10" t="s">
        <v>1454</v>
      </c>
      <c r="L2068" s="9" t="s">
        <v>1898</v>
      </c>
      <c r="M2068" s="9"/>
      <c r="N2068" s="12" t="s">
        <v>1456</v>
      </c>
    </row>
    <row r="2069" customFormat="1" spans="1:14">
      <c r="A2069" s="9" t="s">
        <v>1895</v>
      </c>
      <c r="B2069" s="9"/>
      <c r="C2069" s="9" t="s">
        <v>4430</v>
      </c>
      <c r="D2069" s="9" t="s">
        <v>4431</v>
      </c>
      <c r="E2069" s="9" t="s">
        <v>85</v>
      </c>
      <c r="F2069" s="9"/>
      <c r="G2069" s="9"/>
      <c r="H2069" s="9" t="s">
        <v>1452</v>
      </c>
      <c r="I2069" s="9"/>
      <c r="J2069" s="9" t="s">
        <v>1453</v>
      </c>
      <c r="K2069" s="10" t="s">
        <v>1454</v>
      </c>
      <c r="L2069" s="9" t="s">
        <v>1898</v>
      </c>
      <c r="M2069" s="9"/>
      <c r="N2069" s="12" t="s">
        <v>1456</v>
      </c>
    </row>
    <row r="2070" customFormat="1" spans="1:14">
      <c r="A2070" s="9" t="s">
        <v>1895</v>
      </c>
      <c r="B2070" s="9"/>
      <c r="C2070" s="9" t="s">
        <v>4432</v>
      </c>
      <c r="D2070" s="9" t="s">
        <v>4433</v>
      </c>
      <c r="E2070" s="9" t="s">
        <v>85</v>
      </c>
      <c r="F2070" s="9"/>
      <c r="G2070" s="9"/>
      <c r="H2070" s="9" t="s">
        <v>1452</v>
      </c>
      <c r="I2070" s="9"/>
      <c r="J2070" s="9" t="s">
        <v>1453</v>
      </c>
      <c r="K2070" s="10" t="s">
        <v>1454</v>
      </c>
      <c r="L2070" s="9" t="s">
        <v>1898</v>
      </c>
      <c r="M2070" s="9"/>
      <c r="N2070" s="12" t="s">
        <v>1456</v>
      </c>
    </row>
    <row r="2071" customFormat="1" spans="1:14">
      <c r="A2071" s="9" t="s">
        <v>1895</v>
      </c>
      <c r="B2071" s="9"/>
      <c r="C2071" s="9" t="s">
        <v>4434</v>
      </c>
      <c r="D2071" s="9" t="s">
        <v>4435</v>
      </c>
      <c r="E2071" s="9" t="s">
        <v>85</v>
      </c>
      <c r="F2071" s="9"/>
      <c r="G2071" s="9"/>
      <c r="H2071" s="9" t="s">
        <v>1452</v>
      </c>
      <c r="I2071" s="9"/>
      <c r="J2071" s="9" t="s">
        <v>1453</v>
      </c>
      <c r="K2071" s="10" t="s">
        <v>1454</v>
      </c>
      <c r="L2071" s="9" t="s">
        <v>1898</v>
      </c>
      <c r="M2071" s="9"/>
      <c r="N2071" s="12" t="s">
        <v>1456</v>
      </c>
    </row>
    <row r="2072" customFormat="1" spans="1:14">
      <c r="A2072" s="9" t="s">
        <v>1895</v>
      </c>
      <c r="B2072" s="9"/>
      <c r="C2072" s="9" t="s">
        <v>4436</v>
      </c>
      <c r="D2072" s="9" t="s">
        <v>4437</v>
      </c>
      <c r="E2072" s="9" t="s">
        <v>85</v>
      </c>
      <c r="F2072" s="9"/>
      <c r="G2072" s="9"/>
      <c r="H2072" s="9" t="s">
        <v>1452</v>
      </c>
      <c r="I2072" s="9"/>
      <c r="J2072" s="9" t="s">
        <v>1453</v>
      </c>
      <c r="K2072" s="10" t="s">
        <v>1454</v>
      </c>
      <c r="L2072" s="9" t="s">
        <v>1898</v>
      </c>
      <c r="M2072" s="9"/>
      <c r="N2072" s="12" t="s">
        <v>1456</v>
      </c>
    </row>
    <row r="2073" customFormat="1" spans="1:14">
      <c r="A2073" s="9" t="s">
        <v>1895</v>
      </c>
      <c r="B2073" s="9"/>
      <c r="C2073" s="9" t="s">
        <v>4438</v>
      </c>
      <c r="D2073" s="9" t="s">
        <v>4439</v>
      </c>
      <c r="E2073" s="9" t="s">
        <v>85</v>
      </c>
      <c r="F2073" s="9"/>
      <c r="G2073" s="9"/>
      <c r="H2073" s="9" t="s">
        <v>1452</v>
      </c>
      <c r="I2073" s="9"/>
      <c r="J2073" s="9" t="s">
        <v>1453</v>
      </c>
      <c r="K2073" s="10" t="s">
        <v>1454</v>
      </c>
      <c r="L2073" s="9" t="s">
        <v>1898</v>
      </c>
      <c r="M2073" s="9"/>
      <c r="N2073" s="12" t="s">
        <v>1456</v>
      </c>
    </row>
    <row r="2074" customFormat="1" spans="1:14">
      <c r="A2074" s="9" t="s">
        <v>1895</v>
      </c>
      <c r="B2074" s="9"/>
      <c r="C2074" s="9" t="s">
        <v>4440</v>
      </c>
      <c r="D2074" s="9" t="s">
        <v>4441</v>
      </c>
      <c r="E2074" s="9" t="s">
        <v>85</v>
      </c>
      <c r="F2074" s="9"/>
      <c r="G2074" s="9"/>
      <c r="H2074" s="9" t="s">
        <v>1452</v>
      </c>
      <c r="I2074" s="9"/>
      <c r="J2074" s="9" t="s">
        <v>1453</v>
      </c>
      <c r="K2074" s="10" t="s">
        <v>1454</v>
      </c>
      <c r="L2074" s="9" t="s">
        <v>1898</v>
      </c>
      <c r="M2074" s="9"/>
      <c r="N2074" s="12" t="s">
        <v>1456</v>
      </c>
    </row>
    <row r="2075" customFormat="1" spans="1:14">
      <c r="A2075" s="9" t="s">
        <v>1895</v>
      </c>
      <c r="B2075" s="9"/>
      <c r="C2075" s="9" t="s">
        <v>4442</v>
      </c>
      <c r="D2075" s="9" t="s">
        <v>4443</v>
      </c>
      <c r="E2075" s="9" t="s">
        <v>85</v>
      </c>
      <c r="F2075" s="9"/>
      <c r="G2075" s="9"/>
      <c r="H2075" s="9" t="s">
        <v>1452</v>
      </c>
      <c r="I2075" s="9"/>
      <c r="J2075" s="9" t="s">
        <v>1453</v>
      </c>
      <c r="K2075" s="10" t="s">
        <v>1454</v>
      </c>
      <c r="L2075" s="9" t="s">
        <v>1898</v>
      </c>
      <c r="M2075" s="9"/>
      <c r="N2075" s="12" t="s">
        <v>1456</v>
      </c>
    </row>
    <row r="2076" customFormat="1" spans="1:14">
      <c r="A2076" s="9" t="s">
        <v>1895</v>
      </c>
      <c r="B2076" s="9"/>
      <c r="C2076" s="9" t="s">
        <v>4444</v>
      </c>
      <c r="D2076" s="9" t="s">
        <v>4445</v>
      </c>
      <c r="E2076" s="9" t="s">
        <v>85</v>
      </c>
      <c r="F2076" s="9"/>
      <c r="G2076" s="9"/>
      <c r="H2076" s="9" t="s">
        <v>1452</v>
      </c>
      <c r="I2076" s="9"/>
      <c r="J2076" s="9" t="s">
        <v>1453</v>
      </c>
      <c r="K2076" s="10" t="s">
        <v>1454</v>
      </c>
      <c r="L2076" s="9" t="s">
        <v>1898</v>
      </c>
      <c r="M2076" s="9"/>
      <c r="N2076" s="12" t="s">
        <v>1456</v>
      </c>
    </row>
    <row r="2077" customFormat="1" spans="1:14">
      <c r="A2077" s="9" t="s">
        <v>1895</v>
      </c>
      <c r="B2077" s="9"/>
      <c r="C2077" s="9" t="s">
        <v>4446</v>
      </c>
      <c r="D2077" s="9" t="s">
        <v>4447</v>
      </c>
      <c r="E2077" s="9" t="s">
        <v>85</v>
      </c>
      <c r="F2077" s="9"/>
      <c r="G2077" s="9"/>
      <c r="H2077" s="9" t="s">
        <v>1452</v>
      </c>
      <c r="I2077" s="9"/>
      <c r="J2077" s="9" t="s">
        <v>1453</v>
      </c>
      <c r="K2077" s="10" t="s">
        <v>1454</v>
      </c>
      <c r="L2077" s="9" t="s">
        <v>1898</v>
      </c>
      <c r="M2077" s="9"/>
      <c r="N2077" s="12" t="s">
        <v>1456</v>
      </c>
    </row>
    <row r="2078" customFormat="1" spans="1:14">
      <c r="A2078" s="9" t="s">
        <v>1895</v>
      </c>
      <c r="B2078" s="9"/>
      <c r="C2078" s="9" t="s">
        <v>4448</v>
      </c>
      <c r="D2078" s="9" t="s">
        <v>4449</v>
      </c>
      <c r="E2078" s="9" t="s">
        <v>85</v>
      </c>
      <c r="F2078" s="9"/>
      <c r="G2078" s="9"/>
      <c r="H2078" s="9" t="s">
        <v>1452</v>
      </c>
      <c r="I2078" s="9"/>
      <c r="J2078" s="9" t="s">
        <v>1453</v>
      </c>
      <c r="K2078" s="10" t="s">
        <v>1454</v>
      </c>
      <c r="L2078" s="9" t="s">
        <v>1898</v>
      </c>
      <c r="M2078" s="9"/>
      <c r="N2078" s="12" t="s">
        <v>1456</v>
      </c>
    </row>
    <row r="2079" customFormat="1" spans="1:14">
      <c r="A2079" s="9" t="s">
        <v>1895</v>
      </c>
      <c r="B2079" s="9"/>
      <c r="C2079" s="9" t="s">
        <v>4450</v>
      </c>
      <c r="D2079" s="9" t="s">
        <v>4451</v>
      </c>
      <c r="E2079" s="9" t="s">
        <v>85</v>
      </c>
      <c r="F2079" s="9"/>
      <c r="G2079" s="9"/>
      <c r="H2079" s="9" t="s">
        <v>1452</v>
      </c>
      <c r="I2079" s="9"/>
      <c r="J2079" s="9" t="s">
        <v>1453</v>
      </c>
      <c r="K2079" s="10" t="s">
        <v>1454</v>
      </c>
      <c r="L2079" s="9" t="s">
        <v>1898</v>
      </c>
      <c r="M2079" s="9"/>
      <c r="N2079" s="12" t="s">
        <v>1456</v>
      </c>
    </row>
    <row r="2080" customFormat="1" spans="1:14">
      <c r="A2080" s="9" t="s">
        <v>1895</v>
      </c>
      <c r="B2080" s="9"/>
      <c r="C2080" s="9" t="s">
        <v>4452</v>
      </c>
      <c r="D2080" s="9" t="s">
        <v>4453</v>
      </c>
      <c r="E2080" s="9" t="s">
        <v>85</v>
      </c>
      <c r="F2080" s="9"/>
      <c r="G2080" s="9"/>
      <c r="H2080" s="9" t="s">
        <v>1452</v>
      </c>
      <c r="I2080" s="9"/>
      <c r="J2080" s="9" t="s">
        <v>1453</v>
      </c>
      <c r="K2080" s="10" t="s">
        <v>1454</v>
      </c>
      <c r="L2080" s="9" t="s">
        <v>1898</v>
      </c>
      <c r="M2080" s="9"/>
      <c r="N2080" s="12" t="s">
        <v>1456</v>
      </c>
    </row>
    <row r="2081" customFormat="1" spans="1:14">
      <c r="A2081" s="9" t="s">
        <v>1895</v>
      </c>
      <c r="B2081" s="9"/>
      <c r="C2081" s="9" t="s">
        <v>4454</v>
      </c>
      <c r="D2081" s="9" t="s">
        <v>4455</v>
      </c>
      <c r="E2081" s="9" t="s">
        <v>85</v>
      </c>
      <c r="F2081" s="9"/>
      <c r="G2081" s="9"/>
      <c r="H2081" s="9" t="s">
        <v>1452</v>
      </c>
      <c r="I2081" s="9"/>
      <c r="J2081" s="9" t="s">
        <v>1453</v>
      </c>
      <c r="K2081" s="10" t="s">
        <v>1454</v>
      </c>
      <c r="L2081" s="9" t="s">
        <v>1898</v>
      </c>
      <c r="M2081" s="9"/>
      <c r="N2081" s="12" t="s">
        <v>1456</v>
      </c>
    </row>
    <row r="2082" customFormat="1" spans="1:14">
      <c r="A2082" s="9" t="s">
        <v>1895</v>
      </c>
      <c r="B2082" s="9"/>
      <c r="C2082" s="9" t="s">
        <v>4456</v>
      </c>
      <c r="D2082" s="9" t="s">
        <v>4457</v>
      </c>
      <c r="E2082" s="9" t="s">
        <v>85</v>
      </c>
      <c r="F2082" s="9"/>
      <c r="G2082" s="9"/>
      <c r="H2082" s="9" t="s">
        <v>1452</v>
      </c>
      <c r="I2082" s="9"/>
      <c r="J2082" s="9" t="s">
        <v>1453</v>
      </c>
      <c r="K2082" s="10" t="s">
        <v>1454</v>
      </c>
      <c r="L2082" s="9" t="s">
        <v>1898</v>
      </c>
      <c r="M2082" s="9"/>
      <c r="N2082" s="12" t="s">
        <v>1456</v>
      </c>
    </row>
    <row r="2083" customFormat="1" spans="1:14">
      <c r="A2083" s="9" t="s">
        <v>1895</v>
      </c>
      <c r="B2083" s="9"/>
      <c r="C2083" s="9" t="s">
        <v>4458</v>
      </c>
      <c r="D2083" s="9" t="s">
        <v>4459</v>
      </c>
      <c r="E2083" s="9" t="s">
        <v>85</v>
      </c>
      <c r="F2083" s="9"/>
      <c r="G2083" s="9"/>
      <c r="H2083" s="9" t="s">
        <v>1452</v>
      </c>
      <c r="I2083" s="9"/>
      <c r="J2083" s="9" t="s">
        <v>1453</v>
      </c>
      <c r="K2083" s="10" t="s">
        <v>1454</v>
      </c>
      <c r="L2083" s="9" t="s">
        <v>1898</v>
      </c>
      <c r="M2083" s="9"/>
      <c r="N2083" s="12" t="s">
        <v>1456</v>
      </c>
    </row>
    <row r="2084" customFormat="1" spans="1:14">
      <c r="A2084" s="9" t="s">
        <v>1895</v>
      </c>
      <c r="B2084" s="9"/>
      <c r="C2084" s="9" t="s">
        <v>4460</v>
      </c>
      <c r="D2084" s="9" t="s">
        <v>4461</v>
      </c>
      <c r="E2084" s="9" t="s">
        <v>85</v>
      </c>
      <c r="F2084" s="9"/>
      <c r="G2084" s="9"/>
      <c r="H2084" s="9" t="s">
        <v>1452</v>
      </c>
      <c r="I2084" s="9"/>
      <c r="J2084" s="9" t="s">
        <v>1453</v>
      </c>
      <c r="K2084" s="10" t="s">
        <v>1454</v>
      </c>
      <c r="L2084" s="9" t="s">
        <v>1898</v>
      </c>
      <c r="M2084" s="9"/>
      <c r="N2084" s="12" t="s">
        <v>1456</v>
      </c>
    </row>
    <row r="2085" customFormat="1" spans="1:14">
      <c r="A2085" s="9" t="s">
        <v>1895</v>
      </c>
      <c r="B2085" s="9"/>
      <c r="C2085" s="9" t="s">
        <v>4462</v>
      </c>
      <c r="D2085" s="9" t="s">
        <v>4463</v>
      </c>
      <c r="E2085" s="9" t="s">
        <v>85</v>
      </c>
      <c r="F2085" s="9"/>
      <c r="G2085" s="9"/>
      <c r="H2085" s="9" t="s">
        <v>1452</v>
      </c>
      <c r="I2085" s="9"/>
      <c r="J2085" s="9" t="s">
        <v>1453</v>
      </c>
      <c r="K2085" s="10" t="s">
        <v>1454</v>
      </c>
      <c r="L2085" s="9" t="s">
        <v>1898</v>
      </c>
      <c r="M2085" s="9"/>
      <c r="N2085" s="12" t="s">
        <v>1456</v>
      </c>
    </row>
    <row r="2086" customFormat="1" spans="1:14">
      <c r="A2086" s="9" t="s">
        <v>1895</v>
      </c>
      <c r="B2086" s="9"/>
      <c r="C2086" s="9" t="s">
        <v>4464</v>
      </c>
      <c r="D2086" s="9" t="s">
        <v>4465</v>
      </c>
      <c r="E2086" s="9" t="s">
        <v>85</v>
      </c>
      <c r="F2086" s="9"/>
      <c r="G2086" s="9"/>
      <c r="H2086" s="9" t="s">
        <v>1452</v>
      </c>
      <c r="I2086" s="9"/>
      <c r="J2086" s="9" t="s">
        <v>1453</v>
      </c>
      <c r="K2086" s="10" t="s">
        <v>1454</v>
      </c>
      <c r="L2086" s="9" t="s">
        <v>1898</v>
      </c>
      <c r="M2086" s="9"/>
      <c r="N2086" s="12" t="s">
        <v>1456</v>
      </c>
    </row>
    <row r="2087" customFormat="1" spans="1:14">
      <c r="A2087" s="9" t="s">
        <v>1895</v>
      </c>
      <c r="B2087" s="9"/>
      <c r="C2087" s="9" t="s">
        <v>4466</v>
      </c>
      <c r="D2087" s="9" t="s">
        <v>4467</v>
      </c>
      <c r="E2087" s="9" t="s">
        <v>85</v>
      </c>
      <c r="F2087" s="9"/>
      <c r="G2087" s="9"/>
      <c r="H2087" s="9" t="s">
        <v>1452</v>
      </c>
      <c r="I2087" s="9"/>
      <c r="J2087" s="9" t="s">
        <v>1453</v>
      </c>
      <c r="K2087" s="10" t="s">
        <v>1454</v>
      </c>
      <c r="L2087" s="9" t="s">
        <v>1898</v>
      </c>
      <c r="M2087" s="9"/>
      <c r="N2087" s="12" t="s">
        <v>1456</v>
      </c>
    </row>
    <row r="2088" customFormat="1" spans="1:14">
      <c r="A2088" s="9" t="s">
        <v>1895</v>
      </c>
      <c r="B2088" s="9"/>
      <c r="C2088" s="9" t="s">
        <v>4468</v>
      </c>
      <c r="D2088" s="9" t="s">
        <v>4469</v>
      </c>
      <c r="E2088" s="9" t="s">
        <v>85</v>
      </c>
      <c r="F2088" s="9"/>
      <c r="G2088" s="9"/>
      <c r="H2088" s="9" t="s">
        <v>1452</v>
      </c>
      <c r="I2088" s="9"/>
      <c r="J2088" s="9" t="s">
        <v>1453</v>
      </c>
      <c r="K2088" s="10" t="s">
        <v>1454</v>
      </c>
      <c r="L2088" s="9" t="s">
        <v>1898</v>
      </c>
      <c r="M2088" s="9"/>
      <c r="N2088" s="12" t="s">
        <v>1456</v>
      </c>
    </row>
    <row r="2089" customFormat="1" spans="1:14">
      <c r="A2089" s="9" t="s">
        <v>1895</v>
      </c>
      <c r="B2089" s="9"/>
      <c r="C2089" s="9" t="s">
        <v>4470</v>
      </c>
      <c r="D2089" s="9" t="s">
        <v>4471</v>
      </c>
      <c r="E2089" s="9" t="s">
        <v>85</v>
      </c>
      <c r="F2089" s="9"/>
      <c r="G2089" s="9"/>
      <c r="H2089" s="9" t="s">
        <v>1452</v>
      </c>
      <c r="I2089" s="9"/>
      <c r="J2089" s="9" t="s">
        <v>1453</v>
      </c>
      <c r="K2089" s="10" t="s">
        <v>1454</v>
      </c>
      <c r="L2089" s="9" t="s">
        <v>1898</v>
      </c>
      <c r="M2089" s="9"/>
      <c r="N2089" s="12" t="s">
        <v>1456</v>
      </c>
    </row>
    <row r="2090" customFormat="1" spans="1:14">
      <c r="A2090" s="9" t="s">
        <v>1895</v>
      </c>
      <c r="B2090" s="9"/>
      <c r="C2090" s="9" t="s">
        <v>4472</v>
      </c>
      <c r="D2090" s="9" t="s">
        <v>4473</v>
      </c>
      <c r="E2090" s="9" t="s">
        <v>85</v>
      </c>
      <c r="F2090" s="9"/>
      <c r="G2090" s="9"/>
      <c r="H2090" s="9" t="s">
        <v>1452</v>
      </c>
      <c r="I2090" s="9"/>
      <c r="J2090" s="9" t="s">
        <v>1453</v>
      </c>
      <c r="K2090" s="10" t="s">
        <v>1454</v>
      </c>
      <c r="L2090" s="9" t="s">
        <v>1898</v>
      </c>
      <c r="M2090" s="9"/>
      <c r="N2090" s="12" t="s">
        <v>1456</v>
      </c>
    </row>
    <row r="2091" customFormat="1" spans="1:14">
      <c r="A2091" s="9" t="s">
        <v>1895</v>
      </c>
      <c r="B2091" s="9"/>
      <c r="C2091" s="9" t="s">
        <v>4474</v>
      </c>
      <c r="D2091" s="9" t="s">
        <v>4475</v>
      </c>
      <c r="E2091" s="9" t="s">
        <v>85</v>
      </c>
      <c r="F2091" s="9"/>
      <c r="G2091" s="9"/>
      <c r="H2091" s="9" t="s">
        <v>1452</v>
      </c>
      <c r="I2091" s="9"/>
      <c r="J2091" s="9" t="s">
        <v>1453</v>
      </c>
      <c r="K2091" s="10" t="s">
        <v>1454</v>
      </c>
      <c r="L2091" s="9" t="s">
        <v>1898</v>
      </c>
      <c r="M2091" s="9"/>
      <c r="N2091" s="12" t="s">
        <v>1456</v>
      </c>
    </row>
    <row r="2092" customFormat="1" spans="1:14">
      <c r="A2092" s="9" t="s">
        <v>1895</v>
      </c>
      <c r="B2092" s="9"/>
      <c r="C2092" s="9" t="s">
        <v>4476</v>
      </c>
      <c r="D2092" s="9" t="s">
        <v>4477</v>
      </c>
      <c r="E2092" s="9" t="s">
        <v>85</v>
      </c>
      <c r="F2092" s="9"/>
      <c r="G2092" s="9"/>
      <c r="H2092" s="9" t="s">
        <v>1452</v>
      </c>
      <c r="I2092" s="9"/>
      <c r="J2092" s="9" t="s">
        <v>1453</v>
      </c>
      <c r="K2092" s="10" t="s">
        <v>1454</v>
      </c>
      <c r="L2092" s="9" t="s">
        <v>1898</v>
      </c>
      <c r="M2092" s="9"/>
      <c r="N2092" s="12" t="s">
        <v>1456</v>
      </c>
    </row>
    <row r="2093" customFormat="1" spans="1:14">
      <c r="A2093" s="9" t="s">
        <v>1895</v>
      </c>
      <c r="B2093" s="9"/>
      <c r="C2093" s="9" t="s">
        <v>4478</v>
      </c>
      <c r="D2093" s="9" t="s">
        <v>4479</v>
      </c>
      <c r="E2093" s="9" t="s">
        <v>85</v>
      </c>
      <c r="F2093" s="9"/>
      <c r="G2093" s="9"/>
      <c r="H2093" s="9" t="s">
        <v>1452</v>
      </c>
      <c r="I2093" s="9"/>
      <c r="J2093" s="9" t="s">
        <v>1453</v>
      </c>
      <c r="K2093" s="10" t="s">
        <v>1454</v>
      </c>
      <c r="L2093" s="9" t="s">
        <v>1898</v>
      </c>
      <c r="M2093" s="9"/>
      <c r="N2093" s="12" t="s">
        <v>1456</v>
      </c>
    </row>
    <row r="2094" customFormat="1" spans="1:14">
      <c r="A2094" s="9" t="s">
        <v>1895</v>
      </c>
      <c r="B2094" s="9"/>
      <c r="C2094" s="9" t="s">
        <v>4480</v>
      </c>
      <c r="D2094" s="9" t="s">
        <v>4481</v>
      </c>
      <c r="E2094" s="9" t="s">
        <v>85</v>
      </c>
      <c r="F2094" s="9"/>
      <c r="G2094" s="9"/>
      <c r="H2094" s="9" t="s">
        <v>1452</v>
      </c>
      <c r="I2094" s="9"/>
      <c r="J2094" s="9" t="s">
        <v>1453</v>
      </c>
      <c r="K2094" s="10" t="s">
        <v>1454</v>
      </c>
      <c r="L2094" s="9" t="s">
        <v>1898</v>
      </c>
      <c r="M2094" s="9"/>
      <c r="N2094" s="12" t="s">
        <v>1456</v>
      </c>
    </row>
    <row r="2095" customFormat="1" spans="1:14">
      <c r="A2095" s="9" t="s">
        <v>1895</v>
      </c>
      <c r="B2095" s="9"/>
      <c r="C2095" s="9" t="s">
        <v>4482</v>
      </c>
      <c r="D2095" s="9" t="s">
        <v>4483</v>
      </c>
      <c r="E2095" s="9" t="s">
        <v>85</v>
      </c>
      <c r="F2095" s="9"/>
      <c r="G2095" s="9"/>
      <c r="H2095" s="9" t="s">
        <v>1452</v>
      </c>
      <c r="I2095" s="9"/>
      <c r="J2095" s="9" t="s">
        <v>1453</v>
      </c>
      <c r="K2095" s="10" t="s">
        <v>1454</v>
      </c>
      <c r="L2095" s="9" t="s">
        <v>1898</v>
      </c>
      <c r="M2095" s="9"/>
      <c r="N2095" s="12" t="s">
        <v>1456</v>
      </c>
    </row>
    <row r="2096" customFormat="1" spans="1:14">
      <c r="A2096" s="9" t="s">
        <v>1895</v>
      </c>
      <c r="B2096" s="9"/>
      <c r="C2096" s="9" t="s">
        <v>4484</v>
      </c>
      <c r="D2096" s="9" t="s">
        <v>4485</v>
      </c>
      <c r="E2096" s="9" t="s">
        <v>85</v>
      </c>
      <c r="F2096" s="9"/>
      <c r="G2096" s="9"/>
      <c r="H2096" s="9" t="s">
        <v>1452</v>
      </c>
      <c r="I2096" s="9"/>
      <c r="J2096" s="9" t="s">
        <v>1453</v>
      </c>
      <c r="K2096" s="10" t="s">
        <v>1454</v>
      </c>
      <c r="L2096" s="9" t="s">
        <v>1898</v>
      </c>
      <c r="M2096" s="9"/>
      <c r="N2096" s="12" t="s">
        <v>1456</v>
      </c>
    </row>
    <row r="2097" customFormat="1" spans="1:14">
      <c r="A2097" s="9" t="s">
        <v>1895</v>
      </c>
      <c r="B2097" s="9"/>
      <c r="C2097" s="9" t="s">
        <v>4486</v>
      </c>
      <c r="D2097" s="9" t="s">
        <v>4487</v>
      </c>
      <c r="E2097" s="9" t="s">
        <v>85</v>
      </c>
      <c r="F2097" s="9"/>
      <c r="G2097" s="9"/>
      <c r="H2097" s="9" t="s">
        <v>1452</v>
      </c>
      <c r="I2097" s="9"/>
      <c r="J2097" s="9" t="s">
        <v>1453</v>
      </c>
      <c r="K2097" s="10" t="s">
        <v>1454</v>
      </c>
      <c r="L2097" s="9" t="s">
        <v>1898</v>
      </c>
      <c r="M2097" s="9"/>
      <c r="N2097" s="12" t="s">
        <v>1456</v>
      </c>
    </row>
    <row r="2098" customFormat="1" spans="1:14">
      <c r="A2098" s="9" t="s">
        <v>1895</v>
      </c>
      <c r="B2098" s="9"/>
      <c r="C2098" s="9" t="s">
        <v>4488</v>
      </c>
      <c r="D2098" s="9" t="s">
        <v>4489</v>
      </c>
      <c r="E2098" s="9" t="s">
        <v>85</v>
      </c>
      <c r="F2098" s="9"/>
      <c r="G2098" s="9"/>
      <c r="H2098" s="9" t="s">
        <v>1452</v>
      </c>
      <c r="I2098" s="9"/>
      <c r="J2098" s="9" t="s">
        <v>1453</v>
      </c>
      <c r="K2098" s="10" t="s">
        <v>1454</v>
      </c>
      <c r="L2098" s="9" t="s">
        <v>1898</v>
      </c>
      <c r="M2098" s="9"/>
      <c r="N2098" s="12" t="s">
        <v>1456</v>
      </c>
    </row>
    <row r="2099" customFormat="1" spans="1:14">
      <c r="A2099" s="9" t="s">
        <v>1895</v>
      </c>
      <c r="B2099" s="9"/>
      <c r="C2099" s="9" t="s">
        <v>4490</v>
      </c>
      <c r="D2099" s="9" t="s">
        <v>4491</v>
      </c>
      <c r="E2099" s="9" t="s">
        <v>85</v>
      </c>
      <c r="F2099" s="9"/>
      <c r="G2099" s="9"/>
      <c r="H2099" s="9" t="s">
        <v>1452</v>
      </c>
      <c r="I2099" s="9"/>
      <c r="J2099" s="9" t="s">
        <v>1453</v>
      </c>
      <c r="K2099" s="10" t="s">
        <v>1454</v>
      </c>
      <c r="L2099" s="9" t="s">
        <v>1898</v>
      </c>
      <c r="M2099" s="9"/>
      <c r="N2099" s="12" t="s">
        <v>1456</v>
      </c>
    </row>
    <row r="2100" customFormat="1" spans="1:14">
      <c r="A2100" s="9" t="s">
        <v>1895</v>
      </c>
      <c r="B2100" s="9"/>
      <c r="C2100" s="9" t="s">
        <v>4492</v>
      </c>
      <c r="D2100" s="9" t="s">
        <v>4493</v>
      </c>
      <c r="E2100" s="9" t="s">
        <v>85</v>
      </c>
      <c r="F2100" s="9"/>
      <c r="G2100" s="9"/>
      <c r="H2100" s="9" t="s">
        <v>1452</v>
      </c>
      <c r="I2100" s="9"/>
      <c r="J2100" s="9" t="s">
        <v>1453</v>
      </c>
      <c r="K2100" s="10" t="s">
        <v>1454</v>
      </c>
      <c r="L2100" s="9" t="s">
        <v>1898</v>
      </c>
      <c r="M2100" s="9"/>
      <c r="N2100" s="12" t="s">
        <v>1456</v>
      </c>
    </row>
    <row r="2101" customFormat="1" spans="1:14">
      <c r="A2101" s="9" t="s">
        <v>1895</v>
      </c>
      <c r="B2101" s="9"/>
      <c r="C2101" s="9" t="s">
        <v>4494</v>
      </c>
      <c r="D2101" s="9" t="s">
        <v>4495</v>
      </c>
      <c r="E2101" s="9" t="s">
        <v>85</v>
      </c>
      <c r="F2101" s="9"/>
      <c r="G2101" s="9"/>
      <c r="H2101" s="9" t="s">
        <v>1452</v>
      </c>
      <c r="I2101" s="9"/>
      <c r="J2101" s="9" t="s">
        <v>1453</v>
      </c>
      <c r="K2101" s="10" t="s">
        <v>1454</v>
      </c>
      <c r="L2101" s="9" t="s">
        <v>1898</v>
      </c>
      <c r="M2101" s="9"/>
      <c r="N2101" s="12" t="s">
        <v>1456</v>
      </c>
    </row>
    <row r="2102" customFormat="1" spans="1:14">
      <c r="A2102" s="9" t="s">
        <v>1895</v>
      </c>
      <c r="B2102" s="9"/>
      <c r="C2102" s="9" t="s">
        <v>4496</v>
      </c>
      <c r="D2102" s="9" t="s">
        <v>4497</v>
      </c>
      <c r="E2102" s="9" t="s">
        <v>85</v>
      </c>
      <c r="F2102" s="9"/>
      <c r="G2102" s="9"/>
      <c r="H2102" s="9" t="s">
        <v>1452</v>
      </c>
      <c r="I2102" s="9"/>
      <c r="J2102" s="9" t="s">
        <v>1453</v>
      </c>
      <c r="K2102" s="10" t="s">
        <v>1454</v>
      </c>
      <c r="L2102" s="9" t="s">
        <v>1898</v>
      </c>
      <c r="M2102" s="9"/>
      <c r="N2102" s="12" t="s">
        <v>1456</v>
      </c>
    </row>
    <row r="2103" customFormat="1" spans="1:14">
      <c r="A2103" s="9" t="s">
        <v>1895</v>
      </c>
      <c r="B2103" s="9"/>
      <c r="C2103" s="9" t="s">
        <v>4498</v>
      </c>
      <c r="D2103" s="9" t="s">
        <v>4499</v>
      </c>
      <c r="E2103" s="9" t="s">
        <v>85</v>
      </c>
      <c r="F2103" s="9"/>
      <c r="G2103" s="9"/>
      <c r="H2103" s="9" t="s">
        <v>1452</v>
      </c>
      <c r="I2103" s="9"/>
      <c r="J2103" s="9" t="s">
        <v>1453</v>
      </c>
      <c r="K2103" s="10" t="s">
        <v>1454</v>
      </c>
      <c r="L2103" s="9" t="s">
        <v>1898</v>
      </c>
      <c r="M2103" s="9"/>
      <c r="N2103" s="12" t="s">
        <v>1456</v>
      </c>
    </row>
    <row r="2104" customFormat="1" spans="1:14">
      <c r="A2104" s="9" t="s">
        <v>1895</v>
      </c>
      <c r="B2104" s="9"/>
      <c r="C2104" s="9" t="s">
        <v>4500</v>
      </c>
      <c r="D2104" s="9" t="s">
        <v>4501</v>
      </c>
      <c r="E2104" s="9" t="s">
        <v>85</v>
      </c>
      <c r="F2104" s="9"/>
      <c r="G2104" s="9"/>
      <c r="H2104" s="9" t="s">
        <v>1452</v>
      </c>
      <c r="I2104" s="9"/>
      <c r="J2104" s="9" t="s">
        <v>1453</v>
      </c>
      <c r="K2104" s="10" t="s">
        <v>1454</v>
      </c>
      <c r="L2104" s="9" t="s">
        <v>1898</v>
      </c>
      <c r="M2104" s="9"/>
      <c r="N2104" s="12" t="s">
        <v>1456</v>
      </c>
    </row>
    <row r="2105" customFormat="1" spans="1:14">
      <c r="A2105" s="9" t="s">
        <v>1895</v>
      </c>
      <c r="B2105" s="9"/>
      <c r="C2105" s="9" t="s">
        <v>4502</v>
      </c>
      <c r="D2105" s="9" t="s">
        <v>4503</v>
      </c>
      <c r="E2105" s="9" t="s">
        <v>85</v>
      </c>
      <c r="F2105" s="9"/>
      <c r="G2105" s="9"/>
      <c r="H2105" s="9" t="s">
        <v>1452</v>
      </c>
      <c r="I2105" s="9"/>
      <c r="J2105" s="9" t="s">
        <v>1453</v>
      </c>
      <c r="K2105" s="10" t="s">
        <v>1454</v>
      </c>
      <c r="L2105" s="9" t="s">
        <v>1898</v>
      </c>
      <c r="M2105" s="9"/>
      <c r="N2105" s="12" t="s">
        <v>1456</v>
      </c>
    </row>
    <row r="2106" customFormat="1" spans="1:14">
      <c r="A2106" s="9" t="s">
        <v>1895</v>
      </c>
      <c r="B2106" s="9"/>
      <c r="C2106" s="9" t="s">
        <v>4504</v>
      </c>
      <c r="D2106" s="9" t="s">
        <v>4505</v>
      </c>
      <c r="E2106" s="9" t="s">
        <v>85</v>
      </c>
      <c r="F2106" s="9"/>
      <c r="G2106" s="9"/>
      <c r="H2106" s="9" t="s">
        <v>1452</v>
      </c>
      <c r="I2106" s="9"/>
      <c r="J2106" s="9" t="s">
        <v>1453</v>
      </c>
      <c r="K2106" s="10" t="s">
        <v>1454</v>
      </c>
      <c r="L2106" s="9" t="s">
        <v>1898</v>
      </c>
      <c r="M2106" s="9"/>
      <c r="N2106" s="12" t="s">
        <v>1456</v>
      </c>
    </row>
    <row r="2107" customFormat="1" spans="1:14">
      <c r="A2107" s="9" t="s">
        <v>1895</v>
      </c>
      <c r="B2107" s="9"/>
      <c r="C2107" s="9" t="s">
        <v>4506</v>
      </c>
      <c r="D2107" s="9" t="s">
        <v>4507</v>
      </c>
      <c r="E2107" s="9" t="s">
        <v>85</v>
      </c>
      <c r="F2107" s="9"/>
      <c r="G2107" s="9"/>
      <c r="H2107" s="9" t="s">
        <v>1452</v>
      </c>
      <c r="I2107" s="9"/>
      <c r="J2107" s="9" t="s">
        <v>1453</v>
      </c>
      <c r="K2107" s="10" t="s">
        <v>1454</v>
      </c>
      <c r="L2107" s="9" t="s">
        <v>1898</v>
      </c>
      <c r="M2107" s="9"/>
      <c r="N2107" s="12" t="s">
        <v>1456</v>
      </c>
    </row>
    <row r="2108" customFormat="1" spans="1:14">
      <c r="A2108" s="9" t="s">
        <v>1895</v>
      </c>
      <c r="B2108" s="9"/>
      <c r="C2108" s="9" t="s">
        <v>4508</v>
      </c>
      <c r="D2108" s="9" t="s">
        <v>4509</v>
      </c>
      <c r="E2108" s="9" t="s">
        <v>85</v>
      </c>
      <c r="F2108" s="9"/>
      <c r="G2108" s="9"/>
      <c r="H2108" s="9" t="s">
        <v>1452</v>
      </c>
      <c r="I2108" s="9"/>
      <c r="J2108" s="9" t="s">
        <v>1453</v>
      </c>
      <c r="K2108" s="10" t="s">
        <v>1454</v>
      </c>
      <c r="L2108" s="9" t="s">
        <v>1898</v>
      </c>
      <c r="M2108" s="9"/>
      <c r="N2108" s="12" t="s">
        <v>1456</v>
      </c>
    </row>
    <row r="2109" customFormat="1" spans="1:14">
      <c r="A2109" s="9" t="s">
        <v>1895</v>
      </c>
      <c r="B2109" s="9"/>
      <c r="C2109" s="9" t="s">
        <v>4510</v>
      </c>
      <c r="D2109" s="9" t="s">
        <v>4511</v>
      </c>
      <c r="E2109" s="9" t="s">
        <v>85</v>
      </c>
      <c r="F2109" s="9"/>
      <c r="G2109" s="9"/>
      <c r="H2109" s="9" t="s">
        <v>1452</v>
      </c>
      <c r="I2109" s="9"/>
      <c r="J2109" s="9" t="s">
        <v>1453</v>
      </c>
      <c r="K2109" s="10" t="s">
        <v>1454</v>
      </c>
      <c r="L2109" s="9" t="s">
        <v>1898</v>
      </c>
      <c r="M2109" s="9"/>
      <c r="N2109" s="12" t="s">
        <v>1456</v>
      </c>
    </row>
    <row r="2110" customFormat="1" spans="1:14">
      <c r="A2110" s="9" t="s">
        <v>1895</v>
      </c>
      <c r="B2110" s="9"/>
      <c r="C2110" s="9" t="s">
        <v>4512</v>
      </c>
      <c r="D2110" s="9" t="s">
        <v>4513</v>
      </c>
      <c r="E2110" s="9" t="s">
        <v>85</v>
      </c>
      <c r="F2110" s="9"/>
      <c r="G2110" s="9"/>
      <c r="H2110" s="9" t="s">
        <v>1452</v>
      </c>
      <c r="I2110" s="9"/>
      <c r="J2110" s="9" t="s">
        <v>1453</v>
      </c>
      <c r="K2110" s="10" t="s">
        <v>1454</v>
      </c>
      <c r="L2110" s="9" t="s">
        <v>1898</v>
      </c>
      <c r="M2110" s="9"/>
      <c r="N2110" s="12" t="s">
        <v>1456</v>
      </c>
    </row>
    <row r="2111" customFormat="1" spans="1:14">
      <c r="A2111" s="9" t="s">
        <v>1895</v>
      </c>
      <c r="B2111" s="9"/>
      <c r="C2111" s="9" t="s">
        <v>4514</v>
      </c>
      <c r="D2111" s="9" t="s">
        <v>4515</v>
      </c>
      <c r="E2111" s="9" t="s">
        <v>85</v>
      </c>
      <c r="F2111" s="9"/>
      <c r="G2111" s="9"/>
      <c r="H2111" s="9" t="s">
        <v>1452</v>
      </c>
      <c r="I2111" s="9"/>
      <c r="J2111" s="9" t="s">
        <v>1453</v>
      </c>
      <c r="K2111" s="10" t="s">
        <v>1454</v>
      </c>
      <c r="L2111" s="9" t="s">
        <v>1898</v>
      </c>
      <c r="M2111" s="9"/>
      <c r="N2111" s="12" t="s">
        <v>1456</v>
      </c>
    </row>
    <row r="2112" customFormat="1" spans="1:14">
      <c r="A2112" s="9" t="s">
        <v>1895</v>
      </c>
      <c r="B2112" s="9"/>
      <c r="C2112" s="9" t="s">
        <v>4516</v>
      </c>
      <c r="D2112" s="9" t="s">
        <v>4517</v>
      </c>
      <c r="E2112" s="9" t="s">
        <v>85</v>
      </c>
      <c r="F2112" s="9"/>
      <c r="G2112" s="9"/>
      <c r="H2112" s="9" t="s">
        <v>1452</v>
      </c>
      <c r="I2112" s="9"/>
      <c r="J2112" s="9" t="s">
        <v>1453</v>
      </c>
      <c r="K2112" s="10" t="s">
        <v>1454</v>
      </c>
      <c r="L2112" s="9" t="s">
        <v>1898</v>
      </c>
      <c r="M2112" s="9"/>
      <c r="N2112" s="12" t="s">
        <v>1456</v>
      </c>
    </row>
    <row r="2113" customFormat="1" spans="1:14">
      <c r="A2113" s="9" t="s">
        <v>1895</v>
      </c>
      <c r="B2113" s="9"/>
      <c r="C2113" s="9" t="s">
        <v>4518</v>
      </c>
      <c r="D2113" s="9" t="s">
        <v>4519</v>
      </c>
      <c r="E2113" s="9" t="s">
        <v>85</v>
      </c>
      <c r="F2113" s="9"/>
      <c r="G2113" s="9"/>
      <c r="H2113" s="9" t="s">
        <v>1452</v>
      </c>
      <c r="I2113" s="9"/>
      <c r="J2113" s="9" t="s">
        <v>1453</v>
      </c>
      <c r="K2113" s="10" t="s">
        <v>1454</v>
      </c>
      <c r="L2113" s="9" t="s">
        <v>1898</v>
      </c>
      <c r="M2113" s="9"/>
      <c r="N2113" s="12" t="s">
        <v>1456</v>
      </c>
    </row>
    <row r="2114" customFormat="1" spans="1:14">
      <c r="A2114" s="9" t="s">
        <v>1895</v>
      </c>
      <c r="B2114" s="9"/>
      <c r="C2114" s="9" t="s">
        <v>4520</v>
      </c>
      <c r="D2114" s="9" t="s">
        <v>4521</v>
      </c>
      <c r="E2114" s="9" t="s">
        <v>85</v>
      </c>
      <c r="F2114" s="9"/>
      <c r="G2114" s="9"/>
      <c r="H2114" s="9" t="s">
        <v>1452</v>
      </c>
      <c r="I2114" s="9"/>
      <c r="J2114" s="9" t="s">
        <v>1453</v>
      </c>
      <c r="K2114" s="10" t="s">
        <v>1454</v>
      </c>
      <c r="L2114" s="9" t="s">
        <v>1898</v>
      </c>
      <c r="M2114" s="9"/>
      <c r="N2114" s="12" t="s">
        <v>1456</v>
      </c>
    </row>
    <row r="2115" customFormat="1" spans="1:14">
      <c r="A2115" s="9" t="s">
        <v>1895</v>
      </c>
      <c r="B2115" s="9"/>
      <c r="C2115" s="9" t="s">
        <v>4522</v>
      </c>
      <c r="D2115" s="9" t="s">
        <v>4523</v>
      </c>
      <c r="E2115" s="9" t="s">
        <v>85</v>
      </c>
      <c r="F2115" s="9"/>
      <c r="G2115" s="9"/>
      <c r="H2115" s="9" t="s">
        <v>1452</v>
      </c>
      <c r="I2115" s="9"/>
      <c r="J2115" s="9" t="s">
        <v>1453</v>
      </c>
      <c r="K2115" s="10" t="s">
        <v>1454</v>
      </c>
      <c r="L2115" s="9" t="s">
        <v>1898</v>
      </c>
      <c r="M2115" s="9"/>
      <c r="N2115" s="12" t="s">
        <v>1456</v>
      </c>
    </row>
    <row r="2116" customFormat="1" spans="1:14">
      <c r="A2116" s="9" t="s">
        <v>1895</v>
      </c>
      <c r="B2116" s="9"/>
      <c r="C2116" s="9" t="s">
        <v>4524</v>
      </c>
      <c r="D2116" s="9" t="s">
        <v>4525</v>
      </c>
      <c r="E2116" s="9" t="s">
        <v>85</v>
      </c>
      <c r="F2116" s="9"/>
      <c r="G2116" s="9"/>
      <c r="H2116" s="9" t="s">
        <v>1452</v>
      </c>
      <c r="I2116" s="9"/>
      <c r="J2116" s="9" t="s">
        <v>1453</v>
      </c>
      <c r="K2116" s="10" t="s">
        <v>1454</v>
      </c>
      <c r="L2116" s="9" t="s">
        <v>1898</v>
      </c>
      <c r="M2116" s="9"/>
      <c r="N2116" s="12" t="s">
        <v>1456</v>
      </c>
    </row>
    <row r="2117" customFormat="1" spans="1:14">
      <c r="A2117" s="9" t="s">
        <v>1895</v>
      </c>
      <c r="B2117" s="9"/>
      <c r="C2117" s="9" t="s">
        <v>4526</v>
      </c>
      <c r="D2117" s="9" t="s">
        <v>4527</v>
      </c>
      <c r="E2117" s="9" t="s">
        <v>85</v>
      </c>
      <c r="F2117" s="9"/>
      <c r="G2117" s="9"/>
      <c r="H2117" s="9" t="s">
        <v>1452</v>
      </c>
      <c r="I2117" s="9"/>
      <c r="J2117" s="9" t="s">
        <v>1453</v>
      </c>
      <c r="K2117" s="10" t="s">
        <v>1454</v>
      </c>
      <c r="L2117" s="9" t="s">
        <v>1898</v>
      </c>
      <c r="M2117" s="9"/>
      <c r="N2117" s="12" t="s">
        <v>1456</v>
      </c>
    </row>
    <row r="2118" customFormat="1" spans="1:14">
      <c r="A2118" s="9" t="s">
        <v>1895</v>
      </c>
      <c r="B2118" s="9"/>
      <c r="C2118" s="9" t="s">
        <v>4528</v>
      </c>
      <c r="D2118" s="9" t="s">
        <v>4529</v>
      </c>
      <c r="E2118" s="9" t="s">
        <v>85</v>
      </c>
      <c r="F2118" s="9"/>
      <c r="G2118" s="9"/>
      <c r="H2118" s="9" t="s">
        <v>1452</v>
      </c>
      <c r="I2118" s="9"/>
      <c r="J2118" s="9" t="s">
        <v>1453</v>
      </c>
      <c r="K2118" s="10" t="s">
        <v>1454</v>
      </c>
      <c r="L2118" s="9" t="s">
        <v>1898</v>
      </c>
      <c r="M2118" s="9"/>
      <c r="N2118" s="12" t="s">
        <v>1456</v>
      </c>
    </row>
    <row r="2119" customFormat="1" spans="1:14">
      <c r="A2119" s="9" t="s">
        <v>1895</v>
      </c>
      <c r="B2119" s="9"/>
      <c r="C2119" s="9" t="s">
        <v>4530</v>
      </c>
      <c r="D2119" s="9" t="s">
        <v>4531</v>
      </c>
      <c r="E2119" s="9" t="s">
        <v>85</v>
      </c>
      <c r="F2119" s="9"/>
      <c r="G2119" s="9"/>
      <c r="H2119" s="9" t="s">
        <v>1452</v>
      </c>
      <c r="I2119" s="9"/>
      <c r="J2119" s="9" t="s">
        <v>1453</v>
      </c>
      <c r="K2119" s="10" t="s">
        <v>1454</v>
      </c>
      <c r="L2119" s="9" t="s">
        <v>1898</v>
      </c>
      <c r="M2119" s="9"/>
      <c r="N2119" s="12" t="s">
        <v>1456</v>
      </c>
    </row>
    <row r="2120" customFormat="1" spans="1:14">
      <c r="A2120" s="9" t="s">
        <v>1895</v>
      </c>
      <c r="B2120" s="9"/>
      <c r="C2120" s="9" t="s">
        <v>4532</v>
      </c>
      <c r="D2120" s="9" t="s">
        <v>4533</v>
      </c>
      <c r="E2120" s="9" t="s">
        <v>85</v>
      </c>
      <c r="F2120" s="9"/>
      <c r="G2120" s="9"/>
      <c r="H2120" s="9" t="s">
        <v>1452</v>
      </c>
      <c r="I2120" s="9"/>
      <c r="J2120" s="9" t="s">
        <v>1453</v>
      </c>
      <c r="K2120" s="10" t="s">
        <v>1454</v>
      </c>
      <c r="L2120" s="9" t="s">
        <v>1898</v>
      </c>
      <c r="M2120" s="9"/>
      <c r="N2120" s="12" t="s">
        <v>1456</v>
      </c>
    </row>
    <row r="2121" customFormat="1" spans="1:14">
      <c r="A2121" s="9" t="s">
        <v>1895</v>
      </c>
      <c r="B2121" s="9"/>
      <c r="C2121" s="9" t="s">
        <v>4534</v>
      </c>
      <c r="D2121" s="9" t="s">
        <v>4535</v>
      </c>
      <c r="E2121" s="9" t="s">
        <v>85</v>
      </c>
      <c r="F2121" s="9"/>
      <c r="G2121" s="9"/>
      <c r="H2121" s="9" t="s">
        <v>1452</v>
      </c>
      <c r="I2121" s="9"/>
      <c r="J2121" s="9" t="s">
        <v>1453</v>
      </c>
      <c r="K2121" s="10" t="s">
        <v>1454</v>
      </c>
      <c r="L2121" s="9" t="s">
        <v>1898</v>
      </c>
      <c r="M2121" s="9"/>
      <c r="N2121" s="12" t="s">
        <v>1456</v>
      </c>
    </row>
    <row r="2122" customFormat="1" spans="1:14">
      <c r="A2122" s="9" t="s">
        <v>1895</v>
      </c>
      <c r="B2122" s="9"/>
      <c r="C2122" s="9" t="s">
        <v>4536</v>
      </c>
      <c r="D2122" s="9" t="s">
        <v>4537</v>
      </c>
      <c r="E2122" s="9" t="s">
        <v>85</v>
      </c>
      <c r="F2122" s="9"/>
      <c r="G2122" s="9"/>
      <c r="H2122" s="9" t="s">
        <v>1452</v>
      </c>
      <c r="I2122" s="9"/>
      <c r="J2122" s="9" t="s">
        <v>1453</v>
      </c>
      <c r="K2122" s="10" t="s">
        <v>1454</v>
      </c>
      <c r="L2122" s="9" t="s">
        <v>1898</v>
      </c>
      <c r="M2122" s="9"/>
      <c r="N2122" s="12" t="s">
        <v>1456</v>
      </c>
    </row>
    <row r="2123" customFormat="1" spans="1:14">
      <c r="A2123" s="9" t="s">
        <v>1895</v>
      </c>
      <c r="B2123" s="9"/>
      <c r="C2123" s="9" t="s">
        <v>4538</v>
      </c>
      <c r="D2123" s="9" t="s">
        <v>4539</v>
      </c>
      <c r="E2123" s="9" t="s">
        <v>85</v>
      </c>
      <c r="F2123" s="9"/>
      <c r="G2123" s="9"/>
      <c r="H2123" s="9" t="s">
        <v>1452</v>
      </c>
      <c r="I2123" s="9"/>
      <c r="J2123" s="9" t="s">
        <v>1453</v>
      </c>
      <c r="K2123" s="10" t="s">
        <v>1454</v>
      </c>
      <c r="L2123" s="9" t="s">
        <v>1898</v>
      </c>
      <c r="M2123" s="9"/>
      <c r="N2123" s="12" t="s">
        <v>1456</v>
      </c>
    </row>
    <row r="2124" customFormat="1" spans="1:14">
      <c r="A2124" s="9" t="s">
        <v>1895</v>
      </c>
      <c r="B2124" s="9"/>
      <c r="C2124" s="9" t="s">
        <v>4540</v>
      </c>
      <c r="D2124" s="9" t="s">
        <v>4541</v>
      </c>
      <c r="E2124" s="9" t="s">
        <v>85</v>
      </c>
      <c r="F2124" s="9"/>
      <c r="G2124" s="9"/>
      <c r="H2124" s="9" t="s">
        <v>1452</v>
      </c>
      <c r="I2124" s="9"/>
      <c r="J2124" s="9" t="s">
        <v>1453</v>
      </c>
      <c r="K2124" s="10" t="s">
        <v>1454</v>
      </c>
      <c r="L2124" s="9" t="s">
        <v>1898</v>
      </c>
      <c r="M2124" s="9"/>
      <c r="N2124" s="12" t="s">
        <v>1456</v>
      </c>
    </row>
    <row r="2125" customFormat="1" spans="1:14">
      <c r="A2125" s="9" t="s">
        <v>1895</v>
      </c>
      <c r="B2125" s="9"/>
      <c r="C2125" s="9" t="s">
        <v>4542</v>
      </c>
      <c r="D2125" s="9" t="s">
        <v>4543</v>
      </c>
      <c r="E2125" s="9" t="s">
        <v>85</v>
      </c>
      <c r="F2125" s="9"/>
      <c r="G2125" s="9"/>
      <c r="H2125" s="9" t="s">
        <v>1452</v>
      </c>
      <c r="I2125" s="9"/>
      <c r="J2125" s="9" t="s">
        <v>1453</v>
      </c>
      <c r="K2125" s="10" t="s">
        <v>1454</v>
      </c>
      <c r="L2125" s="9" t="s">
        <v>1898</v>
      </c>
      <c r="M2125" s="9"/>
      <c r="N2125" s="12" t="s">
        <v>1456</v>
      </c>
    </row>
    <row r="2126" customFormat="1" spans="1:14">
      <c r="A2126" s="9" t="s">
        <v>1895</v>
      </c>
      <c r="B2126" s="9"/>
      <c r="C2126" s="9" t="s">
        <v>4544</v>
      </c>
      <c r="D2126" s="9" t="s">
        <v>4545</v>
      </c>
      <c r="E2126" s="9" t="s">
        <v>85</v>
      </c>
      <c r="F2126" s="9"/>
      <c r="G2126" s="9"/>
      <c r="H2126" s="9" t="s">
        <v>1452</v>
      </c>
      <c r="I2126" s="9"/>
      <c r="J2126" s="9" t="s">
        <v>1453</v>
      </c>
      <c r="K2126" s="10" t="s">
        <v>1454</v>
      </c>
      <c r="L2126" s="9" t="s">
        <v>1898</v>
      </c>
      <c r="M2126" s="9"/>
      <c r="N2126" s="12" t="s">
        <v>1456</v>
      </c>
    </row>
    <row r="2127" customFormat="1" spans="1:14">
      <c r="A2127" s="9" t="s">
        <v>1895</v>
      </c>
      <c r="B2127" s="9"/>
      <c r="C2127" s="9" t="s">
        <v>4546</v>
      </c>
      <c r="D2127" s="9" t="s">
        <v>4547</v>
      </c>
      <c r="E2127" s="9" t="s">
        <v>85</v>
      </c>
      <c r="F2127" s="9"/>
      <c r="G2127" s="9"/>
      <c r="H2127" s="9" t="s">
        <v>1452</v>
      </c>
      <c r="I2127" s="9"/>
      <c r="J2127" s="9" t="s">
        <v>1453</v>
      </c>
      <c r="K2127" s="10" t="s">
        <v>1454</v>
      </c>
      <c r="L2127" s="9" t="s">
        <v>1898</v>
      </c>
      <c r="M2127" s="9"/>
      <c r="N2127" s="12" t="s">
        <v>1456</v>
      </c>
    </row>
    <row r="2128" customFormat="1" spans="1:14">
      <c r="A2128" s="9" t="s">
        <v>1895</v>
      </c>
      <c r="B2128" s="9"/>
      <c r="C2128" s="9" t="s">
        <v>4548</v>
      </c>
      <c r="D2128" s="9" t="s">
        <v>4549</v>
      </c>
      <c r="E2128" s="9" t="s">
        <v>85</v>
      </c>
      <c r="F2128" s="9"/>
      <c r="G2128" s="9"/>
      <c r="H2128" s="9" t="s">
        <v>1452</v>
      </c>
      <c r="I2128" s="9"/>
      <c r="J2128" s="9" t="s">
        <v>1453</v>
      </c>
      <c r="K2128" s="10" t="s">
        <v>1454</v>
      </c>
      <c r="L2128" s="9" t="s">
        <v>1898</v>
      </c>
      <c r="M2128" s="9"/>
      <c r="N2128" s="12" t="s">
        <v>1456</v>
      </c>
    </row>
    <row r="2129" customFormat="1" spans="1:14">
      <c r="A2129" s="9" t="s">
        <v>1895</v>
      </c>
      <c r="B2129" s="9"/>
      <c r="C2129" s="9" t="s">
        <v>4550</v>
      </c>
      <c r="D2129" s="9" t="s">
        <v>4551</v>
      </c>
      <c r="E2129" s="9" t="s">
        <v>85</v>
      </c>
      <c r="F2129" s="9"/>
      <c r="G2129" s="9"/>
      <c r="H2129" s="9" t="s">
        <v>1452</v>
      </c>
      <c r="I2129" s="9"/>
      <c r="J2129" s="9" t="s">
        <v>1453</v>
      </c>
      <c r="K2129" s="10" t="s">
        <v>1454</v>
      </c>
      <c r="L2129" s="9" t="s">
        <v>1898</v>
      </c>
      <c r="M2129" s="9"/>
      <c r="N2129" s="12" t="s">
        <v>1456</v>
      </c>
    </row>
    <row r="2130" customFormat="1" spans="1:14">
      <c r="A2130" s="9" t="s">
        <v>1895</v>
      </c>
      <c r="B2130" s="9"/>
      <c r="C2130" s="9" t="s">
        <v>4552</v>
      </c>
      <c r="D2130" s="9" t="s">
        <v>4553</v>
      </c>
      <c r="E2130" s="9" t="s">
        <v>85</v>
      </c>
      <c r="F2130" s="9"/>
      <c r="G2130" s="9"/>
      <c r="H2130" s="9" t="s">
        <v>1452</v>
      </c>
      <c r="I2130" s="9"/>
      <c r="J2130" s="9" t="s">
        <v>1453</v>
      </c>
      <c r="K2130" s="10" t="s">
        <v>1454</v>
      </c>
      <c r="L2130" s="9" t="s">
        <v>1898</v>
      </c>
      <c r="M2130" s="9"/>
      <c r="N2130" s="12" t="s">
        <v>1456</v>
      </c>
    </row>
    <row r="2131" customFormat="1" spans="1:14">
      <c r="A2131" s="9" t="s">
        <v>1895</v>
      </c>
      <c r="B2131" s="9"/>
      <c r="C2131" s="9" t="s">
        <v>4554</v>
      </c>
      <c r="D2131" s="9" t="s">
        <v>4555</v>
      </c>
      <c r="E2131" s="9" t="s">
        <v>85</v>
      </c>
      <c r="F2131" s="9"/>
      <c r="G2131" s="9"/>
      <c r="H2131" s="9" t="s">
        <v>1452</v>
      </c>
      <c r="I2131" s="9"/>
      <c r="J2131" s="9" t="s">
        <v>1453</v>
      </c>
      <c r="K2131" s="10" t="s">
        <v>1454</v>
      </c>
      <c r="L2131" s="9" t="s">
        <v>1898</v>
      </c>
      <c r="M2131" s="9"/>
      <c r="N2131" s="12" t="s">
        <v>1456</v>
      </c>
    </row>
    <row r="2132" customFormat="1" spans="1:14">
      <c r="A2132" s="9" t="s">
        <v>1895</v>
      </c>
      <c r="B2132" s="9"/>
      <c r="C2132" s="9" t="s">
        <v>4556</v>
      </c>
      <c r="D2132" s="9" t="s">
        <v>4557</v>
      </c>
      <c r="E2132" s="9" t="s">
        <v>85</v>
      </c>
      <c r="F2132" s="9"/>
      <c r="G2132" s="9"/>
      <c r="H2132" s="9" t="s">
        <v>1452</v>
      </c>
      <c r="I2132" s="9"/>
      <c r="J2132" s="9" t="s">
        <v>1453</v>
      </c>
      <c r="K2132" s="10" t="s">
        <v>1454</v>
      </c>
      <c r="L2132" s="9" t="s">
        <v>1898</v>
      </c>
      <c r="M2132" s="9"/>
      <c r="N2132" s="12" t="s">
        <v>1456</v>
      </c>
    </row>
    <row r="2133" customFormat="1" spans="1:14">
      <c r="A2133" s="9" t="s">
        <v>1895</v>
      </c>
      <c r="B2133" s="9"/>
      <c r="C2133" s="9" t="s">
        <v>4558</v>
      </c>
      <c r="D2133" s="9" t="s">
        <v>4559</v>
      </c>
      <c r="E2133" s="9" t="s">
        <v>85</v>
      </c>
      <c r="F2133" s="9"/>
      <c r="G2133" s="9"/>
      <c r="H2133" s="9" t="s">
        <v>1452</v>
      </c>
      <c r="I2133" s="9"/>
      <c r="J2133" s="9" t="s">
        <v>1453</v>
      </c>
      <c r="K2133" s="10" t="s">
        <v>1454</v>
      </c>
      <c r="L2133" s="9" t="s">
        <v>1898</v>
      </c>
      <c r="M2133" s="9"/>
      <c r="N2133" s="12" t="s">
        <v>1456</v>
      </c>
    </row>
    <row r="2134" customFormat="1" spans="1:14">
      <c r="A2134" s="9" t="s">
        <v>1895</v>
      </c>
      <c r="B2134" s="9"/>
      <c r="C2134" s="9" t="s">
        <v>4560</v>
      </c>
      <c r="D2134" s="9" t="s">
        <v>4561</v>
      </c>
      <c r="E2134" s="9" t="s">
        <v>85</v>
      </c>
      <c r="F2134" s="9"/>
      <c r="G2134" s="9"/>
      <c r="H2134" s="9" t="s">
        <v>1452</v>
      </c>
      <c r="I2134" s="9"/>
      <c r="J2134" s="9" t="s">
        <v>1453</v>
      </c>
      <c r="K2134" s="10" t="s">
        <v>1454</v>
      </c>
      <c r="L2134" s="9" t="s">
        <v>1898</v>
      </c>
      <c r="M2134" s="9"/>
      <c r="N2134" s="12" t="s">
        <v>1456</v>
      </c>
    </row>
    <row r="2135" customFormat="1" spans="1:14">
      <c r="A2135" s="9" t="s">
        <v>1895</v>
      </c>
      <c r="B2135" s="9"/>
      <c r="C2135" s="9" t="s">
        <v>4562</v>
      </c>
      <c r="D2135" s="9" t="s">
        <v>4563</v>
      </c>
      <c r="E2135" s="9" t="s">
        <v>85</v>
      </c>
      <c r="F2135" s="9"/>
      <c r="G2135" s="9"/>
      <c r="H2135" s="9" t="s">
        <v>1452</v>
      </c>
      <c r="I2135" s="9"/>
      <c r="J2135" s="9" t="s">
        <v>1453</v>
      </c>
      <c r="K2135" s="10" t="s">
        <v>1454</v>
      </c>
      <c r="L2135" s="9" t="s">
        <v>1898</v>
      </c>
      <c r="M2135" s="9"/>
      <c r="N2135" s="12" t="s">
        <v>1456</v>
      </c>
    </row>
    <row r="2136" customFormat="1" spans="1:14">
      <c r="A2136" s="9" t="s">
        <v>1895</v>
      </c>
      <c r="B2136" s="9"/>
      <c r="C2136" s="9" t="s">
        <v>4564</v>
      </c>
      <c r="D2136" s="9" t="s">
        <v>4565</v>
      </c>
      <c r="E2136" s="9" t="s">
        <v>85</v>
      </c>
      <c r="F2136" s="9"/>
      <c r="G2136" s="9"/>
      <c r="H2136" s="9" t="s">
        <v>1452</v>
      </c>
      <c r="I2136" s="9"/>
      <c r="J2136" s="9" t="s">
        <v>1453</v>
      </c>
      <c r="K2136" s="10" t="s">
        <v>1454</v>
      </c>
      <c r="L2136" s="9" t="s">
        <v>1898</v>
      </c>
      <c r="M2136" s="9"/>
      <c r="N2136" s="12" t="s">
        <v>1456</v>
      </c>
    </row>
    <row r="2137" customFormat="1" spans="1:14">
      <c r="A2137" s="9" t="s">
        <v>1895</v>
      </c>
      <c r="B2137" s="9"/>
      <c r="C2137" s="9" t="s">
        <v>4566</v>
      </c>
      <c r="D2137" s="9" t="s">
        <v>4567</v>
      </c>
      <c r="E2137" s="9" t="s">
        <v>85</v>
      </c>
      <c r="F2137" s="9"/>
      <c r="G2137" s="9"/>
      <c r="H2137" s="9" t="s">
        <v>1452</v>
      </c>
      <c r="I2137" s="9"/>
      <c r="J2137" s="9" t="s">
        <v>1453</v>
      </c>
      <c r="K2137" s="10" t="s">
        <v>1454</v>
      </c>
      <c r="L2137" s="9" t="s">
        <v>1898</v>
      </c>
      <c r="M2137" s="9"/>
      <c r="N2137" s="12" t="s">
        <v>1456</v>
      </c>
    </row>
    <row r="2138" customFormat="1" spans="1:14">
      <c r="A2138" s="9" t="s">
        <v>1895</v>
      </c>
      <c r="B2138" s="9"/>
      <c r="C2138" s="9" t="s">
        <v>4568</v>
      </c>
      <c r="D2138" s="9" t="s">
        <v>4569</v>
      </c>
      <c r="E2138" s="9" t="s">
        <v>85</v>
      </c>
      <c r="F2138" s="9"/>
      <c r="G2138" s="9"/>
      <c r="H2138" s="9" t="s">
        <v>1452</v>
      </c>
      <c r="I2138" s="9"/>
      <c r="J2138" s="9" t="s">
        <v>1453</v>
      </c>
      <c r="K2138" s="10" t="s">
        <v>1454</v>
      </c>
      <c r="L2138" s="9" t="s">
        <v>1898</v>
      </c>
      <c r="M2138" s="9"/>
      <c r="N2138" s="12" t="s">
        <v>1456</v>
      </c>
    </row>
    <row r="2139" customFormat="1" spans="1:14">
      <c r="A2139" s="9" t="s">
        <v>1895</v>
      </c>
      <c r="B2139" s="9"/>
      <c r="C2139" s="9" t="s">
        <v>4570</v>
      </c>
      <c r="D2139" s="9" t="s">
        <v>4571</v>
      </c>
      <c r="E2139" s="9" t="s">
        <v>85</v>
      </c>
      <c r="F2139" s="9"/>
      <c r="G2139" s="9"/>
      <c r="H2139" s="9" t="s">
        <v>1452</v>
      </c>
      <c r="I2139" s="9"/>
      <c r="J2139" s="9" t="s">
        <v>1453</v>
      </c>
      <c r="K2139" s="10" t="s">
        <v>1454</v>
      </c>
      <c r="L2139" s="9" t="s">
        <v>1898</v>
      </c>
      <c r="M2139" s="9"/>
      <c r="N2139" s="12" t="s">
        <v>1456</v>
      </c>
    </row>
    <row r="2140" customFormat="1" spans="1:14">
      <c r="A2140" s="9" t="s">
        <v>1895</v>
      </c>
      <c r="B2140" s="9"/>
      <c r="C2140" s="9" t="s">
        <v>4572</v>
      </c>
      <c r="D2140" s="9" t="s">
        <v>4573</v>
      </c>
      <c r="E2140" s="9" t="s">
        <v>85</v>
      </c>
      <c r="F2140" s="9"/>
      <c r="G2140" s="9"/>
      <c r="H2140" s="9" t="s">
        <v>1452</v>
      </c>
      <c r="I2140" s="9"/>
      <c r="J2140" s="9" t="s">
        <v>1453</v>
      </c>
      <c r="K2140" s="10" t="s">
        <v>1454</v>
      </c>
      <c r="L2140" s="9" t="s">
        <v>1898</v>
      </c>
      <c r="M2140" s="9"/>
      <c r="N2140" s="12" t="s">
        <v>1456</v>
      </c>
    </row>
    <row r="2141" customFormat="1" spans="1:14">
      <c r="A2141" s="9" t="s">
        <v>1895</v>
      </c>
      <c r="B2141" s="9"/>
      <c r="C2141" s="9" t="s">
        <v>4574</v>
      </c>
      <c r="D2141" s="9" t="s">
        <v>4575</v>
      </c>
      <c r="E2141" s="9" t="s">
        <v>85</v>
      </c>
      <c r="F2141" s="9"/>
      <c r="G2141" s="9"/>
      <c r="H2141" s="9" t="s">
        <v>1452</v>
      </c>
      <c r="I2141" s="9"/>
      <c r="J2141" s="9" t="s">
        <v>1453</v>
      </c>
      <c r="K2141" s="10" t="s">
        <v>1454</v>
      </c>
      <c r="L2141" s="9" t="s">
        <v>1898</v>
      </c>
      <c r="M2141" s="9"/>
      <c r="N2141" s="12" t="s">
        <v>1456</v>
      </c>
    </row>
    <row r="2142" customFormat="1" spans="1:14">
      <c r="A2142" s="9" t="s">
        <v>1895</v>
      </c>
      <c r="B2142" s="9"/>
      <c r="C2142" s="9" t="s">
        <v>4576</v>
      </c>
      <c r="D2142" s="9" t="s">
        <v>4577</v>
      </c>
      <c r="E2142" s="9" t="s">
        <v>85</v>
      </c>
      <c r="F2142" s="9"/>
      <c r="G2142" s="9"/>
      <c r="H2142" s="9" t="s">
        <v>1452</v>
      </c>
      <c r="I2142" s="9"/>
      <c r="J2142" s="9" t="s">
        <v>1453</v>
      </c>
      <c r="K2142" s="10" t="s">
        <v>1454</v>
      </c>
      <c r="L2142" s="9" t="s">
        <v>1898</v>
      </c>
      <c r="M2142" s="9"/>
      <c r="N2142" s="12" t="s">
        <v>1456</v>
      </c>
    </row>
    <row r="2143" customFormat="1" spans="1:14">
      <c r="A2143" s="9" t="s">
        <v>1895</v>
      </c>
      <c r="B2143" s="9"/>
      <c r="C2143" s="9" t="s">
        <v>4578</v>
      </c>
      <c r="D2143" s="9" t="s">
        <v>4579</v>
      </c>
      <c r="E2143" s="9" t="s">
        <v>85</v>
      </c>
      <c r="F2143" s="9"/>
      <c r="G2143" s="9"/>
      <c r="H2143" s="9" t="s">
        <v>1452</v>
      </c>
      <c r="I2143" s="9"/>
      <c r="J2143" s="9" t="s">
        <v>1453</v>
      </c>
      <c r="K2143" s="10" t="s">
        <v>1454</v>
      </c>
      <c r="L2143" s="9" t="s">
        <v>1898</v>
      </c>
      <c r="M2143" s="9"/>
      <c r="N2143" s="12" t="s">
        <v>1456</v>
      </c>
    </row>
    <row r="2144" customFormat="1" spans="1:14">
      <c r="A2144" s="9" t="s">
        <v>1895</v>
      </c>
      <c r="B2144" s="9"/>
      <c r="C2144" s="9" t="s">
        <v>4580</v>
      </c>
      <c r="D2144" s="9" t="s">
        <v>4581</v>
      </c>
      <c r="E2144" s="9" t="s">
        <v>85</v>
      </c>
      <c r="F2144" s="9"/>
      <c r="G2144" s="9"/>
      <c r="H2144" s="9" t="s">
        <v>1452</v>
      </c>
      <c r="I2144" s="9"/>
      <c r="J2144" s="9" t="s">
        <v>1453</v>
      </c>
      <c r="K2144" s="10" t="s">
        <v>1454</v>
      </c>
      <c r="L2144" s="9" t="s">
        <v>1898</v>
      </c>
      <c r="M2144" s="9"/>
      <c r="N2144" s="12" t="s">
        <v>1456</v>
      </c>
    </row>
    <row r="2145" customFormat="1" spans="1:14">
      <c r="A2145" s="9" t="s">
        <v>1895</v>
      </c>
      <c r="B2145" s="9"/>
      <c r="C2145" s="9" t="s">
        <v>4582</v>
      </c>
      <c r="D2145" s="9" t="s">
        <v>4583</v>
      </c>
      <c r="E2145" s="9" t="s">
        <v>85</v>
      </c>
      <c r="F2145" s="9"/>
      <c r="G2145" s="9"/>
      <c r="H2145" s="9" t="s">
        <v>1452</v>
      </c>
      <c r="I2145" s="9"/>
      <c r="J2145" s="9" t="s">
        <v>1453</v>
      </c>
      <c r="K2145" s="10" t="s">
        <v>1454</v>
      </c>
      <c r="L2145" s="9" t="s">
        <v>1898</v>
      </c>
      <c r="M2145" s="9"/>
      <c r="N2145" s="12" t="s">
        <v>1456</v>
      </c>
    </row>
    <row r="2146" customFormat="1" spans="1:14">
      <c r="A2146" s="9" t="s">
        <v>1895</v>
      </c>
      <c r="B2146" s="9"/>
      <c r="C2146" s="9" t="s">
        <v>4584</v>
      </c>
      <c r="D2146" s="9" t="s">
        <v>4585</v>
      </c>
      <c r="E2146" s="9" t="s">
        <v>85</v>
      </c>
      <c r="F2146" s="9"/>
      <c r="G2146" s="9"/>
      <c r="H2146" s="9" t="s">
        <v>1452</v>
      </c>
      <c r="I2146" s="9"/>
      <c r="J2146" s="9" t="s">
        <v>1453</v>
      </c>
      <c r="K2146" s="10" t="s">
        <v>1454</v>
      </c>
      <c r="L2146" s="9" t="s">
        <v>1898</v>
      </c>
      <c r="M2146" s="9"/>
      <c r="N2146" s="12" t="s">
        <v>1456</v>
      </c>
    </row>
    <row r="2147" customFormat="1" spans="1:14">
      <c r="A2147" s="9" t="s">
        <v>1895</v>
      </c>
      <c r="B2147" s="9"/>
      <c r="C2147" s="9" t="s">
        <v>4586</v>
      </c>
      <c r="D2147" s="9" t="s">
        <v>4587</v>
      </c>
      <c r="E2147" s="9" t="s">
        <v>85</v>
      </c>
      <c r="F2147" s="9"/>
      <c r="G2147" s="9"/>
      <c r="H2147" s="9" t="s">
        <v>1452</v>
      </c>
      <c r="I2147" s="9"/>
      <c r="J2147" s="9" t="s">
        <v>1453</v>
      </c>
      <c r="K2147" s="10" t="s">
        <v>1454</v>
      </c>
      <c r="L2147" s="9" t="s">
        <v>1898</v>
      </c>
      <c r="M2147" s="9"/>
      <c r="N2147" s="12" t="s">
        <v>1456</v>
      </c>
    </row>
    <row r="2148" customFormat="1" spans="1:14">
      <c r="A2148" s="9" t="s">
        <v>1895</v>
      </c>
      <c r="B2148" s="9"/>
      <c r="C2148" s="9" t="s">
        <v>4588</v>
      </c>
      <c r="D2148" s="9" t="s">
        <v>4589</v>
      </c>
      <c r="E2148" s="9" t="s">
        <v>85</v>
      </c>
      <c r="F2148" s="9"/>
      <c r="G2148" s="9"/>
      <c r="H2148" s="9" t="s">
        <v>1452</v>
      </c>
      <c r="I2148" s="9"/>
      <c r="J2148" s="9" t="s">
        <v>1453</v>
      </c>
      <c r="K2148" s="10" t="s">
        <v>1454</v>
      </c>
      <c r="L2148" s="9" t="s">
        <v>1898</v>
      </c>
      <c r="M2148" s="9"/>
      <c r="N2148" s="12" t="s">
        <v>1456</v>
      </c>
    </row>
    <row r="2149" customFormat="1" spans="1:14">
      <c r="A2149" s="9" t="s">
        <v>1895</v>
      </c>
      <c r="B2149" s="9"/>
      <c r="C2149" s="9" t="s">
        <v>4590</v>
      </c>
      <c r="D2149" s="9" t="s">
        <v>4591</v>
      </c>
      <c r="E2149" s="9" t="s">
        <v>85</v>
      </c>
      <c r="F2149" s="9"/>
      <c r="G2149" s="9"/>
      <c r="H2149" s="9" t="s">
        <v>1452</v>
      </c>
      <c r="I2149" s="9"/>
      <c r="J2149" s="9" t="s">
        <v>1453</v>
      </c>
      <c r="K2149" s="10" t="s">
        <v>1454</v>
      </c>
      <c r="L2149" s="9" t="s">
        <v>1898</v>
      </c>
      <c r="M2149" s="9"/>
      <c r="N2149" s="12" t="s">
        <v>1456</v>
      </c>
    </row>
    <row r="2150" customFormat="1" spans="1:14">
      <c r="A2150" s="9" t="s">
        <v>1895</v>
      </c>
      <c r="B2150" s="9"/>
      <c r="C2150" s="9" t="s">
        <v>4592</v>
      </c>
      <c r="D2150" s="9" t="s">
        <v>2652</v>
      </c>
      <c r="E2150" s="9" t="s">
        <v>85</v>
      </c>
      <c r="F2150" s="9"/>
      <c r="G2150" s="9"/>
      <c r="H2150" s="9" t="s">
        <v>1452</v>
      </c>
      <c r="I2150" s="9"/>
      <c r="J2150" s="9" t="s">
        <v>1453</v>
      </c>
      <c r="K2150" s="10" t="s">
        <v>1454</v>
      </c>
      <c r="L2150" s="9" t="s">
        <v>1898</v>
      </c>
      <c r="M2150" s="9"/>
      <c r="N2150" s="12" t="s">
        <v>1456</v>
      </c>
    </row>
    <row r="2151" customFormat="1" spans="1:14">
      <c r="A2151" s="9" t="s">
        <v>1895</v>
      </c>
      <c r="B2151" s="9"/>
      <c r="C2151" s="9" t="s">
        <v>4593</v>
      </c>
      <c r="D2151" s="9" t="s">
        <v>4594</v>
      </c>
      <c r="E2151" s="9" t="s">
        <v>85</v>
      </c>
      <c r="F2151" s="9"/>
      <c r="G2151" s="9"/>
      <c r="H2151" s="9" t="s">
        <v>1452</v>
      </c>
      <c r="I2151" s="9"/>
      <c r="J2151" s="9" t="s">
        <v>1453</v>
      </c>
      <c r="K2151" s="10" t="s">
        <v>1454</v>
      </c>
      <c r="L2151" s="9" t="s">
        <v>1898</v>
      </c>
      <c r="M2151" s="9"/>
      <c r="N2151" s="12" t="s">
        <v>1456</v>
      </c>
    </row>
    <row r="2152" customFormat="1" spans="1:14">
      <c r="A2152" s="9" t="s">
        <v>1895</v>
      </c>
      <c r="B2152" s="9"/>
      <c r="C2152" s="9" t="s">
        <v>4595</v>
      </c>
      <c r="D2152" s="9" t="s">
        <v>4596</v>
      </c>
      <c r="E2152" s="9" t="s">
        <v>85</v>
      </c>
      <c r="F2152" s="9"/>
      <c r="G2152" s="9"/>
      <c r="H2152" s="9" t="s">
        <v>1452</v>
      </c>
      <c r="I2152" s="9"/>
      <c r="J2152" s="9" t="s">
        <v>1453</v>
      </c>
      <c r="K2152" s="10" t="s">
        <v>1454</v>
      </c>
      <c r="L2152" s="9" t="s">
        <v>1898</v>
      </c>
      <c r="M2152" s="9"/>
      <c r="N2152" s="12" t="s">
        <v>1456</v>
      </c>
    </row>
    <row r="2153" customFormat="1" spans="1:14">
      <c r="A2153" s="9" t="s">
        <v>1895</v>
      </c>
      <c r="B2153" s="9"/>
      <c r="C2153" s="9" t="s">
        <v>4597</v>
      </c>
      <c r="D2153" s="9" t="s">
        <v>2488</v>
      </c>
      <c r="E2153" s="9" t="s">
        <v>85</v>
      </c>
      <c r="F2153" s="9"/>
      <c r="G2153" s="9"/>
      <c r="H2153" s="9" t="s">
        <v>1452</v>
      </c>
      <c r="I2153" s="9"/>
      <c r="J2153" s="9" t="s">
        <v>1453</v>
      </c>
      <c r="K2153" s="10" t="s">
        <v>1454</v>
      </c>
      <c r="L2153" s="9" t="s">
        <v>1898</v>
      </c>
      <c r="M2153" s="9"/>
      <c r="N2153" s="12" t="s">
        <v>1456</v>
      </c>
    </row>
    <row r="2154" customFormat="1" spans="1:14">
      <c r="A2154" s="9" t="s">
        <v>1895</v>
      </c>
      <c r="B2154" s="9"/>
      <c r="C2154" s="9" t="s">
        <v>4598</v>
      </c>
      <c r="D2154" s="9" t="s">
        <v>3024</v>
      </c>
      <c r="E2154" s="9" t="s">
        <v>85</v>
      </c>
      <c r="F2154" s="9"/>
      <c r="G2154" s="9"/>
      <c r="H2154" s="9" t="s">
        <v>1452</v>
      </c>
      <c r="I2154" s="9"/>
      <c r="J2154" s="9" t="s">
        <v>1453</v>
      </c>
      <c r="K2154" s="10" t="s">
        <v>1454</v>
      </c>
      <c r="L2154" s="9" t="s">
        <v>1898</v>
      </c>
      <c r="M2154" s="9"/>
      <c r="N2154" s="12" t="s">
        <v>1456</v>
      </c>
    </row>
    <row r="2155" customFormat="1" spans="1:14">
      <c r="A2155" s="9" t="s">
        <v>1895</v>
      </c>
      <c r="B2155" s="9"/>
      <c r="C2155" s="9" t="s">
        <v>4599</v>
      </c>
      <c r="D2155" s="9" t="s">
        <v>2654</v>
      </c>
      <c r="E2155" s="9" t="s">
        <v>85</v>
      </c>
      <c r="F2155" s="9"/>
      <c r="G2155" s="9"/>
      <c r="H2155" s="9" t="s">
        <v>1452</v>
      </c>
      <c r="I2155" s="9"/>
      <c r="J2155" s="9" t="s">
        <v>1453</v>
      </c>
      <c r="K2155" s="10" t="s">
        <v>1454</v>
      </c>
      <c r="L2155" s="9" t="s">
        <v>1898</v>
      </c>
      <c r="M2155" s="9"/>
      <c r="N2155" s="12" t="s">
        <v>1456</v>
      </c>
    </row>
    <row r="2156" customFormat="1" spans="1:14">
      <c r="A2156" s="9" t="s">
        <v>1895</v>
      </c>
      <c r="B2156" s="9"/>
      <c r="C2156" s="9" t="s">
        <v>4600</v>
      </c>
      <c r="D2156" s="9" t="s">
        <v>2262</v>
      </c>
      <c r="E2156" s="9" t="s">
        <v>85</v>
      </c>
      <c r="F2156" s="9"/>
      <c r="G2156" s="9"/>
      <c r="H2156" s="9" t="s">
        <v>1452</v>
      </c>
      <c r="I2156" s="9"/>
      <c r="J2156" s="9" t="s">
        <v>1453</v>
      </c>
      <c r="K2156" s="10" t="s">
        <v>1454</v>
      </c>
      <c r="L2156" s="9" t="s">
        <v>1898</v>
      </c>
      <c r="M2156" s="9"/>
      <c r="N2156" s="12" t="s">
        <v>1456</v>
      </c>
    </row>
    <row r="2157" customFormat="1" spans="1:14">
      <c r="A2157" s="9" t="s">
        <v>1895</v>
      </c>
      <c r="B2157" s="9"/>
      <c r="C2157" s="9" t="s">
        <v>4601</v>
      </c>
      <c r="D2157" s="9" t="s">
        <v>2276</v>
      </c>
      <c r="E2157" s="9" t="s">
        <v>85</v>
      </c>
      <c r="F2157" s="9"/>
      <c r="G2157" s="9"/>
      <c r="H2157" s="9" t="s">
        <v>1452</v>
      </c>
      <c r="I2157" s="9"/>
      <c r="J2157" s="9" t="s">
        <v>1453</v>
      </c>
      <c r="K2157" s="10" t="s">
        <v>1454</v>
      </c>
      <c r="L2157" s="9" t="s">
        <v>1898</v>
      </c>
      <c r="M2157" s="9"/>
      <c r="N2157" s="12" t="s">
        <v>1456</v>
      </c>
    </row>
    <row r="2158" customFormat="1" spans="1:14">
      <c r="A2158" s="9" t="s">
        <v>1895</v>
      </c>
      <c r="B2158" s="9"/>
      <c r="C2158" s="9" t="s">
        <v>4602</v>
      </c>
      <c r="D2158" s="9" t="s">
        <v>2288</v>
      </c>
      <c r="E2158" s="9" t="s">
        <v>85</v>
      </c>
      <c r="F2158" s="9"/>
      <c r="G2158" s="9"/>
      <c r="H2158" s="9" t="s">
        <v>1452</v>
      </c>
      <c r="I2158" s="9"/>
      <c r="J2158" s="9" t="s">
        <v>1453</v>
      </c>
      <c r="K2158" s="10" t="s">
        <v>1454</v>
      </c>
      <c r="L2158" s="9" t="s">
        <v>1898</v>
      </c>
      <c r="M2158" s="9"/>
      <c r="N2158" s="12" t="s">
        <v>1456</v>
      </c>
    </row>
    <row r="2159" customFormat="1" spans="1:14">
      <c r="A2159" s="9" t="s">
        <v>1895</v>
      </c>
      <c r="B2159" s="9"/>
      <c r="C2159" s="9" t="s">
        <v>4603</v>
      </c>
      <c r="D2159" s="9" t="s">
        <v>4604</v>
      </c>
      <c r="E2159" s="9" t="s">
        <v>85</v>
      </c>
      <c r="F2159" s="9"/>
      <c r="G2159" s="9"/>
      <c r="H2159" s="9" t="s">
        <v>1452</v>
      </c>
      <c r="I2159" s="9"/>
      <c r="J2159" s="9" t="s">
        <v>1453</v>
      </c>
      <c r="K2159" s="10" t="s">
        <v>1454</v>
      </c>
      <c r="L2159" s="9" t="s">
        <v>1898</v>
      </c>
      <c r="M2159" s="9"/>
      <c r="N2159" s="12" t="s">
        <v>1456</v>
      </c>
    </row>
    <row r="2160" customFormat="1" spans="1:14">
      <c r="A2160" s="9" t="s">
        <v>1895</v>
      </c>
      <c r="B2160" s="9"/>
      <c r="C2160" s="9" t="s">
        <v>4605</v>
      </c>
      <c r="D2160" s="9" t="s">
        <v>4606</v>
      </c>
      <c r="E2160" s="9" t="s">
        <v>85</v>
      </c>
      <c r="F2160" s="9"/>
      <c r="G2160" s="9"/>
      <c r="H2160" s="9" t="s">
        <v>1452</v>
      </c>
      <c r="I2160" s="9"/>
      <c r="J2160" s="9" t="s">
        <v>1453</v>
      </c>
      <c r="K2160" s="10" t="s">
        <v>1454</v>
      </c>
      <c r="L2160" s="9" t="s">
        <v>1898</v>
      </c>
      <c r="M2160" s="9"/>
      <c r="N2160" s="12" t="s">
        <v>1456</v>
      </c>
    </row>
    <row r="2161" customFormat="1" spans="1:14">
      <c r="A2161" s="9" t="s">
        <v>1895</v>
      </c>
      <c r="B2161" s="9"/>
      <c r="C2161" s="9" t="s">
        <v>4607</v>
      </c>
      <c r="D2161" s="9" t="s">
        <v>4608</v>
      </c>
      <c r="E2161" s="9" t="s">
        <v>85</v>
      </c>
      <c r="F2161" s="9"/>
      <c r="G2161" s="9"/>
      <c r="H2161" s="9" t="s">
        <v>1452</v>
      </c>
      <c r="I2161" s="9"/>
      <c r="J2161" s="9" t="s">
        <v>1453</v>
      </c>
      <c r="K2161" s="10" t="s">
        <v>1454</v>
      </c>
      <c r="L2161" s="9" t="s">
        <v>1898</v>
      </c>
      <c r="M2161" s="9"/>
      <c r="N2161" s="12" t="s">
        <v>1456</v>
      </c>
    </row>
    <row r="2162" customFormat="1" spans="1:14">
      <c r="A2162" s="9" t="s">
        <v>1895</v>
      </c>
      <c r="B2162" s="9"/>
      <c r="C2162" s="9" t="s">
        <v>4609</v>
      </c>
      <c r="D2162" s="9" t="s">
        <v>2658</v>
      </c>
      <c r="E2162" s="9" t="s">
        <v>85</v>
      </c>
      <c r="F2162" s="9"/>
      <c r="G2162" s="9"/>
      <c r="H2162" s="9" t="s">
        <v>1452</v>
      </c>
      <c r="I2162" s="9"/>
      <c r="J2162" s="9" t="s">
        <v>1453</v>
      </c>
      <c r="K2162" s="10" t="s">
        <v>1454</v>
      </c>
      <c r="L2162" s="9" t="s">
        <v>1898</v>
      </c>
      <c r="M2162" s="9"/>
      <c r="N2162" s="12" t="s">
        <v>1456</v>
      </c>
    </row>
    <row r="2163" customFormat="1" spans="1:14">
      <c r="A2163" s="9" t="s">
        <v>1895</v>
      </c>
      <c r="B2163" s="9"/>
      <c r="C2163" s="9" t="s">
        <v>4610</v>
      </c>
      <c r="D2163" s="9" t="s">
        <v>2322</v>
      </c>
      <c r="E2163" s="9" t="s">
        <v>85</v>
      </c>
      <c r="F2163" s="9"/>
      <c r="G2163" s="9"/>
      <c r="H2163" s="9" t="s">
        <v>1452</v>
      </c>
      <c r="I2163" s="9"/>
      <c r="J2163" s="9" t="s">
        <v>1453</v>
      </c>
      <c r="K2163" s="10" t="s">
        <v>1454</v>
      </c>
      <c r="L2163" s="9" t="s">
        <v>1898</v>
      </c>
      <c r="M2163" s="9"/>
      <c r="N2163" s="12" t="s">
        <v>1456</v>
      </c>
    </row>
    <row r="2164" customFormat="1" spans="1:14">
      <c r="A2164" s="9" t="s">
        <v>1895</v>
      </c>
      <c r="B2164" s="9"/>
      <c r="C2164" s="9" t="s">
        <v>4611</v>
      </c>
      <c r="D2164" s="9" t="s">
        <v>4612</v>
      </c>
      <c r="E2164" s="9" t="s">
        <v>85</v>
      </c>
      <c r="F2164" s="9"/>
      <c r="G2164" s="9"/>
      <c r="H2164" s="9" t="s">
        <v>1452</v>
      </c>
      <c r="I2164" s="9"/>
      <c r="J2164" s="9" t="s">
        <v>1453</v>
      </c>
      <c r="K2164" s="10" t="s">
        <v>1454</v>
      </c>
      <c r="L2164" s="9" t="s">
        <v>1898</v>
      </c>
      <c r="M2164" s="9"/>
      <c r="N2164" s="12" t="s">
        <v>1456</v>
      </c>
    </row>
    <row r="2165" customFormat="1" spans="1:14">
      <c r="A2165" s="9" t="s">
        <v>1895</v>
      </c>
      <c r="B2165" s="9"/>
      <c r="C2165" s="9" t="s">
        <v>4613</v>
      </c>
      <c r="D2165" s="9" t="s">
        <v>4614</v>
      </c>
      <c r="E2165" s="9" t="s">
        <v>85</v>
      </c>
      <c r="F2165" s="9"/>
      <c r="G2165" s="9"/>
      <c r="H2165" s="9" t="s">
        <v>1452</v>
      </c>
      <c r="I2165" s="9"/>
      <c r="J2165" s="9" t="s">
        <v>1453</v>
      </c>
      <c r="K2165" s="10" t="s">
        <v>1454</v>
      </c>
      <c r="L2165" s="9" t="s">
        <v>1898</v>
      </c>
      <c r="M2165" s="9"/>
      <c r="N2165" s="12" t="s">
        <v>1456</v>
      </c>
    </row>
    <row r="2166" customFormat="1" spans="1:14">
      <c r="A2166" s="9" t="s">
        <v>1895</v>
      </c>
      <c r="B2166" s="9"/>
      <c r="C2166" s="9" t="s">
        <v>4615</v>
      </c>
      <c r="D2166" s="9" t="s">
        <v>2330</v>
      </c>
      <c r="E2166" s="9" t="s">
        <v>85</v>
      </c>
      <c r="F2166" s="9"/>
      <c r="G2166" s="9"/>
      <c r="H2166" s="9" t="s">
        <v>1452</v>
      </c>
      <c r="I2166" s="9"/>
      <c r="J2166" s="9" t="s">
        <v>1453</v>
      </c>
      <c r="K2166" s="10" t="s">
        <v>1454</v>
      </c>
      <c r="L2166" s="9" t="s">
        <v>1898</v>
      </c>
      <c r="M2166" s="9"/>
      <c r="N2166" s="12" t="s">
        <v>1456</v>
      </c>
    </row>
    <row r="2167" customFormat="1" spans="1:14">
      <c r="A2167" s="9" t="s">
        <v>1895</v>
      </c>
      <c r="B2167" s="9"/>
      <c r="C2167" s="9" t="s">
        <v>4616</v>
      </c>
      <c r="D2167" s="9" t="s">
        <v>4617</v>
      </c>
      <c r="E2167" s="9" t="s">
        <v>85</v>
      </c>
      <c r="F2167" s="9"/>
      <c r="G2167" s="9"/>
      <c r="H2167" s="9" t="s">
        <v>1452</v>
      </c>
      <c r="I2167" s="9"/>
      <c r="J2167" s="9" t="s">
        <v>1453</v>
      </c>
      <c r="K2167" s="10" t="s">
        <v>1454</v>
      </c>
      <c r="L2167" s="9" t="s">
        <v>1898</v>
      </c>
      <c r="M2167" s="9"/>
      <c r="N2167" s="12" t="s">
        <v>1456</v>
      </c>
    </row>
    <row r="2168" customFormat="1" spans="1:14">
      <c r="A2168" s="9" t="s">
        <v>1895</v>
      </c>
      <c r="B2168" s="9"/>
      <c r="C2168" s="9" t="s">
        <v>4618</v>
      </c>
      <c r="D2168" s="9" t="s">
        <v>2846</v>
      </c>
      <c r="E2168" s="9" t="s">
        <v>85</v>
      </c>
      <c r="F2168" s="9"/>
      <c r="G2168" s="9"/>
      <c r="H2168" s="9" t="s">
        <v>1452</v>
      </c>
      <c r="I2168" s="9"/>
      <c r="J2168" s="9" t="s">
        <v>1453</v>
      </c>
      <c r="K2168" s="10" t="s">
        <v>1454</v>
      </c>
      <c r="L2168" s="9" t="s">
        <v>1898</v>
      </c>
      <c r="M2168" s="9"/>
      <c r="N2168" s="12" t="s">
        <v>1456</v>
      </c>
    </row>
    <row r="2169" customFormat="1" spans="1:14">
      <c r="A2169" s="9" t="s">
        <v>1895</v>
      </c>
      <c r="B2169" s="9"/>
      <c r="C2169" s="9" t="s">
        <v>4619</v>
      </c>
      <c r="D2169" s="9" t="s">
        <v>2332</v>
      </c>
      <c r="E2169" s="9" t="s">
        <v>85</v>
      </c>
      <c r="F2169" s="9"/>
      <c r="G2169" s="9"/>
      <c r="H2169" s="9" t="s">
        <v>1452</v>
      </c>
      <c r="I2169" s="9"/>
      <c r="J2169" s="9" t="s">
        <v>1453</v>
      </c>
      <c r="K2169" s="10" t="s">
        <v>1454</v>
      </c>
      <c r="L2169" s="9" t="s">
        <v>1898</v>
      </c>
      <c r="M2169" s="9"/>
      <c r="N2169" s="12" t="s">
        <v>1456</v>
      </c>
    </row>
    <row r="2170" customFormat="1" spans="1:14">
      <c r="A2170" s="9" t="s">
        <v>1895</v>
      </c>
      <c r="B2170" s="9"/>
      <c r="C2170" s="9" t="s">
        <v>4620</v>
      </c>
      <c r="D2170" s="9" t="s">
        <v>4621</v>
      </c>
      <c r="E2170" s="9" t="s">
        <v>85</v>
      </c>
      <c r="F2170" s="9"/>
      <c r="G2170" s="9"/>
      <c r="H2170" s="9" t="s">
        <v>1452</v>
      </c>
      <c r="I2170" s="9"/>
      <c r="J2170" s="9" t="s">
        <v>1453</v>
      </c>
      <c r="K2170" s="10" t="s">
        <v>1454</v>
      </c>
      <c r="L2170" s="9" t="s">
        <v>1898</v>
      </c>
      <c r="M2170" s="9"/>
      <c r="N2170" s="12" t="s">
        <v>1456</v>
      </c>
    </row>
    <row r="2171" customFormat="1" spans="1:14">
      <c r="A2171" s="9" t="s">
        <v>1895</v>
      </c>
      <c r="B2171" s="9"/>
      <c r="C2171" s="9" t="s">
        <v>4622</v>
      </c>
      <c r="D2171" s="9" t="s">
        <v>2364</v>
      </c>
      <c r="E2171" s="9" t="s">
        <v>85</v>
      </c>
      <c r="F2171" s="9"/>
      <c r="G2171" s="9"/>
      <c r="H2171" s="9" t="s">
        <v>1452</v>
      </c>
      <c r="I2171" s="9"/>
      <c r="J2171" s="9" t="s">
        <v>1453</v>
      </c>
      <c r="K2171" s="10" t="s">
        <v>1454</v>
      </c>
      <c r="L2171" s="9" t="s">
        <v>1898</v>
      </c>
      <c r="M2171" s="9"/>
      <c r="N2171" s="12" t="s">
        <v>1456</v>
      </c>
    </row>
    <row r="2172" customFormat="1" spans="1:14">
      <c r="A2172" s="9" t="s">
        <v>1895</v>
      </c>
      <c r="B2172" s="9"/>
      <c r="C2172" s="9" t="s">
        <v>4623</v>
      </c>
      <c r="D2172" s="9" t="s">
        <v>4624</v>
      </c>
      <c r="E2172" s="9" t="s">
        <v>85</v>
      </c>
      <c r="F2172" s="9"/>
      <c r="G2172" s="9"/>
      <c r="H2172" s="9" t="s">
        <v>1452</v>
      </c>
      <c r="I2172" s="9"/>
      <c r="J2172" s="9" t="s">
        <v>1453</v>
      </c>
      <c r="K2172" s="10" t="s">
        <v>1454</v>
      </c>
      <c r="L2172" s="9" t="s">
        <v>1898</v>
      </c>
      <c r="M2172" s="9"/>
      <c r="N2172" s="12" t="s">
        <v>1456</v>
      </c>
    </row>
    <row r="2173" customFormat="1" spans="1:14">
      <c r="A2173" s="9" t="s">
        <v>1895</v>
      </c>
      <c r="B2173" s="9"/>
      <c r="C2173" s="9" t="s">
        <v>4625</v>
      </c>
      <c r="D2173" s="9" t="s">
        <v>4626</v>
      </c>
      <c r="E2173" s="9" t="s">
        <v>85</v>
      </c>
      <c r="F2173" s="9"/>
      <c r="G2173" s="9"/>
      <c r="H2173" s="9" t="s">
        <v>1452</v>
      </c>
      <c r="I2173" s="9"/>
      <c r="J2173" s="9" t="s">
        <v>1453</v>
      </c>
      <c r="K2173" s="10" t="s">
        <v>1454</v>
      </c>
      <c r="L2173" s="9" t="s">
        <v>1898</v>
      </c>
      <c r="M2173" s="9"/>
      <c r="N2173" s="12" t="s">
        <v>1456</v>
      </c>
    </row>
    <row r="2174" customFormat="1" spans="1:14">
      <c r="A2174" s="9" t="s">
        <v>1895</v>
      </c>
      <c r="B2174" s="9"/>
      <c r="C2174" s="9" t="s">
        <v>4627</v>
      </c>
      <c r="D2174" s="9" t="s">
        <v>2378</v>
      </c>
      <c r="E2174" s="9" t="s">
        <v>85</v>
      </c>
      <c r="F2174" s="9"/>
      <c r="G2174" s="9"/>
      <c r="H2174" s="9" t="s">
        <v>1452</v>
      </c>
      <c r="I2174" s="9"/>
      <c r="J2174" s="9" t="s">
        <v>1453</v>
      </c>
      <c r="K2174" s="10" t="s">
        <v>1454</v>
      </c>
      <c r="L2174" s="9" t="s">
        <v>1898</v>
      </c>
      <c r="M2174" s="9"/>
      <c r="N2174" s="12" t="s">
        <v>1456</v>
      </c>
    </row>
    <row r="2175" customFormat="1" spans="1:14">
      <c r="A2175" s="9" t="s">
        <v>1895</v>
      </c>
      <c r="B2175" s="9"/>
      <c r="C2175" s="9" t="s">
        <v>4628</v>
      </c>
      <c r="D2175" s="9" t="s">
        <v>2848</v>
      </c>
      <c r="E2175" s="9" t="s">
        <v>85</v>
      </c>
      <c r="F2175" s="9"/>
      <c r="G2175" s="9"/>
      <c r="H2175" s="9" t="s">
        <v>1452</v>
      </c>
      <c r="I2175" s="9"/>
      <c r="J2175" s="9" t="s">
        <v>1453</v>
      </c>
      <c r="K2175" s="10" t="s">
        <v>1454</v>
      </c>
      <c r="L2175" s="9" t="s">
        <v>1898</v>
      </c>
      <c r="M2175" s="9"/>
      <c r="N2175" s="12" t="s">
        <v>1456</v>
      </c>
    </row>
    <row r="2176" customFormat="1" spans="1:14">
      <c r="A2176" s="9" t="s">
        <v>1895</v>
      </c>
      <c r="B2176" s="9"/>
      <c r="C2176" s="9" t="s">
        <v>4629</v>
      </c>
      <c r="D2176" s="9" t="s">
        <v>2392</v>
      </c>
      <c r="E2176" s="9" t="s">
        <v>85</v>
      </c>
      <c r="F2176" s="9"/>
      <c r="G2176" s="9"/>
      <c r="H2176" s="9" t="s">
        <v>1452</v>
      </c>
      <c r="I2176" s="9"/>
      <c r="J2176" s="9" t="s">
        <v>1453</v>
      </c>
      <c r="K2176" s="10" t="s">
        <v>1454</v>
      </c>
      <c r="L2176" s="9" t="s">
        <v>1898</v>
      </c>
      <c r="M2176" s="9"/>
      <c r="N2176" s="12" t="s">
        <v>1456</v>
      </c>
    </row>
    <row r="2177" customFormat="1" spans="1:14">
      <c r="A2177" s="9" t="s">
        <v>1895</v>
      </c>
      <c r="B2177" s="9"/>
      <c r="C2177" s="9" t="s">
        <v>4630</v>
      </c>
      <c r="D2177" s="9" t="s">
        <v>2850</v>
      </c>
      <c r="E2177" s="9" t="s">
        <v>85</v>
      </c>
      <c r="F2177" s="9"/>
      <c r="G2177" s="9"/>
      <c r="H2177" s="9" t="s">
        <v>1452</v>
      </c>
      <c r="I2177" s="9"/>
      <c r="J2177" s="9" t="s">
        <v>1453</v>
      </c>
      <c r="K2177" s="10" t="s">
        <v>1454</v>
      </c>
      <c r="L2177" s="9" t="s">
        <v>1898</v>
      </c>
      <c r="M2177" s="9"/>
      <c r="N2177" s="12" t="s">
        <v>1456</v>
      </c>
    </row>
    <row r="2178" customFormat="1" spans="1:14">
      <c r="A2178" s="9" t="s">
        <v>1895</v>
      </c>
      <c r="B2178" s="9"/>
      <c r="C2178" s="9" t="s">
        <v>4631</v>
      </c>
      <c r="D2178" s="9" t="s">
        <v>2424</v>
      </c>
      <c r="E2178" s="9" t="s">
        <v>85</v>
      </c>
      <c r="F2178" s="9"/>
      <c r="G2178" s="9"/>
      <c r="H2178" s="9" t="s">
        <v>1452</v>
      </c>
      <c r="I2178" s="9"/>
      <c r="J2178" s="9" t="s">
        <v>1453</v>
      </c>
      <c r="K2178" s="10" t="s">
        <v>1454</v>
      </c>
      <c r="L2178" s="9" t="s">
        <v>1898</v>
      </c>
      <c r="M2178" s="9"/>
      <c r="N2178" s="12" t="s">
        <v>1456</v>
      </c>
    </row>
    <row r="2179" customFormat="1" spans="1:14">
      <c r="A2179" s="9" t="s">
        <v>1895</v>
      </c>
      <c r="B2179" s="9"/>
      <c r="C2179" s="9" t="s">
        <v>4632</v>
      </c>
      <c r="D2179" s="9" t="s">
        <v>4633</v>
      </c>
      <c r="E2179" s="9" t="s">
        <v>85</v>
      </c>
      <c r="F2179" s="9"/>
      <c r="G2179" s="9"/>
      <c r="H2179" s="9" t="s">
        <v>1452</v>
      </c>
      <c r="I2179" s="9"/>
      <c r="J2179" s="9" t="s">
        <v>1453</v>
      </c>
      <c r="K2179" s="10" t="s">
        <v>1454</v>
      </c>
      <c r="L2179" s="9" t="s">
        <v>1898</v>
      </c>
      <c r="M2179" s="9"/>
      <c r="N2179" s="12" t="s">
        <v>1456</v>
      </c>
    </row>
    <row r="2180" customFormat="1" spans="1:14">
      <c r="A2180" s="9" t="s">
        <v>1895</v>
      </c>
      <c r="B2180" s="9"/>
      <c r="C2180" s="9" t="s">
        <v>4634</v>
      </c>
      <c r="D2180" s="9" t="s">
        <v>4635</v>
      </c>
      <c r="E2180" s="9" t="s">
        <v>85</v>
      </c>
      <c r="F2180" s="9"/>
      <c r="G2180" s="9"/>
      <c r="H2180" s="9" t="s">
        <v>1452</v>
      </c>
      <c r="I2180" s="9"/>
      <c r="J2180" s="9" t="s">
        <v>1453</v>
      </c>
      <c r="K2180" s="10" t="s">
        <v>1454</v>
      </c>
      <c r="L2180" s="9" t="s">
        <v>1898</v>
      </c>
      <c r="M2180" s="9"/>
      <c r="N2180" s="12" t="s">
        <v>1456</v>
      </c>
    </row>
    <row r="2181" customFormat="1" spans="1:14">
      <c r="A2181" s="9" t="s">
        <v>1895</v>
      </c>
      <c r="B2181" s="9"/>
      <c r="C2181" s="9" t="s">
        <v>4636</v>
      </c>
      <c r="D2181" s="9" t="s">
        <v>4637</v>
      </c>
      <c r="E2181" s="9" t="s">
        <v>85</v>
      </c>
      <c r="F2181" s="9"/>
      <c r="G2181" s="9"/>
      <c r="H2181" s="9" t="s">
        <v>1452</v>
      </c>
      <c r="I2181" s="9"/>
      <c r="J2181" s="9" t="s">
        <v>1453</v>
      </c>
      <c r="K2181" s="10" t="s">
        <v>1454</v>
      </c>
      <c r="L2181" s="9" t="s">
        <v>1898</v>
      </c>
      <c r="M2181" s="9"/>
      <c r="N2181" s="12" t="s">
        <v>1456</v>
      </c>
    </row>
    <row r="2182" customFormat="1" spans="1:14">
      <c r="A2182" s="9" t="s">
        <v>1895</v>
      </c>
      <c r="B2182" s="9"/>
      <c r="C2182" s="9" t="s">
        <v>4638</v>
      </c>
      <c r="D2182" s="9" t="s">
        <v>4639</v>
      </c>
      <c r="E2182" s="9" t="s">
        <v>85</v>
      </c>
      <c r="F2182" s="9"/>
      <c r="G2182" s="9"/>
      <c r="H2182" s="9" t="s">
        <v>1452</v>
      </c>
      <c r="I2182" s="9"/>
      <c r="J2182" s="9" t="s">
        <v>1453</v>
      </c>
      <c r="K2182" s="10" t="s">
        <v>1454</v>
      </c>
      <c r="L2182" s="9" t="s">
        <v>1898</v>
      </c>
      <c r="M2182" s="9"/>
      <c r="N2182" s="12" t="s">
        <v>1456</v>
      </c>
    </row>
    <row r="2183" customFormat="1" spans="1:14">
      <c r="A2183" s="9" t="s">
        <v>1895</v>
      </c>
      <c r="B2183" s="9"/>
      <c r="C2183" s="9" t="s">
        <v>4640</v>
      </c>
      <c r="D2183" s="9" t="s">
        <v>4641</v>
      </c>
      <c r="E2183" s="9" t="s">
        <v>85</v>
      </c>
      <c r="F2183" s="9"/>
      <c r="G2183" s="9"/>
      <c r="H2183" s="9" t="s">
        <v>1452</v>
      </c>
      <c r="I2183" s="9"/>
      <c r="J2183" s="9" t="s">
        <v>1453</v>
      </c>
      <c r="K2183" s="10" t="s">
        <v>1454</v>
      </c>
      <c r="L2183" s="9" t="s">
        <v>1898</v>
      </c>
      <c r="M2183" s="9"/>
      <c r="N2183" s="12" t="s">
        <v>1456</v>
      </c>
    </row>
    <row r="2184" customFormat="1" spans="1:14">
      <c r="A2184" s="9" t="s">
        <v>1895</v>
      </c>
      <c r="B2184" s="9"/>
      <c r="C2184" s="9" t="s">
        <v>4642</v>
      </c>
      <c r="D2184" s="9" t="s">
        <v>4643</v>
      </c>
      <c r="E2184" s="9" t="s">
        <v>85</v>
      </c>
      <c r="F2184" s="9"/>
      <c r="G2184" s="9"/>
      <c r="H2184" s="9" t="s">
        <v>1452</v>
      </c>
      <c r="I2184" s="9"/>
      <c r="J2184" s="9" t="s">
        <v>1453</v>
      </c>
      <c r="K2184" s="10" t="s">
        <v>1454</v>
      </c>
      <c r="L2184" s="9" t="s">
        <v>1898</v>
      </c>
      <c r="M2184" s="9"/>
      <c r="N2184" s="12" t="s">
        <v>1456</v>
      </c>
    </row>
    <row r="2185" customFormat="1" spans="1:14">
      <c r="A2185" s="9" t="s">
        <v>1895</v>
      </c>
      <c r="B2185" s="9"/>
      <c r="C2185" s="9" t="s">
        <v>4644</v>
      </c>
      <c r="D2185" s="9" t="s">
        <v>4645</v>
      </c>
      <c r="E2185" s="9" t="s">
        <v>85</v>
      </c>
      <c r="F2185" s="9"/>
      <c r="G2185" s="9"/>
      <c r="H2185" s="9" t="s">
        <v>1452</v>
      </c>
      <c r="I2185" s="9"/>
      <c r="J2185" s="9" t="s">
        <v>1453</v>
      </c>
      <c r="K2185" s="10" t="s">
        <v>1454</v>
      </c>
      <c r="L2185" s="9" t="s">
        <v>1898</v>
      </c>
      <c r="M2185" s="9"/>
      <c r="N2185" s="12" t="s">
        <v>1456</v>
      </c>
    </row>
    <row r="2186" customFormat="1" spans="1:14">
      <c r="A2186" s="9" t="s">
        <v>1895</v>
      </c>
      <c r="B2186" s="9"/>
      <c r="C2186" s="9" t="s">
        <v>4646</v>
      </c>
      <c r="D2186" s="9" t="s">
        <v>4647</v>
      </c>
      <c r="E2186" s="9" t="s">
        <v>85</v>
      </c>
      <c r="F2186" s="9"/>
      <c r="G2186" s="9"/>
      <c r="H2186" s="9" t="s">
        <v>1452</v>
      </c>
      <c r="I2186" s="9"/>
      <c r="J2186" s="9" t="s">
        <v>1453</v>
      </c>
      <c r="K2186" s="10" t="s">
        <v>1454</v>
      </c>
      <c r="L2186" s="9" t="s">
        <v>1898</v>
      </c>
      <c r="M2186" s="9"/>
      <c r="N2186" s="12" t="s">
        <v>1456</v>
      </c>
    </row>
    <row r="2187" customFormat="1" spans="1:14">
      <c r="A2187" s="9" t="s">
        <v>1895</v>
      </c>
      <c r="B2187" s="9"/>
      <c r="C2187" s="9" t="s">
        <v>4648</v>
      </c>
      <c r="D2187" s="9" t="s">
        <v>4649</v>
      </c>
      <c r="E2187" s="9" t="s">
        <v>85</v>
      </c>
      <c r="F2187" s="9"/>
      <c r="G2187" s="9"/>
      <c r="H2187" s="9" t="s">
        <v>1452</v>
      </c>
      <c r="I2187" s="9"/>
      <c r="J2187" s="9" t="s">
        <v>1453</v>
      </c>
      <c r="K2187" s="10" t="s">
        <v>1454</v>
      </c>
      <c r="L2187" s="9" t="s">
        <v>1898</v>
      </c>
      <c r="M2187" s="9"/>
      <c r="N2187" s="12" t="s">
        <v>1456</v>
      </c>
    </row>
    <row r="2188" customFormat="1" spans="1:14">
      <c r="A2188" s="9" t="s">
        <v>1895</v>
      </c>
      <c r="B2188" s="9"/>
      <c r="C2188" s="9" t="s">
        <v>4650</v>
      </c>
      <c r="D2188" s="9" t="s">
        <v>4651</v>
      </c>
      <c r="E2188" s="9" t="s">
        <v>85</v>
      </c>
      <c r="F2188" s="9"/>
      <c r="G2188" s="9"/>
      <c r="H2188" s="9" t="s">
        <v>1452</v>
      </c>
      <c r="I2188" s="9"/>
      <c r="J2188" s="9" t="s">
        <v>1453</v>
      </c>
      <c r="K2188" s="10" t="s">
        <v>1454</v>
      </c>
      <c r="L2188" s="9" t="s">
        <v>1898</v>
      </c>
      <c r="M2188" s="9"/>
      <c r="N2188" s="12" t="s">
        <v>1456</v>
      </c>
    </row>
    <row r="2189" customFormat="1" spans="1:14">
      <c r="A2189" s="9" t="s">
        <v>1895</v>
      </c>
      <c r="B2189" s="9"/>
      <c r="C2189" s="9" t="s">
        <v>4652</v>
      </c>
      <c r="D2189" s="9" t="s">
        <v>4653</v>
      </c>
      <c r="E2189" s="9" t="s">
        <v>85</v>
      </c>
      <c r="F2189" s="9"/>
      <c r="G2189" s="9"/>
      <c r="H2189" s="9" t="s">
        <v>1452</v>
      </c>
      <c r="I2189" s="9"/>
      <c r="J2189" s="9" t="s">
        <v>1453</v>
      </c>
      <c r="K2189" s="10" t="s">
        <v>1454</v>
      </c>
      <c r="L2189" s="9" t="s">
        <v>1898</v>
      </c>
      <c r="M2189" s="9"/>
      <c r="N2189" s="12" t="s">
        <v>1456</v>
      </c>
    </row>
    <row r="2190" customFormat="1" spans="1:14">
      <c r="A2190" s="9" t="s">
        <v>1895</v>
      </c>
      <c r="B2190" s="9"/>
      <c r="C2190" s="9" t="s">
        <v>4654</v>
      </c>
      <c r="D2190" s="9" t="s">
        <v>4655</v>
      </c>
      <c r="E2190" s="9" t="s">
        <v>85</v>
      </c>
      <c r="F2190" s="9"/>
      <c r="G2190" s="9"/>
      <c r="H2190" s="9" t="s">
        <v>1452</v>
      </c>
      <c r="I2190" s="9"/>
      <c r="J2190" s="9" t="s">
        <v>1453</v>
      </c>
      <c r="K2190" s="10" t="s">
        <v>1454</v>
      </c>
      <c r="L2190" s="9" t="s">
        <v>1898</v>
      </c>
      <c r="M2190" s="9"/>
      <c r="N2190" s="12" t="s">
        <v>1456</v>
      </c>
    </row>
    <row r="2191" customFormat="1" spans="1:14">
      <c r="A2191" s="9" t="s">
        <v>1895</v>
      </c>
      <c r="B2191" s="9"/>
      <c r="C2191" s="9" t="s">
        <v>4656</v>
      </c>
      <c r="D2191" s="9" t="s">
        <v>4657</v>
      </c>
      <c r="E2191" s="9" t="s">
        <v>85</v>
      </c>
      <c r="F2191" s="9"/>
      <c r="G2191" s="9"/>
      <c r="H2191" s="9" t="s">
        <v>1452</v>
      </c>
      <c r="I2191" s="9"/>
      <c r="J2191" s="9" t="s">
        <v>1453</v>
      </c>
      <c r="K2191" s="10" t="s">
        <v>1454</v>
      </c>
      <c r="L2191" s="9" t="s">
        <v>1898</v>
      </c>
      <c r="M2191" s="9"/>
      <c r="N2191" s="12" t="s">
        <v>1456</v>
      </c>
    </row>
    <row r="2192" customFormat="1" spans="1:14">
      <c r="A2192" s="9" t="s">
        <v>1895</v>
      </c>
      <c r="B2192" s="9"/>
      <c r="C2192" s="9" t="s">
        <v>4658</v>
      </c>
      <c r="D2192" s="9" t="s">
        <v>4659</v>
      </c>
      <c r="E2192" s="9" t="s">
        <v>85</v>
      </c>
      <c r="F2192" s="9"/>
      <c r="G2192" s="9"/>
      <c r="H2192" s="9" t="s">
        <v>1452</v>
      </c>
      <c r="I2192" s="9"/>
      <c r="J2192" s="9" t="s">
        <v>1453</v>
      </c>
      <c r="K2192" s="10" t="s">
        <v>1454</v>
      </c>
      <c r="L2192" s="9" t="s">
        <v>1898</v>
      </c>
      <c r="M2192" s="9"/>
      <c r="N2192" s="12" t="s">
        <v>1456</v>
      </c>
    </row>
    <row r="2193" customFormat="1" spans="1:14">
      <c r="A2193" s="9" t="s">
        <v>1895</v>
      </c>
      <c r="B2193" s="9"/>
      <c r="C2193" s="9" t="s">
        <v>4660</v>
      </c>
      <c r="D2193" s="9" t="s">
        <v>4661</v>
      </c>
      <c r="E2193" s="9" t="s">
        <v>85</v>
      </c>
      <c r="F2193" s="9"/>
      <c r="G2193" s="9"/>
      <c r="H2193" s="9" t="s">
        <v>1452</v>
      </c>
      <c r="I2193" s="9"/>
      <c r="J2193" s="9" t="s">
        <v>1453</v>
      </c>
      <c r="K2193" s="10" t="s">
        <v>1454</v>
      </c>
      <c r="L2193" s="9" t="s">
        <v>1898</v>
      </c>
      <c r="M2193" s="9"/>
      <c r="N2193" s="12" t="s">
        <v>1456</v>
      </c>
    </row>
    <row r="2194" customFormat="1" spans="1:14">
      <c r="A2194" s="9" t="s">
        <v>1895</v>
      </c>
      <c r="B2194" s="9"/>
      <c r="C2194" s="9" t="s">
        <v>4662</v>
      </c>
      <c r="D2194" s="9" t="s">
        <v>4663</v>
      </c>
      <c r="E2194" s="9" t="s">
        <v>85</v>
      </c>
      <c r="F2194" s="9"/>
      <c r="G2194" s="9"/>
      <c r="H2194" s="9" t="s">
        <v>1452</v>
      </c>
      <c r="I2194" s="9"/>
      <c r="J2194" s="9" t="s">
        <v>1453</v>
      </c>
      <c r="K2194" s="10" t="s">
        <v>1454</v>
      </c>
      <c r="L2194" s="9" t="s">
        <v>1898</v>
      </c>
      <c r="M2194" s="9"/>
      <c r="N2194" s="12" t="s">
        <v>1456</v>
      </c>
    </row>
    <row r="2195" customFormat="1" spans="1:14">
      <c r="A2195" s="9" t="s">
        <v>1895</v>
      </c>
      <c r="B2195" s="9"/>
      <c r="C2195" s="9" t="s">
        <v>4664</v>
      </c>
      <c r="D2195" s="9" t="s">
        <v>4665</v>
      </c>
      <c r="E2195" s="9" t="s">
        <v>85</v>
      </c>
      <c r="F2195" s="9"/>
      <c r="G2195" s="9"/>
      <c r="H2195" s="9" t="s">
        <v>1452</v>
      </c>
      <c r="I2195" s="9"/>
      <c r="J2195" s="9" t="s">
        <v>1453</v>
      </c>
      <c r="K2195" s="10" t="s">
        <v>1454</v>
      </c>
      <c r="L2195" s="9" t="s">
        <v>1898</v>
      </c>
      <c r="M2195" s="9"/>
      <c r="N2195" s="12" t="s">
        <v>1456</v>
      </c>
    </row>
    <row r="2196" customFormat="1" spans="1:14">
      <c r="A2196" s="9" t="s">
        <v>1895</v>
      </c>
      <c r="B2196" s="9"/>
      <c r="C2196" s="9" t="s">
        <v>4666</v>
      </c>
      <c r="D2196" s="9" t="s">
        <v>4667</v>
      </c>
      <c r="E2196" s="9" t="s">
        <v>85</v>
      </c>
      <c r="F2196" s="9"/>
      <c r="G2196" s="9"/>
      <c r="H2196" s="9" t="s">
        <v>1452</v>
      </c>
      <c r="I2196" s="9"/>
      <c r="J2196" s="9" t="s">
        <v>1453</v>
      </c>
      <c r="K2196" s="10" t="s">
        <v>1454</v>
      </c>
      <c r="L2196" s="9" t="s">
        <v>1898</v>
      </c>
      <c r="M2196" s="9"/>
      <c r="N2196" s="12" t="s">
        <v>1456</v>
      </c>
    </row>
    <row r="2197" customFormat="1" spans="1:14">
      <c r="A2197" s="9" t="s">
        <v>1895</v>
      </c>
      <c r="B2197" s="9"/>
      <c r="C2197" s="9" t="s">
        <v>4668</v>
      </c>
      <c r="D2197" s="9" t="s">
        <v>4669</v>
      </c>
      <c r="E2197" s="9" t="s">
        <v>85</v>
      </c>
      <c r="F2197" s="9"/>
      <c r="G2197" s="9"/>
      <c r="H2197" s="9" t="s">
        <v>1452</v>
      </c>
      <c r="I2197" s="9"/>
      <c r="J2197" s="9" t="s">
        <v>1453</v>
      </c>
      <c r="K2197" s="10" t="s">
        <v>1454</v>
      </c>
      <c r="L2197" s="9" t="s">
        <v>1898</v>
      </c>
      <c r="M2197" s="9"/>
      <c r="N2197" s="12" t="s">
        <v>1456</v>
      </c>
    </row>
    <row r="2198" customFormat="1" spans="1:14">
      <c r="A2198" s="9" t="s">
        <v>1895</v>
      </c>
      <c r="B2198" s="9"/>
      <c r="C2198" s="9" t="s">
        <v>4670</v>
      </c>
      <c r="D2198" s="9" t="s">
        <v>4671</v>
      </c>
      <c r="E2198" s="9" t="s">
        <v>85</v>
      </c>
      <c r="F2198" s="9"/>
      <c r="G2198" s="9"/>
      <c r="H2198" s="9" t="s">
        <v>1452</v>
      </c>
      <c r="I2198" s="9"/>
      <c r="J2198" s="9" t="s">
        <v>1453</v>
      </c>
      <c r="K2198" s="10" t="s">
        <v>1454</v>
      </c>
      <c r="L2198" s="9" t="s">
        <v>1898</v>
      </c>
      <c r="M2198" s="9"/>
      <c r="N2198" s="12" t="s">
        <v>1456</v>
      </c>
    </row>
    <row r="2199" customFormat="1" spans="1:14">
      <c r="A2199" s="9" t="s">
        <v>1895</v>
      </c>
      <c r="B2199" s="9"/>
      <c r="C2199" s="9" t="s">
        <v>4672</v>
      </c>
      <c r="D2199" s="9" t="s">
        <v>4673</v>
      </c>
      <c r="E2199" s="9" t="s">
        <v>85</v>
      </c>
      <c r="F2199" s="9"/>
      <c r="G2199" s="9"/>
      <c r="H2199" s="9" t="s">
        <v>1452</v>
      </c>
      <c r="I2199" s="9"/>
      <c r="J2199" s="9" t="s">
        <v>1453</v>
      </c>
      <c r="K2199" s="10" t="s">
        <v>1454</v>
      </c>
      <c r="L2199" s="9" t="s">
        <v>1898</v>
      </c>
      <c r="M2199" s="9"/>
      <c r="N2199" s="12" t="s">
        <v>1456</v>
      </c>
    </row>
    <row r="2200" customFormat="1" spans="1:14">
      <c r="A2200" s="9" t="s">
        <v>1895</v>
      </c>
      <c r="B2200" s="9"/>
      <c r="C2200" s="9" t="s">
        <v>4674</v>
      </c>
      <c r="D2200" s="9" t="s">
        <v>4675</v>
      </c>
      <c r="E2200" s="9" t="s">
        <v>85</v>
      </c>
      <c r="F2200" s="9"/>
      <c r="G2200" s="9"/>
      <c r="H2200" s="9" t="s">
        <v>1452</v>
      </c>
      <c r="I2200" s="9"/>
      <c r="J2200" s="9" t="s">
        <v>1453</v>
      </c>
      <c r="K2200" s="10" t="s">
        <v>1454</v>
      </c>
      <c r="L2200" s="9" t="s">
        <v>1898</v>
      </c>
      <c r="M2200" s="9"/>
      <c r="N2200" s="12" t="s">
        <v>1456</v>
      </c>
    </row>
    <row r="2201" customFormat="1" spans="1:14">
      <c r="A2201" s="9" t="s">
        <v>1895</v>
      </c>
      <c r="B2201" s="9"/>
      <c r="C2201" s="9" t="s">
        <v>4676</v>
      </c>
      <c r="D2201" s="9" t="s">
        <v>4677</v>
      </c>
      <c r="E2201" s="9" t="s">
        <v>85</v>
      </c>
      <c r="F2201" s="9"/>
      <c r="G2201" s="9"/>
      <c r="H2201" s="9" t="s">
        <v>1452</v>
      </c>
      <c r="I2201" s="9"/>
      <c r="J2201" s="9" t="s">
        <v>1453</v>
      </c>
      <c r="K2201" s="10" t="s">
        <v>1454</v>
      </c>
      <c r="L2201" s="9" t="s">
        <v>1898</v>
      </c>
      <c r="M2201" s="9"/>
      <c r="N2201" s="12" t="s">
        <v>1456</v>
      </c>
    </row>
    <row r="2202" customFormat="1" spans="1:14">
      <c r="A2202" s="9" t="s">
        <v>1895</v>
      </c>
      <c r="B2202" s="9"/>
      <c r="C2202" s="9" t="s">
        <v>4678</v>
      </c>
      <c r="D2202" s="9" t="s">
        <v>4679</v>
      </c>
      <c r="E2202" s="9" t="s">
        <v>85</v>
      </c>
      <c r="F2202" s="9"/>
      <c r="G2202" s="9"/>
      <c r="H2202" s="9" t="s">
        <v>1452</v>
      </c>
      <c r="I2202" s="9"/>
      <c r="J2202" s="9" t="s">
        <v>1453</v>
      </c>
      <c r="K2202" s="10" t="s">
        <v>1454</v>
      </c>
      <c r="L2202" s="9" t="s">
        <v>1898</v>
      </c>
      <c r="M2202" s="9"/>
      <c r="N2202" s="12" t="s">
        <v>1456</v>
      </c>
    </row>
    <row r="2203" customFormat="1" spans="1:14">
      <c r="A2203" s="9" t="s">
        <v>1895</v>
      </c>
      <c r="B2203" s="9"/>
      <c r="C2203" s="9" t="s">
        <v>4680</v>
      </c>
      <c r="D2203" s="9" t="s">
        <v>4681</v>
      </c>
      <c r="E2203" s="9" t="s">
        <v>85</v>
      </c>
      <c r="F2203" s="9"/>
      <c r="G2203" s="9"/>
      <c r="H2203" s="9" t="s">
        <v>1452</v>
      </c>
      <c r="I2203" s="9"/>
      <c r="J2203" s="9" t="s">
        <v>1453</v>
      </c>
      <c r="K2203" s="10" t="s">
        <v>1454</v>
      </c>
      <c r="L2203" s="9" t="s">
        <v>1898</v>
      </c>
      <c r="M2203" s="9"/>
      <c r="N2203" s="12" t="s">
        <v>1456</v>
      </c>
    </row>
    <row r="2204" customFormat="1" spans="1:14">
      <c r="A2204" s="9" t="s">
        <v>1895</v>
      </c>
      <c r="B2204" s="9"/>
      <c r="C2204" s="9" t="s">
        <v>4682</v>
      </c>
      <c r="D2204" s="9" t="s">
        <v>4683</v>
      </c>
      <c r="E2204" s="9" t="s">
        <v>85</v>
      </c>
      <c r="F2204" s="9"/>
      <c r="G2204" s="9"/>
      <c r="H2204" s="9" t="s">
        <v>1452</v>
      </c>
      <c r="I2204" s="9"/>
      <c r="J2204" s="9" t="s">
        <v>1453</v>
      </c>
      <c r="K2204" s="10" t="s">
        <v>1454</v>
      </c>
      <c r="L2204" s="9" t="s">
        <v>1898</v>
      </c>
      <c r="M2204" s="9"/>
      <c r="N2204" s="12" t="s">
        <v>1456</v>
      </c>
    </row>
    <row r="2205" customFormat="1" spans="1:14">
      <c r="A2205" s="9" t="s">
        <v>1895</v>
      </c>
      <c r="B2205" s="9"/>
      <c r="C2205" s="9" t="s">
        <v>4684</v>
      </c>
      <c r="D2205" s="9" t="s">
        <v>4685</v>
      </c>
      <c r="E2205" s="9" t="s">
        <v>85</v>
      </c>
      <c r="F2205" s="9"/>
      <c r="G2205" s="9"/>
      <c r="H2205" s="9" t="s">
        <v>1452</v>
      </c>
      <c r="I2205" s="9"/>
      <c r="J2205" s="9" t="s">
        <v>1453</v>
      </c>
      <c r="K2205" s="10" t="s">
        <v>1454</v>
      </c>
      <c r="L2205" s="9" t="s">
        <v>1898</v>
      </c>
      <c r="M2205" s="9"/>
      <c r="N2205" s="12" t="s">
        <v>1456</v>
      </c>
    </row>
    <row r="2206" customFormat="1" spans="1:14">
      <c r="A2206" s="9" t="s">
        <v>1895</v>
      </c>
      <c r="B2206" s="9"/>
      <c r="C2206" s="9" t="s">
        <v>4686</v>
      </c>
      <c r="D2206" s="9" t="s">
        <v>2668</v>
      </c>
      <c r="E2206" s="9" t="s">
        <v>85</v>
      </c>
      <c r="F2206" s="9"/>
      <c r="G2206" s="9"/>
      <c r="H2206" s="9" t="s">
        <v>1452</v>
      </c>
      <c r="I2206" s="9"/>
      <c r="J2206" s="9" t="s">
        <v>1453</v>
      </c>
      <c r="K2206" s="10" t="s">
        <v>1454</v>
      </c>
      <c r="L2206" s="9" t="s">
        <v>1898</v>
      </c>
      <c r="M2206" s="9"/>
      <c r="N2206" s="12" t="s">
        <v>1456</v>
      </c>
    </row>
    <row r="2207" customFormat="1" spans="1:14">
      <c r="A2207" s="9" t="s">
        <v>1895</v>
      </c>
      <c r="B2207" s="9"/>
      <c r="C2207" s="9" t="s">
        <v>4687</v>
      </c>
      <c r="D2207" s="9" t="s">
        <v>4688</v>
      </c>
      <c r="E2207" s="9" t="s">
        <v>85</v>
      </c>
      <c r="F2207" s="9"/>
      <c r="G2207" s="9"/>
      <c r="H2207" s="9" t="s">
        <v>1452</v>
      </c>
      <c r="I2207" s="9"/>
      <c r="J2207" s="9" t="s">
        <v>1453</v>
      </c>
      <c r="K2207" s="10" t="s">
        <v>1454</v>
      </c>
      <c r="L2207" s="9" t="s">
        <v>1898</v>
      </c>
      <c r="M2207" s="9"/>
      <c r="N2207" s="12" t="s">
        <v>1456</v>
      </c>
    </row>
    <row r="2208" customFormat="1" spans="1:14">
      <c r="A2208" s="9" t="s">
        <v>1895</v>
      </c>
      <c r="B2208" s="9"/>
      <c r="C2208" s="9" t="s">
        <v>4689</v>
      </c>
      <c r="D2208" s="9" t="s">
        <v>4690</v>
      </c>
      <c r="E2208" s="9" t="s">
        <v>85</v>
      </c>
      <c r="F2208" s="9"/>
      <c r="G2208" s="9"/>
      <c r="H2208" s="9" t="s">
        <v>1452</v>
      </c>
      <c r="I2208" s="9"/>
      <c r="J2208" s="9" t="s">
        <v>1453</v>
      </c>
      <c r="K2208" s="10" t="s">
        <v>1454</v>
      </c>
      <c r="L2208" s="9" t="s">
        <v>1898</v>
      </c>
      <c r="M2208" s="9"/>
      <c r="N2208" s="12" t="s">
        <v>1456</v>
      </c>
    </row>
    <row r="2209" customFormat="1" spans="1:14">
      <c r="A2209" s="9" t="s">
        <v>1895</v>
      </c>
      <c r="B2209" s="9"/>
      <c r="C2209" s="9" t="s">
        <v>4691</v>
      </c>
      <c r="D2209" s="9" t="s">
        <v>4692</v>
      </c>
      <c r="E2209" s="9" t="s">
        <v>85</v>
      </c>
      <c r="F2209" s="9"/>
      <c r="G2209" s="9"/>
      <c r="H2209" s="9" t="s">
        <v>1452</v>
      </c>
      <c r="I2209" s="9"/>
      <c r="J2209" s="9" t="s">
        <v>1453</v>
      </c>
      <c r="K2209" s="10" t="s">
        <v>1454</v>
      </c>
      <c r="L2209" s="9" t="s">
        <v>1898</v>
      </c>
      <c r="M2209" s="9"/>
      <c r="N2209" s="12" t="s">
        <v>1456</v>
      </c>
    </row>
    <row r="2210" customFormat="1" spans="1:14">
      <c r="A2210" s="9" t="s">
        <v>1895</v>
      </c>
      <c r="B2210" s="9"/>
      <c r="C2210" s="9" t="s">
        <v>4693</v>
      </c>
      <c r="D2210" s="9" t="s">
        <v>4694</v>
      </c>
      <c r="E2210" s="9" t="s">
        <v>85</v>
      </c>
      <c r="F2210" s="9"/>
      <c r="G2210" s="9"/>
      <c r="H2210" s="9" t="s">
        <v>1452</v>
      </c>
      <c r="I2210" s="9"/>
      <c r="J2210" s="9" t="s">
        <v>1453</v>
      </c>
      <c r="K2210" s="10" t="s">
        <v>1454</v>
      </c>
      <c r="L2210" s="9" t="s">
        <v>1898</v>
      </c>
      <c r="M2210" s="9"/>
      <c r="N2210" s="12" t="s">
        <v>1456</v>
      </c>
    </row>
    <row r="2211" customFormat="1" spans="1:14">
      <c r="A2211" s="9" t="s">
        <v>1895</v>
      </c>
      <c r="B2211" s="9"/>
      <c r="C2211" s="9" t="s">
        <v>4695</v>
      </c>
      <c r="D2211" s="9" t="s">
        <v>2672</v>
      </c>
      <c r="E2211" s="9" t="s">
        <v>85</v>
      </c>
      <c r="F2211" s="9"/>
      <c r="G2211" s="9"/>
      <c r="H2211" s="9" t="s">
        <v>1452</v>
      </c>
      <c r="I2211" s="9"/>
      <c r="J2211" s="9" t="s">
        <v>1453</v>
      </c>
      <c r="K2211" s="10" t="s">
        <v>1454</v>
      </c>
      <c r="L2211" s="9" t="s">
        <v>1898</v>
      </c>
      <c r="M2211" s="9"/>
      <c r="N2211" s="12" t="s">
        <v>1456</v>
      </c>
    </row>
    <row r="2212" customFormat="1" spans="1:14">
      <c r="A2212" s="9" t="s">
        <v>1895</v>
      </c>
      <c r="B2212" s="9"/>
      <c r="C2212" s="9" t="s">
        <v>4696</v>
      </c>
      <c r="D2212" s="9" t="s">
        <v>4697</v>
      </c>
      <c r="E2212" s="9" t="s">
        <v>85</v>
      </c>
      <c r="F2212" s="9"/>
      <c r="G2212" s="9"/>
      <c r="H2212" s="9" t="s">
        <v>1452</v>
      </c>
      <c r="I2212" s="9"/>
      <c r="J2212" s="9" t="s">
        <v>1453</v>
      </c>
      <c r="K2212" s="10" t="s">
        <v>1454</v>
      </c>
      <c r="L2212" s="9" t="s">
        <v>1898</v>
      </c>
      <c r="M2212" s="9"/>
      <c r="N2212" s="12" t="s">
        <v>1456</v>
      </c>
    </row>
    <row r="2213" customFormat="1" spans="1:14">
      <c r="A2213" s="9" t="s">
        <v>1895</v>
      </c>
      <c r="B2213" s="9"/>
      <c r="C2213" s="9" t="s">
        <v>4698</v>
      </c>
      <c r="D2213" s="9" t="s">
        <v>3850</v>
      </c>
      <c r="E2213" s="9" t="s">
        <v>85</v>
      </c>
      <c r="F2213" s="9"/>
      <c r="G2213" s="9"/>
      <c r="H2213" s="9" t="s">
        <v>1452</v>
      </c>
      <c r="I2213" s="9"/>
      <c r="J2213" s="9" t="s">
        <v>1453</v>
      </c>
      <c r="K2213" s="10" t="s">
        <v>1454</v>
      </c>
      <c r="L2213" s="9" t="s">
        <v>1898</v>
      </c>
      <c r="M2213" s="9"/>
      <c r="N2213" s="12" t="s">
        <v>1456</v>
      </c>
    </row>
    <row r="2214" customFormat="1" spans="1:14">
      <c r="A2214" s="9" t="s">
        <v>1895</v>
      </c>
      <c r="B2214" s="9"/>
      <c r="C2214" s="9" t="s">
        <v>4699</v>
      </c>
      <c r="D2214" s="9" t="s">
        <v>4700</v>
      </c>
      <c r="E2214" s="9" t="s">
        <v>85</v>
      </c>
      <c r="F2214" s="9"/>
      <c r="G2214" s="9"/>
      <c r="H2214" s="9" t="s">
        <v>1452</v>
      </c>
      <c r="I2214" s="9"/>
      <c r="J2214" s="9" t="s">
        <v>1453</v>
      </c>
      <c r="K2214" s="10" t="s">
        <v>1454</v>
      </c>
      <c r="L2214" s="9" t="s">
        <v>1898</v>
      </c>
      <c r="M2214" s="9"/>
      <c r="N2214" s="12" t="s">
        <v>1456</v>
      </c>
    </row>
    <row r="2215" customFormat="1" spans="1:14">
      <c r="A2215" s="9" t="s">
        <v>1895</v>
      </c>
      <c r="B2215" s="9"/>
      <c r="C2215" s="9" t="s">
        <v>4701</v>
      </c>
      <c r="D2215" s="9" t="s">
        <v>4702</v>
      </c>
      <c r="E2215" s="9" t="s">
        <v>85</v>
      </c>
      <c r="F2215" s="9"/>
      <c r="G2215" s="9"/>
      <c r="H2215" s="9" t="s">
        <v>1452</v>
      </c>
      <c r="I2215" s="9"/>
      <c r="J2215" s="9" t="s">
        <v>1453</v>
      </c>
      <c r="K2215" s="10" t="s">
        <v>1454</v>
      </c>
      <c r="L2215" s="9" t="s">
        <v>1898</v>
      </c>
      <c r="M2215" s="9"/>
      <c r="N2215" s="12" t="s">
        <v>1456</v>
      </c>
    </row>
    <row r="2216" customFormat="1" spans="1:14">
      <c r="A2216" s="9" t="s">
        <v>1895</v>
      </c>
      <c r="B2216" s="9"/>
      <c r="C2216" s="9" t="s">
        <v>4703</v>
      </c>
      <c r="D2216" s="9" t="s">
        <v>4704</v>
      </c>
      <c r="E2216" s="9" t="s">
        <v>85</v>
      </c>
      <c r="F2216" s="9"/>
      <c r="G2216" s="9"/>
      <c r="H2216" s="9" t="s">
        <v>1452</v>
      </c>
      <c r="I2216" s="9"/>
      <c r="J2216" s="9" t="s">
        <v>1453</v>
      </c>
      <c r="K2216" s="10" t="s">
        <v>1454</v>
      </c>
      <c r="L2216" s="9" t="s">
        <v>1898</v>
      </c>
      <c r="M2216" s="9"/>
      <c r="N2216" s="12" t="s">
        <v>1456</v>
      </c>
    </row>
    <row r="2217" customFormat="1" spans="1:14">
      <c r="A2217" s="9" t="s">
        <v>1895</v>
      </c>
      <c r="B2217" s="9"/>
      <c r="C2217" s="9" t="s">
        <v>4705</v>
      </c>
      <c r="D2217" s="9" t="s">
        <v>2466</v>
      </c>
      <c r="E2217" s="9" t="s">
        <v>85</v>
      </c>
      <c r="F2217" s="9"/>
      <c r="G2217" s="9"/>
      <c r="H2217" s="9" t="s">
        <v>1452</v>
      </c>
      <c r="I2217" s="9"/>
      <c r="J2217" s="9" t="s">
        <v>1453</v>
      </c>
      <c r="K2217" s="10" t="s">
        <v>1454</v>
      </c>
      <c r="L2217" s="9" t="s">
        <v>1898</v>
      </c>
      <c r="M2217" s="9"/>
      <c r="N2217" s="12" t="s">
        <v>1456</v>
      </c>
    </row>
    <row r="2218" customFormat="1" spans="1:14">
      <c r="A2218" s="9" t="s">
        <v>1895</v>
      </c>
      <c r="B2218" s="9"/>
      <c r="C2218" s="9" t="s">
        <v>4706</v>
      </c>
      <c r="D2218" s="9" t="s">
        <v>4707</v>
      </c>
      <c r="E2218" s="9" t="s">
        <v>85</v>
      </c>
      <c r="F2218" s="9"/>
      <c r="G2218" s="9"/>
      <c r="H2218" s="9" t="s">
        <v>1452</v>
      </c>
      <c r="I2218" s="9"/>
      <c r="J2218" s="9" t="s">
        <v>1453</v>
      </c>
      <c r="K2218" s="10" t="s">
        <v>1454</v>
      </c>
      <c r="L2218" s="9" t="s">
        <v>1898</v>
      </c>
      <c r="M2218" s="9"/>
      <c r="N2218" s="12" t="s">
        <v>1456</v>
      </c>
    </row>
    <row r="2219" customFormat="1" spans="1:14">
      <c r="A2219" s="9" t="s">
        <v>1895</v>
      </c>
      <c r="B2219" s="9"/>
      <c r="C2219" s="9" t="s">
        <v>4708</v>
      </c>
      <c r="D2219" s="9" t="s">
        <v>4709</v>
      </c>
      <c r="E2219" s="9" t="s">
        <v>85</v>
      </c>
      <c r="F2219" s="9"/>
      <c r="G2219" s="9"/>
      <c r="H2219" s="9" t="s">
        <v>1452</v>
      </c>
      <c r="I2219" s="9"/>
      <c r="J2219" s="9" t="s">
        <v>1453</v>
      </c>
      <c r="K2219" s="10" t="s">
        <v>1454</v>
      </c>
      <c r="L2219" s="9" t="s">
        <v>1898</v>
      </c>
      <c r="M2219" s="9"/>
      <c r="N2219" s="12" t="s">
        <v>1456</v>
      </c>
    </row>
    <row r="2220" customFormat="1" spans="1:14">
      <c r="A2220" s="9" t="s">
        <v>1895</v>
      </c>
      <c r="B2220" s="9"/>
      <c r="C2220" s="9" t="s">
        <v>4710</v>
      </c>
      <c r="D2220" s="9" t="s">
        <v>2468</v>
      </c>
      <c r="E2220" s="9" t="s">
        <v>85</v>
      </c>
      <c r="F2220" s="9"/>
      <c r="G2220" s="9"/>
      <c r="H2220" s="9" t="s">
        <v>1452</v>
      </c>
      <c r="I2220" s="9"/>
      <c r="J2220" s="9" t="s">
        <v>1453</v>
      </c>
      <c r="K2220" s="10" t="s">
        <v>1454</v>
      </c>
      <c r="L2220" s="9" t="s">
        <v>1898</v>
      </c>
      <c r="M2220" s="9"/>
      <c r="N2220" s="12" t="s">
        <v>1456</v>
      </c>
    </row>
    <row r="2221" customFormat="1" spans="1:14">
      <c r="A2221" s="9" t="s">
        <v>1895</v>
      </c>
      <c r="B2221" s="9"/>
      <c r="C2221" s="9" t="s">
        <v>4711</v>
      </c>
      <c r="D2221" s="9" t="s">
        <v>4712</v>
      </c>
      <c r="E2221" s="9" t="s">
        <v>85</v>
      </c>
      <c r="F2221" s="9"/>
      <c r="G2221" s="9"/>
      <c r="H2221" s="9" t="s">
        <v>1452</v>
      </c>
      <c r="I2221" s="9"/>
      <c r="J2221" s="9" t="s">
        <v>1453</v>
      </c>
      <c r="K2221" s="10" t="s">
        <v>1454</v>
      </c>
      <c r="L2221" s="9" t="s">
        <v>1898</v>
      </c>
      <c r="M2221" s="9"/>
      <c r="N2221" s="12" t="s">
        <v>1456</v>
      </c>
    </row>
    <row r="2222" customFormat="1" spans="1:14">
      <c r="A2222" s="9" t="s">
        <v>1895</v>
      </c>
      <c r="B2222" s="9"/>
      <c r="C2222" s="9" t="s">
        <v>4713</v>
      </c>
      <c r="D2222" s="9" t="s">
        <v>4714</v>
      </c>
      <c r="E2222" s="9" t="s">
        <v>85</v>
      </c>
      <c r="F2222" s="9"/>
      <c r="G2222" s="9"/>
      <c r="H2222" s="9" t="s">
        <v>1452</v>
      </c>
      <c r="I2222" s="9"/>
      <c r="J2222" s="9" t="s">
        <v>1453</v>
      </c>
      <c r="K2222" s="10" t="s">
        <v>1454</v>
      </c>
      <c r="L2222" s="9" t="s">
        <v>1898</v>
      </c>
      <c r="M2222" s="9"/>
      <c r="N2222" s="12" t="s">
        <v>1456</v>
      </c>
    </row>
    <row r="2223" customFormat="1" spans="1:14">
      <c r="A2223" s="9" t="s">
        <v>1895</v>
      </c>
      <c r="B2223" s="9"/>
      <c r="C2223" s="9" t="s">
        <v>4715</v>
      </c>
      <c r="D2223" s="9" t="s">
        <v>4716</v>
      </c>
      <c r="E2223" s="9" t="s">
        <v>85</v>
      </c>
      <c r="F2223" s="9"/>
      <c r="G2223" s="9"/>
      <c r="H2223" s="9" t="s">
        <v>1452</v>
      </c>
      <c r="I2223" s="9"/>
      <c r="J2223" s="9" t="s">
        <v>1453</v>
      </c>
      <c r="K2223" s="10" t="s">
        <v>1454</v>
      </c>
      <c r="L2223" s="9" t="s">
        <v>1898</v>
      </c>
      <c r="M2223" s="9"/>
      <c r="N2223" s="12" t="s">
        <v>1456</v>
      </c>
    </row>
    <row r="2224" customFormat="1" spans="1:14">
      <c r="A2224" s="9" t="s">
        <v>1895</v>
      </c>
      <c r="B2224" s="9"/>
      <c r="C2224" s="9" t="s">
        <v>4717</v>
      </c>
      <c r="D2224" s="9" t="s">
        <v>4718</v>
      </c>
      <c r="E2224" s="9" t="s">
        <v>85</v>
      </c>
      <c r="F2224" s="9"/>
      <c r="G2224" s="9"/>
      <c r="H2224" s="9" t="s">
        <v>1452</v>
      </c>
      <c r="I2224" s="9"/>
      <c r="J2224" s="9" t="s">
        <v>1453</v>
      </c>
      <c r="K2224" s="10" t="s">
        <v>1454</v>
      </c>
      <c r="L2224" s="9" t="s">
        <v>1898</v>
      </c>
      <c r="M2224" s="9"/>
      <c r="N2224" s="12" t="s">
        <v>1456</v>
      </c>
    </row>
    <row r="2225" customFormat="1" spans="1:14">
      <c r="A2225" s="9" t="s">
        <v>1895</v>
      </c>
      <c r="B2225" s="9"/>
      <c r="C2225" s="9" t="s">
        <v>4719</v>
      </c>
      <c r="D2225" s="9" t="s">
        <v>4720</v>
      </c>
      <c r="E2225" s="9" t="s">
        <v>85</v>
      </c>
      <c r="F2225" s="9"/>
      <c r="G2225" s="9"/>
      <c r="H2225" s="9" t="s">
        <v>1452</v>
      </c>
      <c r="I2225" s="9"/>
      <c r="J2225" s="9" t="s">
        <v>1453</v>
      </c>
      <c r="K2225" s="10" t="s">
        <v>1454</v>
      </c>
      <c r="L2225" s="9" t="s">
        <v>1898</v>
      </c>
      <c r="M2225" s="9"/>
      <c r="N2225" s="12" t="s">
        <v>1456</v>
      </c>
    </row>
    <row r="2226" customFormat="1" spans="1:14">
      <c r="A2226" s="9" t="s">
        <v>1895</v>
      </c>
      <c r="B2226" s="9"/>
      <c r="C2226" s="9" t="s">
        <v>4721</v>
      </c>
      <c r="D2226" s="9" t="s">
        <v>4722</v>
      </c>
      <c r="E2226" s="9" t="s">
        <v>85</v>
      </c>
      <c r="F2226" s="9"/>
      <c r="G2226" s="9"/>
      <c r="H2226" s="9" t="s">
        <v>1452</v>
      </c>
      <c r="I2226" s="9"/>
      <c r="J2226" s="9" t="s">
        <v>1453</v>
      </c>
      <c r="K2226" s="10" t="s">
        <v>1454</v>
      </c>
      <c r="L2226" s="9" t="s">
        <v>1898</v>
      </c>
      <c r="M2226" s="9"/>
      <c r="N2226" s="12" t="s">
        <v>1456</v>
      </c>
    </row>
    <row r="2227" customFormat="1" spans="1:14">
      <c r="A2227" s="9" t="s">
        <v>1895</v>
      </c>
      <c r="B2227" s="9"/>
      <c r="C2227" s="9" t="s">
        <v>4723</v>
      </c>
      <c r="D2227" s="9" t="s">
        <v>4724</v>
      </c>
      <c r="E2227" s="9" t="s">
        <v>85</v>
      </c>
      <c r="F2227" s="9"/>
      <c r="G2227" s="9"/>
      <c r="H2227" s="9" t="s">
        <v>1452</v>
      </c>
      <c r="I2227" s="9"/>
      <c r="J2227" s="9" t="s">
        <v>1453</v>
      </c>
      <c r="K2227" s="10" t="s">
        <v>1454</v>
      </c>
      <c r="L2227" s="9" t="s">
        <v>1898</v>
      </c>
      <c r="M2227" s="9"/>
      <c r="N2227" s="12" t="s">
        <v>1456</v>
      </c>
    </row>
    <row r="2228" customFormat="1" spans="1:14">
      <c r="A2228" s="9" t="s">
        <v>1895</v>
      </c>
      <c r="B2228" s="9"/>
      <c r="C2228" s="9" t="s">
        <v>4725</v>
      </c>
      <c r="D2228" s="9" t="s">
        <v>2470</v>
      </c>
      <c r="E2228" s="9" t="s">
        <v>85</v>
      </c>
      <c r="F2228" s="9"/>
      <c r="G2228" s="9"/>
      <c r="H2228" s="9" t="s">
        <v>1452</v>
      </c>
      <c r="I2228" s="9"/>
      <c r="J2228" s="9" t="s">
        <v>1453</v>
      </c>
      <c r="K2228" s="10" t="s">
        <v>1454</v>
      </c>
      <c r="L2228" s="9" t="s">
        <v>1898</v>
      </c>
      <c r="M2228" s="9"/>
      <c r="N2228" s="12" t="s">
        <v>1456</v>
      </c>
    </row>
    <row r="2229" customFormat="1" spans="1:14">
      <c r="A2229" s="9" t="s">
        <v>1895</v>
      </c>
      <c r="B2229" s="9"/>
      <c r="C2229" s="9" t="s">
        <v>4726</v>
      </c>
      <c r="D2229" s="9" t="s">
        <v>4727</v>
      </c>
      <c r="E2229" s="9" t="s">
        <v>85</v>
      </c>
      <c r="F2229" s="9"/>
      <c r="G2229" s="9"/>
      <c r="H2229" s="9" t="s">
        <v>1452</v>
      </c>
      <c r="I2229" s="9"/>
      <c r="J2229" s="9" t="s">
        <v>1453</v>
      </c>
      <c r="K2229" s="10" t="s">
        <v>1454</v>
      </c>
      <c r="L2229" s="9" t="s">
        <v>1898</v>
      </c>
      <c r="M2229" s="9"/>
      <c r="N2229" s="12" t="s">
        <v>1456</v>
      </c>
    </row>
    <row r="2230" customFormat="1" spans="1:14">
      <c r="A2230" s="9" t="s">
        <v>1895</v>
      </c>
      <c r="B2230" s="9"/>
      <c r="C2230" s="9" t="s">
        <v>4728</v>
      </c>
      <c r="D2230" s="9" t="s">
        <v>4729</v>
      </c>
      <c r="E2230" s="9" t="s">
        <v>85</v>
      </c>
      <c r="F2230" s="9"/>
      <c r="G2230" s="9"/>
      <c r="H2230" s="9" t="s">
        <v>1452</v>
      </c>
      <c r="I2230" s="9"/>
      <c r="J2230" s="9" t="s">
        <v>1453</v>
      </c>
      <c r="K2230" s="10" t="s">
        <v>1454</v>
      </c>
      <c r="L2230" s="9" t="s">
        <v>1898</v>
      </c>
      <c r="M2230" s="9"/>
      <c r="N2230" s="12" t="s">
        <v>1456</v>
      </c>
    </row>
    <row r="2231" customFormat="1" spans="1:14">
      <c r="A2231" s="9" t="s">
        <v>1895</v>
      </c>
      <c r="B2231" s="9"/>
      <c r="C2231" s="9" t="s">
        <v>4730</v>
      </c>
      <c r="D2231" s="9" t="s">
        <v>4731</v>
      </c>
      <c r="E2231" s="9" t="s">
        <v>85</v>
      </c>
      <c r="F2231" s="9"/>
      <c r="G2231" s="9"/>
      <c r="H2231" s="9" t="s">
        <v>1452</v>
      </c>
      <c r="I2231" s="9"/>
      <c r="J2231" s="9" t="s">
        <v>1453</v>
      </c>
      <c r="K2231" s="10" t="s">
        <v>1454</v>
      </c>
      <c r="L2231" s="9" t="s">
        <v>1898</v>
      </c>
      <c r="M2231" s="9"/>
      <c r="N2231" s="12" t="s">
        <v>1456</v>
      </c>
    </row>
    <row r="2232" customFormat="1" spans="1:14">
      <c r="A2232" s="9" t="s">
        <v>1895</v>
      </c>
      <c r="B2232" s="9"/>
      <c r="C2232" s="9" t="s">
        <v>4732</v>
      </c>
      <c r="D2232" s="9" t="s">
        <v>4733</v>
      </c>
      <c r="E2232" s="9" t="s">
        <v>85</v>
      </c>
      <c r="F2232" s="9"/>
      <c r="G2232" s="9"/>
      <c r="H2232" s="9" t="s">
        <v>1452</v>
      </c>
      <c r="I2232" s="9"/>
      <c r="J2232" s="9" t="s">
        <v>1453</v>
      </c>
      <c r="K2232" s="10" t="s">
        <v>1454</v>
      </c>
      <c r="L2232" s="9" t="s">
        <v>1898</v>
      </c>
      <c r="M2232" s="9"/>
      <c r="N2232" s="12" t="s">
        <v>1456</v>
      </c>
    </row>
    <row r="2233" customFormat="1" spans="1:14">
      <c r="A2233" s="9" t="s">
        <v>1895</v>
      </c>
      <c r="B2233" s="9"/>
      <c r="C2233" s="9" t="s">
        <v>4734</v>
      </c>
      <c r="D2233" s="9" t="s">
        <v>4735</v>
      </c>
      <c r="E2233" s="9" t="s">
        <v>85</v>
      </c>
      <c r="F2233" s="9"/>
      <c r="G2233" s="9"/>
      <c r="H2233" s="9" t="s">
        <v>1452</v>
      </c>
      <c r="I2233" s="9"/>
      <c r="J2233" s="9" t="s">
        <v>1453</v>
      </c>
      <c r="K2233" s="10" t="s">
        <v>1454</v>
      </c>
      <c r="L2233" s="9" t="s">
        <v>1898</v>
      </c>
      <c r="M2233" s="9"/>
      <c r="N2233" s="12" t="s">
        <v>1456</v>
      </c>
    </row>
    <row r="2234" customFormat="1" spans="1:14">
      <c r="A2234" s="9" t="s">
        <v>1895</v>
      </c>
      <c r="B2234" s="9"/>
      <c r="C2234" s="9" t="s">
        <v>4736</v>
      </c>
      <c r="D2234" s="9" t="s">
        <v>4737</v>
      </c>
      <c r="E2234" s="9" t="s">
        <v>85</v>
      </c>
      <c r="F2234" s="9"/>
      <c r="G2234" s="9"/>
      <c r="H2234" s="9" t="s">
        <v>1452</v>
      </c>
      <c r="I2234" s="9"/>
      <c r="J2234" s="9" t="s">
        <v>1453</v>
      </c>
      <c r="K2234" s="10" t="s">
        <v>1454</v>
      </c>
      <c r="L2234" s="9" t="s">
        <v>1898</v>
      </c>
      <c r="M2234" s="9"/>
      <c r="N2234" s="12" t="s">
        <v>1456</v>
      </c>
    </row>
    <row r="2235" customFormat="1" spans="1:14">
      <c r="A2235" s="9" t="s">
        <v>1895</v>
      </c>
      <c r="B2235" s="9"/>
      <c r="C2235" s="9" t="s">
        <v>4738</v>
      </c>
      <c r="D2235" s="9" t="s">
        <v>2472</v>
      </c>
      <c r="E2235" s="9" t="s">
        <v>85</v>
      </c>
      <c r="F2235" s="9"/>
      <c r="G2235" s="9"/>
      <c r="H2235" s="9" t="s">
        <v>1452</v>
      </c>
      <c r="I2235" s="9"/>
      <c r="J2235" s="9" t="s">
        <v>1453</v>
      </c>
      <c r="K2235" s="10" t="s">
        <v>1454</v>
      </c>
      <c r="L2235" s="9" t="s">
        <v>1898</v>
      </c>
      <c r="M2235" s="9"/>
      <c r="N2235" s="12" t="s">
        <v>1456</v>
      </c>
    </row>
    <row r="2236" customFormat="1" spans="1:14">
      <c r="A2236" s="9" t="s">
        <v>1895</v>
      </c>
      <c r="B2236" s="9"/>
      <c r="C2236" s="9" t="s">
        <v>4739</v>
      </c>
      <c r="D2236" s="9" t="s">
        <v>4740</v>
      </c>
      <c r="E2236" s="9" t="s">
        <v>85</v>
      </c>
      <c r="F2236" s="9"/>
      <c r="G2236" s="9"/>
      <c r="H2236" s="9" t="s">
        <v>1452</v>
      </c>
      <c r="I2236" s="9"/>
      <c r="J2236" s="9" t="s">
        <v>1453</v>
      </c>
      <c r="K2236" s="10" t="s">
        <v>1454</v>
      </c>
      <c r="L2236" s="9" t="s">
        <v>1898</v>
      </c>
      <c r="M2236" s="9"/>
      <c r="N2236" s="12" t="s">
        <v>1456</v>
      </c>
    </row>
    <row r="2237" customFormat="1" spans="1:14">
      <c r="A2237" s="9" t="s">
        <v>1895</v>
      </c>
      <c r="B2237" s="9"/>
      <c r="C2237" s="9" t="s">
        <v>4741</v>
      </c>
      <c r="D2237" s="9" t="s">
        <v>4742</v>
      </c>
      <c r="E2237" s="9" t="s">
        <v>85</v>
      </c>
      <c r="F2237" s="9"/>
      <c r="G2237" s="9"/>
      <c r="H2237" s="9" t="s">
        <v>1452</v>
      </c>
      <c r="I2237" s="9"/>
      <c r="J2237" s="9" t="s">
        <v>1453</v>
      </c>
      <c r="K2237" s="10" t="s">
        <v>1454</v>
      </c>
      <c r="L2237" s="9" t="s">
        <v>1898</v>
      </c>
      <c r="M2237" s="9"/>
      <c r="N2237" s="12" t="s">
        <v>1456</v>
      </c>
    </row>
    <row r="2238" customFormat="1" spans="1:14">
      <c r="A2238" s="9" t="s">
        <v>1895</v>
      </c>
      <c r="B2238" s="9"/>
      <c r="C2238" s="9" t="s">
        <v>4743</v>
      </c>
      <c r="D2238" s="9" t="s">
        <v>4744</v>
      </c>
      <c r="E2238" s="9" t="s">
        <v>85</v>
      </c>
      <c r="F2238" s="9"/>
      <c r="G2238" s="9"/>
      <c r="H2238" s="9" t="s">
        <v>1452</v>
      </c>
      <c r="I2238" s="9"/>
      <c r="J2238" s="9" t="s">
        <v>1453</v>
      </c>
      <c r="K2238" s="10" t="s">
        <v>1454</v>
      </c>
      <c r="L2238" s="9" t="s">
        <v>1898</v>
      </c>
      <c r="M2238" s="9"/>
      <c r="N2238" s="12" t="s">
        <v>1456</v>
      </c>
    </row>
    <row r="2239" customFormat="1" spans="1:14">
      <c r="A2239" s="9" t="s">
        <v>1895</v>
      </c>
      <c r="B2239" s="9"/>
      <c r="C2239" s="9" t="s">
        <v>4745</v>
      </c>
      <c r="D2239" s="9" t="s">
        <v>4746</v>
      </c>
      <c r="E2239" s="9" t="s">
        <v>85</v>
      </c>
      <c r="F2239" s="9"/>
      <c r="G2239" s="9"/>
      <c r="H2239" s="9" t="s">
        <v>1452</v>
      </c>
      <c r="I2239" s="9"/>
      <c r="J2239" s="9" t="s">
        <v>1453</v>
      </c>
      <c r="K2239" s="10" t="s">
        <v>1454</v>
      </c>
      <c r="L2239" s="9" t="s">
        <v>1898</v>
      </c>
      <c r="M2239" s="9"/>
      <c r="N2239" s="12" t="s">
        <v>1456</v>
      </c>
    </row>
    <row r="2240" customFormat="1" spans="1:14">
      <c r="A2240" s="9" t="s">
        <v>1895</v>
      </c>
      <c r="B2240" s="9"/>
      <c r="C2240" s="9" t="s">
        <v>4747</v>
      </c>
      <c r="D2240" s="9" t="s">
        <v>4748</v>
      </c>
      <c r="E2240" s="9" t="s">
        <v>85</v>
      </c>
      <c r="F2240" s="9"/>
      <c r="G2240" s="9"/>
      <c r="H2240" s="9" t="s">
        <v>1452</v>
      </c>
      <c r="I2240" s="9"/>
      <c r="J2240" s="9" t="s">
        <v>1453</v>
      </c>
      <c r="K2240" s="10" t="s">
        <v>1454</v>
      </c>
      <c r="L2240" s="9" t="s">
        <v>1898</v>
      </c>
      <c r="M2240" s="9"/>
      <c r="N2240" s="12" t="s">
        <v>1456</v>
      </c>
    </row>
    <row r="2241" customFormat="1" spans="1:14">
      <c r="A2241" s="9" t="s">
        <v>1895</v>
      </c>
      <c r="B2241" s="9"/>
      <c r="C2241" s="9" t="s">
        <v>4749</v>
      </c>
      <c r="D2241" s="9" t="s">
        <v>4750</v>
      </c>
      <c r="E2241" s="9" t="s">
        <v>85</v>
      </c>
      <c r="F2241" s="9"/>
      <c r="G2241" s="9"/>
      <c r="H2241" s="9" t="s">
        <v>1452</v>
      </c>
      <c r="I2241" s="9"/>
      <c r="J2241" s="9" t="s">
        <v>1453</v>
      </c>
      <c r="K2241" s="10" t="s">
        <v>1454</v>
      </c>
      <c r="L2241" s="9" t="s">
        <v>1898</v>
      </c>
      <c r="M2241" s="9"/>
      <c r="N2241" s="12" t="s">
        <v>1456</v>
      </c>
    </row>
    <row r="2242" customFormat="1" spans="1:14">
      <c r="A2242" s="9" t="s">
        <v>1895</v>
      </c>
      <c r="B2242" s="9"/>
      <c r="C2242" s="9" t="s">
        <v>4751</v>
      </c>
      <c r="D2242" s="9" t="s">
        <v>2474</v>
      </c>
      <c r="E2242" s="9" t="s">
        <v>85</v>
      </c>
      <c r="F2242" s="9"/>
      <c r="G2242" s="9"/>
      <c r="H2242" s="9" t="s">
        <v>1452</v>
      </c>
      <c r="I2242" s="9"/>
      <c r="J2242" s="9" t="s">
        <v>1453</v>
      </c>
      <c r="K2242" s="10" t="s">
        <v>1454</v>
      </c>
      <c r="L2242" s="9" t="s">
        <v>1898</v>
      </c>
      <c r="M2242" s="9"/>
      <c r="N2242" s="12" t="s">
        <v>1456</v>
      </c>
    </row>
    <row r="2243" customFormat="1" spans="1:14">
      <c r="A2243" s="9" t="s">
        <v>1895</v>
      </c>
      <c r="B2243" s="9"/>
      <c r="C2243" s="9" t="s">
        <v>4752</v>
      </c>
      <c r="D2243" s="9" t="s">
        <v>4753</v>
      </c>
      <c r="E2243" s="9" t="s">
        <v>85</v>
      </c>
      <c r="F2243" s="9"/>
      <c r="G2243" s="9"/>
      <c r="H2243" s="9" t="s">
        <v>1452</v>
      </c>
      <c r="I2243" s="9"/>
      <c r="J2243" s="9" t="s">
        <v>1453</v>
      </c>
      <c r="K2243" s="10" t="s">
        <v>1454</v>
      </c>
      <c r="L2243" s="9" t="s">
        <v>1898</v>
      </c>
      <c r="M2243" s="9"/>
      <c r="N2243" s="12" t="s">
        <v>1456</v>
      </c>
    </row>
    <row r="2244" customFormat="1" spans="1:14">
      <c r="A2244" s="9" t="s">
        <v>1895</v>
      </c>
      <c r="B2244" s="9"/>
      <c r="C2244" s="9" t="s">
        <v>4754</v>
      </c>
      <c r="D2244" s="9" t="s">
        <v>4755</v>
      </c>
      <c r="E2244" s="9" t="s">
        <v>85</v>
      </c>
      <c r="F2244" s="9"/>
      <c r="G2244" s="9"/>
      <c r="H2244" s="9" t="s">
        <v>1452</v>
      </c>
      <c r="I2244" s="9"/>
      <c r="J2244" s="9" t="s">
        <v>1453</v>
      </c>
      <c r="K2244" s="10" t="s">
        <v>1454</v>
      </c>
      <c r="L2244" s="9" t="s">
        <v>1898</v>
      </c>
      <c r="M2244" s="9"/>
      <c r="N2244" s="12" t="s">
        <v>1456</v>
      </c>
    </row>
    <row r="2245" customFormat="1" spans="1:14">
      <c r="A2245" s="9" t="s">
        <v>1895</v>
      </c>
      <c r="B2245" s="9"/>
      <c r="C2245" s="9" t="s">
        <v>4756</v>
      </c>
      <c r="D2245" s="9" t="s">
        <v>4757</v>
      </c>
      <c r="E2245" s="9" t="s">
        <v>85</v>
      </c>
      <c r="F2245" s="9"/>
      <c r="G2245" s="9"/>
      <c r="H2245" s="9" t="s">
        <v>1452</v>
      </c>
      <c r="I2245" s="9"/>
      <c r="J2245" s="9" t="s">
        <v>1453</v>
      </c>
      <c r="K2245" s="10" t="s">
        <v>1454</v>
      </c>
      <c r="L2245" s="9" t="s">
        <v>1898</v>
      </c>
      <c r="M2245" s="9"/>
      <c r="N2245" s="12" t="s">
        <v>1456</v>
      </c>
    </row>
    <row r="2246" customFormat="1" spans="1:14">
      <c r="A2246" s="9" t="s">
        <v>1895</v>
      </c>
      <c r="B2246" s="9"/>
      <c r="C2246" s="9" t="s">
        <v>4758</v>
      </c>
      <c r="D2246" s="9" t="s">
        <v>4759</v>
      </c>
      <c r="E2246" s="9" t="s">
        <v>85</v>
      </c>
      <c r="F2246" s="9"/>
      <c r="G2246" s="9"/>
      <c r="H2246" s="9" t="s">
        <v>1452</v>
      </c>
      <c r="I2246" s="9"/>
      <c r="J2246" s="9" t="s">
        <v>1453</v>
      </c>
      <c r="K2246" s="10" t="s">
        <v>1454</v>
      </c>
      <c r="L2246" s="9" t="s">
        <v>1898</v>
      </c>
      <c r="M2246" s="9"/>
      <c r="N2246" s="12" t="s">
        <v>1456</v>
      </c>
    </row>
    <row r="2247" customFormat="1" spans="1:14">
      <c r="A2247" s="9" t="s">
        <v>1895</v>
      </c>
      <c r="B2247" s="9"/>
      <c r="C2247" s="9" t="s">
        <v>4760</v>
      </c>
      <c r="D2247" s="9" t="s">
        <v>4761</v>
      </c>
      <c r="E2247" s="9" t="s">
        <v>85</v>
      </c>
      <c r="F2247" s="9"/>
      <c r="G2247" s="9"/>
      <c r="H2247" s="9" t="s">
        <v>1452</v>
      </c>
      <c r="I2247" s="9"/>
      <c r="J2247" s="9" t="s">
        <v>1453</v>
      </c>
      <c r="K2247" s="10" t="s">
        <v>1454</v>
      </c>
      <c r="L2247" s="9" t="s">
        <v>1898</v>
      </c>
      <c r="M2247" s="9"/>
      <c r="N2247" s="12" t="s">
        <v>1456</v>
      </c>
    </row>
    <row r="2248" customFormat="1" spans="1:14">
      <c r="A2248" s="9" t="s">
        <v>1895</v>
      </c>
      <c r="B2248" s="9"/>
      <c r="C2248" s="9" t="s">
        <v>4762</v>
      </c>
      <c r="D2248" s="9" t="s">
        <v>2676</v>
      </c>
      <c r="E2248" s="9" t="s">
        <v>85</v>
      </c>
      <c r="F2248" s="9"/>
      <c r="G2248" s="9"/>
      <c r="H2248" s="9" t="s">
        <v>1452</v>
      </c>
      <c r="I2248" s="9"/>
      <c r="J2248" s="9" t="s">
        <v>1453</v>
      </c>
      <c r="K2248" s="10" t="s">
        <v>1454</v>
      </c>
      <c r="L2248" s="9" t="s">
        <v>1898</v>
      </c>
      <c r="M2248" s="9"/>
      <c r="N2248" s="12" t="s">
        <v>1456</v>
      </c>
    </row>
    <row r="2249" customFormat="1" spans="1:14">
      <c r="A2249" s="9" t="s">
        <v>1895</v>
      </c>
      <c r="B2249" s="9"/>
      <c r="C2249" s="9" t="s">
        <v>4763</v>
      </c>
      <c r="D2249" s="9" t="s">
        <v>4764</v>
      </c>
      <c r="E2249" s="9" t="s">
        <v>85</v>
      </c>
      <c r="F2249" s="9"/>
      <c r="G2249" s="9"/>
      <c r="H2249" s="9" t="s">
        <v>1452</v>
      </c>
      <c r="I2249" s="9"/>
      <c r="J2249" s="9" t="s">
        <v>1453</v>
      </c>
      <c r="K2249" s="10" t="s">
        <v>1454</v>
      </c>
      <c r="L2249" s="9" t="s">
        <v>1898</v>
      </c>
      <c r="M2249" s="9"/>
      <c r="N2249" s="12" t="s">
        <v>1456</v>
      </c>
    </row>
    <row r="2250" customFormat="1" spans="1:14">
      <c r="A2250" s="9" t="s">
        <v>1895</v>
      </c>
      <c r="B2250" s="9"/>
      <c r="C2250" s="9" t="s">
        <v>4765</v>
      </c>
      <c r="D2250" s="9" t="s">
        <v>4766</v>
      </c>
      <c r="E2250" s="9" t="s">
        <v>85</v>
      </c>
      <c r="F2250" s="9"/>
      <c r="G2250" s="9"/>
      <c r="H2250" s="9" t="s">
        <v>1452</v>
      </c>
      <c r="I2250" s="9"/>
      <c r="J2250" s="9" t="s">
        <v>1453</v>
      </c>
      <c r="K2250" s="10" t="s">
        <v>1454</v>
      </c>
      <c r="L2250" s="9" t="s">
        <v>1898</v>
      </c>
      <c r="M2250" s="9"/>
      <c r="N2250" s="12" t="s">
        <v>1456</v>
      </c>
    </row>
    <row r="2251" customFormat="1" spans="1:14">
      <c r="A2251" s="9" t="s">
        <v>1895</v>
      </c>
      <c r="B2251" s="9"/>
      <c r="C2251" s="9" t="s">
        <v>4767</v>
      </c>
      <c r="D2251" s="9" t="s">
        <v>4768</v>
      </c>
      <c r="E2251" s="9" t="s">
        <v>85</v>
      </c>
      <c r="F2251" s="9"/>
      <c r="G2251" s="9"/>
      <c r="H2251" s="9" t="s">
        <v>1452</v>
      </c>
      <c r="I2251" s="9"/>
      <c r="J2251" s="9" t="s">
        <v>1453</v>
      </c>
      <c r="K2251" s="10" t="s">
        <v>1454</v>
      </c>
      <c r="L2251" s="9" t="s">
        <v>1898</v>
      </c>
      <c r="M2251" s="9"/>
      <c r="N2251" s="12" t="s">
        <v>1456</v>
      </c>
    </row>
    <row r="2252" customFormat="1" spans="1:14">
      <c r="A2252" s="9" t="s">
        <v>1895</v>
      </c>
      <c r="B2252" s="9"/>
      <c r="C2252" s="9" t="s">
        <v>4769</v>
      </c>
      <c r="D2252" s="9" t="s">
        <v>2476</v>
      </c>
      <c r="E2252" s="9" t="s">
        <v>85</v>
      </c>
      <c r="F2252" s="9"/>
      <c r="G2252" s="9"/>
      <c r="H2252" s="9" t="s">
        <v>1452</v>
      </c>
      <c r="I2252" s="9"/>
      <c r="J2252" s="9" t="s">
        <v>1453</v>
      </c>
      <c r="K2252" s="10" t="s">
        <v>1454</v>
      </c>
      <c r="L2252" s="9" t="s">
        <v>1898</v>
      </c>
      <c r="M2252" s="9"/>
      <c r="N2252" s="12" t="s">
        <v>1456</v>
      </c>
    </row>
    <row r="2253" customFormat="1" spans="1:14">
      <c r="A2253" s="9" t="s">
        <v>1895</v>
      </c>
      <c r="B2253" s="9"/>
      <c r="C2253" s="9" t="s">
        <v>4770</v>
      </c>
      <c r="D2253" s="9" t="s">
        <v>4771</v>
      </c>
      <c r="E2253" s="9" t="s">
        <v>85</v>
      </c>
      <c r="F2253" s="9"/>
      <c r="G2253" s="9"/>
      <c r="H2253" s="9" t="s">
        <v>1452</v>
      </c>
      <c r="I2253" s="9"/>
      <c r="J2253" s="9" t="s">
        <v>1453</v>
      </c>
      <c r="K2253" s="10" t="s">
        <v>1454</v>
      </c>
      <c r="L2253" s="9" t="s">
        <v>1898</v>
      </c>
      <c r="M2253" s="9"/>
      <c r="N2253" s="12" t="s">
        <v>1456</v>
      </c>
    </row>
    <row r="2254" customFormat="1" spans="1:14">
      <c r="A2254" s="9" t="s">
        <v>1895</v>
      </c>
      <c r="B2254" s="9"/>
      <c r="C2254" s="9" t="s">
        <v>4772</v>
      </c>
      <c r="D2254" s="9" t="s">
        <v>4773</v>
      </c>
      <c r="E2254" s="9" t="s">
        <v>85</v>
      </c>
      <c r="F2254" s="9"/>
      <c r="G2254" s="9"/>
      <c r="H2254" s="9" t="s">
        <v>1452</v>
      </c>
      <c r="I2254" s="9"/>
      <c r="J2254" s="9" t="s">
        <v>1453</v>
      </c>
      <c r="K2254" s="10" t="s">
        <v>1454</v>
      </c>
      <c r="L2254" s="9" t="s">
        <v>1898</v>
      </c>
      <c r="M2254" s="9"/>
      <c r="N2254" s="12" t="s">
        <v>1456</v>
      </c>
    </row>
    <row r="2255" customFormat="1" spans="1:14">
      <c r="A2255" s="9" t="s">
        <v>1895</v>
      </c>
      <c r="B2255" s="9"/>
      <c r="C2255" s="9" t="s">
        <v>4774</v>
      </c>
      <c r="D2255" s="9" t="s">
        <v>4775</v>
      </c>
      <c r="E2255" s="9" t="s">
        <v>85</v>
      </c>
      <c r="F2255" s="9"/>
      <c r="G2255" s="9"/>
      <c r="H2255" s="9" t="s">
        <v>1452</v>
      </c>
      <c r="I2255" s="9"/>
      <c r="J2255" s="9" t="s">
        <v>1453</v>
      </c>
      <c r="K2255" s="10" t="s">
        <v>1454</v>
      </c>
      <c r="L2255" s="9" t="s">
        <v>1898</v>
      </c>
      <c r="M2255" s="9"/>
      <c r="N2255" s="12" t="s">
        <v>1456</v>
      </c>
    </row>
    <row r="2256" customFormat="1" spans="1:14">
      <c r="A2256" s="9" t="s">
        <v>1895</v>
      </c>
      <c r="B2256" s="9"/>
      <c r="C2256" s="9" t="s">
        <v>4776</v>
      </c>
      <c r="D2256" s="9" t="s">
        <v>4777</v>
      </c>
      <c r="E2256" s="9" t="s">
        <v>85</v>
      </c>
      <c r="F2256" s="9"/>
      <c r="G2256" s="9"/>
      <c r="H2256" s="9" t="s">
        <v>1452</v>
      </c>
      <c r="I2256" s="9"/>
      <c r="J2256" s="9" t="s">
        <v>1453</v>
      </c>
      <c r="K2256" s="10" t="s">
        <v>1454</v>
      </c>
      <c r="L2256" s="9" t="s">
        <v>1898</v>
      </c>
      <c r="M2256" s="9"/>
      <c r="N2256" s="12" t="s">
        <v>1456</v>
      </c>
    </row>
    <row r="2257" customFormat="1" spans="1:14">
      <c r="A2257" s="9" t="s">
        <v>1895</v>
      </c>
      <c r="B2257" s="9"/>
      <c r="C2257" s="9" t="s">
        <v>4778</v>
      </c>
      <c r="D2257" s="9" t="s">
        <v>4779</v>
      </c>
      <c r="E2257" s="9" t="s">
        <v>85</v>
      </c>
      <c r="F2257" s="9"/>
      <c r="G2257" s="9"/>
      <c r="H2257" s="9" t="s">
        <v>1452</v>
      </c>
      <c r="I2257" s="9"/>
      <c r="J2257" s="9" t="s">
        <v>1453</v>
      </c>
      <c r="K2257" s="10" t="s">
        <v>1454</v>
      </c>
      <c r="L2257" s="9" t="s">
        <v>1898</v>
      </c>
      <c r="M2257" s="9"/>
      <c r="N2257" s="12" t="s">
        <v>1456</v>
      </c>
    </row>
    <row r="2258" customFormat="1" spans="1:14">
      <c r="A2258" s="9" t="s">
        <v>1895</v>
      </c>
      <c r="B2258" s="9"/>
      <c r="C2258" s="9" t="s">
        <v>4780</v>
      </c>
      <c r="D2258" s="9" t="s">
        <v>4781</v>
      </c>
      <c r="E2258" s="9" t="s">
        <v>85</v>
      </c>
      <c r="F2258" s="9"/>
      <c r="G2258" s="9"/>
      <c r="H2258" s="9" t="s">
        <v>1452</v>
      </c>
      <c r="I2258" s="9"/>
      <c r="J2258" s="9" t="s">
        <v>1453</v>
      </c>
      <c r="K2258" s="10" t="s">
        <v>1454</v>
      </c>
      <c r="L2258" s="9" t="s">
        <v>1898</v>
      </c>
      <c r="M2258" s="9"/>
      <c r="N2258" s="12" t="s">
        <v>1456</v>
      </c>
    </row>
    <row r="2259" customFormat="1" spans="1:14">
      <c r="A2259" s="9" t="s">
        <v>1895</v>
      </c>
      <c r="B2259" s="9"/>
      <c r="C2259" s="9" t="s">
        <v>4782</v>
      </c>
      <c r="D2259" s="9" t="s">
        <v>4783</v>
      </c>
      <c r="E2259" s="9" t="s">
        <v>85</v>
      </c>
      <c r="F2259" s="9"/>
      <c r="G2259" s="9"/>
      <c r="H2259" s="9" t="s">
        <v>1452</v>
      </c>
      <c r="I2259" s="9"/>
      <c r="J2259" s="9" t="s">
        <v>1453</v>
      </c>
      <c r="K2259" s="10" t="s">
        <v>1454</v>
      </c>
      <c r="L2259" s="9" t="s">
        <v>1898</v>
      </c>
      <c r="M2259" s="9"/>
      <c r="N2259" s="12" t="s">
        <v>1456</v>
      </c>
    </row>
    <row r="2260" customFormat="1" spans="1:14">
      <c r="A2260" s="9" t="s">
        <v>1895</v>
      </c>
      <c r="B2260" s="9"/>
      <c r="C2260" s="9" t="s">
        <v>4784</v>
      </c>
      <c r="D2260" s="9" t="s">
        <v>4785</v>
      </c>
      <c r="E2260" s="9" t="s">
        <v>85</v>
      </c>
      <c r="F2260" s="9"/>
      <c r="G2260" s="9"/>
      <c r="H2260" s="9" t="s">
        <v>1452</v>
      </c>
      <c r="I2260" s="9"/>
      <c r="J2260" s="9" t="s">
        <v>1453</v>
      </c>
      <c r="K2260" s="10" t="s">
        <v>1454</v>
      </c>
      <c r="L2260" s="9" t="s">
        <v>1898</v>
      </c>
      <c r="M2260" s="9"/>
      <c r="N2260" s="12" t="s">
        <v>1456</v>
      </c>
    </row>
    <row r="2261" customFormat="1" spans="1:14">
      <c r="A2261" s="9" t="s">
        <v>1895</v>
      </c>
      <c r="B2261" s="9"/>
      <c r="C2261" s="9" t="s">
        <v>4786</v>
      </c>
      <c r="D2261" s="9" t="s">
        <v>4787</v>
      </c>
      <c r="E2261" s="9" t="s">
        <v>85</v>
      </c>
      <c r="F2261" s="9"/>
      <c r="G2261" s="9"/>
      <c r="H2261" s="9" t="s">
        <v>1452</v>
      </c>
      <c r="I2261" s="9"/>
      <c r="J2261" s="9" t="s">
        <v>1453</v>
      </c>
      <c r="K2261" s="10" t="s">
        <v>1454</v>
      </c>
      <c r="L2261" s="9" t="s">
        <v>1898</v>
      </c>
      <c r="M2261" s="9"/>
      <c r="N2261" s="12" t="s">
        <v>1456</v>
      </c>
    </row>
    <row r="2262" customFormat="1" spans="1:14">
      <c r="A2262" s="9" t="s">
        <v>1895</v>
      </c>
      <c r="B2262" s="9"/>
      <c r="C2262" s="9" t="s">
        <v>4788</v>
      </c>
      <c r="D2262" s="9" t="s">
        <v>4789</v>
      </c>
      <c r="E2262" s="9" t="s">
        <v>85</v>
      </c>
      <c r="F2262" s="9"/>
      <c r="G2262" s="9"/>
      <c r="H2262" s="9" t="s">
        <v>1452</v>
      </c>
      <c r="I2262" s="9"/>
      <c r="J2262" s="9" t="s">
        <v>1453</v>
      </c>
      <c r="K2262" s="10" t="s">
        <v>1454</v>
      </c>
      <c r="L2262" s="9" t="s">
        <v>1898</v>
      </c>
      <c r="M2262" s="9"/>
      <c r="N2262" s="12" t="s">
        <v>1456</v>
      </c>
    </row>
    <row r="2263" customFormat="1" spans="1:14">
      <c r="A2263" s="9" t="s">
        <v>1895</v>
      </c>
      <c r="B2263" s="9"/>
      <c r="C2263" s="9" t="s">
        <v>4790</v>
      </c>
      <c r="D2263" s="9" t="s">
        <v>4791</v>
      </c>
      <c r="E2263" s="9" t="s">
        <v>85</v>
      </c>
      <c r="F2263" s="9"/>
      <c r="G2263" s="9"/>
      <c r="H2263" s="9" t="s">
        <v>1452</v>
      </c>
      <c r="I2263" s="9"/>
      <c r="J2263" s="9" t="s">
        <v>1453</v>
      </c>
      <c r="K2263" s="10" t="s">
        <v>1454</v>
      </c>
      <c r="L2263" s="9" t="s">
        <v>1898</v>
      </c>
      <c r="M2263" s="9"/>
      <c r="N2263" s="12" t="s">
        <v>1456</v>
      </c>
    </row>
    <row r="2264" customFormat="1" spans="1:14">
      <c r="A2264" s="9" t="s">
        <v>1895</v>
      </c>
      <c r="B2264" s="9"/>
      <c r="C2264" s="9" t="s">
        <v>4792</v>
      </c>
      <c r="D2264" s="9" t="s">
        <v>4793</v>
      </c>
      <c r="E2264" s="9" t="s">
        <v>85</v>
      </c>
      <c r="F2264" s="9"/>
      <c r="G2264" s="9"/>
      <c r="H2264" s="9" t="s">
        <v>1452</v>
      </c>
      <c r="I2264" s="9"/>
      <c r="J2264" s="9" t="s">
        <v>1453</v>
      </c>
      <c r="K2264" s="10" t="s">
        <v>1454</v>
      </c>
      <c r="L2264" s="9" t="s">
        <v>1898</v>
      </c>
      <c r="M2264" s="9"/>
      <c r="N2264" s="12" t="s">
        <v>1456</v>
      </c>
    </row>
    <row r="2265" customFormat="1" spans="1:14">
      <c r="A2265" s="9" t="s">
        <v>1895</v>
      </c>
      <c r="B2265" s="9"/>
      <c r="C2265" s="9" t="s">
        <v>4794</v>
      </c>
      <c r="D2265" s="9" t="s">
        <v>4795</v>
      </c>
      <c r="E2265" s="9" t="s">
        <v>85</v>
      </c>
      <c r="F2265" s="9"/>
      <c r="G2265" s="9"/>
      <c r="H2265" s="9" t="s">
        <v>1452</v>
      </c>
      <c r="I2265" s="9"/>
      <c r="J2265" s="9" t="s">
        <v>1453</v>
      </c>
      <c r="K2265" s="10" t="s">
        <v>1454</v>
      </c>
      <c r="L2265" s="9" t="s">
        <v>1898</v>
      </c>
      <c r="M2265" s="9"/>
      <c r="N2265" s="12" t="s">
        <v>1456</v>
      </c>
    </row>
    <row r="2266" customFormat="1" spans="1:14">
      <c r="A2266" s="9" t="s">
        <v>1895</v>
      </c>
      <c r="B2266" s="9"/>
      <c r="C2266" s="9" t="s">
        <v>4796</v>
      </c>
      <c r="D2266" s="9" t="s">
        <v>4797</v>
      </c>
      <c r="E2266" s="9" t="s">
        <v>85</v>
      </c>
      <c r="F2266" s="9"/>
      <c r="G2266" s="9"/>
      <c r="H2266" s="9" t="s">
        <v>1452</v>
      </c>
      <c r="I2266" s="9"/>
      <c r="J2266" s="9" t="s">
        <v>1453</v>
      </c>
      <c r="K2266" s="10" t="s">
        <v>1454</v>
      </c>
      <c r="L2266" s="9" t="s">
        <v>1898</v>
      </c>
      <c r="M2266" s="9"/>
      <c r="N2266" s="12" t="s">
        <v>1456</v>
      </c>
    </row>
    <row r="2267" customFormat="1" spans="1:14">
      <c r="A2267" s="9" t="s">
        <v>1895</v>
      </c>
      <c r="B2267" s="9"/>
      <c r="C2267" s="9" t="s">
        <v>4798</v>
      </c>
      <c r="D2267" s="9" t="s">
        <v>4799</v>
      </c>
      <c r="E2267" s="9" t="s">
        <v>85</v>
      </c>
      <c r="F2267" s="9"/>
      <c r="G2267" s="9"/>
      <c r="H2267" s="9" t="s">
        <v>1452</v>
      </c>
      <c r="I2267" s="9"/>
      <c r="J2267" s="9" t="s">
        <v>1453</v>
      </c>
      <c r="K2267" s="10" t="s">
        <v>1454</v>
      </c>
      <c r="L2267" s="9" t="s">
        <v>1898</v>
      </c>
      <c r="M2267" s="9"/>
      <c r="N2267" s="12" t="s">
        <v>1456</v>
      </c>
    </row>
    <row r="2268" customFormat="1" spans="1:14">
      <c r="A2268" s="9" t="s">
        <v>1895</v>
      </c>
      <c r="B2268" s="9"/>
      <c r="C2268" s="9" t="s">
        <v>4800</v>
      </c>
      <c r="D2268" s="9" t="s">
        <v>4801</v>
      </c>
      <c r="E2268" s="9" t="s">
        <v>85</v>
      </c>
      <c r="F2268" s="9"/>
      <c r="G2268" s="9"/>
      <c r="H2268" s="9" t="s">
        <v>1452</v>
      </c>
      <c r="I2268" s="9"/>
      <c r="J2268" s="9" t="s">
        <v>1453</v>
      </c>
      <c r="K2268" s="10" t="s">
        <v>1454</v>
      </c>
      <c r="L2268" s="9" t="s">
        <v>1898</v>
      </c>
      <c r="M2268" s="9"/>
      <c r="N2268" s="12" t="s">
        <v>1456</v>
      </c>
    </row>
    <row r="2269" customFormat="1" spans="1:14">
      <c r="A2269" s="9" t="s">
        <v>1895</v>
      </c>
      <c r="B2269" s="9"/>
      <c r="C2269" s="9" t="s">
        <v>4802</v>
      </c>
      <c r="D2269" s="9" t="s">
        <v>4803</v>
      </c>
      <c r="E2269" s="9" t="s">
        <v>85</v>
      </c>
      <c r="F2269" s="9"/>
      <c r="G2269" s="9"/>
      <c r="H2269" s="9" t="s">
        <v>1452</v>
      </c>
      <c r="I2269" s="9"/>
      <c r="J2269" s="9" t="s">
        <v>1453</v>
      </c>
      <c r="K2269" s="10" t="s">
        <v>1454</v>
      </c>
      <c r="L2269" s="9" t="s">
        <v>1898</v>
      </c>
      <c r="M2269" s="9"/>
      <c r="N2269" s="12" t="s">
        <v>1456</v>
      </c>
    </row>
    <row r="2270" customFormat="1" spans="1:14">
      <c r="A2270" s="9" t="s">
        <v>1895</v>
      </c>
      <c r="B2270" s="9"/>
      <c r="C2270" s="9" t="s">
        <v>4804</v>
      </c>
      <c r="D2270" s="9" t="s">
        <v>4805</v>
      </c>
      <c r="E2270" s="9" t="s">
        <v>85</v>
      </c>
      <c r="F2270" s="9"/>
      <c r="G2270" s="9"/>
      <c r="H2270" s="9" t="s">
        <v>1452</v>
      </c>
      <c r="I2270" s="9"/>
      <c r="J2270" s="9" t="s">
        <v>1453</v>
      </c>
      <c r="K2270" s="10" t="s">
        <v>1454</v>
      </c>
      <c r="L2270" s="9" t="s">
        <v>1898</v>
      </c>
      <c r="M2270" s="9"/>
      <c r="N2270" s="12" t="s">
        <v>1456</v>
      </c>
    </row>
    <row r="2271" customFormat="1" spans="1:14">
      <c r="A2271" s="9" t="s">
        <v>1895</v>
      </c>
      <c r="B2271" s="9"/>
      <c r="C2271" s="9" t="s">
        <v>4806</v>
      </c>
      <c r="D2271" s="9" t="s">
        <v>4807</v>
      </c>
      <c r="E2271" s="9" t="s">
        <v>85</v>
      </c>
      <c r="F2271" s="9"/>
      <c r="G2271" s="9"/>
      <c r="H2271" s="9" t="s">
        <v>1452</v>
      </c>
      <c r="I2271" s="9"/>
      <c r="J2271" s="9" t="s">
        <v>1453</v>
      </c>
      <c r="K2271" s="10" t="s">
        <v>1454</v>
      </c>
      <c r="L2271" s="9" t="s">
        <v>1898</v>
      </c>
      <c r="M2271" s="9"/>
      <c r="N2271" s="12" t="s">
        <v>1456</v>
      </c>
    </row>
    <row r="2272" customFormat="1" spans="1:14">
      <c r="A2272" s="9" t="s">
        <v>1895</v>
      </c>
      <c r="B2272" s="9"/>
      <c r="C2272" s="9" t="s">
        <v>4808</v>
      </c>
      <c r="D2272" s="9" t="s">
        <v>4809</v>
      </c>
      <c r="E2272" s="9" t="s">
        <v>85</v>
      </c>
      <c r="F2272" s="9"/>
      <c r="G2272" s="9"/>
      <c r="H2272" s="9" t="s">
        <v>1452</v>
      </c>
      <c r="I2272" s="9"/>
      <c r="J2272" s="9" t="s">
        <v>1453</v>
      </c>
      <c r="K2272" s="10" t="s">
        <v>1454</v>
      </c>
      <c r="L2272" s="9" t="s">
        <v>1898</v>
      </c>
      <c r="M2272" s="9"/>
      <c r="N2272" s="12" t="s">
        <v>1456</v>
      </c>
    </row>
    <row r="2273" customFormat="1" spans="1:14">
      <c r="A2273" s="9" t="s">
        <v>1895</v>
      </c>
      <c r="B2273" s="9"/>
      <c r="C2273" s="9" t="s">
        <v>4810</v>
      </c>
      <c r="D2273" s="9" t="s">
        <v>4811</v>
      </c>
      <c r="E2273" s="9" t="s">
        <v>85</v>
      </c>
      <c r="F2273" s="9"/>
      <c r="G2273" s="9"/>
      <c r="H2273" s="9" t="s">
        <v>1452</v>
      </c>
      <c r="I2273" s="9"/>
      <c r="J2273" s="9" t="s">
        <v>1453</v>
      </c>
      <c r="K2273" s="10" t="s">
        <v>1454</v>
      </c>
      <c r="L2273" s="9" t="s">
        <v>1898</v>
      </c>
      <c r="M2273" s="9"/>
      <c r="N2273" s="12" t="s">
        <v>1456</v>
      </c>
    </row>
    <row r="2274" customFormat="1" spans="1:14">
      <c r="A2274" s="9" t="s">
        <v>1895</v>
      </c>
      <c r="B2274" s="9"/>
      <c r="C2274" s="9" t="s">
        <v>4812</v>
      </c>
      <c r="D2274" s="9" t="s">
        <v>4813</v>
      </c>
      <c r="E2274" s="9" t="s">
        <v>85</v>
      </c>
      <c r="F2274" s="9"/>
      <c r="G2274" s="9"/>
      <c r="H2274" s="9" t="s">
        <v>1452</v>
      </c>
      <c r="I2274" s="9"/>
      <c r="J2274" s="9" t="s">
        <v>1453</v>
      </c>
      <c r="K2274" s="10" t="s">
        <v>1454</v>
      </c>
      <c r="L2274" s="9" t="s">
        <v>1898</v>
      </c>
      <c r="M2274" s="9"/>
      <c r="N2274" s="12" t="s">
        <v>1456</v>
      </c>
    </row>
    <row r="2275" customFormat="1" spans="1:14">
      <c r="A2275" s="9" t="s">
        <v>1895</v>
      </c>
      <c r="B2275" s="9"/>
      <c r="C2275" s="9" t="s">
        <v>4814</v>
      </c>
      <c r="D2275" s="9" t="s">
        <v>4815</v>
      </c>
      <c r="E2275" s="9" t="s">
        <v>85</v>
      </c>
      <c r="F2275" s="9"/>
      <c r="G2275" s="9"/>
      <c r="H2275" s="9" t="s">
        <v>1452</v>
      </c>
      <c r="I2275" s="9"/>
      <c r="J2275" s="9" t="s">
        <v>1453</v>
      </c>
      <c r="K2275" s="10" t="s">
        <v>1454</v>
      </c>
      <c r="L2275" s="9" t="s">
        <v>1898</v>
      </c>
      <c r="M2275" s="9"/>
      <c r="N2275" s="12" t="s">
        <v>1456</v>
      </c>
    </row>
    <row r="2276" customFormat="1" spans="1:14">
      <c r="A2276" s="9" t="s">
        <v>1895</v>
      </c>
      <c r="B2276" s="9"/>
      <c r="C2276" s="9" t="s">
        <v>4816</v>
      </c>
      <c r="D2276" s="9" t="s">
        <v>4817</v>
      </c>
      <c r="E2276" s="9" t="s">
        <v>85</v>
      </c>
      <c r="F2276" s="9"/>
      <c r="G2276" s="9"/>
      <c r="H2276" s="9" t="s">
        <v>1452</v>
      </c>
      <c r="I2276" s="9"/>
      <c r="J2276" s="9" t="s">
        <v>1453</v>
      </c>
      <c r="K2276" s="10" t="s">
        <v>1454</v>
      </c>
      <c r="L2276" s="9" t="s">
        <v>1898</v>
      </c>
      <c r="M2276" s="9"/>
      <c r="N2276" s="12" t="s">
        <v>1456</v>
      </c>
    </row>
    <row r="2277" customFormat="1" spans="1:14">
      <c r="A2277" s="9" t="s">
        <v>1895</v>
      </c>
      <c r="B2277" s="9"/>
      <c r="C2277" s="9" t="s">
        <v>4818</v>
      </c>
      <c r="D2277" s="9" t="s">
        <v>4819</v>
      </c>
      <c r="E2277" s="9" t="s">
        <v>85</v>
      </c>
      <c r="F2277" s="9"/>
      <c r="G2277" s="9"/>
      <c r="H2277" s="9" t="s">
        <v>1452</v>
      </c>
      <c r="I2277" s="9"/>
      <c r="J2277" s="9" t="s">
        <v>1453</v>
      </c>
      <c r="K2277" s="10" t="s">
        <v>1454</v>
      </c>
      <c r="L2277" s="9" t="s">
        <v>1898</v>
      </c>
      <c r="M2277" s="9"/>
      <c r="N2277" s="12" t="s">
        <v>1456</v>
      </c>
    </row>
    <row r="2278" customFormat="1" spans="1:14">
      <c r="A2278" s="9" t="s">
        <v>1895</v>
      </c>
      <c r="B2278" s="9"/>
      <c r="C2278" s="9" t="s">
        <v>4820</v>
      </c>
      <c r="D2278" s="9" t="s">
        <v>4821</v>
      </c>
      <c r="E2278" s="9" t="s">
        <v>85</v>
      </c>
      <c r="F2278" s="9"/>
      <c r="G2278" s="9"/>
      <c r="H2278" s="9" t="s">
        <v>1452</v>
      </c>
      <c r="I2278" s="9"/>
      <c r="J2278" s="9" t="s">
        <v>1453</v>
      </c>
      <c r="K2278" s="10" t="s">
        <v>1454</v>
      </c>
      <c r="L2278" s="9" t="s">
        <v>1898</v>
      </c>
      <c r="M2278" s="9"/>
      <c r="N2278" s="12" t="s">
        <v>1456</v>
      </c>
    </row>
    <row r="2279" customFormat="1" spans="1:14">
      <c r="A2279" s="9" t="s">
        <v>1895</v>
      </c>
      <c r="B2279" s="9"/>
      <c r="C2279" s="9" t="s">
        <v>4822</v>
      </c>
      <c r="D2279" s="9" t="s">
        <v>4823</v>
      </c>
      <c r="E2279" s="9" t="s">
        <v>85</v>
      </c>
      <c r="F2279" s="9"/>
      <c r="G2279" s="9"/>
      <c r="H2279" s="9" t="s">
        <v>1452</v>
      </c>
      <c r="I2279" s="9"/>
      <c r="J2279" s="9" t="s">
        <v>1453</v>
      </c>
      <c r="K2279" s="10" t="s">
        <v>1454</v>
      </c>
      <c r="L2279" s="9" t="s">
        <v>1898</v>
      </c>
      <c r="M2279" s="9"/>
      <c r="N2279" s="12" t="s">
        <v>1456</v>
      </c>
    </row>
    <row r="2280" customFormat="1" spans="1:14">
      <c r="A2280" s="9" t="s">
        <v>1895</v>
      </c>
      <c r="B2280" s="9"/>
      <c r="C2280" s="9" t="s">
        <v>4824</v>
      </c>
      <c r="D2280" s="9" t="s">
        <v>4825</v>
      </c>
      <c r="E2280" s="9" t="s">
        <v>85</v>
      </c>
      <c r="F2280" s="9"/>
      <c r="G2280" s="9"/>
      <c r="H2280" s="9" t="s">
        <v>1452</v>
      </c>
      <c r="I2280" s="9"/>
      <c r="J2280" s="9" t="s">
        <v>1453</v>
      </c>
      <c r="K2280" s="10" t="s">
        <v>1454</v>
      </c>
      <c r="L2280" s="9" t="s">
        <v>1898</v>
      </c>
      <c r="M2280" s="9"/>
      <c r="N2280" s="12" t="s">
        <v>1456</v>
      </c>
    </row>
    <row r="2281" customFormat="1" spans="1:14">
      <c r="A2281" s="9" t="s">
        <v>1895</v>
      </c>
      <c r="B2281" s="9"/>
      <c r="C2281" s="9" t="s">
        <v>4826</v>
      </c>
      <c r="D2281" s="9" t="s">
        <v>4827</v>
      </c>
      <c r="E2281" s="9" t="s">
        <v>85</v>
      </c>
      <c r="F2281" s="9"/>
      <c r="G2281" s="9"/>
      <c r="H2281" s="9" t="s">
        <v>1452</v>
      </c>
      <c r="I2281" s="9"/>
      <c r="J2281" s="9" t="s">
        <v>1453</v>
      </c>
      <c r="K2281" s="10" t="s">
        <v>1454</v>
      </c>
      <c r="L2281" s="9" t="s">
        <v>1898</v>
      </c>
      <c r="M2281" s="9"/>
      <c r="N2281" s="12" t="s">
        <v>1456</v>
      </c>
    </row>
    <row r="2282" customFormat="1" spans="1:14">
      <c r="A2282" s="9" t="s">
        <v>1895</v>
      </c>
      <c r="B2282" s="9"/>
      <c r="C2282" s="9" t="s">
        <v>4828</v>
      </c>
      <c r="D2282" s="9" t="s">
        <v>4829</v>
      </c>
      <c r="E2282" s="9" t="s">
        <v>85</v>
      </c>
      <c r="F2282" s="9"/>
      <c r="G2282" s="9"/>
      <c r="H2282" s="9" t="s">
        <v>1452</v>
      </c>
      <c r="I2282" s="9"/>
      <c r="J2282" s="9" t="s">
        <v>1453</v>
      </c>
      <c r="K2282" s="10" t="s">
        <v>1454</v>
      </c>
      <c r="L2282" s="9" t="s">
        <v>1898</v>
      </c>
      <c r="M2282" s="9"/>
      <c r="N2282" s="12" t="s">
        <v>1456</v>
      </c>
    </row>
    <row r="2283" customFormat="1" spans="1:14">
      <c r="A2283" s="9" t="s">
        <v>1895</v>
      </c>
      <c r="B2283" s="9"/>
      <c r="C2283" s="9" t="s">
        <v>4830</v>
      </c>
      <c r="D2283" s="9" t="s">
        <v>4831</v>
      </c>
      <c r="E2283" s="9" t="s">
        <v>85</v>
      </c>
      <c r="F2283" s="9"/>
      <c r="G2283" s="9"/>
      <c r="H2283" s="9" t="s">
        <v>1452</v>
      </c>
      <c r="I2283" s="9"/>
      <c r="J2283" s="9" t="s">
        <v>1453</v>
      </c>
      <c r="K2283" s="10" t="s">
        <v>1454</v>
      </c>
      <c r="L2283" s="9" t="s">
        <v>1898</v>
      </c>
      <c r="M2283" s="9"/>
      <c r="N2283" s="12" t="s">
        <v>1456</v>
      </c>
    </row>
    <row r="2284" customFormat="1" spans="1:14">
      <c r="A2284" s="9" t="s">
        <v>1895</v>
      </c>
      <c r="B2284" s="9"/>
      <c r="C2284" s="9" t="s">
        <v>4832</v>
      </c>
      <c r="D2284" s="9" t="s">
        <v>3444</v>
      </c>
      <c r="E2284" s="9" t="s">
        <v>85</v>
      </c>
      <c r="F2284" s="9"/>
      <c r="G2284" s="9"/>
      <c r="H2284" s="9" t="s">
        <v>1452</v>
      </c>
      <c r="I2284" s="9"/>
      <c r="J2284" s="9" t="s">
        <v>1453</v>
      </c>
      <c r="K2284" s="10" t="s">
        <v>1454</v>
      </c>
      <c r="L2284" s="9" t="s">
        <v>1898</v>
      </c>
      <c r="M2284" s="9"/>
      <c r="N2284" s="12" t="s">
        <v>1456</v>
      </c>
    </row>
    <row r="2285" customFormat="1" spans="1:14">
      <c r="A2285" s="9" t="s">
        <v>1895</v>
      </c>
      <c r="B2285" s="9"/>
      <c r="C2285" s="9" t="s">
        <v>4833</v>
      </c>
      <c r="D2285" s="9" t="s">
        <v>4834</v>
      </c>
      <c r="E2285" s="9" t="s">
        <v>85</v>
      </c>
      <c r="F2285" s="9"/>
      <c r="G2285" s="9"/>
      <c r="H2285" s="9" t="s">
        <v>1452</v>
      </c>
      <c r="I2285" s="9"/>
      <c r="J2285" s="9" t="s">
        <v>1453</v>
      </c>
      <c r="K2285" s="10" t="s">
        <v>1454</v>
      </c>
      <c r="L2285" s="9" t="s">
        <v>1898</v>
      </c>
      <c r="M2285" s="9"/>
      <c r="N2285" s="12" t="s">
        <v>1456</v>
      </c>
    </row>
    <row r="2286" customFormat="1" spans="1:14">
      <c r="A2286" s="9" t="s">
        <v>1895</v>
      </c>
      <c r="B2286" s="9"/>
      <c r="C2286" s="9" t="s">
        <v>4835</v>
      </c>
      <c r="D2286" s="9" t="s">
        <v>4836</v>
      </c>
      <c r="E2286" s="9" t="s">
        <v>85</v>
      </c>
      <c r="F2286" s="9"/>
      <c r="G2286" s="9"/>
      <c r="H2286" s="9" t="s">
        <v>1452</v>
      </c>
      <c r="I2286" s="9"/>
      <c r="J2286" s="9" t="s">
        <v>1453</v>
      </c>
      <c r="K2286" s="10" t="s">
        <v>1454</v>
      </c>
      <c r="L2286" s="9" t="s">
        <v>1898</v>
      </c>
      <c r="M2286" s="9"/>
      <c r="N2286" s="12" t="s">
        <v>1456</v>
      </c>
    </row>
    <row r="2287" customFormat="1" spans="1:14">
      <c r="A2287" s="9" t="s">
        <v>1895</v>
      </c>
      <c r="B2287" s="9"/>
      <c r="C2287" s="9" t="s">
        <v>4837</v>
      </c>
      <c r="D2287" s="9" t="s">
        <v>4838</v>
      </c>
      <c r="E2287" s="9" t="s">
        <v>85</v>
      </c>
      <c r="F2287" s="9"/>
      <c r="G2287" s="9"/>
      <c r="H2287" s="9" t="s">
        <v>1452</v>
      </c>
      <c r="I2287" s="9"/>
      <c r="J2287" s="9" t="s">
        <v>1453</v>
      </c>
      <c r="K2287" s="10" t="s">
        <v>1454</v>
      </c>
      <c r="L2287" s="9" t="s">
        <v>1898</v>
      </c>
      <c r="M2287" s="9"/>
      <c r="N2287" s="12" t="s">
        <v>1456</v>
      </c>
    </row>
    <row r="2288" customFormat="1" spans="1:14">
      <c r="A2288" s="9" t="s">
        <v>1895</v>
      </c>
      <c r="B2288" s="9"/>
      <c r="C2288" s="9" t="s">
        <v>4839</v>
      </c>
      <c r="D2288" s="9" t="s">
        <v>4840</v>
      </c>
      <c r="E2288" s="9" t="s">
        <v>85</v>
      </c>
      <c r="F2288" s="9"/>
      <c r="G2288" s="9"/>
      <c r="H2288" s="9" t="s">
        <v>1452</v>
      </c>
      <c r="I2288" s="9"/>
      <c r="J2288" s="9" t="s">
        <v>1453</v>
      </c>
      <c r="K2288" s="10" t="s">
        <v>1454</v>
      </c>
      <c r="L2288" s="9" t="s">
        <v>1898</v>
      </c>
      <c r="M2288" s="9"/>
      <c r="N2288" s="12" t="s">
        <v>1456</v>
      </c>
    </row>
    <row r="2289" customFormat="1" spans="1:14">
      <c r="A2289" s="9" t="s">
        <v>1895</v>
      </c>
      <c r="B2289" s="9"/>
      <c r="C2289" s="9" t="s">
        <v>4841</v>
      </c>
      <c r="D2289" s="9" t="s">
        <v>4842</v>
      </c>
      <c r="E2289" s="9" t="s">
        <v>85</v>
      </c>
      <c r="F2289" s="9"/>
      <c r="G2289" s="9"/>
      <c r="H2289" s="9" t="s">
        <v>1452</v>
      </c>
      <c r="I2289" s="9"/>
      <c r="J2289" s="9" t="s">
        <v>1453</v>
      </c>
      <c r="K2289" s="10" t="s">
        <v>1454</v>
      </c>
      <c r="L2289" s="9" t="s">
        <v>1898</v>
      </c>
      <c r="M2289" s="9"/>
      <c r="N2289" s="12" t="s">
        <v>1456</v>
      </c>
    </row>
    <row r="2290" customFormat="1" spans="1:14">
      <c r="A2290" s="9" t="s">
        <v>1895</v>
      </c>
      <c r="B2290" s="9"/>
      <c r="C2290" s="9" t="s">
        <v>4843</v>
      </c>
      <c r="D2290" s="9" t="s">
        <v>4844</v>
      </c>
      <c r="E2290" s="9" t="s">
        <v>85</v>
      </c>
      <c r="F2290" s="9"/>
      <c r="G2290" s="9"/>
      <c r="H2290" s="9" t="s">
        <v>1452</v>
      </c>
      <c r="I2290" s="9"/>
      <c r="J2290" s="9" t="s">
        <v>1453</v>
      </c>
      <c r="K2290" s="10" t="s">
        <v>1454</v>
      </c>
      <c r="L2290" s="9" t="s">
        <v>1898</v>
      </c>
      <c r="M2290" s="9"/>
      <c r="N2290" s="12" t="s">
        <v>1456</v>
      </c>
    </row>
    <row r="2291" customFormat="1" spans="1:14">
      <c r="A2291" s="9" t="s">
        <v>1895</v>
      </c>
      <c r="B2291" s="9"/>
      <c r="C2291" s="9" t="s">
        <v>4845</v>
      </c>
      <c r="D2291" s="9" t="s">
        <v>4846</v>
      </c>
      <c r="E2291" s="9" t="s">
        <v>85</v>
      </c>
      <c r="F2291" s="9"/>
      <c r="G2291" s="9"/>
      <c r="H2291" s="9" t="s">
        <v>1452</v>
      </c>
      <c r="I2291" s="9"/>
      <c r="J2291" s="9" t="s">
        <v>1453</v>
      </c>
      <c r="K2291" s="10" t="s">
        <v>1454</v>
      </c>
      <c r="L2291" s="9" t="s">
        <v>1898</v>
      </c>
      <c r="M2291" s="9"/>
      <c r="N2291" s="12" t="s">
        <v>1456</v>
      </c>
    </row>
    <row r="2292" customFormat="1" spans="1:14">
      <c r="A2292" s="9" t="s">
        <v>1895</v>
      </c>
      <c r="B2292" s="9"/>
      <c r="C2292" s="9" t="s">
        <v>4847</v>
      </c>
      <c r="D2292" s="9" t="s">
        <v>4848</v>
      </c>
      <c r="E2292" s="9" t="s">
        <v>85</v>
      </c>
      <c r="F2292" s="9"/>
      <c r="G2292" s="9"/>
      <c r="H2292" s="9" t="s">
        <v>1452</v>
      </c>
      <c r="I2292" s="9"/>
      <c r="J2292" s="9" t="s">
        <v>1453</v>
      </c>
      <c r="K2292" s="10" t="s">
        <v>1454</v>
      </c>
      <c r="L2292" s="9" t="s">
        <v>1898</v>
      </c>
      <c r="M2292" s="9"/>
      <c r="N2292" s="12" t="s">
        <v>1456</v>
      </c>
    </row>
    <row r="2293" customFormat="1" spans="1:14">
      <c r="A2293" s="9" t="s">
        <v>1895</v>
      </c>
      <c r="B2293" s="9"/>
      <c r="C2293" s="9" t="s">
        <v>4849</v>
      </c>
      <c r="D2293" s="9" t="s">
        <v>4850</v>
      </c>
      <c r="E2293" s="9" t="s">
        <v>85</v>
      </c>
      <c r="F2293" s="9"/>
      <c r="G2293" s="9"/>
      <c r="H2293" s="9" t="s">
        <v>1452</v>
      </c>
      <c r="I2293" s="9"/>
      <c r="J2293" s="9" t="s">
        <v>1453</v>
      </c>
      <c r="K2293" s="10" t="s">
        <v>1454</v>
      </c>
      <c r="L2293" s="9" t="s">
        <v>1898</v>
      </c>
      <c r="M2293" s="9"/>
      <c r="N2293" s="12" t="s">
        <v>1456</v>
      </c>
    </row>
    <row r="2294" customFormat="1" spans="1:14">
      <c r="A2294" s="9" t="s">
        <v>1895</v>
      </c>
      <c r="B2294" s="9"/>
      <c r="C2294" s="9" t="s">
        <v>4851</v>
      </c>
      <c r="D2294" s="9" t="s">
        <v>4852</v>
      </c>
      <c r="E2294" s="9" t="s">
        <v>85</v>
      </c>
      <c r="F2294" s="9"/>
      <c r="G2294" s="9"/>
      <c r="H2294" s="9" t="s">
        <v>1452</v>
      </c>
      <c r="I2294" s="9"/>
      <c r="J2294" s="9" t="s">
        <v>1453</v>
      </c>
      <c r="K2294" s="10" t="s">
        <v>1454</v>
      </c>
      <c r="L2294" s="9" t="s">
        <v>1898</v>
      </c>
      <c r="M2294" s="9"/>
      <c r="N2294" s="12" t="s">
        <v>1456</v>
      </c>
    </row>
    <row r="2295" customFormat="1" spans="1:14">
      <c r="A2295" s="9" t="s">
        <v>1895</v>
      </c>
      <c r="B2295" s="9"/>
      <c r="C2295" s="9" t="s">
        <v>4853</v>
      </c>
      <c r="D2295" s="9" t="s">
        <v>4854</v>
      </c>
      <c r="E2295" s="9" t="s">
        <v>85</v>
      </c>
      <c r="F2295" s="9"/>
      <c r="G2295" s="9"/>
      <c r="H2295" s="9" t="s">
        <v>1452</v>
      </c>
      <c r="I2295" s="9"/>
      <c r="J2295" s="9" t="s">
        <v>1453</v>
      </c>
      <c r="K2295" s="10" t="s">
        <v>1454</v>
      </c>
      <c r="L2295" s="9" t="s">
        <v>1898</v>
      </c>
      <c r="M2295" s="9"/>
      <c r="N2295" s="12" t="s">
        <v>1456</v>
      </c>
    </row>
    <row r="2296" customFormat="1" spans="1:14">
      <c r="A2296" s="9" t="s">
        <v>1895</v>
      </c>
      <c r="B2296" s="9"/>
      <c r="C2296" s="9" t="s">
        <v>4855</v>
      </c>
      <c r="D2296" s="9" t="s">
        <v>4856</v>
      </c>
      <c r="E2296" s="9" t="s">
        <v>85</v>
      </c>
      <c r="F2296" s="9"/>
      <c r="G2296" s="9"/>
      <c r="H2296" s="9" t="s">
        <v>1452</v>
      </c>
      <c r="I2296" s="9"/>
      <c r="J2296" s="9" t="s">
        <v>1453</v>
      </c>
      <c r="K2296" s="10" t="s">
        <v>1454</v>
      </c>
      <c r="L2296" s="9" t="s">
        <v>1898</v>
      </c>
      <c r="M2296" s="9"/>
      <c r="N2296" s="12" t="s">
        <v>1456</v>
      </c>
    </row>
    <row r="2297" customFormat="1" spans="1:14">
      <c r="A2297" s="9" t="s">
        <v>1895</v>
      </c>
      <c r="B2297" s="9"/>
      <c r="C2297" s="9" t="s">
        <v>4857</v>
      </c>
      <c r="D2297" s="9" t="s">
        <v>4858</v>
      </c>
      <c r="E2297" s="9" t="s">
        <v>85</v>
      </c>
      <c r="F2297" s="9"/>
      <c r="G2297" s="9"/>
      <c r="H2297" s="9" t="s">
        <v>1452</v>
      </c>
      <c r="I2297" s="9"/>
      <c r="J2297" s="9" t="s">
        <v>1453</v>
      </c>
      <c r="K2297" s="10" t="s">
        <v>1454</v>
      </c>
      <c r="L2297" s="9" t="s">
        <v>1898</v>
      </c>
      <c r="M2297" s="9"/>
      <c r="N2297" s="12" t="s">
        <v>1456</v>
      </c>
    </row>
    <row r="2298" customFormat="1" spans="1:14">
      <c r="A2298" s="9" t="s">
        <v>1895</v>
      </c>
      <c r="B2298" s="9"/>
      <c r="C2298" s="9" t="s">
        <v>4859</v>
      </c>
      <c r="D2298" s="9" t="s">
        <v>4860</v>
      </c>
      <c r="E2298" s="9" t="s">
        <v>85</v>
      </c>
      <c r="F2298" s="9"/>
      <c r="G2298" s="9"/>
      <c r="H2298" s="9" t="s">
        <v>1452</v>
      </c>
      <c r="I2298" s="9"/>
      <c r="J2298" s="9" t="s">
        <v>1453</v>
      </c>
      <c r="K2298" s="10" t="s">
        <v>1454</v>
      </c>
      <c r="L2298" s="9" t="s">
        <v>1898</v>
      </c>
      <c r="M2298" s="9"/>
      <c r="N2298" s="12" t="s">
        <v>1456</v>
      </c>
    </row>
    <row r="2299" customFormat="1" spans="1:14">
      <c r="A2299" s="9" t="s">
        <v>1895</v>
      </c>
      <c r="B2299" s="9"/>
      <c r="C2299" s="9" t="s">
        <v>4861</v>
      </c>
      <c r="D2299" s="9" t="s">
        <v>4862</v>
      </c>
      <c r="E2299" s="9" t="s">
        <v>85</v>
      </c>
      <c r="F2299" s="9"/>
      <c r="G2299" s="9"/>
      <c r="H2299" s="9" t="s">
        <v>1452</v>
      </c>
      <c r="I2299" s="9"/>
      <c r="J2299" s="9" t="s">
        <v>1453</v>
      </c>
      <c r="K2299" s="10" t="s">
        <v>1454</v>
      </c>
      <c r="L2299" s="9" t="s">
        <v>1898</v>
      </c>
      <c r="M2299" s="9"/>
      <c r="N2299" s="12" t="s">
        <v>1456</v>
      </c>
    </row>
    <row r="2300" customFormat="1" spans="1:14">
      <c r="A2300" s="9" t="s">
        <v>1895</v>
      </c>
      <c r="B2300" s="9"/>
      <c r="C2300" s="9" t="s">
        <v>4863</v>
      </c>
      <c r="D2300" s="9" t="s">
        <v>4864</v>
      </c>
      <c r="E2300" s="9" t="s">
        <v>85</v>
      </c>
      <c r="F2300" s="9"/>
      <c r="G2300" s="9"/>
      <c r="H2300" s="9" t="s">
        <v>1452</v>
      </c>
      <c r="I2300" s="9"/>
      <c r="J2300" s="9" t="s">
        <v>1453</v>
      </c>
      <c r="K2300" s="10" t="s">
        <v>1454</v>
      </c>
      <c r="L2300" s="9" t="s">
        <v>1898</v>
      </c>
      <c r="M2300" s="9"/>
      <c r="N2300" s="12" t="s">
        <v>1456</v>
      </c>
    </row>
    <row r="2301" customFormat="1" spans="1:14">
      <c r="A2301" s="9" t="s">
        <v>1895</v>
      </c>
      <c r="B2301" s="9"/>
      <c r="C2301" s="9" t="s">
        <v>4865</v>
      </c>
      <c r="D2301" s="9" t="s">
        <v>4866</v>
      </c>
      <c r="E2301" s="9" t="s">
        <v>85</v>
      </c>
      <c r="F2301" s="9"/>
      <c r="G2301" s="9"/>
      <c r="H2301" s="9" t="s">
        <v>1452</v>
      </c>
      <c r="I2301" s="9"/>
      <c r="J2301" s="9" t="s">
        <v>1453</v>
      </c>
      <c r="K2301" s="10" t="s">
        <v>1454</v>
      </c>
      <c r="L2301" s="9" t="s">
        <v>1898</v>
      </c>
      <c r="M2301" s="9"/>
      <c r="N2301" s="12" t="s">
        <v>1456</v>
      </c>
    </row>
    <row r="2302" customFormat="1" spans="1:14">
      <c r="A2302" s="9" t="s">
        <v>1895</v>
      </c>
      <c r="B2302" s="9"/>
      <c r="C2302" s="9" t="s">
        <v>4867</v>
      </c>
      <c r="D2302" s="9" t="s">
        <v>4868</v>
      </c>
      <c r="E2302" s="9" t="s">
        <v>85</v>
      </c>
      <c r="F2302" s="9"/>
      <c r="G2302" s="9"/>
      <c r="H2302" s="9" t="s">
        <v>1452</v>
      </c>
      <c r="I2302" s="9"/>
      <c r="J2302" s="9" t="s">
        <v>1453</v>
      </c>
      <c r="K2302" s="10" t="s">
        <v>1454</v>
      </c>
      <c r="L2302" s="9" t="s">
        <v>1898</v>
      </c>
      <c r="M2302" s="9"/>
      <c r="N2302" s="12" t="s">
        <v>1456</v>
      </c>
    </row>
    <row r="2303" customFormat="1" spans="1:14">
      <c r="A2303" s="9" t="s">
        <v>1895</v>
      </c>
      <c r="B2303" s="9"/>
      <c r="C2303" s="9" t="s">
        <v>4869</v>
      </c>
      <c r="D2303" s="9" t="s">
        <v>4870</v>
      </c>
      <c r="E2303" s="9" t="s">
        <v>85</v>
      </c>
      <c r="F2303" s="9"/>
      <c r="G2303" s="9"/>
      <c r="H2303" s="9" t="s">
        <v>1452</v>
      </c>
      <c r="I2303" s="9"/>
      <c r="J2303" s="9" t="s">
        <v>1453</v>
      </c>
      <c r="K2303" s="10" t="s">
        <v>1454</v>
      </c>
      <c r="L2303" s="9" t="s">
        <v>1898</v>
      </c>
      <c r="M2303" s="9"/>
      <c r="N2303" s="12" t="s">
        <v>1456</v>
      </c>
    </row>
    <row r="2304" customFormat="1" spans="1:14">
      <c r="A2304" s="9" t="s">
        <v>1895</v>
      </c>
      <c r="B2304" s="9"/>
      <c r="C2304" s="9" t="s">
        <v>4871</v>
      </c>
      <c r="D2304" s="9" t="s">
        <v>4872</v>
      </c>
      <c r="E2304" s="9" t="s">
        <v>85</v>
      </c>
      <c r="F2304" s="9"/>
      <c r="G2304" s="9"/>
      <c r="H2304" s="9" t="s">
        <v>1452</v>
      </c>
      <c r="I2304" s="9"/>
      <c r="J2304" s="9" t="s">
        <v>1453</v>
      </c>
      <c r="K2304" s="10" t="s">
        <v>1454</v>
      </c>
      <c r="L2304" s="9" t="s">
        <v>1898</v>
      </c>
      <c r="M2304" s="9"/>
      <c r="N2304" s="12" t="s">
        <v>1456</v>
      </c>
    </row>
    <row r="2305" customFormat="1" spans="1:14">
      <c r="A2305" s="9" t="s">
        <v>1895</v>
      </c>
      <c r="B2305" s="9"/>
      <c r="C2305" s="9" t="s">
        <v>4873</v>
      </c>
      <c r="D2305" s="9" t="s">
        <v>3688</v>
      </c>
      <c r="E2305" s="9" t="s">
        <v>85</v>
      </c>
      <c r="F2305" s="9"/>
      <c r="G2305" s="9"/>
      <c r="H2305" s="9" t="s">
        <v>1452</v>
      </c>
      <c r="I2305" s="9"/>
      <c r="J2305" s="9" t="s">
        <v>1453</v>
      </c>
      <c r="K2305" s="10" t="s">
        <v>1454</v>
      </c>
      <c r="L2305" s="9" t="s">
        <v>1898</v>
      </c>
      <c r="M2305" s="9"/>
      <c r="N2305" s="12" t="s">
        <v>1456</v>
      </c>
    </row>
    <row r="2306" customFormat="1" spans="1:14">
      <c r="A2306" s="9" t="s">
        <v>1895</v>
      </c>
      <c r="B2306" s="9"/>
      <c r="C2306" s="9" t="s">
        <v>4874</v>
      </c>
      <c r="D2306" s="9" t="s">
        <v>3690</v>
      </c>
      <c r="E2306" s="9" t="s">
        <v>85</v>
      </c>
      <c r="F2306" s="9"/>
      <c r="G2306" s="9"/>
      <c r="H2306" s="9" t="s">
        <v>1452</v>
      </c>
      <c r="I2306" s="9"/>
      <c r="J2306" s="9" t="s">
        <v>1453</v>
      </c>
      <c r="K2306" s="10" t="s">
        <v>1454</v>
      </c>
      <c r="L2306" s="9" t="s">
        <v>1898</v>
      </c>
      <c r="M2306" s="9"/>
      <c r="N2306" s="12" t="s">
        <v>1456</v>
      </c>
    </row>
    <row r="2307" customFormat="1" spans="1:14">
      <c r="A2307" s="9" t="s">
        <v>1895</v>
      </c>
      <c r="B2307" s="9"/>
      <c r="C2307" s="9" t="s">
        <v>4875</v>
      </c>
      <c r="D2307" s="9" t="s">
        <v>4876</v>
      </c>
      <c r="E2307" s="9" t="s">
        <v>85</v>
      </c>
      <c r="F2307" s="9"/>
      <c r="G2307" s="9"/>
      <c r="H2307" s="9" t="s">
        <v>1452</v>
      </c>
      <c r="I2307" s="9"/>
      <c r="J2307" s="9" t="s">
        <v>1453</v>
      </c>
      <c r="K2307" s="10" t="s">
        <v>1454</v>
      </c>
      <c r="L2307" s="9" t="s">
        <v>1898</v>
      </c>
      <c r="M2307" s="9"/>
      <c r="N2307" s="12" t="s">
        <v>1456</v>
      </c>
    </row>
    <row r="2308" customFormat="1" spans="1:14">
      <c r="A2308" s="9" t="s">
        <v>1895</v>
      </c>
      <c r="B2308" s="9"/>
      <c r="C2308" s="9" t="s">
        <v>4877</v>
      </c>
      <c r="D2308" s="9" t="s">
        <v>4878</v>
      </c>
      <c r="E2308" s="9" t="s">
        <v>85</v>
      </c>
      <c r="F2308" s="9"/>
      <c r="G2308" s="9"/>
      <c r="H2308" s="9" t="s">
        <v>1452</v>
      </c>
      <c r="I2308" s="9"/>
      <c r="J2308" s="9" t="s">
        <v>1453</v>
      </c>
      <c r="K2308" s="10" t="s">
        <v>1454</v>
      </c>
      <c r="L2308" s="9" t="s">
        <v>1898</v>
      </c>
      <c r="M2308" s="9"/>
      <c r="N2308" s="12" t="s">
        <v>1456</v>
      </c>
    </row>
    <row r="2309" customFormat="1" spans="1:14">
      <c r="A2309" s="9" t="s">
        <v>1895</v>
      </c>
      <c r="B2309" s="9"/>
      <c r="C2309" s="9" t="s">
        <v>4879</v>
      </c>
      <c r="D2309" s="9" t="s">
        <v>4880</v>
      </c>
      <c r="E2309" s="9" t="s">
        <v>85</v>
      </c>
      <c r="F2309" s="9"/>
      <c r="G2309" s="9"/>
      <c r="H2309" s="9" t="s">
        <v>1452</v>
      </c>
      <c r="I2309" s="9"/>
      <c r="J2309" s="9" t="s">
        <v>1453</v>
      </c>
      <c r="K2309" s="10" t="s">
        <v>1454</v>
      </c>
      <c r="L2309" s="9" t="s">
        <v>1898</v>
      </c>
      <c r="M2309" s="9"/>
      <c r="N2309" s="12" t="s">
        <v>1456</v>
      </c>
    </row>
    <row r="2310" customFormat="1" spans="1:14">
      <c r="A2310" s="9" t="s">
        <v>1895</v>
      </c>
      <c r="B2310" s="9"/>
      <c r="C2310" s="9" t="s">
        <v>4881</v>
      </c>
      <c r="D2310" s="9" t="s">
        <v>4882</v>
      </c>
      <c r="E2310" s="9" t="s">
        <v>85</v>
      </c>
      <c r="F2310" s="9"/>
      <c r="G2310" s="9"/>
      <c r="H2310" s="9" t="s">
        <v>1452</v>
      </c>
      <c r="I2310" s="9"/>
      <c r="J2310" s="9" t="s">
        <v>1453</v>
      </c>
      <c r="K2310" s="10" t="s">
        <v>1454</v>
      </c>
      <c r="L2310" s="9" t="s">
        <v>1898</v>
      </c>
      <c r="M2310" s="9"/>
      <c r="N2310" s="12" t="s">
        <v>1456</v>
      </c>
    </row>
    <row r="2311" customFormat="1" spans="1:14">
      <c r="A2311" s="9" t="s">
        <v>1895</v>
      </c>
      <c r="B2311" s="9"/>
      <c r="C2311" s="9" t="s">
        <v>4883</v>
      </c>
      <c r="D2311" s="9" t="s">
        <v>4884</v>
      </c>
      <c r="E2311" s="9" t="s">
        <v>85</v>
      </c>
      <c r="F2311" s="9"/>
      <c r="G2311" s="9"/>
      <c r="H2311" s="9" t="s">
        <v>1452</v>
      </c>
      <c r="I2311" s="9"/>
      <c r="J2311" s="9" t="s">
        <v>1453</v>
      </c>
      <c r="K2311" s="10" t="s">
        <v>1454</v>
      </c>
      <c r="L2311" s="9" t="s">
        <v>1898</v>
      </c>
      <c r="M2311" s="9"/>
      <c r="N2311" s="12" t="s">
        <v>1456</v>
      </c>
    </row>
    <row r="2312" customFormat="1" spans="1:14">
      <c r="A2312" s="9" t="s">
        <v>1895</v>
      </c>
      <c r="B2312" s="9"/>
      <c r="C2312" s="9" t="s">
        <v>4885</v>
      </c>
      <c r="D2312" s="9" t="s">
        <v>4886</v>
      </c>
      <c r="E2312" s="9" t="s">
        <v>85</v>
      </c>
      <c r="F2312" s="9"/>
      <c r="G2312" s="9"/>
      <c r="H2312" s="9" t="s">
        <v>1452</v>
      </c>
      <c r="I2312" s="9"/>
      <c r="J2312" s="9" t="s">
        <v>1453</v>
      </c>
      <c r="K2312" s="10" t="s">
        <v>1454</v>
      </c>
      <c r="L2312" s="9" t="s">
        <v>1898</v>
      </c>
      <c r="M2312" s="9"/>
      <c r="N2312" s="12" t="s">
        <v>1456</v>
      </c>
    </row>
    <row r="2313" customFormat="1" spans="1:14">
      <c r="A2313" s="9" t="s">
        <v>1895</v>
      </c>
      <c r="B2313" s="9"/>
      <c r="C2313" s="9" t="s">
        <v>4887</v>
      </c>
      <c r="D2313" s="9" t="s">
        <v>4888</v>
      </c>
      <c r="E2313" s="9" t="s">
        <v>85</v>
      </c>
      <c r="F2313" s="9"/>
      <c r="G2313" s="9"/>
      <c r="H2313" s="9" t="s">
        <v>1452</v>
      </c>
      <c r="I2313" s="9"/>
      <c r="J2313" s="9" t="s">
        <v>1453</v>
      </c>
      <c r="K2313" s="10" t="s">
        <v>1454</v>
      </c>
      <c r="L2313" s="9" t="s">
        <v>1898</v>
      </c>
      <c r="M2313" s="9"/>
      <c r="N2313" s="12" t="s">
        <v>1456</v>
      </c>
    </row>
    <row r="2314" customFormat="1" spans="1:14">
      <c r="A2314" s="9" t="s">
        <v>1895</v>
      </c>
      <c r="B2314" s="9"/>
      <c r="C2314" s="9" t="s">
        <v>4889</v>
      </c>
      <c r="D2314" s="9" t="s">
        <v>4890</v>
      </c>
      <c r="E2314" s="9" t="s">
        <v>85</v>
      </c>
      <c r="F2314" s="9"/>
      <c r="G2314" s="9"/>
      <c r="H2314" s="9" t="s">
        <v>1452</v>
      </c>
      <c r="I2314" s="9"/>
      <c r="J2314" s="9" t="s">
        <v>1453</v>
      </c>
      <c r="K2314" s="10" t="s">
        <v>1454</v>
      </c>
      <c r="L2314" s="9" t="s">
        <v>1898</v>
      </c>
      <c r="M2314" s="9"/>
      <c r="N2314" s="12" t="s">
        <v>1456</v>
      </c>
    </row>
    <row r="2315" customFormat="1" spans="1:14">
      <c r="A2315" s="9" t="s">
        <v>1895</v>
      </c>
      <c r="B2315" s="9"/>
      <c r="C2315" s="9" t="s">
        <v>4891</v>
      </c>
      <c r="D2315" s="9" t="s">
        <v>4892</v>
      </c>
      <c r="E2315" s="9" t="s">
        <v>85</v>
      </c>
      <c r="F2315" s="9"/>
      <c r="G2315" s="9"/>
      <c r="H2315" s="9" t="s">
        <v>1452</v>
      </c>
      <c r="I2315" s="9"/>
      <c r="J2315" s="9" t="s">
        <v>1453</v>
      </c>
      <c r="K2315" s="10" t="s">
        <v>1454</v>
      </c>
      <c r="L2315" s="9" t="s">
        <v>1898</v>
      </c>
      <c r="M2315" s="9"/>
      <c r="N2315" s="12" t="s">
        <v>1456</v>
      </c>
    </row>
    <row r="2316" customFormat="1" spans="1:14">
      <c r="A2316" s="9" t="s">
        <v>1895</v>
      </c>
      <c r="B2316" s="9"/>
      <c r="C2316" s="9" t="s">
        <v>4893</v>
      </c>
      <c r="D2316" s="9" t="s">
        <v>4894</v>
      </c>
      <c r="E2316" s="9" t="s">
        <v>85</v>
      </c>
      <c r="F2316" s="9"/>
      <c r="G2316" s="9"/>
      <c r="H2316" s="9" t="s">
        <v>1452</v>
      </c>
      <c r="I2316" s="9"/>
      <c r="J2316" s="9" t="s">
        <v>1453</v>
      </c>
      <c r="K2316" s="10" t="s">
        <v>1454</v>
      </c>
      <c r="L2316" s="9" t="s">
        <v>1898</v>
      </c>
      <c r="M2316" s="9"/>
      <c r="N2316" s="12" t="s">
        <v>1456</v>
      </c>
    </row>
    <row r="2317" customFormat="1" spans="1:14">
      <c r="A2317" s="9" t="s">
        <v>1895</v>
      </c>
      <c r="B2317" s="9"/>
      <c r="C2317" s="9" t="s">
        <v>4895</v>
      </c>
      <c r="D2317" s="9" t="s">
        <v>3692</v>
      </c>
      <c r="E2317" s="9" t="s">
        <v>85</v>
      </c>
      <c r="F2317" s="9"/>
      <c r="G2317" s="9"/>
      <c r="H2317" s="9" t="s">
        <v>1452</v>
      </c>
      <c r="I2317" s="9"/>
      <c r="J2317" s="9" t="s">
        <v>1453</v>
      </c>
      <c r="K2317" s="10" t="s">
        <v>1454</v>
      </c>
      <c r="L2317" s="9" t="s">
        <v>1898</v>
      </c>
      <c r="M2317" s="9"/>
      <c r="N2317" s="12" t="s">
        <v>1456</v>
      </c>
    </row>
    <row r="2318" customFormat="1" spans="1:14">
      <c r="A2318" s="9" t="s">
        <v>1895</v>
      </c>
      <c r="B2318" s="9"/>
      <c r="C2318" s="9" t="s">
        <v>4896</v>
      </c>
      <c r="D2318" s="9" t="s">
        <v>4897</v>
      </c>
      <c r="E2318" s="9" t="s">
        <v>85</v>
      </c>
      <c r="F2318" s="9"/>
      <c r="G2318" s="9"/>
      <c r="H2318" s="9" t="s">
        <v>1452</v>
      </c>
      <c r="I2318" s="9"/>
      <c r="J2318" s="9" t="s">
        <v>1453</v>
      </c>
      <c r="K2318" s="10" t="s">
        <v>1454</v>
      </c>
      <c r="L2318" s="9" t="s">
        <v>1898</v>
      </c>
      <c r="M2318" s="9"/>
      <c r="N2318" s="12" t="s">
        <v>1456</v>
      </c>
    </row>
    <row r="2319" customFormat="1" spans="1:14">
      <c r="A2319" s="9" t="s">
        <v>1895</v>
      </c>
      <c r="B2319" s="9"/>
      <c r="C2319" s="9" t="s">
        <v>4898</v>
      </c>
      <c r="D2319" s="9" t="s">
        <v>4899</v>
      </c>
      <c r="E2319" s="9" t="s">
        <v>85</v>
      </c>
      <c r="F2319" s="9"/>
      <c r="G2319" s="9"/>
      <c r="H2319" s="9" t="s">
        <v>1452</v>
      </c>
      <c r="I2319" s="9"/>
      <c r="J2319" s="9" t="s">
        <v>1453</v>
      </c>
      <c r="K2319" s="10" t="s">
        <v>1454</v>
      </c>
      <c r="L2319" s="9" t="s">
        <v>1898</v>
      </c>
      <c r="M2319" s="9"/>
      <c r="N2319" s="12" t="s">
        <v>1456</v>
      </c>
    </row>
    <row r="2320" customFormat="1" spans="1:14">
      <c r="A2320" s="9" t="s">
        <v>1895</v>
      </c>
      <c r="B2320" s="9"/>
      <c r="C2320" s="9" t="s">
        <v>4900</v>
      </c>
      <c r="D2320" s="9" t="s">
        <v>4901</v>
      </c>
      <c r="E2320" s="9" t="s">
        <v>85</v>
      </c>
      <c r="F2320" s="9"/>
      <c r="G2320" s="9"/>
      <c r="H2320" s="9" t="s">
        <v>1452</v>
      </c>
      <c r="I2320" s="9"/>
      <c r="J2320" s="9" t="s">
        <v>1453</v>
      </c>
      <c r="K2320" s="10" t="s">
        <v>1454</v>
      </c>
      <c r="L2320" s="9" t="s">
        <v>1898</v>
      </c>
      <c r="M2320" s="9"/>
      <c r="N2320" s="12" t="s">
        <v>1456</v>
      </c>
    </row>
    <row r="2321" customFormat="1" spans="1:14">
      <c r="A2321" s="9" t="s">
        <v>1895</v>
      </c>
      <c r="B2321" s="9"/>
      <c r="C2321" s="9" t="s">
        <v>4902</v>
      </c>
      <c r="D2321" s="9" t="s">
        <v>4903</v>
      </c>
      <c r="E2321" s="9" t="s">
        <v>85</v>
      </c>
      <c r="F2321" s="9"/>
      <c r="G2321" s="9"/>
      <c r="H2321" s="9" t="s">
        <v>1452</v>
      </c>
      <c r="I2321" s="9"/>
      <c r="J2321" s="9" t="s">
        <v>1453</v>
      </c>
      <c r="K2321" s="10" t="s">
        <v>1454</v>
      </c>
      <c r="L2321" s="9" t="s">
        <v>1898</v>
      </c>
      <c r="M2321" s="9"/>
      <c r="N2321" s="12" t="s">
        <v>1456</v>
      </c>
    </row>
    <row r="2322" customFormat="1" spans="1:14">
      <c r="A2322" s="9" t="s">
        <v>1895</v>
      </c>
      <c r="B2322" s="9"/>
      <c r="C2322" s="9" t="s">
        <v>4904</v>
      </c>
      <c r="D2322" s="9" t="s">
        <v>4905</v>
      </c>
      <c r="E2322" s="9" t="s">
        <v>85</v>
      </c>
      <c r="F2322" s="9"/>
      <c r="G2322" s="9"/>
      <c r="H2322" s="9" t="s">
        <v>1452</v>
      </c>
      <c r="I2322" s="9"/>
      <c r="J2322" s="9" t="s">
        <v>1453</v>
      </c>
      <c r="K2322" s="10" t="s">
        <v>1454</v>
      </c>
      <c r="L2322" s="9" t="s">
        <v>1898</v>
      </c>
      <c r="M2322" s="9"/>
      <c r="N2322" s="12" t="s">
        <v>1456</v>
      </c>
    </row>
    <row r="2323" customFormat="1" spans="1:14">
      <c r="A2323" s="9" t="s">
        <v>1895</v>
      </c>
      <c r="B2323" s="9"/>
      <c r="C2323" s="9" t="s">
        <v>4906</v>
      </c>
      <c r="D2323" s="9" t="s">
        <v>4907</v>
      </c>
      <c r="E2323" s="9" t="s">
        <v>85</v>
      </c>
      <c r="F2323" s="9"/>
      <c r="G2323" s="9"/>
      <c r="H2323" s="9" t="s">
        <v>1452</v>
      </c>
      <c r="I2323" s="9"/>
      <c r="J2323" s="9" t="s">
        <v>1453</v>
      </c>
      <c r="K2323" s="10" t="s">
        <v>1454</v>
      </c>
      <c r="L2323" s="9" t="s">
        <v>1898</v>
      </c>
      <c r="M2323" s="9"/>
      <c r="N2323" s="12" t="s">
        <v>1456</v>
      </c>
    </row>
    <row r="2324" customFormat="1" spans="1:14">
      <c r="A2324" s="9" t="s">
        <v>1895</v>
      </c>
      <c r="B2324" s="9"/>
      <c r="C2324" s="9" t="s">
        <v>4908</v>
      </c>
      <c r="D2324" s="9" t="s">
        <v>4909</v>
      </c>
      <c r="E2324" s="9" t="s">
        <v>85</v>
      </c>
      <c r="F2324" s="9"/>
      <c r="G2324" s="9"/>
      <c r="H2324" s="9" t="s">
        <v>1452</v>
      </c>
      <c r="I2324" s="9"/>
      <c r="J2324" s="9" t="s">
        <v>1453</v>
      </c>
      <c r="K2324" s="10" t="s">
        <v>1454</v>
      </c>
      <c r="L2324" s="9" t="s">
        <v>1898</v>
      </c>
      <c r="M2324" s="9"/>
      <c r="N2324" s="12" t="s">
        <v>1456</v>
      </c>
    </row>
    <row r="2325" customFormat="1" spans="1:14">
      <c r="A2325" s="9" t="s">
        <v>1895</v>
      </c>
      <c r="B2325" s="9"/>
      <c r="C2325" s="9" t="s">
        <v>4910</v>
      </c>
      <c r="D2325" s="9" t="s">
        <v>4911</v>
      </c>
      <c r="E2325" s="9" t="s">
        <v>85</v>
      </c>
      <c r="F2325" s="9"/>
      <c r="G2325" s="9"/>
      <c r="H2325" s="9" t="s">
        <v>1452</v>
      </c>
      <c r="I2325" s="9"/>
      <c r="J2325" s="9" t="s">
        <v>1453</v>
      </c>
      <c r="K2325" s="10" t="s">
        <v>1454</v>
      </c>
      <c r="L2325" s="9" t="s">
        <v>1898</v>
      </c>
      <c r="M2325" s="9"/>
      <c r="N2325" s="12" t="s">
        <v>1456</v>
      </c>
    </row>
    <row r="2326" customFormat="1" spans="1:14">
      <c r="A2326" s="9" t="s">
        <v>1895</v>
      </c>
      <c r="B2326" s="9"/>
      <c r="C2326" s="9" t="s">
        <v>4912</v>
      </c>
      <c r="D2326" s="9" t="s">
        <v>4913</v>
      </c>
      <c r="E2326" s="9" t="s">
        <v>85</v>
      </c>
      <c r="F2326" s="9"/>
      <c r="G2326" s="9"/>
      <c r="H2326" s="9" t="s">
        <v>1452</v>
      </c>
      <c r="I2326" s="9"/>
      <c r="J2326" s="9" t="s">
        <v>1453</v>
      </c>
      <c r="K2326" s="10" t="s">
        <v>1454</v>
      </c>
      <c r="L2326" s="9" t="s">
        <v>1898</v>
      </c>
      <c r="M2326" s="9"/>
      <c r="N2326" s="12" t="s">
        <v>1456</v>
      </c>
    </row>
    <row r="2327" customFormat="1" spans="1:14">
      <c r="A2327" s="9" t="s">
        <v>1895</v>
      </c>
      <c r="B2327" s="9"/>
      <c r="C2327" s="9" t="s">
        <v>4914</v>
      </c>
      <c r="D2327" s="9" t="s">
        <v>4915</v>
      </c>
      <c r="E2327" s="9" t="s">
        <v>85</v>
      </c>
      <c r="F2327" s="9"/>
      <c r="G2327" s="9"/>
      <c r="H2327" s="9" t="s">
        <v>1452</v>
      </c>
      <c r="I2327" s="9"/>
      <c r="J2327" s="9" t="s">
        <v>1453</v>
      </c>
      <c r="K2327" s="10" t="s">
        <v>1454</v>
      </c>
      <c r="L2327" s="9" t="s">
        <v>1898</v>
      </c>
      <c r="M2327" s="9"/>
      <c r="N2327" s="12" t="s">
        <v>1456</v>
      </c>
    </row>
    <row r="2328" customFormat="1" spans="1:14">
      <c r="A2328" s="9" t="s">
        <v>1895</v>
      </c>
      <c r="B2328" s="9"/>
      <c r="C2328" s="9" t="s">
        <v>4916</v>
      </c>
      <c r="D2328" s="9" t="s">
        <v>4917</v>
      </c>
      <c r="E2328" s="9" t="s">
        <v>85</v>
      </c>
      <c r="F2328" s="9"/>
      <c r="G2328" s="9"/>
      <c r="H2328" s="9" t="s">
        <v>1452</v>
      </c>
      <c r="I2328" s="9"/>
      <c r="J2328" s="9" t="s">
        <v>1453</v>
      </c>
      <c r="K2328" s="10" t="s">
        <v>1454</v>
      </c>
      <c r="L2328" s="9" t="s">
        <v>1898</v>
      </c>
      <c r="M2328" s="9"/>
      <c r="N2328" s="12" t="s">
        <v>1456</v>
      </c>
    </row>
    <row r="2329" customFormat="1" spans="1:14">
      <c r="A2329" s="9" t="s">
        <v>1895</v>
      </c>
      <c r="B2329" s="9"/>
      <c r="C2329" s="9" t="s">
        <v>4918</v>
      </c>
      <c r="D2329" s="9" t="s">
        <v>4919</v>
      </c>
      <c r="E2329" s="9" t="s">
        <v>85</v>
      </c>
      <c r="F2329" s="9"/>
      <c r="G2329" s="9"/>
      <c r="H2329" s="9" t="s">
        <v>1452</v>
      </c>
      <c r="I2329" s="9"/>
      <c r="J2329" s="9" t="s">
        <v>1453</v>
      </c>
      <c r="K2329" s="10" t="s">
        <v>1454</v>
      </c>
      <c r="L2329" s="9" t="s">
        <v>1898</v>
      </c>
      <c r="M2329" s="9"/>
      <c r="N2329" s="12" t="s">
        <v>1456</v>
      </c>
    </row>
    <row r="2330" customFormat="1" spans="1:14">
      <c r="A2330" s="9" t="s">
        <v>1895</v>
      </c>
      <c r="B2330" s="9"/>
      <c r="C2330" s="9" t="s">
        <v>4920</v>
      </c>
      <c r="D2330" s="9" t="s">
        <v>4921</v>
      </c>
      <c r="E2330" s="9" t="s">
        <v>85</v>
      </c>
      <c r="F2330" s="9"/>
      <c r="G2330" s="9"/>
      <c r="H2330" s="9" t="s">
        <v>1452</v>
      </c>
      <c r="I2330" s="9"/>
      <c r="J2330" s="9" t="s">
        <v>1453</v>
      </c>
      <c r="K2330" s="10" t="s">
        <v>1454</v>
      </c>
      <c r="L2330" s="9" t="s">
        <v>1898</v>
      </c>
      <c r="M2330" s="9"/>
      <c r="N2330" s="12" t="s">
        <v>1456</v>
      </c>
    </row>
    <row r="2331" customFormat="1" spans="1:14">
      <c r="A2331" s="9" t="s">
        <v>1895</v>
      </c>
      <c r="B2331" s="9"/>
      <c r="C2331" s="9" t="s">
        <v>4922</v>
      </c>
      <c r="D2331" s="9" t="s">
        <v>4923</v>
      </c>
      <c r="E2331" s="9" t="s">
        <v>85</v>
      </c>
      <c r="F2331" s="9"/>
      <c r="G2331" s="9"/>
      <c r="H2331" s="9" t="s">
        <v>1452</v>
      </c>
      <c r="I2331" s="9"/>
      <c r="J2331" s="9" t="s">
        <v>1453</v>
      </c>
      <c r="K2331" s="10" t="s">
        <v>1454</v>
      </c>
      <c r="L2331" s="9" t="s">
        <v>1898</v>
      </c>
      <c r="M2331" s="9"/>
      <c r="N2331" s="12" t="s">
        <v>1456</v>
      </c>
    </row>
    <row r="2332" customFormat="1" spans="1:14">
      <c r="A2332" s="9" t="s">
        <v>1895</v>
      </c>
      <c r="B2332" s="9"/>
      <c r="C2332" s="9" t="s">
        <v>4924</v>
      </c>
      <c r="D2332" s="9" t="s">
        <v>4925</v>
      </c>
      <c r="E2332" s="9" t="s">
        <v>85</v>
      </c>
      <c r="F2332" s="9"/>
      <c r="G2332" s="9"/>
      <c r="H2332" s="9" t="s">
        <v>1452</v>
      </c>
      <c r="I2332" s="9"/>
      <c r="J2332" s="9" t="s">
        <v>1453</v>
      </c>
      <c r="K2332" s="10" t="s">
        <v>1454</v>
      </c>
      <c r="L2332" s="9" t="s">
        <v>1898</v>
      </c>
      <c r="M2332" s="9"/>
      <c r="N2332" s="12" t="s">
        <v>1456</v>
      </c>
    </row>
    <row r="2333" customFormat="1" spans="1:14">
      <c r="A2333" s="9" t="s">
        <v>1895</v>
      </c>
      <c r="B2333" s="9"/>
      <c r="C2333" s="9" t="s">
        <v>4926</v>
      </c>
      <c r="D2333" s="9" t="s">
        <v>2680</v>
      </c>
      <c r="E2333" s="9" t="s">
        <v>85</v>
      </c>
      <c r="F2333" s="9"/>
      <c r="G2333" s="9"/>
      <c r="H2333" s="9" t="s">
        <v>1452</v>
      </c>
      <c r="I2333" s="9"/>
      <c r="J2333" s="9" t="s">
        <v>1453</v>
      </c>
      <c r="K2333" s="10" t="s">
        <v>1454</v>
      </c>
      <c r="L2333" s="9" t="s">
        <v>1898</v>
      </c>
      <c r="M2333" s="9"/>
      <c r="N2333" s="12" t="s">
        <v>1456</v>
      </c>
    </row>
    <row r="2334" customFormat="1" spans="1:14">
      <c r="A2334" s="9" t="s">
        <v>1895</v>
      </c>
      <c r="B2334" s="9"/>
      <c r="C2334" s="9" t="s">
        <v>4927</v>
      </c>
      <c r="D2334" s="9" t="s">
        <v>4928</v>
      </c>
      <c r="E2334" s="9" t="s">
        <v>85</v>
      </c>
      <c r="F2334" s="9"/>
      <c r="G2334" s="9"/>
      <c r="H2334" s="9" t="s">
        <v>1452</v>
      </c>
      <c r="I2334" s="9"/>
      <c r="J2334" s="9" t="s">
        <v>1453</v>
      </c>
      <c r="K2334" s="10" t="s">
        <v>1454</v>
      </c>
      <c r="L2334" s="9" t="s">
        <v>1898</v>
      </c>
      <c r="M2334" s="9"/>
      <c r="N2334" s="12" t="s">
        <v>1456</v>
      </c>
    </row>
    <row r="2335" customFormat="1" spans="1:14">
      <c r="A2335" s="9" t="s">
        <v>1895</v>
      </c>
      <c r="B2335" s="9"/>
      <c r="C2335" s="9" t="s">
        <v>4929</v>
      </c>
      <c r="D2335" s="9" t="s">
        <v>3202</v>
      </c>
      <c r="E2335" s="9" t="s">
        <v>85</v>
      </c>
      <c r="F2335" s="9"/>
      <c r="G2335" s="9"/>
      <c r="H2335" s="9" t="s">
        <v>1452</v>
      </c>
      <c r="I2335" s="9"/>
      <c r="J2335" s="9" t="s">
        <v>1453</v>
      </c>
      <c r="K2335" s="10" t="s">
        <v>1454</v>
      </c>
      <c r="L2335" s="9" t="s">
        <v>1898</v>
      </c>
      <c r="M2335" s="9"/>
      <c r="N2335" s="12" t="s">
        <v>1456</v>
      </c>
    </row>
    <row r="2336" customFormat="1" spans="1:14">
      <c r="A2336" s="9" t="s">
        <v>1895</v>
      </c>
      <c r="B2336" s="9"/>
      <c r="C2336" s="9" t="s">
        <v>4930</v>
      </c>
      <c r="D2336" s="9" t="s">
        <v>3694</v>
      </c>
      <c r="E2336" s="9" t="s">
        <v>85</v>
      </c>
      <c r="F2336" s="9"/>
      <c r="G2336" s="9"/>
      <c r="H2336" s="9" t="s">
        <v>1452</v>
      </c>
      <c r="I2336" s="9"/>
      <c r="J2336" s="9" t="s">
        <v>1453</v>
      </c>
      <c r="K2336" s="10" t="s">
        <v>1454</v>
      </c>
      <c r="L2336" s="9" t="s">
        <v>1898</v>
      </c>
      <c r="M2336" s="9"/>
      <c r="N2336" s="12" t="s">
        <v>1456</v>
      </c>
    </row>
    <row r="2337" customFormat="1" spans="1:14">
      <c r="A2337" s="9" t="s">
        <v>1895</v>
      </c>
      <c r="B2337" s="9"/>
      <c r="C2337" s="9" t="s">
        <v>4931</v>
      </c>
      <c r="D2337" s="9" t="s">
        <v>3204</v>
      </c>
      <c r="E2337" s="9" t="s">
        <v>85</v>
      </c>
      <c r="F2337" s="9"/>
      <c r="G2337" s="9"/>
      <c r="H2337" s="9" t="s">
        <v>1452</v>
      </c>
      <c r="I2337" s="9"/>
      <c r="J2337" s="9" t="s">
        <v>1453</v>
      </c>
      <c r="K2337" s="10" t="s">
        <v>1454</v>
      </c>
      <c r="L2337" s="9" t="s">
        <v>1898</v>
      </c>
      <c r="M2337" s="9"/>
      <c r="N2337" s="12" t="s">
        <v>1456</v>
      </c>
    </row>
    <row r="2338" customFormat="1" spans="1:14">
      <c r="A2338" s="9" t="s">
        <v>1895</v>
      </c>
      <c r="B2338" s="9"/>
      <c r="C2338" s="9" t="s">
        <v>4932</v>
      </c>
      <c r="D2338" s="9" t="s">
        <v>4933</v>
      </c>
      <c r="E2338" s="9" t="s">
        <v>85</v>
      </c>
      <c r="F2338" s="9"/>
      <c r="G2338" s="9"/>
      <c r="H2338" s="9" t="s">
        <v>1452</v>
      </c>
      <c r="I2338" s="9"/>
      <c r="J2338" s="9" t="s">
        <v>1453</v>
      </c>
      <c r="K2338" s="10" t="s">
        <v>1454</v>
      </c>
      <c r="L2338" s="9" t="s">
        <v>1898</v>
      </c>
      <c r="M2338" s="9"/>
      <c r="N2338" s="12" t="s">
        <v>1456</v>
      </c>
    </row>
    <row r="2339" customFormat="1" spans="1:14">
      <c r="A2339" s="9" t="s">
        <v>1895</v>
      </c>
      <c r="B2339" s="9"/>
      <c r="C2339" s="9" t="s">
        <v>4934</v>
      </c>
      <c r="D2339" s="9" t="s">
        <v>4935</v>
      </c>
      <c r="E2339" s="9" t="s">
        <v>85</v>
      </c>
      <c r="F2339" s="9"/>
      <c r="G2339" s="9"/>
      <c r="H2339" s="9" t="s">
        <v>1452</v>
      </c>
      <c r="I2339" s="9"/>
      <c r="J2339" s="9" t="s">
        <v>1453</v>
      </c>
      <c r="K2339" s="10" t="s">
        <v>1454</v>
      </c>
      <c r="L2339" s="9" t="s">
        <v>1898</v>
      </c>
      <c r="M2339" s="9"/>
      <c r="N2339" s="12" t="s">
        <v>1456</v>
      </c>
    </row>
    <row r="2340" customFormat="1" spans="1:14">
      <c r="A2340" s="9" t="s">
        <v>1895</v>
      </c>
      <c r="B2340" s="9"/>
      <c r="C2340" s="9" t="s">
        <v>4936</v>
      </c>
      <c r="D2340" s="9" t="s">
        <v>4937</v>
      </c>
      <c r="E2340" s="9" t="s">
        <v>85</v>
      </c>
      <c r="F2340" s="9"/>
      <c r="G2340" s="9"/>
      <c r="H2340" s="9" t="s">
        <v>1452</v>
      </c>
      <c r="I2340" s="9"/>
      <c r="J2340" s="9" t="s">
        <v>1453</v>
      </c>
      <c r="K2340" s="10" t="s">
        <v>1454</v>
      </c>
      <c r="L2340" s="9" t="s">
        <v>1898</v>
      </c>
      <c r="M2340" s="9"/>
      <c r="N2340" s="12" t="s">
        <v>1456</v>
      </c>
    </row>
    <row r="2341" customFormat="1" spans="1:14">
      <c r="A2341" s="9" t="s">
        <v>1895</v>
      </c>
      <c r="B2341" s="9"/>
      <c r="C2341" s="9" t="s">
        <v>4938</v>
      </c>
      <c r="D2341" s="9" t="s">
        <v>4939</v>
      </c>
      <c r="E2341" s="9" t="s">
        <v>85</v>
      </c>
      <c r="F2341" s="9"/>
      <c r="G2341" s="9"/>
      <c r="H2341" s="9" t="s">
        <v>1452</v>
      </c>
      <c r="I2341" s="9"/>
      <c r="J2341" s="9" t="s">
        <v>1453</v>
      </c>
      <c r="K2341" s="10" t="s">
        <v>1454</v>
      </c>
      <c r="L2341" s="9" t="s">
        <v>1898</v>
      </c>
      <c r="M2341" s="9"/>
      <c r="N2341" s="12" t="s">
        <v>1456</v>
      </c>
    </row>
    <row r="2342" customFormat="1" spans="1:14">
      <c r="A2342" s="9" t="s">
        <v>1895</v>
      </c>
      <c r="B2342" s="9"/>
      <c r="C2342" s="9" t="s">
        <v>4940</v>
      </c>
      <c r="D2342" s="9" t="s">
        <v>4941</v>
      </c>
      <c r="E2342" s="9" t="s">
        <v>85</v>
      </c>
      <c r="F2342" s="9"/>
      <c r="G2342" s="9"/>
      <c r="H2342" s="9" t="s">
        <v>1452</v>
      </c>
      <c r="I2342" s="9"/>
      <c r="J2342" s="9" t="s">
        <v>1453</v>
      </c>
      <c r="K2342" s="10" t="s">
        <v>1454</v>
      </c>
      <c r="L2342" s="9" t="s">
        <v>1898</v>
      </c>
      <c r="M2342" s="9"/>
      <c r="N2342" s="12" t="s">
        <v>1456</v>
      </c>
    </row>
    <row r="2343" customFormat="1" spans="1:14">
      <c r="A2343" s="9" t="s">
        <v>1895</v>
      </c>
      <c r="B2343" s="9"/>
      <c r="C2343" s="9" t="s">
        <v>4942</v>
      </c>
      <c r="D2343" s="9" t="s">
        <v>4943</v>
      </c>
      <c r="E2343" s="9" t="s">
        <v>85</v>
      </c>
      <c r="F2343" s="9"/>
      <c r="G2343" s="9"/>
      <c r="H2343" s="9" t="s">
        <v>1452</v>
      </c>
      <c r="I2343" s="9"/>
      <c r="J2343" s="9" t="s">
        <v>1453</v>
      </c>
      <c r="K2343" s="10" t="s">
        <v>1454</v>
      </c>
      <c r="L2343" s="9" t="s">
        <v>1898</v>
      </c>
      <c r="M2343" s="9"/>
      <c r="N2343" s="12" t="s">
        <v>1456</v>
      </c>
    </row>
    <row r="2344" customFormat="1" spans="1:14">
      <c r="A2344" s="9" t="s">
        <v>1895</v>
      </c>
      <c r="B2344" s="9"/>
      <c r="C2344" s="9" t="s">
        <v>4944</v>
      </c>
      <c r="D2344" s="9" t="s">
        <v>3564</v>
      </c>
      <c r="E2344" s="9" t="s">
        <v>85</v>
      </c>
      <c r="F2344" s="9"/>
      <c r="G2344" s="9"/>
      <c r="H2344" s="9" t="s">
        <v>1452</v>
      </c>
      <c r="I2344" s="9"/>
      <c r="J2344" s="9" t="s">
        <v>1453</v>
      </c>
      <c r="K2344" s="10" t="s">
        <v>1454</v>
      </c>
      <c r="L2344" s="9" t="s">
        <v>1898</v>
      </c>
      <c r="M2344" s="9"/>
      <c r="N2344" s="12" t="s">
        <v>1456</v>
      </c>
    </row>
    <row r="2345" customFormat="1" spans="1:14">
      <c r="A2345" s="9" t="s">
        <v>1895</v>
      </c>
      <c r="B2345" s="9"/>
      <c r="C2345" s="9" t="s">
        <v>4945</v>
      </c>
      <c r="D2345" s="9" t="s">
        <v>3210</v>
      </c>
      <c r="E2345" s="9" t="s">
        <v>85</v>
      </c>
      <c r="F2345" s="9"/>
      <c r="G2345" s="9"/>
      <c r="H2345" s="9" t="s">
        <v>1452</v>
      </c>
      <c r="I2345" s="9"/>
      <c r="J2345" s="9" t="s">
        <v>1453</v>
      </c>
      <c r="K2345" s="10" t="s">
        <v>1454</v>
      </c>
      <c r="L2345" s="9" t="s">
        <v>1898</v>
      </c>
      <c r="M2345" s="9"/>
      <c r="N2345" s="12" t="s">
        <v>1456</v>
      </c>
    </row>
    <row r="2346" customFormat="1" spans="1:14">
      <c r="A2346" s="9" t="s">
        <v>1895</v>
      </c>
      <c r="B2346" s="9"/>
      <c r="C2346" s="9" t="s">
        <v>4946</v>
      </c>
      <c r="D2346" s="9" t="s">
        <v>4947</v>
      </c>
      <c r="E2346" s="9" t="s">
        <v>85</v>
      </c>
      <c r="F2346" s="9"/>
      <c r="G2346" s="9"/>
      <c r="H2346" s="9" t="s">
        <v>1452</v>
      </c>
      <c r="I2346" s="9"/>
      <c r="J2346" s="9" t="s">
        <v>1453</v>
      </c>
      <c r="K2346" s="10" t="s">
        <v>1454</v>
      </c>
      <c r="L2346" s="9" t="s">
        <v>1898</v>
      </c>
      <c r="M2346" s="9"/>
      <c r="N2346" s="12" t="s">
        <v>1456</v>
      </c>
    </row>
    <row r="2347" customFormat="1" spans="1:14">
      <c r="A2347" s="9" t="s">
        <v>1895</v>
      </c>
      <c r="B2347" s="9"/>
      <c r="C2347" s="9" t="s">
        <v>4948</v>
      </c>
      <c r="D2347" s="9" t="s">
        <v>4949</v>
      </c>
      <c r="E2347" s="9" t="s">
        <v>85</v>
      </c>
      <c r="F2347" s="9"/>
      <c r="G2347" s="9"/>
      <c r="H2347" s="9" t="s">
        <v>1452</v>
      </c>
      <c r="I2347" s="9"/>
      <c r="J2347" s="9" t="s">
        <v>1453</v>
      </c>
      <c r="K2347" s="10" t="s">
        <v>1454</v>
      </c>
      <c r="L2347" s="9" t="s">
        <v>1898</v>
      </c>
      <c r="M2347" s="9"/>
      <c r="N2347" s="12" t="s">
        <v>1456</v>
      </c>
    </row>
    <row r="2348" customFormat="1" spans="1:14">
      <c r="A2348" s="9" t="s">
        <v>1895</v>
      </c>
      <c r="B2348" s="9"/>
      <c r="C2348" s="9" t="s">
        <v>4950</v>
      </c>
      <c r="D2348" s="9" t="s">
        <v>3696</v>
      </c>
      <c r="E2348" s="9" t="s">
        <v>85</v>
      </c>
      <c r="F2348" s="9"/>
      <c r="G2348" s="9"/>
      <c r="H2348" s="9" t="s">
        <v>1452</v>
      </c>
      <c r="I2348" s="9"/>
      <c r="J2348" s="9" t="s">
        <v>1453</v>
      </c>
      <c r="K2348" s="10" t="s">
        <v>1454</v>
      </c>
      <c r="L2348" s="9" t="s">
        <v>1898</v>
      </c>
      <c r="M2348" s="9"/>
      <c r="N2348" s="12" t="s">
        <v>1456</v>
      </c>
    </row>
    <row r="2349" customFormat="1" spans="1:14">
      <c r="A2349" s="9" t="s">
        <v>1895</v>
      </c>
      <c r="B2349" s="9"/>
      <c r="C2349" s="9" t="s">
        <v>4951</v>
      </c>
      <c r="D2349" s="9" t="s">
        <v>3212</v>
      </c>
      <c r="E2349" s="9" t="s">
        <v>85</v>
      </c>
      <c r="F2349" s="9"/>
      <c r="G2349" s="9"/>
      <c r="H2349" s="9" t="s">
        <v>1452</v>
      </c>
      <c r="I2349" s="9"/>
      <c r="J2349" s="9" t="s">
        <v>1453</v>
      </c>
      <c r="K2349" s="10" t="s">
        <v>1454</v>
      </c>
      <c r="L2349" s="9" t="s">
        <v>1898</v>
      </c>
      <c r="M2349" s="9"/>
      <c r="N2349" s="12" t="s">
        <v>1456</v>
      </c>
    </row>
    <row r="2350" customFormat="1" spans="1:14">
      <c r="A2350" s="9" t="s">
        <v>1895</v>
      </c>
      <c r="B2350" s="9"/>
      <c r="C2350" s="9" t="s">
        <v>4952</v>
      </c>
      <c r="D2350" s="9" t="s">
        <v>4953</v>
      </c>
      <c r="E2350" s="9" t="s">
        <v>85</v>
      </c>
      <c r="F2350" s="9"/>
      <c r="G2350" s="9"/>
      <c r="H2350" s="9" t="s">
        <v>1452</v>
      </c>
      <c r="I2350" s="9"/>
      <c r="J2350" s="9" t="s">
        <v>1453</v>
      </c>
      <c r="K2350" s="10" t="s">
        <v>1454</v>
      </c>
      <c r="L2350" s="9" t="s">
        <v>1898</v>
      </c>
      <c r="M2350" s="9"/>
      <c r="N2350" s="12" t="s">
        <v>1456</v>
      </c>
    </row>
    <row r="2351" customFormat="1" spans="1:14">
      <c r="A2351" s="9" t="s">
        <v>1895</v>
      </c>
      <c r="B2351" s="9"/>
      <c r="C2351" s="9" t="s">
        <v>4954</v>
      </c>
      <c r="D2351" s="9" t="s">
        <v>4955</v>
      </c>
      <c r="E2351" s="9" t="s">
        <v>85</v>
      </c>
      <c r="F2351" s="9"/>
      <c r="G2351" s="9"/>
      <c r="H2351" s="9" t="s">
        <v>1452</v>
      </c>
      <c r="I2351" s="9"/>
      <c r="J2351" s="9" t="s">
        <v>1453</v>
      </c>
      <c r="K2351" s="10" t="s">
        <v>1454</v>
      </c>
      <c r="L2351" s="9" t="s">
        <v>1898</v>
      </c>
      <c r="M2351" s="9"/>
      <c r="N2351" s="12" t="s">
        <v>1456</v>
      </c>
    </row>
    <row r="2352" customFormat="1" spans="1:14">
      <c r="A2352" s="9" t="s">
        <v>1895</v>
      </c>
      <c r="B2352" s="9"/>
      <c r="C2352" s="9" t="s">
        <v>4956</v>
      </c>
      <c r="D2352" s="9" t="s">
        <v>4957</v>
      </c>
      <c r="E2352" s="9" t="s">
        <v>85</v>
      </c>
      <c r="F2352" s="9"/>
      <c r="G2352" s="9"/>
      <c r="H2352" s="9" t="s">
        <v>1452</v>
      </c>
      <c r="I2352" s="9"/>
      <c r="J2352" s="9" t="s">
        <v>1453</v>
      </c>
      <c r="K2352" s="10" t="s">
        <v>1454</v>
      </c>
      <c r="L2352" s="9" t="s">
        <v>1898</v>
      </c>
      <c r="M2352" s="9"/>
      <c r="N2352" s="12" t="s">
        <v>1456</v>
      </c>
    </row>
    <row r="2353" customFormat="1" spans="1:14">
      <c r="A2353" s="9" t="s">
        <v>1895</v>
      </c>
      <c r="B2353" s="9"/>
      <c r="C2353" s="9" t="s">
        <v>4958</v>
      </c>
      <c r="D2353" s="9" t="s">
        <v>4959</v>
      </c>
      <c r="E2353" s="9" t="s">
        <v>85</v>
      </c>
      <c r="F2353" s="9"/>
      <c r="G2353" s="9"/>
      <c r="H2353" s="9" t="s">
        <v>1452</v>
      </c>
      <c r="I2353" s="9"/>
      <c r="J2353" s="9" t="s">
        <v>1453</v>
      </c>
      <c r="K2353" s="10" t="s">
        <v>1454</v>
      </c>
      <c r="L2353" s="9" t="s">
        <v>1898</v>
      </c>
      <c r="M2353" s="9"/>
      <c r="N2353" s="12" t="s">
        <v>1456</v>
      </c>
    </row>
    <row r="2354" customFormat="1" spans="1:14">
      <c r="A2354" s="9" t="s">
        <v>1895</v>
      </c>
      <c r="B2354" s="9"/>
      <c r="C2354" s="9" t="s">
        <v>4960</v>
      </c>
      <c r="D2354" s="9" t="s">
        <v>4961</v>
      </c>
      <c r="E2354" s="9" t="s">
        <v>85</v>
      </c>
      <c r="F2354" s="9"/>
      <c r="G2354" s="9"/>
      <c r="H2354" s="9" t="s">
        <v>1452</v>
      </c>
      <c r="I2354" s="9"/>
      <c r="J2354" s="9" t="s">
        <v>1453</v>
      </c>
      <c r="K2354" s="10" t="s">
        <v>1454</v>
      </c>
      <c r="L2354" s="9" t="s">
        <v>1898</v>
      </c>
      <c r="M2354" s="9"/>
      <c r="N2354" s="12" t="s">
        <v>1456</v>
      </c>
    </row>
    <row r="2355" customFormat="1" spans="1:14">
      <c r="A2355" s="9" t="s">
        <v>1895</v>
      </c>
      <c r="B2355" s="9"/>
      <c r="C2355" s="9" t="s">
        <v>4962</v>
      </c>
      <c r="D2355" s="9" t="s">
        <v>4963</v>
      </c>
      <c r="E2355" s="9" t="s">
        <v>85</v>
      </c>
      <c r="F2355" s="9"/>
      <c r="G2355" s="9"/>
      <c r="H2355" s="9" t="s">
        <v>1452</v>
      </c>
      <c r="I2355" s="9"/>
      <c r="J2355" s="9" t="s">
        <v>1453</v>
      </c>
      <c r="K2355" s="10" t="s">
        <v>1454</v>
      </c>
      <c r="L2355" s="9" t="s">
        <v>1898</v>
      </c>
      <c r="M2355" s="9"/>
      <c r="N2355" s="12" t="s">
        <v>1456</v>
      </c>
    </row>
    <row r="2356" customFormat="1" spans="1:14">
      <c r="A2356" s="9" t="s">
        <v>1895</v>
      </c>
      <c r="B2356" s="9"/>
      <c r="C2356" s="9" t="s">
        <v>4964</v>
      </c>
      <c r="D2356" s="9" t="s">
        <v>4965</v>
      </c>
      <c r="E2356" s="9" t="s">
        <v>85</v>
      </c>
      <c r="F2356" s="9"/>
      <c r="G2356" s="9"/>
      <c r="H2356" s="9" t="s">
        <v>1452</v>
      </c>
      <c r="I2356" s="9"/>
      <c r="J2356" s="9" t="s">
        <v>1453</v>
      </c>
      <c r="K2356" s="10" t="s">
        <v>1454</v>
      </c>
      <c r="L2356" s="9" t="s">
        <v>1898</v>
      </c>
      <c r="M2356" s="9"/>
      <c r="N2356" s="12" t="s">
        <v>1456</v>
      </c>
    </row>
    <row r="2357" customFormat="1" spans="1:14">
      <c r="A2357" s="9" t="s">
        <v>1895</v>
      </c>
      <c r="B2357" s="9"/>
      <c r="C2357" s="9" t="s">
        <v>4966</v>
      </c>
      <c r="D2357" s="9" t="s">
        <v>4967</v>
      </c>
      <c r="E2357" s="9" t="s">
        <v>85</v>
      </c>
      <c r="F2357" s="9"/>
      <c r="G2357" s="9"/>
      <c r="H2357" s="9" t="s">
        <v>1452</v>
      </c>
      <c r="I2357" s="9"/>
      <c r="J2357" s="9" t="s">
        <v>1453</v>
      </c>
      <c r="K2357" s="10" t="s">
        <v>1454</v>
      </c>
      <c r="L2357" s="9" t="s">
        <v>1898</v>
      </c>
      <c r="M2357" s="9"/>
      <c r="N2357" s="12" t="s">
        <v>1456</v>
      </c>
    </row>
    <row r="2358" customFormat="1" spans="1:14">
      <c r="A2358" s="9" t="s">
        <v>1895</v>
      </c>
      <c r="B2358" s="9"/>
      <c r="C2358" s="9" t="s">
        <v>4968</v>
      </c>
      <c r="D2358" s="9" t="s">
        <v>3214</v>
      </c>
      <c r="E2358" s="9" t="s">
        <v>85</v>
      </c>
      <c r="F2358" s="9"/>
      <c r="G2358" s="9"/>
      <c r="H2358" s="9" t="s">
        <v>1452</v>
      </c>
      <c r="I2358" s="9"/>
      <c r="J2358" s="9" t="s">
        <v>1453</v>
      </c>
      <c r="K2358" s="10" t="s">
        <v>1454</v>
      </c>
      <c r="L2358" s="9" t="s">
        <v>1898</v>
      </c>
      <c r="M2358" s="9"/>
      <c r="N2358" s="12" t="s">
        <v>1456</v>
      </c>
    </row>
    <row r="2359" customFormat="1" spans="1:14">
      <c r="A2359" s="9" t="s">
        <v>1895</v>
      </c>
      <c r="B2359" s="9"/>
      <c r="C2359" s="9" t="s">
        <v>4969</v>
      </c>
      <c r="D2359" s="9" t="s">
        <v>3566</v>
      </c>
      <c r="E2359" s="9" t="s">
        <v>85</v>
      </c>
      <c r="F2359" s="9"/>
      <c r="G2359" s="9"/>
      <c r="H2359" s="9" t="s">
        <v>1452</v>
      </c>
      <c r="I2359" s="9"/>
      <c r="J2359" s="9" t="s">
        <v>1453</v>
      </c>
      <c r="K2359" s="10" t="s">
        <v>1454</v>
      </c>
      <c r="L2359" s="9" t="s">
        <v>1898</v>
      </c>
      <c r="M2359" s="9"/>
      <c r="N2359" s="12" t="s">
        <v>1456</v>
      </c>
    </row>
    <row r="2360" customFormat="1" spans="1:14">
      <c r="A2360" s="9" t="s">
        <v>1895</v>
      </c>
      <c r="B2360" s="9"/>
      <c r="C2360" s="9" t="s">
        <v>4970</v>
      </c>
      <c r="D2360" s="9" t="s">
        <v>3568</v>
      </c>
      <c r="E2360" s="9" t="s">
        <v>85</v>
      </c>
      <c r="F2360" s="9"/>
      <c r="G2360" s="9"/>
      <c r="H2360" s="9" t="s">
        <v>1452</v>
      </c>
      <c r="I2360" s="9"/>
      <c r="J2360" s="9" t="s">
        <v>1453</v>
      </c>
      <c r="K2360" s="10" t="s">
        <v>1454</v>
      </c>
      <c r="L2360" s="9" t="s">
        <v>1898</v>
      </c>
      <c r="M2360" s="9"/>
      <c r="N2360" s="12" t="s">
        <v>1456</v>
      </c>
    </row>
    <row r="2361" customFormat="1" spans="1:14">
      <c r="A2361" s="9" t="s">
        <v>1895</v>
      </c>
      <c r="B2361" s="9"/>
      <c r="C2361" s="9" t="s">
        <v>4971</v>
      </c>
      <c r="D2361" s="9" t="s">
        <v>4972</v>
      </c>
      <c r="E2361" s="9" t="s">
        <v>85</v>
      </c>
      <c r="F2361" s="9"/>
      <c r="G2361" s="9"/>
      <c r="H2361" s="9" t="s">
        <v>1452</v>
      </c>
      <c r="I2361" s="9"/>
      <c r="J2361" s="9" t="s">
        <v>1453</v>
      </c>
      <c r="K2361" s="10" t="s">
        <v>1454</v>
      </c>
      <c r="L2361" s="9" t="s">
        <v>1898</v>
      </c>
      <c r="M2361" s="9"/>
      <c r="N2361" s="12" t="s">
        <v>1456</v>
      </c>
    </row>
    <row r="2362" customFormat="1" spans="1:14">
      <c r="A2362" s="9" t="s">
        <v>1895</v>
      </c>
      <c r="B2362" s="9"/>
      <c r="C2362" s="9" t="s">
        <v>4973</v>
      </c>
      <c r="D2362" s="9" t="s">
        <v>3570</v>
      </c>
      <c r="E2362" s="9" t="s">
        <v>85</v>
      </c>
      <c r="F2362" s="9"/>
      <c r="G2362" s="9"/>
      <c r="H2362" s="9" t="s">
        <v>1452</v>
      </c>
      <c r="I2362" s="9"/>
      <c r="J2362" s="9" t="s">
        <v>1453</v>
      </c>
      <c r="K2362" s="10" t="s">
        <v>1454</v>
      </c>
      <c r="L2362" s="9" t="s">
        <v>1898</v>
      </c>
      <c r="M2362" s="9"/>
      <c r="N2362" s="12" t="s">
        <v>1456</v>
      </c>
    </row>
    <row r="2363" customFormat="1" spans="1:14">
      <c r="A2363" s="9" t="s">
        <v>1895</v>
      </c>
      <c r="B2363" s="9"/>
      <c r="C2363" s="9" t="s">
        <v>4974</v>
      </c>
      <c r="D2363" s="9" t="s">
        <v>3572</v>
      </c>
      <c r="E2363" s="9" t="s">
        <v>85</v>
      </c>
      <c r="F2363" s="9"/>
      <c r="G2363" s="9"/>
      <c r="H2363" s="9" t="s">
        <v>1452</v>
      </c>
      <c r="I2363" s="9"/>
      <c r="J2363" s="9" t="s">
        <v>1453</v>
      </c>
      <c r="K2363" s="10" t="s">
        <v>1454</v>
      </c>
      <c r="L2363" s="9" t="s">
        <v>1898</v>
      </c>
      <c r="M2363" s="9"/>
      <c r="N2363" s="12" t="s">
        <v>1456</v>
      </c>
    </row>
    <row r="2364" customFormat="1" spans="1:14">
      <c r="A2364" s="9" t="s">
        <v>1895</v>
      </c>
      <c r="B2364" s="9"/>
      <c r="C2364" s="9" t="s">
        <v>4975</v>
      </c>
      <c r="D2364" s="9" t="s">
        <v>2682</v>
      </c>
      <c r="E2364" s="9" t="s">
        <v>85</v>
      </c>
      <c r="F2364" s="9"/>
      <c r="G2364" s="9"/>
      <c r="H2364" s="9" t="s">
        <v>1452</v>
      </c>
      <c r="I2364" s="9"/>
      <c r="J2364" s="9" t="s">
        <v>1453</v>
      </c>
      <c r="K2364" s="10" t="s">
        <v>1454</v>
      </c>
      <c r="L2364" s="9" t="s">
        <v>1898</v>
      </c>
      <c r="M2364" s="9"/>
      <c r="N2364" s="12" t="s">
        <v>1456</v>
      </c>
    </row>
    <row r="2365" customFormat="1" spans="1:14">
      <c r="A2365" s="9" t="s">
        <v>1895</v>
      </c>
      <c r="B2365" s="9"/>
      <c r="C2365" s="9" t="s">
        <v>4976</v>
      </c>
      <c r="D2365" s="9" t="s">
        <v>2684</v>
      </c>
      <c r="E2365" s="9" t="s">
        <v>85</v>
      </c>
      <c r="F2365" s="9"/>
      <c r="G2365" s="9"/>
      <c r="H2365" s="9" t="s">
        <v>1452</v>
      </c>
      <c r="I2365" s="9"/>
      <c r="J2365" s="9" t="s">
        <v>1453</v>
      </c>
      <c r="K2365" s="10" t="s">
        <v>1454</v>
      </c>
      <c r="L2365" s="9" t="s">
        <v>1898</v>
      </c>
      <c r="M2365" s="9"/>
      <c r="N2365" s="12" t="s">
        <v>1456</v>
      </c>
    </row>
    <row r="2366" customFormat="1" spans="1:14">
      <c r="A2366" s="9" t="s">
        <v>1895</v>
      </c>
      <c r="B2366" s="9"/>
      <c r="C2366" s="9" t="s">
        <v>4977</v>
      </c>
      <c r="D2366" s="9" t="s">
        <v>3574</v>
      </c>
      <c r="E2366" s="9" t="s">
        <v>85</v>
      </c>
      <c r="F2366" s="9"/>
      <c r="G2366" s="9"/>
      <c r="H2366" s="9" t="s">
        <v>1452</v>
      </c>
      <c r="I2366" s="9"/>
      <c r="J2366" s="9" t="s">
        <v>1453</v>
      </c>
      <c r="K2366" s="10" t="s">
        <v>1454</v>
      </c>
      <c r="L2366" s="9" t="s">
        <v>1898</v>
      </c>
      <c r="M2366" s="9"/>
      <c r="N2366" s="12" t="s">
        <v>1456</v>
      </c>
    </row>
    <row r="2367" customFormat="1" spans="1:14">
      <c r="A2367" s="9" t="s">
        <v>1895</v>
      </c>
      <c r="B2367" s="9"/>
      <c r="C2367" s="9" t="s">
        <v>4978</v>
      </c>
      <c r="D2367" s="9" t="s">
        <v>3576</v>
      </c>
      <c r="E2367" s="9" t="s">
        <v>85</v>
      </c>
      <c r="F2367" s="9"/>
      <c r="G2367" s="9"/>
      <c r="H2367" s="9" t="s">
        <v>1452</v>
      </c>
      <c r="I2367" s="9"/>
      <c r="J2367" s="9" t="s">
        <v>1453</v>
      </c>
      <c r="K2367" s="10" t="s">
        <v>1454</v>
      </c>
      <c r="L2367" s="9" t="s">
        <v>1898</v>
      </c>
      <c r="M2367" s="9"/>
      <c r="N2367" s="12" t="s">
        <v>1456</v>
      </c>
    </row>
    <row r="2368" customFormat="1" spans="1:14">
      <c r="A2368" s="9" t="s">
        <v>1895</v>
      </c>
      <c r="B2368" s="9"/>
      <c r="C2368" s="9" t="s">
        <v>4979</v>
      </c>
      <c r="D2368" s="9" t="s">
        <v>3854</v>
      </c>
      <c r="E2368" s="9" t="s">
        <v>85</v>
      </c>
      <c r="F2368" s="9"/>
      <c r="G2368" s="9"/>
      <c r="H2368" s="9" t="s">
        <v>1452</v>
      </c>
      <c r="I2368" s="9"/>
      <c r="J2368" s="9" t="s">
        <v>1453</v>
      </c>
      <c r="K2368" s="10" t="s">
        <v>1454</v>
      </c>
      <c r="L2368" s="9" t="s">
        <v>1898</v>
      </c>
      <c r="M2368" s="9"/>
      <c r="N2368" s="12" t="s">
        <v>1456</v>
      </c>
    </row>
    <row r="2369" customFormat="1" spans="1:14">
      <c r="A2369" s="9" t="s">
        <v>1895</v>
      </c>
      <c r="B2369" s="9"/>
      <c r="C2369" s="9" t="s">
        <v>4980</v>
      </c>
      <c r="D2369" s="9" t="s">
        <v>2852</v>
      </c>
      <c r="E2369" s="9" t="s">
        <v>85</v>
      </c>
      <c r="F2369" s="9"/>
      <c r="G2369" s="9"/>
      <c r="H2369" s="9" t="s">
        <v>1452</v>
      </c>
      <c r="I2369" s="9"/>
      <c r="J2369" s="9" t="s">
        <v>1453</v>
      </c>
      <c r="K2369" s="10" t="s">
        <v>1454</v>
      </c>
      <c r="L2369" s="9" t="s">
        <v>1898</v>
      </c>
      <c r="M2369" s="9"/>
      <c r="N2369" s="12" t="s">
        <v>1456</v>
      </c>
    </row>
    <row r="2370" customFormat="1" spans="1:14">
      <c r="A2370" s="9" t="s">
        <v>1895</v>
      </c>
      <c r="B2370" s="9"/>
      <c r="C2370" s="9" t="s">
        <v>4981</v>
      </c>
      <c r="D2370" s="9" t="s">
        <v>4982</v>
      </c>
      <c r="E2370" s="9" t="s">
        <v>85</v>
      </c>
      <c r="F2370" s="9"/>
      <c r="G2370" s="9"/>
      <c r="H2370" s="9" t="s">
        <v>1452</v>
      </c>
      <c r="I2370" s="9"/>
      <c r="J2370" s="9" t="s">
        <v>1453</v>
      </c>
      <c r="K2370" s="10" t="s">
        <v>1454</v>
      </c>
      <c r="L2370" s="9" t="s">
        <v>1898</v>
      </c>
      <c r="M2370" s="9"/>
      <c r="N2370" s="12" t="s">
        <v>1456</v>
      </c>
    </row>
    <row r="2371" customFormat="1" spans="1:14">
      <c r="A2371" s="9" t="s">
        <v>1895</v>
      </c>
      <c r="B2371" s="9"/>
      <c r="C2371" s="9" t="s">
        <v>4983</v>
      </c>
      <c r="D2371" s="9" t="s">
        <v>3580</v>
      </c>
      <c r="E2371" s="9" t="s">
        <v>85</v>
      </c>
      <c r="F2371" s="9"/>
      <c r="G2371" s="9"/>
      <c r="H2371" s="9" t="s">
        <v>1452</v>
      </c>
      <c r="I2371" s="9"/>
      <c r="J2371" s="9" t="s">
        <v>1453</v>
      </c>
      <c r="K2371" s="10" t="s">
        <v>1454</v>
      </c>
      <c r="L2371" s="9" t="s">
        <v>1898</v>
      </c>
      <c r="M2371" s="9"/>
      <c r="N2371" s="12" t="s">
        <v>1456</v>
      </c>
    </row>
    <row r="2372" customFormat="1" spans="1:14">
      <c r="A2372" s="9" t="s">
        <v>1895</v>
      </c>
      <c r="B2372" s="9"/>
      <c r="C2372" s="9" t="s">
        <v>4984</v>
      </c>
      <c r="D2372" s="9" t="s">
        <v>3582</v>
      </c>
      <c r="E2372" s="9" t="s">
        <v>85</v>
      </c>
      <c r="F2372" s="9"/>
      <c r="G2372" s="9"/>
      <c r="H2372" s="9" t="s">
        <v>1452</v>
      </c>
      <c r="I2372" s="9"/>
      <c r="J2372" s="9" t="s">
        <v>1453</v>
      </c>
      <c r="K2372" s="10" t="s">
        <v>1454</v>
      </c>
      <c r="L2372" s="9" t="s">
        <v>1898</v>
      </c>
      <c r="M2372" s="9"/>
      <c r="N2372" s="12" t="s">
        <v>1456</v>
      </c>
    </row>
    <row r="2373" customFormat="1" spans="1:14">
      <c r="A2373" s="9" t="s">
        <v>1895</v>
      </c>
      <c r="B2373" s="9"/>
      <c r="C2373" s="9" t="s">
        <v>4985</v>
      </c>
      <c r="D2373" s="9" t="s">
        <v>2854</v>
      </c>
      <c r="E2373" s="9" t="s">
        <v>85</v>
      </c>
      <c r="F2373" s="9"/>
      <c r="G2373" s="9"/>
      <c r="H2373" s="9" t="s">
        <v>1452</v>
      </c>
      <c r="I2373" s="9"/>
      <c r="J2373" s="9" t="s">
        <v>1453</v>
      </c>
      <c r="K2373" s="10" t="s">
        <v>1454</v>
      </c>
      <c r="L2373" s="9" t="s">
        <v>1898</v>
      </c>
      <c r="M2373" s="9"/>
      <c r="N2373" s="12" t="s">
        <v>1456</v>
      </c>
    </row>
    <row r="2374" customFormat="1" spans="1:14">
      <c r="A2374" s="9" t="s">
        <v>1895</v>
      </c>
      <c r="B2374" s="9"/>
      <c r="C2374" s="9" t="s">
        <v>4986</v>
      </c>
      <c r="D2374" s="9" t="s">
        <v>2856</v>
      </c>
      <c r="E2374" s="9" t="s">
        <v>85</v>
      </c>
      <c r="F2374" s="9"/>
      <c r="G2374" s="9"/>
      <c r="H2374" s="9" t="s">
        <v>1452</v>
      </c>
      <c r="I2374" s="9"/>
      <c r="J2374" s="9" t="s">
        <v>1453</v>
      </c>
      <c r="K2374" s="10" t="s">
        <v>1454</v>
      </c>
      <c r="L2374" s="9" t="s">
        <v>1898</v>
      </c>
      <c r="M2374" s="9"/>
      <c r="N2374" s="12" t="s">
        <v>1456</v>
      </c>
    </row>
    <row r="2375" customFormat="1" spans="1:14">
      <c r="A2375" s="9" t="s">
        <v>1895</v>
      </c>
      <c r="B2375" s="9"/>
      <c r="C2375" s="9" t="s">
        <v>4987</v>
      </c>
      <c r="D2375" s="9" t="s">
        <v>4988</v>
      </c>
      <c r="E2375" s="9" t="s">
        <v>85</v>
      </c>
      <c r="F2375" s="9"/>
      <c r="G2375" s="9"/>
      <c r="H2375" s="9" t="s">
        <v>1452</v>
      </c>
      <c r="I2375" s="9"/>
      <c r="J2375" s="9" t="s">
        <v>1453</v>
      </c>
      <c r="K2375" s="10" t="s">
        <v>1454</v>
      </c>
      <c r="L2375" s="9" t="s">
        <v>1898</v>
      </c>
      <c r="M2375" s="9"/>
      <c r="N2375" s="12" t="s">
        <v>1456</v>
      </c>
    </row>
    <row r="2376" customFormat="1" spans="1:14">
      <c r="A2376" s="9" t="s">
        <v>1895</v>
      </c>
      <c r="B2376" s="9"/>
      <c r="C2376" s="9" t="s">
        <v>4989</v>
      </c>
      <c r="D2376" s="9" t="s">
        <v>2858</v>
      </c>
      <c r="E2376" s="9" t="s">
        <v>85</v>
      </c>
      <c r="F2376" s="9"/>
      <c r="G2376" s="9"/>
      <c r="H2376" s="9" t="s">
        <v>1452</v>
      </c>
      <c r="I2376" s="9"/>
      <c r="J2376" s="9" t="s">
        <v>1453</v>
      </c>
      <c r="K2376" s="10" t="s">
        <v>1454</v>
      </c>
      <c r="L2376" s="9" t="s">
        <v>1898</v>
      </c>
      <c r="M2376" s="9"/>
      <c r="N2376" s="12" t="s">
        <v>1456</v>
      </c>
    </row>
    <row r="2377" customFormat="1" spans="1:14">
      <c r="A2377" s="9" t="s">
        <v>1895</v>
      </c>
      <c r="B2377" s="9"/>
      <c r="C2377" s="9" t="s">
        <v>4990</v>
      </c>
      <c r="D2377" s="9" t="s">
        <v>4991</v>
      </c>
      <c r="E2377" s="9" t="s">
        <v>85</v>
      </c>
      <c r="F2377" s="9"/>
      <c r="G2377" s="9"/>
      <c r="H2377" s="9" t="s">
        <v>1452</v>
      </c>
      <c r="I2377" s="9"/>
      <c r="J2377" s="9" t="s">
        <v>1453</v>
      </c>
      <c r="K2377" s="10" t="s">
        <v>1454</v>
      </c>
      <c r="L2377" s="9" t="s">
        <v>1898</v>
      </c>
      <c r="M2377" s="9"/>
      <c r="N2377" s="12" t="s">
        <v>1456</v>
      </c>
    </row>
    <row r="2378" customFormat="1" spans="1:14">
      <c r="A2378" s="9" t="s">
        <v>1895</v>
      </c>
      <c r="B2378" s="9"/>
      <c r="C2378" s="9" t="s">
        <v>4992</v>
      </c>
      <c r="D2378" s="9" t="s">
        <v>4993</v>
      </c>
      <c r="E2378" s="9" t="s">
        <v>85</v>
      </c>
      <c r="F2378" s="9"/>
      <c r="G2378" s="9"/>
      <c r="H2378" s="9" t="s">
        <v>1452</v>
      </c>
      <c r="I2378" s="9"/>
      <c r="J2378" s="9" t="s">
        <v>1453</v>
      </c>
      <c r="K2378" s="10" t="s">
        <v>1454</v>
      </c>
      <c r="L2378" s="9" t="s">
        <v>1898</v>
      </c>
      <c r="M2378" s="9"/>
      <c r="N2378" s="12" t="s">
        <v>1456</v>
      </c>
    </row>
    <row r="2379" customFormat="1" spans="1:14">
      <c r="A2379" s="9" t="s">
        <v>1895</v>
      </c>
      <c r="B2379" s="9"/>
      <c r="C2379" s="9" t="s">
        <v>4994</v>
      </c>
      <c r="D2379" s="9" t="s">
        <v>4995</v>
      </c>
      <c r="E2379" s="9" t="s">
        <v>85</v>
      </c>
      <c r="F2379" s="9"/>
      <c r="G2379" s="9"/>
      <c r="H2379" s="9" t="s">
        <v>1452</v>
      </c>
      <c r="I2379" s="9"/>
      <c r="J2379" s="9" t="s">
        <v>1453</v>
      </c>
      <c r="K2379" s="10" t="s">
        <v>1454</v>
      </c>
      <c r="L2379" s="9" t="s">
        <v>1898</v>
      </c>
      <c r="M2379" s="9"/>
      <c r="N2379" s="12" t="s">
        <v>1456</v>
      </c>
    </row>
    <row r="2380" customFormat="1" spans="1:14">
      <c r="A2380" s="9" t="s">
        <v>1895</v>
      </c>
      <c r="B2380" s="9"/>
      <c r="C2380" s="9" t="s">
        <v>4996</v>
      </c>
      <c r="D2380" s="9" t="s">
        <v>2860</v>
      </c>
      <c r="E2380" s="9" t="s">
        <v>85</v>
      </c>
      <c r="F2380" s="9"/>
      <c r="G2380" s="9"/>
      <c r="H2380" s="9" t="s">
        <v>1452</v>
      </c>
      <c r="I2380" s="9"/>
      <c r="J2380" s="9" t="s">
        <v>1453</v>
      </c>
      <c r="K2380" s="10" t="s">
        <v>1454</v>
      </c>
      <c r="L2380" s="9" t="s">
        <v>1898</v>
      </c>
      <c r="M2380" s="9"/>
      <c r="N2380" s="12" t="s">
        <v>1456</v>
      </c>
    </row>
    <row r="2381" customFormat="1" spans="1:14">
      <c r="A2381" s="9" t="s">
        <v>1895</v>
      </c>
      <c r="B2381" s="9"/>
      <c r="C2381" s="9" t="s">
        <v>4997</v>
      </c>
      <c r="D2381" s="9" t="s">
        <v>2862</v>
      </c>
      <c r="E2381" s="9" t="s">
        <v>85</v>
      </c>
      <c r="F2381" s="9"/>
      <c r="G2381" s="9"/>
      <c r="H2381" s="9" t="s">
        <v>1452</v>
      </c>
      <c r="I2381" s="9"/>
      <c r="J2381" s="9" t="s">
        <v>1453</v>
      </c>
      <c r="K2381" s="10" t="s">
        <v>1454</v>
      </c>
      <c r="L2381" s="9" t="s">
        <v>1898</v>
      </c>
      <c r="M2381" s="9"/>
      <c r="N2381" s="12" t="s">
        <v>1456</v>
      </c>
    </row>
    <row r="2382" customFormat="1" spans="1:14">
      <c r="A2382" s="9" t="s">
        <v>1895</v>
      </c>
      <c r="B2382" s="9"/>
      <c r="C2382" s="9" t="s">
        <v>4998</v>
      </c>
      <c r="D2382" s="9" t="s">
        <v>4999</v>
      </c>
      <c r="E2382" s="9" t="s">
        <v>85</v>
      </c>
      <c r="F2382" s="9"/>
      <c r="G2382" s="9"/>
      <c r="H2382" s="9" t="s">
        <v>1452</v>
      </c>
      <c r="I2382" s="9"/>
      <c r="J2382" s="9" t="s">
        <v>1453</v>
      </c>
      <c r="K2382" s="10" t="s">
        <v>1454</v>
      </c>
      <c r="L2382" s="9" t="s">
        <v>1898</v>
      </c>
      <c r="M2382" s="9"/>
      <c r="N2382" s="12" t="s">
        <v>1456</v>
      </c>
    </row>
    <row r="2383" customFormat="1" spans="1:14">
      <c r="A2383" s="9" t="s">
        <v>1895</v>
      </c>
      <c r="B2383" s="9"/>
      <c r="C2383" s="9" t="s">
        <v>5000</v>
      </c>
      <c r="D2383" s="9" t="s">
        <v>5001</v>
      </c>
      <c r="E2383" s="9" t="s">
        <v>85</v>
      </c>
      <c r="F2383" s="9"/>
      <c r="G2383" s="9"/>
      <c r="H2383" s="9" t="s">
        <v>1452</v>
      </c>
      <c r="I2383" s="9"/>
      <c r="J2383" s="9" t="s">
        <v>1453</v>
      </c>
      <c r="K2383" s="10" t="s">
        <v>1454</v>
      </c>
      <c r="L2383" s="9" t="s">
        <v>1898</v>
      </c>
      <c r="M2383" s="9"/>
      <c r="N2383" s="12" t="s">
        <v>1456</v>
      </c>
    </row>
    <row r="2384" customFormat="1" spans="1:14">
      <c r="A2384" s="9" t="s">
        <v>1895</v>
      </c>
      <c r="B2384" s="9"/>
      <c r="C2384" s="9" t="s">
        <v>5002</v>
      </c>
      <c r="D2384" s="9" t="s">
        <v>5003</v>
      </c>
      <c r="E2384" s="9" t="s">
        <v>85</v>
      </c>
      <c r="F2384" s="9"/>
      <c r="G2384" s="9"/>
      <c r="H2384" s="9" t="s">
        <v>1452</v>
      </c>
      <c r="I2384" s="9"/>
      <c r="J2384" s="9" t="s">
        <v>1453</v>
      </c>
      <c r="K2384" s="10" t="s">
        <v>1454</v>
      </c>
      <c r="L2384" s="9" t="s">
        <v>1898</v>
      </c>
      <c r="M2384" s="9"/>
      <c r="N2384" s="12" t="s">
        <v>1456</v>
      </c>
    </row>
    <row r="2385" customFormat="1" spans="1:14">
      <c r="A2385" s="9" t="s">
        <v>1895</v>
      </c>
      <c r="B2385" s="9"/>
      <c r="C2385" s="9" t="s">
        <v>5004</v>
      </c>
      <c r="D2385" s="9" t="s">
        <v>2864</v>
      </c>
      <c r="E2385" s="9" t="s">
        <v>85</v>
      </c>
      <c r="F2385" s="9"/>
      <c r="G2385" s="9"/>
      <c r="H2385" s="9" t="s">
        <v>1452</v>
      </c>
      <c r="I2385" s="9"/>
      <c r="J2385" s="9" t="s">
        <v>1453</v>
      </c>
      <c r="K2385" s="10" t="s">
        <v>1454</v>
      </c>
      <c r="L2385" s="9" t="s">
        <v>1898</v>
      </c>
      <c r="M2385" s="9"/>
      <c r="N2385" s="12" t="s">
        <v>1456</v>
      </c>
    </row>
    <row r="2386" customFormat="1" spans="1:14">
      <c r="A2386" s="9" t="s">
        <v>1895</v>
      </c>
      <c r="B2386" s="9"/>
      <c r="C2386" s="9" t="s">
        <v>5005</v>
      </c>
      <c r="D2386" s="9" t="s">
        <v>3586</v>
      </c>
      <c r="E2386" s="9" t="s">
        <v>85</v>
      </c>
      <c r="F2386" s="9"/>
      <c r="G2386" s="9"/>
      <c r="H2386" s="9" t="s">
        <v>1452</v>
      </c>
      <c r="I2386" s="9"/>
      <c r="J2386" s="9" t="s">
        <v>1453</v>
      </c>
      <c r="K2386" s="10" t="s">
        <v>1454</v>
      </c>
      <c r="L2386" s="9" t="s">
        <v>1898</v>
      </c>
      <c r="M2386" s="9"/>
      <c r="N2386" s="12" t="s">
        <v>1456</v>
      </c>
    </row>
    <row r="2387" customFormat="1" spans="1:14">
      <c r="A2387" s="9" t="s">
        <v>1895</v>
      </c>
      <c r="B2387" s="9"/>
      <c r="C2387" s="9" t="s">
        <v>5006</v>
      </c>
      <c r="D2387" s="9" t="s">
        <v>2866</v>
      </c>
      <c r="E2387" s="9" t="s">
        <v>85</v>
      </c>
      <c r="F2387" s="9"/>
      <c r="G2387" s="9"/>
      <c r="H2387" s="9" t="s">
        <v>1452</v>
      </c>
      <c r="I2387" s="9"/>
      <c r="J2387" s="9" t="s">
        <v>1453</v>
      </c>
      <c r="K2387" s="10" t="s">
        <v>1454</v>
      </c>
      <c r="L2387" s="9" t="s">
        <v>1898</v>
      </c>
      <c r="M2387" s="9"/>
      <c r="N2387" s="12" t="s">
        <v>1456</v>
      </c>
    </row>
    <row r="2388" customFormat="1" spans="1:14">
      <c r="A2388" s="9" t="s">
        <v>1895</v>
      </c>
      <c r="B2388" s="9"/>
      <c r="C2388" s="9" t="s">
        <v>5007</v>
      </c>
      <c r="D2388" s="9" t="s">
        <v>5008</v>
      </c>
      <c r="E2388" s="9" t="s">
        <v>85</v>
      </c>
      <c r="F2388" s="9"/>
      <c r="G2388" s="9"/>
      <c r="H2388" s="9" t="s">
        <v>1452</v>
      </c>
      <c r="I2388" s="9"/>
      <c r="J2388" s="9" t="s">
        <v>1453</v>
      </c>
      <c r="K2388" s="10" t="s">
        <v>1454</v>
      </c>
      <c r="L2388" s="9" t="s">
        <v>1898</v>
      </c>
      <c r="M2388" s="9"/>
      <c r="N2388" s="12" t="s">
        <v>1456</v>
      </c>
    </row>
    <row r="2389" customFormat="1" spans="1:14">
      <c r="A2389" s="9" t="s">
        <v>1895</v>
      </c>
      <c r="B2389" s="9"/>
      <c r="C2389" s="9" t="s">
        <v>5009</v>
      </c>
      <c r="D2389" s="9" t="s">
        <v>5010</v>
      </c>
      <c r="E2389" s="9" t="s">
        <v>85</v>
      </c>
      <c r="F2389" s="9"/>
      <c r="G2389" s="9"/>
      <c r="H2389" s="9" t="s">
        <v>1452</v>
      </c>
      <c r="I2389" s="9"/>
      <c r="J2389" s="9" t="s">
        <v>1453</v>
      </c>
      <c r="K2389" s="10" t="s">
        <v>1454</v>
      </c>
      <c r="L2389" s="9" t="s">
        <v>1898</v>
      </c>
      <c r="M2389" s="9"/>
      <c r="N2389" s="12" t="s">
        <v>1456</v>
      </c>
    </row>
    <row r="2390" customFormat="1" spans="1:14">
      <c r="A2390" s="9" t="s">
        <v>1895</v>
      </c>
      <c r="B2390" s="9"/>
      <c r="C2390" s="9" t="s">
        <v>5011</v>
      </c>
      <c r="D2390" s="9" t="s">
        <v>5012</v>
      </c>
      <c r="E2390" s="9" t="s">
        <v>85</v>
      </c>
      <c r="F2390" s="9"/>
      <c r="G2390" s="9"/>
      <c r="H2390" s="9" t="s">
        <v>1452</v>
      </c>
      <c r="I2390" s="9"/>
      <c r="J2390" s="9" t="s">
        <v>1453</v>
      </c>
      <c r="K2390" s="10" t="s">
        <v>1454</v>
      </c>
      <c r="L2390" s="9" t="s">
        <v>1898</v>
      </c>
      <c r="M2390" s="9"/>
      <c r="N2390" s="12" t="s">
        <v>1456</v>
      </c>
    </row>
    <row r="2391" customFormat="1" spans="1:14">
      <c r="A2391" s="9" t="s">
        <v>1895</v>
      </c>
      <c r="B2391" s="9"/>
      <c r="C2391" s="9" t="s">
        <v>5013</v>
      </c>
      <c r="D2391" s="9" t="s">
        <v>5014</v>
      </c>
      <c r="E2391" s="9" t="s">
        <v>85</v>
      </c>
      <c r="F2391" s="9"/>
      <c r="G2391" s="9"/>
      <c r="H2391" s="9" t="s">
        <v>1452</v>
      </c>
      <c r="I2391" s="9"/>
      <c r="J2391" s="9" t="s">
        <v>1453</v>
      </c>
      <c r="K2391" s="10" t="s">
        <v>1454</v>
      </c>
      <c r="L2391" s="9" t="s">
        <v>1898</v>
      </c>
      <c r="M2391" s="9"/>
      <c r="N2391" s="12" t="s">
        <v>1456</v>
      </c>
    </row>
    <row r="2392" customFormat="1" spans="1:14">
      <c r="A2392" s="9" t="s">
        <v>1895</v>
      </c>
      <c r="B2392" s="9"/>
      <c r="C2392" s="9" t="s">
        <v>5015</v>
      </c>
      <c r="D2392" s="9" t="s">
        <v>5016</v>
      </c>
      <c r="E2392" s="9" t="s">
        <v>85</v>
      </c>
      <c r="F2392" s="9"/>
      <c r="G2392" s="9"/>
      <c r="H2392" s="9" t="s">
        <v>1452</v>
      </c>
      <c r="I2392" s="9"/>
      <c r="J2392" s="9" t="s">
        <v>1453</v>
      </c>
      <c r="K2392" s="10" t="s">
        <v>1454</v>
      </c>
      <c r="L2392" s="9" t="s">
        <v>1898</v>
      </c>
      <c r="M2392" s="9"/>
      <c r="N2392" s="12" t="s">
        <v>1456</v>
      </c>
    </row>
    <row r="2393" customFormat="1" spans="1:14">
      <c r="A2393" s="9" t="s">
        <v>1895</v>
      </c>
      <c r="B2393" s="9"/>
      <c r="C2393" s="9" t="s">
        <v>5017</v>
      </c>
      <c r="D2393" s="9" t="s">
        <v>5018</v>
      </c>
      <c r="E2393" s="9" t="s">
        <v>85</v>
      </c>
      <c r="F2393" s="9"/>
      <c r="G2393" s="9"/>
      <c r="H2393" s="9" t="s">
        <v>1452</v>
      </c>
      <c r="I2393" s="9"/>
      <c r="J2393" s="9" t="s">
        <v>1453</v>
      </c>
      <c r="K2393" s="10" t="s">
        <v>1454</v>
      </c>
      <c r="L2393" s="9" t="s">
        <v>1898</v>
      </c>
      <c r="M2393" s="9"/>
      <c r="N2393" s="12" t="s">
        <v>1456</v>
      </c>
    </row>
    <row r="2394" customFormat="1" spans="1:14">
      <c r="A2394" s="9" t="s">
        <v>1895</v>
      </c>
      <c r="B2394" s="9"/>
      <c r="C2394" s="9" t="s">
        <v>5019</v>
      </c>
      <c r="D2394" s="9" t="s">
        <v>2868</v>
      </c>
      <c r="E2394" s="9" t="s">
        <v>85</v>
      </c>
      <c r="F2394" s="9"/>
      <c r="G2394" s="9"/>
      <c r="H2394" s="9" t="s">
        <v>1452</v>
      </c>
      <c r="I2394" s="9"/>
      <c r="J2394" s="9" t="s">
        <v>1453</v>
      </c>
      <c r="K2394" s="10" t="s">
        <v>1454</v>
      </c>
      <c r="L2394" s="9" t="s">
        <v>1898</v>
      </c>
      <c r="M2394" s="9"/>
      <c r="N2394" s="12" t="s">
        <v>1456</v>
      </c>
    </row>
    <row r="2395" customFormat="1" spans="1:14">
      <c r="A2395" s="9" t="s">
        <v>1895</v>
      </c>
      <c r="B2395" s="9"/>
      <c r="C2395" s="9" t="s">
        <v>5020</v>
      </c>
      <c r="D2395" s="9" t="s">
        <v>5021</v>
      </c>
      <c r="E2395" s="9" t="s">
        <v>85</v>
      </c>
      <c r="F2395" s="9"/>
      <c r="G2395" s="9"/>
      <c r="H2395" s="9" t="s">
        <v>1452</v>
      </c>
      <c r="I2395" s="9"/>
      <c r="J2395" s="9" t="s">
        <v>1453</v>
      </c>
      <c r="K2395" s="10" t="s">
        <v>1454</v>
      </c>
      <c r="L2395" s="9" t="s">
        <v>1898</v>
      </c>
      <c r="M2395" s="9"/>
      <c r="N2395" s="12" t="s">
        <v>1456</v>
      </c>
    </row>
    <row r="2396" customFormat="1" spans="1:14">
      <c r="A2396" s="9" t="s">
        <v>1895</v>
      </c>
      <c r="B2396" s="9"/>
      <c r="C2396" s="9" t="s">
        <v>5022</v>
      </c>
      <c r="D2396" s="9" t="s">
        <v>5023</v>
      </c>
      <c r="E2396" s="9" t="s">
        <v>85</v>
      </c>
      <c r="F2396" s="9"/>
      <c r="G2396" s="9"/>
      <c r="H2396" s="9" t="s">
        <v>1452</v>
      </c>
      <c r="I2396" s="9"/>
      <c r="J2396" s="9" t="s">
        <v>1453</v>
      </c>
      <c r="K2396" s="10" t="s">
        <v>1454</v>
      </c>
      <c r="L2396" s="9" t="s">
        <v>1898</v>
      </c>
      <c r="M2396" s="9"/>
      <c r="N2396" s="12" t="s">
        <v>1456</v>
      </c>
    </row>
    <row r="2397" customFormat="1" spans="1:14">
      <c r="A2397" s="9" t="s">
        <v>1895</v>
      </c>
      <c r="B2397" s="9"/>
      <c r="C2397" s="9" t="s">
        <v>5024</v>
      </c>
      <c r="D2397" s="9" t="s">
        <v>5025</v>
      </c>
      <c r="E2397" s="9" t="s">
        <v>85</v>
      </c>
      <c r="F2397" s="9"/>
      <c r="G2397" s="9"/>
      <c r="H2397" s="9" t="s">
        <v>1452</v>
      </c>
      <c r="I2397" s="9"/>
      <c r="J2397" s="9" t="s">
        <v>1453</v>
      </c>
      <c r="K2397" s="10" t="s">
        <v>1454</v>
      </c>
      <c r="L2397" s="9" t="s">
        <v>1898</v>
      </c>
      <c r="M2397" s="9"/>
      <c r="N2397" s="12" t="s">
        <v>1456</v>
      </c>
    </row>
    <row r="2398" customFormat="1" spans="1:14">
      <c r="A2398" s="9" t="s">
        <v>1895</v>
      </c>
      <c r="B2398" s="9"/>
      <c r="C2398" s="9" t="s">
        <v>5026</v>
      </c>
      <c r="D2398" s="9" t="s">
        <v>2690</v>
      </c>
      <c r="E2398" s="9" t="s">
        <v>85</v>
      </c>
      <c r="F2398" s="9"/>
      <c r="G2398" s="9"/>
      <c r="H2398" s="9" t="s">
        <v>1452</v>
      </c>
      <c r="I2398" s="9"/>
      <c r="J2398" s="9" t="s">
        <v>1453</v>
      </c>
      <c r="K2398" s="10" t="s">
        <v>1454</v>
      </c>
      <c r="L2398" s="9" t="s">
        <v>1898</v>
      </c>
      <c r="M2398" s="9"/>
      <c r="N2398" s="12" t="s">
        <v>1456</v>
      </c>
    </row>
    <row r="2399" customFormat="1" spans="1:14">
      <c r="A2399" s="9" t="s">
        <v>1895</v>
      </c>
      <c r="B2399" s="9"/>
      <c r="C2399" s="9" t="s">
        <v>5027</v>
      </c>
      <c r="D2399" s="9" t="s">
        <v>5028</v>
      </c>
      <c r="E2399" s="9" t="s">
        <v>85</v>
      </c>
      <c r="F2399" s="9"/>
      <c r="G2399" s="9"/>
      <c r="H2399" s="9" t="s">
        <v>1452</v>
      </c>
      <c r="I2399" s="9"/>
      <c r="J2399" s="9" t="s">
        <v>1453</v>
      </c>
      <c r="K2399" s="10" t="s">
        <v>1454</v>
      </c>
      <c r="L2399" s="9" t="s">
        <v>1898</v>
      </c>
      <c r="M2399" s="9"/>
      <c r="N2399" s="12" t="s">
        <v>1456</v>
      </c>
    </row>
    <row r="2400" customFormat="1" spans="1:14">
      <c r="A2400" s="9" t="s">
        <v>1895</v>
      </c>
      <c r="B2400" s="9"/>
      <c r="C2400" s="9" t="s">
        <v>5029</v>
      </c>
      <c r="D2400" s="9" t="s">
        <v>5030</v>
      </c>
      <c r="E2400" s="9" t="s">
        <v>85</v>
      </c>
      <c r="F2400" s="9"/>
      <c r="G2400" s="9"/>
      <c r="H2400" s="9" t="s">
        <v>1452</v>
      </c>
      <c r="I2400" s="9"/>
      <c r="J2400" s="9" t="s">
        <v>1453</v>
      </c>
      <c r="K2400" s="10" t="s">
        <v>1454</v>
      </c>
      <c r="L2400" s="9" t="s">
        <v>1898</v>
      </c>
      <c r="M2400" s="9"/>
      <c r="N2400" s="12" t="s">
        <v>1456</v>
      </c>
    </row>
    <row r="2401" customFormat="1" spans="1:14">
      <c r="A2401" s="9" t="s">
        <v>1895</v>
      </c>
      <c r="B2401" s="9"/>
      <c r="C2401" s="9" t="s">
        <v>5031</v>
      </c>
      <c r="D2401" s="9" t="s">
        <v>5032</v>
      </c>
      <c r="E2401" s="9" t="s">
        <v>85</v>
      </c>
      <c r="F2401" s="9"/>
      <c r="G2401" s="9"/>
      <c r="H2401" s="9" t="s">
        <v>1452</v>
      </c>
      <c r="I2401" s="9"/>
      <c r="J2401" s="9" t="s">
        <v>1453</v>
      </c>
      <c r="K2401" s="10" t="s">
        <v>1454</v>
      </c>
      <c r="L2401" s="9" t="s">
        <v>1898</v>
      </c>
      <c r="M2401" s="9"/>
      <c r="N2401" s="12" t="s">
        <v>1456</v>
      </c>
    </row>
    <row r="2402" customFormat="1" spans="1:14">
      <c r="A2402" s="9" t="s">
        <v>1895</v>
      </c>
      <c r="B2402" s="9"/>
      <c r="C2402" s="9" t="s">
        <v>5033</v>
      </c>
      <c r="D2402" s="9" t="s">
        <v>5034</v>
      </c>
      <c r="E2402" s="9" t="s">
        <v>85</v>
      </c>
      <c r="F2402" s="9"/>
      <c r="G2402" s="9"/>
      <c r="H2402" s="9" t="s">
        <v>1452</v>
      </c>
      <c r="I2402" s="9"/>
      <c r="J2402" s="9" t="s">
        <v>1453</v>
      </c>
      <c r="K2402" s="10" t="s">
        <v>1454</v>
      </c>
      <c r="L2402" s="9" t="s">
        <v>1898</v>
      </c>
      <c r="M2402" s="9"/>
      <c r="N2402" s="12" t="s">
        <v>1456</v>
      </c>
    </row>
    <row r="2403" customFormat="1" spans="1:14">
      <c r="A2403" s="9" t="s">
        <v>1895</v>
      </c>
      <c r="B2403" s="9"/>
      <c r="C2403" s="9" t="s">
        <v>5035</v>
      </c>
      <c r="D2403" s="9" t="s">
        <v>5036</v>
      </c>
      <c r="E2403" s="9" t="s">
        <v>85</v>
      </c>
      <c r="F2403" s="9"/>
      <c r="G2403" s="9"/>
      <c r="H2403" s="9" t="s">
        <v>1452</v>
      </c>
      <c r="I2403" s="9"/>
      <c r="J2403" s="9" t="s">
        <v>1453</v>
      </c>
      <c r="K2403" s="10" t="s">
        <v>1454</v>
      </c>
      <c r="L2403" s="9" t="s">
        <v>1898</v>
      </c>
      <c r="M2403" s="9"/>
      <c r="N2403" s="12" t="s">
        <v>1456</v>
      </c>
    </row>
    <row r="2404" customFormat="1" spans="1:14">
      <c r="A2404" s="9" t="s">
        <v>1895</v>
      </c>
      <c r="B2404" s="9"/>
      <c r="C2404" s="9" t="s">
        <v>5037</v>
      </c>
      <c r="D2404" s="9" t="s">
        <v>5038</v>
      </c>
      <c r="E2404" s="9" t="s">
        <v>85</v>
      </c>
      <c r="F2404" s="9"/>
      <c r="G2404" s="9"/>
      <c r="H2404" s="9" t="s">
        <v>1452</v>
      </c>
      <c r="I2404" s="9"/>
      <c r="J2404" s="9" t="s">
        <v>1453</v>
      </c>
      <c r="K2404" s="10" t="s">
        <v>1454</v>
      </c>
      <c r="L2404" s="9" t="s">
        <v>1898</v>
      </c>
      <c r="M2404" s="9"/>
      <c r="N2404" s="12" t="s">
        <v>1456</v>
      </c>
    </row>
    <row r="2405" customFormat="1" spans="1:14">
      <c r="A2405" s="9" t="s">
        <v>1895</v>
      </c>
      <c r="B2405" s="9"/>
      <c r="C2405" s="9" t="s">
        <v>5039</v>
      </c>
      <c r="D2405" s="9" t="s">
        <v>5040</v>
      </c>
      <c r="E2405" s="9" t="s">
        <v>85</v>
      </c>
      <c r="F2405" s="9"/>
      <c r="G2405" s="9"/>
      <c r="H2405" s="9" t="s">
        <v>1452</v>
      </c>
      <c r="I2405" s="9"/>
      <c r="J2405" s="9" t="s">
        <v>1453</v>
      </c>
      <c r="K2405" s="10" t="s">
        <v>1454</v>
      </c>
      <c r="L2405" s="9" t="s">
        <v>1898</v>
      </c>
      <c r="M2405" s="9"/>
      <c r="N2405" s="12" t="s">
        <v>1456</v>
      </c>
    </row>
    <row r="2406" customFormat="1" spans="1:14">
      <c r="A2406" s="9" t="s">
        <v>1895</v>
      </c>
      <c r="B2406" s="9"/>
      <c r="C2406" s="9" t="s">
        <v>5041</v>
      </c>
      <c r="D2406" s="9" t="s">
        <v>3588</v>
      </c>
      <c r="E2406" s="9" t="s">
        <v>85</v>
      </c>
      <c r="F2406" s="9"/>
      <c r="G2406" s="9"/>
      <c r="H2406" s="9" t="s">
        <v>1452</v>
      </c>
      <c r="I2406" s="9"/>
      <c r="J2406" s="9" t="s">
        <v>1453</v>
      </c>
      <c r="K2406" s="10" t="s">
        <v>1454</v>
      </c>
      <c r="L2406" s="9" t="s">
        <v>1898</v>
      </c>
      <c r="M2406" s="9"/>
      <c r="N2406" s="12" t="s">
        <v>1456</v>
      </c>
    </row>
    <row r="2407" customFormat="1" spans="1:14">
      <c r="A2407" s="9" t="s">
        <v>1895</v>
      </c>
      <c r="B2407" s="9"/>
      <c r="C2407" s="9" t="s">
        <v>5042</v>
      </c>
      <c r="D2407" s="9" t="s">
        <v>5043</v>
      </c>
      <c r="E2407" s="9" t="s">
        <v>85</v>
      </c>
      <c r="F2407" s="9"/>
      <c r="G2407" s="9"/>
      <c r="H2407" s="9" t="s">
        <v>1452</v>
      </c>
      <c r="I2407" s="9"/>
      <c r="J2407" s="9" t="s">
        <v>1453</v>
      </c>
      <c r="K2407" s="10" t="s">
        <v>1454</v>
      </c>
      <c r="L2407" s="9" t="s">
        <v>1898</v>
      </c>
      <c r="M2407" s="9"/>
      <c r="N2407" s="12" t="s">
        <v>1456</v>
      </c>
    </row>
    <row r="2408" customFormat="1" spans="1:14">
      <c r="A2408" s="9" t="s">
        <v>1895</v>
      </c>
      <c r="B2408" s="9"/>
      <c r="C2408" s="9" t="s">
        <v>5044</v>
      </c>
      <c r="D2408" s="9" t="s">
        <v>5045</v>
      </c>
      <c r="E2408" s="9" t="s">
        <v>85</v>
      </c>
      <c r="F2408" s="9"/>
      <c r="G2408" s="9"/>
      <c r="H2408" s="9" t="s">
        <v>1452</v>
      </c>
      <c r="I2408" s="9"/>
      <c r="J2408" s="9" t="s">
        <v>1453</v>
      </c>
      <c r="K2408" s="10" t="s">
        <v>1454</v>
      </c>
      <c r="L2408" s="9" t="s">
        <v>1898</v>
      </c>
      <c r="M2408" s="9"/>
      <c r="N2408" s="12" t="s">
        <v>1456</v>
      </c>
    </row>
    <row r="2409" customFormat="1" spans="1:14">
      <c r="A2409" s="9" t="s">
        <v>1895</v>
      </c>
      <c r="B2409" s="9"/>
      <c r="C2409" s="9" t="s">
        <v>5046</v>
      </c>
      <c r="D2409" s="9" t="s">
        <v>5047</v>
      </c>
      <c r="E2409" s="9" t="s">
        <v>85</v>
      </c>
      <c r="F2409" s="9"/>
      <c r="G2409" s="9"/>
      <c r="H2409" s="9" t="s">
        <v>1452</v>
      </c>
      <c r="I2409" s="9"/>
      <c r="J2409" s="9" t="s">
        <v>1453</v>
      </c>
      <c r="K2409" s="10" t="s">
        <v>1454</v>
      </c>
      <c r="L2409" s="9" t="s">
        <v>1898</v>
      </c>
      <c r="M2409" s="9"/>
      <c r="N2409" s="12" t="s">
        <v>1456</v>
      </c>
    </row>
    <row r="2410" customFormat="1" spans="1:14">
      <c r="A2410" s="9" t="s">
        <v>1895</v>
      </c>
      <c r="B2410" s="9"/>
      <c r="C2410" s="9" t="s">
        <v>5048</v>
      </c>
      <c r="D2410" s="9" t="s">
        <v>5049</v>
      </c>
      <c r="E2410" s="9" t="s">
        <v>85</v>
      </c>
      <c r="F2410" s="9"/>
      <c r="G2410" s="9"/>
      <c r="H2410" s="9" t="s">
        <v>1452</v>
      </c>
      <c r="I2410" s="9"/>
      <c r="J2410" s="9" t="s">
        <v>1453</v>
      </c>
      <c r="K2410" s="10" t="s">
        <v>1454</v>
      </c>
      <c r="L2410" s="9" t="s">
        <v>1898</v>
      </c>
      <c r="M2410" s="9"/>
      <c r="N2410" s="12" t="s">
        <v>1456</v>
      </c>
    </row>
    <row r="2411" customFormat="1" spans="1:14">
      <c r="A2411" s="9" t="s">
        <v>1895</v>
      </c>
      <c r="B2411" s="9"/>
      <c r="C2411" s="9" t="s">
        <v>5050</v>
      </c>
      <c r="D2411" s="9" t="s">
        <v>3590</v>
      </c>
      <c r="E2411" s="9" t="s">
        <v>85</v>
      </c>
      <c r="F2411" s="9"/>
      <c r="G2411" s="9"/>
      <c r="H2411" s="9" t="s">
        <v>1452</v>
      </c>
      <c r="I2411" s="9"/>
      <c r="J2411" s="9" t="s">
        <v>1453</v>
      </c>
      <c r="K2411" s="10" t="s">
        <v>1454</v>
      </c>
      <c r="L2411" s="9" t="s">
        <v>1898</v>
      </c>
      <c r="M2411" s="9"/>
      <c r="N2411" s="12" t="s">
        <v>1456</v>
      </c>
    </row>
    <row r="2412" customFormat="1" spans="1:14">
      <c r="A2412" s="9" t="s">
        <v>1895</v>
      </c>
      <c r="B2412" s="9"/>
      <c r="C2412" s="9" t="s">
        <v>5051</v>
      </c>
      <c r="D2412" s="9" t="s">
        <v>5052</v>
      </c>
      <c r="E2412" s="9" t="s">
        <v>85</v>
      </c>
      <c r="F2412" s="9"/>
      <c r="G2412" s="9"/>
      <c r="H2412" s="9" t="s">
        <v>1452</v>
      </c>
      <c r="I2412" s="9"/>
      <c r="J2412" s="9" t="s">
        <v>1453</v>
      </c>
      <c r="K2412" s="10" t="s">
        <v>1454</v>
      </c>
      <c r="L2412" s="9" t="s">
        <v>1898</v>
      </c>
      <c r="M2412" s="9"/>
      <c r="N2412" s="12" t="s">
        <v>1456</v>
      </c>
    </row>
    <row r="2413" customFormat="1" spans="1:14">
      <c r="A2413" s="9" t="s">
        <v>1895</v>
      </c>
      <c r="B2413" s="9"/>
      <c r="C2413" s="9" t="s">
        <v>5053</v>
      </c>
      <c r="D2413" s="9" t="s">
        <v>2698</v>
      </c>
      <c r="E2413" s="9" t="s">
        <v>85</v>
      </c>
      <c r="F2413" s="9"/>
      <c r="G2413" s="9"/>
      <c r="H2413" s="9" t="s">
        <v>1452</v>
      </c>
      <c r="I2413" s="9"/>
      <c r="J2413" s="9" t="s">
        <v>1453</v>
      </c>
      <c r="K2413" s="10" t="s">
        <v>1454</v>
      </c>
      <c r="L2413" s="9" t="s">
        <v>1898</v>
      </c>
      <c r="M2413" s="9"/>
      <c r="N2413" s="12" t="s">
        <v>1456</v>
      </c>
    </row>
    <row r="2414" customFormat="1" spans="1:14">
      <c r="A2414" s="9" t="s">
        <v>1895</v>
      </c>
      <c r="B2414" s="9"/>
      <c r="C2414" s="9" t="s">
        <v>5054</v>
      </c>
      <c r="D2414" s="9" t="s">
        <v>3592</v>
      </c>
      <c r="E2414" s="9" t="s">
        <v>85</v>
      </c>
      <c r="F2414" s="9"/>
      <c r="G2414" s="9"/>
      <c r="H2414" s="9" t="s">
        <v>1452</v>
      </c>
      <c r="I2414" s="9"/>
      <c r="J2414" s="9" t="s">
        <v>1453</v>
      </c>
      <c r="K2414" s="10" t="s">
        <v>1454</v>
      </c>
      <c r="L2414" s="9" t="s">
        <v>1898</v>
      </c>
      <c r="M2414" s="9"/>
      <c r="N2414" s="12" t="s">
        <v>1456</v>
      </c>
    </row>
    <row r="2415" customFormat="1" spans="1:14">
      <c r="A2415" s="9" t="s">
        <v>1895</v>
      </c>
      <c r="B2415" s="9"/>
      <c r="C2415" s="9" t="s">
        <v>5055</v>
      </c>
      <c r="D2415" s="9" t="s">
        <v>3594</v>
      </c>
      <c r="E2415" s="9" t="s">
        <v>85</v>
      </c>
      <c r="F2415" s="9"/>
      <c r="G2415" s="9"/>
      <c r="H2415" s="9" t="s">
        <v>1452</v>
      </c>
      <c r="I2415" s="9"/>
      <c r="J2415" s="9" t="s">
        <v>1453</v>
      </c>
      <c r="K2415" s="10" t="s">
        <v>1454</v>
      </c>
      <c r="L2415" s="9" t="s">
        <v>1898</v>
      </c>
      <c r="M2415" s="9"/>
      <c r="N2415" s="12" t="s">
        <v>1456</v>
      </c>
    </row>
    <row r="2416" customFormat="1" spans="1:14">
      <c r="A2416" s="9" t="s">
        <v>1895</v>
      </c>
      <c r="B2416" s="9"/>
      <c r="C2416" s="9" t="s">
        <v>5056</v>
      </c>
      <c r="D2416" s="9" t="s">
        <v>3596</v>
      </c>
      <c r="E2416" s="9" t="s">
        <v>85</v>
      </c>
      <c r="F2416" s="9"/>
      <c r="G2416" s="9"/>
      <c r="H2416" s="9" t="s">
        <v>1452</v>
      </c>
      <c r="I2416" s="9"/>
      <c r="J2416" s="9" t="s">
        <v>1453</v>
      </c>
      <c r="K2416" s="10" t="s">
        <v>1454</v>
      </c>
      <c r="L2416" s="9" t="s">
        <v>1898</v>
      </c>
      <c r="M2416" s="9"/>
      <c r="N2416" s="12" t="s">
        <v>1456</v>
      </c>
    </row>
    <row r="2417" customFormat="1" spans="1:14">
      <c r="A2417" s="9" t="s">
        <v>1895</v>
      </c>
      <c r="B2417" s="9"/>
      <c r="C2417" s="9" t="s">
        <v>5057</v>
      </c>
      <c r="D2417" s="9" t="s">
        <v>3598</v>
      </c>
      <c r="E2417" s="9" t="s">
        <v>85</v>
      </c>
      <c r="F2417" s="9"/>
      <c r="G2417" s="9"/>
      <c r="H2417" s="9" t="s">
        <v>1452</v>
      </c>
      <c r="I2417" s="9"/>
      <c r="J2417" s="9" t="s">
        <v>1453</v>
      </c>
      <c r="K2417" s="10" t="s">
        <v>1454</v>
      </c>
      <c r="L2417" s="9" t="s">
        <v>1898</v>
      </c>
      <c r="M2417" s="9"/>
      <c r="N2417" s="12" t="s">
        <v>1456</v>
      </c>
    </row>
    <row r="2418" customFormat="1" spans="1:14">
      <c r="A2418" s="9" t="s">
        <v>1895</v>
      </c>
      <c r="B2418" s="9"/>
      <c r="C2418" s="9" t="s">
        <v>5058</v>
      </c>
      <c r="D2418" s="9" t="s">
        <v>3600</v>
      </c>
      <c r="E2418" s="9" t="s">
        <v>85</v>
      </c>
      <c r="F2418" s="9"/>
      <c r="G2418" s="9"/>
      <c r="H2418" s="9" t="s">
        <v>1452</v>
      </c>
      <c r="I2418" s="9"/>
      <c r="J2418" s="9" t="s">
        <v>1453</v>
      </c>
      <c r="K2418" s="10" t="s">
        <v>1454</v>
      </c>
      <c r="L2418" s="9" t="s">
        <v>1898</v>
      </c>
      <c r="M2418" s="9"/>
      <c r="N2418" s="12" t="s">
        <v>1456</v>
      </c>
    </row>
    <row r="2419" customFormat="1" spans="1:14">
      <c r="A2419" s="9" t="s">
        <v>1895</v>
      </c>
      <c r="B2419" s="9"/>
      <c r="C2419" s="9" t="s">
        <v>5059</v>
      </c>
      <c r="D2419" s="9" t="s">
        <v>5060</v>
      </c>
      <c r="E2419" s="9" t="s">
        <v>85</v>
      </c>
      <c r="F2419" s="9"/>
      <c r="G2419" s="9"/>
      <c r="H2419" s="9" t="s">
        <v>1452</v>
      </c>
      <c r="I2419" s="9"/>
      <c r="J2419" s="9" t="s">
        <v>1453</v>
      </c>
      <c r="K2419" s="10" t="s">
        <v>1454</v>
      </c>
      <c r="L2419" s="9" t="s">
        <v>1898</v>
      </c>
      <c r="M2419" s="9"/>
      <c r="N2419" s="12" t="s">
        <v>1456</v>
      </c>
    </row>
    <row r="2420" customFormat="1" spans="1:14">
      <c r="A2420" s="9" t="s">
        <v>1895</v>
      </c>
      <c r="B2420" s="9"/>
      <c r="C2420" s="9" t="s">
        <v>5061</v>
      </c>
      <c r="D2420" s="9" t="s">
        <v>2696</v>
      </c>
      <c r="E2420" s="9" t="s">
        <v>85</v>
      </c>
      <c r="F2420" s="9"/>
      <c r="G2420" s="9"/>
      <c r="H2420" s="9" t="s">
        <v>1452</v>
      </c>
      <c r="I2420" s="9"/>
      <c r="J2420" s="9" t="s">
        <v>1453</v>
      </c>
      <c r="K2420" s="10" t="s">
        <v>1454</v>
      </c>
      <c r="L2420" s="9" t="s">
        <v>1898</v>
      </c>
      <c r="M2420" s="9"/>
      <c r="N2420" s="12" t="s">
        <v>1456</v>
      </c>
    </row>
    <row r="2421" customFormat="1" spans="1:14">
      <c r="A2421" s="9" t="s">
        <v>1895</v>
      </c>
      <c r="B2421" s="9"/>
      <c r="C2421" s="9" t="s">
        <v>5062</v>
      </c>
      <c r="D2421" s="9" t="s">
        <v>3602</v>
      </c>
      <c r="E2421" s="9" t="s">
        <v>85</v>
      </c>
      <c r="F2421" s="9"/>
      <c r="G2421" s="9"/>
      <c r="H2421" s="9" t="s">
        <v>1452</v>
      </c>
      <c r="I2421" s="9"/>
      <c r="J2421" s="9" t="s">
        <v>1453</v>
      </c>
      <c r="K2421" s="10" t="s">
        <v>1454</v>
      </c>
      <c r="L2421" s="9" t="s">
        <v>1898</v>
      </c>
      <c r="M2421" s="9"/>
      <c r="N2421" s="12" t="s">
        <v>1456</v>
      </c>
    </row>
    <row r="2422" customFormat="1" spans="1:14">
      <c r="A2422" s="9" t="s">
        <v>1895</v>
      </c>
      <c r="B2422" s="9"/>
      <c r="C2422" s="9" t="s">
        <v>5063</v>
      </c>
      <c r="D2422" s="9" t="s">
        <v>5064</v>
      </c>
      <c r="E2422" s="9" t="s">
        <v>85</v>
      </c>
      <c r="F2422" s="9"/>
      <c r="G2422" s="9"/>
      <c r="H2422" s="9" t="s">
        <v>1452</v>
      </c>
      <c r="I2422" s="9"/>
      <c r="J2422" s="9" t="s">
        <v>1453</v>
      </c>
      <c r="K2422" s="10" t="s">
        <v>1454</v>
      </c>
      <c r="L2422" s="9" t="s">
        <v>1898</v>
      </c>
      <c r="M2422" s="9"/>
      <c r="N2422" s="12" t="s">
        <v>1456</v>
      </c>
    </row>
    <row r="2423" customFormat="1" spans="1:14">
      <c r="A2423" s="9" t="s">
        <v>1895</v>
      </c>
      <c r="B2423" s="9"/>
      <c r="C2423" s="9" t="s">
        <v>5065</v>
      </c>
      <c r="D2423" s="9" t="s">
        <v>5066</v>
      </c>
      <c r="E2423" s="9" t="s">
        <v>85</v>
      </c>
      <c r="F2423" s="9"/>
      <c r="G2423" s="9"/>
      <c r="H2423" s="9" t="s">
        <v>1452</v>
      </c>
      <c r="I2423" s="9"/>
      <c r="J2423" s="9" t="s">
        <v>1453</v>
      </c>
      <c r="K2423" s="10" t="s">
        <v>1454</v>
      </c>
      <c r="L2423" s="9" t="s">
        <v>1898</v>
      </c>
      <c r="M2423" s="9"/>
      <c r="N2423" s="12" t="s">
        <v>1456</v>
      </c>
    </row>
    <row r="2424" customFormat="1" spans="1:14">
      <c r="A2424" s="9" t="s">
        <v>1895</v>
      </c>
      <c r="B2424" s="9"/>
      <c r="C2424" s="9" t="s">
        <v>5067</v>
      </c>
      <c r="D2424" s="9" t="s">
        <v>3604</v>
      </c>
      <c r="E2424" s="9" t="s">
        <v>85</v>
      </c>
      <c r="F2424" s="9"/>
      <c r="G2424" s="9"/>
      <c r="H2424" s="9" t="s">
        <v>1452</v>
      </c>
      <c r="I2424" s="9"/>
      <c r="J2424" s="9" t="s">
        <v>1453</v>
      </c>
      <c r="K2424" s="10" t="s">
        <v>1454</v>
      </c>
      <c r="L2424" s="9" t="s">
        <v>1898</v>
      </c>
      <c r="M2424" s="9"/>
      <c r="N2424" s="12" t="s">
        <v>1456</v>
      </c>
    </row>
    <row r="2425" customFormat="1" spans="1:14">
      <c r="A2425" s="9" t="s">
        <v>1895</v>
      </c>
      <c r="B2425" s="9"/>
      <c r="C2425" s="9" t="s">
        <v>5068</v>
      </c>
      <c r="D2425" s="9" t="s">
        <v>5069</v>
      </c>
      <c r="E2425" s="9" t="s">
        <v>85</v>
      </c>
      <c r="F2425" s="9"/>
      <c r="G2425" s="9"/>
      <c r="H2425" s="9" t="s">
        <v>1452</v>
      </c>
      <c r="I2425" s="9"/>
      <c r="J2425" s="9" t="s">
        <v>1453</v>
      </c>
      <c r="K2425" s="10" t="s">
        <v>1454</v>
      </c>
      <c r="L2425" s="9" t="s">
        <v>1898</v>
      </c>
      <c r="M2425" s="9"/>
      <c r="N2425" s="12" t="s">
        <v>1456</v>
      </c>
    </row>
    <row r="2426" customFormat="1" spans="1:14">
      <c r="A2426" s="9" t="s">
        <v>1895</v>
      </c>
      <c r="B2426" s="9"/>
      <c r="C2426" s="9" t="s">
        <v>5070</v>
      </c>
      <c r="D2426" s="9" t="s">
        <v>5071</v>
      </c>
      <c r="E2426" s="9" t="s">
        <v>85</v>
      </c>
      <c r="F2426" s="9"/>
      <c r="G2426" s="9"/>
      <c r="H2426" s="9" t="s">
        <v>1452</v>
      </c>
      <c r="I2426" s="9"/>
      <c r="J2426" s="9" t="s">
        <v>1453</v>
      </c>
      <c r="K2426" s="10" t="s">
        <v>1454</v>
      </c>
      <c r="L2426" s="9" t="s">
        <v>1898</v>
      </c>
      <c r="M2426" s="9"/>
      <c r="N2426" s="12" t="s">
        <v>1456</v>
      </c>
    </row>
    <row r="2427" customFormat="1" spans="1:14">
      <c r="A2427" s="9" t="s">
        <v>1895</v>
      </c>
      <c r="B2427" s="9"/>
      <c r="C2427" s="9" t="s">
        <v>5072</v>
      </c>
      <c r="D2427" s="9" t="s">
        <v>5073</v>
      </c>
      <c r="E2427" s="9" t="s">
        <v>85</v>
      </c>
      <c r="F2427" s="9"/>
      <c r="G2427" s="9"/>
      <c r="H2427" s="9" t="s">
        <v>1452</v>
      </c>
      <c r="I2427" s="9"/>
      <c r="J2427" s="9" t="s">
        <v>1453</v>
      </c>
      <c r="K2427" s="10" t="s">
        <v>1454</v>
      </c>
      <c r="L2427" s="9" t="s">
        <v>1898</v>
      </c>
      <c r="M2427" s="9"/>
      <c r="N2427" s="12" t="s">
        <v>1456</v>
      </c>
    </row>
    <row r="2428" customFormat="1" spans="1:14">
      <c r="A2428" s="9" t="s">
        <v>1895</v>
      </c>
      <c r="B2428" s="9"/>
      <c r="C2428" s="9" t="s">
        <v>5074</v>
      </c>
      <c r="D2428" s="9" t="s">
        <v>5075</v>
      </c>
      <c r="E2428" s="9" t="s">
        <v>85</v>
      </c>
      <c r="F2428" s="9"/>
      <c r="G2428" s="9"/>
      <c r="H2428" s="9" t="s">
        <v>1452</v>
      </c>
      <c r="I2428" s="9"/>
      <c r="J2428" s="9" t="s">
        <v>1453</v>
      </c>
      <c r="K2428" s="10" t="s">
        <v>1454</v>
      </c>
      <c r="L2428" s="9" t="s">
        <v>1898</v>
      </c>
      <c r="M2428" s="9"/>
      <c r="N2428" s="12" t="s">
        <v>1456</v>
      </c>
    </row>
    <row r="2429" customFormat="1" spans="1:14">
      <c r="A2429" s="9" t="s">
        <v>1895</v>
      </c>
      <c r="B2429" s="9"/>
      <c r="C2429" s="9" t="s">
        <v>5076</v>
      </c>
      <c r="D2429" s="9" t="s">
        <v>5077</v>
      </c>
      <c r="E2429" s="9" t="s">
        <v>85</v>
      </c>
      <c r="F2429" s="9"/>
      <c r="G2429" s="9"/>
      <c r="H2429" s="9" t="s">
        <v>1452</v>
      </c>
      <c r="I2429" s="9"/>
      <c r="J2429" s="9" t="s">
        <v>1453</v>
      </c>
      <c r="K2429" s="10" t="s">
        <v>1454</v>
      </c>
      <c r="L2429" s="9" t="s">
        <v>1898</v>
      </c>
      <c r="M2429" s="9"/>
      <c r="N2429" s="12" t="s">
        <v>1456</v>
      </c>
    </row>
    <row r="2430" customFormat="1" spans="1:14">
      <c r="A2430" s="9" t="s">
        <v>1895</v>
      </c>
      <c r="B2430" s="9"/>
      <c r="C2430" s="9" t="s">
        <v>5078</v>
      </c>
      <c r="D2430" s="9" t="s">
        <v>3700</v>
      </c>
      <c r="E2430" s="9" t="s">
        <v>85</v>
      </c>
      <c r="F2430" s="9"/>
      <c r="G2430" s="9"/>
      <c r="H2430" s="9" t="s">
        <v>1452</v>
      </c>
      <c r="I2430" s="9"/>
      <c r="J2430" s="9" t="s">
        <v>1453</v>
      </c>
      <c r="K2430" s="10" t="s">
        <v>1454</v>
      </c>
      <c r="L2430" s="9" t="s">
        <v>1898</v>
      </c>
      <c r="M2430" s="9"/>
      <c r="N2430" s="12" t="s">
        <v>1456</v>
      </c>
    </row>
    <row r="2431" customFormat="1" spans="1:14">
      <c r="A2431" s="9" t="s">
        <v>1895</v>
      </c>
      <c r="B2431" s="9"/>
      <c r="C2431" s="9" t="s">
        <v>5079</v>
      </c>
      <c r="D2431" s="9" t="s">
        <v>5080</v>
      </c>
      <c r="E2431" s="9" t="s">
        <v>85</v>
      </c>
      <c r="F2431" s="9"/>
      <c r="G2431" s="9"/>
      <c r="H2431" s="9" t="s">
        <v>1452</v>
      </c>
      <c r="I2431" s="9"/>
      <c r="J2431" s="9" t="s">
        <v>1453</v>
      </c>
      <c r="K2431" s="10" t="s">
        <v>1454</v>
      </c>
      <c r="L2431" s="9" t="s">
        <v>1898</v>
      </c>
      <c r="M2431" s="9"/>
      <c r="N2431" s="12" t="s">
        <v>1456</v>
      </c>
    </row>
    <row r="2432" customFormat="1" spans="1:14">
      <c r="A2432" s="9" t="s">
        <v>1895</v>
      </c>
      <c r="B2432" s="9"/>
      <c r="C2432" s="9" t="s">
        <v>5081</v>
      </c>
      <c r="D2432" s="9" t="s">
        <v>5082</v>
      </c>
      <c r="E2432" s="9" t="s">
        <v>85</v>
      </c>
      <c r="F2432" s="9"/>
      <c r="G2432" s="9"/>
      <c r="H2432" s="9" t="s">
        <v>1452</v>
      </c>
      <c r="I2432" s="9"/>
      <c r="J2432" s="9" t="s">
        <v>1453</v>
      </c>
      <c r="K2432" s="10" t="s">
        <v>1454</v>
      </c>
      <c r="L2432" s="9" t="s">
        <v>1898</v>
      </c>
      <c r="M2432" s="9"/>
      <c r="N2432" s="12" t="s">
        <v>1456</v>
      </c>
    </row>
    <row r="2433" customFormat="1" spans="1:14">
      <c r="A2433" s="9" t="s">
        <v>1895</v>
      </c>
      <c r="B2433" s="9"/>
      <c r="C2433" s="9" t="s">
        <v>5083</v>
      </c>
      <c r="D2433" s="9" t="s">
        <v>5084</v>
      </c>
      <c r="E2433" s="9" t="s">
        <v>85</v>
      </c>
      <c r="F2433" s="9"/>
      <c r="G2433" s="9"/>
      <c r="H2433" s="9" t="s">
        <v>1452</v>
      </c>
      <c r="I2433" s="9"/>
      <c r="J2433" s="9" t="s">
        <v>1453</v>
      </c>
      <c r="K2433" s="10" t="s">
        <v>1454</v>
      </c>
      <c r="L2433" s="9" t="s">
        <v>1898</v>
      </c>
      <c r="M2433" s="9"/>
      <c r="N2433" s="12" t="s">
        <v>1456</v>
      </c>
    </row>
    <row r="2434" customFormat="1" spans="1:14">
      <c r="A2434" s="9" t="s">
        <v>1895</v>
      </c>
      <c r="B2434" s="9"/>
      <c r="C2434" s="9" t="s">
        <v>5085</v>
      </c>
      <c r="D2434" s="9" t="s">
        <v>3608</v>
      </c>
      <c r="E2434" s="9" t="s">
        <v>85</v>
      </c>
      <c r="F2434" s="9"/>
      <c r="G2434" s="9"/>
      <c r="H2434" s="9" t="s">
        <v>1452</v>
      </c>
      <c r="I2434" s="9"/>
      <c r="J2434" s="9" t="s">
        <v>1453</v>
      </c>
      <c r="K2434" s="10" t="s">
        <v>1454</v>
      </c>
      <c r="L2434" s="9" t="s">
        <v>1898</v>
      </c>
      <c r="M2434" s="9"/>
      <c r="N2434" s="12" t="s">
        <v>1456</v>
      </c>
    </row>
    <row r="2435" customFormat="1" spans="1:14">
      <c r="A2435" s="9" t="s">
        <v>1895</v>
      </c>
      <c r="B2435" s="9"/>
      <c r="C2435" s="9" t="s">
        <v>5086</v>
      </c>
      <c r="D2435" s="9" t="s">
        <v>5087</v>
      </c>
      <c r="E2435" s="9" t="s">
        <v>85</v>
      </c>
      <c r="F2435" s="9"/>
      <c r="G2435" s="9"/>
      <c r="H2435" s="9" t="s">
        <v>1452</v>
      </c>
      <c r="I2435" s="9"/>
      <c r="J2435" s="9" t="s">
        <v>1453</v>
      </c>
      <c r="K2435" s="10" t="s">
        <v>1454</v>
      </c>
      <c r="L2435" s="9" t="s">
        <v>1898</v>
      </c>
      <c r="M2435" s="9"/>
      <c r="N2435" s="12" t="s">
        <v>1456</v>
      </c>
    </row>
    <row r="2436" customFormat="1" spans="1:14">
      <c r="A2436" s="9" t="s">
        <v>1895</v>
      </c>
      <c r="B2436" s="9"/>
      <c r="C2436" s="9" t="s">
        <v>5088</v>
      </c>
      <c r="D2436" s="9" t="s">
        <v>5089</v>
      </c>
      <c r="E2436" s="9" t="s">
        <v>85</v>
      </c>
      <c r="F2436" s="9"/>
      <c r="G2436" s="9"/>
      <c r="H2436" s="9" t="s">
        <v>1452</v>
      </c>
      <c r="I2436" s="9"/>
      <c r="J2436" s="9" t="s">
        <v>1453</v>
      </c>
      <c r="K2436" s="10" t="s">
        <v>1454</v>
      </c>
      <c r="L2436" s="9" t="s">
        <v>1898</v>
      </c>
      <c r="M2436" s="9"/>
      <c r="N2436" s="12" t="s">
        <v>1456</v>
      </c>
    </row>
    <row r="2437" customFormat="1" spans="1:14">
      <c r="A2437" s="9" t="s">
        <v>1895</v>
      </c>
      <c r="B2437" s="9"/>
      <c r="C2437" s="9" t="s">
        <v>5090</v>
      </c>
      <c r="D2437" s="9" t="s">
        <v>5091</v>
      </c>
      <c r="E2437" s="9" t="s">
        <v>85</v>
      </c>
      <c r="F2437" s="9"/>
      <c r="G2437" s="9"/>
      <c r="H2437" s="9" t="s">
        <v>1452</v>
      </c>
      <c r="I2437" s="9"/>
      <c r="J2437" s="9" t="s">
        <v>1453</v>
      </c>
      <c r="K2437" s="10" t="s">
        <v>1454</v>
      </c>
      <c r="L2437" s="9" t="s">
        <v>1898</v>
      </c>
      <c r="M2437" s="9"/>
      <c r="N2437" s="12" t="s">
        <v>1456</v>
      </c>
    </row>
    <row r="2438" customFormat="1" spans="1:14">
      <c r="A2438" s="9" t="s">
        <v>1895</v>
      </c>
      <c r="B2438" s="9"/>
      <c r="C2438" s="9" t="s">
        <v>5092</v>
      </c>
      <c r="D2438" s="9" t="s">
        <v>3610</v>
      </c>
      <c r="E2438" s="9" t="s">
        <v>85</v>
      </c>
      <c r="F2438" s="9"/>
      <c r="G2438" s="9"/>
      <c r="H2438" s="9" t="s">
        <v>1452</v>
      </c>
      <c r="I2438" s="9"/>
      <c r="J2438" s="9" t="s">
        <v>1453</v>
      </c>
      <c r="K2438" s="10" t="s">
        <v>1454</v>
      </c>
      <c r="L2438" s="9" t="s">
        <v>1898</v>
      </c>
      <c r="M2438" s="9"/>
      <c r="N2438" s="12" t="s">
        <v>1456</v>
      </c>
    </row>
    <row r="2439" customFormat="1" spans="1:14">
      <c r="A2439" s="9" t="s">
        <v>1895</v>
      </c>
      <c r="B2439" s="9"/>
      <c r="C2439" s="9" t="s">
        <v>5093</v>
      </c>
      <c r="D2439" s="9" t="s">
        <v>5094</v>
      </c>
      <c r="E2439" s="9" t="s">
        <v>85</v>
      </c>
      <c r="F2439" s="9"/>
      <c r="G2439" s="9"/>
      <c r="H2439" s="9" t="s">
        <v>1452</v>
      </c>
      <c r="I2439" s="9"/>
      <c r="J2439" s="9" t="s">
        <v>1453</v>
      </c>
      <c r="K2439" s="10" t="s">
        <v>1454</v>
      </c>
      <c r="L2439" s="9" t="s">
        <v>1898</v>
      </c>
      <c r="M2439" s="9"/>
      <c r="N2439" s="12" t="s">
        <v>1456</v>
      </c>
    </row>
    <row r="2440" customFormat="1" spans="1:14">
      <c r="A2440" s="9" t="s">
        <v>1895</v>
      </c>
      <c r="B2440" s="9"/>
      <c r="C2440" s="9" t="s">
        <v>5095</v>
      </c>
      <c r="D2440" s="9" t="s">
        <v>3612</v>
      </c>
      <c r="E2440" s="9" t="s">
        <v>85</v>
      </c>
      <c r="F2440" s="9"/>
      <c r="G2440" s="9"/>
      <c r="H2440" s="9" t="s">
        <v>1452</v>
      </c>
      <c r="I2440" s="9"/>
      <c r="J2440" s="9" t="s">
        <v>1453</v>
      </c>
      <c r="K2440" s="10" t="s">
        <v>1454</v>
      </c>
      <c r="L2440" s="9" t="s">
        <v>1898</v>
      </c>
      <c r="M2440" s="9"/>
      <c r="N2440" s="12" t="s">
        <v>1456</v>
      </c>
    </row>
    <row r="2441" customFormat="1" spans="1:14">
      <c r="A2441" s="9" t="s">
        <v>1895</v>
      </c>
      <c r="B2441" s="9"/>
      <c r="C2441" s="9" t="s">
        <v>5096</v>
      </c>
      <c r="D2441" s="9" t="s">
        <v>3614</v>
      </c>
      <c r="E2441" s="9" t="s">
        <v>85</v>
      </c>
      <c r="F2441" s="9"/>
      <c r="G2441" s="9"/>
      <c r="H2441" s="9" t="s">
        <v>1452</v>
      </c>
      <c r="I2441" s="9"/>
      <c r="J2441" s="9" t="s">
        <v>1453</v>
      </c>
      <c r="K2441" s="10" t="s">
        <v>1454</v>
      </c>
      <c r="L2441" s="9" t="s">
        <v>1898</v>
      </c>
      <c r="M2441" s="9"/>
      <c r="N2441" s="12" t="s">
        <v>1456</v>
      </c>
    </row>
    <row r="2442" customFormat="1" spans="1:14">
      <c r="A2442" s="9" t="s">
        <v>1895</v>
      </c>
      <c r="B2442" s="9"/>
      <c r="C2442" s="9" t="s">
        <v>5097</v>
      </c>
      <c r="D2442" s="9" t="s">
        <v>3616</v>
      </c>
      <c r="E2442" s="9" t="s">
        <v>85</v>
      </c>
      <c r="F2442" s="9"/>
      <c r="G2442" s="9"/>
      <c r="H2442" s="9" t="s">
        <v>1452</v>
      </c>
      <c r="I2442" s="9"/>
      <c r="J2442" s="9" t="s">
        <v>1453</v>
      </c>
      <c r="K2442" s="10" t="s">
        <v>1454</v>
      </c>
      <c r="L2442" s="9" t="s">
        <v>1898</v>
      </c>
      <c r="M2442" s="9"/>
      <c r="N2442" s="12" t="s">
        <v>1456</v>
      </c>
    </row>
    <row r="2443" customFormat="1" spans="1:14">
      <c r="A2443" s="9" t="s">
        <v>1895</v>
      </c>
      <c r="B2443" s="9"/>
      <c r="C2443" s="9" t="s">
        <v>5098</v>
      </c>
      <c r="D2443" s="9" t="s">
        <v>5099</v>
      </c>
      <c r="E2443" s="9" t="s">
        <v>85</v>
      </c>
      <c r="F2443" s="9"/>
      <c r="G2443" s="9"/>
      <c r="H2443" s="9" t="s">
        <v>1452</v>
      </c>
      <c r="I2443" s="9"/>
      <c r="J2443" s="9" t="s">
        <v>1453</v>
      </c>
      <c r="K2443" s="10" t="s">
        <v>1454</v>
      </c>
      <c r="L2443" s="9" t="s">
        <v>1898</v>
      </c>
      <c r="M2443" s="9"/>
      <c r="N2443" s="12" t="s">
        <v>1456</v>
      </c>
    </row>
    <row r="2444" customFormat="1" spans="1:14">
      <c r="A2444" s="9" t="s">
        <v>1895</v>
      </c>
      <c r="B2444" s="9"/>
      <c r="C2444" s="9" t="s">
        <v>5100</v>
      </c>
      <c r="D2444" s="9" t="s">
        <v>3618</v>
      </c>
      <c r="E2444" s="9" t="s">
        <v>85</v>
      </c>
      <c r="F2444" s="9"/>
      <c r="G2444" s="9"/>
      <c r="H2444" s="9" t="s">
        <v>1452</v>
      </c>
      <c r="I2444" s="9"/>
      <c r="J2444" s="9" t="s">
        <v>1453</v>
      </c>
      <c r="K2444" s="10" t="s">
        <v>1454</v>
      </c>
      <c r="L2444" s="9" t="s">
        <v>1898</v>
      </c>
      <c r="M2444" s="9"/>
      <c r="N2444" s="12" t="s">
        <v>1456</v>
      </c>
    </row>
    <row r="2445" customFormat="1" spans="1:14">
      <c r="A2445" s="9" t="s">
        <v>1895</v>
      </c>
      <c r="B2445" s="9"/>
      <c r="C2445" s="9" t="s">
        <v>5101</v>
      </c>
      <c r="D2445" s="9" t="s">
        <v>2700</v>
      </c>
      <c r="E2445" s="9" t="s">
        <v>85</v>
      </c>
      <c r="F2445" s="9"/>
      <c r="G2445" s="9"/>
      <c r="H2445" s="9" t="s">
        <v>1452</v>
      </c>
      <c r="I2445" s="9"/>
      <c r="J2445" s="9" t="s">
        <v>1453</v>
      </c>
      <c r="K2445" s="10" t="s">
        <v>1454</v>
      </c>
      <c r="L2445" s="9" t="s">
        <v>1898</v>
      </c>
      <c r="M2445" s="9"/>
      <c r="N2445" s="12" t="s">
        <v>1456</v>
      </c>
    </row>
    <row r="2446" customFormat="1" spans="1:14">
      <c r="A2446" s="9" t="s">
        <v>1895</v>
      </c>
      <c r="B2446" s="9"/>
      <c r="C2446" s="9" t="s">
        <v>5102</v>
      </c>
      <c r="D2446" s="9" t="s">
        <v>3702</v>
      </c>
      <c r="E2446" s="9" t="s">
        <v>85</v>
      </c>
      <c r="F2446" s="9"/>
      <c r="G2446" s="9"/>
      <c r="H2446" s="9" t="s">
        <v>1452</v>
      </c>
      <c r="I2446" s="9"/>
      <c r="J2446" s="9" t="s">
        <v>1453</v>
      </c>
      <c r="K2446" s="10" t="s">
        <v>1454</v>
      </c>
      <c r="L2446" s="9" t="s">
        <v>1898</v>
      </c>
      <c r="M2446" s="9"/>
      <c r="N2446" s="12" t="s">
        <v>1456</v>
      </c>
    </row>
    <row r="2447" customFormat="1" spans="1:14">
      <c r="A2447" s="9" t="s">
        <v>1895</v>
      </c>
      <c r="B2447" s="9"/>
      <c r="C2447" s="9" t="s">
        <v>5103</v>
      </c>
      <c r="D2447" s="9" t="s">
        <v>5104</v>
      </c>
      <c r="E2447" s="9" t="s">
        <v>85</v>
      </c>
      <c r="F2447" s="9"/>
      <c r="G2447" s="9"/>
      <c r="H2447" s="9" t="s">
        <v>1452</v>
      </c>
      <c r="I2447" s="9"/>
      <c r="J2447" s="9" t="s">
        <v>1453</v>
      </c>
      <c r="K2447" s="10" t="s">
        <v>1454</v>
      </c>
      <c r="L2447" s="9" t="s">
        <v>1898</v>
      </c>
      <c r="M2447" s="9"/>
      <c r="N2447" s="12" t="s">
        <v>1456</v>
      </c>
    </row>
    <row r="2448" customFormat="1" spans="1:14">
      <c r="A2448" s="9" t="s">
        <v>1895</v>
      </c>
      <c r="B2448" s="9"/>
      <c r="C2448" s="9" t="s">
        <v>5105</v>
      </c>
      <c r="D2448" s="9" t="s">
        <v>3704</v>
      </c>
      <c r="E2448" s="9" t="s">
        <v>85</v>
      </c>
      <c r="F2448" s="9"/>
      <c r="G2448" s="9"/>
      <c r="H2448" s="9" t="s">
        <v>1452</v>
      </c>
      <c r="I2448" s="9"/>
      <c r="J2448" s="9" t="s">
        <v>1453</v>
      </c>
      <c r="K2448" s="10" t="s">
        <v>1454</v>
      </c>
      <c r="L2448" s="9" t="s">
        <v>1898</v>
      </c>
      <c r="M2448" s="9"/>
      <c r="N2448" s="12" t="s">
        <v>1456</v>
      </c>
    </row>
    <row r="2449" customFormat="1" spans="1:14">
      <c r="A2449" s="9" t="s">
        <v>1895</v>
      </c>
      <c r="B2449" s="9"/>
      <c r="C2449" s="9" t="s">
        <v>5106</v>
      </c>
      <c r="D2449" s="9" t="s">
        <v>5107</v>
      </c>
      <c r="E2449" s="9" t="s">
        <v>85</v>
      </c>
      <c r="F2449" s="9"/>
      <c r="G2449" s="9"/>
      <c r="H2449" s="9" t="s">
        <v>1452</v>
      </c>
      <c r="I2449" s="9"/>
      <c r="J2449" s="9" t="s">
        <v>1453</v>
      </c>
      <c r="K2449" s="10" t="s">
        <v>1454</v>
      </c>
      <c r="L2449" s="9" t="s">
        <v>1898</v>
      </c>
      <c r="M2449" s="9"/>
      <c r="N2449" s="12" t="s">
        <v>1456</v>
      </c>
    </row>
    <row r="2450" customFormat="1" spans="1:14">
      <c r="A2450" s="9" t="s">
        <v>1895</v>
      </c>
      <c r="B2450" s="9"/>
      <c r="C2450" s="9" t="s">
        <v>5108</v>
      </c>
      <c r="D2450" s="9" t="s">
        <v>3706</v>
      </c>
      <c r="E2450" s="9" t="s">
        <v>85</v>
      </c>
      <c r="F2450" s="9"/>
      <c r="G2450" s="9"/>
      <c r="H2450" s="9" t="s">
        <v>1452</v>
      </c>
      <c r="I2450" s="9"/>
      <c r="J2450" s="9" t="s">
        <v>1453</v>
      </c>
      <c r="K2450" s="10" t="s">
        <v>1454</v>
      </c>
      <c r="L2450" s="9" t="s">
        <v>1898</v>
      </c>
      <c r="M2450" s="9"/>
      <c r="N2450" s="12" t="s">
        <v>1456</v>
      </c>
    </row>
    <row r="2451" customFormat="1" spans="1:14">
      <c r="A2451" s="9" t="s">
        <v>1895</v>
      </c>
      <c r="B2451" s="9"/>
      <c r="C2451" s="9" t="s">
        <v>5109</v>
      </c>
      <c r="D2451" s="9" t="s">
        <v>5110</v>
      </c>
      <c r="E2451" s="9" t="s">
        <v>85</v>
      </c>
      <c r="F2451" s="9"/>
      <c r="G2451" s="9"/>
      <c r="H2451" s="9" t="s">
        <v>1452</v>
      </c>
      <c r="I2451" s="9"/>
      <c r="J2451" s="9" t="s">
        <v>1453</v>
      </c>
      <c r="K2451" s="10" t="s">
        <v>1454</v>
      </c>
      <c r="L2451" s="9" t="s">
        <v>1898</v>
      </c>
      <c r="M2451" s="9"/>
      <c r="N2451" s="12" t="s">
        <v>1456</v>
      </c>
    </row>
    <row r="2452" customFormat="1" spans="1:14">
      <c r="A2452" s="9" t="s">
        <v>1895</v>
      </c>
      <c r="B2452" s="9"/>
      <c r="C2452" s="9" t="s">
        <v>5111</v>
      </c>
      <c r="D2452" s="9" t="s">
        <v>2480</v>
      </c>
      <c r="E2452" s="9" t="s">
        <v>85</v>
      </c>
      <c r="F2452" s="9"/>
      <c r="G2452" s="9"/>
      <c r="H2452" s="9" t="s">
        <v>1452</v>
      </c>
      <c r="I2452" s="9"/>
      <c r="J2452" s="9" t="s">
        <v>1453</v>
      </c>
      <c r="K2452" s="10" t="s">
        <v>1454</v>
      </c>
      <c r="L2452" s="9" t="s">
        <v>1898</v>
      </c>
      <c r="M2452" s="9"/>
      <c r="N2452" s="12" t="s">
        <v>1456</v>
      </c>
    </row>
    <row r="2453" customFormat="1" spans="1:14">
      <c r="A2453" s="9" t="s">
        <v>1895</v>
      </c>
      <c r="B2453" s="9"/>
      <c r="C2453" s="9" t="s">
        <v>5112</v>
      </c>
      <c r="D2453" s="9" t="s">
        <v>2482</v>
      </c>
      <c r="E2453" s="9" t="s">
        <v>85</v>
      </c>
      <c r="F2453" s="9"/>
      <c r="G2453" s="9"/>
      <c r="H2453" s="9" t="s">
        <v>1452</v>
      </c>
      <c r="I2453" s="9"/>
      <c r="J2453" s="9" t="s">
        <v>1453</v>
      </c>
      <c r="K2453" s="10" t="s">
        <v>1454</v>
      </c>
      <c r="L2453" s="9" t="s">
        <v>1898</v>
      </c>
      <c r="M2453" s="9"/>
      <c r="N2453" s="12" t="s">
        <v>1456</v>
      </c>
    </row>
    <row r="2454" customFormat="1" spans="1:14">
      <c r="A2454" s="9" t="s">
        <v>1895</v>
      </c>
      <c r="B2454" s="9"/>
      <c r="C2454" s="9" t="s">
        <v>5113</v>
      </c>
      <c r="D2454" s="9" t="s">
        <v>5114</v>
      </c>
      <c r="E2454" s="9" t="s">
        <v>85</v>
      </c>
      <c r="F2454" s="9"/>
      <c r="G2454" s="9"/>
      <c r="H2454" s="9" t="s">
        <v>1452</v>
      </c>
      <c r="I2454" s="9"/>
      <c r="J2454" s="9" t="s">
        <v>1453</v>
      </c>
      <c r="K2454" s="10" t="s">
        <v>1454</v>
      </c>
      <c r="L2454" s="9" t="s">
        <v>1898</v>
      </c>
      <c r="M2454" s="9"/>
      <c r="N2454" s="12" t="s">
        <v>1456</v>
      </c>
    </row>
    <row r="2455" customFormat="1" spans="1:14">
      <c r="A2455" s="9" t="s">
        <v>1895</v>
      </c>
      <c r="B2455" s="9"/>
      <c r="C2455" s="9" t="s">
        <v>5115</v>
      </c>
      <c r="D2455" s="9" t="s">
        <v>5116</v>
      </c>
      <c r="E2455" s="9" t="s">
        <v>85</v>
      </c>
      <c r="F2455" s="9"/>
      <c r="G2455" s="9"/>
      <c r="H2455" s="9" t="s">
        <v>1452</v>
      </c>
      <c r="I2455" s="9"/>
      <c r="J2455" s="9" t="s">
        <v>1453</v>
      </c>
      <c r="K2455" s="10" t="s">
        <v>1454</v>
      </c>
      <c r="L2455" s="9" t="s">
        <v>1898</v>
      </c>
      <c r="M2455" s="9"/>
      <c r="N2455" s="12" t="s">
        <v>1456</v>
      </c>
    </row>
    <row r="2456" customFormat="1" spans="1:14">
      <c r="A2456" s="9" t="s">
        <v>1895</v>
      </c>
      <c r="B2456" s="9"/>
      <c r="C2456" s="9" t="s">
        <v>5117</v>
      </c>
      <c r="D2456" s="9" t="s">
        <v>5118</v>
      </c>
      <c r="E2456" s="9" t="s">
        <v>85</v>
      </c>
      <c r="F2456" s="9"/>
      <c r="G2456" s="9"/>
      <c r="H2456" s="9" t="s">
        <v>1452</v>
      </c>
      <c r="I2456" s="9"/>
      <c r="J2456" s="9" t="s">
        <v>1453</v>
      </c>
      <c r="K2456" s="10" t="s">
        <v>1454</v>
      </c>
      <c r="L2456" s="9" t="s">
        <v>1898</v>
      </c>
      <c r="M2456" s="9"/>
      <c r="N2456" s="12" t="s">
        <v>1456</v>
      </c>
    </row>
    <row r="2457" customFormat="1" spans="1:14">
      <c r="A2457" s="9" t="s">
        <v>1895</v>
      </c>
      <c r="B2457" s="9"/>
      <c r="C2457" s="9" t="s">
        <v>5119</v>
      </c>
      <c r="D2457" s="9" t="s">
        <v>5118</v>
      </c>
      <c r="E2457" s="9" t="s">
        <v>85</v>
      </c>
      <c r="F2457" s="9"/>
      <c r="G2457" s="9"/>
      <c r="H2457" s="9" t="s">
        <v>1452</v>
      </c>
      <c r="I2457" s="9"/>
      <c r="J2457" s="9" t="s">
        <v>1453</v>
      </c>
      <c r="K2457" s="10" t="s">
        <v>1454</v>
      </c>
      <c r="L2457" s="9" t="s">
        <v>1898</v>
      </c>
      <c r="M2457" s="9"/>
      <c r="N2457" s="12" t="s">
        <v>1456</v>
      </c>
    </row>
    <row r="2458" customFormat="1" spans="1:14">
      <c r="A2458" s="9" t="s">
        <v>1895</v>
      </c>
      <c r="B2458" s="9"/>
      <c r="C2458" s="9" t="s">
        <v>5120</v>
      </c>
      <c r="D2458" s="9" t="s">
        <v>5121</v>
      </c>
      <c r="E2458" s="9" t="s">
        <v>85</v>
      </c>
      <c r="F2458" s="9"/>
      <c r="G2458" s="9"/>
      <c r="H2458" s="9" t="s">
        <v>1452</v>
      </c>
      <c r="I2458" s="9"/>
      <c r="J2458" s="9" t="s">
        <v>1453</v>
      </c>
      <c r="K2458" s="10" t="s">
        <v>1454</v>
      </c>
      <c r="L2458" s="9" t="s">
        <v>1898</v>
      </c>
      <c r="M2458" s="9"/>
      <c r="N2458" s="12" t="s">
        <v>1456</v>
      </c>
    </row>
    <row r="2459" customFormat="1" spans="1:14">
      <c r="A2459" s="9" t="s">
        <v>1895</v>
      </c>
      <c r="B2459" s="9"/>
      <c r="C2459" s="9" t="s">
        <v>5122</v>
      </c>
      <c r="D2459" s="9" t="s">
        <v>5123</v>
      </c>
      <c r="E2459" s="9" t="s">
        <v>85</v>
      </c>
      <c r="F2459" s="9"/>
      <c r="G2459" s="9"/>
      <c r="H2459" s="9" t="s">
        <v>1452</v>
      </c>
      <c r="I2459" s="9"/>
      <c r="J2459" s="9" t="s">
        <v>1453</v>
      </c>
      <c r="K2459" s="10" t="s">
        <v>1454</v>
      </c>
      <c r="L2459" s="9" t="s">
        <v>1898</v>
      </c>
      <c r="M2459" s="9"/>
      <c r="N2459" s="12" t="s">
        <v>1456</v>
      </c>
    </row>
    <row r="2460" customFormat="1" spans="1:14">
      <c r="A2460" s="9" t="s">
        <v>1895</v>
      </c>
      <c r="B2460" s="9"/>
      <c r="C2460" s="9" t="s">
        <v>5124</v>
      </c>
      <c r="D2460" s="9" t="s">
        <v>5125</v>
      </c>
      <c r="E2460" s="9" t="s">
        <v>85</v>
      </c>
      <c r="F2460" s="9"/>
      <c r="G2460" s="9"/>
      <c r="H2460" s="9" t="s">
        <v>1452</v>
      </c>
      <c r="I2460" s="9"/>
      <c r="J2460" s="9" t="s">
        <v>1453</v>
      </c>
      <c r="K2460" s="10" t="s">
        <v>1454</v>
      </c>
      <c r="L2460" s="9" t="s">
        <v>1898</v>
      </c>
      <c r="M2460" s="9"/>
      <c r="N2460" s="12" t="s">
        <v>1456</v>
      </c>
    </row>
    <row r="2461" customFormat="1" spans="1:14">
      <c r="A2461" s="9" t="s">
        <v>1895</v>
      </c>
      <c r="B2461" s="9"/>
      <c r="C2461" s="9" t="s">
        <v>5126</v>
      </c>
      <c r="D2461" s="9" t="s">
        <v>5127</v>
      </c>
      <c r="E2461" s="9" t="s">
        <v>85</v>
      </c>
      <c r="F2461" s="9"/>
      <c r="G2461" s="9"/>
      <c r="H2461" s="9" t="s">
        <v>1452</v>
      </c>
      <c r="I2461" s="9"/>
      <c r="J2461" s="9" t="s">
        <v>1453</v>
      </c>
      <c r="K2461" s="10" t="s">
        <v>1454</v>
      </c>
      <c r="L2461" s="9" t="s">
        <v>1898</v>
      </c>
      <c r="M2461" s="9"/>
      <c r="N2461" s="12" t="s">
        <v>1456</v>
      </c>
    </row>
    <row r="2462" customFormat="1" spans="1:14">
      <c r="A2462" s="9" t="s">
        <v>1895</v>
      </c>
      <c r="B2462" s="9"/>
      <c r="C2462" s="9" t="s">
        <v>5128</v>
      </c>
      <c r="D2462" s="9" t="s">
        <v>5129</v>
      </c>
      <c r="E2462" s="9" t="s">
        <v>85</v>
      </c>
      <c r="F2462" s="9"/>
      <c r="G2462" s="9"/>
      <c r="H2462" s="9" t="s">
        <v>1452</v>
      </c>
      <c r="I2462" s="9"/>
      <c r="J2462" s="9" t="s">
        <v>1453</v>
      </c>
      <c r="K2462" s="10" t="s">
        <v>1454</v>
      </c>
      <c r="L2462" s="9" t="s">
        <v>1898</v>
      </c>
      <c r="M2462" s="9"/>
      <c r="N2462" s="12" t="s">
        <v>1456</v>
      </c>
    </row>
    <row r="2463" customFormat="1" spans="1:14">
      <c r="A2463" s="9" t="s">
        <v>1895</v>
      </c>
      <c r="B2463" s="9"/>
      <c r="C2463" s="9" t="s">
        <v>5130</v>
      </c>
      <c r="D2463" s="9" t="s">
        <v>2484</v>
      </c>
      <c r="E2463" s="9" t="s">
        <v>85</v>
      </c>
      <c r="F2463" s="9"/>
      <c r="G2463" s="9"/>
      <c r="H2463" s="9" t="s">
        <v>1452</v>
      </c>
      <c r="I2463" s="9"/>
      <c r="J2463" s="9" t="s">
        <v>1453</v>
      </c>
      <c r="K2463" s="10" t="s">
        <v>1454</v>
      </c>
      <c r="L2463" s="9" t="s">
        <v>1898</v>
      </c>
      <c r="M2463" s="9"/>
      <c r="N2463" s="12" t="s">
        <v>1456</v>
      </c>
    </row>
    <row r="2464" customFormat="1" spans="1:14">
      <c r="A2464" s="9" t="s">
        <v>1895</v>
      </c>
      <c r="B2464" s="9"/>
      <c r="C2464" s="9" t="s">
        <v>5131</v>
      </c>
      <c r="D2464" s="9" t="s">
        <v>5132</v>
      </c>
      <c r="E2464" s="9" t="s">
        <v>85</v>
      </c>
      <c r="F2464" s="9"/>
      <c r="G2464" s="9"/>
      <c r="H2464" s="9" t="s">
        <v>1452</v>
      </c>
      <c r="I2464" s="9"/>
      <c r="J2464" s="9" t="s">
        <v>1453</v>
      </c>
      <c r="K2464" s="10" t="s">
        <v>1454</v>
      </c>
      <c r="L2464" s="9" t="s">
        <v>1898</v>
      </c>
      <c r="M2464" s="9"/>
      <c r="N2464" s="12" t="s">
        <v>1456</v>
      </c>
    </row>
    <row r="2465" customFormat="1" spans="1:14">
      <c r="A2465" s="9" t="s">
        <v>1895</v>
      </c>
      <c r="B2465" s="9"/>
      <c r="C2465" s="9" t="s">
        <v>5133</v>
      </c>
      <c r="D2465" s="9" t="s">
        <v>2486</v>
      </c>
      <c r="E2465" s="9" t="s">
        <v>85</v>
      </c>
      <c r="F2465" s="9"/>
      <c r="G2465" s="9"/>
      <c r="H2465" s="9" t="s">
        <v>1452</v>
      </c>
      <c r="I2465" s="9"/>
      <c r="J2465" s="9" t="s">
        <v>1453</v>
      </c>
      <c r="K2465" s="10" t="s">
        <v>1454</v>
      </c>
      <c r="L2465" s="9" t="s">
        <v>1898</v>
      </c>
      <c r="M2465" s="9"/>
      <c r="N2465" s="12" t="s">
        <v>1456</v>
      </c>
    </row>
    <row r="2466" customFormat="1" spans="1:14">
      <c r="A2466" s="9" t="s">
        <v>1895</v>
      </c>
      <c r="B2466" s="9"/>
      <c r="C2466" s="9" t="s">
        <v>5134</v>
      </c>
      <c r="D2466" s="9" t="s">
        <v>5135</v>
      </c>
      <c r="E2466" s="9" t="s">
        <v>85</v>
      </c>
      <c r="F2466" s="9"/>
      <c r="G2466" s="9"/>
      <c r="H2466" s="9" t="s">
        <v>1452</v>
      </c>
      <c r="I2466" s="9"/>
      <c r="J2466" s="9" t="s">
        <v>1453</v>
      </c>
      <c r="K2466" s="10" t="s">
        <v>1454</v>
      </c>
      <c r="L2466" s="9" t="s">
        <v>1898</v>
      </c>
      <c r="M2466" s="9"/>
      <c r="N2466" s="12" t="s">
        <v>1456</v>
      </c>
    </row>
    <row r="2467" customFormat="1" spans="1:14">
      <c r="A2467" s="9" t="s">
        <v>1895</v>
      </c>
      <c r="B2467" s="9"/>
      <c r="C2467" s="9" t="s">
        <v>5136</v>
      </c>
      <c r="D2467" s="9" t="s">
        <v>3708</v>
      </c>
      <c r="E2467" s="9" t="s">
        <v>85</v>
      </c>
      <c r="F2467" s="9"/>
      <c r="G2467" s="9"/>
      <c r="H2467" s="9" t="s">
        <v>1452</v>
      </c>
      <c r="I2467" s="9"/>
      <c r="J2467" s="9" t="s">
        <v>1453</v>
      </c>
      <c r="K2467" s="10" t="s">
        <v>1454</v>
      </c>
      <c r="L2467" s="9" t="s">
        <v>1898</v>
      </c>
      <c r="M2467" s="9"/>
      <c r="N2467" s="12" t="s">
        <v>1456</v>
      </c>
    </row>
    <row r="2468" customFormat="1" spans="1:14">
      <c r="A2468" s="9" t="s">
        <v>1895</v>
      </c>
      <c r="B2468" s="9"/>
      <c r="C2468" s="9" t="s">
        <v>5137</v>
      </c>
      <c r="D2468" s="9" t="s">
        <v>5138</v>
      </c>
      <c r="E2468" s="9" t="s">
        <v>85</v>
      </c>
      <c r="F2468" s="9"/>
      <c r="G2468" s="9"/>
      <c r="H2468" s="9" t="s">
        <v>1452</v>
      </c>
      <c r="I2468" s="9"/>
      <c r="J2468" s="9" t="s">
        <v>1453</v>
      </c>
      <c r="K2468" s="10" t="s">
        <v>1454</v>
      </c>
      <c r="L2468" s="9" t="s">
        <v>1898</v>
      </c>
      <c r="M2468" s="9"/>
      <c r="N2468" s="12" t="s">
        <v>1456</v>
      </c>
    </row>
    <row r="2469" customFormat="1" spans="1:14">
      <c r="A2469" s="9" t="s">
        <v>1895</v>
      </c>
      <c r="B2469" s="9"/>
      <c r="C2469" s="9" t="s">
        <v>5139</v>
      </c>
      <c r="D2469" s="9" t="s">
        <v>3620</v>
      </c>
      <c r="E2469" s="9" t="s">
        <v>85</v>
      </c>
      <c r="F2469" s="9"/>
      <c r="G2469" s="9"/>
      <c r="H2469" s="9" t="s">
        <v>1452</v>
      </c>
      <c r="I2469" s="9"/>
      <c r="J2469" s="9" t="s">
        <v>1453</v>
      </c>
      <c r="K2469" s="10" t="s">
        <v>1454</v>
      </c>
      <c r="L2469" s="9" t="s">
        <v>1898</v>
      </c>
      <c r="M2469" s="9"/>
      <c r="N2469" s="12" t="s">
        <v>1456</v>
      </c>
    </row>
    <row r="2470" customFormat="1" spans="1:14">
      <c r="A2470" s="9" t="s">
        <v>1895</v>
      </c>
      <c r="B2470" s="9"/>
      <c r="C2470" s="9" t="s">
        <v>5140</v>
      </c>
      <c r="D2470" s="9" t="s">
        <v>2702</v>
      </c>
      <c r="E2470" s="9" t="s">
        <v>85</v>
      </c>
      <c r="F2470" s="9"/>
      <c r="G2470" s="9"/>
      <c r="H2470" s="9" t="s">
        <v>1452</v>
      </c>
      <c r="I2470" s="9"/>
      <c r="J2470" s="9" t="s">
        <v>1453</v>
      </c>
      <c r="K2470" s="10" t="s">
        <v>1454</v>
      </c>
      <c r="L2470" s="9" t="s">
        <v>1898</v>
      </c>
      <c r="M2470" s="9"/>
      <c r="N2470" s="12" t="s">
        <v>1456</v>
      </c>
    </row>
    <row r="2471" customFormat="1" spans="1:14">
      <c r="A2471" s="9" t="s">
        <v>1895</v>
      </c>
      <c r="B2471" s="9"/>
      <c r="C2471" s="9" t="s">
        <v>5141</v>
      </c>
      <c r="D2471" s="9" t="s">
        <v>2704</v>
      </c>
      <c r="E2471" s="9" t="s">
        <v>85</v>
      </c>
      <c r="F2471" s="9"/>
      <c r="G2471" s="9"/>
      <c r="H2471" s="9" t="s">
        <v>1452</v>
      </c>
      <c r="I2471" s="9"/>
      <c r="J2471" s="9" t="s">
        <v>1453</v>
      </c>
      <c r="K2471" s="10" t="s">
        <v>1454</v>
      </c>
      <c r="L2471" s="9" t="s">
        <v>1898</v>
      </c>
      <c r="M2471" s="9"/>
      <c r="N2471" s="12" t="s">
        <v>1456</v>
      </c>
    </row>
    <row r="2472" customFormat="1" spans="1:14">
      <c r="A2472" s="9" t="s">
        <v>1895</v>
      </c>
      <c r="B2472" s="9"/>
      <c r="C2472" s="9" t="s">
        <v>5142</v>
      </c>
      <c r="D2472" s="9" t="s">
        <v>5143</v>
      </c>
      <c r="E2472" s="9" t="s">
        <v>85</v>
      </c>
      <c r="F2472" s="9"/>
      <c r="G2472" s="9"/>
      <c r="H2472" s="9" t="s">
        <v>1452</v>
      </c>
      <c r="I2472" s="9"/>
      <c r="J2472" s="9" t="s">
        <v>1453</v>
      </c>
      <c r="K2472" s="10" t="s">
        <v>1454</v>
      </c>
      <c r="L2472" s="9" t="s">
        <v>1898</v>
      </c>
      <c r="M2472" s="9"/>
      <c r="N2472" s="12" t="s">
        <v>1456</v>
      </c>
    </row>
    <row r="2473" customFormat="1" spans="1:14">
      <c r="A2473" s="9" t="s">
        <v>1895</v>
      </c>
      <c r="B2473" s="9"/>
      <c r="C2473" s="9" t="s">
        <v>5144</v>
      </c>
      <c r="D2473" s="9" t="s">
        <v>5145</v>
      </c>
      <c r="E2473" s="9" t="s">
        <v>85</v>
      </c>
      <c r="F2473" s="9"/>
      <c r="G2473" s="9"/>
      <c r="H2473" s="9" t="s">
        <v>1452</v>
      </c>
      <c r="I2473" s="9"/>
      <c r="J2473" s="9" t="s">
        <v>1453</v>
      </c>
      <c r="K2473" s="10" t="s">
        <v>1454</v>
      </c>
      <c r="L2473" s="9" t="s">
        <v>1898</v>
      </c>
      <c r="M2473" s="9"/>
      <c r="N2473" s="12" t="s">
        <v>1456</v>
      </c>
    </row>
    <row r="2474" customFormat="1" spans="1:14">
      <c r="A2474" s="9" t="s">
        <v>1895</v>
      </c>
      <c r="B2474" s="9"/>
      <c r="C2474" s="9" t="s">
        <v>5146</v>
      </c>
      <c r="D2474" s="9" t="s">
        <v>5147</v>
      </c>
      <c r="E2474" s="9" t="s">
        <v>85</v>
      </c>
      <c r="F2474" s="9"/>
      <c r="G2474" s="9"/>
      <c r="H2474" s="9" t="s">
        <v>1452</v>
      </c>
      <c r="I2474" s="9"/>
      <c r="J2474" s="9" t="s">
        <v>1453</v>
      </c>
      <c r="K2474" s="10" t="s">
        <v>1454</v>
      </c>
      <c r="L2474" s="9" t="s">
        <v>1898</v>
      </c>
      <c r="M2474" s="9"/>
      <c r="N2474" s="12" t="s">
        <v>1456</v>
      </c>
    </row>
    <row r="2475" customFormat="1" spans="1:14">
      <c r="A2475" s="9" t="s">
        <v>1895</v>
      </c>
      <c r="B2475" s="9"/>
      <c r="C2475" s="9" t="s">
        <v>5148</v>
      </c>
      <c r="D2475" s="9" t="s">
        <v>5149</v>
      </c>
      <c r="E2475" s="9" t="s">
        <v>85</v>
      </c>
      <c r="F2475" s="9"/>
      <c r="G2475" s="9"/>
      <c r="H2475" s="9" t="s">
        <v>1452</v>
      </c>
      <c r="I2475" s="9"/>
      <c r="J2475" s="9" t="s">
        <v>1453</v>
      </c>
      <c r="K2475" s="10" t="s">
        <v>1454</v>
      </c>
      <c r="L2475" s="9" t="s">
        <v>1898</v>
      </c>
      <c r="M2475" s="9"/>
      <c r="N2475" s="12" t="s">
        <v>1456</v>
      </c>
    </row>
    <row r="2476" customFormat="1" spans="1:14">
      <c r="A2476" s="9" t="s">
        <v>1895</v>
      </c>
      <c r="B2476" s="9"/>
      <c r="C2476" s="9" t="s">
        <v>5150</v>
      </c>
      <c r="D2476" s="9" t="s">
        <v>5151</v>
      </c>
      <c r="E2476" s="9" t="s">
        <v>85</v>
      </c>
      <c r="F2476" s="9"/>
      <c r="G2476" s="9"/>
      <c r="H2476" s="9" t="s">
        <v>1452</v>
      </c>
      <c r="I2476" s="9"/>
      <c r="J2476" s="9" t="s">
        <v>1453</v>
      </c>
      <c r="K2476" s="10" t="s">
        <v>1454</v>
      </c>
      <c r="L2476" s="9" t="s">
        <v>1898</v>
      </c>
      <c r="M2476" s="9"/>
      <c r="N2476" s="12" t="s">
        <v>1456</v>
      </c>
    </row>
    <row r="2477" customFormat="1" spans="1:14">
      <c r="A2477" s="9" t="s">
        <v>1895</v>
      </c>
      <c r="B2477" s="9"/>
      <c r="C2477" s="9" t="s">
        <v>5152</v>
      </c>
      <c r="D2477" s="9" t="s">
        <v>5153</v>
      </c>
      <c r="E2477" s="9" t="s">
        <v>85</v>
      </c>
      <c r="F2477" s="9"/>
      <c r="G2477" s="9"/>
      <c r="H2477" s="9" t="s">
        <v>1452</v>
      </c>
      <c r="I2477" s="9"/>
      <c r="J2477" s="9" t="s">
        <v>1453</v>
      </c>
      <c r="K2477" s="10" t="s">
        <v>1454</v>
      </c>
      <c r="L2477" s="9" t="s">
        <v>1898</v>
      </c>
      <c r="M2477" s="9"/>
      <c r="N2477" s="12" t="s">
        <v>1456</v>
      </c>
    </row>
    <row r="2478" customFormat="1" spans="1:14">
      <c r="A2478" s="9" t="s">
        <v>1895</v>
      </c>
      <c r="B2478" s="9"/>
      <c r="C2478" s="9" t="s">
        <v>5154</v>
      </c>
      <c r="D2478" s="9" t="s">
        <v>5155</v>
      </c>
      <c r="E2478" s="9" t="s">
        <v>85</v>
      </c>
      <c r="F2478" s="9"/>
      <c r="G2478" s="9"/>
      <c r="H2478" s="9" t="s">
        <v>1452</v>
      </c>
      <c r="I2478" s="9"/>
      <c r="J2478" s="9" t="s">
        <v>1453</v>
      </c>
      <c r="K2478" s="10" t="s">
        <v>1454</v>
      </c>
      <c r="L2478" s="9" t="s">
        <v>1898</v>
      </c>
      <c r="M2478" s="9"/>
      <c r="N2478" s="12" t="s">
        <v>1456</v>
      </c>
    </row>
    <row r="2479" customFormat="1" spans="1:14">
      <c r="A2479" s="9" t="s">
        <v>1895</v>
      </c>
      <c r="B2479" s="9"/>
      <c r="C2479" s="9" t="s">
        <v>5156</v>
      </c>
      <c r="D2479" s="9" t="s">
        <v>5157</v>
      </c>
      <c r="E2479" s="9" t="s">
        <v>85</v>
      </c>
      <c r="F2479" s="9"/>
      <c r="G2479" s="9"/>
      <c r="H2479" s="9" t="s">
        <v>1452</v>
      </c>
      <c r="I2479" s="9"/>
      <c r="J2479" s="9" t="s">
        <v>1453</v>
      </c>
      <c r="K2479" s="10" t="s">
        <v>1454</v>
      </c>
      <c r="L2479" s="9" t="s">
        <v>1898</v>
      </c>
      <c r="M2479" s="9"/>
      <c r="N2479" s="12" t="s">
        <v>1456</v>
      </c>
    </row>
    <row r="2480" customFormat="1" spans="1:14">
      <c r="A2480" s="9" t="s">
        <v>1895</v>
      </c>
      <c r="B2480" s="9"/>
      <c r="C2480" s="9" t="s">
        <v>5158</v>
      </c>
      <c r="D2480" s="9" t="s">
        <v>2706</v>
      </c>
      <c r="E2480" s="9" t="s">
        <v>85</v>
      </c>
      <c r="F2480" s="9"/>
      <c r="G2480" s="9"/>
      <c r="H2480" s="9" t="s">
        <v>1452</v>
      </c>
      <c r="I2480" s="9"/>
      <c r="J2480" s="9" t="s">
        <v>1453</v>
      </c>
      <c r="K2480" s="10" t="s">
        <v>1454</v>
      </c>
      <c r="L2480" s="9" t="s">
        <v>1898</v>
      </c>
      <c r="M2480" s="9"/>
      <c r="N2480" s="12" t="s">
        <v>1456</v>
      </c>
    </row>
    <row r="2481" customFormat="1" spans="1:14">
      <c r="A2481" s="9" t="s">
        <v>1895</v>
      </c>
      <c r="B2481" s="9"/>
      <c r="C2481" s="9" t="s">
        <v>5159</v>
      </c>
      <c r="D2481" s="9" t="s">
        <v>5160</v>
      </c>
      <c r="E2481" s="9" t="s">
        <v>85</v>
      </c>
      <c r="F2481" s="9"/>
      <c r="G2481" s="9"/>
      <c r="H2481" s="9" t="s">
        <v>1452</v>
      </c>
      <c r="I2481" s="9"/>
      <c r="J2481" s="9" t="s">
        <v>1453</v>
      </c>
      <c r="K2481" s="10" t="s">
        <v>1454</v>
      </c>
      <c r="L2481" s="9" t="s">
        <v>1898</v>
      </c>
      <c r="M2481" s="9"/>
      <c r="N2481" s="12" t="s">
        <v>1456</v>
      </c>
    </row>
    <row r="2482" customFormat="1" spans="1:14">
      <c r="A2482" s="9" t="s">
        <v>1895</v>
      </c>
      <c r="B2482" s="9"/>
      <c r="C2482" s="9" t="s">
        <v>5161</v>
      </c>
      <c r="D2482" s="9" t="s">
        <v>5162</v>
      </c>
      <c r="E2482" s="9" t="s">
        <v>85</v>
      </c>
      <c r="F2482" s="9"/>
      <c r="G2482" s="9"/>
      <c r="H2482" s="9" t="s">
        <v>1452</v>
      </c>
      <c r="I2482" s="9"/>
      <c r="J2482" s="9" t="s">
        <v>1453</v>
      </c>
      <c r="K2482" s="10" t="s">
        <v>1454</v>
      </c>
      <c r="L2482" s="9" t="s">
        <v>1898</v>
      </c>
      <c r="M2482" s="9"/>
      <c r="N2482" s="12" t="s">
        <v>1456</v>
      </c>
    </row>
    <row r="2483" customFormat="1" spans="1:14">
      <c r="A2483" s="9" t="s">
        <v>1895</v>
      </c>
      <c r="B2483" s="9"/>
      <c r="C2483" s="9" t="s">
        <v>5163</v>
      </c>
      <c r="D2483" s="9" t="s">
        <v>5164</v>
      </c>
      <c r="E2483" s="9" t="s">
        <v>85</v>
      </c>
      <c r="F2483" s="9"/>
      <c r="G2483" s="9"/>
      <c r="H2483" s="9" t="s">
        <v>1452</v>
      </c>
      <c r="I2483" s="9"/>
      <c r="J2483" s="9" t="s">
        <v>1453</v>
      </c>
      <c r="K2483" s="10" t="s">
        <v>1454</v>
      </c>
      <c r="L2483" s="9" t="s">
        <v>1898</v>
      </c>
      <c r="M2483" s="9"/>
      <c r="N2483" s="12" t="s">
        <v>1456</v>
      </c>
    </row>
    <row r="2484" customFormat="1" spans="1:14">
      <c r="A2484" s="9" t="s">
        <v>1895</v>
      </c>
      <c r="B2484" s="9"/>
      <c r="C2484" s="9" t="s">
        <v>5165</v>
      </c>
      <c r="D2484" s="9" t="s">
        <v>5166</v>
      </c>
      <c r="E2484" s="9" t="s">
        <v>85</v>
      </c>
      <c r="F2484" s="9"/>
      <c r="G2484" s="9"/>
      <c r="H2484" s="9" t="s">
        <v>1452</v>
      </c>
      <c r="I2484" s="9"/>
      <c r="J2484" s="9" t="s">
        <v>1453</v>
      </c>
      <c r="K2484" s="10" t="s">
        <v>1454</v>
      </c>
      <c r="L2484" s="9" t="s">
        <v>1898</v>
      </c>
      <c r="M2484" s="9"/>
      <c r="N2484" s="12" t="s">
        <v>1456</v>
      </c>
    </row>
    <row r="2485" customFormat="1" spans="1:14">
      <c r="A2485" s="9" t="s">
        <v>1895</v>
      </c>
      <c r="B2485" s="9"/>
      <c r="C2485" s="9" t="s">
        <v>5167</v>
      </c>
      <c r="D2485" s="9" t="s">
        <v>2708</v>
      </c>
      <c r="E2485" s="9" t="s">
        <v>85</v>
      </c>
      <c r="F2485" s="9"/>
      <c r="G2485" s="9"/>
      <c r="H2485" s="9" t="s">
        <v>1452</v>
      </c>
      <c r="I2485" s="9"/>
      <c r="J2485" s="9" t="s">
        <v>1453</v>
      </c>
      <c r="K2485" s="10" t="s">
        <v>1454</v>
      </c>
      <c r="L2485" s="9" t="s">
        <v>1898</v>
      </c>
      <c r="M2485" s="9"/>
      <c r="N2485" s="12" t="s">
        <v>1456</v>
      </c>
    </row>
    <row r="2486" customFormat="1" spans="1:14">
      <c r="A2486" s="9" t="s">
        <v>1895</v>
      </c>
      <c r="B2486" s="9"/>
      <c r="C2486" s="9" t="s">
        <v>5168</v>
      </c>
      <c r="D2486" s="9" t="s">
        <v>2710</v>
      </c>
      <c r="E2486" s="9" t="s">
        <v>85</v>
      </c>
      <c r="F2486" s="9"/>
      <c r="G2486" s="9"/>
      <c r="H2486" s="9" t="s">
        <v>1452</v>
      </c>
      <c r="I2486" s="9"/>
      <c r="J2486" s="9" t="s">
        <v>1453</v>
      </c>
      <c r="K2486" s="10" t="s">
        <v>1454</v>
      </c>
      <c r="L2486" s="9" t="s">
        <v>1898</v>
      </c>
      <c r="M2486" s="9"/>
      <c r="N2486" s="12" t="s">
        <v>1456</v>
      </c>
    </row>
    <row r="2487" customFormat="1" spans="1:14">
      <c r="A2487" s="9" t="s">
        <v>1895</v>
      </c>
      <c r="B2487" s="9"/>
      <c r="C2487" s="9" t="s">
        <v>5169</v>
      </c>
      <c r="D2487" s="9" t="s">
        <v>2712</v>
      </c>
      <c r="E2487" s="9" t="s">
        <v>85</v>
      </c>
      <c r="F2487" s="9"/>
      <c r="G2487" s="9"/>
      <c r="H2487" s="9" t="s">
        <v>1452</v>
      </c>
      <c r="I2487" s="9"/>
      <c r="J2487" s="9" t="s">
        <v>1453</v>
      </c>
      <c r="K2487" s="10" t="s">
        <v>1454</v>
      </c>
      <c r="L2487" s="9" t="s">
        <v>1898</v>
      </c>
      <c r="M2487" s="9"/>
      <c r="N2487" s="12" t="s">
        <v>1456</v>
      </c>
    </row>
    <row r="2488" customFormat="1" spans="1:14">
      <c r="A2488" s="9" t="s">
        <v>1895</v>
      </c>
      <c r="B2488" s="9"/>
      <c r="C2488" s="9" t="s">
        <v>5170</v>
      </c>
      <c r="D2488" s="9" t="s">
        <v>2714</v>
      </c>
      <c r="E2488" s="9" t="s">
        <v>85</v>
      </c>
      <c r="F2488" s="9"/>
      <c r="G2488" s="9"/>
      <c r="H2488" s="9" t="s">
        <v>1452</v>
      </c>
      <c r="I2488" s="9"/>
      <c r="J2488" s="9" t="s">
        <v>1453</v>
      </c>
      <c r="K2488" s="10" t="s">
        <v>1454</v>
      </c>
      <c r="L2488" s="9" t="s">
        <v>1898</v>
      </c>
      <c r="M2488" s="9"/>
      <c r="N2488" s="12" t="s">
        <v>1456</v>
      </c>
    </row>
    <row r="2489" customFormat="1" spans="1:14">
      <c r="A2489" s="9" t="s">
        <v>1895</v>
      </c>
      <c r="B2489" s="9"/>
      <c r="C2489" s="9" t="s">
        <v>5171</v>
      </c>
      <c r="D2489" s="9" t="s">
        <v>3630</v>
      </c>
      <c r="E2489" s="9" t="s">
        <v>85</v>
      </c>
      <c r="F2489" s="9"/>
      <c r="G2489" s="9"/>
      <c r="H2489" s="9" t="s">
        <v>1452</v>
      </c>
      <c r="I2489" s="9"/>
      <c r="J2489" s="9" t="s">
        <v>1453</v>
      </c>
      <c r="K2489" s="10" t="s">
        <v>1454</v>
      </c>
      <c r="L2489" s="9" t="s">
        <v>1898</v>
      </c>
      <c r="M2489" s="9"/>
      <c r="N2489" s="12" t="s">
        <v>1456</v>
      </c>
    </row>
    <row r="2490" customFormat="1" spans="1:14">
      <c r="A2490" s="9" t="s">
        <v>1895</v>
      </c>
      <c r="B2490" s="9"/>
      <c r="C2490" s="9" t="s">
        <v>5172</v>
      </c>
      <c r="D2490" s="9" t="s">
        <v>2716</v>
      </c>
      <c r="E2490" s="9" t="s">
        <v>85</v>
      </c>
      <c r="F2490" s="9"/>
      <c r="G2490" s="9"/>
      <c r="H2490" s="9" t="s">
        <v>1452</v>
      </c>
      <c r="I2490" s="9"/>
      <c r="J2490" s="9" t="s">
        <v>1453</v>
      </c>
      <c r="K2490" s="10" t="s">
        <v>1454</v>
      </c>
      <c r="L2490" s="9" t="s">
        <v>1898</v>
      </c>
      <c r="M2490" s="9"/>
      <c r="N2490" s="12" t="s">
        <v>1456</v>
      </c>
    </row>
    <row r="2491" customFormat="1" spans="1:14">
      <c r="A2491" s="9" t="s">
        <v>1895</v>
      </c>
      <c r="B2491" s="9"/>
      <c r="C2491" s="9" t="s">
        <v>5173</v>
      </c>
      <c r="D2491" s="9" t="s">
        <v>2490</v>
      </c>
      <c r="E2491" s="9" t="s">
        <v>85</v>
      </c>
      <c r="F2491" s="9"/>
      <c r="G2491" s="9"/>
      <c r="H2491" s="9" t="s">
        <v>1452</v>
      </c>
      <c r="I2491" s="9"/>
      <c r="J2491" s="9" t="s">
        <v>1453</v>
      </c>
      <c r="K2491" s="10" t="s">
        <v>1454</v>
      </c>
      <c r="L2491" s="9" t="s">
        <v>1898</v>
      </c>
      <c r="M2491" s="9"/>
      <c r="N2491" s="12" t="s">
        <v>1456</v>
      </c>
    </row>
    <row r="2492" customFormat="1" spans="1:14">
      <c r="A2492" s="9" t="s">
        <v>1895</v>
      </c>
      <c r="B2492" s="9"/>
      <c r="C2492" s="9" t="s">
        <v>5174</v>
      </c>
      <c r="D2492" s="9" t="s">
        <v>3632</v>
      </c>
      <c r="E2492" s="9" t="s">
        <v>85</v>
      </c>
      <c r="F2492" s="9"/>
      <c r="G2492" s="9"/>
      <c r="H2492" s="9" t="s">
        <v>1452</v>
      </c>
      <c r="I2492" s="9"/>
      <c r="J2492" s="9" t="s">
        <v>1453</v>
      </c>
      <c r="K2492" s="10" t="s">
        <v>1454</v>
      </c>
      <c r="L2492" s="9" t="s">
        <v>1898</v>
      </c>
      <c r="M2492" s="9"/>
      <c r="N2492" s="12" t="s">
        <v>1456</v>
      </c>
    </row>
    <row r="2493" customFormat="1" spans="1:14">
      <c r="A2493" s="9" t="s">
        <v>1895</v>
      </c>
      <c r="B2493" s="9"/>
      <c r="C2493" s="9" t="s">
        <v>5175</v>
      </c>
      <c r="D2493" s="9" t="s">
        <v>2492</v>
      </c>
      <c r="E2493" s="9" t="s">
        <v>85</v>
      </c>
      <c r="F2493" s="9"/>
      <c r="G2493" s="9"/>
      <c r="H2493" s="9" t="s">
        <v>1452</v>
      </c>
      <c r="I2493" s="9"/>
      <c r="J2493" s="9" t="s">
        <v>1453</v>
      </c>
      <c r="K2493" s="10" t="s">
        <v>1454</v>
      </c>
      <c r="L2493" s="9" t="s">
        <v>1898</v>
      </c>
      <c r="M2493" s="9"/>
      <c r="N2493" s="12" t="s">
        <v>1456</v>
      </c>
    </row>
    <row r="2494" customFormat="1" spans="1:14">
      <c r="A2494" s="9" t="s">
        <v>1895</v>
      </c>
      <c r="B2494" s="9"/>
      <c r="C2494" s="9" t="s">
        <v>5176</v>
      </c>
      <c r="D2494" s="9" t="s">
        <v>3634</v>
      </c>
      <c r="E2494" s="9" t="s">
        <v>85</v>
      </c>
      <c r="F2494" s="9"/>
      <c r="G2494" s="9"/>
      <c r="H2494" s="9" t="s">
        <v>1452</v>
      </c>
      <c r="I2494" s="9"/>
      <c r="J2494" s="9" t="s">
        <v>1453</v>
      </c>
      <c r="K2494" s="10" t="s">
        <v>1454</v>
      </c>
      <c r="L2494" s="9" t="s">
        <v>1898</v>
      </c>
      <c r="M2494" s="9"/>
      <c r="N2494" s="12" t="s">
        <v>1456</v>
      </c>
    </row>
    <row r="2495" customFormat="1" spans="1:14">
      <c r="A2495" s="9" t="s">
        <v>1895</v>
      </c>
      <c r="B2495" s="9"/>
      <c r="C2495" s="9" t="s">
        <v>5177</v>
      </c>
      <c r="D2495" s="9" t="s">
        <v>2494</v>
      </c>
      <c r="E2495" s="9" t="s">
        <v>85</v>
      </c>
      <c r="F2495" s="9"/>
      <c r="G2495" s="9"/>
      <c r="H2495" s="9" t="s">
        <v>1452</v>
      </c>
      <c r="I2495" s="9"/>
      <c r="J2495" s="9" t="s">
        <v>1453</v>
      </c>
      <c r="K2495" s="10" t="s">
        <v>1454</v>
      </c>
      <c r="L2495" s="9" t="s">
        <v>1898</v>
      </c>
      <c r="M2495" s="9"/>
      <c r="N2495" s="12" t="s">
        <v>1456</v>
      </c>
    </row>
    <row r="2496" customFormat="1" spans="1:14">
      <c r="A2496" s="9" t="s">
        <v>1895</v>
      </c>
      <c r="B2496" s="9"/>
      <c r="C2496" s="9" t="s">
        <v>5178</v>
      </c>
      <c r="D2496" s="9" t="s">
        <v>2496</v>
      </c>
      <c r="E2496" s="9" t="s">
        <v>85</v>
      </c>
      <c r="F2496" s="9"/>
      <c r="G2496" s="9"/>
      <c r="H2496" s="9" t="s">
        <v>1452</v>
      </c>
      <c r="I2496" s="9"/>
      <c r="J2496" s="9" t="s">
        <v>1453</v>
      </c>
      <c r="K2496" s="10" t="s">
        <v>1454</v>
      </c>
      <c r="L2496" s="9" t="s">
        <v>1898</v>
      </c>
      <c r="M2496" s="9"/>
      <c r="N2496" s="12" t="s">
        <v>1456</v>
      </c>
    </row>
    <row r="2497" customFormat="1" spans="1:14">
      <c r="A2497" s="9" t="s">
        <v>1895</v>
      </c>
      <c r="B2497" s="9"/>
      <c r="C2497" s="9" t="s">
        <v>5179</v>
      </c>
      <c r="D2497" s="9" t="s">
        <v>5180</v>
      </c>
      <c r="E2497" s="9" t="s">
        <v>85</v>
      </c>
      <c r="F2497" s="9"/>
      <c r="G2497" s="9"/>
      <c r="H2497" s="9" t="s">
        <v>1452</v>
      </c>
      <c r="I2497" s="9"/>
      <c r="J2497" s="9" t="s">
        <v>1453</v>
      </c>
      <c r="K2497" s="10" t="s">
        <v>1454</v>
      </c>
      <c r="L2497" s="9" t="s">
        <v>1898</v>
      </c>
      <c r="M2497" s="9"/>
      <c r="N2497" s="12" t="s">
        <v>1456</v>
      </c>
    </row>
    <row r="2498" customFormat="1" spans="1:14">
      <c r="A2498" s="9" t="s">
        <v>1895</v>
      </c>
      <c r="B2498" s="9"/>
      <c r="C2498" s="9" t="s">
        <v>5181</v>
      </c>
      <c r="D2498" s="9" t="s">
        <v>2498</v>
      </c>
      <c r="E2498" s="9" t="s">
        <v>85</v>
      </c>
      <c r="F2498" s="9"/>
      <c r="G2498" s="9"/>
      <c r="H2498" s="9" t="s">
        <v>1452</v>
      </c>
      <c r="I2498" s="9"/>
      <c r="J2498" s="9" t="s">
        <v>1453</v>
      </c>
      <c r="K2498" s="10" t="s">
        <v>1454</v>
      </c>
      <c r="L2498" s="9" t="s">
        <v>1898</v>
      </c>
      <c r="M2498" s="9"/>
      <c r="N2498" s="12" t="s">
        <v>1456</v>
      </c>
    </row>
    <row r="2499" customFormat="1" spans="1:14">
      <c r="A2499" s="9" t="s">
        <v>1895</v>
      </c>
      <c r="B2499" s="9"/>
      <c r="C2499" s="9" t="s">
        <v>5182</v>
      </c>
      <c r="D2499" s="9" t="s">
        <v>2500</v>
      </c>
      <c r="E2499" s="9" t="s">
        <v>85</v>
      </c>
      <c r="F2499" s="9"/>
      <c r="G2499" s="9"/>
      <c r="H2499" s="9" t="s">
        <v>1452</v>
      </c>
      <c r="I2499" s="9"/>
      <c r="J2499" s="9" t="s">
        <v>1453</v>
      </c>
      <c r="K2499" s="10" t="s">
        <v>1454</v>
      </c>
      <c r="L2499" s="9" t="s">
        <v>1898</v>
      </c>
      <c r="M2499" s="9"/>
      <c r="N2499" s="12" t="s">
        <v>1456</v>
      </c>
    </row>
    <row r="2500" customFormat="1" spans="1:14">
      <c r="A2500" s="9" t="s">
        <v>1895</v>
      </c>
      <c r="B2500" s="9"/>
      <c r="C2500" s="9" t="s">
        <v>5183</v>
      </c>
      <c r="D2500" s="9" t="s">
        <v>2502</v>
      </c>
      <c r="E2500" s="9" t="s">
        <v>85</v>
      </c>
      <c r="F2500" s="9"/>
      <c r="G2500" s="9"/>
      <c r="H2500" s="9" t="s">
        <v>1452</v>
      </c>
      <c r="I2500" s="9"/>
      <c r="J2500" s="9" t="s">
        <v>1453</v>
      </c>
      <c r="K2500" s="10" t="s">
        <v>1454</v>
      </c>
      <c r="L2500" s="9" t="s">
        <v>1898</v>
      </c>
      <c r="M2500" s="9"/>
      <c r="N2500" s="12" t="s">
        <v>1456</v>
      </c>
    </row>
    <row r="2501" customFormat="1" spans="1:14">
      <c r="A2501" s="9" t="s">
        <v>1895</v>
      </c>
      <c r="B2501" s="9"/>
      <c r="C2501" s="9" t="s">
        <v>5184</v>
      </c>
      <c r="D2501" s="9" t="s">
        <v>5185</v>
      </c>
      <c r="E2501" s="9" t="s">
        <v>85</v>
      </c>
      <c r="F2501" s="9"/>
      <c r="G2501" s="9"/>
      <c r="H2501" s="9" t="s">
        <v>1452</v>
      </c>
      <c r="I2501" s="9"/>
      <c r="J2501" s="9" t="s">
        <v>1453</v>
      </c>
      <c r="K2501" s="10" t="s">
        <v>1454</v>
      </c>
      <c r="L2501" s="9" t="s">
        <v>1898</v>
      </c>
      <c r="M2501" s="9"/>
      <c r="N2501" s="12" t="s">
        <v>1456</v>
      </c>
    </row>
    <row r="2502" customFormat="1" spans="1:14">
      <c r="A2502" s="9" t="s">
        <v>1895</v>
      </c>
      <c r="B2502" s="9"/>
      <c r="C2502" s="9" t="s">
        <v>5186</v>
      </c>
      <c r="D2502" s="9" t="s">
        <v>5187</v>
      </c>
      <c r="E2502" s="9" t="s">
        <v>85</v>
      </c>
      <c r="F2502" s="9"/>
      <c r="G2502" s="9"/>
      <c r="H2502" s="9" t="s">
        <v>1452</v>
      </c>
      <c r="I2502" s="9"/>
      <c r="J2502" s="9" t="s">
        <v>1453</v>
      </c>
      <c r="K2502" s="10" t="s">
        <v>1454</v>
      </c>
      <c r="L2502" s="9" t="s">
        <v>1898</v>
      </c>
      <c r="M2502" s="9"/>
      <c r="N2502" s="12" t="s">
        <v>1456</v>
      </c>
    </row>
    <row r="2503" customFormat="1" spans="1:14">
      <c r="A2503" s="9" t="s">
        <v>1895</v>
      </c>
      <c r="B2503" s="9"/>
      <c r="C2503" s="9" t="s">
        <v>5188</v>
      </c>
      <c r="D2503" s="9" t="s">
        <v>2504</v>
      </c>
      <c r="E2503" s="9" t="s">
        <v>85</v>
      </c>
      <c r="F2503" s="9"/>
      <c r="G2503" s="9"/>
      <c r="H2503" s="9" t="s">
        <v>1452</v>
      </c>
      <c r="I2503" s="9"/>
      <c r="J2503" s="9" t="s">
        <v>1453</v>
      </c>
      <c r="K2503" s="10" t="s">
        <v>1454</v>
      </c>
      <c r="L2503" s="9" t="s">
        <v>1898</v>
      </c>
      <c r="M2503" s="9"/>
      <c r="N2503" s="12" t="s">
        <v>1456</v>
      </c>
    </row>
    <row r="2504" customFormat="1" spans="1:14">
      <c r="A2504" s="9" t="s">
        <v>1895</v>
      </c>
      <c r="B2504" s="9"/>
      <c r="C2504" s="9" t="s">
        <v>5189</v>
      </c>
      <c r="D2504" s="9" t="s">
        <v>3448</v>
      </c>
      <c r="E2504" s="9" t="s">
        <v>85</v>
      </c>
      <c r="F2504" s="9"/>
      <c r="G2504" s="9"/>
      <c r="H2504" s="9" t="s">
        <v>1452</v>
      </c>
      <c r="I2504" s="9"/>
      <c r="J2504" s="9" t="s">
        <v>1453</v>
      </c>
      <c r="K2504" s="10" t="s">
        <v>1454</v>
      </c>
      <c r="L2504" s="9" t="s">
        <v>1898</v>
      </c>
      <c r="M2504" s="9"/>
      <c r="N2504" s="12" t="s">
        <v>1456</v>
      </c>
    </row>
    <row r="2505" customFormat="1" spans="1:14">
      <c r="A2505" s="9" t="s">
        <v>1895</v>
      </c>
      <c r="B2505" s="9"/>
      <c r="C2505" s="9" t="s">
        <v>5190</v>
      </c>
      <c r="D2505" s="9" t="s">
        <v>2506</v>
      </c>
      <c r="E2505" s="9" t="s">
        <v>85</v>
      </c>
      <c r="F2505" s="9"/>
      <c r="G2505" s="9"/>
      <c r="H2505" s="9" t="s">
        <v>1452</v>
      </c>
      <c r="I2505" s="9"/>
      <c r="J2505" s="9" t="s">
        <v>1453</v>
      </c>
      <c r="K2505" s="10" t="s">
        <v>1454</v>
      </c>
      <c r="L2505" s="9" t="s">
        <v>1898</v>
      </c>
      <c r="M2505" s="9"/>
      <c r="N2505" s="12" t="s">
        <v>1456</v>
      </c>
    </row>
    <row r="2506" customFormat="1" spans="1:14">
      <c r="A2506" s="9" t="s">
        <v>1895</v>
      </c>
      <c r="B2506" s="9"/>
      <c r="C2506" s="9" t="s">
        <v>5191</v>
      </c>
      <c r="D2506" s="9" t="s">
        <v>3450</v>
      </c>
      <c r="E2506" s="9" t="s">
        <v>85</v>
      </c>
      <c r="F2506" s="9"/>
      <c r="G2506" s="9"/>
      <c r="H2506" s="9" t="s">
        <v>1452</v>
      </c>
      <c r="I2506" s="9"/>
      <c r="J2506" s="9" t="s">
        <v>1453</v>
      </c>
      <c r="K2506" s="10" t="s">
        <v>1454</v>
      </c>
      <c r="L2506" s="9" t="s">
        <v>1898</v>
      </c>
      <c r="M2506" s="9"/>
      <c r="N2506" s="12" t="s">
        <v>1456</v>
      </c>
    </row>
    <row r="2507" customFormat="1" spans="1:14">
      <c r="A2507" s="9" t="s">
        <v>1895</v>
      </c>
      <c r="B2507" s="9"/>
      <c r="C2507" s="9" t="s">
        <v>5192</v>
      </c>
      <c r="D2507" s="9" t="s">
        <v>2718</v>
      </c>
      <c r="E2507" s="9" t="s">
        <v>85</v>
      </c>
      <c r="F2507" s="9"/>
      <c r="G2507" s="9"/>
      <c r="H2507" s="9" t="s">
        <v>1452</v>
      </c>
      <c r="I2507" s="9"/>
      <c r="J2507" s="9" t="s">
        <v>1453</v>
      </c>
      <c r="K2507" s="10" t="s">
        <v>1454</v>
      </c>
      <c r="L2507" s="9" t="s">
        <v>1898</v>
      </c>
      <c r="M2507" s="9"/>
      <c r="N2507" s="12" t="s">
        <v>1456</v>
      </c>
    </row>
    <row r="2508" customFormat="1" spans="1:14">
      <c r="A2508" s="9" t="s">
        <v>1895</v>
      </c>
      <c r="B2508" s="9"/>
      <c r="C2508" s="9" t="s">
        <v>5193</v>
      </c>
      <c r="D2508" s="9" t="s">
        <v>2508</v>
      </c>
      <c r="E2508" s="9" t="s">
        <v>85</v>
      </c>
      <c r="F2508" s="9"/>
      <c r="G2508" s="9"/>
      <c r="H2508" s="9" t="s">
        <v>1452</v>
      </c>
      <c r="I2508" s="9"/>
      <c r="J2508" s="9" t="s">
        <v>1453</v>
      </c>
      <c r="K2508" s="10" t="s">
        <v>1454</v>
      </c>
      <c r="L2508" s="9" t="s">
        <v>1898</v>
      </c>
      <c r="M2508" s="9"/>
      <c r="N2508" s="12" t="s">
        <v>1456</v>
      </c>
    </row>
    <row r="2509" customFormat="1" spans="1:14">
      <c r="A2509" s="9" t="s">
        <v>1895</v>
      </c>
      <c r="B2509" s="9"/>
      <c r="C2509" s="9" t="s">
        <v>5194</v>
      </c>
      <c r="D2509" s="9" t="s">
        <v>2720</v>
      </c>
      <c r="E2509" s="9" t="s">
        <v>85</v>
      </c>
      <c r="F2509" s="9"/>
      <c r="G2509" s="9"/>
      <c r="H2509" s="9" t="s">
        <v>1452</v>
      </c>
      <c r="I2509" s="9"/>
      <c r="J2509" s="9" t="s">
        <v>1453</v>
      </c>
      <c r="K2509" s="10" t="s">
        <v>1454</v>
      </c>
      <c r="L2509" s="9" t="s">
        <v>1898</v>
      </c>
      <c r="M2509" s="9"/>
      <c r="N2509" s="12" t="s">
        <v>1456</v>
      </c>
    </row>
    <row r="2510" customFormat="1" spans="1:14">
      <c r="A2510" s="9" t="s">
        <v>1895</v>
      </c>
      <c r="B2510" s="9"/>
      <c r="C2510" s="9" t="s">
        <v>5195</v>
      </c>
      <c r="D2510" s="9" t="s">
        <v>2510</v>
      </c>
      <c r="E2510" s="9" t="s">
        <v>85</v>
      </c>
      <c r="F2510" s="9"/>
      <c r="G2510" s="9"/>
      <c r="H2510" s="9" t="s">
        <v>1452</v>
      </c>
      <c r="I2510" s="9"/>
      <c r="J2510" s="9" t="s">
        <v>1453</v>
      </c>
      <c r="K2510" s="10" t="s">
        <v>1454</v>
      </c>
      <c r="L2510" s="9" t="s">
        <v>1898</v>
      </c>
      <c r="M2510" s="9"/>
      <c r="N2510" s="12" t="s">
        <v>1456</v>
      </c>
    </row>
    <row r="2511" customFormat="1" spans="1:14">
      <c r="A2511" s="9" t="s">
        <v>1895</v>
      </c>
      <c r="B2511" s="9"/>
      <c r="C2511" s="9" t="s">
        <v>5196</v>
      </c>
      <c r="D2511" s="9" t="s">
        <v>5197</v>
      </c>
      <c r="E2511" s="9" t="s">
        <v>85</v>
      </c>
      <c r="F2511" s="9"/>
      <c r="G2511" s="9"/>
      <c r="H2511" s="9" t="s">
        <v>1452</v>
      </c>
      <c r="I2511" s="9"/>
      <c r="J2511" s="9" t="s">
        <v>1453</v>
      </c>
      <c r="K2511" s="10" t="s">
        <v>1454</v>
      </c>
      <c r="L2511" s="9" t="s">
        <v>1898</v>
      </c>
      <c r="M2511" s="9"/>
      <c r="N2511" s="12" t="s">
        <v>1456</v>
      </c>
    </row>
    <row r="2512" customFormat="1" spans="1:14">
      <c r="A2512" s="9" t="s">
        <v>1895</v>
      </c>
      <c r="B2512" s="9"/>
      <c r="C2512" s="9" t="s">
        <v>5198</v>
      </c>
      <c r="D2512" s="9" t="s">
        <v>5199</v>
      </c>
      <c r="E2512" s="9" t="s">
        <v>85</v>
      </c>
      <c r="F2512" s="9"/>
      <c r="G2512" s="9"/>
      <c r="H2512" s="9" t="s">
        <v>1452</v>
      </c>
      <c r="I2512" s="9"/>
      <c r="J2512" s="9" t="s">
        <v>1453</v>
      </c>
      <c r="K2512" s="10" t="s">
        <v>1454</v>
      </c>
      <c r="L2512" s="9" t="s">
        <v>1898</v>
      </c>
      <c r="M2512" s="9"/>
      <c r="N2512" s="12" t="s">
        <v>1456</v>
      </c>
    </row>
    <row r="2513" customFormat="1" spans="1:14">
      <c r="A2513" s="9" t="s">
        <v>1895</v>
      </c>
      <c r="B2513" s="9"/>
      <c r="C2513" s="9" t="s">
        <v>5200</v>
      </c>
      <c r="D2513" s="9" t="s">
        <v>3452</v>
      </c>
      <c r="E2513" s="9" t="s">
        <v>85</v>
      </c>
      <c r="F2513" s="9"/>
      <c r="G2513" s="9"/>
      <c r="H2513" s="9" t="s">
        <v>1452</v>
      </c>
      <c r="I2513" s="9"/>
      <c r="J2513" s="9" t="s">
        <v>1453</v>
      </c>
      <c r="K2513" s="10" t="s">
        <v>1454</v>
      </c>
      <c r="L2513" s="9" t="s">
        <v>1898</v>
      </c>
      <c r="M2513" s="9"/>
      <c r="N2513" s="12" t="s">
        <v>1456</v>
      </c>
    </row>
    <row r="2514" customFormat="1" spans="1:14">
      <c r="A2514" s="9" t="s">
        <v>1895</v>
      </c>
      <c r="B2514" s="9"/>
      <c r="C2514" s="9" t="s">
        <v>5201</v>
      </c>
      <c r="D2514" s="9" t="s">
        <v>3710</v>
      </c>
      <c r="E2514" s="9" t="s">
        <v>85</v>
      </c>
      <c r="F2514" s="9"/>
      <c r="G2514" s="9"/>
      <c r="H2514" s="9" t="s">
        <v>1452</v>
      </c>
      <c r="I2514" s="9"/>
      <c r="J2514" s="9" t="s">
        <v>1453</v>
      </c>
      <c r="K2514" s="10" t="s">
        <v>1454</v>
      </c>
      <c r="L2514" s="9" t="s">
        <v>1898</v>
      </c>
      <c r="M2514" s="9"/>
      <c r="N2514" s="12" t="s">
        <v>1456</v>
      </c>
    </row>
    <row r="2515" customFormat="1" spans="1:14">
      <c r="A2515" s="9" t="s">
        <v>1895</v>
      </c>
      <c r="B2515" s="9"/>
      <c r="C2515" s="9" t="s">
        <v>5202</v>
      </c>
      <c r="D2515" s="9" t="s">
        <v>2722</v>
      </c>
      <c r="E2515" s="9" t="s">
        <v>85</v>
      </c>
      <c r="F2515" s="9"/>
      <c r="G2515" s="9"/>
      <c r="H2515" s="9" t="s">
        <v>1452</v>
      </c>
      <c r="I2515" s="9"/>
      <c r="J2515" s="9" t="s">
        <v>1453</v>
      </c>
      <c r="K2515" s="10" t="s">
        <v>1454</v>
      </c>
      <c r="L2515" s="9" t="s">
        <v>1898</v>
      </c>
      <c r="M2515" s="9"/>
      <c r="N2515" s="12" t="s">
        <v>1456</v>
      </c>
    </row>
    <row r="2516" customFormat="1" spans="1:14">
      <c r="A2516" s="9" t="s">
        <v>1895</v>
      </c>
      <c r="B2516" s="9"/>
      <c r="C2516" s="9" t="s">
        <v>5203</v>
      </c>
      <c r="D2516" s="9" t="s">
        <v>3454</v>
      </c>
      <c r="E2516" s="9" t="s">
        <v>85</v>
      </c>
      <c r="F2516" s="9"/>
      <c r="G2516" s="9"/>
      <c r="H2516" s="9" t="s">
        <v>1452</v>
      </c>
      <c r="I2516" s="9"/>
      <c r="J2516" s="9" t="s">
        <v>1453</v>
      </c>
      <c r="K2516" s="10" t="s">
        <v>1454</v>
      </c>
      <c r="L2516" s="9" t="s">
        <v>1898</v>
      </c>
      <c r="M2516" s="9"/>
      <c r="N2516" s="12" t="s">
        <v>1456</v>
      </c>
    </row>
    <row r="2517" customFormat="1" spans="1:14">
      <c r="A2517" s="9" t="s">
        <v>1895</v>
      </c>
      <c r="B2517" s="9"/>
      <c r="C2517" s="9" t="s">
        <v>5204</v>
      </c>
      <c r="D2517" s="9" t="s">
        <v>5205</v>
      </c>
      <c r="E2517" s="9" t="s">
        <v>85</v>
      </c>
      <c r="F2517" s="9"/>
      <c r="G2517" s="9"/>
      <c r="H2517" s="9" t="s">
        <v>1452</v>
      </c>
      <c r="I2517" s="9"/>
      <c r="J2517" s="9" t="s">
        <v>1453</v>
      </c>
      <c r="K2517" s="10" t="s">
        <v>1454</v>
      </c>
      <c r="L2517" s="9" t="s">
        <v>1898</v>
      </c>
      <c r="M2517" s="9"/>
      <c r="N2517" s="12" t="s">
        <v>1456</v>
      </c>
    </row>
    <row r="2518" customFormat="1" spans="1:14">
      <c r="A2518" s="9" t="s">
        <v>1895</v>
      </c>
      <c r="B2518" s="9"/>
      <c r="C2518" s="9" t="s">
        <v>5206</v>
      </c>
      <c r="D2518" s="9" t="s">
        <v>2724</v>
      </c>
      <c r="E2518" s="9" t="s">
        <v>85</v>
      </c>
      <c r="F2518" s="9"/>
      <c r="G2518" s="9"/>
      <c r="H2518" s="9" t="s">
        <v>1452</v>
      </c>
      <c r="I2518" s="9"/>
      <c r="J2518" s="9" t="s">
        <v>1453</v>
      </c>
      <c r="K2518" s="10" t="s">
        <v>1454</v>
      </c>
      <c r="L2518" s="9" t="s">
        <v>1898</v>
      </c>
      <c r="M2518" s="9"/>
      <c r="N2518" s="12" t="s">
        <v>1456</v>
      </c>
    </row>
    <row r="2519" customFormat="1" spans="1:14">
      <c r="A2519" s="9" t="s">
        <v>1895</v>
      </c>
      <c r="B2519" s="9"/>
      <c r="C2519" s="9" t="s">
        <v>5207</v>
      </c>
      <c r="D2519" s="9" t="s">
        <v>2726</v>
      </c>
      <c r="E2519" s="9" t="s">
        <v>85</v>
      </c>
      <c r="F2519" s="9"/>
      <c r="G2519" s="9"/>
      <c r="H2519" s="9" t="s">
        <v>1452</v>
      </c>
      <c r="I2519" s="9"/>
      <c r="J2519" s="9" t="s">
        <v>1453</v>
      </c>
      <c r="K2519" s="10" t="s">
        <v>1454</v>
      </c>
      <c r="L2519" s="9" t="s">
        <v>1898</v>
      </c>
      <c r="M2519" s="9"/>
      <c r="N2519" s="12" t="s">
        <v>1456</v>
      </c>
    </row>
    <row r="2520" customFormat="1" spans="1:14">
      <c r="A2520" s="9" t="s">
        <v>1895</v>
      </c>
      <c r="B2520" s="9"/>
      <c r="C2520" s="9" t="s">
        <v>5208</v>
      </c>
      <c r="D2520" s="9" t="s">
        <v>2728</v>
      </c>
      <c r="E2520" s="9" t="s">
        <v>85</v>
      </c>
      <c r="F2520" s="9"/>
      <c r="G2520" s="9"/>
      <c r="H2520" s="9" t="s">
        <v>1452</v>
      </c>
      <c r="I2520" s="9"/>
      <c r="J2520" s="9" t="s">
        <v>1453</v>
      </c>
      <c r="K2520" s="10" t="s">
        <v>1454</v>
      </c>
      <c r="L2520" s="9" t="s">
        <v>1898</v>
      </c>
      <c r="M2520" s="9"/>
      <c r="N2520" s="12" t="s">
        <v>1456</v>
      </c>
    </row>
    <row r="2521" customFormat="1" spans="1:14">
      <c r="A2521" s="9" t="s">
        <v>1895</v>
      </c>
      <c r="B2521" s="9"/>
      <c r="C2521" s="9" t="s">
        <v>5209</v>
      </c>
      <c r="D2521" s="9" t="s">
        <v>3030</v>
      </c>
      <c r="E2521" s="9" t="s">
        <v>85</v>
      </c>
      <c r="F2521" s="9"/>
      <c r="G2521" s="9"/>
      <c r="H2521" s="9" t="s">
        <v>1452</v>
      </c>
      <c r="I2521" s="9"/>
      <c r="J2521" s="9" t="s">
        <v>1453</v>
      </c>
      <c r="K2521" s="10" t="s">
        <v>1454</v>
      </c>
      <c r="L2521" s="9" t="s">
        <v>1898</v>
      </c>
      <c r="M2521" s="9"/>
      <c r="N2521" s="12" t="s">
        <v>1456</v>
      </c>
    </row>
    <row r="2522" customFormat="1" spans="1:14">
      <c r="A2522" s="9" t="s">
        <v>1895</v>
      </c>
      <c r="B2522" s="9"/>
      <c r="C2522" s="9" t="s">
        <v>5210</v>
      </c>
      <c r="D2522" s="9" t="s">
        <v>5211</v>
      </c>
      <c r="E2522" s="9" t="s">
        <v>85</v>
      </c>
      <c r="F2522" s="9"/>
      <c r="G2522" s="9"/>
      <c r="H2522" s="9" t="s">
        <v>1452</v>
      </c>
      <c r="I2522" s="9"/>
      <c r="J2522" s="9" t="s">
        <v>1453</v>
      </c>
      <c r="K2522" s="10" t="s">
        <v>1454</v>
      </c>
      <c r="L2522" s="9" t="s">
        <v>1898</v>
      </c>
      <c r="M2522" s="9"/>
      <c r="N2522" s="12" t="s">
        <v>1456</v>
      </c>
    </row>
    <row r="2523" customFormat="1" spans="1:14">
      <c r="A2523" s="9" t="s">
        <v>1895</v>
      </c>
      <c r="B2523" s="9"/>
      <c r="C2523" s="9" t="s">
        <v>5212</v>
      </c>
      <c r="D2523" s="9" t="s">
        <v>3032</v>
      </c>
      <c r="E2523" s="9" t="s">
        <v>85</v>
      </c>
      <c r="F2523" s="9"/>
      <c r="G2523" s="9"/>
      <c r="H2523" s="9" t="s">
        <v>1452</v>
      </c>
      <c r="I2523" s="9"/>
      <c r="J2523" s="9" t="s">
        <v>1453</v>
      </c>
      <c r="K2523" s="10" t="s">
        <v>1454</v>
      </c>
      <c r="L2523" s="9" t="s">
        <v>1898</v>
      </c>
      <c r="M2523" s="9"/>
      <c r="N2523" s="12" t="s">
        <v>1456</v>
      </c>
    </row>
    <row r="2524" customFormat="1" spans="1:14">
      <c r="A2524" s="9" t="s">
        <v>1895</v>
      </c>
      <c r="B2524" s="9"/>
      <c r="C2524" s="9" t="s">
        <v>5213</v>
      </c>
      <c r="D2524" s="9" t="s">
        <v>5214</v>
      </c>
      <c r="E2524" s="9" t="s">
        <v>85</v>
      </c>
      <c r="F2524" s="9"/>
      <c r="G2524" s="9"/>
      <c r="H2524" s="9" t="s">
        <v>1452</v>
      </c>
      <c r="I2524" s="9"/>
      <c r="J2524" s="9" t="s">
        <v>1453</v>
      </c>
      <c r="K2524" s="10" t="s">
        <v>1454</v>
      </c>
      <c r="L2524" s="9" t="s">
        <v>1898</v>
      </c>
      <c r="M2524" s="9"/>
      <c r="N2524" s="12" t="s">
        <v>1456</v>
      </c>
    </row>
    <row r="2525" customFormat="1" spans="1:14">
      <c r="A2525" s="9" t="s">
        <v>1895</v>
      </c>
      <c r="B2525" s="9"/>
      <c r="C2525" s="9" t="s">
        <v>5215</v>
      </c>
      <c r="D2525" s="9" t="s">
        <v>5216</v>
      </c>
      <c r="E2525" s="9" t="s">
        <v>85</v>
      </c>
      <c r="F2525" s="9"/>
      <c r="G2525" s="9"/>
      <c r="H2525" s="9" t="s">
        <v>1452</v>
      </c>
      <c r="I2525" s="9"/>
      <c r="J2525" s="9" t="s">
        <v>1453</v>
      </c>
      <c r="K2525" s="10" t="s">
        <v>1454</v>
      </c>
      <c r="L2525" s="9" t="s">
        <v>1898</v>
      </c>
      <c r="M2525" s="9"/>
      <c r="N2525" s="12" t="s">
        <v>1456</v>
      </c>
    </row>
    <row r="2526" customFormat="1" spans="1:14">
      <c r="A2526" s="9" t="s">
        <v>1895</v>
      </c>
      <c r="B2526" s="9"/>
      <c r="C2526" s="9" t="s">
        <v>5217</v>
      </c>
      <c r="D2526" s="9" t="s">
        <v>5218</v>
      </c>
      <c r="E2526" s="9" t="s">
        <v>85</v>
      </c>
      <c r="F2526" s="9"/>
      <c r="G2526" s="9"/>
      <c r="H2526" s="9" t="s">
        <v>1452</v>
      </c>
      <c r="I2526" s="9"/>
      <c r="J2526" s="9" t="s">
        <v>1453</v>
      </c>
      <c r="K2526" s="10" t="s">
        <v>1454</v>
      </c>
      <c r="L2526" s="9" t="s">
        <v>1898</v>
      </c>
      <c r="M2526" s="9"/>
      <c r="N2526" s="12" t="s">
        <v>1456</v>
      </c>
    </row>
    <row r="2527" customFormat="1" spans="1:14">
      <c r="A2527" s="9" t="s">
        <v>1895</v>
      </c>
      <c r="B2527" s="9"/>
      <c r="C2527" s="9" t="s">
        <v>5219</v>
      </c>
      <c r="D2527" s="9" t="s">
        <v>3034</v>
      </c>
      <c r="E2527" s="9" t="s">
        <v>85</v>
      </c>
      <c r="F2527" s="9"/>
      <c r="G2527" s="9"/>
      <c r="H2527" s="9" t="s">
        <v>1452</v>
      </c>
      <c r="I2527" s="9"/>
      <c r="J2527" s="9" t="s">
        <v>1453</v>
      </c>
      <c r="K2527" s="10" t="s">
        <v>1454</v>
      </c>
      <c r="L2527" s="9" t="s">
        <v>1898</v>
      </c>
      <c r="M2527" s="9"/>
      <c r="N2527" s="12" t="s">
        <v>1456</v>
      </c>
    </row>
    <row r="2528" customFormat="1" spans="1:14">
      <c r="A2528" s="9" t="s">
        <v>1895</v>
      </c>
      <c r="B2528" s="9"/>
      <c r="C2528" s="9" t="s">
        <v>5220</v>
      </c>
      <c r="D2528" s="9" t="s">
        <v>3036</v>
      </c>
      <c r="E2528" s="9" t="s">
        <v>85</v>
      </c>
      <c r="F2528" s="9"/>
      <c r="G2528" s="9"/>
      <c r="H2528" s="9" t="s">
        <v>1452</v>
      </c>
      <c r="I2528" s="9"/>
      <c r="J2528" s="9" t="s">
        <v>1453</v>
      </c>
      <c r="K2528" s="10" t="s">
        <v>1454</v>
      </c>
      <c r="L2528" s="9" t="s">
        <v>1898</v>
      </c>
      <c r="M2528" s="9"/>
      <c r="N2528" s="12" t="s">
        <v>1456</v>
      </c>
    </row>
    <row r="2529" customFormat="1" spans="1:14">
      <c r="A2529" s="9" t="s">
        <v>1895</v>
      </c>
      <c r="B2529" s="9"/>
      <c r="C2529" s="9" t="s">
        <v>5221</v>
      </c>
      <c r="D2529" s="9" t="s">
        <v>3038</v>
      </c>
      <c r="E2529" s="9" t="s">
        <v>85</v>
      </c>
      <c r="F2529" s="9"/>
      <c r="G2529" s="9"/>
      <c r="H2529" s="9" t="s">
        <v>1452</v>
      </c>
      <c r="I2529" s="9"/>
      <c r="J2529" s="9" t="s">
        <v>1453</v>
      </c>
      <c r="K2529" s="10" t="s">
        <v>1454</v>
      </c>
      <c r="L2529" s="9" t="s">
        <v>1898</v>
      </c>
      <c r="M2529" s="9"/>
      <c r="N2529" s="12" t="s">
        <v>1456</v>
      </c>
    </row>
    <row r="2530" customFormat="1" spans="1:14">
      <c r="A2530" s="9" t="s">
        <v>1895</v>
      </c>
      <c r="B2530" s="9"/>
      <c r="C2530" s="9" t="s">
        <v>5222</v>
      </c>
      <c r="D2530" s="9" t="s">
        <v>3222</v>
      </c>
      <c r="E2530" s="9" t="s">
        <v>85</v>
      </c>
      <c r="F2530" s="9"/>
      <c r="G2530" s="9"/>
      <c r="H2530" s="9" t="s">
        <v>1452</v>
      </c>
      <c r="I2530" s="9"/>
      <c r="J2530" s="9" t="s">
        <v>1453</v>
      </c>
      <c r="K2530" s="10" t="s">
        <v>1454</v>
      </c>
      <c r="L2530" s="9" t="s">
        <v>1898</v>
      </c>
      <c r="M2530" s="9"/>
      <c r="N2530" s="12" t="s">
        <v>1456</v>
      </c>
    </row>
    <row r="2531" customFormat="1" spans="1:14">
      <c r="A2531" s="9" t="s">
        <v>1895</v>
      </c>
      <c r="B2531" s="9"/>
      <c r="C2531" s="9" t="s">
        <v>5223</v>
      </c>
      <c r="D2531" s="9" t="s">
        <v>5224</v>
      </c>
      <c r="E2531" s="9" t="s">
        <v>85</v>
      </c>
      <c r="F2531" s="9"/>
      <c r="G2531" s="9"/>
      <c r="H2531" s="9" t="s">
        <v>1452</v>
      </c>
      <c r="I2531" s="9"/>
      <c r="J2531" s="9" t="s">
        <v>1453</v>
      </c>
      <c r="K2531" s="10" t="s">
        <v>1454</v>
      </c>
      <c r="L2531" s="9" t="s">
        <v>1898</v>
      </c>
      <c r="M2531" s="9"/>
      <c r="N2531" s="12" t="s">
        <v>1456</v>
      </c>
    </row>
    <row r="2532" customFormat="1" spans="1:14">
      <c r="A2532" s="9" t="s">
        <v>1895</v>
      </c>
      <c r="B2532" s="9"/>
      <c r="C2532" s="9" t="s">
        <v>5225</v>
      </c>
      <c r="D2532" s="9" t="s">
        <v>5226</v>
      </c>
      <c r="E2532" s="9" t="s">
        <v>85</v>
      </c>
      <c r="F2532" s="9"/>
      <c r="G2532" s="9"/>
      <c r="H2532" s="9" t="s">
        <v>1452</v>
      </c>
      <c r="I2532" s="9"/>
      <c r="J2532" s="9" t="s">
        <v>1453</v>
      </c>
      <c r="K2532" s="10" t="s">
        <v>1454</v>
      </c>
      <c r="L2532" s="9" t="s">
        <v>1898</v>
      </c>
      <c r="M2532" s="9"/>
      <c r="N2532" s="12" t="s">
        <v>1456</v>
      </c>
    </row>
    <row r="2533" customFormat="1" spans="1:14">
      <c r="A2533" s="9" t="s">
        <v>1895</v>
      </c>
      <c r="B2533" s="9"/>
      <c r="C2533" s="9" t="s">
        <v>5227</v>
      </c>
      <c r="D2533" s="9" t="s">
        <v>5228</v>
      </c>
      <c r="E2533" s="9" t="s">
        <v>85</v>
      </c>
      <c r="F2533" s="9"/>
      <c r="G2533" s="9"/>
      <c r="H2533" s="9" t="s">
        <v>1452</v>
      </c>
      <c r="I2533" s="9"/>
      <c r="J2533" s="9" t="s">
        <v>1453</v>
      </c>
      <c r="K2533" s="10" t="s">
        <v>1454</v>
      </c>
      <c r="L2533" s="9" t="s">
        <v>1898</v>
      </c>
      <c r="M2533" s="9"/>
      <c r="N2533" s="12" t="s">
        <v>1456</v>
      </c>
    </row>
    <row r="2534" customFormat="1" spans="1:14">
      <c r="A2534" s="9" t="s">
        <v>1895</v>
      </c>
      <c r="B2534" s="9"/>
      <c r="C2534" s="9" t="s">
        <v>5229</v>
      </c>
      <c r="D2534" s="9" t="s">
        <v>3224</v>
      </c>
      <c r="E2534" s="9" t="s">
        <v>85</v>
      </c>
      <c r="F2534" s="9"/>
      <c r="G2534" s="9"/>
      <c r="H2534" s="9" t="s">
        <v>1452</v>
      </c>
      <c r="I2534" s="9"/>
      <c r="J2534" s="9" t="s">
        <v>1453</v>
      </c>
      <c r="K2534" s="10" t="s">
        <v>1454</v>
      </c>
      <c r="L2534" s="9" t="s">
        <v>1898</v>
      </c>
      <c r="M2534" s="9"/>
      <c r="N2534" s="12" t="s">
        <v>1456</v>
      </c>
    </row>
    <row r="2535" customFormat="1" spans="1:14">
      <c r="A2535" s="9" t="s">
        <v>1895</v>
      </c>
      <c r="B2535" s="9"/>
      <c r="C2535" s="9" t="s">
        <v>5230</v>
      </c>
      <c r="D2535" s="9" t="s">
        <v>3040</v>
      </c>
      <c r="E2535" s="9" t="s">
        <v>85</v>
      </c>
      <c r="F2535" s="9"/>
      <c r="G2535" s="9"/>
      <c r="H2535" s="9" t="s">
        <v>1452</v>
      </c>
      <c r="I2535" s="9"/>
      <c r="J2535" s="9" t="s">
        <v>1453</v>
      </c>
      <c r="K2535" s="10" t="s">
        <v>1454</v>
      </c>
      <c r="L2535" s="9" t="s">
        <v>1898</v>
      </c>
      <c r="M2535" s="9"/>
      <c r="N2535" s="12" t="s">
        <v>1456</v>
      </c>
    </row>
    <row r="2536" customFormat="1" spans="1:14">
      <c r="A2536" s="9" t="s">
        <v>1895</v>
      </c>
      <c r="B2536" s="9"/>
      <c r="C2536" s="9" t="s">
        <v>5231</v>
      </c>
      <c r="D2536" s="9" t="s">
        <v>5232</v>
      </c>
      <c r="E2536" s="9" t="s">
        <v>85</v>
      </c>
      <c r="F2536" s="9"/>
      <c r="G2536" s="9"/>
      <c r="H2536" s="9" t="s">
        <v>1452</v>
      </c>
      <c r="I2536" s="9"/>
      <c r="J2536" s="9" t="s">
        <v>1453</v>
      </c>
      <c r="K2536" s="10" t="s">
        <v>1454</v>
      </c>
      <c r="L2536" s="9" t="s">
        <v>1898</v>
      </c>
      <c r="M2536" s="9"/>
      <c r="N2536" s="12" t="s">
        <v>1456</v>
      </c>
    </row>
    <row r="2537" customFormat="1" spans="1:14">
      <c r="A2537" s="9" t="s">
        <v>1895</v>
      </c>
      <c r="B2537" s="9"/>
      <c r="C2537" s="9" t="s">
        <v>5233</v>
      </c>
      <c r="D2537" s="9" t="s">
        <v>5234</v>
      </c>
      <c r="E2537" s="9" t="s">
        <v>85</v>
      </c>
      <c r="F2537" s="9"/>
      <c r="G2537" s="9"/>
      <c r="H2537" s="9" t="s">
        <v>1452</v>
      </c>
      <c r="I2537" s="9"/>
      <c r="J2537" s="9" t="s">
        <v>1453</v>
      </c>
      <c r="K2537" s="10" t="s">
        <v>1454</v>
      </c>
      <c r="L2537" s="9" t="s">
        <v>1898</v>
      </c>
      <c r="M2537" s="9"/>
      <c r="N2537" s="12" t="s">
        <v>1456</v>
      </c>
    </row>
    <row r="2538" customFormat="1" spans="1:14">
      <c r="A2538" s="9" t="s">
        <v>1895</v>
      </c>
      <c r="B2538" s="9"/>
      <c r="C2538" s="9" t="s">
        <v>5235</v>
      </c>
      <c r="D2538" s="9" t="s">
        <v>5236</v>
      </c>
      <c r="E2538" s="9" t="s">
        <v>85</v>
      </c>
      <c r="F2538" s="9"/>
      <c r="G2538" s="9"/>
      <c r="H2538" s="9" t="s">
        <v>1452</v>
      </c>
      <c r="I2538" s="9"/>
      <c r="J2538" s="9" t="s">
        <v>1453</v>
      </c>
      <c r="K2538" s="10" t="s">
        <v>1454</v>
      </c>
      <c r="L2538" s="9" t="s">
        <v>1898</v>
      </c>
      <c r="M2538" s="9"/>
      <c r="N2538" s="12" t="s">
        <v>1456</v>
      </c>
    </row>
    <row r="2539" customFormat="1" spans="1:14">
      <c r="A2539" s="9" t="s">
        <v>1895</v>
      </c>
      <c r="B2539" s="9"/>
      <c r="C2539" s="9" t="s">
        <v>5237</v>
      </c>
      <c r="D2539" s="9" t="s">
        <v>3226</v>
      </c>
      <c r="E2539" s="9" t="s">
        <v>85</v>
      </c>
      <c r="F2539" s="9"/>
      <c r="G2539" s="9"/>
      <c r="H2539" s="9" t="s">
        <v>1452</v>
      </c>
      <c r="I2539" s="9"/>
      <c r="J2539" s="9" t="s">
        <v>1453</v>
      </c>
      <c r="K2539" s="10" t="s">
        <v>1454</v>
      </c>
      <c r="L2539" s="9" t="s">
        <v>1898</v>
      </c>
      <c r="M2539" s="9"/>
      <c r="N2539" s="12" t="s">
        <v>1456</v>
      </c>
    </row>
    <row r="2540" customFormat="1" spans="1:14">
      <c r="A2540" s="9" t="s">
        <v>1895</v>
      </c>
      <c r="B2540" s="9"/>
      <c r="C2540" s="9" t="s">
        <v>5238</v>
      </c>
      <c r="D2540" s="9" t="s">
        <v>5239</v>
      </c>
      <c r="E2540" s="9" t="s">
        <v>85</v>
      </c>
      <c r="F2540" s="9"/>
      <c r="G2540" s="9"/>
      <c r="H2540" s="9" t="s">
        <v>1452</v>
      </c>
      <c r="I2540" s="9"/>
      <c r="J2540" s="9" t="s">
        <v>1453</v>
      </c>
      <c r="K2540" s="10" t="s">
        <v>1454</v>
      </c>
      <c r="L2540" s="9" t="s">
        <v>1898</v>
      </c>
      <c r="M2540" s="9"/>
      <c r="N2540" s="12" t="s">
        <v>1456</v>
      </c>
    </row>
    <row r="2541" customFormat="1" spans="1:14">
      <c r="A2541" s="9" t="s">
        <v>1895</v>
      </c>
      <c r="B2541" s="9"/>
      <c r="C2541" s="9" t="s">
        <v>5240</v>
      </c>
      <c r="D2541" s="9" t="s">
        <v>5241</v>
      </c>
      <c r="E2541" s="9" t="s">
        <v>85</v>
      </c>
      <c r="F2541" s="9"/>
      <c r="G2541" s="9"/>
      <c r="H2541" s="9" t="s">
        <v>1452</v>
      </c>
      <c r="I2541" s="9"/>
      <c r="J2541" s="9" t="s">
        <v>1453</v>
      </c>
      <c r="K2541" s="10" t="s">
        <v>1454</v>
      </c>
      <c r="L2541" s="9" t="s">
        <v>1898</v>
      </c>
      <c r="M2541" s="9"/>
      <c r="N2541" s="12" t="s">
        <v>1456</v>
      </c>
    </row>
    <row r="2542" customFormat="1" spans="1:14">
      <c r="A2542" s="9" t="s">
        <v>1895</v>
      </c>
      <c r="B2542" s="9"/>
      <c r="C2542" s="9" t="s">
        <v>5242</v>
      </c>
      <c r="D2542" s="9" t="s">
        <v>5243</v>
      </c>
      <c r="E2542" s="9" t="s">
        <v>85</v>
      </c>
      <c r="F2542" s="9"/>
      <c r="G2542" s="9"/>
      <c r="H2542" s="9" t="s">
        <v>1452</v>
      </c>
      <c r="I2542" s="9"/>
      <c r="J2542" s="9" t="s">
        <v>1453</v>
      </c>
      <c r="K2542" s="10" t="s">
        <v>1454</v>
      </c>
      <c r="L2542" s="9" t="s">
        <v>1898</v>
      </c>
      <c r="M2542" s="9"/>
      <c r="N2542" s="12" t="s">
        <v>1456</v>
      </c>
    </row>
    <row r="2543" customFormat="1" spans="1:14">
      <c r="A2543" s="9" t="s">
        <v>1895</v>
      </c>
      <c r="B2543" s="9"/>
      <c r="C2543" s="9" t="s">
        <v>5244</v>
      </c>
      <c r="D2543" s="9" t="s">
        <v>5245</v>
      </c>
      <c r="E2543" s="9" t="s">
        <v>85</v>
      </c>
      <c r="F2543" s="9"/>
      <c r="G2543" s="9"/>
      <c r="H2543" s="9" t="s">
        <v>1452</v>
      </c>
      <c r="I2543" s="9"/>
      <c r="J2543" s="9" t="s">
        <v>1453</v>
      </c>
      <c r="K2543" s="10" t="s">
        <v>1454</v>
      </c>
      <c r="L2543" s="9" t="s">
        <v>1898</v>
      </c>
      <c r="M2543" s="9"/>
      <c r="N2543" s="12" t="s">
        <v>1456</v>
      </c>
    </row>
    <row r="2544" customFormat="1" spans="1:14">
      <c r="A2544" s="9" t="s">
        <v>1895</v>
      </c>
      <c r="B2544" s="9"/>
      <c r="C2544" s="9" t="s">
        <v>5246</v>
      </c>
      <c r="D2544" s="9" t="s">
        <v>5247</v>
      </c>
      <c r="E2544" s="9" t="s">
        <v>85</v>
      </c>
      <c r="F2544" s="9"/>
      <c r="G2544" s="9"/>
      <c r="H2544" s="9" t="s">
        <v>1452</v>
      </c>
      <c r="I2544" s="9"/>
      <c r="J2544" s="9" t="s">
        <v>1453</v>
      </c>
      <c r="K2544" s="10" t="s">
        <v>1454</v>
      </c>
      <c r="L2544" s="9" t="s">
        <v>1898</v>
      </c>
      <c r="M2544" s="9"/>
      <c r="N2544" s="12" t="s">
        <v>1456</v>
      </c>
    </row>
    <row r="2545" customFormat="1" spans="1:14">
      <c r="A2545" s="9" t="s">
        <v>1895</v>
      </c>
      <c r="B2545" s="9"/>
      <c r="C2545" s="9" t="s">
        <v>5248</v>
      </c>
      <c r="D2545" s="9" t="s">
        <v>5249</v>
      </c>
      <c r="E2545" s="9" t="s">
        <v>85</v>
      </c>
      <c r="F2545" s="9"/>
      <c r="G2545" s="9"/>
      <c r="H2545" s="9" t="s">
        <v>1452</v>
      </c>
      <c r="I2545" s="9"/>
      <c r="J2545" s="9" t="s">
        <v>1453</v>
      </c>
      <c r="K2545" s="10" t="s">
        <v>1454</v>
      </c>
      <c r="L2545" s="9" t="s">
        <v>1898</v>
      </c>
      <c r="M2545" s="9"/>
      <c r="N2545" s="12" t="s">
        <v>1456</v>
      </c>
    </row>
    <row r="2546" customFormat="1" spans="1:14">
      <c r="A2546" s="9" t="s">
        <v>1895</v>
      </c>
      <c r="B2546" s="9"/>
      <c r="C2546" s="9" t="s">
        <v>5250</v>
      </c>
      <c r="D2546" s="9" t="s">
        <v>5251</v>
      </c>
      <c r="E2546" s="9" t="s">
        <v>85</v>
      </c>
      <c r="F2546" s="9"/>
      <c r="G2546" s="9"/>
      <c r="H2546" s="9" t="s">
        <v>1452</v>
      </c>
      <c r="I2546" s="9"/>
      <c r="J2546" s="9" t="s">
        <v>1453</v>
      </c>
      <c r="K2546" s="10" t="s">
        <v>1454</v>
      </c>
      <c r="L2546" s="9" t="s">
        <v>1898</v>
      </c>
      <c r="M2546" s="9"/>
      <c r="N2546" s="12" t="s">
        <v>1456</v>
      </c>
    </row>
    <row r="2547" customFormat="1" spans="1:14">
      <c r="A2547" s="9" t="s">
        <v>1895</v>
      </c>
      <c r="B2547" s="9"/>
      <c r="C2547" s="9" t="s">
        <v>5252</v>
      </c>
      <c r="D2547" s="9" t="s">
        <v>3228</v>
      </c>
      <c r="E2547" s="9" t="s">
        <v>85</v>
      </c>
      <c r="F2547" s="9"/>
      <c r="G2547" s="9"/>
      <c r="H2547" s="9" t="s">
        <v>1452</v>
      </c>
      <c r="I2547" s="9"/>
      <c r="J2547" s="9" t="s">
        <v>1453</v>
      </c>
      <c r="K2547" s="10" t="s">
        <v>1454</v>
      </c>
      <c r="L2547" s="9" t="s">
        <v>1898</v>
      </c>
      <c r="M2547" s="9"/>
      <c r="N2547" s="12" t="s">
        <v>1456</v>
      </c>
    </row>
    <row r="2548" customFormat="1" spans="1:14">
      <c r="A2548" s="9" t="s">
        <v>1895</v>
      </c>
      <c r="B2548" s="9"/>
      <c r="C2548" s="9" t="s">
        <v>5253</v>
      </c>
      <c r="D2548" s="9" t="s">
        <v>5254</v>
      </c>
      <c r="E2548" s="9" t="s">
        <v>85</v>
      </c>
      <c r="F2548" s="9"/>
      <c r="G2548" s="9"/>
      <c r="H2548" s="9" t="s">
        <v>1452</v>
      </c>
      <c r="I2548" s="9"/>
      <c r="J2548" s="9" t="s">
        <v>1453</v>
      </c>
      <c r="K2548" s="10" t="s">
        <v>1454</v>
      </c>
      <c r="L2548" s="9" t="s">
        <v>1898</v>
      </c>
      <c r="M2548" s="9"/>
      <c r="N2548" s="12" t="s">
        <v>1456</v>
      </c>
    </row>
    <row r="2549" customFormat="1" spans="1:14">
      <c r="A2549" s="9" t="s">
        <v>1895</v>
      </c>
      <c r="B2549" s="9"/>
      <c r="C2549" s="9" t="s">
        <v>5255</v>
      </c>
      <c r="D2549" s="9" t="s">
        <v>5256</v>
      </c>
      <c r="E2549" s="9" t="s">
        <v>85</v>
      </c>
      <c r="F2549" s="9"/>
      <c r="G2549" s="9"/>
      <c r="H2549" s="9" t="s">
        <v>1452</v>
      </c>
      <c r="I2549" s="9"/>
      <c r="J2549" s="9" t="s">
        <v>1453</v>
      </c>
      <c r="K2549" s="10" t="s">
        <v>1454</v>
      </c>
      <c r="L2549" s="9" t="s">
        <v>1898</v>
      </c>
      <c r="M2549" s="9"/>
      <c r="N2549" s="12" t="s">
        <v>1456</v>
      </c>
    </row>
    <row r="2550" customFormat="1" spans="1:14">
      <c r="A2550" s="9" t="s">
        <v>1895</v>
      </c>
      <c r="B2550" s="9"/>
      <c r="C2550" s="9" t="s">
        <v>5257</v>
      </c>
      <c r="D2550" s="9" t="s">
        <v>5258</v>
      </c>
      <c r="E2550" s="9" t="s">
        <v>85</v>
      </c>
      <c r="F2550" s="9"/>
      <c r="G2550" s="9"/>
      <c r="H2550" s="9" t="s">
        <v>1452</v>
      </c>
      <c r="I2550" s="9"/>
      <c r="J2550" s="9" t="s">
        <v>1453</v>
      </c>
      <c r="K2550" s="10" t="s">
        <v>1454</v>
      </c>
      <c r="L2550" s="9" t="s">
        <v>1898</v>
      </c>
      <c r="M2550" s="9"/>
      <c r="N2550" s="12" t="s">
        <v>1456</v>
      </c>
    </row>
    <row r="2551" customFormat="1" spans="1:14">
      <c r="A2551" s="9" t="s">
        <v>1895</v>
      </c>
      <c r="B2551" s="9"/>
      <c r="C2551" s="9" t="s">
        <v>5259</v>
      </c>
      <c r="D2551" s="9" t="s">
        <v>2730</v>
      </c>
      <c r="E2551" s="9" t="s">
        <v>85</v>
      </c>
      <c r="F2551" s="9"/>
      <c r="G2551" s="9"/>
      <c r="H2551" s="9" t="s">
        <v>1452</v>
      </c>
      <c r="I2551" s="9"/>
      <c r="J2551" s="9" t="s">
        <v>1453</v>
      </c>
      <c r="K2551" s="10" t="s">
        <v>1454</v>
      </c>
      <c r="L2551" s="9" t="s">
        <v>1898</v>
      </c>
      <c r="M2551" s="9"/>
      <c r="N2551" s="12" t="s">
        <v>1456</v>
      </c>
    </row>
    <row r="2552" customFormat="1" spans="1:14">
      <c r="A2552" s="9" t="s">
        <v>1895</v>
      </c>
      <c r="B2552" s="9"/>
      <c r="C2552" s="9" t="s">
        <v>5260</v>
      </c>
      <c r="D2552" s="9" t="s">
        <v>5261</v>
      </c>
      <c r="E2552" s="9" t="s">
        <v>85</v>
      </c>
      <c r="F2552" s="9"/>
      <c r="G2552" s="9"/>
      <c r="H2552" s="9" t="s">
        <v>1452</v>
      </c>
      <c r="I2552" s="9"/>
      <c r="J2552" s="9" t="s">
        <v>1453</v>
      </c>
      <c r="K2552" s="10" t="s">
        <v>1454</v>
      </c>
      <c r="L2552" s="9" t="s">
        <v>1898</v>
      </c>
      <c r="M2552" s="9"/>
      <c r="N2552" s="12" t="s">
        <v>1456</v>
      </c>
    </row>
    <row r="2553" customFormat="1" spans="1:14">
      <c r="A2553" s="9" t="s">
        <v>1895</v>
      </c>
      <c r="B2553" s="9"/>
      <c r="C2553" s="9" t="s">
        <v>5262</v>
      </c>
      <c r="D2553" s="9" t="s">
        <v>3456</v>
      </c>
      <c r="E2553" s="9" t="s">
        <v>85</v>
      </c>
      <c r="F2553" s="9"/>
      <c r="G2553" s="9"/>
      <c r="H2553" s="9" t="s">
        <v>1452</v>
      </c>
      <c r="I2553" s="9"/>
      <c r="J2553" s="9" t="s">
        <v>1453</v>
      </c>
      <c r="K2553" s="10" t="s">
        <v>1454</v>
      </c>
      <c r="L2553" s="9" t="s">
        <v>1898</v>
      </c>
      <c r="M2553" s="9"/>
      <c r="N2553" s="12" t="s">
        <v>1456</v>
      </c>
    </row>
    <row r="2554" customFormat="1" spans="1:14">
      <c r="A2554" s="9" t="s">
        <v>1895</v>
      </c>
      <c r="B2554" s="9"/>
      <c r="C2554" s="9" t="s">
        <v>5263</v>
      </c>
      <c r="D2554" s="9" t="s">
        <v>5264</v>
      </c>
      <c r="E2554" s="9" t="s">
        <v>85</v>
      </c>
      <c r="F2554" s="9"/>
      <c r="G2554" s="9"/>
      <c r="H2554" s="9" t="s">
        <v>1452</v>
      </c>
      <c r="I2554" s="9"/>
      <c r="J2554" s="9" t="s">
        <v>1453</v>
      </c>
      <c r="K2554" s="10" t="s">
        <v>1454</v>
      </c>
      <c r="L2554" s="9" t="s">
        <v>1898</v>
      </c>
      <c r="M2554" s="9"/>
      <c r="N2554" s="12" t="s">
        <v>1456</v>
      </c>
    </row>
    <row r="2555" customFormat="1" spans="1:14">
      <c r="A2555" s="9" t="s">
        <v>1895</v>
      </c>
      <c r="B2555" s="9"/>
      <c r="C2555" s="9" t="s">
        <v>5265</v>
      </c>
      <c r="D2555" s="9" t="s">
        <v>5266</v>
      </c>
      <c r="E2555" s="9" t="s">
        <v>85</v>
      </c>
      <c r="F2555" s="9"/>
      <c r="G2555" s="9"/>
      <c r="H2555" s="9" t="s">
        <v>1452</v>
      </c>
      <c r="I2555" s="9"/>
      <c r="J2555" s="9" t="s">
        <v>1453</v>
      </c>
      <c r="K2555" s="10" t="s">
        <v>1454</v>
      </c>
      <c r="L2555" s="9" t="s">
        <v>1898</v>
      </c>
      <c r="M2555" s="9"/>
      <c r="N2555" s="12" t="s">
        <v>1456</v>
      </c>
    </row>
    <row r="2556" customFormat="1" spans="1:14">
      <c r="A2556" s="9" t="s">
        <v>1895</v>
      </c>
      <c r="B2556" s="9"/>
      <c r="C2556" s="9" t="s">
        <v>5267</v>
      </c>
      <c r="D2556" s="9" t="s">
        <v>3234</v>
      </c>
      <c r="E2556" s="9" t="s">
        <v>85</v>
      </c>
      <c r="F2556" s="9"/>
      <c r="G2556" s="9"/>
      <c r="H2556" s="9" t="s">
        <v>1452</v>
      </c>
      <c r="I2556" s="9"/>
      <c r="J2556" s="9" t="s">
        <v>1453</v>
      </c>
      <c r="K2556" s="10" t="s">
        <v>1454</v>
      </c>
      <c r="L2556" s="9" t="s">
        <v>1898</v>
      </c>
      <c r="M2556" s="9"/>
      <c r="N2556" s="12" t="s">
        <v>1456</v>
      </c>
    </row>
    <row r="2557" customFormat="1" spans="1:14">
      <c r="A2557" s="9" t="s">
        <v>1895</v>
      </c>
      <c r="B2557" s="9"/>
      <c r="C2557" s="9" t="s">
        <v>5268</v>
      </c>
      <c r="D2557" s="9" t="s">
        <v>2872</v>
      </c>
      <c r="E2557" s="9" t="s">
        <v>85</v>
      </c>
      <c r="F2557" s="9"/>
      <c r="G2557" s="9"/>
      <c r="H2557" s="9" t="s">
        <v>1452</v>
      </c>
      <c r="I2557" s="9"/>
      <c r="J2557" s="9" t="s">
        <v>1453</v>
      </c>
      <c r="K2557" s="10" t="s">
        <v>1454</v>
      </c>
      <c r="L2557" s="9" t="s">
        <v>1898</v>
      </c>
      <c r="M2557" s="9"/>
      <c r="N2557" s="12" t="s">
        <v>1456</v>
      </c>
    </row>
    <row r="2558" customFormat="1" spans="1:14">
      <c r="A2558" s="9" t="s">
        <v>1895</v>
      </c>
      <c r="B2558" s="9"/>
      <c r="C2558" s="9" t="s">
        <v>5269</v>
      </c>
      <c r="D2558" s="9" t="s">
        <v>5270</v>
      </c>
      <c r="E2558" s="9" t="s">
        <v>85</v>
      </c>
      <c r="F2558" s="9"/>
      <c r="G2558" s="9"/>
      <c r="H2558" s="9" t="s">
        <v>1452</v>
      </c>
      <c r="I2558" s="9"/>
      <c r="J2558" s="9" t="s">
        <v>1453</v>
      </c>
      <c r="K2558" s="10" t="s">
        <v>1454</v>
      </c>
      <c r="L2558" s="9" t="s">
        <v>1898</v>
      </c>
      <c r="M2558" s="9"/>
      <c r="N2558" s="12" t="s">
        <v>1456</v>
      </c>
    </row>
    <row r="2559" customFormat="1" spans="1:14">
      <c r="A2559" s="9" t="s">
        <v>1895</v>
      </c>
      <c r="B2559" s="9"/>
      <c r="C2559" s="9" t="s">
        <v>5271</v>
      </c>
      <c r="D2559" s="9" t="s">
        <v>3458</v>
      </c>
      <c r="E2559" s="9" t="s">
        <v>85</v>
      </c>
      <c r="F2559" s="9"/>
      <c r="G2559" s="9"/>
      <c r="H2559" s="9" t="s">
        <v>1452</v>
      </c>
      <c r="I2559" s="9"/>
      <c r="J2559" s="9" t="s">
        <v>1453</v>
      </c>
      <c r="K2559" s="10" t="s">
        <v>1454</v>
      </c>
      <c r="L2559" s="9" t="s">
        <v>1898</v>
      </c>
      <c r="M2559" s="9"/>
      <c r="N2559" s="12" t="s">
        <v>1456</v>
      </c>
    </row>
    <row r="2560" customFormat="1" spans="1:14">
      <c r="A2560" s="9" t="s">
        <v>1895</v>
      </c>
      <c r="B2560" s="9"/>
      <c r="C2560" s="9" t="s">
        <v>5272</v>
      </c>
      <c r="D2560" s="9" t="s">
        <v>2874</v>
      </c>
      <c r="E2560" s="9" t="s">
        <v>85</v>
      </c>
      <c r="F2560" s="9"/>
      <c r="G2560" s="9"/>
      <c r="H2560" s="9" t="s">
        <v>1452</v>
      </c>
      <c r="I2560" s="9"/>
      <c r="J2560" s="9" t="s">
        <v>1453</v>
      </c>
      <c r="K2560" s="10" t="s">
        <v>1454</v>
      </c>
      <c r="L2560" s="9" t="s">
        <v>1898</v>
      </c>
      <c r="M2560" s="9"/>
      <c r="N2560" s="12" t="s">
        <v>1456</v>
      </c>
    </row>
    <row r="2561" customFormat="1" spans="1:14">
      <c r="A2561" s="9" t="s">
        <v>1895</v>
      </c>
      <c r="B2561" s="9"/>
      <c r="C2561" s="9" t="s">
        <v>5273</v>
      </c>
      <c r="D2561" s="9" t="s">
        <v>3460</v>
      </c>
      <c r="E2561" s="9" t="s">
        <v>85</v>
      </c>
      <c r="F2561" s="9"/>
      <c r="G2561" s="9"/>
      <c r="H2561" s="9" t="s">
        <v>1452</v>
      </c>
      <c r="I2561" s="9"/>
      <c r="J2561" s="9" t="s">
        <v>1453</v>
      </c>
      <c r="K2561" s="10" t="s">
        <v>1454</v>
      </c>
      <c r="L2561" s="9" t="s">
        <v>1898</v>
      </c>
      <c r="M2561" s="9"/>
      <c r="N2561" s="12" t="s">
        <v>1456</v>
      </c>
    </row>
    <row r="2562" customFormat="1" spans="1:14">
      <c r="A2562" s="9" t="s">
        <v>1895</v>
      </c>
      <c r="B2562" s="9"/>
      <c r="C2562" s="9" t="s">
        <v>5274</v>
      </c>
      <c r="D2562" s="9" t="s">
        <v>5275</v>
      </c>
      <c r="E2562" s="9" t="s">
        <v>85</v>
      </c>
      <c r="F2562" s="9"/>
      <c r="G2562" s="9"/>
      <c r="H2562" s="9" t="s">
        <v>1452</v>
      </c>
      <c r="I2562" s="9"/>
      <c r="J2562" s="9" t="s">
        <v>1453</v>
      </c>
      <c r="K2562" s="10" t="s">
        <v>1454</v>
      </c>
      <c r="L2562" s="9" t="s">
        <v>1898</v>
      </c>
      <c r="M2562" s="9"/>
      <c r="N2562" s="12" t="s">
        <v>1456</v>
      </c>
    </row>
    <row r="2563" customFormat="1" spans="1:14">
      <c r="A2563" s="9" t="s">
        <v>1895</v>
      </c>
      <c r="B2563" s="9"/>
      <c r="C2563" s="9" t="s">
        <v>5276</v>
      </c>
      <c r="D2563" s="9" t="s">
        <v>3236</v>
      </c>
      <c r="E2563" s="9" t="s">
        <v>85</v>
      </c>
      <c r="F2563" s="9"/>
      <c r="G2563" s="9"/>
      <c r="H2563" s="9" t="s">
        <v>1452</v>
      </c>
      <c r="I2563" s="9"/>
      <c r="J2563" s="9" t="s">
        <v>1453</v>
      </c>
      <c r="K2563" s="10" t="s">
        <v>1454</v>
      </c>
      <c r="L2563" s="9" t="s">
        <v>1898</v>
      </c>
      <c r="M2563" s="9"/>
      <c r="N2563" s="12" t="s">
        <v>1456</v>
      </c>
    </row>
    <row r="2564" customFormat="1" spans="1:14">
      <c r="A2564" s="9" t="s">
        <v>1895</v>
      </c>
      <c r="B2564" s="9"/>
      <c r="C2564" s="9" t="s">
        <v>5277</v>
      </c>
      <c r="D2564" s="9" t="s">
        <v>5278</v>
      </c>
      <c r="E2564" s="9" t="s">
        <v>85</v>
      </c>
      <c r="F2564" s="9"/>
      <c r="G2564" s="9"/>
      <c r="H2564" s="9" t="s">
        <v>1452</v>
      </c>
      <c r="I2564" s="9"/>
      <c r="J2564" s="9" t="s">
        <v>1453</v>
      </c>
      <c r="K2564" s="10" t="s">
        <v>1454</v>
      </c>
      <c r="L2564" s="9" t="s">
        <v>1898</v>
      </c>
      <c r="M2564" s="9"/>
      <c r="N2564" s="12" t="s">
        <v>1456</v>
      </c>
    </row>
    <row r="2565" customFormat="1" spans="1:14">
      <c r="A2565" s="9" t="s">
        <v>1895</v>
      </c>
      <c r="B2565" s="9"/>
      <c r="C2565" s="9" t="s">
        <v>5279</v>
      </c>
      <c r="D2565" s="9" t="s">
        <v>3462</v>
      </c>
      <c r="E2565" s="9" t="s">
        <v>85</v>
      </c>
      <c r="F2565" s="9"/>
      <c r="G2565" s="9"/>
      <c r="H2565" s="9" t="s">
        <v>1452</v>
      </c>
      <c r="I2565" s="9"/>
      <c r="J2565" s="9" t="s">
        <v>1453</v>
      </c>
      <c r="K2565" s="10" t="s">
        <v>1454</v>
      </c>
      <c r="L2565" s="9" t="s">
        <v>1898</v>
      </c>
      <c r="M2565" s="9"/>
      <c r="N2565" s="12" t="s">
        <v>1456</v>
      </c>
    </row>
    <row r="2566" customFormat="1" spans="1:14">
      <c r="A2566" s="9" t="s">
        <v>1895</v>
      </c>
      <c r="B2566" s="9"/>
      <c r="C2566" s="9" t="s">
        <v>5280</v>
      </c>
      <c r="D2566" s="9" t="s">
        <v>5281</v>
      </c>
      <c r="E2566" s="9" t="s">
        <v>85</v>
      </c>
      <c r="F2566" s="9"/>
      <c r="G2566" s="9"/>
      <c r="H2566" s="9" t="s">
        <v>1452</v>
      </c>
      <c r="I2566" s="9"/>
      <c r="J2566" s="9" t="s">
        <v>1453</v>
      </c>
      <c r="K2566" s="10" t="s">
        <v>1454</v>
      </c>
      <c r="L2566" s="9" t="s">
        <v>1898</v>
      </c>
      <c r="M2566" s="9"/>
      <c r="N2566" s="12" t="s">
        <v>1456</v>
      </c>
    </row>
    <row r="2567" customFormat="1" spans="1:14">
      <c r="A2567" s="9" t="s">
        <v>1895</v>
      </c>
      <c r="B2567" s="9"/>
      <c r="C2567" s="9" t="s">
        <v>5282</v>
      </c>
      <c r="D2567" s="9" t="s">
        <v>2876</v>
      </c>
      <c r="E2567" s="9" t="s">
        <v>85</v>
      </c>
      <c r="F2567" s="9"/>
      <c r="G2567" s="9"/>
      <c r="H2567" s="9" t="s">
        <v>1452</v>
      </c>
      <c r="I2567" s="9"/>
      <c r="J2567" s="9" t="s">
        <v>1453</v>
      </c>
      <c r="K2567" s="10" t="s">
        <v>1454</v>
      </c>
      <c r="L2567" s="9" t="s">
        <v>1898</v>
      </c>
      <c r="M2567" s="9"/>
      <c r="N2567" s="12" t="s">
        <v>1456</v>
      </c>
    </row>
    <row r="2568" customFormat="1" spans="1:14">
      <c r="A2568" s="9" t="s">
        <v>1895</v>
      </c>
      <c r="B2568" s="9"/>
      <c r="C2568" s="9" t="s">
        <v>5283</v>
      </c>
      <c r="D2568" s="9" t="s">
        <v>3464</v>
      </c>
      <c r="E2568" s="9" t="s">
        <v>85</v>
      </c>
      <c r="F2568" s="9"/>
      <c r="G2568" s="9"/>
      <c r="H2568" s="9" t="s">
        <v>1452</v>
      </c>
      <c r="I2568" s="9"/>
      <c r="J2568" s="9" t="s">
        <v>1453</v>
      </c>
      <c r="K2568" s="10" t="s">
        <v>1454</v>
      </c>
      <c r="L2568" s="9" t="s">
        <v>1898</v>
      </c>
      <c r="M2568" s="9"/>
      <c r="N2568" s="12" t="s">
        <v>1456</v>
      </c>
    </row>
    <row r="2569" customFormat="1" spans="1:14">
      <c r="A2569" s="9" t="s">
        <v>1895</v>
      </c>
      <c r="B2569" s="9"/>
      <c r="C2569" s="9" t="s">
        <v>5284</v>
      </c>
      <c r="D2569" s="9" t="s">
        <v>3238</v>
      </c>
      <c r="E2569" s="9" t="s">
        <v>85</v>
      </c>
      <c r="F2569" s="9"/>
      <c r="G2569" s="9"/>
      <c r="H2569" s="9" t="s">
        <v>1452</v>
      </c>
      <c r="I2569" s="9"/>
      <c r="J2569" s="9" t="s">
        <v>1453</v>
      </c>
      <c r="K2569" s="10" t="s">
        <v>1454</v>
      </c>
      <c r="L2569" s="9" t="s">
        <v>1898</v>
      </c>
      <c r="M2569" s="9"/>
      <c r="N2569" s="12" t="s">
        <v>1456</v>
      </c>
    </row>
    <row r="2570" customFormat="1" spans="1:14">
      <c r="A2570" s="9" t="s">
        <v>1895</v>
      </c>
      <c r="B2570" s="9"/>
      <c r="C2570" s="9" t="s">
        <v>5285</v>
      </c>
      <c r="D2570" s="9" t="s">
        <v>2878</v>
      </c>
      <c r="E2570" s="9" t="s">
        <v>85</v>
      </c>
      <c r="F2570" s="9"/>
      <c r="G2570" s="9"/>
      <c r="H2570" s="9" t="s">
        <v>1452</v>
      </c>
      <c r="I2570" s="9"/>
      <c r="J2570" s="9" t="s">
        <v>1453</v>
      </c>
      <c r="K2570" s="10" t="s">
        <v>1454</v>
      </c>
      <c r="L2570" s="9" t="s">
        <v>1898</v>
      </c>
      <c r="M2570" s="9"/>
      <c r="N2570" s="12" t="s">
        <v>1456</v>
      </c>
    </row>
    <row r="2571" customFormat="1" spans="1:14">
      <c r="A2571" s="9" t="s">
        <v>1895</v>
      </c>
      <c r="B2571" s="9"/>
      <c r="C2571" s="9" t="s">
        <v>5286</v>
      </c>
      <c r="D2571" s="9" t="s">
        <v>5287</v>
      </c>
      <c r="E2571" s="9" t="s">
        <v>85</v>
      </c>
      <c r="F2571" s="9"/>
      <c r="G2571" s="9"/>
      <c r="H2571" s="9" t="s">
        <v>1452</v>
      </c>
      <c r="I2571" s="9"/>
      <c r="J2571" s="9" t="s">
        <v>1453</v>
      </c>
      <c r="K2571" s="10" t="s">
        <v>1454</v>
      </c>
      <c r="L2571" s="9" t="s">
        <v>1898</v>
      </c>
      <c r="M2571" s="9"/>
      <c r="N2571" s="12" t="s">
        <v>1456</v>
      </c>
    </row>
    <row r="2572" customFormat="1" spans="1:14">
      <c r="A2572" s="9" t="s">
        <v>1895</v>
      </c>
      <c r="B2572" s="9"/>
      <c r="C2572" s="9" t="s">
        <v>5288</v>
      </c>
      <c r="D2572" s="9" t="s">
        <v>2880</v>
      </c>
      <c r="E2572" s="9" t="s">
        <v>85</v>
      </c>
      <c r="F2572" s="9"/>
      <c r="G2572" s="9"/>
      <c r="H2572" s="9" t="s">
        <v>1452</v>
      </c>
      <c r="I2572" s="9"/>
      <c r="J2572" s="9" t="s">
        <v>1453</v>
      </c>
      <c r="K2572" s="10" t="s">
        <v>1454</v>
      </c>
      <c r="L2572" s="9" t="s">
        <v>1898</v>
      </c>
      <c r="M2572" s="9"/>
      <c r="N2572" s="12" t="s">
        <v>1456</v>
      </c>
    </row>
    <row r="2573" customFormat="1" spans="1:14">
      <c r="A2573" s="9" t="s">
        <v>1895</v>
      </c>
      <c r="B2573" s="9"/>
      <c r="C2573" s="9" t="s">
        <v>5289</v>
      </c>
      <c r="D2573" s="9" t="s">
        <v>3636</v>
      </c>
      <c r="E2573" s="9" t="s">
        <v>85</v>
      </c>
      <c r="F2573" s="9"/>
      <c r="G2573" s="9"/>
      <c r="H2573" s="9" t="s">
        <v>1452</v>
      </c>
      <c r="I2573" s="9"/>
      <c r="J2573" s="9" t="s">
        <v>1453</v>
      </c>
      <c r="K2573" s="10" t="s">
        <v>1454</v>
      </c>
      <c r="L2573" s="9" t="s">
        <v>1898</v>
      </c>
      <c r="M2573" s="9"/>
      <c r="N2573" s="12" t="s">
        <v>1456</v>
      </c>
    </row>
    <row r="2574" customFormat="1" spans="1:14">
      <c r="A2574" s="9" t="s">
        <v>1895</v>
      </c>
      <c r="B2574" s="9"/>
      <c r="C2574" s="9" t="s">
        <v>5290</v>
      </c>
      <c r="D2574" s="9" t="s">
        <v>2882</v>
      </c>
      <c r="E2574" s="9" t="s">
        <v>85</v>
      </c>
      <c r="F2574" s="9"/>
      <c r="G2574" s="9"/>
      <c r="H2574" s="9" t="s">
        <v>1452</v>
      </c>
      <c r="I2574" s="9"/>
      <c r="J2574" s="9" t="s">
        <v>1453</v>
      </c>
      <c r="K2574" s="10" t="s">
        <v>1454</v>
      </c>
      <c r="L2574" s="9" t="s">
        <v>1898</v>
      </c>
      <c r="M2574" s="9"/>
      <c r="N2574" s="12" t="s">
        <v>1456</v>
      </c>
    </row>
    <row r="2575" customFormat="1" spans="1:14">
      <c r="A2575" s="9" t="s">
        <v>1895</v>
      </c>
      <c r="B2575" s="9"/>
      <c r="C2575" s="9" t="s">
        <v>5291</v>
      </c>
      <c r="D2575" s="9" t="s">
        <v>3466</v>
      </c>
      <c r="E2575" s="9" t="s">
        <v>85</v>
      </c>
      <c r="F2575" s="9"/>
      <c r="G2575" s="9"/>
      <c r="H2575" s="9" t="s">
        <v>1452</v>
      </c>
      <c r="I2575" s="9"/>
      <c r="J2575" s="9" t="s">
        <v>1453</v>
      </c>
      <c r="K2575" s="10" t="s">
        <v>1454</v>
      </c>
      <c r="L2575" s="9" t="s">
        <v>1898</v>
      </c>
      <c r="M2575" s="9"/>
      <c r="N2575" s="12" t="s">
        <v>1456</v>
      </c>
    </row>
    <row r="2576" customFormat="1" spans="1:14">
      <c r="A2576" s="9" t="s">
        <v>1895</v>
      </c>
      <c r="B2576" s="9"/>
      <c r="C2576" s="9" t="s">
        <v>5292</v>
      </c>
      <c r="D2576" s="9" t="s">
        <v>2884</v>
      </c>
      <c r="E2576" s="9" t="s">
        <v>85</v>
      </c>
      <c r="F2576" s="9"/>
      <c r="G2576" s="9"/>
      <c r="H2576" s="9" t="s">
        <v>1452</v>
      </c>
      <c r="I2576" s="9"/>
      <c r="J2576" s="9" t="s">
        <v>1453</v>
      </c>
      <c r="K2576" s="10" t="s">
        <v>1454</v>
      </c>
      <c r="L2576" s="9" t="s">
        <v>1898</v>
      </c>
      <c r="M2576" s="9"/>
      <c r="N2576" s="12" t="s">
        <v>1456</v>
      </c>
    </row>
    <row r="2577" customFormat="1" spans="1:14">
      <c r="A2577" s="9" t="s">
        <v>1895</v>
      </c>
      <c r="B2577" s="9"/>
      <c r="C2577" s="9" t="s">
        <v>5293</v>
      </c>
      <c r="D2577" s="9" t="s">
        <v>5294</v>
      </c>
      <c r="E2577" s="9" t="s">
        <v>85</v>
      </c>
      <c r="F2577" s="9"/>
      <c r="G2577" s="9"/>
      <c r="H2577" s="9" t="s">
        <v>1452</v>
      </c>
      <c r="I2577" s="9"/>
      <c r="J2577" s="9" t="s">
        <v>1453</v>
      </c>
      <c r="K2577" s="10" t="s">
        <v>1454</v>
      </c>
      <c r="L2577" s="9" t="s">
        <v>1898</v>
      </c>
      <c r="M2577" s="9"/>
      <c r="N2577" s="12" t="s">
        <v>1456</v>
      </c>
    </row>
    <row r="2578" customFormat="1" spans="1:14">
      <c r="A2578" s="9" t="s">
        <v>1895</v>
      </c>
      <c r="B2578" s="9"/>
      <c r="C2578" s="9" t="s">
        <v>5295</v>
      </c>
      <c r="D2578" s="9" t="s">
        <v>2886</v>
      </c>
      <c r="E2578" s="9" t="s">
        <v>85</v>
      </c>
      <c r="F2578" s="9"/>
      <c r="G2578" s="9"/>
      <c r="H2578" s="9" t="s">
        <v>1452</v>
      </c>
      <c r="I2578" s="9"/>
      <c r="J2578" s="9" t="s">
        <v>1453</v>
      </c>
      <c r="K2578" s="10" t="s">
        <v>1454</v>
      </c>
      <c r="L2578" s="9" t="s">
        <v>1898</v>
      </c>
      <c r="M2578" s="9"/>
      <c r="N2578" s="12" t="s">
        <v>1456</v>
      </c>
    </row>
    <row r="2579" customFormat="1" spans="1:14">
      <c r="A2579" s="9" t="s">
        <v>1895</v>
      </c>
      <c r="B2579" s="9"/>
      <c r="C2579" s="9" t="s">
        <v>5296</v>
      </c>
      <c r="D2579" s="9" t="s">
        <v>5297</v>
      </c>
      <c r="E2579" s="9" t="s">
        <v>85</v>
      </c>
      <c r="F2579" s="9"/>
      <c r="G2579" s="9"/>
      <c r="H2579" s="9" t="s">
        <v>1452</v>
      </c>
      <c r="I2579" s="9"/>
      <c r="J2579" s="9" t="s">
        <v>1453</v>
      </c>
      <c r="K2579" s="10" t="s">
        <v>1454</v>
      </c>
      <c r="L2579" s="9" t="s">
        <v>1898</v>
      </c>
      <c r="M2579" s="9"/>
      <c r="N2579" s="12" t="s">
        <v>1456</v>
      </c>
    </row>
    <row r="2580" customFormat="1" spans="1:14">
      <c r="A2580" s="9" t="s">
        <v>1895</v>
      </c>
      <c r="B2580" s="9"/>
      <c r="C2580" s="9" t="s">
        <v>5298</v>
      </c>
      <c r="D2580" s="9" t="s">
        <v>3640</v>
      </c>
      <c r="E2580" s="9" t="s">
        <v>85</v>
      </c>
      <c r="F2580" s="9"/>
      <c r="G2580" s="9"/>
      <c r="H2580" s="9" t="s">
        <v>1452</v>
      </c>
      <c r="I2580" s="9"/>
      <c r="J2580" s="9" t="s">
        <v>1453</v>
      </c>
      <c r="K2580" s="10" t="s">
        <v>1454</v>
      </c>
      <c r="L2580" s="9" t="s">
        <v>1898</v>
      </c>
      <c r="M2580" s="9"/>
      <c r="N2580" s="12" t="s">
        <v>1456</v>
      </c>
    </row>
    <row r="2581" customFormat="1" spans="1:14">
      <c r="A2581" s="9" t="s">
        <v>1895</v>
      </c>
      <c r="B2581" s="9"/>
      <c r="C2581" s="9" t="s">
        <v>5299</v>
      </c>
      <c r="D2581" s="9" t="s">
        <v>5300</v>
      </c>
      <c r="E2581" s="9" t="s">
        <v>85</v>
      </c>
      <c r="F2581" s="9"/>
      <c r="G2581" s="9"/>
      <c r="H2581" s="9" t="s">
        <v>1452</v>
      </c>
      <c r="I2581" s="9"/>
      <c r="J2581" s="9" t="s">
        <v>1453</v>
      </c>
      <c r="K2581" s="10" t="s">
        <v>1454</v>
      </c>
      <c r="L2581" s="9" t="s">
        <v>1898</v>
      </c>
      <c r="M2581" s="9"/>
      <c r="N2581" s="12" t="s">
        <v>1456</v>
      </c>
    </row>
    <row r="2582" customFormat="1" spans="1:14">
      <c r="A2582" s="9" t="s">
        <v>1895</v>
      </c>
      <c r="B2582" s="9"/>
      <c r="C2582" s="9" t="s">
        <v>5301</v>
      </c>
      <c r="D2582" s="9" t="s">
        <v>5302</v>
      </c>
      <c r="E2582" s="9" t="s">
        <v>85</v>
      </c>
      <c r="F2582" s="9"/>
      <c r="G2582" s="9"/>
      <c r="H2582" s="9" t="s">
        <v>1452</v>
      </c>
      <c r="I2582" s="9"/>
      <c r="J2582" s="9" t="s">
        <v>1453</v>
      </c>
      <c r="K2582" s="10" t="s">
        <v>1454</v>
      </c>
      <c r="L2582" s="9" t="s">
        <v>1898</v>
      </c>
      <c r="M2582" s="9"/>
      <c r="N2582" s="12" t="s">
        <v>1456</v>
      </c>
    </row>
    <row r="2583" customFormat="1" spans="1:14">
      <c r="A2583" s="9" t="s">
        <v>1895</v>
      </c>
      <c r="B2583" s="9"/>
      <c r="C2583" s="9" t="s">
        <v>5303</v>
      </c>
      <c r="D2583" s="9" t="s">
        <v>5304</v>
      </c>
      <c r="E2583" s="9" t="s">
        <v>85</v>
      </c>
      <c r="F2583" s="9"/>
      <c r="G2583" s="9"/>
      <c r="H2583" s="9" t="s">
        <v>1452</v>
      </c>
      <c r="I2583" s="9"/>
      <c r="J2583" s="9" t="s">
        <v>1453</v>
      </c>
      <c r="K2583" s="10" t="s">
        <v>1454</v>
      </c>
      <c r="L2583" s="9" t="s">
        <v>1898</v>
      </c>
      <c r="M2583" s="9"/>
      <c r="N2583" s="12" t="s">
        <v>1456</v>
      </c>
    </row>
    <row r="2584" customFormat="1" spans="1:14">
      <c r="A2584" s="9" t="s">
        <v>1895</v>
      </c>
      <c r="B2584" s="9"/>
      <c r="C2584" s="9" t="s">
        <v>5305</v>
      </c>
      <c r="D2584" s="9" t="s">
        <v>5306</v>
      </c>
      <c r="E2584" s="9" t="s">
        <v>85</v>
      </c>
      <c r="F2584" s="9"/>
      <c r="G2584" s="9"/>
      <c r="H2584" s="9" t="s">
        <v>1452</v>
      </c>
      <c r="I2584" s="9"/>
      <c r="J2584" s="9" t="s">
        <v>1453</v>
      </c>
      <c r="K2584" s="10" t="s">
        <v>1454</v>
      </c>
      <c r="L2584" s="9" t="s">
        <v>1898</v>
      </c>
      <c r="M2584" s="9"/>
      <c r="N2584" s="12" t="s">
        <v>1456</v>
      </c>
    </row>
    <row r="2585" customFormat="1" spans="1:14">
      <c r="A2585" s="9" t="s">
        <v>1895</v>
      </c>
      <c r="B2585" s="9"/>
      <c r="C2585" s="9" t="s">
        <v>5307</v>
      </c>
      <c r="D2585" s="9" t="s">
        <v>3642</v>
      </c>
      <c r="E2585" s="9" t="s">
        <v>85</v>
      </c>
      <c r="F2585" s="9"/>
      <c r="G2585" s="9"/>
      <c r="H2585" s="9" t="s">
        <v>1452</v>
      </c>
      <c r="I2585" s="9"/>
      <c r="J2585" s="9" t="s">
        <v>1453</v>
      </c>
      <c r="K2585" s="10" t="s">
        <v>1454</v>
      </c>
      <c r="L2585" s="9" t="s">
        <v>1898</v>
      </c>
      <c r="M2585" s="9"/>
      <c r="N2585" s="12" t="s">
        <v>1456</v>
      </c>
    </row>
    <row r="2586" customFormat="1" spans="1:14">
      <c r="A2586" s="9" t="s">
        <v>1895</v>
      </c>
      <c r="B2586" s="9"/>
      <c r="C2586" s="9" t="s">
        <v>5308</v>
      </c>
      <c r="D2586" s="9" t="s">
        <v>5309</v>
      </c>
      <c r="E2586" s="9" t="s">
        <v>85</v>
      </c>
      <c r="F2586" s="9"/>
      <c r="G2586" s="9"/>
      <c r="H2586" s="9" t="s">
        <v>1452</v>
      </c>
      <c r="I2586" s="9"/>
      <c r="J2586" s="9" t="s">
        <v>1453</v>
      </c>
      <c r="K2586" s="10" t="s">
        <v>1454</v>
      </c>
      <c r="L2586" s="9" t="s">
        <v>1898</v>
      </c>
      <c r="M2586" s="9"/>
      <c r="N2586" s="12" t="s">
        <v>1456</v>
      </c>
    </row>
    <row r="2587" customFormat="1" spans="1:14">
      <c r="A2587" s="9" t="s">
        <v>1895</v>
      </c>
      <c r="B2587" s="9"/>
      <c r="C2587" s="9" t="s">
        <v>5310</v>
      </c>
      <c r="D2587" s="9" t="s">
        <v>5311</v>
      </c>
      <c r="E2587" s="9" t="s">
        <v>85</v>
      </c>
      <c r="F2587" s="9"/>
      <c r="G2587" s="9"/>
      <c r="H2587" s="9" t="s">
        <v>1452</v>
      </c>
      <c r="I2587" s="9"/>
      <c r="J2587" s="9" t="s">
        <v>1453</v>
      </c>
      <c r="K2587" s="10" t="s">
        <v>1454</v>
      </c>
      <c r="L2587" s="9" t="s">
        <v>1898</v>
      </c>
      <c r="M2587" s="9"/>
      <c r="N2587" s="12" t="s">
        <v>1456</v>
      </c>
    </row>
    <row r="2588" customFormat="1" spans="1:14">
      <c r="A2588" s="9" t="s">
        <v>1895</v>
      </c>
      <c r="B2588" s="9"/>
      <c r="C2588" s="9" t="s">
        <v>5312</v>
      </c>
      <c r="D2588" s="9" t="s">
        <v>5313</v>
      </c>
      <c r="E2588" s="9" t="s">
        <v>85</v>
      </c>
      <c r="F2588" s="9"/>
      <c r="G2588" s="9"/>
      <c r="H2588" s="9" t="s">
        <v>1452</v>
      </c>
      <c r="I2588" s="9"/>
      <c r="J2588" s="9" t="s">
        <v>1453</v>
      </c>
      <c r="K2588" s="10" t="s">
        <v>1454</v>
      </c>
      <c r="L2588" s="9" t="s">
        <v>1898</v>
      </c>
      <c r="M2588" s="9"/>
      <c r="N2588" s="12" t="s">
        <v>1456</v>
      </c>
    </row>
    <row r="2589" customFormat="1" spans="1:14">
      <c r="A2589" s="9" t="s">
        <v>1895</v>
      </c>
      <c r="B2589" s="9"/>
      <c r="C2589" s="9" t="s">
        <v>5314</v>
      </c>
      <c r="D2589" s="9" t="s">
        <v>5315</v>
      </c>
      <c r="E2589" s="9" t="s">
        <v>85</v>
      </c>
      <c r="F2589" s="9"/>
      <c r="G2589" s="9"/>
      <c r="H2589" s="9" t="s">
        <v>1452</v>
      </c>
      <c r="I2589" s="9"/>
      <c r="J2589" s="9" t="s">
        <v>1453</v>
      </c>
      <c r="K2589" s="10" t="s">
        <v>1454</v>
      </c>
      <c r="L2589" s="9" t="s">
        <v>1898</v>
      </c>
      <c r="M2589" s="9"/>
      <c r="N2589" s="12" t="s">
        <v>1456</v>
      </c>
    </row>
    <row r="2590" customFormat="1" spans="1:14">
      <c r="A2590" s="9" t="s">
        <v>1895</v>
      </c>
      <c r="B2590" s="9"/>
      <c r="C2590" s="9" t="s">
        <v>5316</v>
      </c>
      <c r="D2590" s="9" t="s">
        <v>3644</v>
      </c>
      <c r="E2590" s="9" t="s">
        <v>85</v>
      </c>
      <c r="F2590" s="9"/>
      <c r="G2590" s="9"/>
      <c r="H2590" s="9" t="s">
        <v>1452</v>
      </c>
      <c r="I2590" s="9"/>
      <c r="J2590" s="9" t="s">
        <v>1453</v>
      </c>
      <c r="K2590" s="10" t="s">
        <v>1454</v>
      </c>
      <c r="L2590" s="9" t="s">
        <v>1898</v>
      </c>
      <c r="M2590" s="9"/>
      <c r="N2590" s="12" t="s">
        <v>1456</v>
      </c>
    </row>
    <row r="2591" customFormat="1" spans="1:14">
      <c r="A2591" s="9" t="s">
        <v>1895</v>
      </c>
      <c r="B2591" s="9"/>
      <c r="C2591" s="9" t="s">
        <v>5317</v>
      </c>
      <c r="D2591" s="9" t="s">
        <v>3646</v>
      </c>
      <c r="E2591" s="9" t="s">
        <v>85</v>
      </c>
      <c r="F2591" s="9"/>
      <c r="G2591" s="9"/>
      <c r="H2591" s="9" t="s">
        <v>1452</v>
      </c>
      <c r="I2591" s="9"/>
      <c r="J2591" s="9" t="s">
        <v>1453</v>
      </c>
      <c r="K2591" s="10" t="s">
        <v>1454</v>
      </c>
      <c r="L2591" s="9" t="s">
        <v>1898</v>
      </c>
      <c r="M2591" s="9"/>
      <c r="N2591" s="12" t="s">
        <v>1456</v>
      </c>
    </row>
    <row r="2592" customFormat="1" spans="1:14">
      <c r="A2592" s="9" t="s">
        <v>1895</v>
      </c>
      <c r="B2592" s="9"/>
      <c r="C2592" s="9" t="s">
        <v>5318</v>
      </c>
      <c r="D2592" s="9" t="s">
        <v>3240</v>
      </c>
      <c r="E2592" s="9" t="s">
        <v>85</v>
      </c>
      <c r="F2592" s="9"/>
      <c r="G2592" s="9"/>
      <c r="H2592" s="9" t="s">
        <v>1452</v>
      </c>
      <c r="I2592" s="9"/>
      <c r="J2592" s="9" t="s">
        <v>1453</v>
      </c>
      <c r="K2592" s="10" t="s">
        <v>1454</v>
      </c>
      <c r="L2592" s="9" t="s">
        <v>1898</v>
      </c>
      <c r="M2592" s="9"/>
      <c r="N2592" s="12" t="s">
        <v>1456</v>
      </c>
    </row>
    <row r="2593" customFormat="1" spans="1:14">
      <c r="A2593" s="9" t="s">
        <v>1895</v>
      </c>
      <c r="B2593" s="9"/>
      <c r="C2593" s="9" t="s">
        <v>5319</v>
      </c>
      <c r="D2593" s="9" t="s">
        <v>3648</v>
      </c>
      <c r="E2593" s="9" t="s">
        <v>85</v>
      </c>
      <c r="F2593" s="9"/>
      <c r="G2593" s="9"/>
      <c r="H2593" s="9" t="s">
        <v>1452</v>
      </c>
      <c r="I2593" s="9"/>
      <c r="J2593" s="9" t="s">
        <v>1453</v>
      </c>
      <c r="K2593" s="10" t="s">
        <v>1454</v>
      </c>
      <c r="L2593" s="9" t="s">
        <v>1898</v>
      </c>
      <c r="M2593" s="9"/>
      <c r="N2593" s="12" t="s">
        <v>1456</v>
      </c>
    </row>
    <row r="2594" customFormat="1" spans="1:14">
      <c r="A2594" s="9" t="s">
        <v>1895</v>
      </c>
      <c r="B2594" s="9"/>
      <c r="C2594" s="9" t="s">
        <v>5320</v>
      </c>
      <c r="D2594" s="9" t="s">
        <v>3650</v>
      </c>
      <c r="E2594" s="9" t="s">
        <v>85</v>
      </c>
      <c r="F2594" s="9"/>
      <c r="G2594" s="9"/>
      <c r="H2594" s="9" t="s">
        <v>1452</v>
      </c>
      <c r="I2594" s="9"/>
      <c r="J2594" s="9" t="s">
        <v>1453</v>
      </c>
      <c r="K2594" s="10" t="s">
        <v>1454</v>
      </c>
      <c r="L2594" s="9" t="s">
        <v>1898</v>
      </c>
      <c r="M2594" s="9"/>
      <c r="N2594" s="12" t="s">
        <v>1456</v>
      </c>
    </row>
    <row r="2595" customFormat="1" spans="1:14">
      <c r="A2595" s="9" t="s">
        <v>1895</v>
      </c>
      <c r="B2595" s="9"/>
      <c r="C2595" s="9" t="s">
        <v>5321</v>
      </c>
      <c r="D2595" s="9" t="s">
        <v>3242</v>
      </c>
      <c r="E2595" s="9" t="s">
        <v>85</v>
      </c>
      <c r="F2595" s="9"/>
      <c r="G2595" s="9"/>
      <c r="H2595" s="9" t="s">
        <v>1452</v>
      </c>
      <c r="I2595" s="9"/>
      <c r="J2595" s="9" t="s">
        <v>1453</v>
      </c>
      <c r="K2595" s="10" t="s">
        <v>1454</v>
      </c>
      <c r="L2595" s="9" t="s">
        <v>1898</v>
      </c>
      <c r="M2595" s="9"/>
      <c r="N2595" s="12" t="s">
        <v>1456</v>
      </c>
    </row>
    <row r="2596" customFormat="1" spans="1:14">
      <c r="A2596" s="9" t="s">
        <v>1895</v>
      </c>
      <c r="B2596" s="9"/>
      <c r="C2596" s="9" t="s">
        <v>5322</v>
      </c>
      <c r="D2596" s="9" t="s">
        <v>3652</v>
      </c>
      <c r="E2596" s="9" t="s">
        <v>85</v>
      </c>
      <c r="F2596" s="9"/>
      <c r="G2596" s="9"/>
      <c r="H2596" s="9" t="s">
        <v>1452</v>
      </c>
      <c r="I2596" s="9"/>
      <c r="J2596" s="9" t="s">
        <v>1453</v>
      </c>
      <c r="K2596" s="10" t="s">
        <v>1454</v>
      </c>
      <c r="L2596" s="9" t="s">
        <v>1898</v>
      </c>
      <c r="M2596" s="9"/>
      <c r="N2596" s="12" t="s">
        <v>1456</v>
      </c>
    </row>
    <row r="2597" customFormat="1" spans="1:14">
      <c r="A2597" s="9" t="s">
        <v>1895</v>
      </c>
      <c r="B2597" s="9"/>
      <c r="C2597" s="9" t="s">
        <v>5323</v>
      </c>
      <c r="D2597" s="9" t="s">
        <v>3654</v>
      </c>
      <c r="E2597" s="9" t="s">
        <v>85</v>
      </c>
      <c r="F2597" s="9"/>
      <c r="G2597" s="9"/>
      <c r="H2597" s="9" t="s">
        <v>1452</v>
      </c>
      <c r="I2597" s="9"/>
      <c r="J2597" s="9" t="s">
        <v>1453</v>
      </c>
      <c r="K2597" s="10" t="s">
        <v>1454</v>
      </c>
      <c r="L2597" s="9" t="s">
        <v>1898</v>
      </c>
      <c r="M2597" s="9"/>
      <c r="N2597" s="12" t="s">
        <v>1456</v>
      </c>
    </row>
    <row r="2598" customFormat="1" spans="1:14">
      <c r="A2598" s="9" t="s">
        <v>1895</v>
      </c>
      <c r="B2598" s="9"/>
      <c r="C2598" s="9" t="s">
        <v>5324</v>
      </c>
      <c r="D2598" s="9" t="s">
        <v>3244</v>
      </c>
      <c r="E2598" s="9" t="s">
        <v>85</v>
      </c>
      <c r="F2598" s="9"/>
      <c r="G2598" s="9"/>
      <c r="H2598" s="9" t="s">
        <v>1452</v>
      </c>
      <c r="I2598" s="9"/>
      <c r="J2598" s="9" t="s">
        <v>1453</v>
      </c>
      <c r="K2598" s="10" t="s">
        <v>1454</v>
      </c>
      <c r="L2598" s="9" t="s">
        <v>1898</v>
      </c>
      <c r="M2598" s="9"/>
      <c r="N2598" s="12" t="s">
        <v>1456</v>
      </c>
    </row>
    <row r="2599" customFormat="1" spans="1:14">
      <c r="A2599" s="9" t="s">
        <v>1895</v>
      </c>
      <c r="B2599" s="9"/>
      <c r="C2599" s="9" t="s">
        <v>5325</v>
      </c>
      <c r="D2599" s="9" t="s">
        <v>3246</v>
      </c>
      <c r="E2599" s="9" t="s">
        <v>85</v>
      </c>
      <c r="F2599" s="9"/>
      <c r="G2599" s="9"/>
      <c r="H2599" s="9" t="s">
        <v>1452</v>
      </c>
      <c r="I2599" s="9"/>
      <c r="J2599" s="9" t="s">
        <v>1453</v>
      </c>
      <c r="K2599" s="10" t="s">
        <v>1454</v>
      </c>
      <c r="L2599" s="9" t="s">
        <v>1898</v>
      </c>
      <c r="M2599" s="9"/>
      <c r="N2599" s="12" t="s">
        <v>1456</v>
      </c>
    </row>
    <row r="2600" customFormat="1" spans="1:14">
      <c r="A2600" s="9" t="s">
        <v>1895</v>
      </c>
      <c r="B2600" s="9"/>
      <c r="C2600" s="9" t="s">
        <v>5326</v>
      </c>
      <c r="D2600" s="9" t="s">
        <v>3656</v>
      </c>
      <c r="E2600" s="9" t="s">
        <v>85</v>
      </c>
      <c r="F2600" s="9"/>
      <c r="G2600" s="9"/>
      <c r="H2600" s="9" t="s">
        <v>1452</v>
      </c>
      <c r="I2600" s="9"/>
      <c r="J2600" s="9" t="s">
        <v>1453</v>
      </c>
      <c r="K2600" s="10" t="s">
        <v>1454</v>
      </c>
      <c r="L2600" s="9" t="s">
        <v>1898</v>
      </c>
      <c r="M2600" s="9"/>
      <c r="N2600" s="12" t="s">
        <v>1456</v>
      </c>
    </row>
    <row r="2601" customFormat="1" spans="1:14">
      <c r="A2601" s="9" t="s">
        <v>1895</v>
      </c>
      <c r="B2601" s="9"/>
      <c r="C2601" s="9" t="s">
        <v>5327</v>
      </c>
      <c r="D2601" s="9" t="s">
        <v>3248</v>
      </c>
      <c r="E2601" s="9" t="s">
        <v>85</v>
      </c>
      <c r="F2601" s="9"/>
      <c r="G2601" s="9"/>
      <c r="H2601" s="9" t="s">
        <v>1452</v>
      </c>
      <c r="I2601" s="9"/>
      <c r="J2601" s="9" t="s">
        <v>1453</v>
      </c>
      <c r="K2601" s="10" t="s">
        <v>1454</v>
      </c>
      <c r="L2601" s="9" t="s">
        <v>1898</v>
      </c>
      <c r="M2601" s="9"/>
      <c r="N2601" s="12" t="s">
        <v>1456</v>
      </c>
    </row>
    <row r="2602" customFormat="1" spans="1:14">
      <c r="A2602" s="9" t="s">
        <v>1895</v>
      </c>
      <c r="B2602" s="9"/>
      <c r="C2602" s="9" t="s">
        <v>5328</v>
      </c>
      <c r="D2602" s="9" t="s">
        <v>3658</v>
      </c>
      <c r="E2602" s="9" t="s">
        <v>85</v>
      </c>
      <c r="F2602" s="9"/>
      <c r="G2602" s="9"/>
      <c r="H2602" s="9" t="s">
        <v>1452</v>
      </c>
      <c r="I2602" s="9"/>
      <c r="J2602" s="9" t="s">
        <v>1453</v>
      </c>
      <c r="K2602" s="10" t="s">
        <v>1454</v>
      </c>
      <c r="L2602" s="9" t="s">
        <v>1898</v>
      </c>
      <c r="M2602" s="9"/>
      <c r="N2602" s="12" t="s">
        <v>1456</v>
      </c>
    </row>
    <row r="2603" customFormat="1" spans="1:14">
      <c r="A2603" s="9" t="s">
        <v>1895</v>
      </c>
      <c r="B2603" s="9"/>
      <c r="C2603" s="9" t="s">
        <v>5329</v>
      </c>
      <c r="D2603" s="9" t="s">
        <v>3250</v>
      </c>
      <c r="E2603" s="9" t="s">
        <v>85</v>
      </c>
      <c r="F2603" s="9"/>
      <c r="G2603" s="9"/>
      <c r="H2603" s="9" t="s">
        <v>1452</v>
      </c>
      <c r="I2603" s="9"/>
      <c r="J2603" s="9" t="s">
        <v>1453</v>
      </c>
      <c r="K2603" s="10" t="s">
        <v>1454</v>
      </c>
      <c r="L2603" s="9" t="s">
        <v>1898</v>
      </c>
      <c r="M2603" s="9"/>
      <c r="N2603" s="12" t="s">
        <v>1456</v>
      </c>
    </row>
    <row r="2604" customFormat="1" spans="1:14">
      <c r="A2604" s="9" t="s">
        <v>1895</v>
      </c>
      <c r="B2604" s="9"/>
      <c r="C2604" s="9" t="s">
        <v>5330</v>
      </c>
      <c r="D2604" s="9" t="s">
        <v>3660</v>
      </c>
      <c r="E2604" s="9" t="s">
        <v>85</v>
      </c>
      <c r="F2604" s="9"/>
      <c r="G2604" s="9"/>
      <c r="H2604" s="9" t="s">
        <v>1452</v>
      </c>
      <c r="I2604" s="9"/>
      <c r="J2604" s="9" t="s">
        <v>1453</v>
      </c>
      <c r="K2604" s="10" t="s">
        <v>1454</v>
      </c>
      <c r="L2604" s="9" t="s">
        <v>1898</v>
      </c>
      <c r="M2604" s="9"/>
      <c r="N2604" s="12" t="s">
        <v>1456</v>
      </c>
    </row>
    <row r="2605" customFormat="1" spans="1:14">
      <c r="A2605" s="9" t="s">
        <v>1895</v>
      </c>
      <c r="B2605" s="9"/>
      <c r="C2605" s="9" t="s">
        <v>5331</v>
      </c>
      <c r="D2605" s="9" t="s">
        <v>3252</v>
      </c>
      <c r="E2605" s="9" t="s">
        <v>85</v>
      </c>
      <c r="F2605" s="9"/>
      <c r="G2605" s="9"/>
      <c r="H2605" s="9" t="s">
        <v>1452</v>
      </c>
      <c r="I2605" s="9"/>
      <c r="J2605" s="9" t="s">
        <v>1453</v>
      </c>
      <c r="K2605" s="10" t="s">
        <v>1454</v>
      </c>
      <c r="L2605" s="9" t="s">
        <v>1898</v>
      </c>
      <c r="M2605" s="9"/>
      <c r="N2605" s="12" t="s">
        <v>1456</v>
      </c>
    </row>
    <row r="2606" customFormat="1" spans="1:14">
      <c r="A2606" s="9" t="s">
        <v>1895</v>
      </c>
      <c r="B2606" s="9"/>
      <c r="C2606" s="9" t="s">
        <v>5332</v>
      </c>
      <c r="D2606" s="9" t="s">
        <v>3254</v>
      </c>
      <c r="E2606" s="9" t="s">
        <v>85</v>
      </c>
      <c r="F2606" s="9"/>
      <c r="G2606" s="9"/>
      <c r="H2606" s="9" t="s">
        <v>1452</v>
      </c>
      <c r="I2606" s="9"/>
      <c r="J2606" s="9" t="s">
        <v>1453</v>
      </c>
      <c r="K2606" s="10" t="s">
        <v>1454</v>
      </c>
      <c r="L2606" s="9" t="s">
        <v>1898</v>
      </c>
      <c r="M2606" s="9"/>
      <c r="N2606" s="12" t="s">
        <v>1456</v>
      </c>
    </row>
    <row r="2607" customFormat="1" spans="1:14">
      <c r="A2607" s="9" t="s">
        <v>1895</v>
      </c>
      <c r="B2607" s="9"/>
      <c r="C2607" s="9" t="s">
        <v>5333</v>
      </c>
      <c r="D2607" s="9" t="s">
        <v>3256</v>
      </c>
      <c r="E2607" s="9" t="s">
        <v>85</v>
      </c>
      <c r="F2607" s="9"/>
      <c r="G2607" s="9"/>
      <c r="H2607" s="9" t="s">
        <v>1452</v>
      </c>
      <c r="I2607" s="9"/>
      <c r="J2607" s="9" t="s">
        <v>1453</v>
      </c>
      <c r="K2607" s="10" t="s">
        <v>1454</v>
      </c>
      <c r="L2607" s="9" t="s">
        <v>1898</v>
      </c>
      <c r="M2607" s="9"/>
      <c r="N2607" s="12" t="s">
        <v>1456</v>
      </c>
    </row>
    <row r="2608" customFormat="1" spans="1:14">
      <c r="A2608" s="9" t="s">
        <v>1895</v>
      </c>
      <c r="B2608" s="9"/>
      <c r="C2608" s="9" t="s">
        <v>5334</v>
      </c>
      <c r="D2608" s="9" t="s">
        <v>5335</v>
      </c>
      <c r="E2608" s="9" t="s">
        <v>85</v>
      </c>
      <c r="F2608" s="9"/>
      <c r="G2608" s="9"/>
      <c r="H2608" s="9" t="s">
        <v>1452</v>
      </c>
      <c r="I2608" s="9"/>
      <c r="J2608" s="9" t="s">
        <v>1453</v>
      </c>
      <c r="K2608" s="10" t="s">
        <v>1454</v>
      </c>
      <c r="L2608" s="9" t="s">
        <v>1898</v>
      </c>
      <c r="M2608" s="9"/>
      <c r="N2608" s="12" t="s">
        <v>1456</v>
      </c>
    </row>
    <row r="2609" customFormat="1" spans="1:14">
      <c r="A2609" s="9" t="s">
        <v>1895</v>
      </c>
      <c r="B2609" s="9"/>
      <c r="C2609" s="9" t="s">
        <v>5336</v>
      </c>
      <c r="D2609" s="9" t="s">
        <v>3258</v>
      </c>
      <c r="E2609" s="9" t="s">
        <v>85</v>
      </c>
      <c r="F2609" s="9"/>
      <c r="G2609" s="9"/>
      <c r="H2609" s="9" t="s">
        <v>1452</v>
      </c>
      <c r="I2609" s="9"/>
      <c r="J2609" s="9" t="s">
        <v>1453</v>
      </c>
      <c r="K2609" s="10" t="s">
        <v>1454</v>
      </c>
      <c r="L2609" s="9" t="s">
        <v>1898</v>
      </c>
      <c r="M2609" s="9"/>
      <c r="N2609" s="12" t="s">
        <v>1456</v>
      </c>
    </row>
    <row r="2610" customFormat="1" spans="1:14">
      <c r="A2610" s="9" t="s">
        <v>1895</v>
      </c>
      <c r="B2610" s="9"/>
      <c r="C2610" s="9" t="s">
        <v>5337</v>
      </c>
      <c r="D2610" s="9" t="s">
        <v>3260</v>
      </c>
      <c r="E2610" s="9" t="s">
        <v>85</v>
      </c>
      <c r="F2610" s="9"/>
      <c r="G2610" s="9"/>
      <c r="H2610" s="9" t="s">
        <v>1452</v>
      </c>
      <c r="I2610" s="9"/>
      <c r="J2610" s="9" t="s">
        <v>1453</v>
      </c>
      <c r="K2610" s="10" t="s">
        <v>1454</v>
      </c>
      <c r="L2610" s="9" t="s">
        <v>1898</v>
      </c>
      <c r="M2610" s="9"/>
      <c r="N2610" s="12" t="s">
        <v>1456</v>
      </c>
    </row>
    <row r="2611" customFormat="1" spans="1:14">
      <c r="A2611" s="9" t="s">
        <v>1895</v>
      </c>
      <c r="B2611" s="9"/>
      <c r="C2611" s="9" t="s">
        <v>5338</v>
      </c>
      <c r="D2611" s="9" t="s">
        <v>3262</v>
      </c>
      <c r="E2611" s="9" t="s">
        <v>85</v>
      </c>
      <c r="F2611" s="9"/>
      <c r="G2611" s="9"/>
      <c r="H2611" s="9" t="s">
        <v>1452</v>
      </c>
      <c r="I2611" s="9"/>
      <c r="J2611" s="9" t="s">
        <v>1453</v>
      </c>
      <c r="K2611" s="10" t="s">
        <v>1454</v>
      </c>
      <c r="L2611" s="9" t="s">
        <v>1898</v>
      </c>
      <c r="M2611" s="9"/>
      <c r="N2611" s="12" t="s">
        <v>1456</v>
      </c>
    </row>
    <row r="2612" customFormat="1" spans="1:14">
      <c r="A2612" s="9" t="s">
        <v>1895</v>
      </c>
      <c r="B2612" s="9"/>
      <c r="C2612" s="9" t="s">
        <v>5339</v>
      </c>
      <c r="D2612" s="9" t="s">
        <v>3264</v>
      </c>
      <c r="E2612" s="9" t="s">
        <v>85</v>
      </c>
      <c r="F2612" s="9"/>
      <c r="G2612" s="9"/>
      <c r="H2612" s="9" t="s">
        <v>1452</v>
      </c>
      <c r="I2612" s="9"/>
      <c r="J2612" s="9" t="s">
        <v>1453</v>
      </c>
      <c r="K2612" s="10" t="s">
        <v>1454</v>
      </c>
      <c r="L2612" s="9" t="s">
        <v>1898</v>
      </c>
      <c r="M2612" s="9"/>
      <c r="N2612" s="12" t="s">
        <v>1456</v>
      </c>
    </row>
    <row r="2613" customFormat="1" spans="1:14">
      <c r="A2613" s="9" t="s">
        <v>1895</v>
      </c>
      <c r="B2613" s="9"/>
      <c r="C2613" s="9" t="s">
        <v>5340</v>
      </c>
      <c r="D2613" s="9" t="s">
        <v>3266</v>
      </c>
      <c r="E2613" s="9" t="s">
        <v>85</v>
      </c>
      <c r="F2613" s="9"/>
      <c r="G2613" s="9"/>
      <c r="H2613" s="9" t="s">
        <v>1452</v>
      </c>
      <c r="I2613" s="9"/>
      <c r="J2613" s="9" t="s">
        <v>1453</v>
      </c>
      <c r="K2613" s="10" t="s">
        <v>1454</v>
      </c>
      <c r="L2613" s="9" t="s">
        <v>1898</v>
      </c>
      <c r="M2613" s="9"/>
      <c r="N2613" s="12" t="s">
        <v>1456</v>
      </c>
    </row>
    <row r="2614" customFormat="1" spans="1:14">
      <c r="A2614" s="9" t="s">
        <v>1895</v>
      </c>
      <c r="B2614" s="9"/>
      <c r="C2614" s="9" t="s">
        <v>5341</v>
      </c>
      <c r="D2614" s="9" t="s">
        <v>3268</v>
      </c>
      <c r="E2614" s="9" t="s">
        <v>85</v>
      </c>
      <c r="F2614" s="9"/>
      <c r="G2614" s="9"/>
      <c r="H2614" s="9" t="s">
        <v>1452</v>
      </c>
      <c r="I2614" s="9"/>
      <c r="J2614" s="9" t="s">
        <v>1453</v>
      </c>
      <c r="K2614" s="10" t="s">
        <v>1454</v>
      </c>
      <c r="L2614" s="9" t="s">
        <v>1898</v>
      </c>
      <c r="M2614" s="9"/>
      <c r="N2614" s="12" t="s">
        <v>1456</v>
      </c>
    </row>
    <row r="2615" customFormat="1" spans="1:14">
      <c r="A2615" s="9" t="s">
        <v>1895</v>
      </c>
      <c r="B2615" s="9"/>
      <c r="C2615" s="9" t="s">
        <v>5342</v>
      </c>
      <c r="D2615" s="9" t="s">
        <v>3270</v>
      </c>
      <c r="E2615" s="9" t="s">
        <v>85</v>
      </c>
      <c r="F2615" s="9"/>
      <c r="G2615" s="9"/>
      <c r="H2615" s="9" t="s">
        <v>1452</v>
      </c>
      <c r="I2615" s="9"/>
      <c r="J2615" s="9" t="s">
        <v>1453</v>
      </c>
      <c r="K2615" s="10" t="s">
        <v>1454</v>
      </c>
      <c r="L2615" s="9" t="s">
        <v>1898</v>
      </c>
      <c r="M2615" s="9"/>
      <c r="N2615" s="12" t="s">
        <v>1456</v>
      </c>
    </row>
    <row r="2616" customFormat="1" spans="1:14">
      <c r="A2616" s="9" t="s">
        <v>1895</v>
      </c>
      <c r="B2616" s="9"/>
      <c r="C2616" s="9" t="s">
        <v>5343</v>
      </c>
      <c r="D2616" s="9" t="s">
        <v>3272</v>
      </c>
      <c r="E2616" s="9" t="s">
        <v>85</v>
      </c>
      <c r="F2616" s="9"/>
      <c r="G2616" s="9"/>
      <c r="H2616" s="9" t="s">
        <v>1452</v>
      </c>
      <c r="I2616" s="9"/>
      <c r="J2616" s="9" t="s">
        <v>1453</v>
      </c>
      <c r="K2616" s="10" t="s">
        <v>1454</v>
      </c>
      <c r="L2616" s="9" t="s">
        <v>1898</v>
      </c>
      <c r="M2616" s="9"/>
      <c r="N2616" s="12" t="s">
        <v>1456</v>
      </c>
    </row>
    <row r="2617" customFormat="1" spans="1:14">
      <c r="A2617" s="9" t="s">
        <v>1895</v>
      </c>
      <c r="B2617" s="9"/>
      <c r="C2617" s="9" t="s">
        <v>5344</v>
      </c>
      <c r="D2617" s="9" t="s">
        <v>3274</v>
      </c>
      <c r="E2617" s="9" t="s">
        <v>85</v>
      </c>
      <c r="F2617" s="9"/>
      <c r="G2617" s="9"/>
      <c r="H2617" s="9" t="s">
        <v>1452</v>
      </c>
      <c r="I2617" s="9"/>
      <c r="J2617" s="9" t="s">
        <v>1453</v>
      </c>
      <c r="K2617" s="10" t="s">
        <v>1454</v>
      </c>
      <c r="L2617" s="9" t="s">
        <v>1898</v>
      </c>
      <c r="M2617" s="9"/>
      <c r="N2617" s="12" t="s">
        <v>1456</v>
      </c>
    </row>
    <row r="2618" customFormat="1" spans="1:14">
      <c r="A2618" s="9" t="s">
        <v>1895</v>
      </c>
      <c r="B2618" s="9"/>
      <c r="C2618" s="9" t="s">
        <v>5345</v>
      </c>
      <c r="D2618" s="9" t="s">
        <v>3712</v>
      </c>
      <c r="E2618" s="9" t="s">
        <v>85</v>
      </c>
      <c r="F2618" s="9"/>
      <c r="G2618" s="9"/>
      <c r="H2618" s="9" t="s">
        <v>1452</v>
      </c>
      <c r="I2618" s="9"/>
      <c r="J2618" s="9" t="s">
        <v>1453</v>
      </c>
      <c r="K2618" s="10" t="s">
        <v>1454</v>
      </c>
      <c r="L2618" s="9" t="s">
        <v>1898</v>
      </c>
      <c r="M2618" s="9"/>
      <c r="N2618" s="12" t="s">
        <v>1456</v>
      </c>
    </row>
    <row r="2619" customFormat="1" spans="1:14">
      <c r="A2619" s="9" t="s">
        <v>1895</v>
      </c>
      <c r="B2619" s="9"/>
      <c r="C2619" s="9" t="s">
        <v>5346</v>
      </c>
      <c r="D2619" s="9" t="s">
        <v>3276</v>
      </c>
      <c r="E2619" s="9" t="s">
        <v>85</v>
      </c>
      <c r="F2619" s="9"/>
      <c r="G2619" s="9"/>
      <c r="H2619" s="9" t="s">
        <v>1452</v>
      </c>
      <c r="I2619" s="9"/>
      <c r="J2619" s="9" t="s">
        <v>1453</v>
      </c>
      <c r="K2619" s="10" t="s">
        <v>1454</v>
      </c>
      <c r="L2619" s="9" t="s">
        <v>1898</v>
      </c>
      <c r="M2619" s="9"/>
      <c r="N2619" s="12" t="s">
        <v>1456</v>
      </c>
    </row>
    <row r="2620" customFormat="1" spans="1:14">
      <c r="A2620" s="9" t="s">
        <v>1895</v>
      </c>
      <c r="B2620" s="9"/>
      <c r="C2620" s="9" t="s">
        <v>5347</v>
      </c>
      <c r="D2620" s="9" t="s">
        <v>5348</v>
      </c>
      <c r="E2620" s="9" t="s">
        <v>85</v>
      </c>
      <c r="F2620" s="9"/>
      <c r="G2620" s="9"/>
      <c r="H2620" s="9" t="s">
        <v>1452</v>
      </c>
      <c r="I2620" s="9"/>
      <c r="J2620" s="9" t="s">
        <v>1453</v>
      </c>
      <c r="K2620" s="10" t="s">
        <v>1454</v>
      </c>
      <c r="L2620" s="9" t="s">
        <v>1898</v>
      </c>
      <c r="M2620" s="9"/>
      <c r="N2620" s="12" t="s">
        <v>1456</v>
      </c>
    </row>
    <row r="2621" customFormat="1" spans="1:14">
      <c r="A2621" s="9" t="s">
        <v>1895</v>
      </c>
      <c r="B2621" s="9"/>
      <c r="C2621" s="9" t="s">
        <v>5349</v>
      </c>
      <c r="D2621" s="9" t="s">
        <v>5350</v>
      </c>
      <c r="E2621" s="9" t="s">
        <v>85</v>
      </c>
      <c r="F2621" s="9"/>
      <c r="G2621" s="9"/>
      <c r="H2621" s="9" t="s">
        <v>1452</v>
      </c>
      <c r="I2621" s="9"/>
      <c r="J2621" s="9" t="s">
        <v>1453</v>
      </c>
      <c r="K2621" s="10" t="s">
        <v>1454</v>
      </c>
      <c r="L2621" s="9" t="s">
        <v>1898</v>
      </c>
      <c r="M2621" s="9"/>
      <c r="N2621" s="12" t="s">
        <v>1456</v>
      </c>
    </row>
    <row r="2622" customFormat="1" spans="1:14">
      <c r="A2622" s="9" t="s">
        <v>1895</v>
      </c>
      <c r="B2622" s="9"/>
      <c r="C2622" s="9" t="s">
        <v>5351</v>
      </c>
      <c r="D2622" s="9" t="s">
        <v>5352</v>
      </c>
      <c r="E2622" s="9" t="s">
        <v>85</v>
      </c>
      <c r="F2622" s="9"/>
      <c r="G2622" s="9"/>
      <c r="H2622" s="9" t="s">
        <v>1452</v>
      </c>
      <c r="I2622" s="9"/>
      <c r="J2622" s="9" t="s">
        <v>1453</v>
      </c>
      <c r="K2622" s="10" t="s">
        <v>1454</v>
      </c>
      <c r="L2622" s="9" t="s">
        <v>1898</v>
      </c>
      <c r="M2622" s="9"/>
      <c r="N2622" s="12" t="s">
        <v>1456</v>
      </c>
    </row>
    <row r="2623" customFormat="1" spans="1:14">
      <c r="A2623" s="9" t="s">
        <v>1895</v>
      </c>
      <c r="B2623" s="9"/>
      <c r="C2623" s="9" t="s">
        <v>5353</v>
      </c>
      <c r="D2623" s="9" t="s">
        <v>3468</v>
      </c>
      <c r="E2623" s="9" t="s">
        <v>85</v>
      </c>
      <c r="F2623" s="9"/>
      <c r="G2623" s="9"/>
      <c r="H2623" s="9" t="s">
        <v>1452</v>
      </c>
      <c r="I2623" s="9"/>
      <c r="J2623" s="9" t="s">
        <v>1453</v>
      </c>
      <c r="K2623" s="10" t="s">
        <v>1454</v>
      </c>
      <c r="L2623" s="9" t="s">
        <v>1898</v>
      </c>
      <c r="M2623" s="9"/>
      <c r="N2623" s="12" t="s">
        <v>1456</v>
      </c>
    </row>
    <row r="2624" customFormat="1" spans="1:14">
      <c r="A2624" s="9" t="s">
        <v>1895</v>
      </c>
      <c r="B2624" s="9"/>
      <c r="C2624" s="9" t="s">
        <v>5354</v>
      </c>
      <c r="D2624" s="9" t="s">
        <v>5355</v>
      </c>
      <c r="E2624" s="9" t="s">
        <v>85</v>
      </c>
      <c r="F2624" s="9"/>
      <c r="G2624" s="9"/>
      <c r="H2624" s="9" t="s">
        <v>1452</v>
      </c>
      <c r="I2624" s="9"/>
      <c r="J2624" s="9" t="s">
        <v>1453</v>
      </c>
      <c r="K2624" s="10" t="s">
        <v>1454</v>
      </c>
      <c r="L2624" s="9" t="s">
        <v>1898</v>
      </c>
      <c r="M2624" s="9"/>
      <c r="N2624" s="12" t="s">
        <v>1456</v>
      </c>
    </row>
    <row r="2625" customFormat="1" spans="1:14">
      <c r="A2625" s="9" t="s">
        <v>1895</v>
      </c>
      <c r="B2625" s="9"/>
      <c r="C2625" s="9" t="s">
        <v>5356</v>
      </c>
      <c r="D2625" s="9" t="s">
        <v>5357</v>
      </c>
      <c r="E2625" s="9" t="s">
        <v>85</v>
      </c>
      <c r="F2625" s="9"/>
      <c r="G2625" s="9"/>
      <c r="H2625" s="9" t="s">
        <v>1452</v>
      </c>
      <c r="I2625" s="9"/>
      <c r="J2625" s="9" t="s">
        <v>1453</v>
      </c>
      <c r="K2625" s="10" t="s">
        <v>1454</v>
      </c>
      <c r="L2625" s="9" t="s">
        <v>1898</v>
      </c>
      <c r="M2625" s="9"/>
      <c r="N2625" s="12" t="s">
        <v>1456</v>
      </c>
    </row>
    <row r="2626" customFormat="1" spans="1:14">
      <c r="A2626" s="9" t="s">
        <v>1895</v>
      </c>
      <c r="B2626" s="9"/>
      <c r="C2626" s="9" t="s">
        <v>5358</v>
      </c>
      <c r="D2626" s="9" t="s">
        <v>3278</v>
      </c>
      <c r="E2626" s="9" t="s">
        <v>85</v>
      </c>
      <c r="F2626" s="9"/>
      <c r="G2626" s="9"/>
      <c r="H2626" s="9" t="s">
        <v>1452</v>
      </c>
      <c r="I2626" s="9"/>
      <c r="J2626" s="9" t="s">
        <v>1453</v>
      </c>
      <c r="K2626" s="10" t="s">
        <v>1454</v>
      </c>
      <c r="L2626" s="9" t="s">
        <v>1898</v>
      </c>
      <c r="M2626" s="9"/>
      <c r="N2626" s="12" t="s">
        <v>1456</v>
      </c>
    </row>
    <row r="2627" customFormat="1" spans="1:14">
      <c r="A2627" s="9" t="s">
        <v>1895</v>
      </c>
      <c r="B2627" s="9"/>
      <c r="C2627" s="9" t="s">
        <v>5359</v>
      </c>
      <c r="D2627" s="9" t="s">
        <v>3866</v>
      </c>
      <c r="E2627" s="9" t="s">
        <v>85</v>
      </c>
      <c r="F2627" s="9"/>
      <c r="G2627" s="9"/>
      <c r="H2627" s="9" t="s">
        <v>1452</v>
      </c>
      <c r="I2627" s="9"/>
      <c r="J2627" s="9" t="s">
        <v>1453</v>
      </c>
      <c r="K2627" s="10" t="s">
        <v>1454</v>
      </c>
      <c r="L2627" s="9" t="s">
        <v>1898</v>
      </c>
      <c r="M2627" s="9"/>
      <c r="N2627" s="12" t="s">
        <v>1456</v>
      </c>
    </row>
    <row r="2628" customFormat="1" spans="1:14">
      <c r="A2628" s="9" t="s">
        <v>1895</v>
      </c>
      <c r="B2628" s="9"/>
      <c r="C2628" s="9" t="s">
        <v>5360</v>
      </c>
      <c r="D2628" s="9" t="s">
        <v>5361</v>
      </c>
      <c r="E2628" s="9" t="s">
        <v>85</v>
      </c>
      <c r="F2628" s="9"/>
      <c r="G2628" s="9"/>
      <c r="H2628" s="9" t="s">
        <v>1452</v>
      </c>
      <c r="I2628" s="9"/>
      <c r="J2628" s="9" t="s">
        <v>1453</v>
      </c>
      <c r="K2628" s="10" t="s">
        <v>1454</v>
      </c>
      <c r="L2628" s="9" t="s">
        <v>1898</v>
      </c>
      <c r="M2628" s="9"/>
      <c r="N2628" s="12" t="s">
        <v>1456</v>
      </c>
    </row>
    <row r="2629" customFormat="1" spans="1:14">
      <c r="A2629" s="9" t="s">
        <v>1895</v>
      </c>
      <c r="B2629" s="9"/>
      <c r="C2629" s="9" t="s">
        <v>5362</v>
      </c>
      <c r="D2629" s="9" t="s">
        <v>3280</v>
      </c>
      <c r="E2629" s="9" t="s">
        <v>85</v>
      </c>
      <c r="F2629" s="9"/>
      <c r="G2629" s="9"/>
      <c r="H2629" s="9" t="s">
        <v>1452</v>
      </c>
      <c r="I2629" s="9"/>
      <c r="J2629" s="9" t="s">
        <v>1453</v>
      </c>
      <c r="K2629" s="10" t="s">
        <v>1454</v>
      </c>
      <c r="L2629" s="9" t="s">
        <v>1898</v>
      </c>
      <c r="M2629" s="9"/>
      <c r="N2629" s="12" t="s">
        <v>1456</v>
      </c>
    </row>
    <row r="2630" customFormat="1" spans="1:14">
      <c r="A2630" s="9" t="s">
        <v>1895</v>
      </c>
      <c r="B2630" s="9"/>
      <c r="C2630" s="9" t="s">
        <v>5363</v>
      </c>
      <c r="D2630" s="9" t="s">
        <v>5364</v>
      </c>
      <c r="E2630" s="9" t="s">
        <v>85</v>
      </c>
      <c r="F2630" s="9"/>
      <c r="G2630" s="9"/>
      <c r="H2630" s="9" t="s">
        <v>1452</v>
      </c>
      <c r="I2630" s="9"/>
      <c r="J2630" s="9" t="s">
        <v>1453</v>
      </c>
      <c r="K2630" s="10" t="s">
        <v>1454</v>
      </c>
      <c r="L2630" s="9" t="s">
        <v>1898</v>
      </c>
      <c r="M2630" s="9"/>
      <c r="N2630" s="12" t="s">
        <v>1456</v>
      </c>
    </row>
    <row r="2631" customFormat="1" spans="1:14">
      <c r="A2631" s="9" t="s">
        <v>1895</v>
      </c>
      <c r="B2631" s="9"/>
      <c r="C2631" s="9" t="s">
        <v>5365</v>
      </c>
      <c r="D2631" s="9" t="s">
        <v>3282</v>
      </c>
      <c r="E2631" s="9" t="s">
        <v>85</v>
      </c>
      <c r="F2631" s="9"/>
      <c r="G2631" s="9"/>
      <c r="H2631" s="9" t="s">
        <v>1452</v>
      </c>
      <c r="I2631" s="9"/>
      <c r="J2631" s="9" t="s">
        <v>1453</v>
      </c>
      <c r="K2631" s="10" t="s">
        <v>1454</v>
      </c>
      <c r="L2631" s="9" t="s">
        <v>1898</v>
      </c>
      <c r="M2631" s="9"/>
      <c r="N2631" s="12" t="s">
        <v>1456</v>
      </c>
    </row>
    <row r="2632" customFormat="1" spans="1:14">
      <c r="A2632" s="9" t="s">
        <v>1895</v>
      </c>
      <c r="B2632" s="9"/>
      <c r="C2632" s="9" t="s">
        <v>5366</v>
      </c>
      <c r="D2632" s="9" t="s">
        <v>5367</v>
      </c>
      <c r="E2632" s="9" t="s">
        <v>85</v>
      </c>
      <c r="F2632" s="9"/>
      <c r="G2632" s="9"/>
      <c r="H2632" s="9" t="s">
        <v>1452</v>
      </c>
      <c r="I2632" s="9"/>
      <c r="J2632" s="9" t="s">
        <v>1453</v>
      </c>
      <c r="K2632" s="10" t="s">
        <v>1454</v>
      </c>
      <c r="L2632" s="9" t="s">
        <v>1898</v>
      </c>
      <c r="M2632" s="9"/>
      <c r="N2632" s="12" t="s">
        <v>1456</v>
      </c>
    </row>
    <row r="2633" customFormat="1" spans="1:14">
      <c r="A2633" s="9" t="s">
        <v>1895</v>
      </c>
      <c r="B2633" s="9"/>
      <c r="C2633" s="9" t="s">
        <v>5368</v>
      </c>
      <c r="D2633" s="9" t="s">
        <v>5369</v>
      </c>
      <c r="E2633" s="9" t="s">
        <v>85</v>
      </c>
      <c r="F2633" s="9"/>
      <c r="G2633" s="9"/>
      <c r="H2633" s="9" t="s">
        <v>1452</v>
      </c>
      <c r="I2633" s="9"/>
      <c r="J2633" s="9" t="s">
        <v>1453</v>
      </c>
      <c r="K2633" s="10" t="s">
        <v>1454</v>
      </c>
      <c r="L2633" s="9" t="s">
        <v>1898</v>
      </c>
      <c r="M2633" s="9"/>
      <c r="N2633" s="12" t="s">
        <v>1456</v>
      </c>
    </row>
    <row r="2634" customFormat="1" spans="1:14">
      <c r="A2634" s="9" t="s">
        <v>1895</v>
      </c>
      <c r="B2634" s="9"/>
      <c r="C2634" s="9" t="s">
        <v>5370</v>
      </c>
      <c r="D2634" s="9" t="s">
        <v>5371</v>
      </c>
      <c r="E2634" s="9" t="s">
        <v>85</v>
      </c>
      <c r="F2634" s="9"/>
      <c r="G2634" s="9"/>
      <c r="H2634" s="9" t="s">
        <v>1452</v>
      </c>
      <c r="I2634" s="9"/>
      <c r="J2634" s="9" t="s">
        <v>1453</v>
      </c>
      <c r="K2634" s="10" t="s">
        <v>1454</v>
      </c>
      <c r="L2634" s="9" t="s">
        <v>1898</v>
      </c>
      <c r="M2634" s="9"/>
      <c r="N2634" s="12" t="s">
        <v>1456</v>
      </c>
    </row>
    <row r="2635" customFormat="1" spans="1:14">
      <c r="A2635" s="9" t="s">
        <v>1895</v>
      </c>
      <c r="B2635" s="9"/>
      <c r="C2635" s="9" t="s">
        <v>5372</v>
      </c>
      <c r="D2635" s="9" t="s">
        <v>5373</v>
      </c>
      <c r="E2635" s="9" t="s">
        <v>85</v>
      </c>
      <c r="F2635" s="9"/>
      <c r="G2635" s="9"/>
      <c r="H2635" s="9" t="s">
        <v>1452</v>
      </c>
      <c r="I2635" s="9"/>
      <c r="J2635" s="9" t="s">
        <v>1453</v>
      </c>
      <c r="K2635" s="10" t="s">
        <v>1454</v>
      </c>
      <c r="L2635" s="9" t="s">
        <v>1898</v>
      </c>
      <c r="M2635" s="9"/>
      <c r="N2635" s="12" t="s">
        <v>1456</v>
      </c>
    </row>
    <row r="2636" customFormat="1" spans="1:14">
      <c r="A2636" s="9" t="s">
        <v>1895</v>
      </c>
      <c r="B2636" s="9"/>
      <c r="C2636" s="9" t="s">
        <v>5374</v>
      </c>
      <c r="D2636" s="9" t="s">
        <v>3724</v>
      </c>
      <c r="E2636" s="9" t="s">
        <v>85</v>
      </c>
      <c r="F2636" s="9"/>
      <c r="G2636" s="9"/>
      <c r="H2636" s="9" t="s">
        <v>1452</v>
      </c>
      <c r="I2636" s="9"/>
      <c r="J2636" s="9" t="s">
        <v>1453</v>
      </c>
      <c r="K2636" s="10" t="s">
        <v>1454</v>
      </c>
      <c r="L2636" s="9" t="s">
        <v>1898</v>
      </c>
      <c r="M2636" s="9"/>
      <c r="N2636" s="12" t="s">
        <v>1456</v>
      </c>
    </row>
    <row r="2637" customFormat="1" spans="1:14">
      <c r="A2637" s="9" t="s">
        <v>1895</v>
      </c>
      <c r="B2637" s="9"/>
      <c r="C2637" s="9" t="s">
        <v>5375</v>
      </c>
      <c r="D2637" s="9" t="s">
        <v>3726</v>
      </c>
      <c r="E2637" s="9" t="s">
        <v>85</v>
      </c>
      <c r="F2637" s="9"/>
      <c r="G2637" s="9"/>
      <c r="H2637" s="9" t="s">
        <v>1452</v>
      </c>
      <c r="I2637" s="9"/>
      <c r="J2637" s="9" t="s">
        <v>1453</v>
      </c>
      <c r="K2637" s="10" t="s">
        <v>1454</v>
      </c>
      <c r="L2637" s="9" t="s">
        <v>1898</v>
      </c>
      <c r="M2637" s="9"/>
      <c r="N2637" s="12" t="s">
        <v>1456</v>
      </c>
    </row>
    <row r="2638" customFormat="1" spans="1:14">
      <c r="A2638" s="9" t="s">
        <v>1895</v>
      </c>
      <c r="B2638" s="9"/>
      <c r="C2638" s="9" t="s">
        <v>5376</v>
      </c>
      <c r="D2638" s="9" t="s">
        <v>5377</v>
      </c>
      <c r="E2638" s="9" t="s">
        <v>85</v>
      </c>
      <c r="F2638" s="9"/>
      <c r="G2638" s="9"/>
      <c r="H2638" s="9" t="s">
        <v>1452</v>
      </c>
      <c r="I2638" s="9"/>
      <c r="J2638" s="9" t="s">
        <v>1453</v>
      </c>
      <c r="K2638" s="10" t="s">
        <v>1454</v>
      </c>
      <c r="L2638" s="9" t="s">
        <v>1898</v>
      </c>
      <c r="M2638" s="9"/>
      <c r="N2638" s="12" t="s">
        <v>1456</v>
      </c>
    </row>
    <row r="2639" customFormat="1" spans="1:14">
      <c r="A2639" s="9" t="s">
        <v>1895</v>
      </c>
      <c r="B2639" s="9"/>
      <c r="C2639" s="9" t="s">
        <v>5378</v>
      </c>
      <c r="D2639" s="9" t="s">
        <v>5379</v>
      </c>
      <c r="E2639" s="9" t="s">
        <v>85</v>
      </c>
      <c r="F2639" s="9"/>
      <c r="G2639" s="9"/>
      <c r="H2639" s="9" t="s">
        <v>1452</v>
      </c>
      <c r="I2639" s="9"/>
      <c r="J2639" s="9" t="s">
        <v>1453</v>
      </c>
      <c r="K2639" s="10" t="s">
        <v>1454</v>
      </c>
      <c r="L2639" s="9" t="s">
        <v>1898</v>
      </c>
      <c r="M2639" s="9"/>
      <c r="N2639" s="12" t="s">
        <v>1456</v>
      </c>
    </row>
    <row r="2640" customFormat="1" spans="1:14">
      <c r="A2640" s="9" t="s">
        <v>1895</v>
      </c>
      <c r="B2640" s="9"/>
      <c r="C2640" s="9" t="s">
        <v>5380</v>
      </c>
      <c r="D2640" s="9" t="s">
        <v>5381</v>
      </c>
      <c r="E2640" s="9" t="s">
        <v>85</v>
      </c>
      <c r="F2640" s="9"/>
      <c r="G2640" s="9"/>
      <c r="H2640" s="9" t="s">
        <v>1452</v>
      </c>
      <c r="I2640" s="9"/>
      <c r="J2640" s="9" t="s">
        <v>1453</v>
      </c>
      <c r="K2640" s="10" t="s">
        <v>1454</v>
      </c>
      <c r="L2640" s="9" t="s">
        <v>1898</v>
      </c>
      <c r="M2640" s="9"/>
      <c r="N2640" s="12" t="s">
        <v>1456</v>
      </c>
    </row>
    <row r="2641" customFormat="1" spans="1:14">
      <c r="A2641" s="9" t="s">
        <v>1895</v>
      </c>
      <c r="B2641" s="9"/>
      <c r="C2641" s="9" t="s">
        <v>5382</v>
      </c>
      <c r="D2641" s="9" t="s">
        <v>5383</v>
      </c>
      <c r="E2641" s="9" t="s">
        <v>85</v>
      </c>
      <c r="F2641" s="9"/>
      <c r="G2641" s="9"/>
      <c r="H2641" s="9" t="s">
        <v>1452</v>
      </c>
      <c r="I2641" s="9"/>
      <c r="J2641" s="9" t="s">
        <v>1453</v>
      </c>
      <c r="K2641" s="10" t="s">
        <v>1454</v>
      </c>
      <c r="L2641" s="9" t="s">
        <v>1898</v>
      </c>
      <c r="M2641" s="9"/>
      <c r="N2641" s="12" t="s">
        <v>1456</v>
      </c>
    </row>
    <row r="2642" customFormat="1" spans="1:14">
      <c r="A2642" s="9" t="s">
        <v>1895</v>
      </c>
      <c r="B2642" s="9"/>
      <c r="C2642" s="9" t="s">
        <v>5384</v>
      </c>
      <c r="D2642" s="9" t="s">
        <v>5385</v>
      </c>
      <c r="E2642" s="9" t="s">
        <v>85</v>
      </c>
      <c r="F2642" s="9"/>
      <c r="G2642" s="9"/>
      <c r="H2642" s="9" t="s">
        <v>1452</v>
      </c>
      <c r="I2642" s="9"/>
      <c r="J2642" s="9" t="s">
        <v>1453</v>
      </c>
      <c r="K2642" s="10" t="s">
        <v>1454</v>
      </c>
      <c r="L2642" s="9" t="s">
        <v>1898</v>
      </c>
      <c r="M2642" s="9"/>
      <c r="N2642" s="12" t="s">
        <v>1456</v>
      </c>
    </row>
    <row r="2643" customFormat="1" spans="1:14">
      <c r="A2643" s="9" t="s">
        <v>1895</v>
      </c>
      <c r="B2643" s="9"/>
      <c r="C2643" s="9" t="s">
        <v>5386</v>
      </c>
      <c r="D2643" s="9" t="s">
        <v>5387</v>
      </c>
      <c r="E2643" s="9" t="s">
        <v>85</v>
      </c>
      <c r="F2643" s="9"/>
      <c r="G2643" s="9"/>
      <c r="H2643" s="9" t="s">
        <v>1452</v>
      </c>
      <c r="I2643" s="9"/>
      <c r="J2643" s="9" t="s">
        <v>1453</v>
      </c>
      <c r="K2643" s="10" t="s">
        <v>1454</v>
      </c>
      <c r="L2643" s="9" t="s">
        <v>1898</v>
      </c>
      <c r="M2643" s="9"/>
      <c r="N2643" s="12" t="s">
        <v>1456</v>
      </c>
    </row>
    <row r="2644" customFormat="1" spans="1:14">
      <c r="A2644" s="9" t="s">
        <v>1895</v>
      </c>
      <c r="B2644" s="9"/>
      <c r="C2644" s="9" t="s">
        <v>5388</v>
      </c>
      <c r="D2644" s="9" t="s">
        <v>3728</v>
      </c>
      <c r="E2644" s="9" t="s">
        <v>85</v>
      </c>
      <c r="F2644" s="9"/>
      <c r="G2644" s="9"/>
      <c r="H2644" s="9" t="s">
        <v>1452</v>
      </c>
      <c r="I2644" s="9"/>
      <c r="J2644" s="9" t="s">
        <v>1453</v>
      </c>
      <c r="K2644" s="10" t="s">
        <v>1454</v>
      </c>
      <c r="L2644" s="9" t="s">
        <v>1898</v>
      </c>
      <c r="M2644" s="9"/>
      <c r="N2644" s="12" t="s">
        <v>1456</v>
      </c>
    </row>
    <row r="2645" customFormat="1" spans="1:14">
      <c r="A2645" s="9" t="s">
        <v>1895</v>
      </c>
      <c r="B2645" s="9"/>
      <c r="C2645" s="9" t="s">
        <v>5389</v>
      </c>
      <c r="D2645" s="9" t="s">
        <v>3730</v>
      </c>
      <c r="E2645" s="9" t="s">
        <v>85</v>
      </c>
      <c r="F2645" s="9"/>
      <c r="G2645" s="9"/>
      <c r="H2645" s="9" t="s">
        <v>1452</v>
      </c>
      <c r="I2645" s="9"/>
      <c r="J2645" s="9" t="s">
        <v>1453</v>
      </c>
      <c r="K2645" s="10" t="s">
        <v>1454</v>
      </c>
      <c r="L2645" s="9" t="s">
        <v>1898</v>
      </c>
      <c r="M2645" s="9"/>
      <c r="N2645" s="12" t="s">
        <v>1456</v>
      </c>
    </row>
    <row r="2646" customFormat="1" spans="1:14">
      <c r="A2646" s="9" t="s">
        <v>1895</v>
      </c>
      <c r="B2646" s="9"/>
      <c r="C2646" s="9" t="s">
        <v>5390</v>
      </c>
      <c r="D2646" s="9" t="s">
        <v>5391</v>
      </c>
      <c r="E2646" s="9" t="s">
        <v>85</v>
      </c>
      <c r="F2646" s="9"/>
      <c r="G2646" s="9"/>
      <c r="H2646" s="9" t="s">
        <v>1452</v>
      </c>
      <c r="I2646" s="9"/>
      <c r="J2646" s="9" t="s">
        <v>1453</v>
      </c>
      <c r="K2646" s="10" t="s">
        <v>1454</v>
      </c>
      <c r="L2646" s="9" t="s">
        <v>1898</v>
      </c>
      <c r="M2646" s="9"/>
      <c r="N2646" s="12" t="s">
        <v>1456</v>
      </c>
    </row>
    <row r="2647" customFormat="1" spans="1:14">
      <c r="A2647" s="9" t="s">
        <v>1895</v>
      </c>
      <c r="B2647" s="9"/>
      <c r="C2647" s="9" t="s">
        <v>5392</v>
      </c>
      <c r="D2647" s="9" t="s">
        <v>5393</v>
      </c>
      <c r="E2647" s="9" t="s">
        <v>85</v>
      </c>
      <c r="F2647" s="9"/>
      <c r="G2647" s="9"/>
      <c r="H2647" s="9" t="s">
        <v>1452</v>
      </c>
      <c r="I2647" s="9"/>
      <c r="J2647" s="9" t="s">
        <v>1453</v>
      </c>
      <c r="K2647" s="10" t="s">
        <v>1454</v>
      </c>
      <c r="L2647" s="9" t="s">
        <v>1898</v>
      </c>
      <c r="M2647" s="9"/>
      <c r="N2647" s="12" t="s">
        <v>1456</v>
      </c>
    </row>
    <row r="2648" customFormat="1" spans="1:14">
      <c r="A2648" s="9" t="s">
        <v>1895</v>
      </c>
      <c r="B2648" s="9"/>
      <c r="C2648" s="9" t="s">
        <v>5394</v>
      </c>
      <c r="D2648" s="9" t="s">
        <v>5395</v>
      </c>
      <c r="E2648" s="9" t="s">
        <v>85</v>
      </c>
      <c r="F2648" s="9"/>
      <c r="G2648" s="9"/>
      <c r="H2648" s="9" t="s">
        <v>1452</v>
      </c>
      <c r="I2648" s="9"/>
      <c r="J2648" s="9" t="s">
        <v>1453</v>
      </c>
      <c r="K2648" s="10" t="s">
        <v>1454</v>
      </c>
      <c r="L2648" s="9" t="s">
        <v>1898</v>
      </c>
      <c r="M2648" s="9"/>
      <c r="N2648" s="12" t="s">
        <v>1456</v>
      </c>
    </row>
    <row r="2649" customFormat="1" spans="1:14">
      <c r="A2649" s="9" t="s">
        <v>1895</v>
      </c>
      <c r="B2649" s="9"/>
      <c r="C2649" s="9" t="s">
        <v>5396</v>
      </c>
      <c r="D2649" s="9" t="s">
        <v>5397</v>
      </c>
      <c r="E2649" s="9" t="s">
        <v>85</v>
      </c>
      <c r="F2649" s="9"/>
      <c r="G2649" s="9"/>
      <c r="H2649" s="9" t="s">
        <v>1452</v>
      </c>
      <c r="I2649" s="9"/>
      <c r="J2649" s="9" t="s">
        <v>1453</v>
      </c>
      <c r="K2649" s="10" t="s">
        <v>1454</v>
      </c>
      <c r="L2649" s="9" t="s">
        <v>1898</v>
      </c>
      <c r="M2649" s="9"/>
      <c r="N2649" s="12" t="s">
        <v>1456</v>
      </c>
    </row>
    <row r="2650" customFormat="1" spans="1:14">
      <c r="A2650" s="9" t="s">
        <v>1895</v>
      </c>
      <c r="B2650" s="9"/>
      <c r="C2650" s="9" t="s">
        <v>5398</v>
      </c>
      <c r="D2650" s="9" t="s">
        <v>5399</v>
      </c>
      <c r="E2650" s="9" t="s">
        <v>85</v>
      </c>
      <c r="F2650" s="9"/>
      <c r="G2650" s="9"/>
      <c r="H2650" s="9" t="s">
        <v>1452</v>
      </c>
      <c r="I2650" s="9"/>
      <c r="J2650" s="9" t="s">
        <v>1453</v>
      </c>
      <c r="K2650" s="10" t="s">
        <v>1454</v>
      </c>
      <c r="L2650" s="9" t="s">
        <v>1898</v>
      </c>
      <c r="M2650" s="9"/>
      <c r="N2650" s="12" t="s">
        <v>1456</v>
      </c>
    </row>
    <row r="2651" customFormat="1" spans="1:14">
      <c r="A2651" s="9" t="s">
        <v>1895</v>
      </c>
      <c r="B2651" s="9"/>
      <c r="C2651" s="9" t="s">
        <v>5400</v>
      </c>
      <c r="D2651" s="9" t="s">
        <v>5401</v>
      </c>
      <c r="E2651" s="9" t="s">
        <v>85</v>
      </c>
      <c r="F2651" s="9"/>
      <c r="G2651" s="9"/>
      <c r="H2651" s="9" t="s">
        <v>1452</v>
      </c>
      <c r="I2651" s="9"/>
      <c r="J2651" s="9" t="s">
        <v>1453</v>
      </c>
      <c r="K2651" s="10" t="s">
        <v>1454</v>
      </c>
      <c r="L2651" s="9" t="s">
        <v>1898</v>
      </c>
      <c r="M2651" s="9"/>
      <c r="N2651" s="12" t="s">
        <v>1456</v>
      </c>
    </row>
    <row r="2652" customFormat="1" spans="1:14">
      <c r="A2652" s="9" t="s">
        <v>1895</v>
      </c>
      <c r="B2652" s="9"/>
      <c r="C2652" s="9" t="s">
        <v>5402</v>
      </c>
      <c r="D2652" s="9" t="s">
        <v>5403</v>
      </c>
      <c r="E2652" s="9" t="s">
        <v>85</v>
      </c>
      <c r="F2652" s="9"/>
      <c r="G2652" s="9"/>
      <c r="H2652" s="9" t="s">
        <v>1452</v>
      </c>
      <c r="I2652" s="9"/>
      <c r="J2652" s="9" t="s">
        <v>1453</v>
      </c>
      <c r="K2652" s="10" t="s">
        <v>1454</v>
      </c>
      <c r="L2652" s="9" t="s">
        <v>1898</v>
      </c>
      <c r="M2652" s="9"/>
      <c r="N2652" s="12" t="s">
        <v>1456</v>
      </c>
    </row>
    <row r="2653" customFormat="1" spans="1:14">
      <c r="A2653" s="9" t="s">
        <v>1895</v>
      </c>
      <c r="B2653" s="9"/>
      <c r="C2653" s="9" t="s">
        <v>5404</v>
      </c>
      <c r="D2653" s="9" t="s">
        <v>3734</v>
      </c>
      <c r="E2653" s="9" t="s">
        <v>85</v>
      </c>
      <c r="F2653" s="9"/>
      <c r="G2653" s="9"/>
      <c r="H2653" s="9" t="s">
        <v>1452</v>
      </c>
      <c r="I2653" s="9"/>
      <c r="J2653" s="9" t="s">
        <v>1453</v>
      </c>
      <c r="K2653" s="10" t="s">
        <v>1454</v>
      </c>
      <c r="L2653" s="9" t="s">
        <v>1898</v>
      </c>
      <c r="M2653" s="9"/>
      <c r="N2653" s="12" t="s">
        <v>1456</v>
      </c>
    </row>
    <row r="2654" customFormat="1" spans="1:14">
      <c r="A2654" s="9" t="s">
        <v>1895</v>
      </c>
      <c r="B2654" s="9"/>
      <c r="C2654" s="9" t="s">
        <v>5405</v>
      </c>
      <c r="D2654" s="9" t="s">
        <v>5406</v>
      </c>
      <c r="E2654" s="9" t="s">
        <v>85</v>
      </c>
      <c r="F2654" s="9"/>
      <c r="G2654" s="9"/>
      <c r="H2654" s="9" t="s">
        <v>1452</v>
      </c>
      <c r="I2654" s="9"/>
      <c r="J2654" s="9" t="s">
        <v>1453</v>
      </c>
      <c r="K2654" s="10" t="s">
        <v>1454</v>
      </c>
      <c r="L2654" s="9" t="s">
        <v>1898</v>
      </c>
      <c r="M2654" s="9"/>
      <c r="N2654" s="12" t="s">
        <v>1456</v>
      </c>
    </row>
    <row r="2655" customFormat="1" spans="1:14">
      <c r="A2655" s="9" t="s">
        <v>1895</v>
      </c>
      <c r="B2655" s="9"/>
      <c r="C2655" s="9" t="s">
        <v>5407</v>
      </c>
      <c r="D2655" s="9" t="s">
        <v>3736</v>
      </c>
      <c r="E2655" s="9" t="s">
        <v>85</v>
      </c>
      <c r="F2655" s="9"/>
      <c r="G2655" s="9"/>
      <c r="H2655" s="9" t="s">
        <v>1452</v>
      </c>
      <c r="I2655" s="9"/>
      <c r="J2655" s="9" t="s">
        <v>1453</v>
      </c>
      <c r="K2655" s="10" t="s">
        <v>1454</v>
      </c>
      <c r="L2655" s="9" t="s">
        <v>1898</v>
      </c>
      <c r="M2655" s="9"/>
      <c r="N2655" s="12" t="s">
        <v>1456</v>
      </c>
    </row>
    <row r="2656" customFormat="1" spans="1:14">
      <c r="A2656" s="9" t="s">
        <v>1895</v>
      </c>
      <c r="B2656" s="9"/>
      <c r="C2656" s="9" t="s">
        <v>5408</v>
      </c>
      <c r="D2656" s="9" t="s">
        <v>3738</v>
      </c>
      <c r="E2656" s="9" t="s">
        <v>85</v>
      </c>
      <c r="F2656" s="9"/>
      <c r="G2656" s="9"/>
      <c r="H2656" s="9" t="s">
        <v>1452</v>
      </c>
      <c r="I2656" s="9"/>
      <c r="J2656" s="9" t="s">
        <v>1453</v>
      </c>
      <c r="K2656" s="10" t="s">
        <v>1454</v>
      </c>
      <c r="L2656" s="9" t="s">
        <v>1898</v>
      </c>
      <c r="M2656" s="9"/>
      <c r="N2656" s="12" t="s">
        <v>1456</v>
      </c>
    </row>
    <row r="2657" customFormat="1" spans="1:14">
      <c r="A2657" s="9" t="s">
        <v>1895</v>
      </c>
      <c r="B2657" s="9"/>
      <c r="C2657" s="9" t="s">
        <v>5409</v>
      </c>
      <c r="D2657" s="9" t="s">
        <v>5410</v>
      </c>
      <c r="E2657" s="9" t="s">
        <v>85</v>
      </c>
      <c r="F2657" s="9"/>
      <c r="G2657" s="9"/>
      <c r="H2657" s="9" t="s">
        <v>1452</v>
      </c>
      <c r="I2657" s="9"/>
      <c r="J2657" s="9" t="s">
        <v>1453</v>
      </c>
      <c r="K2657" s="10" t="s">
        <v>1454</v>
      </c>
      <c r="L2657" s="9" t="s">
        <v>1898</v>
      </c>
      <c r="M2657" s="9"/>
      <c r="N2657" s="12" t="s">
        <v>1456</v>
      </c>
    </row>
    <row r="2658" customFormat="1" spans="1:14">
      <c r="A2658" s="9" t="s">
        <v>1895</v>
      </c>
      <c r="B2658" s="9"/>
      <c r="C2658" s="9" t="s">
        <v>5411</v>
      </c>
      <c r="D2658" s="9" t="s">
        <v>5412</v>
      </c>
      <c r="E2658" s="9" t="s">
        <v>85</v>
      </c>
      <c r="F2658" s="9"/>
      <c r="G2658" s="9"/>
      <c r="H2658" s="9" t="s">
        <v>1452</v>
      </c>
      <c r="I2658" s="9"/>
      <c r="J2658" s="9" t="s">
        <v>1453</v>
      </c>
      <c r="K2658" s="10" t="s">
        <v>1454</v>
      </c>
      <c r="L2658" s="9" t="s">
        <v>1898</v>
      </c>
      <c r="M2658" s="9"/>
      <c r="N2658" s="12" t="s">
        <v>1456</v>
      </c>
    </row>
    <row r="2659" customFormat="1" spans="1:14">
      <c r="A2659" s="9" t="s">
        <v>1895</v>
      </c>
      <c r="B2659" s="9"/>
      <c r="C2659" s="9" t="s">
        <v>5413</v>
      </c>
      <c r="D2659" s="9" t="s">
        <v>5414</v>
      </c>
      <c r="E2659" s="9" t="s">
        <v>85</v>
      </c>
      <c r="F2659" s="9"/>
      <c r="G2659" s="9"/>
      <c r="H2659" s="9" t="s">
        <v>1452</v>
      </c>
      <c r="I2659" s="9"/>
      <c r="J2659" s="9" t="s">
        <v>1453</v>
      </c>
      <c r="K2659" s="10" t="s">
        <v>1454</v>
      </c>
      <c r="L2659" s="9" t="s">
        <v>1898</v>
      </c>
      <c r="M2659" s="9"/>
      <c r="N2659" s="12" t="s">
        <v>1456</v>
      </c>
    </row>
    <row r="2660" customFormat="1" spans="1:14">
      <c r="A2660" s="9" t="s">
        <v>1895</v>
      </c>
      <c r="B2660" s="9"/>
      <c r="C2660" s="9" t="s">
        <v>5415</v>
      </c>
      <c r="D2660" s="9" t="s">
        <v>2894</v>
      </c>
      <c r="E2660" s="9" t="s">
        <v>85</v>
      </c>
      <c r="F2660" s="9"/>
      <c r="G2660" s="9"/>
      <c r="H2660" s="9" t="s">
        <v>1452</v>
      </c>
      <c r="I2660" s="9"/>
      <c r="J2660" s="9" t="s">
        <v>1453</v>
      </c>
      <c r="K2660" s="10" t="s">
        <v>1454</v>
      </c>
      <c r="L2660" s="9" t="s">
        <v>1898</v>
      </c>
      <c r="M2660" s="9"/>
      <c r="N2660" s="12" t="s">
        <v>1456</v>
      </c>
    </row>
    <row r="2661" customFormat="1" spans="1:14">
      <c r="A2661" s="9" t="s">
        <v>1895</v>
      </c>
      <c r="B2661" s="9"/>
      <c r="C2661" s="9" t="s">
        <v>5416</v>
      </c>
      <c r="D2661" s="9" t="s">
        <v>2896</v>
      </c>
      <c r="E2661" s="9" t="s">
        <v>85</v>
      </c>
      <c r="F2661" s="9"/>
      <c r="G2661" s="9"/>
      <c r="H2661" s="9" t="s">
        <v>1452</v>
      </c>
      <c r="I2661" s="9"/>
      <c r="J2661" s="9" t="s">
        <v>1453</v>
      </c>
      <c r="K2661" s="10" t="s">
        <v>1454</v>
      </c>
      <c r="L2661" s="9" t="s">
        <v>1898</v>
      </c>
      <c r="M2661" s="9"/>
      <c r="N2661" s="12" t="s">
        <v>1456</v>
      </c>
    </row>
    <row r="2662" customFormat="1" spans="1:14">
      <c r="A2662" s="9" t="s">
        <v>1895</v>
      </c>
      <c r="B2662" s="9"/>
      <c r="C2662" s="9" t="s">
        <v>5417</v>
      </c>
      <c r="D2662" s="9" t="s">
        <v>3742</v>
      </c>
      <c r="E2662" s="9" t="s">
        <v>85</v>
      </c>
      <c r="F2662" s="9"/>
      <c r="G2662" s="9"/>
      <c r="H2662" s="9" t="s">
        <v>1452</v>
      </c>
      <c r="I2662" s="9"/>
      <c r="J2662" s="9" t="s">
        <v>1453</v>
      </c>
      <c r="K2662" s="10" t="s">
        <v>1454</v>
      </c>
      <c r="L2662" s="9" t="s">
        <v>1898</v>
      </c>
      <c r="M2662" s="9"/>
      <c r="N2662" s="12" t="s">
        <v>1456</v>
      </c>
    </row>
    <row r="2663" customFormat="1" spans="1:14">
      <c r="A2663" s="9" t="s">
        <v>1895</v>
      </c>
      <c r="B2663" s="9"/>
      <c r="C2663" s="9" t="s">
        <v>5418</v>
      </c>
      <c r="D2663" s="9" t="s">
        <v>3744</v>
      </c>
      <c r="E2663" s="9" t="s">
        <v>85</v>
      </c>
      <c r="F2663" s="9"/>
      <c r="G2663" s="9"/>
      <c r="H2663" s="9" t="s">
        <v>1452</v>
      </c>
      <c r="I2663" s="9"/>
      <c r="J2663" s="9" t="s">
        <v>1453</v>
      </c>
      <c r="K2663" s="10" t="s">
        <v>1454</v>
      </c>
      <c r="L2663" s="9" t="s">
        <v>1898</v>
      </c>
      <c r="M2663" s="9"/>
      <c r="N2663" s="12" t="s">
        <v>1456</v>
      </c>
    </row>
    <row r="2664" customFormat="1" spans="1:14">
      <c r="A2664" s="9" t="s">
        <v>1895</v>
      </c>
      <c r="B2664" s="9"/>
      <c r="C2664" s="9" t="s">
        <v>5419</v>
      </c>
      <c r="D2664" s="9" t="s">
        <v>2898</v>
      </c>
      <c r="E2664" s="9" t="s">
        <v>85</v>
      </c>
      <c r="F2664" s="9"/>
      <c r="G2664" s="9"/>
      <c r="H2664" s="9" t="s">
        <v>1452</v>
      </c>
      <c r="I2664" s="9"/>
      <c r="J2664" s="9" t="s">
        <v>1453</v>
      </c>
      <c r="K2664" s="10" t="s">
        <v>1454</v>
      </c>
      <c r="L2664" s="9" t="s">
        <v>1898</v>
      </c>
      <c r="M2664" s="9"/>
      <c r="N2664" s="12" t="s">
        <v>1456</v>
      </c>
    </row>
    <row r="2665" customFormat="1" spans="1:14">
      <c r="A2665" s="9" t="s">
        <v>1895</v>
      </c>
      <c r="B2665" s="9"/>
      <c r="C2665" s="9" t="s">
        <v>5420</v>
      </c>
      <c r="D2665" s="9" t="s">
        <v>5421</v>
      </c>
      <c r="E2665" s="9" t="s">
        <v>85</v>
      </c>
      <c r="F2665" s="9"/>
      <c r="G2665" s="9"/>
      <c r="H2665" s="9" t="s">
        <v>1452</v>
      </c>
      <c r="I2665" s="9"/>
      <c r="J2665" s="9" t="s">
        <v>1453</v>
      </c>
      <c r="K2665" s="10" t="s">
        <v>1454</v>
      </c>
      <c r="L2665" s="9" t="s">
        <v>1898</v>
      </c>
      <c r="M2665" s="9"/>
      <c r="N2665" s="12" t="s">
        <v>1456</v>
      </c>
    </row>
    <row r="2666" customFormat="1" spans="1:14">
      <c r="A2666" s="9" t="s">
        <v>1895</v>
      </c>
      <c r="B2666" s="9"/>
      <c r="C2666" s="9" t="s">
        <v>5422</v>
      </c>
      <c r="D2666" s="9" t="s">
        <v>2900</v>
      </c>
      <c r="E2666" s="9" t="s">
        <v>85</v>
      </c>
      <c r="F2666" s="9"/>
      <c r="G2666" s="9"/>
      <c r="H2666" s="9" t="s">
        <v>1452</v>
      </c>
      <c r="I2666" s="9"/>
      <c r="J2666" s="9" t="s">
        <v>1453</v>
      </c>
      <c r="K2666" s="10" t="s">
        <v>1454</v>
      </c>
      <c r="L2666" s="9" t="s">
        <v>1898</v>
      </c>
      <c r="M2666" s="9"/>
      <c r="N2666" s="12" t="s">
        <v>1456</v>
      </c>
    </row>
    <row r="2667" customFormat="1" spans="1:14">
      <c r="A2667" s="9" t="s">
        <v>1895</v>
      </c>
      <c r="B2667" s="9"/>
      <c r="C2667" s="9" t="s">
        <v>5423</v>
      </c>
      <c r="D2667" s="9" t="s">
        <v>5424</v>
      </c>
      <c r="E2667" s="9" t="s">
        <v>85</v>
      </c>
      <c r="F2667" s="9"/>
      <c r="G2667" s="9"/>
      <c r="H2667" s="9" t="s">
        <v>1452</v>
      </c>
      <c r="I2667" s="9"/>
      <c r="J2667" s="9" t="s">
        <v>1453</v>
      </c>
      <c r="K2667" s="10" t="s">
        <v>1454</v>
      </c>
      <c r="L2667" s="9" t="s">
        <v>1898</v>
      </c>
      <c r="M2667" s="9"/>
      <c r="N2667" s="12" t="s">
        <v>1456</v>
      </c>
    </row>
    <row r="2668" customFormat="1" spans="1:14">
      <c r="A2668" s="9" t="s">
        <v>1895</v>
      </c>
      <c r="B2668" s="9"/>
      <c r="C2668" s="9" t="s">
        <v>5425</v>
      </c>
      <c r="D2668" s="9" t="s">
        <v>3746</v>
      </c>
      <c r="E2668" s="9" t="s">
        <v>85</v>
      </c>
      <c r="F2668" s="9"/>
      <c r="G2668" s="9"/>
      <c r="H2668" s="9" t="s">
        <v>1452</v>
      </c>
      <c r="I2668" s="9"/>
      <c r="J2668" s="9" t="s">
        <v>1453</v>
      </c>
      <c r="K2668" s="10" t="s">
        <v>1454</v>
      </c>
      <c r="L2668" s="9" t="s">
        <v>1898</v>
      </c>
      <c r="M2668" s="9"/>
      <c r="N2668" s="12" t="s">
        <v>1456</v>
      </c>
    </row>
    <row r="2669" customFormat="1" spans="1:14">
      <c r="A2669" s="9" t="s">
        <v>1895</v>
      </c>
      <c r="B2669" s="9"/>
      <c r="C2669" s="9" t="s">
        <v>5426</v>
      </c>
      <c r="D2669" s="9" t="s">
        <v>3748</v>
      </c>
      <c r="E2669" s="9" t="s">
        <v>85</v>
      </c>
      <c r="F2669" s="9"/>
      <c r="G2669" s="9"/>
      <c r="H2669" s="9" t="s">
        <v>1452</v>
      </c>
      <c r="I2669" s="9"/>
      <c r="J2669" s="9" t="s">
        <v>1453</v>
      </c>
      <c r="K2669" s="10" t="s">
        <v>1454</v>
      </c>
      <c r="L2669" s="9" t="s">
        <v>1898</v>
      </c>
      <c r="M2669" s="9"/>
      <c r="N2669" s="12" t="s">
        <v>1456</v>
      </c>
    </row>
    <row r="2670" customFormat="1" spans="1:14">
      <c r="A2670" s="9" t="s">
        <v>1895</v>
      </c>
      <c r="B2670" s="9"/>
      <c r="C2670" s="9" t="s">
        <v>5427</v>
      </c>
      <c r="D2670" s="9" t="s">
        <v>5428</v>
      </c>
      <c r="E2670" s="9" t="s">
        <v>85</v>
      </c>
      <c r="F2670" s="9"/>
      <c r="G2670" s="9"/>
      <c r="H2670" s="9" t="s">
        <v>1452</v>
      </c>
      <c r="I2670" s="9"/>
      <c r="J2670" s="9" t="s">
        <v>1453</v>
      </c>
      <c r="K2670" s="10" t="s">
        <v>1454</v>
      </c>
      <c r="L2670" s="9" t="s">
        <v>1898</v>
      </c>
      <c r="M2670" s="9"/>
      <c r="N2670" s="12" t="s">
        <v>1456</v>
      </c>
    </row>
    <row r="2671" customFormat="1" spans="1:14">
      <c r="A2671" s="9" t="s">
        <v>1895</v>
      </c>
      <c r="B2671" s="9"/>
      <c r="C2671" s="9" t="s">
        <v>5429</v>
      </c>
      <c r="D2671" s="9" t="s">
        <v>3750</v>
      </c>
      <c r="E2671" s="9" t="s">
        <v>85</v>
      </c>
      <c r="F2671" s="9"/>
      <c r="G2671" s="9"/>
      <c r="H2671" s="9" t="s">
        <v>1452</v>
      </c>
      <c r="I2671" s="9"/>
      <c r="J2671" s="9" t="s">
        <v>1453</v>
      </c>
      <c r="K2671" s="10" t="s">
        <v>1454</v>
      </c>
      <c r="L2671" s="9" t="s">
        <v>1898</v>
      </c>
      <c r="M2671" s="9"/>
      <c r="N2671" s="12" t="s">
        <v>1456</v>
      </c>
    </row>
    <row r="2672" customFormat="1" spans="1:14">
      <c r="A2672" s="9" t="s">
        <v>1895</v>
      </c>
      <c r="B2672" s="9"/>
      <c r="C2672" s="9" t="s">
        <v>5430</v>
      </c>
      <c r="D2672" s="9" t="s">
        <v>2902</v>
      </c>
      <c r="E2672" s="9" t="s">
        <v>85</v>
      </c>
      <c r="F2672" s="9"/>
      <c r="G2672" s="9"/>
      <c r="H2672" s="9" t="s">
        <v>1452</v>
      </c>
      <c r="I2672" s="9"/>
      <c r="J2672" s="9" t="s">
        <v>1453</v>
      </c>
      <c r="K2672" s="10" t="s">
        <v>1454</v>
      </c>
      <c r="L2672" s="9" t="s">
        <v>1898</v>
      </c>
      <c r="M2672" s="9"/>
      <c r="N2672" s="12" t="s">
        <v>1456</v>
      </c>
    </row>
    <row r="2673" customFormat="1" spans="1:14">
      <c r="A2673" s="9" t="s">
        <v>1895</v>
      </c>
      <c r="B2673" s="9"/>
      <c r="C2673" s="9" t="s">
        <v>5431</v>
      </c>
      <c r="D2673" s="9" t="s">
        <v>5432</v>
      </c>
      <c r="E2673" s="9" t="s">
        <v>85</v>
      </c>
      <c r="F2673" s="9"/>
      <c r="G2673" s="9"/>
      <c r="H2673" s="9" t="s">
        <v>1452</v>
      </c>
      <c r="I2673" s="9"/>
      <c r="J2673" s="9" t="s">
        <v>1453</v>
      </c>
      <c r="K2673" s="10" t="s">
        <v>1454</v>
      </c>
      <c r="L2673" s="9" t="s">
        <v>1898</v>
      </c>
      <c r="M2673" s="9"/>
      <c r="N2673" s="12" t="s">
        <v>1456</v>
      </c>
    </row>
    <row r="2674" customFormat="1" spans="1:14">
      <c r="A2674" s="9" t="s">
        <v>1895</v>
      </c>
      <c r="B2674" s="9"/>
      <c r="C2674" s="9" t="s">
        <v>5433</v>
      </c>
      <c r="D2674" s="9" t="s">
        <v>3752</v>
      </c>
      <c r="E2674" s="9" t="s">
        <v>85</v>
      </c>
      <c r="F2674" s="9"/>
      <c r="G2674" s="9"/>
      <c r="H2674" s="9" t="s">
        <v>1452</v>
      </c>
      <c r="I2674" s="9"/>
      <c r="J2674" s="9" t="s">
        <v>1453</v>
      </c>
      <c r="K2674" s="10" t="s">
        <v>1454</v>
      </c>
      <c r="L2674" s="9" t="s">
        <v>1898</v>
      </c>
      <c r="M2674" s="9"/>
      <c r="N2674" s="12" t="s">
        <v>1456</v>
      </c>
    </row>
    <row r="2675" customFormat="1" spans="1:14">
      <c r="A2675" s="9" t="s">
        <v>1895</v>
      </c>
      <c r="B2675" s="9"/>
      <c r="C2675" s="9" t="s">
        <v>5434</v>
      </c>
      <c r="D2675" s="9" t="s">
        <v>5435</v>
      </c>
      <c r="E2675" s="9" t="s">
        <v>85</v>
      </c>
      <c r="F2675" s="9"/>
      <c r="G2675" s="9"/>
      <c r="H2675" s="9" t="s">
        <v>1452</v>
      </c>
      <c r="I2675" s="9"/>
      <c r="J2675" s="9" t="s">
        <v>1453</v>
      </c>
      <c r="K2675" s="10" t="s">
        <v>1454</v>
      </c>
      <c r="L2675" s="9" t="s">
        <v>1898</v>
      </c>
      <c r="M2675" s="9"/>
      <c r="N2675" s="12" t="s">
        <v>1456</v>
      </c>
    </row>
    <row r="2676" customFormat="1" spans="1:14">
      <c r="A2676" s="9" t="s">
        <v>1895</v>
      </c>
      <c r="B2676" s="9"/>
      <c r="C2676" s="9" t="s">
        <v>5436</v>
      </c>
      <c r="D2676" s="9" t="s">
        <v>3754</v>
      </c>
      <c r="E2676" s="9" t="s">
        <v>85</v>
      </c>
      <c r="F2676" s="9"/>
      <c r="G2676" s="9"/>
      <c r="H2676" s="9" t="s">
        <v>1452</v>
      </c>
      <c r="I2676" s="9"/>
      <c r="J2676" s="9" t="s">
        <v>1453</v>
      </c>
      <c r="K2676" s="10" t="s">
        <v>1454</v>
      </c>
      <c r="L2676" s="9" t="s">
        <v>1898</v>
      </c>
      <c r="M2676" s="9"/>
      <c r="N2676" s="12" t="s">
        <v>1456</v>
      </c>
    </row>
    <row r="2677" customFormat="1" spans="1:14">
      <c r="A2677" s="9" t="s">
        <v>1895</v>
      </c>
      <c r="B2677" s="9"/>
      <c r="C2677" s="9" t="s">
        <v>5437</v>
      </c>
      <c r="D2677" s="9" t="s">
        <v>5438</v>
      </c>
      <c r="E2677" s="9" t="s">
        <v>85</v>
      </c>
      <c r="F2677" s="9"/>
      <c r="G2677" s="9"/>
      <c r="H2677" s="9" t="s">
        <v>1452</v>
      </c>
      <c r="I2677" s="9"/>
      <c r="J2677" s="9" t="s">
        <v>1453</v>
      </c>
      <c r="K2677" s="10" t="s">
        <v>1454</v>
      </c>
      <c r="L2677" s="9" t="s">
        <v>1898</v>
      </c>
      <c r="M2677" s="9"/>
      <c r="N2677" s="12" t="s">
        <v>1456</v>
      </c>
    </row>
    <row r="2678" customFormat="1" spans="1:14">
      <c r="A2678" s="9" t="s">
        <v>1895</v>
      </c>
      <c r="B2678" s="9"/>
      <c r="C2678" s="9" t="s">
        <v>5439</v>
      </c>
      <c r="D2678" s="9" t="s">
        <v>5440</v>
      </c>
      <c r="E2678" s="9" t="s">
        <v>85</v>
      </c>
      <c r="F2678" s="9"/>
      <c r="G2678" s="9"/>
      <c r="H2678" s="9" t="s">
        <v>1452</v>
      </c>
      <c r="I2678" s="9"/>
      <c r="J2678" s="9" t="s">
        <v>1453</v>
      </c>
      <c r="K2678" s="10" t="s">
        <v>1454</v>
      </c>
      <c r="L2678" s="9" t="s">
        <v>1898</v>
      </c>
      <c r="M2678" s="9"/>
      <c r="N2678" s="12" t="s">
        <v>1456</v>
      </c>
    </row>
    <row r="2679" customFormat="1" spans="1:14">
      <c r="A2679" s="9" t="s">
        <v>1895</v>
      </c>
      <c r="B2679" s="9"/>
      <c r="C2679" s="9" t="s">
        <v>5441</v>
      </c>
      <c r="D2679" s="9" t="s">
        <v>3756</v>
      </c>
      <c r="E2679" s="9" t="s">
        <v>85</v>
      </c>
      <c r="F2679" s="9"/>
      <c r="G2679" s="9"/>
      <c r="H2679" s="9" t="s">
        <v>1452</v>
      </c>
      <c r="I2679" s="9"/>
      <c r="J2679" s="9" t="s">
        <v>1453</v>
      </c>
      <c r="K2679" s="10" t="s">
        <v>1454</v>
      </c>
      <c r="L2679" s="9" t="s">
        <v>1898</v>
      </c>
      <c r="M2679" s="9"/>
      <c r="N2679" s="12" t="s">
        <v>1456</v>
      </c>
    </row>
    <row r="2680" customFormat="1" spans="1:14">
      <c r="A2680" s="9" t="s">
        <v>1895</v>
      </c>
      <c r="B2680" s="9"/>
      <c r="C2680" s="9" t="s">
        <v>5442</v>
      </c>
      <c r="D2680" s="9" t="s">
        <v>5443</v>
      </c>
      <c r="E2680" s="9" t="s">
        <v>85</v>
      </c>
      <c r="F2680" s="9"/>
      <c r="G2680" s="9"/>
      <c r="H2680" s="9" t="s">
        <v>1452</v>
      </c>
      <c r="I2680" s="9"/>
      <c r="J2680" s="9" t="s">
        <v>1453</v>
      </c>
      <c r="K2680" s="10" t="s">
        <v>1454</v>
      </c>
      <c r="L2680" s="9" t="s">
        <v>1898</v>
      </c>
      <c r="M2680" s="9"/>
      <c r="N2680" s="12" t="s">
        <v>1456</v>
      </c>
    </row>
    <row r="2681" customFormat="1" spans="1:14">
      <c r="A2681" s="9" t="s">
        <v>1895</v>
      </c>
      <c r="B2681" s="9"/>
      <c r="C2681" s="9" t="s">
        <v>5444</v>
      </c>
      <c r="D2681" s="9" t="s">
        <v>5445</v>
      </c>
      <c r="E2681" s="9" t="s">
        <v>85</v>
      </c>
      <c r="F2681" s="9"/>
      <c r="G2681" s="9"/>
      <c r="H2681" s="9" t="s">
        <v>1452</v>
      </c>
      <c r="I2681" s="9"/>
      <c r="J2681" s="9" t="s">
        <v>1453</v>
      </c>
      <c r="K2681" s="10" t="s">
        <v>1454</v>
      </c>
      <c r="L2681" s="9" t="s">
        <v>1898</v>
      </c>
      <c r="M2681" s="9"/>
      <c r="N2681" s="12" t="s">
        <v>1456</v>
      </c>
    </row>
    <row r="2682" customFormat="1" spans="1:14">
      <c r="A2682" s="9" t="s">
        <v>1895</v>
      </c>
      <c r="B2682" s="9"/>
      <c r="C2682" s="9" t="s">
        <v>5446</v>
      </c>
      <c r="D2682" s="9" t="s">
        <v>5447</v>
      </c>
      <c r="E2682" s="9" t="s">
        <v>85</v>
      </c>
      <c r="F2682" s="9"/>
      <c r="G2682" s="9"/>
      <c r="H2682" s="9" t="s">
        <v>1452</v>
      </c>
      <c r="I2682" s="9"/>
      <c r="J2682" s="9" t="s">
        <v>1453</v>
      </c>
      <c r="K2682" s="10" t="s">
        <v>1454</v>
      </c>
      <c r="L2682" s="9" t="s">
        <v>1898</v>
      </c>
      <c r="M2682" s="9"/>
      <c r="N2682" s="12" t="s">
        <v>1456</v>
      </c>
    </row>
    <row r="2683" customFormat="1" spans="1:14">
      <c r="A2683" s="9" t="s">
        <v>1895</v>
      </c>
      <c r="B2683" s="9"/>
      <c r="C2683" s="9" t="s">
        <v>5448</v>
      </c>
      <c r="D2683" s="9" t="s">
        <v>5449</v>
      </c>
      <c r="E2683" s="9" t="s">
        <v>85</v>
      </c>
      <c r="F2683" s="9"/>
      <c r="G2683" s="9"/>
      <c r="H2683" s="9" t="s">
        <v>1452</v>
      </c>
      <c r="I2683" s="9"/>
      <c r="J2683" s="9" t="s">
        <v>1453</v>
      </c>
      <c r="K2683" s="10" t="s">
        <v>1454</v>
      </c>
      <c r="L2683" s="9" t="s">
        <v>1898</v>
      </c>
      <c r="M2683" s="9"/>
      <c r="N2683" s="12" t="s">
        <v>1456</v>
      </c>
    </row>
    <row r="2684" customFormat="1" spans="1:14">
      <c r="A2684" s="9" t="s">
        <v>1895</v>
      </c>
      <c r="B2684" s="9"/>
      <c r="C2684" s="9" t="s">
        <v>5450</v>
      </c>
      <c r="D2684" s="9" t="s">
        <v>3868</v>
      </c>
      <c r="E2684" s="9" t="s">
        <v>85</v>
      </c>
      <c r="F2684" s="9"/>
      <c r="G2684" s="9"/>
      <c r="H2684" s="9" t="s">
        <v>1452</v>
      </c>
      <c r="I2684" s="9"/>
      <c r="J2684" s="9" t="s">
        <v>1453</v>
      </c>
      <c r="K2684" s="10" t="s">
        <v>1454</v>
      </c>
      <c r="L2684" s="9" t="s">
        <v>1898</v>
      </c>
      <c r="M2684" s="9"/>
      <c r="N2684" s="12" t="s">
        <v>1456</v>
      </c>
    </row>
    <row r="2685" customFormat="1" spans="1:14">
      <c r="A2685" s="9" t="s">
        <v>1895</v>
      </c>
      <c r="B2685" s="9"/>
      <c r="C2685" s="9" t="s">
        <v>5451</v>
      </c>
      <c r="D2685" s="9" t="s">
        <v>3870</v>
      </c>
      <c r="E2685" s="9" t="s">
        <v>85</v>
      </c>
      <c r="F2685" s="9"/>
      <c r="G2685" s="9"/>
      <c r="H2685" s="9" t="s">
        <v>1452</v>
      </c>
      <c r="I2685" s="9"/>
      <c r="J2685" s="9" t="s">
        <v>1453</v>
      </c>
      <c r="K2685" s="10" t="s">
        <v>1454</v>
      </c>
      <c r="L2685" s="9" t="s">
        <v>1898</v>
      </c>
      <c r="M2685" s="9"/>
      <c r="N2685" s="12" t="s">
        <v>1456</v>
      </c>
    </row>
    <row r="2686" customFormat="1" spans="1:14">
      <c r="A2686" s="9" t="s">
        <v>1895</v>
      </c>
      <c r="B2686" s="9"/>
      <c r="C2686" s="9" t="s">
        <v>5452</v>
      </c>
      <c r="D2686" s="9" t="s">
        <v>3872</v>
      </c>
      <c r="E2686" s="9" t="s">
        <v>85</v>
      </c>
      <c r="F2686" s="9"/>
      <c r="G2686" s="9"/>
      <c r="H2686" s="9" t="s">
        <v>1452</v>
      </c>
      <c r="I2686" s="9"/>
      <c r="J2686" s="9" t="s">
        <v>1453</v>
      </c>
      <c r="K2686" s="10" t="s">
        <v>1454</v>
      </c>
      <c r="L2686" s="9" t="s">
        <v>1898</v>
      </c>
      <c r="M2686" s="9"/>
      <c r="N2686" s="12" t="s">
        <v>1456</v>
      </c>
    </row>
    <row r="2687" customFormat="1" spans="1:14">
      <c r="A2687" s="9" t="s">
        <v>1895</v>
      </c>
      <c r="B2687" s="9"/>
      <c r="C2687" s="9" t="s">
        <v>5453</v>
      </c>
      <c r="D2687" s="9" t="s">
        <v>5454</v>
      </c>
      <c r="E2687" s="9" t="s">
        <v>85</v>
      </c>
      <c r="F2687" s="9"/>
      <c r="G2687" s="9"/>
      <c r="H2687" s="9" t="s">
        <v>1452</v>
      </c>
      <c r="I2687" s="9"/>
      <c r="J2687" s="9" t="s">
        <v>1453</v>
      </c>
      <c r="K2687" s="10" t="s">
        <v>1454</v>
      </c>
      <c r="L2687" s="9" t="s">
        <v>1898</v>
      </c>
      <c r="M2687" s="9"/>
      <c r="N2687" s="12" t="s">
        <v>1456</v>
      </c>
    </row>
    <row r="2688" customFormat="1" spans="1:14">
      <c r="A2688" s="9" t="s">
        <v>1895</v>
      </c>
      <c r="B2688" s="9"/>
      <c r="C2688" s="9" t="s">
        <v>5455</v>
      </c>
      <c r="D2688" s="9" t="s">
        <v>5456</v>
      </c>
      <c r="E2688" s="9" t="s">
        <v>85</v>
      </c>
      <c r="F2688" s="9"/>
      <c r="G2688" s="9"/>
      <c r="H2688" s="9" t="s">
        <v>1452</v>
      </c>
      <c r="I2688" s="9"/>
      <c r="J2688" s="9" t="s">
        <v>1453</v>
      </c>
      <c r="K2688" s="10" t="s">
        <v>1454</v>
      </c>
      <c r="L2688" s="9" t="s">
        <v>1898</v>
      </c>
      <c r="M2688" s="9"/>
      <c r="N2688" s="12" t="s">
        <v>1456</v>
      </c>
    </row>
    <row r="2689" customFormat="1" spans="1:14">
      <c r="A2689" s="9" t="s">
        <v>1895</v>
      </c>
      <c r="B2689" s="9"/>
      <c r="C2689" s="9" t="s">
        <v>5457</v>
      </c>
      <c r="D2689" s="9" t="s">
        <v>3876</v>
      </c>
      <c r="E2689" s="9" t="s">
        <v>85</v>
      </c>
      <c r="F2689" s="9"/>
      <c r="G2689" s="9"/>
      <c r="H2689" s="9" t="s">
        <v>1452</v>
      </c>
      <c r="I2689" s="9"/>
      <c r="J2689" s="9" t="s">
        <v>1453</v>
      </c>
      <c r="K2689" s="10" t="s">
        <v>1454</v>
      </c>
      <c r="L2689" s="9" t="s">
        <v>1898</v>
      </c>
      <c r="M2689" s="9"/>
      <c r="N2689" s="12" t="s">
        <v>1456</v>
      </c>
    </row>
    <row r="2690" customFormat="1" spans="1:14">
      <c r="A2690" s="9" t="s">
        <v>1895</v>
      </c>
      <c r="B2690" s="9"/>
      <c r="C2690" s="9" t="s">
        <v>5458</v>
      </c>
      <c r="D2690" s="9" t="s">
        <v>5459</v>
      </c>
      <c r="E2690" s="9" t="s">
        <v>85</v>
      </c>
      <c r="F2690" s="9"/>
      <c r="G2690" s="9"/>
      <c r="H2690" s="9" t="s">
        <v>1452</v>
      </c>
      <c r="I2690" s="9"/>
      <c r="J2690" s="9" t="s">
        <v>1453</v>
      </c>
      <c r="K2690" s="10" t="s">
        <v>1454</v>
      </c>
      <c r="L2690" s="9" t="s">
        <v>1898</v>
      </c>
      <c r="M2690" s="9"/>
      <c r="N2690" s="12" t="s">
        <v>1456</v>
      </c>
    </row>
    <row r="2691" customFormat="1" spans="1:14">
      <c r="A2691" s="9" t="s">
        <v>1895</v>
      </c>
      <c r="B2691" s="9"/>
      <c r="C2691" s="9" t="s">
        <v>5460</v>
      </c>
      <c r="D2691" s="9" t="s">
        <v>3878</v>
      </c>
      <c r="E2691" s="9" t="s">
        <v>85</v>
      </c>
      <c r="F2691" s="9"/>
      <c r="G2691" s="9"/>
      <c r="H2691" s="9" t="s">
        <v>1452</v>
      </c>
      <c r="I2691" s="9"/>
      <c r="J2691" s="9" t="s">
        <v>1453</v>
      </c>
      <c r="K2691" s="10" t="s">
        <v>1454</v>
      </c>
      <c r="L2691" s="9" t="s">
        <v>1898</v>
      </c>
      <c r="M2691" s="9"/>
      <c r="N2691" s="12" t="s">
        <v>1456</v>
      </c>
    </row>
    <row r="2692" customFormat="1" spans="1:14">
      <c r="A2692" s="9" t="s">
        <v>1895</v>
      </c>
      <c r="B2692" s="9"/>
      <c r="C2692" s="9" t="s">
        <v>5461</v>
      </c>
      <c r="D2692" s="9" t="s">
        <v>5462</v>
      </c>
      <c r="E2692" s="9" t="s">
        <v>85</v>
      </c>
      <c r="F2692" s="9"/>
      <c r="G2692" s="9"/>
      <c r="H2692" s="9" t="s">
        <v>1452</v>
      </c>
      <c r="I2692" s="9"/>
      <c r="J2692" s="9" t="s">
        <v>1453</v>
      </c>
      <c r="K2692" s="10" t="s">
        <v>1454</v>
      </c>
      <c r="L2692" s="9" t="s">
        <v>1898</v>
      </c>
      <c r="M2692" s="9"/>
      <c r="N2692" s="12" t="s">
        <v>1456</v>
      </c>
    </row>
    <row r="2693" customFormat="1" spans="1:14">
      <c r="A2693" s="9" t="s">
        <v>1895</v>
      </c>
      <c r="B2693" s="9"/>
      <c r="C2693" s="9" t="s">
        <v>5463</v>
      </c>
      <c r="D2693" s="9" t="s">
        <v>5464</v>
      </c>
      <c r="E2693" s="9" t="s">
        <v>85</v>
      </c>
      <c r="F2693" s="9"/>
      <c r="G2693" s="9"/>
      <c r="H2693" s="9" t="s">
        <v>1452</v>
      </c>
      <c r="I2693" s="9"/>
      <c r="J2693" s="9" t="s">
        <v>1453</v>
      </c>
      <c r="K2693" s="10" t="s">
        <v>1454</v>
      </c>
      <c r="L2693" s="9" t="s">
        <v>1898</v>
      </c>
      <c r="M2693" s="9"/>
      <c r="N2693" s="12" t="s">
        <v>1456</v>
      </c>
    </row>
    <row r="2694" customFormat="1" spans="1:14">
      <c r="A2694" s="9" t="s">
        <v>1895</v>
      </c>
      <c r="B2694" s="9"/>
      <c r="C2694" s="9" t="s">
        <v>5465</v>
      </c>
      <c r="D2694" s="9" t="s">
        <v>5466</v>
      </c>
      <c r="E2694" s="9" t="s">
        <v>85</v>
      </c>
      <c r="F2694" s="9"/>
      <c r="G2694" s="9"/>
      <c r="H2694" s="9" t="s">
        <v>1452</v>
      </c>
      <c r="I2694" s="9"/>
      <c r="J2694" s="9" t="s">
        <v>1453</v>
      </c>
      <c r="K2694" s="10" t="s">
        <v>1454</v>
      </c>
      <c r="L2694" s="9" t="s">
        <v>1898</v>
      </c>
      <c r="M2694" s="9"/>
      <c r="N2694" s="12" t="s">
        <v>1456</v>
      </c>
    </row>
    <row r="2695" customFormat="1" spans="1:14">
      <c r="A2695" s="9" t="s">
        <v>1895</v>
      </c>
      <c r="B2695" s="9"/>
      <c r="C2695" s="9" t="s">
        <v>5467</v>
      </c>
      <c r="D2695" s="9" t="s">
        <v>5468</v>
      </c>
      <c r="E2695" s="9" t="s">
        <v>85</v>
      </c>
      <c r="F2695" s="9"/>
      <c r="G2695" s="9"/>
      <c r="H2695" s="9" t="s">
        <v>1452</v>
      </c>
      <c r="I2695" s="9"/>
      <c r="J2695" s="9" t="s">
        <v>1453</v>
      </c>
      <c r="K2695" s="10" t="s">
        <v>1454</v>
      </c>
      <c r="L2695" s="9" t="s">
        <v>1898</v>
      </c>
      <c r="M2695" s="9"/>
      <c r="N2695" s="12" t="s">
        <v>1456</v>
      </c>
    </row>
    <row r="2696" customFormat="1" spans="1:14">
      <c r="A2696" s="9" t="s">
        <v>1895</v>
      </c>
      <c r="B2696" s="9"/>
      <c r="C2696" s="9" t="s">
        <v>5469</v>
      </c>
      <c r="D2696" s="9" t="s">
        <v>5470</v>
      </c>
      <c r="E2696" s="9" t="s">
        <v>85</v>
      </c>
      <c r="F2696" s="9"/>
      <c r="G2696" s="9"/>
      <c r="H2696" s="9" t="s">
        <v>1452</v>
      </c>
      <c r="I2696" s="9"/>
      <c r="J2696" s="9" t="s">
        <v>1453</v>
      </c>
      <c r="K2696" s="10" t="s">
        <v>1454</v>
      </c>
      <c r="L2696" s="9" t="s">
        <v>1898</v>
      </c>
      <c r="M2696" s="9"/>
      <c r="N2696" s="12" t="s">
        <v>1456</v>
      </c>
    </row>
    <row r="2697" customFormat="1" spans="1:14">
      <c r="A2697" s="9" t="s">
        <v>1895</v>
      </c>
      <c r="B2697" s="9"/>
      <c r="C2697" s="9" t="s">
        <v>5471</v>
      </c>
      <c r="D2697" s="9" t="s">
        <v>3284</v>
      </c>
      <c r="E2697" s="9" t="s">
        <v>85</v>
      </c>
      <c r="F2697" s="9"/>
      <c r="G2697" s="9"/>
      <c r="H2697" s="9" t="s">
        <v>1452</v>
      </c>
      <c r="I2697" s="9"/>
      <c r="J2697" s="9" t="s">
        <v>1453</v>
      </c>
      <c r="K2697" s="10" t="s">
        <v>1454</v>
      </c>
      <c r="L2697" s="9" t="s">
        <v>1898</v>
      </c>
      <c r="M2697" s="9"/>
      <c r="N2697" s="12" t="s">
        <v>1456</v>
      </c>
    </row>
    <row r="2698" customFormat="1" spans="1:14">
      <c r="A2698" s="9" t="s">
        <v>1895</v>
      </c>
      <c r="B2698" s="9"/>
      <c r="C2698" s="9" t="s">
        <v>5472</v>
      </c>
      <c r="D2698" s="9" t="s">
        <v>5473</v>
      </c>
      <c r="E2698" s="9" t="s">
        <v>85</v>
      </c>
      <c r="F2698" s="9"/>
      <c r="G2698" s="9"/>
      <c r="H2698" s="9" t="s">
        <v>1452</v>
      </c>
      <c r="I2698" s="9"/>
      <c r="J2698" s="9" t="s">
        <v>1453</v>
      </c>
      <c r="K2698" s="10" t="s">
        <v>1454</v>
      </c>
      <c r="L2698" s="9" t="s">
        <v>1898</v>
      </c>
      <c r="M2698" s="9"/>
      <c r="N2698" s="12" t="s">
        <v>1456</v>
      </c>
    </row>
    <row r="2699" customFormat="1" spans="1:14">
      <c r="A2699" s="9" t="s">
        <v>1895</v>
      </c>
      <c r="B2699" s="9"/>
      <c r="C2699" s="9" t="s">
        <v>5474</v>
      </c>
      <c r="D2699" s="9" t="s">
        <v>5475</v>
      </c>
      <c r="E2699" s="9" t="s">
        <v>85</v>
      </c>
      <c r="F2699" s="9"/>
      <c r="G2699" s="9"/>
      <c r="H2699" s="9" t="s">
        <v>1452</v>
      </c>
      <c r="I2699" s="9"/>
      <c r="J2699" s="9" t="s">
        <v>1453</v>
      </c>
      <c r="K2699" s="10" t="s">
        <v>1454</v>
      </c>
      <c r="L2699" s="9" t="s">
        <v>1898</v>
      </c>
      <c r="M2699" s="9"/>
      <c r="N2699" s="12" t="s">
        <v>1456</v>
      </c>
    </row>
    <row r="2700" customFormat="1" spans="1:14">
      <c r="A2700" s="9" t="s">
        <v>1895</v>
      </c>
      <c r="B2700" s="9"/>
      <c r="C2700" s="9" t="s">
        <v>5476</v>
      </c>
      <c r="D2700" s="9" t="s">
        <v>5477</v>
      </c>
      <c r="E2700" s="9" t="s">
        <v>85</v>
      </c>
      <c r="F2700" s="9"/>
      <c r="G2700" s="9"/>
      <c r="H2700" s="9" t="s">
        <v>1452</v>
      </c>
      <c r="I2700" s="9"/>
      <c r="J2700" s="9" t="s">
        <v>1453</v>
      </c>
      <c r="K2700" s="10" t="s">
        <v>1454</v>
      </c>
      <c r="L2700" s="9" t="s">
        <v>1898</v>
      </c>
      <c r="M2700" s="9"/>
      <c r="N2700" s="12" t="s">
        <v>1456</v>
      </c>
    </row>
    <row r="2701" customFormat="1" spans="1:14">
      <c r="A2701" s="9" t="s">
        <v>1895</v>
      </c>
      <c r="B2701" s="9"/>
      <c r="C2701" s="9" t="s">
        <v>5478</v>
      </c>
      <c r="D2701" s="9" t="s">
        <v>5479</v>
      </c>
      <c r="E2701" s="9" t="s">
        <v>85</v>
      </c>
      <c r="F2701" s="9"/>
      <c r="G2701" s="9"/>
      <c r="H2701" s="9" t="s">
        <v>1452</v>
      </c>
      <c r="I2701" s="9"/>
      <c r="J2701" s="9" t="s">
        <v>1453</v>
      </c>
      <c r="K2701" s="10" t="s">
        <v>1454</v>
      </c>
      <c r="L2701" s="9" t="s">
        <v>1898</v>
      </c>
      <c r="M2701" s="9"/>
      <c r="N2701" s="12" t="s">
        <v>1456</v>
      </c>
    </row>
    <row r="2702" customFormat="1" spans="1:14">
      <c r="A2702" s="9" t="s">
        <v>1895</v>
      </c>
      <c r="B2702" s="9"/>
      <c r="C2702" s="9" t="s">
        <v>5480</v>
      </c>
      <c r="D2702" s="9" t="s">
        <v>5481</v>
      </c>
      <c r="E2702" s="9" t="s">
        <v>85</v>
      </c>
      <c r="F2702" s="9"/>
      <c r="G2702" s="9"/>
      <c r="H2702" s="9" t="s">
        <v>1452</v>
      </c>
      <c r="I2702" s="9"/>
      <c r="J2702" s="9" t="s">
        <v>1453</v>
      </c>
      <c r="K2702" s="10" t="s">
        <v>1454</v>
      </c>
      <c r="L2702" s="9" t="s">
        <v>1898</v>
      </c>
      <c r="M2702" s="9"/>
      <c r="N2702" s="12" t="s">
        <v>1456</v>
      </c>
    </row>
    <row r="2703" customFormat="1" spans="1:14">
      <c r="A2703" s="9" t="s">
        <v>1895</v>
      </c>
      <c r="B2703" s="9"/>
      <c r="C2703" s="9" t="s">
        <v>5482</v>
      </c>
      <c r="D2703" s="9" t="s">
        <v>5483</v>
      </c>
      <c r="E2703" s="9" t="s">
        <v>85</v>
      </c>
      <c r="F2703" s="9"/>
      <c r="G2703" s="9"/>
      <c r="H2703" s="9" t="s">
        <v>1452</v>
      </c>
      <c r="I2703" s="9"/>
      <c r="J2703" s="9" t="s">
        <v>1453</v>
      </c>
      <c r="K2703" s="10" t="s">
        <v>1454</v>
      </c>
      <c r="L2703" s="9" t="s">
        <v>1898</v>
      </c>
      <c r="M2703" s="9"/>
      <c r="N2703" s="12" t="s">
        <v>1456</v>
      </c>
    </row>
    <row r="2704" customFormat="1" spans="1:14">
      <c r="A2704" s="9" t="s">
        <v>1895</v>
      </c>
      <c r="B2704" s="9"/>
      <c r="C2704" s="9" t="s">
        <v>5484</v>
      </c>
      <c r="D2704" s="9" t="s">
        <v>5485</v>
      </c>
      <c r="E2704" s="9" t="s">
        <v>85</v>
      </c>
      <c r="F2704" s="9"/>
      <c r="G2704" s="9"/>
      <c r="H2704" s="9" t="s">
        <v>1452</v>
      </c>
      <c r="I2704" s="9"/>
      <c r="J2704" s="9" t="s">
        <v>1453</v>
      </c>
      <c r="K2704" s="10" t="s">
        <v>1454</v>
      </c>
      <c r="L2704" s="9" t="s">
        <v>1898</v>
      </c>
      <c r="M2704" s="9"/>
      <c r="N2704" s="12" t="s">
        <v>1456</v>
      </c>
    </row>
    <row r="2705" customFormat="1" spans="1:14">
      <c r="A2705" s="9" t="s">
        <v>1895</v>
      </c>
      <c r="B2705" s="9"/>
      <c r="C2705" s="9" t="s">
        <v>5486</v>
      </c>
      <c r="D2705" s="9" t="s">
        <v>3050</v>
      </c>
      <c r="E2705" s="9" t="s">
        <v>85</v>
      </c>
      <c r="F2705" s="9"/>
      <c r="G2705" s="9"/>
      <c r="H2705" s="9" t="s">
        <v>1452</v>
      </c>
      <c r="I2705" s="9"/>
      <c r="J2705" s="9" t="s">
        <v>1453</v>
      </c>
      <c r="K2705" s="10" t="s">
        <v>1454</v>
      </c>
      <c r="L2705" s="9" t="s">
        <v>1898</v>
      </c>
      <c r="M2705" s="9"/>
      <c r="N2705" s="12" t="s">
        <v>1456</v>
      </c>
    </row>
    <row r="2706" customFormat="1" spans="1:14">
      <c r="A2706" s="9" t="s">
        <v>1895</v>
      </c>
      <c r="B2706" s="9"/>
      <c r="C2706" s="9" t="s">
        <v>5487</v>
      </c>
      <c r="D2706" s="9" t="s">
        <v>5488</v>
      </c>
      <c r="E2706" s="9" t="s">
        <v>85</v>
      </c>
      <c r="F2706" s="9"/>
      <c r="G2706" s="9"/>
      <c r="H2706" s="9" t="s">
        <v>1452</v>
      </c>
      <c r="I2706" s="9"/>
      <c r="J2706" s="9" t="s">
        <v>1453</v>
      </c>
      <c r="K2706" s="10" t="s">
        <v>1454</v>
      </c>
      <c r="L2706" s="9" t="s">
        <v>1898</v>
      </c>
      <c r="M2706" s="9"/>
      <c r="N2706" s="12" t="s">
        <v>1456</v>
      </c>
    </row>
    <row r="2707" customFormat="1" spans="1:14">
      <c r="A2707" s="9" t="s">
        <v>1895</v>
      </c>
      <c r="B2707" s="9"/>
      <c r="C2707" s="9" t="s">
        <v>5489</v>
      </c>
      <c r="D2707" s="9" t="s">
        <v>5490</v>
      </c>
      <c r="E2707" s="9" t="s">
        <v>85</v>
      </c>
      <c r="F2707" s="9"/>
      <c r="G2707" s="9"/>
      <c r="H2707" s="9" t="s">
        <v>1452</v>
      </c>
      <c r="I2707" s="9"/>
      <c r="J2707" s="9" t="s">
        <v>1453</v>
      </c>
      <c r="K2707" s="10" t="s">
        <v>1454</v>
      </c>
      <c r="L2707" s="9" t="s">
        <v>1898</v>
      </c>
      <c r="M2707" s="9"/>
      <c r="N2707" s="12" t="s">
        <v>1456</v>
      </c>
    </row>
    <row r="2708" customFormat="1" spans="1:14">
      <c r="A2708" s="9" t="s">
        <v>1895</v>
      </c>
      <c r="B2708" s="9"/>
      <c r="C2708" s="9" t="s">
        <v>5491</v>
      </c>
      <c r="D2708" s="9" t="s">
        <v>3052</v>
      </c>
      <c r="E2708" s="9" t="s">
        <v>85</v>
      </c>
      <c r="F2708" s="9"/>
      <c r="G2708" s="9"/>
      <c r="H2708" s="9" t="s">
        <v>1452</v>
      </c>
      <c r="I2708" s="9"/>
      <c r="J2708" s="9" t="s">
        <v>1453</v>
      </c>
      <c r="K2708" s="10" t="s">
        <v>1454</v>
      </c>
      <c r="L2708" s="9" t="s">
        <v>1898</v>
      </c>
      <c r="M2708" s="9"/>
      <c r="N2708" s="12" t="s">
        <v>1456</v>
      </c>
    </row>
    <row r="2709" customFormat="1" spans="1:14">
      <c r="A2709" s="9" t="s">
        <v>1895</v>
      </c>
      <c r="B2709" s="9"/>
      <c r="C2709" s="9" t="s">
        <v>5492</v>
      </c>
      <c r="D2709" s="9" t="s">
        <v>5493</v>
      </c>
      <c r="E2709" s="9" t="s">
        <v>85</v>
      </c>
      <c r="F2709" s="9"/>
      <c r="G2709" s="9"/>
      <c r="H2709" s="9" t="s">
        <v>1452</v>
      </c>
      <c r="I2709" s="9"/>
      <c r="J2709" s="9" t="s">
        <v>1453</v>
      </c>
      <c r="K2709" s="10" t="s">
        <v>1454</v>
      </c>
      <c r="L2709" s="9" t="s">
        <v>1898</v>
      </c>
      <c r="M2709" s="9"/>
      <c r="N2709" s="12" t="s">
        <v>1456</v>
      </c>
    </row>
    <row r="2710" customFormat="1" spans="1:14">
      <c r="A2710" s="9" t="s">
        <v>1895</v>
      </c>
      <c r="B2710" s="9"/>
      <c r="C2710" s="9" t="s">
        <v>5494</v>
      </c>
      <c r="D2710" s="9" t="s">
        <v>3054</v>
      </c>
      <c r="E2710" s="9" t="s">
        <v>85</v>
      </c>
      <c r="F2710" s="9"/>
      <c r="G2710" s="9"/>
      <c r="H2710" s="9" t="s">
        <v>1452</v>
      </c>
      <c r="I2710" s="9"/>
      <c r="J2710" s="9" t="s">
        <v>1453</v>
      </c>
      <c r="K2710" s="10" t="s">
        <v>1454</v>
      </c>
      <c r="L2710" s="9" t="s">
        <v>1898</v>
      </c>
      <c r="M2710" s="9"/>
      <c r="N2710" s="12" t="s">
        <v>1456</v>
      </c>
    </row>
    <row r="2711" customFormat="1" spans="1:14">
      <c r="A2711" s="9" t="s">
        <v>1895</v>
      </c>
      <c r="B2711" s="9"/>
      <c r="C2711" s="9" t="s">
        <v>5495</v>
      </c>
      <c r="D2711" s="9" t="s">
        <v>5496</v>
      </c>
      <c r="E2711" s="9" t="s">
        <v>85</v>
      </c>
      <c r="F2711" s="9"/>
      <c r="G2711" s="9"/>
      <c r="H2711" s="9" t="s">
        <v>1452</v>
      </c>
      <c r="I2711" s="9"/>
      <c r="J2711" s="9" t="s">
        <v>1453</v>
      </c>
      <c r="K2711" s="10" t="s">
        <v>1454</v>
      </c>
      <c r="L2711" s="9" t="s">
        <v>1898</v>
      </c>
      <c r="M2711" s="9"/>
      <c r="N2711" s="12" t="s">
        <v>1456</v>
      </c>
    </row>
    <row r="2712" customFormat="1" spans="1:14">
      <c r="A2712" s="9" t="s">
        <v>1895</v>
      </c>
      <c r="B2712" s="9"/>
      <c r="C2712" s="9" t="s">
        <v>5497</v>
      </c>
      <c r="D2712" s="9" t="s">
        <v>3056</v>
      </c>
      <c r="E2712" s="9" t="s">
        <v>85</v>
      </c>
      <c r="F2712" s="9"/>
      <c r="G2712" s="9"/>
      <c r="H2712" s="9" t="s">
        <v>1452</v>
      </c>
      <c r="I2712" s="9"/>
      <c r="J2712" s="9" t="s">
        <v>1453</v>
      </c>
      <c r="K2712" s="10" t="s">
        <v>1454</v>
      </c>
      <c r="L2712" s="9" t="s">
        <v>1898</v>
      </c>
      <c r="M2712" s="9"/>
      <c r="N2712" s="12" t="s">
        <v>1456</v>
      </c>
    </row>
    <row r="2713" customFormat="1" spans="1:14">
      <c r="A2713" s="9" t="s">
        <v>1895</v>
      </c>
      <c r="B2713" s="9"/>
      <c r="C2713" s="9" t="s">
        <v>5498</v>
      </c>
      <c r="D2713" s="9" t="s">
        <v>5499</v>
      </c>
      <c r="E2713" s="9" t="s">
        <v>85</v>
      </c>
      <c r="F2713" s="9"/>
      <c r="G2713" s="9"/>
      <c r="H2713" s="9" t="s">
        <v>1452</v>
      </c>
      <c r="I2713" s="9"/>
      <c r="J2713" s="9" t="s">
        <v>1453</v>
      </c>
      <c r="K2713" s="10" t="s">
        <v>1454</v>
      </c>
      <c r="L2713" s="9" t="s">
        <v>1898</v>
      </c>
      <c r="M2713" s="9"/>
      <c r="N2713" s="12" t="s">
        <v>1456</v>
      </c>
    </row>
    <row r="2714" customFormat="1" spans="1:14">
      <c r="A2714" s="9" t="s">
        <v>1895</v>
      </c>
      <c r="B2714" s="9"/>
      <c r="C2714" s="9" t="s">
        <v>5500</v>
      </c>
      <c r="D2714" s="9" t="s">
        <v>3058</v>
      </c>
      <c r="E2714" s="9" t="s">
        <v>85</v>
      </c>
      <c r="F2714" s="9"/>
      <c r="G2714" s="9"/>
      <c r="H2714" s="9" t="s">
        <v>1452</v>
      </c>
      <c r="I2714" s="9"/>
      <c r="J2714" s="9" t="s">
        <v>1453</v>
      </c>
      <c r="K2714" s="10" t="s">
        <v>1454</v>
      </c>
      <c r="L2714" s="9" t="s">
        <v>1898</v>
      </c>
      <c r="M2714" s="9"/>
      <c r="N2714" s="12" t="s">
        <v>1456</v>
      </c>
    </row>
    <row r="2715" customFormat="1" spans="1:14">
      <c r="A2715" s="9" t="s">
        <v>1895</v>
      </c>
      <c r="B2715" s="9"/>
      <c r="C2715" s="9" t="s">
        <v>5501</v>
      </c>
      <c r="D2715" s="9" t="s">
        <v>3060</v>
      </c>
      <c r="E2715" s="9" t="s">
        <v>85</v>
      </c>
      <c r="F2715" s="9"/>
      <c r="G2715" s="9"/>
      <c r="H2715" s="9" t="s">
        <v>1452</v>
      </c>
      <c r="I2715" s="9"/>
      <c r="J2715" s="9" t="s">
        <v>1453</v>
      </c>
      <c r="K2715" s="10" t="s">
        <v>1454</v>
      </c>
      <c r="L2715" s="9" t="s">
        <v>1898</v>
      </c>
      <c r="M2715" s="9"/>
      <c r="N2715" s="12" t="s">
        <v>1456</v>
      </c>
    </row>
    <row r="2716" customFormat="1" spans="1:14">
      <c r="A2716" s="9" t="s">
        <v>1895</v>
      </c>
      <c r="B2716" s="9"/>
      <c r="C2716" s="9" t="s">
        <v>5502</v>
      </c>
      <c r="D2716" s="9" t="s">
        <v>5503</v>
      </c>
      <c r="E2716" s="9" t="s">
        <v>85</v>
      </c>
      <c r="F2716" s="9"/>
      <c r="G2716" s="9"/>
      <c r="H2716" s="9" t="s">
        <v>1452</v>
      </c>
      <c r="I2716" s="9"/>
      <c r="J2716" s="9" t="s">
        <v>1453</v>
      </c>
      <c r="K2716" s="10" t="s">
        <v>1454</v>
      </c>
      <c r="L2716" s="9" t="s">
        <v>1898</v>
      </c>
      <c r="M2716" s="9"/>
      <c r="N2716" s="12" t="s">
        <v>1456</v>
      </c>
    </row>
    <row r="2717" customFormat="1" spans="1:14">
      <c r="A2717" s="9" t="s">
        <v>1895</v>
      </c>
      <c r="B2717" s="9"/>
      <c r="C2717" s="9" t="s">
        <v>5504</v>
      </c>
      <c r="D2717" s="9" t="s">
        <v>3286</v>
      </c>
      <c r="E2717" s="9" t="s">
        <v>85</v>
      </c>
      <c r="F2717" s="9"/>
      <c r="G2717" s="9"/>
      <c r="H2717" s="9" t="s">
        <v>1452</v>
      </c>
      <c r="I2717" s="9"/>
      <c r="J2717" s="9" t="s">
        <v>1453</v>
      </c>
      <c r="K2717" s="10" t="s">
        <v>1454</v>
      </c>
      <c r="L2717" s="9" t="s">
        <v>1898</v>
      </c>
      <c r="M2717" s="9"/>
      <c r="N2717" s="12" t="s">
        <v>1456</v>
      </c>
    </row>
    <row r="2718" customFormat="1" spans="1:14">
      <c r="A2718" s="9" t="s">
        <v>1895</v>
      </c>
      <c r="B2718" s="9"/>
      <c r="C2718" s="9" t="s">
        <v>5505</v>
      </c>
      <c r="D2718" s="9" t="s">
        <v>3062</v>
      </c>
      <c r="E2718" s="9" t="s">
        <v>85</v>
      </c>
      <c r="F2718" s="9"/>
      <c r="G2718" s="9"/>
      <c r="H2718" s="9" t="s">
        <v>1452</v>
      </c>
      <c r="I2718" s="9"/>
      <c r="J2718" s="9" t="s">
        <v>1453</v>
      </c>
      <c r="K2718" s="10" t="s">
        <v>1454</v>
      </c>
      <c r="L2718" s="9" t="s">
        <v>1898</v>
      </c>
      <c r="M2718" s="9"/>
      <c r="N2718" s="12" t="s">
        <v>1456</v>
      </c>
    </row>
    <row r="2719" customFormat="1" spans="1:14">
      <c r="A2719" s="9" t="s">
        <v>1895</v>
      </c>
      <c r="B2719" s="9"/>
      <c r="C2719" s="9" t="s">
        <v>5506</v>
      </c>
      <c r="D2719" s="9" t="s">
        <v>5507</v>
      </c>
      <c r="E2719" s="9" t="s">
        <v>85</v>
      </c>
      <c r="F2719" s="9"/>
      <c r="G2719" s="9"/>
      <c r="H2719" s="9" t="s">
        <v>1452</v>
      </c>
      <c r="I2719" s="9"/>
      <c r="J2719" s="9" t="s">
        <v>1453</v>
      </c>
      <c r="K2719" s="10" t="s">
        <v>1454</v>
      </c>
      <c r="L2719" s="9" t="s">
        <v>1898</v>
      </c>
      <c r="M2719" s="9"/>
      <c r="N2719" s="12" t="s">
        <v>1456</v>
      </c>
    </row>
    <row r="2720" customFormat="1" spans="1:14">
      <c r="A2720" s="9" t="s">
        <v>1895</v>
      </c>
      <c r="B2720" s="9"/>
      <c r="C2720" s="9" t="s">
        <v>5508</v>
      </c>
      <c r="D2720" s="9" t="s">
        <v>3064</v>
      </c>
      <c r="E2720" s="9" t="s">
        <v>85</v>
      </c>
      <c r="F2720" s="9"/>
      <c r="G2720" s="9"/>
      <c r="H2720" s="9" t="s">
        <v>1452</v>
      </c>
      <c r="I2720" s="9"/>
      <c r="J2720" s="9" t="s">
        <v>1453</v>
      </c>
      <c r="K2720" s="10" t="s">
        <v>1454</v>
      </c>
      <c r="L2720" s="9" t="s">
        <v>1898</v>
      </c>
      <c r="M2720" s="9"/>
      <c r="N2720" s="12" t="s">
        <v>1456</v>
      </c>
    </row>
    <row r="2721" customFormat="1" spans="1:14">
      <c r="A2721" s="9" t="s">
        <v>1895</v>
      </c>
      <c r="B2721" s="9"/>
      <c r="C2721" s="9" t="s">
        <v>5509</v>
      </c>
      <c r="D2721" s="9" t="s">
        <v>2526</v>
      </c>
      <c r="E2721" s="9" t="s">
        <v>85</v>
      </c>
      <c r="F2721" s="9"/>
      <c r="G2721" s="9"/>
      <c r="H2721" s="9" t="s">
        <v>1452</v>
      </c>
      <c r="I2721" s="9"/>
      <c r="J2721" s="9" t="s">
        <v>1453</v>
      </c>
      <c r="K2721" s="10" t="s">
        <v>1454</v>
      </c>
      <c r="L2721" s="9" t="s">
        <v>1898</v>
      </c>
      <c r="M2721" s="9"/>
      <c r="N2721" s="12" t="s">
        <v>1456</v>
      </c>
    </row>
    <row r="2722" customFormat="1" spans="1:14">
      <c r="A2722" s="9" t="s">
        <v>1895</v>
      </c>
      <c r="B2722" s="9"/>
      <c r="C2722" s="9" t="s">
        <v>5510</v>
      </c>
      <c r="D2722" s="9" t="s">
        <v>3066</v>
      </c>
      <c r="E2722" s="9" t="s">
        <v>85</v>
      </c>
      <c r="F2722" s="9"/>
      <c r="G2722" s="9"/>
      <c r="H2722" s="9" t="s">
        <v>1452</v>
      </c>
      <c r="I2722" s="9"/>
      <c r="J2722" s="9" t="s">
        <v>1453</v>
      </c>
      <c r="K2722" s="10" t="s">
        <v>1454</v>
      </c>
      <c r="L2722" s="9" t="s">
        <v>1898</v>
      </c>
      <c r="M2722" s="9"/>
      <c r="N2722" s="12" t="s">
        <v>1456</v>
      </c>
    </row>
    <row r="2723" customFormat="1" spans="1:14">
      <c r="A2723" s="9" t="s">
        <v>1895</v>
      </c>
      <c r="B2723" s="9"/>
      <c r="C2723" s="9" t="s">
        <v>5511</v>
      </c>
      <c r="D2723" s="9" t="s">
        <v>5512</v>
      </c>
      <c r="E2723" s="9" t="s">
        <v>85</v>
      </c>
      <c r="F2723" s="9"/>
      <c r="G2723" s="9"/>
      <c r="H2723" s="9" t="s">
        <v>1452</v>
      </c>
      <c r="I2723" s="9"/>
      <c r="J2723" s="9" t="s">
        <v>1453</v>
      </c>
      <c r="K2723" s="10" t="s">
        <v>1454</v>
      </c>
      <c r="L2723" s="9" t="s">
        <v>1898</v>
      </c>
      <c r="M2723" s="9"/>
      <c r="N2723" s="12" t="s">
        <v>1456</v>
      </c>
    </row>
    <row r="2724" customFormat="1" spans="1:14">
      <c r="A2724" s="9" t="s">
        <v>1895</v>
      </c>
      <c r="B2724" s="9"/>
      <c r="C2724" s="9" t="s">
        <v>5513</v>
      </c>
      <c r="D2724" s="9" t="s">
        <v>2528</v>
      </c>
      <c r="E2724" s="9" t="s">
        <v>85</v>
      </c>
      <c r="F2724" s="9"/>
      <c r="G2724" s="9"/>
      <c r="H2724" s="9" t="s">
        <v>1452</v>
      </c>
      <c r="I2724" s="9"/>
      <c r="J2724" s="9" t="s">
        <v>1453</v>
      </c>
      <c r="K2724" s="10" t="s">
        <v>1454</v>
      </c>
      <c r="L2724" s="9" t="s">
        <v>1898</v>
      </c>
      <c r="M2724" s="9"/>
      <c r="N2724" s="12" t="s">
        <v>1456</v>
      </c>
    </row>
    <row r="2725" customFormat="1" spans="1:14">
      <c r="A2725" s="9" t="s">
        <v>1895</v>
      </c>
      <c r="B2725" s="9"/>
      <c r="C2725" s="9" t="s">
        <v>5514</v>
      </c>
      <c r="D2725" s="9" t="s">
        <v>5515</v>
      </c>
      <c r="E2725" s="9" t="s">
        <v>85</v>
      </c>
      <c r="F2725" s="9"/>
      <c r="G2725" s="9"/>
      <c r="H2725" s="9" t="s">
        <v>1452</v>
      </c>
      <c r="I2725" s="9"/>
      <c r="J2725" s="9" t="s">
        <v>1453</v>
      </c>
      <c r="K2725" s="10" t="s">
        <v>1454</v>
      </c>
      <c r="L2725" s="9" t="s">
        <v>1898</v>
      </c>
      <c r="M2725" s="9"/>
      <c r="N2725" s="12" t="s">
        <v>1456</v>
      </c>
    </row>
    <row r="2726" customFormat="1" spans="1:14">
      <c r="A2726" s="9" t="s">
        <v>1895</v>
      </c>
      <c r="B2726" s="9"/>
      <c r="C2726" s="9" t="s">
        <v>5516</v>
      </c>
      <c r="D2726" s="9" t="s">
        <v>5517</v>
      </c>
      <c r="E2726" s="9" t="s">
        <v>85</v>
      </c>
      <c r="F2726" s="9"/>
      <c r="G2726" s="9"/>
      <c r="H2726" s="9" t="s">
        <v>1452</v>
      </c>
      <c r="I2726" s="9"/>
      <c r="J2726" s="9" t="s">
        <v>1453</v>
      </c>
      <c r="K2726" s="10" t="s">
        <v>1454</v>
      </c>
      <c r="L2726" s="9" t="s">
        <v>1898</v>
      </c>
      <c r="M2726" s="9"/>
      <c r="N2726" s="12" t="s">
        <v>1456</v>
      </c>
    </row>
    <row r="2727" customFormat="1" spans="1:14">
      <c r="A2727" s="9" t="s">
        <v>1895</v>
      </c>
      <c r="B2727" s="9"/>
      <c r="C2727" s="9" t="s">
        <v>5518</v>
      </c>
      <c r="D2727" s="9" t="s">
        <v>2530</v>
      </c>
      <c r="E2727" s="9" t="s">
        <v>85</v>
      </c>
      <c r="F2727" s="9"/>
      <c r="G2727" s="9"/>
      <c r="H2727" s="9" t="s">
        <v>1452</v>
      </c>
      <c r="I2727" s="9"/>
      <c r="J2727" s="9" t="s">
        <v>1453</v>
      </c>
      <c r="K2727" s="10" t="s">
        <v>1454</v>
      </c>
      <c r="L2727" s="9" t="s">
        <v>1898</v>
      </c>
      <c r="M2727" s="9"/>
      <c r="N2727" s="12" t="s">
        <v>1456</v>
      </c>
    </row>
    <row r="2728" customFormat="1" spans="1:14">
      <c r="A2728" s="9" t="s">
        <v>1895</v>
      </c>
      <c r="B2728" s="9"/>
      <c r="C2728" s="9" t="s">
        <v>5519</v>
      </c>
      <c r="D2728" s="9" t="s">
        <v>2532</v>
      </c>
      <c r="E2728" s="9" t="s">
        <v>85</v>
      </c>
      <c r="F2728" s="9"/>
      <c r="G2728" s="9"/>
      <c r="H2728" s="9" t="s">
        <v>1452</v>
      </c>
      <c r="I2728" s="9"/>
      <c r="J2728" s="9" t="s">
        <v>1453</v>
      </c>
      <c r="K2728" s="10" t="s">
        <v>1454</v>
      </c>
      <c r="L2728" s="9" t="s">
        <v>1898</v>
      </c>
      <c r="M2728" s="9"/>
      <c r="N2728" s="12" t="s">
        <v>1456</v>
      </c>
    </row>
    <row r="2729" customFormat="1" spans="1:14">
      <c r="A2729" s="9" t="s">
        <v>1895</v>
      </c>
      <c r="B2729" s="9"/>
      <c r="C2729" s="9" t="s">
        <v>5520</v>
      </c>
      <c r="D2729" s="9" t="s">
        <v>3100</v>
      </c>
      <c r="E2729" s="9" t="s">
        <v>85</v>
      </c>
      <c r="F2729" s="9"/>
      <c r="G2729" s="9"/>
      <c r="H2729" s="9" t="s">
        <v>1452</v>
      </c>
      <c r="I2729" s="9"/>
      <c r="J2729" s="9" t="s">
        <v>1453</v>
      </c>
      <c r="K2729" s="10" t="s">
        <v>1454</v>
      </c>
      <c r="L2729" s="9" t="s">
        <v>1898</v>
      </c>
      <c r="M2729" s="9"/>
      <c r="N2729" s="12" t="s">
        <v>1456</v>
      </c>
    </row>
    <row r="2730" customFormat="1" spans="1:14">
      <c r="A2730" s="9" t="s">
        <v>1895</v>
      </c>
      <c r="B2730" s="9"/>
      <c r="C2730" s="9" t="s">
        <v>5521</v>
      </c>
      <c r="D2730" s="9" t="s">
        <v>5522</v>
      </c>
      <c r="E2730" s="9" t="s">
        <v>85</v>
      </c>
      <c r="F2730" s="9"/>
      <c r="G2730" s="9"/>
      <c r="H2730" s="9" t="s">
        <v>1452</v>
      </c>
      <c r="I2730" s="9"/>
      <c r="J2730" s="9" t="s">
        <v>1453</v>
      </c>
      <c r="K2730" s="10" t="s">
        <v>1454</v>
      </c>
      <c r="L2730" s="9" t="s">
        <v>1898</v>
      </c>
      <c r="M2730" s="9"/>
      <c r="N2730" s="12" t="s">
        <v>1456</v>
      </c>
    </row>
    <row r="2731" customFormat="1" spans="1:14">
      <c r="A2731" s="9" t="s">
        <v>1895</v>
      </c>
      <c r="B2731" s="9"/>
      <c r="C2731" s="9" t="s">
        <v>5523</v>
      </c>
      <c r="D2731" s="9" t="s">
        <v>5524</v>
      </c>
      <c r="E2731" s="9" t="s">
        <v>85</v>
      </c>
      <c r="F2731" s="9"/>
      <c r="G2731" s="9"/>
      <c r="H2731" s="9" t="s">
        <v>1452</v>
      </c>
      <c r="I2731" s="9"/>
      <c r="J2731" s="9" t="s">
        <v>1453</v>
      </c>
      <c r="K2731" s="10" t="s">
        <v>1454</v>
      </c>
      <c r="L2731" s="9" t="s">
        <v>1898</v>
      </c>
      <c r="M2731" s="9"/>
      <c r="N2731" s="12" t="s">
        <v>1456</v>
      </c>
    </row>
    <row r="2732" customFormat="1" spans="1:14">
      <c r="A2732" s="9" t="s">
        <v>1895</v>
      </c>
      <c r="B2732" s="9"/>
      <c r="C2732" s="9" t="s">
        <v>5525</v>
      </c>
      <c r="D2732" s="9" t="s">
        <v>3110</v>
      </c>
      <c r="E2732" s="9" t="s">
        <v>85</v>
      </c>
      <c r="F2732" s="9"/>
      <c r="G2732" s="9"/>
      <c r="H2732" s="9" t="s">
        <v>1452</v>
      </c>
      <c r="I2732" s="9"/>
      <c r="J2732" s="9" t="s">
        <v>1453</v>
      </c>
      <c r="K2732" s="10" t="s">
        <v>1454</v>
      </c>
      <c r="L2732" s="9" t="s">
        <v>1898</v>
      </c>
      <c r="M2732" s="9"/>
      <c r="N2732" s="12" t="s">
        <v>1456</v>
      </c>
    </row>
    <row r="2733" customFormat="1" spans="1:14">
      <c r="A2733" s="9" t="s">
        <v>1895</v>
      </c>
      <c r="B2733" s="9"/>
      <c r="C2733" s="9" t="s">
        <v>5526</v>
      </c>
      <c r="D2733" s="9" t="s">
        <v>3112</v>
      </c>
      <c r="E2733" s="9" t="s">
        <v>85</v>
      </c>
      <c r="F2733" s="9"/>
      <c r="G2733" s="9"/>
      <c r="H2733" s="9" t="s">
        <v>1452</v>
      </c>
      <c r="I2733" s="9"/>
      <c r="J2733" s="9" t="s">
        <v>1453</v>
      </c>
      <c r="K2733" s="10" t="s">
        <v>1454</v>
      </c>
      <c r="L2733" s="9" t="s">
        <v>1898</v>
      </c>
      <c r="M2733" s="9"/>
      <c r="N2733" s="12" t="s">
        <v>1456</v>
      </c>
    </row>
    <row r="2734" customFormat="1" spans="1:14">
      <c r="A2734" s="9" t="s">
        <v>1895</v>
      </c>
      <c r="B2734" s="9"/>
      <c r="C2734" s="9" t="s">
        <v>5527</v>
      </c>
      <c r="D2734" s="9" t="s">
        <v>5528</v>
      </c>
      <c r="E2734" s="9" t="s">
        <v>85</v>
      </c>
      <c r="F2734" s="9"/>
      <c r="G2734" s="9"/>
      <c r="H2734" s="9" t="s">
        <v>1452</v>
      </c>
      <c r="I2734" s="9"/>
      <c r="J2734" s="9" t="s">
        <v>1453</v>
      </c>
      <c r="K2734" s="10" t="s">
        <v>1454</v>
      </c>
      <c r="L2734" s="9" t="s">
        <v>1898</v>
      </c>
      <c r="M2734" s="9"/>
      <c r="N2734" s="12" t="s">
        <v>1456</v>
      </c>
    </row>
    <row r="2735" customFormat="1" spans="1:14">
      <c r="A2735" s="9" t="s">
        <v>1895</v>
      </c>
      <c r="B2735" s="9"/>
      <c r="C2735" s="9" t="s">
        <v>5529</v>
      </c>
      <c r="D2735" s="9" t="s">
        <v>3370</v>
      </c>
      <c r="E2735" s="9" t="s">
        <v>85</v>
      </c>
      <c r="F2735" s="9"/>
      <c r="G2735" s="9"/>
      <c r="H2735" s="9" t="s">
        <v>1452</v>
      </c>
      <c r="I2735" s="9"/>
      <c r="J2735" s="9" t="s">
        <v>1453</v>
      </c>
      <c r="K2735" s="10" t="s">
        <v>1454</v>
      </c>
      <c r="L2735" s="9" t="s">
        <v>1898</v>
      </c>
      <c r="M2735" s="9"/>
      <c r="N2735" s="12" t="s">
        <v>1456</v>
      </c>
    </row>
    <row r="2736" customFormat="1" spans="1:14">
      <c r="A2736" s="9" t="s">
        <v>1895</v>
      </c>
      <c r="B2736" s="9"/>
      <c r="C2736" s="9" t="s">
        <v>5530</v>
      </c>
      <c r="D2736" s="9" t="s">
        <v>3372</v>
      </c>
      <c r="E2736" s="9" t="s">
        <v>85</v>
      </c>
      <c r="F2736" s="9"/>
      <c r="G2736" s="9"/>
      <c r="H2736" s="9" t="s">
        <v>1452</v>
      </c>
      <c r="I2736" s="9"/>
      <c r="J2736" s="9" t="s">
        <v>1453</v>
      </c>
      <c r="K2736" s="10" t="s">
        <v>1454</v>
      </c>
      <c r="L2736" s="9" t="s">
        <v>1898</v>
      </c>
      <c r="M2736" s="9"/>
      <c r="N2736" s="12" t="s">
        <v>1456</v>
      </c>
    </row>
    <row r="2737" customFormat="1" spans="1:14">
      <c r="A2737" s="9" t="s">
        <v>1895</v>
      </c>
      <c r="B2737" s="9"/>
      <c r="C2737" s="9" t="s">
        <v>5531</v>
      </c>
      <c r="D2737" s="9" t="s">
        <v>3374</v>
      </c>
      <c r="E2737" s="9" t="s">
        <v>85</v>
      </c>
      <c r="F2737" s="9"/>
      <c r="G2737" s="9"/>
      <c r="H2737" s="9" t="s">
        <v>1452</v>
      </c>
      <c r="I2737" s="9"/>
      <c r="J2737" s="9" t="s">
        <v>1453</v>
      </c>
      <c r="K2737" s="10" t="s">
        <v>1454</v>
      </c>
      <c r="L2737" s="9" t="s">
        <v>1898</v>
      </c>
      <c r="M2737" s="9"/>
      <c r="N2737" s="12" t="s">
        <v>1456</v>
      </c>
    </row>
    <row r="2738" customFormat="1" spans="1:14">
      <c r="A2738" s="9" t="s">
        <v>1895</v>
      </c>
      <c r="B2738" s="9"/>
      <c r="C2738" s="9" t="s">
        <v>5532</v>
      </c>
      <c r="D2738" s="9" t="s">
        <v>3378</v>
      </c>
      <c r="E2738" s="9" t="s">
        <v>85</v>
      </c>
      <c r="F2738" s="9"/>
      <c r="G2738" s="9"/>
      <c r="H2738" s="9" t="s">
        <v>1452</v>
      </c>
      <c r="I2738" s="9"/>
      <c r="J2738" s="9" t="s">
        <v>1453</v>
      </c>
      <c r="K2738" s="10" t="s">
        <v>1454</v>
      </c>
      <c r="L2738" s="9" t="s">
        <v>1898</v>
      </c>
      <c r="M2738" s="9"/>
      <c r="N2738" s="12" t="s">
        <v>1456</v>
      </c>
    </row>
    <row r="2739" customFormat="1" spans="1:14">
      <c r="A2739" s="9" t="s">
        <v>1895</v>
      </c>
      <c r="B2739" s="9"/>
      <c r="C2739" s="9" t="s">
        <v>5533</v>
      </c>
      <c r="D2739" s="9" t="s">
        <v>3288</v>
      </c>
      <c r="E2739" s="9" t="s">
        <v>85</v>
      </c>
      <c r="F2739" s="9"/>
      <c r="G2739" s="9"/>
      <c r="H2739" s="9" t="s">
        <v>1452</v>
      </c>
      <c r="I2739" s="9"/>
      <c r="J2739" s="9" t="s">
        <v>1453</v>
      </c>
      <c r="K2739" s="10" t="s">
        <v>1454</v>
      </c>
      <c r="L2739" s="9" t="s">
        <v>1898</v>
      </c>
      <c r="M2739" s="9"/>
      <c r="N2739" s="12" t="s">
        <v>1456</v>
      </c>
    </row>
    <row r="2740" customFormat="1" spans="1:14">
      <c r="A2740" s="9" t="s">
        <v>1895</v>
      </c>
      <c r="B2740" s="9"/>
      <c r="C2740" s="9" t="s">
        <v>5534</v>
      </c>
      <c r="D2740" s="9" t="s">
        <v>3068</v>
      </c>
      <c r="E2740" s="9" t="s">
        <v>85</v>
      </c>
      <c r="F2740" s="9"/>
      <c r="G2740" s="9"/>
      <c r="H2740" s="9" t="s">
        <v>1452</v>
      </c>
      <c r="I2740" s="9"/>
      <c r="J2740" s="9" t="s">
        <v>1453</v>
      </c>
      <c r="K2740" s="10" t="s">
        <v>1454</v>
      </c>
      <c r="L2740" s="9" t="s">
        <v>1898</v>
      </c>
      <c r="M2740" s="9"/>
      <c r="N2740" s="12" t="s">
        <v>1456</v>
      </c>
    </row>
    <row r="2741" customFormat="1" spans="1:14">
      <c r="A2741" s="9" t="s">
        <v>1895</v>
      </c>
      <c r="B2741" s="9"/>
      <c r="C2741" s="9" t="s">
        <v>5535</v>
      </c>
      <c r="D2741" s="9" t="s">
        <v>2534</v>
      </c>
      <c r="E2741" s="9" t="s">
        <v>85</v>
      </c>
      <c r="F2741" s="9"/>
      <c r="G2741" s="9"/>
      <c r="H2741" s="9" t="s">
        <v>1452</v>
      </c>
      <c r="I2741" s="9"/>
      <c r="J2741" s="9" t="s">
        <v>1453</v>
      </c>
      <c r="K2741" s="10" t="s">
        <v>1454</v>
      </c>
      <c r="L2741" s="9" t="s">
        <v>1898</v>
      </c>
      <c r="M2741" s="9"/>
      <c r="N2741" s="12" t="s">
        <v>1456</v>
      </c>
    </row>
    <row r="2742" customFormat="1" spans="1:14">
      <c r="A2742" s="9" t="s">
        <v>1895</v>
      </c>
      <c r="B2742" s="9"/>
      <c r="C2742" s="9" t="s">
        <v>5536</v>
      </c>
      <c r="D2742" s="9" t="s">
        <v>3070</v>
      </c>
      <c r="E2742" s="9" t="s">
        <v>85</v>
      </c>
      <c r="F2742" s="9"/>
      <c r="G2742" s="9"/>
      <c r="H2742" s="9" t="s">
        <v>1452</v>
      </c>
      <c r="I2742" s="9"/>
      <c r="J2742" s="9" t="s">
        <v>1453</v>
      </c>
      <c r="K2742" s="10" t="s">
        <v>1454</v>
      </c>
      <c r="L2742" s="9" t="s">
        <v>1898</v>
      </c>
      <c r="M2742" s="9"/>
      <c r="N2742" s="12" t="s">
        <v>1456</v>
      </c>
    </row>
    <row r="2743" customFormat="1" spans="1:14">
      <c r="A2743" s="9" t="s">
        <v>1895</v>
      </c>
      <c r="B2743" s="9"/>
      <c r="C2743" s="9" t="s">
        <v>5537</v>
      </c>
      <c r="D2743" s="9" t="s">
        <v>2536</v>
      </c>
      <c r="E2743" s="9" t="s">
        <v>85</v>
      </c>
      <c r="F2743" s="9"/>
      <c r="G2743" s="9"/>
      <c r="H2743" s="9" t="s">
        <v>1452</v>
      </c>
      <c r="I2743" s="9"/>
      <c r="J2743" s="9" t="s">
        <v>1453</v>
      </c>
      <c r="K2743" s="10" t="s">
        <v>1454</v>
      </c>
      <c r="L2743" s="9" t="s">
        <v>1898</v>
      </c>
      <c r="M2743" s="9"/>
      <c r="N2743" s="12" t="s">
        <v>1456</v>
      </c>
    </row>
    <row r="2744" customFormat="1" spans="1:14">
      <c r="A2744" s="9" t="s">
        <v>1895</v>
      </c>
      <c r="B2744" s="9"/>
      <c r="C2744" s="9" t="s">
        <v>5538</v>
      </c>
      <c r="D2744" s="9" t="s">
        <v>3072</v>
      </c>
      <c r="E2744" s="9" t="s">
        <v>85</v>
      </c>
      <c r="F2744" s="9"/>
      <c r="G2744" s="9"/>
      <c r="H2744" s="9" t="s">
        <v>1452</v>
      </c>
      <c r="I2744" s="9"/>
      <c r="J2744" s="9" t="s">
        <v>1453</v>
      </c>
      <c r="K2744" s="10" t="s">
        <v>1454</v>
      </c>
      <c r="L2744" s="9" t="s">
        <v>1898</v>
      </c>
      <c r="M2744" s="9"/>
      <c r="N2744" s="12" t="s">
        <v>1456</v>
      </c>
    </row>
    <row r="2745" customFormat="1" spans="1:14">
      <c r="A2745" s="9" t="s">
        <v>1895</v>
      </c>
      <c r="B2745" s="9"/>
      <c r="C2745" s="9" t="s">
        <v>5539</v>
      </c>
      <c r="D2745" s="9" t="s">
        <v>2538</v>
      </c>
      <c r="E2745" s="9" t="s">
        <v>85</v>
      </c>
      <c r="F2745" s="9"/>
      <c r="G2745" s="9"/>
      <c r="H2745" s="9" t="s">
        <v>1452</v>
      </c>
      <c r="I2745" s="9"/>
      <c r="J2745" s="9" t="s">
        <v>1453</v>
      </c>
      <c r="K2745" s="10" t="s">
        <v>1454</v>
      </c>
      <c r="L2745" s="9" t="s">
        <v>1898</v>
      </c>
      <c r="M2745" s="9"/>
      <c r="N2745" s="12" t="s">
        <v>1456</v>
      </c>
    </row>
    <row r="2746" customFormat="1" spans="1:14">
      <c r="A2746" s="9" t="s">
        <v>1895</v>
      </c>
      <c r="B2746" s="9"/>
      <c r="C2746" s="9" t="s">
        <v>5540</v>
      </c>
      <c r="D2746" s="9" t="s">
        <v>3074</v>
      </c>
      <c r="E2746" s="9" t="s">
        <v>85</v>
      </c>
      <c r="F2746" s="9"/>
      <c r="G2746" s="9"/>
      <c r="H2746" s="9" t="s">
        <v>1452</v>
      </c>
      <c r="I2746" s="9"/>
      <c r="J2746" s="9" t="s">
        <v>1453</v>
      </c>
      <c r="K2746" s="10" t="s">
        <v>1454</v>
      </c>
      <c r="L2746" s="9" t="s">
        <v>1898</v>
      </c>
      <c r="M2746" s="9"/>
      <c r="N2746" s="12" t="s">
        <v>1456</v>
      </c>
    </row>
    <row r="2747" customFormat="1" spans="1:14">
      <c r="A2747" s="9" t="s">
        <v>1895</v>
      </c>
      <c r="B2747" s="9"/>
      <c r="C2747" s="9" t="s">
        <v>5541</v>
      </c>
      <c r="D2747" s="9" t="s">
        <v>3076</v>
      </c>
      <c r="E2747" s="9" t="s">
        <v>85</v>
      </c>
      <c r="F2747" s="9"/>
      <c r="G2747" s="9"/>
      <c r="H2747" s="9" t="s">
        <v>1452</v>
      </c>
      <c r="I2747" s="9"/>
      <c r="J2747" s="9" t="s">
        <v>1453</v>
      </c>
      <c r="K2747" s="10" t="s">
        <v>1454</v>
      </c>
      <c r="L2747" s="9" t="s">
        <v>1898</v>
      </c>
      <c r="M2747" s="9"/>
      <c r="N2747" s="12" t="s">
        <v>1456</v>
      </c>
    </row>
    <row r="2748" customFormat="1" spans="1:14">
      <c r="A2748" s="9" t="s">
        <v>1895</v>
      </c>
      <c r="B2748" s="9"/>
      <c r="C2748" s="9" t="s">
        <v>5542</v>
      </c>
      <c r="D2748" s="9" t="s">
        <v>2540</v>
      </c>
      <c r="E2748" s="9" t="s">
        <v>85</v>
      </c>
      <c r="F2748" s="9"/>
      <c r="G2748" s="9"/>
      <c r="H2748" s="9" t="s">
        <v>1452</v>
      </c>
      <c r="I2748" s="9"/>
      <c r="J2748" s="9" t="s">
        <v>1453</v>
      </c>
      <c r="K2748" s="10" t="s">
        <v>1454</v>
      </c>
      <c r="L2748" s="9" t="s">
        <v>1898</v>
      </c>
      <c r="M2748" s="9"/>
      <c r="N2748" s="12" t="s">
        <v>1456</v>
      </c>
    </row>
    <row r="2749" customFormat="1" spans="1:14">
      <c r="A2749" s="9" t="s">
        <v>1895</v>
      </c>
      <c r="B2749" s="9"/>
      <c r="C2749" s="9" t="s">
        <v>5543</v>
      </c>
      <c r="D2749" s="9" t="s">
        <v>2542</v>
      </c>
      <c r="E2749" s="9" t="s">
        <v>85</v>
      </c>
      <c r="F2749" s="9"/>
      <c r="G2749" s="9"/>
      <c r="H2749" s="9" t="s">
        <v>1452</v>
      </c>
      <c r="I2749" s="9"/>
      <c r="J2749" s="9" t="s">
        <v>1453</v>
      </c>
      <c r="K2749" s="10" t="s">
        <v>1454</v>
      </c>
      <c r="L2749" s="9" t="s">
        <v>1898</v>
      </c>
      <c r="M2749" s="9"/>
      <c r="N2749" s="12" t="s">
        <v>1456</v>
      </c>
    </row>
    <row r="2750" customFormat="1" spans="1:14">
      <c r="A2750" s="9" t="s">
        <v>1895</v>
      </c>
      <c r="B2750" s="9"/>
      <c r="C2750" s="9" t="s">
        <v>5544</v>
      </c>
      <c r="D2750" s="9" t="s">
        <v>2544</v>
      </c>
      <c r="E2750" s="9" t="s">
        <v>85</v>
      </c>
      <c r="F2750" s="9"/>
      <c r="G2750" s="9"/>
      <c r="H2750" s="9" t="s">
        <v>1452</v>
      </c>
      <c r="I2750" s="9"/>
      <c r="J2750" s="9" t="s">
        <v>1453</v>
      </c>
      <c r="K2750" s="10" t="s">
        <v>1454</v>
      </c>
      <c r="L2750" s="9" t="s">
        <v>1898</v>
      </c>
      <c r="M2750" s="9"/>
      <c r="N2750" s="12" t="s">
        <v>1456</v>
      </c>
    </row>
    <row r="2751" customFormat="1" spans="1:14">
      <c r="A2751" s="9" t="s">
        <v>1895</v>
      </c>
      <c r="B2751" s="9"/>
      <c r="C2751" s="9" t="s">
        <v>5545</v>
      </c>
      <c r="D2751" s="9" t="s">
        <v>3078</v>
      </c>
      <c r="E2751" s="9" t="s">
        <v>85</v>
      </c>
      <c r="F2751" s="9"/>
      <c r="G2751" s="9"/>
      <c r="H2751" s="9" t="s">
        <v>1452</v>
      </c>
      <c r="I2751" s="9"/>
      <c r="J2751" s="9" t="s">
        <v>1453</v>
      </c>
      <c r="K2751" s="10" t="s">
        <v>1454</v>
      </c>
      <c r="L2751" s="9" t="s">
        <v>1898</v>
      </c>
      <c r="M2751" s="9"/>
      <c r="N2751" s="12" t="s">
        <v>1456</v>
      </c>
    </row>
    <row r="2752" customFormat="1" spans="1:14">
      <c r="A2752" s="9" t="s">
        <v>1895</v>
      </c>
      <c r="B2752" s="9"/>
      <c r="C2752" s="9" t="s">
        <v>5546</v>
      </c>
      <c r="D2752" s="9" t="s">
        <v>5547</v>
      </c>
      <c r="E2752" s="9" t="s">
        <v>85</v>
      </c>
      <c r="F2752" s="9"/>
      <c r="G2752" s="9"/>
      <c r="H2752" s="9" t="s">
        <v>1452</v>
      </c>
      <c r="I2752" s="9"/>
      <c r="J2752" s="9" t="s">
        <v>1453</v>
      </c>
      <c r="K2752" s="10" t="s">
        <v>1454</v>
      </c>
      <c r="L2752" s="9" t="s">
        <v>1898</v>
      </c>
      <c r="M2752" s="9"/>
      <c r="N2752" s="12" t="s">
        <v>1456</v>
      </c>
    </row>
    <row r="2753" customFormat="1" spans="1:14">
      <c r="A2753" s="9" t="s">
        <v>1895</v>
      </c>
      <c r="B2753" s="9"/>
      <c r="C2753" s="9" t="s">
        <v>5548</v>
      </c>
      <c r="D2753" s="9" t="s">
        <v>2546</v>
      </c>
      <c r="E2753" s="9" t="s">
        <v>85</v>
      </c>
      <c r="F2753" s="9"/>
      <c r="G2753" s="9"/>
      <c r="H2753" s="9" t="s">
        <v>1452</v>
      </c>
      <c r="I2753" s="9"/>
      <c r="J2753" s="9" t="s">
        <v>1453</v>
      </c>
      <c r="K2753" s="10" t="s">
        <v>1454</v>
      </c>
      <c r="L2753" s="9" t="s">
        <v>1898</v>
      </c>
      <c r="M2753" s="9"/>
      <c r="N2753" s="12" t="s">
        <v>1456</v>
      </c>
    </row>
    <row r="2754" customFormat="1" spans="1:14">
      <c r="A2754" s="9" t="s">
        <v>1895</v>
      </c>
      <c r="B2754" s="9"/>
      <c r="C2754" s="9" t="s">
        <v>5549</v>
      </c>
      <c r="D2754" s="9" t="s">
        <v>2548</v>
      </c>
      <c r="E2754" s="9" t="s">
        <v>85</v>
      </c>
      <c r="F2754" s="9"/>
      <c r="G2754" s="9"/>
      <c r="H2754" s="9" t="s">
        <v>1452</v>
      </c>
      <c r="I2754" s="9"/>
      <c r="J2754" s="9" t="s">
        <v>1453</v>
      </c>
      <c r="K2754" s="10" t="s">
        <v>1454</v>
      </c>
      <c r="L2754" s="9" t="s">
        <v>1898</v>
      </c>
      <c r="M2754" s="9"/>
      <c r="N2754" s="12" t="s">
        <v>1456</v>
      </c>
    </row>
    <row r="2755" customFormat="1" spans="1:14">
      <c r="A2755" s="9" t="s">
        <v>1895</v>
      </c>
      <c r="B2755" s="9"/>
      <c r="C2755" s="9" t="s">
        <v>5550</v>
      </c>
      <c r="D2755" s="9" t="s">
        <v>2550</v>
      </c>
      <c r="E2755" s="9" t="s">
        <v>85</v>
      </c>
      <c r="F2755" s="9"/>
      <c r="G2755" s="9"/>
      <c r="H2755" s="9" t="s">
        <v>1452</v>
      </c>
      <c r="I2755" s="9"/>
      <c r="J2755" s="9" t="s">
        <v>1453</v>
      </c>
      <c r="K2755" s="10" t="s">
        <v>1454</v>
      </c>
      <c r="L2755" s="9" t="s">
        <v>1898</v>
      </c>
      <c r="M2755" s="9"/>
      <c r="N2755" s="12" t="s">
        <v>1456</v>
      </c>
    </row>
    <row r="2756" customFormat="1" spans="1:14">
      <c r="A2756" s="9" t="s">
        <v>1895</v>
      </c>
      <c r="B2756" s="9"/>
      <c r="C2756" s="9" t="s">
        <v>5551</v>
      </c>
      <c r="D2756" s="9" t="s">
        <v>2552</v>
      </c>
      <c r="E2756" s="9" t="s">
        <v>85</v>
      </c>
      <c r="F2756" s="9"/>
      <c r="G2756" s="9"/>
      <c r="H2756" s="9" t="s">
        <v>1452</v>
      </c>
      <c r="I2756" s="9"/>
      <c r="J2756" s="9" t="s">
        <v>1453</v>
      </c>
      <c r="K2756" s="10" t="s">
        <v>1454</v>
      </c>
      <c r="L2756" s="9" t="s">
        <v>1898</v>
      </c>
      <c r="M2756" s="9"/>
      <c r="N2756" s="12" t="s">
        <v>1456</v>
      </c>
    </row>
    <row r="2757" customFormat="1" spans="1:14">
      <c r="A2757" s="9" t="s">
        <v>1895</v>
      </c>
      <c r="B2757" s="9"/>
      <c r="C2757" s="9" t="s">
        <v>5552</v>
      </c>
      <c r="D2757" s="9" t="s">
        <v>5553</v>
      </c>
      <c r="E2757" s="9" t="s">
        <v>85</v>
      </c>
      <c r="F2757" s="9"/>
      <c r="G2757" s="9"/>
      <c r="H2757" s="9" t="s">
        <v>1452</v>
      </c>
      <c r="I2757" s="9"/>
      <c r="J2757" s="9" t="s">
        <v>1453</v>
      </c>
      <c r="K2757" s="10" t="s">
        <v>1454</v>
      </c>
      <c r="L2757" s="9" t="s">
        <v>1898</v>
      </c>
      <c r="M2757" s="9"/>
      <c r="N2757" s="12" t="s">
        <v>1456</v>
      </c>
    </row>
    <row r="2758" customFormat="1" spans="1:14">
      <c r="A2758" s="9" t="s">
        <v>1895</v>
      </c>
      <c r="B2758" s="9"/>
      <c r="C2758" s="9" t="s">
        <v>5554</v>
      </c>
      <c r="D2758" s="9" t="s">
        <v>3758</v>
      </c>
      <c r="E2758" s="9" t="s">
        <v>85</v>
      </c>
      <c r="F2758" s="9"/>
      <c r="G2758" s="9"/>
      <c r="H2758" s="9" t="s">
        <v>1452</v>
      </c>
      <c r="I2758" s="9"/>
      <c r="J2758" s="9" t="s">
        <v>1453</v>
      </c>
      <c r="K2758" s="10" t="s">
        <v>1454</v>
      </c>
      <c r="L2758" s="9" t="s">
        <v>1898</v>
      </c>
      <c r="M2758" s="9"/>
      <c r="N2758" s="12" t="s">
        <v>1456</v>
      </c>
    </row>
    <row r="2759" customFormat="1" spans="1:14">
      <c r="A2759" s="9" t="s">
        <v>1895</v>
      </c>
      <c r="B2759" s="9"/>
      <c r="C2759" s="9" t="s">
        <v>5555</v>
      </c>
      <c r="D2759" s="9" t="s">
        <v>5556</v>
      </c>
      <c r="E2759" s="9" t="s">
        <v>85</v>
      </c>
      <c r="F2759" s="9"/>
      <c r="G2759" s="9"/>
      <c r="H2759" s="9" t="s">
        <v>1452</v>
      </c>
      <c r="I2759" s="9"/>
      <c r="J2759" s="9" t="s">
        <v>1453</v>
      </c>
      <c r="K2759" s="10" t="s">
        <v>1454</v>
      </c>
      <c r="L2759" s="9" t="s">
        <v>1898</v>
      </c>
      <c r="M2759" s="9"/>
      <c r="N2759" s="12" t="s">
        <v>1456</v>
      </c>
    </row>
    <row r="2760" customFormat="1" spans="1:14">
      <c r="A2760" s="9" t="s">
        <v>1895</v>
      </c>
      <c r="B2760" s="9"/>
      <c r="C2760" s="9" t="s">
        <v>5557</v>
      </c>
      <c r="D2760" s="9" t="s">
        <v>5558</v>
      </c>
      <c r="E2760" s="9" t="s">
        <v>85</v>
      </c>
      <c r="F2760" s="9"/>
      <c r="G2760" s="9"/>
      <c r="H2760" s="9" t="s">
        <v>1452</v>
      </c>
      <c r="I2760" s="9"/>
      <c r="J2760" s="9" t="s">
        <v>1453</v>
      </c>
      <c r="K2760" s="10" t="s">
        <v>1454</v>
      </c>
      <c r="L2760" s="9" t="s">
        <v>1898</v>
      </c>
      <c r="M2760" s="9"/>
      <c r="N2760" s="12" t="s">
        <v>1456</v>
      </c>
    </row>
    <row r="2761" customFormat="1" spans="1:14">
      <c r="A2761" s="9" t="s">
        <v>1895</v>
      </c>
      <c r="B2761" s="9"/>
      <c r="C2761" s="9" t="s">
        <v>5559</v>
      </c>
      <c r="D2761" s="9" t="s">
        <v>5560</v>
      </c>
      <c r="E2761" s="9" t="s">
        <v>85</v>
      </c>
      <c r="F2761" s="9"/>
      <c r="G2761" s="9"/>
      <c r="H2761" s="9" t="s">
        <v>1452</v>
      </c>
      <c r="I2761" s="9"/>
      <c r="J2761" s="9" t="s">
        <v>1453</v>
      </c>
      <c r="K2761" s="10" t="s">
        <v>1454</v>
      </c>
      <c r="L2761" s="9" t="s">
        <v>1898</v>
      </c>
      <c r="M2761" s="9"/>
      <c r="N2761" s="12" t="s">
        <v>1456</v>
      </c>
    </row>
    <row r="2762" customFormat="1" spans="1:14">
      <c r="A2762" s="9" t="s">
        <v>1895</v>
      </c>
      <c r="B2762" s="9"/>
      <c r="C2762" s="9" t="s">
        <v>5561</v>
      </c>
      <c r="D2762" s="9" t="s">
        <v>5562</v>
      </c>
      <c r="E2762" s="9" t="s">
        <v>85</v>
      </c>
      <c r="F2762" s="9"/>
      <c r="G2762" s="9"/>
      <c r="H2762" s="9" t="s">
        <v>1452</v>
      </c>
      <c r="I2762" s="9"/>
      <c r="J2762" s="9" t="s">
        <v>1453</v>
      </c>
      <c r="K2762" s="10" t="s">
        <v>1454</v>
      </c>
      <c r="L2762" s="9" t="s">
        <v>1898</v>
      </c>
      <c r="M2762" s="9"/>
      <c r="N2762" s="12" t="s">
        <v>1456</v>
      </c>
    </row>
    <row r="2763" customFormat="1" spans="1:14">
      <c r="A2763" s="9" t="s">
        <v>1895</v>
      </c>
      <c r="B2763" s="9"/>
      <c r="C2763" s="9" t="s">
        <v>5563</v>
      </c>
      <c r="D2763" s="9" t="s">
        <v>5564</v>
      </c>
      <c r="E2763" s="9" t="s">
        <v>85</v>
      </c>
      <c r="F2763" s="9"/>
      <c r="G2763" s="9"/>
      <c r="H2763" s="9" t="s">
        <v>1452</v>
      </c>
      <c r="I2763" s="9"/>
      <c r="J2763" s="9" t="s">
        <v>1453</v>
      </c>
      <c r="K2763" s="10" t="s">
        <v>1454</v>
      </c>
      <c r="L2763" s="9" t="s">
        <v>1898</v>
      </c>
      <c r="M2763" s="9"/>
      <c r="N2763" s="12" t="s">
        <v>1456</v>
      </c>
    </row>
    <row r="2764" customFormat="1" spans="1:14">
      <c r="A2764" s="9" t="s">
        <v>1895</v>
      </c>
      <c r="B2764" s="9"/>
      <c r="C2764" s="9" t="s">
        <v>5565</v>
      </c>
      <c r="D2764" s="9" t="s">
        <v>5566</v>
      </c>
      <c r="E2764" s="9" t="s">
        <v>85</v>
      </c>
      <c r="F2764" s="9"/>
      <c r="G2764" s="9"/>
      <c r="H2764" s="9" t="s">
        <v>1452</v>
      </c>
      <c r="I2764" s="9"/>
      <c r="J2764" s="9" t="s">
        <v>1453</v>
      </c>
      <c r="K2764" s="10" t="s">
        <v>1454</v>
      </c>
      <c r="L2764" s="9" t="s">
        <v>1898</v>
      </c>
      <c r="M2764" s="9"/>
      <c r="N2764" s="12" t="s">
        <v>1456</v>
      </c>
    </row>
    <row r="2765" customFormat="1" spans="1:14">
      <c r="A2765" s="9" t="s">
        <v>1895</v>
      </c>
      <c r="B2765" s="9"/>
      <c r="C2765" s="9" t="s">
        <v>5567</v>
      </c>
      <c r="D2765" s="9" t="s">
        <v>3080</v>
      </c>
      <c r="E2765" s="9" t="s">
        <v>85</v>
      </c>
      <c r="F2765" s="9"/>
      <c r="G2765" s="9"/>
      <c r="H2765" s="9" t="s">
        <v>1452</v>
      </c>
      <c r="I2765" s="9"/>
      <c r="J2765" s="9" t="s">
        <v>1453</v>
      </c>
      <c r="K2765" s="10" t="s">
        <v>1454</v>
      </c>
      <c r="L2765" s="9" t="s">
        <v>1898</v>
      </c>
      <c r="M2765" s="9"/>
      <c r="N2765" s="12" t="s">
        <v>1456</v>
      </c>
    </row>
    <row r="2766" customFormat="1" spans="1:14">
      <c r="A2766" s="9" t="s">
        <v>1895</v>
      </c>
      <c r="B2766" s="9"/>
      <c r="C2766" s="9" t="s">
        <v>5568</v>
      </c>
      <c r="D2766" s="9" t="s">
        <v>2736</v>
      </c>
      <c r="E2766" s="9" t="s">
        <v>85</v>
      </c>
      <c r="F2766" s="9"/>
      <c r="G2766" s="9"/>
      <c r="H2766" s="9" t="s">
        <v>1452</v>
      </c>
      <c r="I2766" s="9"/>
      <c r="J2766" s="9" t="s">
        <v>1453</v>
      </c>
      <c r="K2766" s="10" t="s">
        <v>1454</v>
      </c>
      <c r="L2766" s="9" t="s">
        <v>1898</v>
      </c>
      <c r="M2766" s="9"/>
      <c r="N2766" s="12" t="s">
        <v>1456</v>
      </c>
    </row>
    <row r="2767" customFormat="1" spans="1:14">
      <c r="A2767" s="9" t="s">
        <v>1895</v>
      </c>
      <c r="B2767" s="9"/>
      <c r="C2767" s="9" t="s">
        <v>5569</v>
      </c>
      <c r="D2767" s="9" t="s">
        <v>5570</v>
      </c>
      <c r="E2767" s="9" t="s">
        <v>85</v>
      </c>
      <c r="F2767" s="9"/>
      <c r="G2767" s="9"/>
      <c r="H2767" s="9" t="s">
        <v>1452</v>
      </c>
      <c r="I2767" s="9"/>
      <c r="J2767" s="9" t="s">
        <v>1453</v>
      </c>
      <c r="K2767" s="10" t="s">
        <v>1454</v>
      </c>
      <c r="L2767" s="9" t="s">
        <v>1898</v>
      </c>
      <c r="M2767" s="9"/>
      <c r="N2767" s="12" t="s">
        <v>1456</v>
      </c>
    </row>
    <row r="2768" customFormat="1" spans="1:14">
      <c r="A2768" s="9" t="s">
        <v>1895</v>
      </c>
      <c r="B2768" s="9"/>
      <c r="C2768" s="9" t="s">
        <v>5571</v>
      </c>
      <c r="D2768" s="9" t="s">
        <v>5572</v>
      </c>
      <c r="E2768" s="9" t="s">
        <v>85</v>
      </c>
      <c r="F2768" s="9"/>
      <c r="G2768" s="9"/>
      <c r="H2768" s="9" t="s">
        <v>1452</v>
      </c>
      <c r="I2768" s="9"/>
      <c r="J2768" s="9" t="s">
        <v>1453</v>
      </c>
      <c r="K2768" s="10" t="s">
        <v>1454</v>
      </c>
      <c r="L2768" s="9" t="s">
        <v>1898</v>
      </c>
      <c r="M2768" s="9"/>
      <c r="N2768" s="12" t="s">
        <v>1456</v>
      </c>
    </row>
    <row r="2769" customFormat="1" spans="1:14">
      <c r="A2769" s="9" t="s">
        <v>1895</v>
      </c>
      <c r="B2769" s="9"/>
      <c r="C2769" s="9" t="s">
        <v>5573</v>
      </c>
      <c r="D2769" s="9" t="s">
        <v>3880</v>
      </c>
      <c r="E2769" s="9" t="s">
        <v>85</v>
      </c>
      <c r="F2769" s="9"/>
      <c r="G2769" s="9"/>
      <c r="H2769" s="9" t="s">
        <v>1452</v>
      </c>
      <c r="I2769" s="9"/>
      <c r="J2769" s="9" t="s">
        <v>1453</v>
      </c>
      <c r="K2769" s="10" t="s">
        <v>1454</v>
      </c>
      <c r="L2769" s="9" t="s">
        <v>1898</v>
      </c>
      <c r="M2769" s="9"/>
      <c r="N2769" s="12" t="s">
        <v>1456</v>
      </c>
    </row>
    <row r="2770" customFormat="1" spans="1:14">
      <c r="A2770" s="9" t="s">
        <v>1895</v>
      </c>
      <c r="B2770" s="9"/>
      <c r="C2770" s="9" t="s">
        <v>5574</v>
      </c>
      <c r="D2770" s="9" t="s">
        <v>2740</v>
      </c>
      <c r="E2770" s="9" t="s">
        <v>85</v>
      </c>
      <c r="F2770" s="9"/>
      <c r="G2770" s="9"/>
      <c r="H2770" s="9" t="s">
        <v>1452</v>
      </c>
      <c r="I2770" s="9"/>
      <c r="J2770" s="9" t="s">
        <v>1453</v>
      </c>
      <c r="K2770" s="10" t="s">
        <v>1454</v>
      </c>
      <c r="L2770" s="9" t="s">
        <v>1898</v>
      </c>
      <c r="M2770" s="9"/>
      <c r="N2770" s="12" t="s">
        <v>1456</v>
      </c>
    </row>
    <row r="2771" customFormat="1" spans="1:14">
      <c r="A2771" s="9" t="s">
        <v>1895</v>
      </c>
      <c r="B2771" s="9"/>
      <c r="C2771" s="9" t="s">
        <v>5575</v>
      </c>
      <c r="D2771" s="9" t="s">
        <v>3882</v>
      </c>
      <c r="E2771" s="9" t="s">
        <v>85</v>
      </c>
      <c r="F2771" s="9"/>
      <c r="G2771" s="9"/>
      <c r="H2771" s="9" t="s">
        <v>1452</v>
      </c>
      <c r="I2771" s="9"/>
      <c r="J2771" s="9" t="s">
        <v>1453</v>
      </c>
      <c r="K2771" s="10" t="s">
        <v>1454</v>
      </c>
      <c r="L2771" s="9" t="s">
        <v>1898</v>
      </c>
      <c r="M2771" s="9"/>
      <c r="N2771" s="12" t="s">
        <v>1456</v>
      </c>
    </row>
    <row r="2772" customFormat="1" spans="1:14">
      <c r="A2772" s="9" t="s">
        <v>1895</v>
      </c>
      <c r="B2772" s="9"/>
      <c r="C2772" s="9" t="s">
        <v>5576</v>
      </c>
      <c r="D2772" s="9" t="s">
        <v>2742</v>
      </c>
      <c r="E2772" s="9" t="s">
        <v>85</v>
      </c>
      <c r="F2772" s="9"/>
      <c r="G2772" s="9"/>
      <c r="H2772" s="9" t="s">
        <v>1452</v>
      </c>
      <c r="I2772" s="9"/>
      <c r="J2772" s="9" t="s">
        <v>1453</v>
      </c>
      <c r="K2772" s="10" t="s">
        <v>1454</v>
      </c>
      <c r="L2772" s="9" t="s">
        <v>1898</v>
      </c>
      <c r="M2772" s="9"/>
      <c r="N2772" s="12" t="s">
        <v>1456</v>
      </c>
    </row>
    <row r="2773" customFormat="1" spans="1:14">
      <c r="A2773" s="9" t="s">
        <v>1895</v>
      </c>
      <c r="B2773" s="9"/>
      <c r="C2773" s="9" t="s">
        <v>5577</v>
      </c>
      <c r="D2773" s="9" t="s">
        <v>3664</v>
      </c>
      <c r="E2773" s="9" t="s">
        <v>85</v>
      </c>
      <c r="F2773" s="9"/>
      <c r="G2773" s="9"/>
      <c r="H2773" s="9" t="s">
        <v>1452</v>
      </c>
      <c r="I2773" s="9"/>
      <c r="J2773" s="9" t="s">
        <v>1453</v>
      </c>
      <c r="K2773" s="10" t="s">
        <v>1454</v>
      </c>
      <c r="L2773" s="9" t="s">
        <v>1898</v>
      </c>
      <c r="M2773" s="9"/>
      <c r="N2773" s="12" t="s">
        <v>1456</v>
      </c>
    </row>
    <row r="2774" customFormat="1" spans="1:14">
      <c r="A2774" s="9" t="s">
        <v>1895</v>
      </c>
      <c r="B2774" s="9"/>
      <c r="C2774" s="9" t="s">
        <v>5578</v>
      </c>
      <c r="D2774" s="9" t="s">
        <v>3884</v>
      </c>
      <c r="E2774" s="9" t="s">
        <v>85</v>
      </c>
      <c r="F2774" s="9"/>
      <c r="G2774" s="9"/>
      <c r="H2774" s="9" t="s">
        <v>1452</v>
      </c>
      <c r="I2774" s="9"/>
      <c r="J2774" s="9" t="s">
        <v>1453</v>
      </c>
      <c r="K2774" s="10" t="s">
        <v>1454</v>
      </c>
      <c r="L2774" s="9" t="s">
        <v>1898</v>
      </c>
      <c r="M2774" s="9"/>
      <c r="N2774" s="12" t="s">
        <v>1456</v>
      </c>
    </row>
    <row r="2775" customFormat="1" spans="1:14">
      <c r="A2775" s="9" t="s">
        <v>1895</v>
      </c>
      <c r="B2775" s="9"/>
      <c r="C2775" s="9" t="s">
        <v>5579</v>
      </c>
      <c r="D2775" s="9" t="s">
        <v>3886</v>
      </c>
      <c r="E2775" s="9" t="s">
        <v>85</v>
      </c>
      <c r="F2775" s="9"/>
      <c r="G2775" s="9"/>
      <c r="H2775" s="9" t="s">
        <v>1452</v>
      </c>
      <c r="I2775" s="9"/>
      <c r="J2775" s="9" t="s">
        <v>1453</v>
      </c>
      <c r="K2775" s="10" t="s">
        <v>1454</v>
      </c>
      <c r="L2775" s="9" t="s">
        <v>1898</v>
      </c>
      <c r="M2775" s="9"/>
      <c r="N2775" s="12" t="s">
        <v>1456</v>
      </c>
    </row>
    <row r="2776" customFormat="1" spans="1:14">
      <c r="A2776" s="9" t="s">
        <v>1895</v>
      </c>
      <c r="B2776" s="9"/>
      <c r="C2776" s="9" t="s">
        <v>5580</v>
      </c>
      <c r="D2776" s="9" t="s">
        <v>3888</v>
      </c>
      <c r="E2776" s="9" t="s">
        <v>85</v>
      </c>
      <c r="F2776" s="9"/>
      <c r="G2776" s="9"/>
      <c r="H2776" s="9" t="s">
        <v>1452</v>
      </c>
      <c r="I2776" s="9"/>
      <c r="J2776" s="9" t="s">
        <v>1453</v>
      </c>
      <c r="K2776" s="10" t="s">
        <v>1454</v>
      </c>
      <c r="L2776" s="9" t="s">
        <v>1898</v>
      </c>
      <c r="M2776" s="9"/>
      <c r="N2776" s="12" t="s">
        <v>1456</v>
      </c>
    </row>
    <row r="2777" customFormat="1" spans="1:14">
      <c r="A2777" s="9" t="s">
        <v>1895</v>
      </c>
      <c r="B2777" s="9"/>
      <c r="C2777" s="9" t="s">
        <v>5581</v>
      </c>
      <c r="D2777" s="9" t="s">
        <v>5582</v>
      </c>
      <c r="E2777" s="9" t="s">
        <v>85</v>
      </c>
      <c r="F2777" s="9"/>
      <c r="G2777" s="9"/>
      <c r="H2777" s="9" t="s">
        <v>1452</v>
      </c>
      <c r="I2777" s="9"/>
      <c r="J2777" s="9" t="s">
        <v>1453</v>
      </c>
      <c r="K2777" s="10" t="s">
        <v>1454</v>
      </c>
      <c r="L2777" s="9" t="s">
        <v>1898</v>
      </c>
      <c r="M2777" s="9"/>
      <c r="N2777" s="12" t="s">
        <v>1456</v>
      </c>
    </row>
    <row r="2778" customFormat="1" spans="1:14">
      <c r="A2778" s="9" t="s">
        <v>1895</v>
      </c>
      <c r="B2778" s="9"/>
      <c r="C2778" s="9" t="s">
        <v>5583</v>
      </c>
      <c r="D2778" s="9" t="s">
        <v>3890</v>
      </c>
      <c r="E2778" s="9" t="s">
        <v>85</v>
      </c>
      <c r="F2778" s="9"/>
      <c r="G2778" s="9"/>
      <c r="H2778" s="9" t="s">
        <v>1452</v>
      </c>
      <c r="I2778" s="9"/>
      <c r="J2778" s="9" t="s">
        <v>1453</v>
      </c>
      <c r="K2778" s="10" t="s">
        <v>1454</v>
      </c>
      <c r="L2778" s="9" t="s">
        <v>1898</v>
      </c>
      <c r="M2778" s="9"/>
      <c r="N2778" s="12" t="s">
        <v>1456</v>
      </c>
    </row>
    <row r="2779" customFormat="1" spans="1:14">
      <c r="A2779" s="9" t="s">
        <v>1895</v>
      </c>
      <c r="B2779" s="9"/>
      <c r="C2779" s="9" t="s">
        <v>5584</v>
      </c>
      <c r="D2779" s="9" t="s">
        <v>3892</v>
      </c>
      <c r="E2779" s="9" t="s">
        <v>85</v>
      </c>
      <c r="F2779" s="9"/>
      <c r="G2779" s="9"/>
      <c r="H2779" s="9" t="s">
        <v>1452</v>
      </c>
      <c r="I2779" s="9"/>
      <c r="J2779" s="9" t="s">
        <v>1453</v>
      </c>
      <c r="K2779" s="10" t="s">
        <v>1454</v>
      </c>
      <c r="L2779" s="9" t="s">
        <v>1898</v>
      </c>
      <c r="M2779" s="9"/>
      <c r="N2779" s="12" t="s">
        <v>1456</v>
      </c>
    </row>
    <row r="2780" customFormat="1" spans="1:14">
      <c r="A2780" s="9" t="s">
        <v>1895</v>
      </c>
      <c r="B2780" s="9"/>
      <c r="C2780" s="9" t="s">
        <v>5585</v>
      </c>
      <c r="D2780" s="9" t="s">
        <v>5586</v>
      </c>
      <c r="E2780" s="9" t="s">
        <v>85</v>
      </c>
      <c r="F2780" s="9"/>
      <c r="G2780" s="9"/>
      <c r="H2780" s="9" t="s">
        <v>1452</v>
      </c>
      <c r="I2780" s="9"/>
      <c r="J2780" s="9" t="s">
        <v>1453</v>
      </c>
      <c r="K2780" s="10" t="s">
        <v>1454</v>
      </c>
      <c r="L2780" s="9" t="s">
        <v>1898</v>
      </c>
      <c r="M2780" s="9"/>
      <c r="N2780" s="12" t="s">
        <v>1456</v>
      </c>
    </row>
    <row r="2781" customFormat="1" spans="1:14">
      <c r="A2781" s="9" t="s">
        <v>1895</v>
      </c>
      <c r="B2781" s="9"/>
      <c r="C2781" s="9" t="s">
        <v>5587</v>
      </c>
      <c r="D2781" s="9" t="s">
        <v>5588</v>
      </c>
      <c r="E2781" s="9" t="s">
        <v>85</v>
      </c>
      <c r="F2781" s="9"/>
      <c r="G2781" s="9"/>
      <c r="H2781" s="9" t="s">
        <v>1452</v>
      </c>
      <c r="I2781" s="9"/>
      <c r="J2781" s="9" t="s">
        <v>1453</v>
      </c>
      <c r="K2781" s="10" t="s">
        <v>1454</v>
      </c>
      <c r="L2781" s="9" t="s">
        <v>1898</v>
      </c>
      <c r="M2781" s="9"/>
      <c r="N2781" s="12" t="s">
        <v>1456</v>
      </c>
    </row>
    <row r="2782" customFormat="1" spans="1:14">
      <c r="A2782" s="9" t="s">
        <v>1895</v>
      </c>
      <c r="B2782" s="9"/>
      <c r="C2782" s="9" t="s">
        <v>5589</v>
      </c>
      <c r="D2782" s="9" t="s">
        <v>3206</v>
      </c>
      <c r="E2782" s="9" t="s">
        <v>85</v>
      </c>
      <c r="F2782" s="9"/>
      <c r="G2782" s="9"/>
      <c r="H2782" s="9" t="s">
        <v>1452</v>
      </c>
      <c r="I2782" s="9"/>
      <c r="J2782" s="9" t="s">
        <v>1453</v>
      </c>
      <c r="K2782" s="10" t="s">
        <v>1454</v>
      </c>
      <c r="L2782" s="9" t="s">
        <v>1898</v>
      </c>
      <c r="M2782" s="9"/>
      <c r="N2782" s="12" t="s">
        <v>1456</v>
      </c>
    </row>
    <row r="2783" customFormat="1" spans="1:14">
      <c r="A2783" s="9" t="s">
        <v>1895</v>
      </c>
      <c r="B2783" s="9"/>
      <c r="C2783" s="9" t="s">
        <v>5590</v>
      </c>
      <c r="D2783" s="9" t="s">
        <v>3208</v>
      </c>
      <c r="E2783" s="9" t="s">
        <v>85</v>
      </c>
      <c r="F2783" s="9"/>
      <c r="G2783" s="9"/>
      <c r="H2783" s="9" t="s">
        <v>1452</v>
      </c>
      <c r="I2783" s="9"/>
      <c r="J2783" s="9" t="s">
        <v>1453</v>
      </c>
      <c r="K2783" s="10" t="s">
        <v>1454</v>
      </c>
      <c r="L2783" s="9" t="s">
        <v>1898</v>
      </c>
      <c r="M2783" s="9"/>
      <c r="N2783" s="12" t="s">
        <v>1456</v>
      </c>
    </row>
    <row r="2784" customFormat="1" spans="1:14">
      <c r="A2784" s="9" t="s">
        <v>1895</v>
      </c>
      <c r="B2784" s="9"/>
      <c r="C2784" s="9" t="s">
        <v>5591</v>
      </c>
      <c r="D2784" s="9" t="s">
        <v>5592</v>
      </c>
      <c r="E2784" s="9" t="s">
        <v>85</v>
      </c>
      <c r="F2784" s="9"/>
      <c r="G2784" s="9"/>
      <c r="H2784" s="9" t="s">
        <v>1452</v>
      </c>
      <c r="I2784" s="9"/>
      <c r="J2784" s="9" t="s">
        <v>1453</v>
      </c>
      <c r="K2784" s="10" t="s">
        <v>1454</v>
      </c>
      <c r="L2784" s="9" t="s">
        <v>1898</v>
      </c>
      <c r="M2784" s="9"/>
      <c r="N2784" s="12" t="s">
        <v>1456</v>
      </c>
    </row>
    <row r="2785" customFormat="1" spans="1:14">
      <c r="A2785" s="9" t="s">
        <v>1895</v>
      </c>
      <c r="B2785" s="9"/>
      <c r="C2785" s="9" t="s">
        <v>5593</v>
      </c>
      <c r="D2785" s="9" t="s">
        <v>3216</v>
      </c>
      <c r="E2785" s="9" t="s">
        <v>85</v>
      </c>
      <c r="F2785" s="9"/>
      <c r="G2785" s="9"/>
      <c r="H2785" s="9" t="s">
        <v>1452</v>
      </c>
      <c r="I2785" s="9"/>
      <c r="J2785" s="9" t="s">
        <v>1453</v>
      </c>
      <c r="K2785" s="10" t="s">
        <v>1454</v>
      </c>
      <c r="L2785" s="9" t="s">
        <v>1898</v>
      </c>
      <c r="M2785" s="9"/>
      <c r="N2785" s="12" t="s">
        <v>1456</v>
      </c>
    </row>
    <row r="2786" customFormat="1" spans="1:14">
      <c r="A2786" s="9" t="s">
        <v>1895</v>
      </c>
      <c r="B2786" s="9"/>
      <c r="C2786" s="9" t="s">
        <v>5594</v>
      </c>
      <c r="D2786" s="9" t="s">
        <v>5595</v>
      </c>
      <c r="E2786" s="9" t="s">
        <v>85</v>
      </c>
      <c r="F2786" s="9"/>
      <c r="G2786" s="9"/>
      <c r="H2786" s="9" t="s">
        <v>1452</v>
      </c>
      <c r="I2786" s="9"/>
      <c r="J2786" s="9" t="s">
        <v>1453</v>
      </c>
      <c r="K2786" s="10" t="s">
        <v>1454</v>
      </c>
      <c r="L2786" s="9" t="s">
        <v>1898</v>
      </c>
      <c r="M2786" s="9"/>
      <c r="N2786" s="12" t="s">
        <v>1456</v>
      </c>
    </row>
    <row r="2787" customFormat="1" spans="1:14">
      <c r="A2787" s="9" t="s">
        <v>1895</v>
      </c>
      <c r="B2787" s="9"/>
      <c r="C2787" s="9" t="s">
        <v>5596</v>
      </c>
      <c r="D2787" s="9" t="s">
        <v>5597</v>
      </c>
      <c r="E2787" s="9" t="s">
        <v>85</v>
      </c>
      <c r="F2787" s="9"/>
      <c r="G2787" s="9"/>
      <c r="H2787" s="9" t="s">
        <v>1452</v>
      </c>
      <c r="I2787" s="9"/>
      <c r="J2787" s="9" t="s">
        <v>1453</v>
      </c>
      <c r="K2787" s="10" t="s">
        <v>1454</v>
      </c>
      <c r="L2787" s="9" t="s">
        <v>1898</v>
      </c>
      <c r="M2787" s="9"/>
      <c r="N2787" s="12" t="s">
        <v>1456</v>
      </c>
    </row>
    <row r="2788" customFormat="1" spans="1:14">
      <c r="A2788" s="9" t="s">
        <v>1895</v>
      </c>
      <c r="B2788" s="9"/>
      <c r="C2788" s="9" t="s">
        <v>5598</v>
      </c>
      <c r="D2788" s="9" t="s">
        <v>5599</v>
      </c>
      <c r="E2788" s="9" t="s">
        <v>85</v>
      </c>
      <c r="F2788" s="9"/>
      <c r="G2788" s="9"/>
      <c r="H2788" s="9" t="s">
        <v>1452</v>
      </c>
      <c r="I2788" s="9"/>
      <c r="J2788" s="9" t="s">
        <v>1453</v>
      </c>
      <c r="K2788" s="10" t="s">
        <v>1454</v>
      </c>
      <c r="L2788" s="9" t="s">
        <v>1898</v>
      </c>
      <c r="M2788" s="9"/>
      <c r="N2788" s="12" t="s">
        <v>1456</v>
      </c>
    </row>
    <row r="2789" customFormat="1" spans="1:14">
      <c r="A2789" s="9" t="s">
        <v>1895</v>
      </c>
      <c r="B2789" s="9"/>
      <c r="C2789" s="9" t="s">
        <v>5600</v>
      </c>
      <c r="D2789" s="9" t="s">
        <v>5601</v>
      </c>
      <c r="E2789" s="9" t="s">
        <v>85</v>
      </c>
      <c r="F2789" s="9"/>
      <c r="G2789" s="9"/>
      <c r="H2789" s="9" t="s">
        <v>1452</v>
      </c>
      <c r="I2789" s="9"/>
      <c r="J2789" s="9" t="s">
        <v>1453</v>
      </c>
      <c r="K2789" s="10" t="s">
        <v>1454</v>
      </c>
      <c r="L2789" s="9" t="s">
        <v>1898</v>
      </c>
      <c r="M2789" s="9"/>
      <c r="N2789" s="12" t="s">
        <v>1456</v>
      </c>
    </row>
    <row r="2790" customFormat="1" spans="1:14">
      <c r="A2790" s="9" t="s">
        <v>1895</v>
      </c>
      <c r="B2790" s="9"/>
      <c r="C2790" s="9" t="s">
        <v>5602</v>
      </c>
      <c r="D2790" s="9" t="s">
        <v>5603</v>
      </c>
      <c r="E2790" s="9" t="s">
        <v>85</v>
      </c>
      <c r="F2790" s="9"/>
      <c r="G2790" s="9"/>
      <c r="H2790" s="9" t="s">
        <v>1452</v>
      </c>
      <c r="I2790" s="9"/>
      <c r="J2790" s="9" t="s">
        <v>1453</v>
      </c>
      <c r="K2790" s="10" t="s">
        <v>1454</v>
      </c>
      <c r="L2790" s="9" t="s">
        <v>1898</v>
      </c>
      <c r="M2790" s="9"/>
      <c r="N2790" s="12" t="s">
        <v>1456</v>
      </c>
    </row>
    <row r="2791" customFormat="1" spans="1:14">
      <c r="A2791" s="9" t="s">
        <v>1895</v>
      </c>
      <c r="B2791" s="9"/>
      <c r="C2791" s="9" t="s">
        <v>5604</v>
      </c>
      <c r="D2791" s="9" t="s">
        <v>5605</v>
      </c>
      <c r="E2791" s="9" t="s">
        <v>85</v>
      </c>
      <c r="F2791" s="9"/>
      <c r="G2791" s="9"/>
      <c r="H2791" s="9" t="s">
        <v>1452</v>
      </c>
      <c r="I2791" s="9"/>
      <c r="J2791" s="9" t="s">
        <v>1453</v>
      </c>
      <c r="K2791" s="10" t="s">
        <v>1454</v>
      </c>
      <c r="L2791" s="9" t="s">
        <v>1898</v>
      </c>
      <c r="M2791" s="9"/>
      <c r="N2791" s="12" t="s">
        <v>1456</v>
      </c>
    </row>
    <row r="2792" customFormat="1" spans="1:14">
      <c r="A2792" s="9" t="s">
        <v>1895</v>
      </c>
      <c r="B2792" s="9"/>
      <c r="C2792" s="9" t="s">
        <v>5606</v>
      </c>
      <c r="D2792" s="9" t="s">
        <v>5607</v>
      </c>
      <c r="E2792" s="9" t="s">
        <v>85</v>
      </c>
      <c r="F2792" s="9"/>
      <c r="G2792" s="9"/>
      <c r="H2792" s="9" t="s">
        <v>1452</v>
      </c>
      <c r="I2792" s="9"/>
      <c r="J2792" s="9" t="s">
        <v>1453</v>
      </c>
      <c r="K2792" s="10" t="s">
        <v>1454</v>
      </c>
      <c r="L2792" s="9" t="s">
        <v>1898</v>
      </c>
      <c r="M2792" s="9"/>
      <c r="N2792" s="12" t="s">
        <v>1456</v>
      </c>
    </row>
    <row r="2793" customFormat="1" spans="1:14">
      <c r="A2793" s="9" t="s">
        <v>1895</v>
      </c>
      <c r="B2793" s="9"/>
      <c r="C2793" s="9" t="s">
        <v>5608</v>
      </c>
      <c r="D2793" s="9" t="s">
        <v>5609</v>
      </c>
      <c r="E2793" s="9" t="s">
        <v>85</v>
      </c>
      <c r="F2793" s="9"/>
      <c r="G2793" s="9"/>
      <c r="H2793" s="9" t="s">
        <v>1452</v>
      </c>
      <c r="I2793" s="9"/>
      <c r="J2793" s="9" t="s">
        <v>1453</v>
      </c>
      <c r="K2793" s="10" t="s">
        <v>1454</v>
      </c>
      <c r="L2793" s="9" t="s">
        <v>1898</v>
      </c>
      <c r="M2793" s="9"/>
      <c r="N2793" s="12" t="s">
        <v>1456</v>
      </c>
    </row>
    <row r="2794" customFormat="1" spans="1:14">
      <c r="A2794" s="9" t="s">
        <v>1895</v>
      </c>
      <c r="B2794" s="9"/>
      <c r="C2794" s="9" t="s">
        <v>5610</v>
      </c>
      <c r="D2794" s="9" t="s">
        <v>5611</v>
      </c>
      <c r="E2794" s="9" t="s">
        <v>85</v>
      </c>
      <c r="F2794" s="9"/>
      <c r="G2794" s="9"/>
      <c r="H2794" s="9" t="s">
        <v>1452</v>
      </c>
      <c r="I2794" s="9"/>
      <c r="J2794" s="9" t="s">
        <v>1453</v>
      </c>
      <c r="K2794" s="10" t="s">
        <v>1454</v>
      </c>
      <c r="L2794" s="9" t="s">
        <v>1898</v>
      </c>
      <c r="M2794" s="9"/>
      <c r="N2794" s="12" t="s">
        <v>1456</v>
      </c>
    </row>
    <row r="2795" customFormat="1" spans="1:14">
      <c r="A2795" s="9" t="s">
        <v>1895</v>
      </c>
      <c r="B2795" s="9"/>
      <c r="C2795" s="9" t="s">
        <v>5612</v>
      </c>
      <c r="D2795" s="9" t="s">
        <v>5613</v>
      </c>
      <c r="E2795" s="9" t="s">
        <v>85</v>
      </c>
      <c r="F2795" s="9"/>
      <c r="G2795" s="9"/>
      <c r="H2795" s="9" t="s">
        <v>1452</v>
      </c>
      <c r="I2795" s="9"/>
      <c r="J2795" s="9" t="s">
        <v>1453</v>
      </c>
      <c r="K2795" s="10" t="s">
        <v>1454</v>
      </c>
      <c r="L2795" s="9" t="s">
        <v>1898</v>
      </c>
      <c r="M2795" s="9"/>
      <c r="N2795" s="12" t="s">
        <v>1456</v>
      </c>
    </row>
    <row r="2796" customFormat="1" spans="1:14">
      <c r="A2796" s="9" t="s">
        <v>1895</v>
      </c>
      <c r="B2796" s="9"/>
      <c r="C2796" s="9" t="s">
        <v>5614</v>
      </c>
      <c r="D2796" s="9" t="s">
        <v>5615</v>
      </c>
      <c r="E2796" s="9" t="s">
        <v>85</v>
      </c>
      <c r="F2796" s="9"/>
      <c r="G2796" s="9"/>
      <c r="H2796" s="9" t="s">
        <v>1452</v>
      </c>
      <c r="I2796" s="9"/>
      <c r="J2796" s="9" t="s">
        <v>1453</v>
      </c>
      <c r="K2796" s="10" t="s">
        <v>1454</v>
      </c>
      <c r="L2796" s="9" t="s">
        <v>1898</v>
      </c>
      <c r="M2796" s="9"/>
      <c r="N2796" s="12" t="s">
        <v>1456</v>
      </c>
    </row>
    <row r="2797" customFormat="1" spans="1:14">
      <c r="A2797" s="9" t="s">
        <v>1895</v>
      </c>
      <c r="B2797" s="9"/>
      <c r="C2797" s="9" t="s">
        <v>5616</v>
      </c>
      <c r="D2797" s="9" t="s">
        <v>5617</v>
      </c>
      <c r="E2797" s="9" t="s">
        <v>85</v>
      </c>
      <c r="F2797" s="9"/>
      <c r="G2797" s="9"/>
      <c r="H2797" s="9" t="s">
        <v>1452</v>
      </c>
      <c r="I2797" s="9"/>
      <c r="J2797" s="9" t="s">
        <v>1453</v>
      </c>
      <c r="K2797" s="10" t="s">
        <v>1454</v>
      </c>
      <c r="L2797" s="9" t="s">
        <v>1898</v>
      </c>
      <c r="M2797" s="9"/>
      <c r="N2797" s="12" t="s">
        <v>1456</v>
      </c>
    </row>
    <row r="2798" customFormat="1" spans="1:14">
      <c r="A2798" s="9" t="s">
        <v>1895</v>
      </c>
      <c r="B2798" s="9"/>
      <c r="C2798" s="9" t="s">
        <v>5618</v>
      </c>
      <c r="D2798" s="9" t="s">
        <v>3894</v>
      </c>
      <c r="E2798" s="9" t="s">
        <v>85</v>
      </c>
      <c r="F2798" s="9"/>
      <c r="G2798" s="9"/>
      <c r="H2798" s="9" t="s">
        <v>1452</v>
      </c>
      <c r="I2798" s="9"/>
      <c r="J2798" s="9" t="s">
        <v>1453</v>
      </c>
      <c r="K2798" s="10" t="s">
        <v>1454</v>
      </c>
      <c r="L2798" s="9" t="s">
        <v>1898</v>
      </c>
      <c r="M2798" s="9"/>
      <c r="N2798" s="12" t="s">
        <v>1456</v>
      </c>
    </row>
    <row r="2799" customFormat="1" spans="1:14">
      <c r="A2799" s="9" t="s">
        <v>1895</v>
      </c>
      <c r="B2799" s="9"/>
      <c r="C2799" s="9" t="s">
        <v>5619</v>
      </c>
      <c r="D2799" s="9" t="s">
        <v>5620</v>
      </c>
      <c r="E2799" s="9" t="s">
        <v>85</v>
      </c>
      <c r="F2799" s="9"/>
      <c r="G2799" s="9"/>
      <c r="H2799" s="9" t="s">
        <v>1452</v>
      </c>
      <c r="I2799" s="9"/>
      <c r="J2799" s="9" t="s">
        <v>1453</v>
      </c>
      <c r="K2799" s="10" t="s">
        <v>1454</v>
      </c>
      <c r="L2799" s="9" t="s">
        <v>1898</v>
      </c>
      <c r="M2799" s="9"/>
      <c r="N2799" s="12" t="s">
        <v>1456</v>
      </c>
    </row>
    <row r="2800" customFormat="1" spans="1:14">
      <c r="A2800" s="9" t="s">
        <v>1895</v>
      </c>
      <c r="B2800" s="9"/>
      <c r="C2800" s="9" t="s">
        <v>5621</v>
      </c>
      <c r="D2800" s="9" t="s">
        <v>5622</v>
      </c>
      <c r="E2800" s="9" t="s">
        <v>85</v>
      </c>
      <c r="F2800" s="9"/>
      <c r="G2800" s="9"/>
      <c r="H2800" s="9" t="s">
        <v>1452</v>
      </c>
      <c r="I2800" s="9"/>
      <c r="J2800" s="9" t="s">
        <v>1453</v>
      </c>
      <c r="K2800" s="10" t="s">
        <v>1454</v>
      </c>
      <c r="L2800" s="9" t="s">
        <v>1898</v>
      </c>
      <c r="M2800" s="9"/>
      <c r="N2800" s="12" t="s">
        <v>1456</v>
      </c>
    </row>
    <row r="2801" customFormat="1" spans="1:14">
      <c r="A2801" s="9" t="s">
        <v>1895</v>
      </c>
      <c r="B2801" s="9"/>
      <c r="C2801" s="9" t="s">
        <v>5623</v>
      </c>
      <c r="D2801" s="9" t="s">
        <v>5624</v>
      </c>
      <c r="E2801" s="9" t="s">
        <v>85</v>
      </c>
      <c r="F2801" s="9"/>
      <c r="G2801" s="9"/>
      <c r="H2801" s="9" t="s">
        <v>1452</v>
      </c>
      <c r="I2801" s="9"/>
      <c r="J2801" s="9" t="s">
        <v>1453</v>
      </c>
      <c r="K2801" s="10" t="s">
        <v>1454</v>
      </c>
      <c r="L2801" s="9" t="s">
        <v>1898</v>
      </c>
      <c r="M2801" s="9"/>
      <c r="N2801" s="12" t="s">
        <v>1456</v>
      </c>
    </row>
    <row r="2802" customFormat="1" spans="1:14">
      <c r="A2802" s="9" t="s">
        <v>1895</v>
      </c>
      <c r="B2802" s="9"/>
      <c r="C2802" s="9" t="s">
        <v>5625</v>
      </c>
      <c r="D2802" s="9" t="s">
        <v>5626</v>
      </c>
      <c r="E2802" s="9" t="s">
        <v>85</v>
      </c>
      <c r="F2802" s="9"/>
      <c r="G2802" s="9"/>
      <c r="H2802" s="9" t="s">
        <v>1452</v>
      </c>
      <c r="I2802" s="9"/>
      <c r="J2802" s="9" t="s">
        <v>1453</v>
      </c>
      <c r="K2802" s="10" t="s">
        <v>1454</v>
      </c>
      <c r="L2802" s="9" t="s">
        <v>1898</v>
      </c>
      <c r="M2802" s="9"/>
      <c r="N2802" s="12" t="s">
        <v>1456</v>
      </c>
    </row>
    <row r="2803" customFormat="1" spans="1:14">
      <c r="A2803" s="9" t="s">
        <v>1895</v>
      </c>
      <c r="B2803" s="9"/>
      <c r="C2803" s="9" t="s">
        <v>5627</v>
      </c>
      <c r="D2803" s="9" t="s">
        <v>5628</v>
      </c>
      <c r="E2803" s="9" t="s">
        <v>85</v>
      </c>
      <c r="F2803" s="9"/>
      <c r="G2803" s="9"/>
      <c r="H2803" s="9" t="s">
        <v>1452</v>
      </c>
      <c r="I2803" s="9"/>
      <c r="J2803" s="9" t="s">
        <v>1453</v>
      </c>
      <c r="K2803" s="10" t="s">
        <v>1454</v>
      </c>
      <c r="L2803" s="9" t="s">
        <v>1898</v>
      </c>
      <c r="M2803" s="9"/>
      <c r="N2803" s="12" t="s">
        <v>1456</v>
      </c>
    </row>
    <row r="2804" customFormat="1" spans="1:14">
      <c r="A2804" s="9" t="s">
        <v>1895</v>
      </c>
      <c r="B2804" s="9"/>
      <c r="C2804" s="9" t="s">
        <v>5629</v>
      </c>
      <c r="D2804" s="9" t="s">
        <v>2746</v>
      </c>
      <c r="E2804" s="9" t="s">
        <v>85</v>
      </c>
      <c r="F2804" s="9"/>
      <c r="G2804" s="9"/>
      <c r="H2804" s="9" t="s">
        <v>1452</v>
      </c>
      <c r="I2804" s="9"/>
      <c r="J2804" s="9" t="s">
        <v>1453</v>
      </c>
      <c r="K2804" s="10" t="s">
        <v>1454</v>
      </c>
      <c r="L2804" s="9" t="s">
        <v>1898</v>
      </c>
      <c r="M2804" s="9"/>
      <c r="N2804" s="12" t="s">
        <v>1456</v>
      </c>
    </row>
    <row r="2805" customFormat="1" spans="1:14">
      <c r="A2805" s="9" t="s">
        <v>1895</v>
      </c>
      <c r="B2805" s="9"/>
      <c r="C2805" s="9" t="s">
        <v>5630</v>
      </c>
      <c r="D2805" s="9" t="s">
        <v>5631</v>
      </c>
      <c r="E2805" s="9" t="s">
        <v>85</v>
      </c>
      <c r="F2805" s="9"/>
      <c r="G2805" s="9"/>
      <c r="H2805" s="9" t="s">
        <v>1452</v>
      </c>
      <c r="I2805" s="9"/>
      <c r="J2805" s="9" t="s">
        <v>1453</v>
      </c>
      <c r="K2805" s="10" t="s">
        <v>1454</v>
      </c>
      <c r="L2805" s="9" t="s">
        <v>1898</v>
      </c>
      <c r="M2805" s="9"/>
      <c r="N2805" s="12" t="s">
        <v>1456</v>
      </c>
    </row>
    <row r="2806" customFormat="1" spans="1:14">
      <c r="A2806" s="9" t="s">
        <v>1895</v>
      </c>
      <c r="B2806" s="9"/>
      <c r="C2806" s="9" t="s">
        <v>5632</v>
      </c>
      <c r="D2806" s="9" t="s">
        <v>3896</v>
      </c>
      <c r="E2806" s="9" t="s">
        <v>85</v>
      </c>
      <c r="F2806" s="9"/>
      <c r="G2806" s="9"/>
      <c r="H2806" s="9" t="s">
        <v>1452</v>
      </c>
      <c r="I2806" s="9"/>
      <c r="J2806" s="9" t="s">
        <v>1453</v>
      </c>
      <c r="K2806" s="10" t="s">
        <v>1454</v>
      </c>
      <c r="L2806" s="9" t="s">
        <v>1898</v>
      </c>
      <c r="M2806" s="9"/>
      <c r="N2806" s="12" t="s">
        <v>1456</v>
      </c>
    </row>
    <row r="2807" customFormat="1" spans="1:14">
      <c r="A2807" s="9" t="s">
        <v>1895</v>
      </c>
      <c r="B2807" s="9"/>
      <c r="C2807" s="9" t="s">
        <v>5633</v>
      </c>
      <c r="D2807" s="9" t="s">
        <v>2748</v>
      </c>
      <c r="E2807" s="9" t="s">
        <v>85</v>
      </c>
      <c r="F2807" s="9"/>
      <c r="G2807" s="9"/>
      <c r="H2807" s="9" t="s">
        <v>1452</v>
      </c>
      <c r="I2807" s="9"/>
      <c r="J2807" s="9" t="s">
        <v>1453</v>
      </c>
      <c r="K2807" s="10" t="s">
        <v>1454</v>
      </c>
      <c r="L2807" s="9" t="s">
        <v>1898</v>
      </c>
      <c r="M2807" s="9"/>
      <c r="N2807" s="12" t="s">
        <v>1456</v>
      </c>
    </row>
    <row r="2808" customFormat="1" spans="1:14">
      <c r="A2808" s="9" t="s">
        <v>1895</v>
      </c>
      <c r="B2808" s="9"/>
      <c r="C2808" s="9" t="s">
        <v>5634</v>
      </c>
      <c r="D2808" s="9" t="s">
        <v>3766</v>
      </c>
      <c r="E2808" s="9" t="s">
        <v>85</v>
      </c>
      <c r="F2808" s="9"/>
      <c r="G2808" s="9"/>
      <c r="H2808" s="9" t="s">
        <v>1452</v>
      </c>
      <c r="I2808" s="9"/>
      <c r="J2808" s="9" t="s">
        <v>1453</v>
      </c>
      <c r="K2808" s="10" t="s">
        <v>1454</v>
      </c>
      <c r="L2808" s="9" t="s">
        <v>1898</v>
      </c>
      <c r="M2808" s="9"/>
      <c r="N2808" s="12" t="s">
        <v>1456</v>
      </c>
    </row>
    <row r="2809" customFormat="1" spans="1:14">
      <c r="A2809" s="9" t="s">
        <v>1895</v>
      </c>
      <c r="B2809" s="9"/>
      <c r="C2809" s="9" t="s">
        <v>5635</v>
      </c>
      <c r="D2809" s="9" t="s">
        <v>3768</v>
      </c>
      <c r="E2809" s="9" t="s">
        <v>85</v>
      </c>
      <c r="F2809" s="9"/>
      <c r="G2809" s="9"/>
      <c r="H2809" s="9" t="s">
        <v>1452</v>
      </c>
      <c r="I2809" s="9"/>
      <c r="J2809" s="9" t="s">
        <v>1453</v>
      </c>
      <c r="K2809" s="10" t="s">
        <v>1454</v>
      </c>
      <c r="L2809" s="9" t="s">
        <v>1898</v>
      </c>
      <c r="M2809" s="9"/>
      <c r="N2809" s="12" t="s">
        <v>1456</v>
      </c>
    </row>
    <row r="2810" customFormat="1" spans="1:14">
      <c r="A2810" s="9" t="s">
        <v>1895</v>
      </c>
      <c r="B2810" s="9"/>
      <c r="C2810" s="9" t="s">
        <v>5636</v>
      </c>
      <c r="D2810" s="9" t="s">
        <v>3770</v>
      </c>
      <c r="E2810" s="9" t="s">
        <v>85</v>
      </c>
      <c r="F2810" s="9"/>
      <c r="G2810" s="9"/>
      <c r="H2810" s="9" t="s">
        <v>1452</v>
      </c>
      <c r="I2810" s="9"/>
      <c r="J2810" s="9" t="s">
        <v>1453</v>
      </c>
      <c r="K2810" s="10" t="s">
        <v>1454</v>
      </c>
      <c r="L2810" s="9" t="s">
        <v>1898</v>
      </c>
      <c r="M2810" s="9"/>
      <c r="N2810" s="12" t="s">
        <v>1456</v>
      </c>
    </row>
    <row r="2811" customFormat="1" spans="1:14">
      <c r="A2811" s="9" t="s">
        <v>1895</v>
      </c>
      <c r="B2811" s="9"/>
      <c r="C2811" s="9" t="s">
        <v>5637</v>
      </c>
      <c r="D2811" s="9" t="s">
        <v>5638</v>
      </c>
      <c r="E2811" s="9" t="s">
        <v>85</v>
      </c>
      <c r="F2811" s="9"/>
      <c r="G2811" s="9"/>
      <c r="H2811" s="9" t="s">
        <v>1452</v>
      </c>
      <c r="I2811" s="9"/>
      <c r="J2811" s="9" t="s">
        <v>1453</v>
      </c>
      <c r="K2811" s="10" t="s">
        <v>1454</v>
      </c>
      <c r="L2811" s="9" t="s">
        <v>1898</v>
      </c>
      <c r="M2811" s="9"/>
      <c r="N2811" s="12" t="s">
        <v>1456</v>
      </c>
    </row>
    <row r="2812" customFormat="1" spans="1:14">
      <c r="A2812" s="9" t="s">
        <v>1895</v>
      </c>
      <c r="B2812" s="9"/>
      <c r="C2812" s="9" t="s">
        <v>5639</v>
      </c>
      <c r="D2812" s="9" t="s">
        <v>3774</v>
      </c>
      <c r="E2812" s="9" t="s">
        <v>85</v>
      </c>
      <c r="F2812" s="9"/>
      <c r="G2812" s="9"/>
      <c r="H2812" s="9" t="s">
        <v>1452</v>
      </c>
      <c r="I2812" s="9"/>
      <c r="J2812" s="9" t="s">
        <v>1453</v>
      </c>
      <c r="K2812" s="10" t="s">
        <v>1454</v>
      </c>
      <c r="L2812" s="9" t="s">
        <v>1898</v>
      </c>
      <c r="M2812" s="9"/>
      <c r="N2812" s="12" t="s">
        <v>1456</v>
      </c>
    </row>
    <row r="2813" customFormat="1" spans="1:14">
      <c r="A2813" s="9" t="s">
        <v>1895</v>
      </c>
      <c r="B2813" s="9"/>
      <c r="C2813" s="9" t="s">
        <v>5640</v>
      </c>
      <c r="D2813" s="9" t="s">
        <v>5641</v>
      </c>
      <c r="E2813" s="9" t="s">
        <v>85</v>
      </c>
      <c r="F2813" s="9"/>
      <c r="G2813" s="9"/>
      <c r="H2813" s="9" t="s">
        <v>1452</v>
      </c>
      <c r="I2813" s="9"/>
      <c r="J2813" s="9" t="s">
        <v>1453</v>
      </c>
      <c r="K2813" s="10" t="s">
        <v>1454</v>
      </c>
      <c r="L2813" s="9" t="s">
        <v>1898</v>
      </c>
      <c r="M2813" s="9"/>
      <c r="N2813" s="12" t="s">
        <v>1456</v>
      </c>
    </row>
    <row r="2814" customFormat="1" spans="1:14">
      <c r="A2814" s="9" t="s">
        <v>1895</v>
      </c>
      <c r="B2814" s="9"/>
      <c r="C2814" s="9" t="s">
        <v>5642</v>
      </c>
      <c r="D2814" s="9" t="s">
        <v>2750</v>
      </c>
      <c r="E2814" s="9" t="s">
        <v>85</v>
      </c>
      <c r="F2814" s="9"/>
      <c r="G2814" s="9"/>
      <c r="H2814" s="9" t="s">
        <v>1452</v>
      </c>
      <c r="I2814" s="9"/>
      <c r="J2814" s="9" t="s">
        <v>1453</v>
      </c>
      <c r="K2814" s="10" t="s">
        <v>1454</v>
      </c>
      <c r="L2814" s="9" t="s">
        <v>1898</v>
      </c>
      <c r="M2814" s="9"/>
      <c r="N2814" s="12" t="s">
        <v>1456</v>
      </c>
    </row>
    <row r="2815" customFormat="1" spans="1:14">
      <c r="A2815" s="9" t="s">
        <v>1895</v>
      </c>
      <c r="B2815" s="9"/>
      <c r="C2815" s="9" t="s">
        <v>5643</v>
      </c>
      <c r="D2815" s="9" t="s">
        <v>3776</v>
      </c>
      <c r="E2815" s="9" t="s">
        <v>85</v>
      </c>
      <c r="F2815" s="9"/>
      <c r="G2815" s="9"/>
      <c r="H2815" s="9" t="s">
        <v>1452</v>
      </c>
      <c r="I2815" s="9"/>
      <c r="J2815" s="9" t="s">
        <v>1453</v>
      </c>
      <c r="K2815" s="10" t="s">
        <v>1454</v>
      </c>
      <c r="L2815" s="9" t="s">
        <v>1898</v>
      </c>
      <c r="M2815" s="9"/>
      <c r="N2815" s="12" t="s">
        <v>1456</v>
      </c>
    </row>
    <row r="2816" customFormat="1" spans="1:14">
      <c r="A2816" s="9" t="s">
        <v>1895</v>
      </c>
      <c r="B2816" s="9"/>
      <c r="C2816" s="9" t="s">
        <v>5644</v>
      </c>
      <c r="D2816" s="9" t="s">
        <v>2752</v>
      </c>
      <c r="E2816" s="9" t="s">
        <v>85</v>
      </c>
      <c r="F2816" s="9"/>
      <c r="G2816" s="9"/>
      <c r="H2816" s="9" t="s">
        <v>1452</v>
      </c>
      <c r="I2816" s="9"/>
      <c r="J2816" s="9" t="s">
        <v>1453</v>
      </c>
      <c r="K2816" s="10" t="s">
        <v>1454</v>
      </c>
      <c r="L2816" s="9" t="s">
        <v>1898</v>
      </c>
      <c r="M2816" s="9"/>
      <c r="N2816" s="12" t="s">
        <v>1456</v>
      </c>
    </row>
    <row r="2817" customFormat="1" spans="1:14">
      <c r="A2817" s="9" t="s">
        <v>1895</v>
      </c>
      <c r="B2817" s="9"/>
      <c r="C2817" s="9" t="s">
        <v>5645</v>
      </c>
      <c r="D2817" s="9" t="s">
        <v>3778</v>
      </c>
      <c r="E2817" s="9" t="s">
        <v>85</v>
      </c>
      <c r="F2817" s="9"/>
      <c r="G2817" s="9"/>
      <c r="H2817" s="9" t="s">
        <v>1452</v>
      </c>
      <c r="I2817" s="9"/>
      <c r="J2817" s="9" t="s">
        <v>1453</v>
      </c>
      <c r="K2817" s="10" t="s">
        <v>1454</v>
      </c>
      <c r="L2817" s="9" t="s">
        <v>1898</v>
      </c>
      <c r="M2817" s="9"/>
      <c r="N2817" s="12" t="s">
        <v>1456</v>
      </c>
    </row>
    <row r="2818" customFormat="1" spans="1:14">
      <c r="A2818" s="9" t="s">
        <v>1895</v>
      </c>
      <c r="B2818" s="9"/>
      <c r="C2818" s="9" t="s">
        <v>5646</v>
      </c>
      <c r="D2818" s="9" t="s">
        <v>5647</v>
      </c>
      <c r="E2818" s="9" t="s">
        <v>85</v>
      </c>
      <c r="F2818" s="9"/>
      <c r="G2818" s="9"/>
      <c r="H2818" s="9" t="s">
        <v>1452</v>
      </c>
      <c r="I2818" s="9"/>
      <c r="J2818" s="9" t="s">
        <v>1453</v>
      </c>
      <c r="K2818" s="10" t="s">
        <v>1454</v>
      </c>
      <c r="L2818" s="9" t="s">
        <v>1898</v>
      </c>
      <c r="M2818" s="9"/>
      <c r="N2818" s="12" t="s">
        <v>1456</v>
      </c>
    </row>
    <row r="2819" customFormat="1" spans="1:14">
      <c r="A2819" s="9" t="s">
        <v>1895</v>
      </c>
      <c r="B2819" s="9"/>
      <c r="C2819" s="9" t="s">
        <v>5648</v>
      </c>
      <c r="D2819" s="9" t="s">
        <v>5649</v>
      </c>
      <c r="E2819" s="9" t="s">
        <v>85</v>
      </c>
      <c r="F2819" s="9"/>
      <c r="G2819" s="9"/>
      <c r="H2819" s="9" t="s">
        <v>1452</v>
      </c>
      <c r="I2819" s="9"/>
      <c r="J2819" s="9" t="s">
        <v>1453</v>
      </c>
      <c r="K2819" s="10" t="s">
        <v>1454</v>
      </c>
      <c r="L2819" s="9" t="s">
        <v>1898</v>
      </c>
      <c r="M2819" s="9"/>
      <c r="N2819" s="12" t="s">
        <v>1456</v>
      </c>
    </row>
    <row r="2820" customFormat="1" spans="1:14">
      <c r="A2820" s="9" t="s">
        <v>1895</v>
      </c>
      <c r="B2820" s="9"/>
      <c r="C2820" s="9" t="s">
        <v>5650</v>
      </c>
      <c r="D2820" s="9" t="s">
        <v>5651</v>
      </c>
      <c r="E2820" s="9" t="s">
        <v>85</v>
      </c>
      <c r="F2820" s="9"/>
      <c r="G2820" s="9"/>
      <c r="H2820" s="9" t="s">
        <v>1452</v>
      </c>
      <c r="I2820" s="9"/>
      <c r="J2820" s="9" t="s">
        <v>1453</v>
      </c>
      <c r="K2820" s="10" t="s">
        <v>1454</v>
      </c>
      <c r="L2820" s="9" t="s">
        <v>1898</v>
      </c>
      <c r="M2820" s="9"/>
      <c r="N2820" s="12" t="s">
        <v>1456</v>
      </c>
    </row>
    <row r="2821" customFormat="1" spans="1:14">
      <c r="A2821" s="9" t="s">
        <v>1895</v>
      </c>
      <c r="B2821" s="9"/>
      <c r="C2821" s="9" t="s">
        <v>5652</v>
      </c>
      <c r="D2821" s="9" t="s">
        <v>3380</v>
      </c>
      <c r="E2821" s="9" t="s">
        <v>85</v>
      </c>
      <c r="F2821" s="9"/>
      <c r="G2821" s="9"/>
      <c r="H2821" s="9" t="s">
        <v>1452</v>
      </c>
      <c r="I2821" s="9"/>
      <c r="J2821" s="9" t="s">
        <v>1453</v>
      </c>
      <c r="K2821" s="10" t="s">
        <v>1454</v>
      </c>
      <c r="L2821" s="9" t="s">
        <v>1898</v>
      </c>
      <c r="M2821" s="9"/>
      <c r="N2821" s="12" t="s">
        <v>1456</v>
      </c>
    </row>
    <row r="2822" customFormat="1" spans="1:14">
      <c r="A2822" s="9" t="s">
        <v>1895</v>
      </c>
      <c r="B2822" s="9"/>
      <c r="C2822" s="9" t="s">
        <v>5653</v>
      </c>
      <c r="D2822" s="9" t="s">
        <v>2756</v>
      </c>
      <c r="E2822" s="9" t="s">
        <v>85</v>
      </c>
      <c r="F2822" s="9"/>
      <c r="G2822" s="9"/>
      <c r="H2822" s="9" t="s">
        <v>1452</v>
      </c>
      <c r="I2822" s="9"/>
      <c r="J2822" s="9" t="s">
        <v>1453</v>
      </c>
      <c r="K2822" s="10" t="s">
        <v>1454</v>
      </c>
      <c r="L2822" s="9" t="s">
        <v>1898</v>
      </c>
      <c r="M2822" s="9"/>
      <c r="N2822" s="12" t="s">
        <v>1456</v>
      </c>
    </row>
    <row r="2823" customFormat="1" spans="1:14">
      <c r="A2823" s="9" t="s">
        <v>1895</v>
      </c>
      <c r="B2823" s="9"/>
      <c r="C2823" s="9" t="s">
        <v>5654</v>
      </c>
      <c r="D2823" s="9" t="s">
        <v>5655</v>
      </c>
      <c r="E2823" s="9" t="s">
        <v>85</v>
      </c>
      <c r="F2823" s="9"/>
      <c r="G2823" s="9"/>
      <c r="H2823" s="9" t="s">
        <v>1452</v>
      </c>
      <c r="I2823" s="9"/>
      <c r="J2823" s="9" t="s">
        <v>1453</v>
      </c>
      <c r="K2823" s="10" t="s">
        <v>1454</v>
      </c>
      <c r="L2823" s="9" t="s">
        <v>1898</v>
      </c>
      <c r="M2823" s="9"/>
      <c r="N2823" s="12" t="s">
        <v>1456</v>
      </c>
    </row>
    <row r="2824" customFormat="1" spans="1:14">
      <c r="A2824" s="9" t="s">
        <v>1895</v>
      </c>
      <c r="B2824" s="9"/>
      <c r="C2824" s="9" t="s">
        <v>5656</v>
      </c>
      <c r="D2824" s="9" t="s">
        <v>3382</v>
      </c>
      <c r="E2824" s="9" t="s">
        <v>85</v>
      </c>
      <c r="F2824" s="9"/>
      <c r="G2824" s="9"/>
      <c r="H2824" s="9" t="s">
        <v>1452</v>
      </c>
      <c r="I2824" s="9"/>
      <c r="J2824" s="9" t="s">
        <v>1453</v>
      </c>
      <c r="K2824" s="10" t="s">
        <v>1454</v>
      </c>
      <c r="L2824" s="9" t="s">
        <v>1898</v>
      </c>
      <c r="M2824" s="9"/>
      <c r="N2824" s="12" t="s">
        <v>1456</v>
      </c>
    </row>
    <row r="2825" customFormat="1" spans="1:14">
      <c r="A2825" s="9" t="s">
        <v>1895</v>
      </c>
      <c r="B2825" s="9"/>
      <c r="C2825" s="9" t="s">
        <v>5657</v>
      </c>
      <c r="D2825" s="9" t="s">
        <v>3384</v>
      </c>
      <c r="E2825" s="9" t="s">
        <v>85</v>
      </c>
      <c r="F2825" s="9"/>
      <c r="G2825" s="9"/>
      <c r="H2825" s="9" t="s">
        <v>1452</v>
      </c>
      <c r="I2825" s="9"/>
      <c r="J2825" s="9" t="s">
        <v>1453</v>
      </c>
      <c r="K2825" s="10" t="s">
        <v>1454</v>
      </c>
      <c r="L2825" s="9" t="s">
        <v>1898</v>
      </c>
      <c r="M2825" s="9"/>
      <c r="N2825" s="12" t="s">
        <v>1456</v>
      </c>
    </row>
    <row r="2826" customFormat="1" spans="1:14">
      <c r="A2826" s="9" t="s">
        <v>1895</v>
      </c>
      <c r="B2826" s="9"/>
      <c r="C2826" s="9" t="s">
        <v>5658</v>
      </c>
      <c r="D2826" s="9" t="s">
        <v>3386</v>
      </c>
      <c r="E2826" s="9" t="s">
        <v>85</v>
      </c>
      <c r="F2826" s="9"/>
      <c r="G2826" s="9"/>
      <c r="H2826" s="9" t="s">
        <v>1452</v>
      </c>
      <c r="I2826" s="9"/>
      <c r="J2826" s="9" t="s">
        <v>1453</v>
      </c>
      <c r="K2826" s="10" t="s">
        <v>1454</v>
      </c>
      <c r="L2826" s="9" t="s">
        <v>1898</v>
      </c>
      <c r="M2826" s="9"/>
      <c r="N2826" s="12" t="s">
        <v>1456</v>
      </c>
    </row>
    <row r="2827" customFormat="1" spans="1:14">
      <c r="A2827" s="9" t="s">
        <v>1895</v>
      </c>
      <c r="B2827" s="9"/>
      <c r="C2827" s="9" t="s">
        <v>5659</v>
      </c>
      <c r="D2827" s="9" t="s">
        <v>2758</v>
      </c>
      <c r="E2827" s="9" t="s">
        <v>85</v>
      </c>
      <c r="F2827" s="9"/>
      <c r="G2827" s="9"/>
      <c r="H2827" s="9" t="s">
        <v>1452</v>
      </c>
      <c r="I2827" s="9"/>
      <c r="J2827" s="9" t="s">
        <v>1453</v>
      </c>
      <c r="K2827" s="10" t="s">
        <v>1454</v>
      </c>
      <c r="L2827" s="9" t="s">
        <v>1898</v>
      </c>
      <c r="M2827" s="9"/>
      <c r="N2827" s="12" t="s">
        <v>1456</v>
      </c>
    </row>
    <row r="2828" customFormat="1" spans="1:14">
      <c r="A2828" s="9" t="s">
        <v>1895</v>
      </c>
      <c r="B2828" s="9"/>
      <c r="C2828" s="9" t="s">
        <v>5660</v>
      </c>
      <c r="D2828" s="9" t="s">
        <v>3388</v>
      </c>
      <c r="E2828" s="9" t="s">
        <v>85</v>
      </c>
      <c r="F2828" s="9"/>
      <c r="G2828" s="9"/>
      <c r="H2828" s="9" t="s">
        <v>1452</v>
      </c>
      <c r="I2828" s="9"/>
      <c r="J2828" s="9" t="s">
        <v>1453</v>
      </c>
      <c r="K2828" s="10" t="s">
        <v>1454</v>
      </c>
      <c r="L2828" s="9" t="s">
        <v>1898</v>
      </c>
      <c r="M2828" s="9"/>
      <c r="N2828" s="12" t="s">
        <v>1456</v>
      </c>
    </row>
    <row r="2829" customFormat="1" spans="1:14">
      <c r="A2829" s="9" t="s">
        <v>1895</v>
      </c>
      <c r="B2829" s="9"/>
      <c r="C2829" s="9" t="s">
        <v>5661</v>
      </c>
      <c r="D2829" s="9" t="s">
        <v>3666</v>
      </c>
      <c r="E2829" s="9" t="s">
        <v>85</v>
      </c>
      <c r="F2829" s="9"/>
      <c r="G2829" s="9"/>
      <c r="H2829" s="9" t="s">
        <v>1452</v>
      </c>
      <c r="I2829" s="9"/>
      <c r="J2829" s="9" t="s">
        <v>1453</v>
      </c>
      <c r="K2829" s="10" t="s">
        <v>1454</v>
      </c>
      <c r="L2829" s="9" t="s">
        <v>1898</v>
      </c>
      <c r="M2829" s="9"/>
      <c r="N2829" s="12" t="s">
        <v>1456</v>
      </c>
    </row>
    <row r="2830" customFormat="1" spans="1:14">
      <c r="A2830" s="9" t="s">
        <v>1895</v>
      </c>
      <c r="B2830" s="9"/>
      <c r="C2830" s="9" t="s">
        <v>5662</v>
      </c>
      <c r="D2830" s="9" t="s">
        <v>3390</v>
      </c>
      <c r="E2830" s="9" t="s">
        <v>85</v>
      </c>
      <c r="F2830" s="9"/>
      <c r="G2830" s="9"/>
      <c r="H2830" s="9" t="s">
        <v>1452</v>
      </c>
      <c r="I2830" s="9"/>
      <c r="J2830" s="9" t="s">
        <v>1453</v>
      </c>
      <c r="K2830" s="10" t="s">
        <v>1454</v>
      </c>
      <c r="L2830" s="9" t="s">
        <v>1898</v>
      </c>
      <c r="M2830" s="9"/>
      <c r="N2830" s="12" t="s">
        <v>1456</v>
      </c>
    </row>
    <row r="2831" customFormat="1" spans="1:14">
      <c r="A2831" s="9" t="s">
        <v>1895</v>
      </c>
      <c r="B2831" s="9"/>
      <c r="C2831" s="9" t="s">
        <v>5663</v>
      </c>
      <c r="D2831" s="9" t="s">
        <v>3392</v>
      </c>
      <c r="E2831" s="9" t="s">
        <v>85</v>
      </c>
      <c r="F2831" s="9"/>
      <c r="G2831" s="9"/>
      <c r="H2831" s="9" t="s">
        <v>1452</v>
      </c>
      <c r="I2831" s="9"/>
      <c r="J2831" s="9" t="s">
        <v>1453</v>
      </c>
      <c r="K2831" s="10" t="s">
        <v>1454</v>
      </c>
      <c r="L2831" s="9" t="s">
        <v>1898</v>
      </c>
      <c r="M2831" s="9"/>
      <c r="N2831" s="12" t="s">
        <v>1456</v>
      </c>
    </row>
    <row r="2832" customFormat="1" spans="1:14">
      <c r="A2832" s="9" t="s">
        <v>1895</v>
      </c>
      <c r="B2832" s="9"/>
      <c r="C2832" s="9" t="s">
        <v>5664</v>
      </c>
      <c r="D2832" s="9" t="s">
        <v>2910</v>
      </c>
      <c r="E2832" s="9" t="s">
        <v>85</v>
      </c>
      <c r="F2832" s="9"/>
      <c r="G2832" s="9"/>
      <c r="H2832" s="9" t="s">
        <v>1452</v>
      </c>
      <c r="I2832" s="9"/>
      <c r="J2832" s="9" t="s">
        <v>1453</v>
      </c>
      <c r="K2832" s="10" t="s">
        <v>1454</v>
      </c>
      <c r="L2832" s="9" t="s">
        <v>1898</v>
      </c>
      <c r="M2832" s="9"/>
      <c r="N2832" s="12" t="s">
        <v>1456</v>
      </c>
    </row>
    <row r="2833" customFormat="1" spans="1:14">
      <c r="A2833" s="9" t="s">
        <v>1895</v>
      </c>
      <c r="B2833" s="9"/>
      <c r="C2833" s="9" t="s">
        <v>5665</v>
      </c>
      <c r="D2833" s="9" t="s">
        <v>3668</v>
      </c>
      <c r="E2833" s="9" t="s">
        <v>85</v>
      </c>
      <c r="F2833" s="9"/>
      <c r="G2833" s="9"/>
      <c r="H2833" s="9" t="s">
        <v>1452</v>
      </c>
      <c r="I2833" s="9"/>
      <c r="J2833" s="9" t="s">
        <v>1453</v>
      </c>
      <c r="K2833" s="10" t="s">
        <v>1454</v>
      </c>
      <c r="L2833" s="9" t="s">
        <v>1898</v>
      </c>
      <c r="M2833" s="9"/>
      <c r="N2833" s="12" t="s">
        <v>1456</v>
      </c>
    </row>
    <row r="2834" customFormat="1" spans="1:14">
      <c r="A2834" s="9" t="s">
        <v>1895</v>
      </c>
      <c r="B2834" s="9"/>
      <c r="C2834" s="9" t="s">
        <v>5666</v>
      </c>
      <c r="D2834" s="9" t="s">
        <v>2914</v>
      </c>
      <c r="E2834" s="9" t="s">
        <v>85</v>
      </c>
      <c r="F2834" s="9"/>
      <c r="G2834" s="9"/>
      <c r="H2834" s="9" t="s">
        <v>1452</v>
      </c>
      <c r="I2834" s="9"/>
      <c r="J2834" s="9" t="s">
        <v>1453</v>
      </c>
      <c r="K2834" s="10" t="s">
        <v>1454</v>
      </c>
      <c r="L2834" s="9" t="s">
        <v>1898</v>
      </c>
      <c r="M2834" s="9"/>
      <c r="N2834" s="12" t="s">
        <v>1456</v>
      </c>
    </row>
    <row r="2835" customFormat="1" spans="1:14">
      <c r="A2835" s="9" t="s">
        <v>1895</v>
      </c>
      <c r="B2835" s="9"/>
      <c r="C2835" s="9" t="s">
        <v>5667</v>
      </c>
      <c r="D2835" s="9" t="s">
        <v>3670</v>
      </c>
      <c r="E2835" s="9" t="s">
        <v>85</v>
      </c>
      <c r="F2835" s="9"/>
      <c r="G2835" s="9"/>
      <c r="H2835" s="9" t="s">
        <v>1452</v>
      </c>
      <c r="I2835" s="9"/>
      <c r="J2835" s="9" t="s">
        <v>1453</v>
      </c>
      <c r="K2835" s="10" t="s">
        <v>1454</v>
      </c>
      <c r="L2835" s="9" t="s">
        <v>1898</v>
      </c>
      <c r="M2835" s="9"/>
      <c r="N2835" s="12" t="s">
        <v>1456</v>
      </c>
    </row>
    <row r="2836" customFormat="1" spans="1:14">
      <c r="A2836" s="9" t="s">
        <v>1895</v>
      </c>
      <c r="B2836" s="9"/>
      <c r="C2836" s="9" t="s">
        <v>5668</v>
      </c>
      <c r="D2836" s="9" t="s">
        <v>5669</v>
      </c>
      <c r="E2836" s="9" t="s">
        <v>85</v>
      </c>
      <c r="F2836" s="9"/>
      <c r="G2836" s="9"/>
      <c r="H2836" s="9" t="s">
        <v>1452</v>
      </c>
      <c r="I2836" s="9"/>
      <c r="J2836" s="9" t="s">
        <v>1453</v>
      </c>
      <c r="K2836" s="10" t="s">
        <v>1454</v>
      </c>
      <c r="L2836" s="9" t="s">
        <v>1898</v>
      </c>
      <c r="M2836" s="9"/>
      <c r="N2836" s="12" t="s">
        <v>1456</v>
      </c>
    </row>
    <row r="2837" customFormat="1" spans="1:14">
      <c r="A2837" s="9" t="s">
        <v>1895</v>
      </c>
      <c r="B2837" s="9"/>
      <c r="C2837" s="9" t="s">
        <v>5670</v>
      </c>
      <c r="D2837" s="9" t="s">
        <v>2920</v>
      </c>
      <c r="E2837" s="9" t="s">
        <v>85</v>
      </c>
      <c r="F2837" s="9"/>
      <c r="G2837" s="9"/>
      <c r="H2837" s="9" t="s">
        <v>1452</v>
      </c>
      <c r="I2837" s="9"/>
      <c r="J2837" s="9" t="s">
        <v>1453</v>
      </c>
      <c r="K2837" s="10" t="s">
        <v>1454</v>
      </c>
      <c r="L2837" s="9" t="s">
        <v>1898</v>
      </c>
      <c r="M2837" s="9"/>
      <c r="N2837" s="12" t="s">
        <v>1456</v>
      </c>
    </row>
    <row r="2838" customFormat="1" spans="1:14">
      <c r="A2838" s="9" t="s">
        <v>1895</v>
      </c>
      <c r="B2838" s="9"/>
      <c r="C2838" s="9" t="s">
        <v>5671</v>
      </c>
      <c r="D2838" s="9" t="s">
        <v>3674</v>
      </c>
      <c r="E2838" s="9" t="s">
        <v>85</v>
      </c>
      <c r="F2838" s="9"/>
      <c r="G2838" s="9"/>
      <c r="H2838" s="9" t="s">
        <v>1452</v>
      </c>
      <c r="I2838" s="9"/>
      <c r="J2838" s="9" t="s">
        <v>1453</v>
      </c>
      <c r="K2838" s="10" t="s">
        <v>1454</v>
      </c>
      <c r="L2838" s="9" t="s">
        <v>1898</v>
      </c>
      <c r="M2838" s="9"/>
      <c r="N2838" s="12" t="s">
        <v>1456</v>
      </c>
    </row>
    <row r="2839" customFormat="1" spans="1:14">
      <c r="A2839" s="9" t="s">
        <v>1895</v>
      </c>
      <c r="B2839" s="9"/>
      <c r="C2839" s="9" t="s">
        <v>5672</v>
      </c>
      <c r="D2839" s="9" t="s">
        <v>3394</v>
      </c>
      <c r="E2839" s="9" t="s">
        <v>85</v>
      </c>
      <c r="F2839" s="9"/>
      <c r="G2839" s="9"/>
      <c r="H2839" s="9" t="s">
        <v>1452</v>
      </c>
      <c r="I2839" s="9"/>
      <c r="J2839" s="9" t="s">
        <v>1453</v>
      </c>
      <c r="K2839" s="10" t="s">
        <v>1454</v>
      </c>
      <c r="L2839" s="9" t="s">
        <v>1898</v>
      </c>
      <c r="M2839" s="9"/>
      <c r="N2839" s="12" t="s">
        <v>1456</v>
      </c>
    </row>
    <row r="2840" customFormat="1" spans="1:14">
      <c r="A2840" s="9" t="s">
        <v>1895</v>
      </c>
      <c r="B2840" s="9"/>
      <c r="C2840" s="9" t="s">
        <v>5673</v>
      </c>
      <c r="D2840" s="9" t="s">
        <v>2922</v>
      </c>
      <c r="E2840" s="9" t="s">
        <v>85</v>
      </c>
      <c r="F2840" s="9"/>
      <c r="G2840" s="9"/>
      <c r="H2840" s="9" t="s">
        <v>1452</v>
      </c>
      <c r="I2840" s="9"/>
      <c r="J2840" s="9" t="s">
        <v>1453</v>
      </c>
      <c r="K2840" s="10" t="s">
        <v>1454</v>
      </c>
      <c r="L2840" s="9" t="s">
        <v>1898</v>
      </c>
      <c r="M2840" s="9"/>
      <c r="N2840" s="12" t="s">
        <v>1456</v>
      </c>
    </row>
    <row r="2841" customFormat="1" spans="1:14">
      <c r="A2841" s="9" t="s">
        <v>1895</v>
      </c>
      <c r="B2841" s="9"/>
      <c r="C2841" s="9" t="s">
        <v>5674</v>
      </c>
      <c r="D2841" s="9" t="s">
        <v>2760</v>
      </c>
      <c r="E2841" s="9" t="s">
        <v>85</v>
      </c>
      <c r="F2841" s="9"/>
      <c r="G2841" s="9"/>
      <c r="H2841" s="9" t="s">
        <v>1452</v>
      </c>
      <c r="I2841" s="9"/>
      <c r="J2841" s="9" t="s">
        <v>1453</v>
      </c>
      <c r="K2841" s="10" t="s">
        <v>1454</v>
      </c>
      <c r="L2841" s="9" t="s">
        <v>1898</v>
      </c>
      <c r="M2841" s="9"/>
      <c r="N2841" s="12" t="s">
        <v>1456</v>
      </c>
    </row>
    <row r="2842" customFormat="1" spans="1:14">
      <c r="A2842" s="9" t="s">
        <v>1895</v>
      </c>
      <c r="B2842" s="9"/>
      <c r="C2842" s="9" t="s">
        <v>5675</v>
      </c>
      <c r="D2842" s="9" t="s">
        <v>2926</v>
      </c>
      <c r="E2842" s="9" t="s">
        <v>85</v>
      </c>
      <c r="F2842" s="9"/>
      <c r="G2842" s="9"/>
      <c r="H2842" s="9" t="s">
        <v>1452</v>
      </c>
      <c r="I2842" s="9"/>
      <c r="J2842" s="9" t="s">
        <v>1453</v>
      </c>
      <c r="K2842" s="10" t="s">
        <v>1454</v>
      </c>
      <c r="L2842" s="9" t="s">
        <v>1898</v>
      </c>
      <c r="M2842" s="9"/>
      <c r="N2842" s="12" t="s">
        <v>1456</v>
      </c>
    </row>
    <row r="2843" customFormat="1" spans="1:14">
      <c r="A2843" s="9" t="s">
        <v>1895</v>
      </c>
      <c r="B2843" s="9"/>
      <c r="C2843" s="9" t="s">
        <v>5676</v>
      </c>
      <c r="D2843" s="9" t="s">
        <v>3676</v>
      </c>
      <c r="E2843" s="9" t="s">
        <v>85</v>
      </c>
      <c r="F2843" s="9"/>
      <c r="G2843" s="9"/>
      <c r="H2843" s="9" t="s">
        <v>1452</v>
      </c>
      <c r="I2843" s="9"/>
      <c r="J2843" s="9" t="s">
        <v>1453</v>
      </c>
      <c r="K2843" s="10" t="s">
        <v>1454</v>
      </c>
      <c r="L2843" s="9" t="s">
        <v>1898</v>
      </c>
      <c r="M2843" s="9"/>
      <c r="N2843" s="12" t="s">
        <v>1456</v>
      </c>
    </row>
    <row r="2844" customFormat="1" spans="1:14">
      <c r="A2844" s="9" t="s">
        <v>1895</v>
      </c>
      <c r="B2844" s="9"/>
      <c r="C2844" s="9" t="s">
        <v>5677</v>
      </c>
      <c r="D2844" s="9" t="s">
        <v>2762</v>
      </c>
      <c r="E2844" s="9" t="s">
        <v>85</v>
      </c>
      <c r="F2844" s="9"/>
      <c r="G2844" s="9"/>
      <c r="H2844" s="9" t="s">
        <v>1452</v>
      </c>
      <c r="I2844" s="9"/>
      <c r="J2844" s="9" t="s">
        <v>1453</v>
      </c>
      <c r="K2844" s="10" t="s">
        <v>1454</v>
      </c>
      <c r="L2844" s="9" t="s">
        <v>1898</v>
      </c>
      <c r="M2844" s="9"/>
      <c r="N2844" s="12" t="s">
        <v>1456</v>
      </c>
    </row>
    <row r="2845" customFormat="1" spans="1:14">
      <c r="A2845" s="9" t="s">
        <v>1895</v>
      </c>
      <c r="B2845" s="9"/>
      <c r="C2845" s="9" t="s">
        <v>5678</v>
      </c>
      <c r="D2845" s="9" t="s">
        <v>2934</v>
      </c>
      <c r="E2845" s="9" t="s">
        <v>85</v>
      </c>
      <c r="F2845" s="9"/>
      <c r="G2845" s="9"/>
      <c r="H2845" s="9" t="s">
        <v>1452</v>
      </c>
      <c r="I2845" s="9"/>
      <c r="J2845" s="9" t="s">
        <v>1453</v>
      </c>
      <c r="K2845" s="10" t="s">
        <v>1454</v>
      </c>
      <c r="L2845" s="9" t="s">
        <v>1898</v>
      </c>
      <c r="M2845" s="9"/>
      <c r="N2845" s="12" t="s">
        <v>1456</v>
      </c>
    </row>
    <row r="2846" customFormat="1" spans="1:14">
      <c r="A2846" s="9" t="s">
        <v>1895</v>
      </c>
      <c r="B2846" s="9"/>
      <c r="C2846" s="9" t="s">
        <v>5679</v>
      </c>
      <c r="D2846" s="9" t="s">
        <v>2764</v>
      </c>
      <c r="E2846" s="9" t="s">
        <v>85</v>
      </c>
      <c r="F2846" s="9"/>
      <c r="G2846" s="9"/>
      <c r="H2846" s="9" t="s">
        <v>1452</v>
      </c>
      <c r="I2846" s="9"/>
      <c r="J2846" s="9" t="s">
        <v>1453</v>
      </c>
      <c r="K2846" s="10" t="s">
        <v>1454</v>
      </c>
      <c r="L2846" s="9" t="s">
        <v>1898</v>
      </c>
      <c r="M2846" s="9"/>
      <c r="N2846" s="12" t="s">
        <v>1456</v>
      </c>
    </row>
    <row r="2847" customFormat="1" spans="1:14">
      <c r="A2847" s="9" t="s">
        <v>1895</v>
      </c>
      <c r="B2847" s="9"/>
      <c r="C2847" s="9" t="s">
        <v>5680</v>
      </c>
      <c r="D2847" s="9" t="s">
        <v>5681</v>
      </c>
      <c r="E2847" s="9" t="s">
        <v>85</v>
      </c>
      <c r="F2847" s="9"/>
      <c r="G2847" s="9"/>
      <c r="H2847" s="9" t="s">
        <v>1452</v>
      </c>
      <c r="I2847" s="9"/>
      <c r="J2847" s="9" t="s">
        <v>1453</v>
      </c>
      <c r="K2847" s="10" t="s">
        <v>1454</v>
      </c>
      <c r="L2847" s="9" t="s">
        <v>1898</v>
      </c>
      <c r="M2847" s="9"/>
      <c r="N2847" s="12" t="s">
        <v>1456</v>
      </c>
    </row>
    <row r="2848" customFormat="1" spans="1:14">
      <c r="A2848" s="9" t="s">
        <v>1895</v>
      </c>
      <c r="B2848" s="9"/>
      <c r="C2848" s="9" t="s">
        <v>5682</v>
      </c>
      <c r="D2848" s="9" t="s">
        <v>2938</v>
      </c>
      <c r="E2848" s="9" t="s">
        <v>85</v>
      </c>
      <c r="F2848" s="9"/>
      <c r="G2848" s="9"/>
      <c r="H2848" s="9" t="s">
        <v>1452</v>
      </c>
      <c r="I2848" s="9"/>
      <c r="J2848" s="9" t="s">
        <v>1453</v>
      </c>
      <c r="K2848" s="10" t="s">
        <v>1454</v>
      </c>
      <c r="L2848" s="9" t="s">
        <v>1898</v>
      </c>
      <c r="M2848" s="9"/>
      <c r="N2848" s="12" t="s">
        <v>1456</v>
      </c>
    </row>
    <row r="2849" customFormat="1" spans="1:14">
      <c r="A2849" s="9" t="s">
        <v>1895</v>
      </c>
      <c r="B2849" s="9"/>
      <c r="C2849" s="9" t="s">
        <v>5683</v>
      </c>
      <c r="D2849" s="9" t="s">
        <v>2768</v>
      </c>
      <c r="E2849" s="9" t="s">
        <v>85</v>
      </c>
      <c r="F2849" s="9"/>
      <c r="G2849" s="9"/>
      <c r="H2849" s="9" t="s">
        <v>1452</v>
      </c>
      <c r="I2849" s="9"/>
      <c r="J2849" s="9" t="s">
        <v>1453</v>
      </c>
      <c r="K2849" s="10" t="s">
        <v>1454</v>
      </c>
      <c r="L2849" s="9" t="s">
        <v>1898</v>
      </c>
      <c r="M2849" s="9"/>
      <c r="N2849" s="12" t="s">
        <v>1456</v>
      </c>
    </row>
    <row r="2850" customFormat="1" spans="1:14">
      <c r="A2850" s="9" t="s">
        <v>1895</v>
      </c>
      <c r="B2850" s="9"/>
      <c r="C2850" s="9" t="s">
        <v>5684</v>
      </c>
      <c r="D2850" s="9" t="s">
        <v>2770</v>
      </c>
      <c r="E2850" s="9" t="s">
        <v>85</v>
      </c>
      <c r="F2850" s="9"/>
      <c r="G2850" s="9"/>
      <c r="H2850" s="9" t="s">
        <v>1452</v>
      </c>
      <c r="I2850" s="9"/>
      <c r="J2850" s="9" t="s">
        <v>1453</v>
      </c>
      <c r="K2850" s="10" t="s">
        <v>1454</v>
      </c>
      <c r="L2850" s="9" t="s">
        <v>1898</v>
      </c>
      <c r="M2850" s="9"/>
      <c r="N2850" s="12" t="s">
        <v>1456</v>
      </c>
    </row>
    <row r="2851" customFormat="1" spans="1:14">
      <c r="A2851" s="9" t="s">
        <v>1895</v>
      </c>
      <c r="B2851" s="9"/>
      <c r="C2851" s="9" t="s">
        <v>5685</v>
      </c>
      <c r="D2851" s="9" t="s">
        <v>2772</v>
      </c>
      <c r="E2851" s="9" t="s">
        <v>85</v>
      </c>
      <c r="F2851" s="9"/>
      <c r="G2851" s="9"/>
      <c r="H2851" s="9" t="s">
        <v>1452</v>
      </c>
      <c r="I2851" s="9"/>
      <c r="J2851" s="9" t="s">
        <v>1453</v>
      </c>
      <c r="K2851" s="10" t="s">
        <v>1454</v>
      </c>
      <c r="L2851" s="9" t="s">
        <v>1898</v>
      </c>
      <c r="M2851" s="9"/>
      <c r="N2851" s="12" t="s">
        <v>1456</v>
      </c>
    </row>
    <row r="2852" customFormat="1" spans="1:14">
      <c r="A2852" s="9" t="s">
        <v>1895</v>
      </c>
      <c r="B2852" s="9"/>
      <c r="C2852" s="9" t="s">
        <v>5686</v>
      </c>
      <c r="D2852" s="9" t="s">
        <v>2774</v>
      </c>
      <c r="E2852" s="9" t="s">
        <v>85</v>
      </c>
      <c r="F2852" s="9"/>
      <c r="G2852" s="9"/>
      <c r="H2852" s="9" t="s">
        <v>1452</v>
      </c>
      <c r="I2852" s="9"/>
      <c r="J2852" s="9" t="s">
        <v>1453</v>
      </c>
      <c r="K2852" s="10" t="s">
        <v>1454</v>
      </c>
      <c r="L2852" s="9" t="s">
        <v>1898</v>
      </c>
      <c r="M2852" s="9"/>
      <c r="N2852" s="12" t="s">
        <v>1456</v>
      </c>
    </row>
    <row r="2853" customFormat="1" spans="1:14">
      <c r="A2853" s="9" t="s">
        <v>1895</v>
      </c>
      <c r="B2853" s="9"/>
      <c r="C2853" s="9" t="s">
        <v>5687</v>
      </c>
      <c r="D2853" s="9" t="s">
        <v>5688</v>
      </c>
      <c r="E2853" s="9" t="s">
        <v>85</v>
      </c>
      <c r="F2853" s="9"/>
      <c r="G2853" s="9"/>
      <c r="H2853" s="9" t="s">
        <v>1452</v>
      </c>
      <c r="I2853" s="9"/>
      <c r="J2853" s="9" t="s">
        <v>1453</v>
      </c>
      <c r="K2853" s="10" t="s">
        <v>1454</v>
      </c>
      <c r="L2853" s="9" t="s">
        <v>1898</v>
      </c>
      <c r="M2853" s="9"/>
      <c r="N2853" s="12" t="s">
        <v>1456</v>
      </c>
    </row>
    <row r="2854" customFormat="1" spans="1:14">
      <c r="A2854" s="9" t="s">
        <v>1895</v>
      </c>
      <c r="B2854" s="9"/>
      <c r="C2854" s="9" t="s">
        <v>5689</v>
      </c>
      <c r="D2854" s="9" t="s">
        <v>2940</v>
      </c>
      <c r="E2854" s="9" t="s">
        <v>85</v>
      </c>
      <c r="F2854" s="9"/>
      <c r="G2854" s="9"/>
      <c r="H2854" s="9" t="s">
        <v>1452</v>
      </c>
      <c r="I2854" s="9"/>
      <c r="J2854" s="9" t="s">
        <v>1453</v>
      </c>
      <c r="K2854" s="10" t="s">
        <v>1454</v>
      </c>
      <c r="L2854" s="9" t="s">
        <v>1898</v>
      </c>
      <c r="M2854" s="9"/>
      <c r="N2854" s="12" t="s">
        <v>1456</v>
      </c>
    </row>
    <row r="2855" customFormat="1" spans="1:14">
      <c r="A2855" s="9" t="s">
        <v>1895</v>
      </c>
      <c r="B2855" s="9"/>
      <c r="C2855" s="9" t="s">
        <v>5690</v>
      </c>
      <c r="D2855" s="9" t="s">
        <v>2776</v>
      </c>
      <c r="E2855" s="9" t="s">
        <v>85</v>
      </c>
      <c r="F2855" s="9"/>
      <c r="G2855" s="9"/>
      <c r="H2855" s="9" t="s">
        <v>1452</v>
      </c>
      <c r="I2855" s="9"/>
      <c r="J2855" s="9" t="s">
        <v>1453</v>
      </c>
      <c r="K2855" s="10" t="s">
        <v>1454</v>
      </c>
      <c r="L2855" s="9" t="s">
        <v>1898</v>
      </c>
      <c r="M2855" s="9"/>
      <c r="N2855" s="12" t="s">
        <v>1456</v>
      </c>
    </row>
    <row r="2856" customFormat="1" spans="1:14">
      <c r="A2856" s="9" t="s">
        <v>1895</v>
      </c>
      <c r="B2856" s="9"/>
      <c r="C2856" s="9" t="s">
        <v>5691</v>
      </c>
      <c r="D2856" s="9" t="s">
        <v>2778</v>
      </c>
      <c r="E2856" s="9" t="s">
        <v>85</v>
      </c>
      <c r="F2856" s="9"/>
      <c r="G2856" s="9"/>
      <c r="H2856" s="9" t="s">
        <v>1452</v>
      </c>
      <c r="I2856" s="9"/>
      <c r="J2856" s="9" t="s">
        <v>1453</v>
      </c>
      <c r="K2856" s="10" t="s">
        <v>1454</v>
      </c>
      <c r="L2856" s="9" t="s">
        <v>1898</v>
      </c>
      <c r="M2856" s="9"/>
      <c r="N2856" s="12" t="s">
        <v>1456</v>
      </c>
    </row>
    <row r="2857" customFormat="1" spans="1:14">
      <c r="A2857" s="9" t="s">
        <v>1895</v>
      </c>
      <c r="B2857" s="9"/>
      <c r="C2857" s="9" t="s">
        <v>5692</v>
      </c>
      <c r="D2857" s="9" t="s">
        <v>2780</v>
      </c>
      <c r="E2857" s="9" t="s">
        <v>85</v>
      </c>
      <c r="F2857" s="9"/>
      <c r="G2857" s="9"/>
      <c r="H2857" s="9" t="s">
        <v>1452</v>
      </c>
      <c r="I2857" s="9"/>
      <c r="J2857" s="9" t="s">
        <v>1453</v>
      </c>
      <c r="K2857" s="10" t="s">
        <v>1454</v>
      </c>
      <c r="L2857" s="9" t="s">
        <v>1898</v>
      </c>
      <c r="M2857" s="9"/>
      <c r="N2857" s="12" t="s">
        <v>1456</v>
      </c>
    </row>
    <row r="2858" customFormat="1" spans="1:14">
      <c r="A2858" s="9" t="s">
        <v>1895</v>
      </c>
      <c r="B2858" s="9"/>
      <c r="C2858" s="9" t="s">
        <v>5693</v>
      </c>
      <c r="D2858" s="9" t="s">
        <v>5694</v>
      </c>
      <c r="E2858" s="9" t="s">
        <v>85</v>
      </c>
      <c r="F2858" s="9"/>
      <c r="G2858" s="9"/>
      <c r="H2858" s="9" t="s">
        <v>1452</v>
      </c>
      <c r="I2858" s="9"/>
      <c r="J2858" s="9" t="s">
        <v>1453</v>
      </c>
      <c r="K2858" s="10" t="s">
        <v>1454</v>
      </c>
      <c r="L2858" s="9" t="s">
        <v>1898</v>
      </c>
      <c r="M2858" s="9"/>
      <c r="N2858" s="12" t="s">
        <v>1456</v>
      </c>
    </row>
    <row r="2859" customFormat="1" spans="1:14">
      <c r="A2859" s="9" t="s">
        <v>1895</v>
      </c>
      <c r="B2859" s="9"/>
      <c r="C2859" s="9" t="s">
        <v>5695</v>
      </c>
      <c r="D2859" s="9" t="s">
        <v>3342</v>
      </c>
      <c r="E2859" s="9" t="s">
        <v>85</v>
      </c>
      <c r="F2859" s="9"/>
      <c r="G2859" s="9"/>
      <c r="H2859" s="9" t="s">
        <v>1452</v>
      </c>
      <c r="I2859" s="9"/>
      <c r="J2859" s="9" t="s">
        <v>1453</v>
      </c>
      <c r="K2859" s="10" t="s">
        <v>1454</v>
      </c>
      <c r="L2859" s="9" t="s">
        <v>1898</v>
      </c>
      <c r="M2859" s="9"/>
      <c r="N2859" s="12" t="s">
        <v>1456</v>
      </c>
    </row>
    <row r="2860" customFormat="1" spans="1:14">
      <c r="A2860" s="9" t="s">
        <v>1895</v>
      </c>
      <c r="B2860" s="9"/>
      <c r="C2860" s="9" t="s">
        <v>5696</v>
      </c>
      <c r="D2860" s="9" t="s">
        <v>3344</v>
      </c>
      <c r="E2860" s="9" t="s">
        <v>85</v>
      </c>
      <c r="F2860" s="9"/>
      <c r="G2860" s="9"/>
      <c r="H2860" s="9" t="s">
        <v>1452</v>
      </c>
      <c r="I2860" s="9"/>
      <c r="J2860" s="9" t="s">
        <v>1453</v>
      </c>
      <c r="K2860" s="10" t="s">
        <v>1454</v>
      </c>
      <c r="L2860" s="9" t="s">
        <v>1898</v>
      </c>
      <c r="M2860" s="9"/>
      <c r="N2860" s="12" t="s">
        <v>1456</v>
      </c>
    </row>
    <row r="2861" customFormat="1" spans="1:14">
      <c r="A2861" s="9" t="s">
        <v>1895</v>
      </c>
      <c r="B2861" s="9"/>
      <c r="C2861" s="9" t="s">
        <v>5697</v>
      </c>
      <c r="D2861" s="9" t="s">
        <v>3346</v>
      </c>
      <c r="E2861" s="9" t="s">
        <v>85</v>
      </c>
      <c r="F2861" s="9"/>
      <c r="G2861" s="9"/>
      <c r="H2861" s="9" t="s">
        <v>1452</v>
      </c>
      <c r="I2861" s="9"/>
      <c r="J2861" s="9" t="s">
        <v>1453</v>
      </c>
      <c r="K2861" s="10" t="s">
        <v>1454</v>
      </c>
      <c r="L2861" s="9" t="s">
        <v>1898</v>
      </c>
      <c r="M2861" s="9"/>
      <c r="N2861" s="12" t="s">
        <v>1456</v>
      </c>
    </row>
    <row r="2862" customFormat="1" spans="1:14">
      <c r="A2862" s="9" t="s">
        <v>1895</v>
      </c>
      <c r="B2862" s="9"/>
      <c r="C2862" s="9" t="s">
        <v>5698</v>
      </c>
      <c r="D2862" s="9" t="s">
        <v>2942</v>
      </c>
      <c r="E2862" s="9" t="s">
        <v>85</v>
      </c>
      <c r="F2862" s="9"/>
      <c r="G2862" s="9"/>
      <c r="H2862" s="9" t="s">
        <v>1452</v>
      </c>
      <c r="I2862" s="9"/>
      <c r="J2862" s="9" t="s">
        <v>1453</v>
      </c>
      <c r="K2862" s="10" t="s">
        <v>1454</v>
      </c>
      <c r="L2862" s="9" t="s">
        <v>1898</v>
      </c>
      <c r="M2862" s="9"/>
      <c r="N2862" s="12" t="s">
        <v>1456</v>
      </c>
    </row>
    <row r="2863" customFormat="1" spans="1:14">
      <c r="A2863" s="9" t="s">
        <v>1895</v>
      </c>
      <c r="B2863" s="9"/>
      <c r="C2863" s="9" t="s">
        <v>5699</v>
      </c>
      <c r="D2863" s="9" t="s">
        <v>3472</v>
      </c>
      <c r="E2863" s="9" t="s">
        <v>85</v>
      </c>
      <c r="F2863" s="9"/>
      <c r="G2863" s="9"/>
      <c r="H2863" s="9" t="s">
        <v>1452</v>
      </c>
      <c r="I2863" s="9"/>
      <c r="J2863" s="9" t="s">
        <v>1453</v>
      </c>
      <c r="K2863" s="10" t="s">
        <v>1454</v>
      </c>
      <c r="L2863" s="9" t="s">
        <v>1898</v>
      </c>
      <c r="M2863" s="9"/>
      <c r="N2863" s="12" t="s">
        <v>1456</v>
      </c>
    </row>
    <row r="2864" customFormat="1" spans="1:14">
      <c r="A2864" s="9" t="s">
        <v>1895</v>
      </c>
      <c r="B2864" s="9"/>
      <c r="C2864" s="9" t="s">
        <v>5700</v>
      </c>
      <c r="D2864" s="9" t="s">
        <v>2944</v>
      </c>
      <c r="E2864" s="9" t="s">
        <v>85</v>
      </c>
      <c r="F2864" s="9"/>
      <c r="G2864" s="9"/>
      <c r="H2864" s="9" t="s">
        <v>1452</v>
      </c>
      <c r="I2864" s="9"/>
      <c r="J2864" s="9" t="s">
        <v>1453</v>
      </c>
      <c r="K2864" s="10" t="s">
        <v>1454</v>
      </c>
      <c r="L2864" s="9" t="s">
        <v>1898</v>
      </c>
      <c r="M2864" s="9"/>
      <c r="N2864" s="12" t="s">
        <v>1456</v>
      </c>
    </row>
    <row r="2865" customFormat="1" spans="1:14">
      <c r="A2865" s="9" t="s">
        <v>1895</v>
      </c>
      <c r="B2865" s="9"/>
      <c r="C2865" s="9" t="s">
        <v>5701</v>
      </c>
      <c r="D2865" s="9" t="s">
        <v>3474</v>
      </c>
      <c r="E2865" s="9" t="s">
        <v>85</v>
      </c>
      <c r="F2865" s="9"/>
      <c r="G2865" s="9"/>
      <c r="H2865" s="9" t="s">
        <v>1452</v>
      </c>
      <c r="I2865" s="9"/>
      <c r="J2865" s="9" t="s">
        <v>1453</v>
      </c>
      <c r="K2865" s="10" t="s">
        <v>1454</v>
      </c>
      <c r="L2865" s="9" t="s">
        <v>1898</v>
      </c>
      <c r="M2865" s="9"/>
      <c r="N2865" s="12" t="s">
        <v>1456</v>
      </c>
    </row>
    <row r="2866" customFormat="1" spans="1:14">
      <c r="A2866" s="9" t="s">
        <v>1895</v>
      </c>
      <c r="B2866" s="9"/>
      <c r="C2866" s="9" t="s">
        <v>5702</v>
      </c>
      <c r="D2866" s="9" t="s">
        <v>3898</v>
      </c>
      <c r="E2866" s="9" t="s">
        <v>85</v>
      </c>
      <c r="F2866" s="9"/>
      <c r="G2866" s="9"/>
      <c r="H2866" s="9" t="s">
        <v>1452</v>
      </c>
      <c r="I2866" s="9"/>
      <c r="J2866" s="9" t="s">
        <v>1453</v>
      </c>
      <c r="K2866" s="10" t="s">
        <v>1454</v>
      </c>
      <c r="L2866" s="9" t="s">
        <v>1898</v>
      </c>
      <c r="M2866" s="9"/>
      <c r="N2866" s="12" t="s">
        <v>1456</v>
      </c>
    </row>
    <row r="2867" customFormat="1" spans="1:14">
      <c r="A2867" s="9" t="s">
        <v>1895</v>
      </c>
      <c r="B2867" s="9"/>
      <c r="C2867" s="9" t="s">
        <v>5703</v>
      </c>
      <c r="D2867" s="9" t="s">
        <v>2946</v>
      </c>
      <c r="E2867" s="9" t="s">
        <v>85</v>
      </c>
      <c r="F2867" s="9"/>
      <c r="G2867" s="9"/>
      <c r="H2867" s="9" t="s">
        <v>1452</v>
      </c>
      <c r="I2867" s="9"/>
      <c r="J2867" s="9" t="s">
        <v>1453</v>
      </c>
      <c r="K2867" s="10" t="s">
        <v>1454</v>
      </c>
      <c r="L2867" s="9" t="s">
        <v>1898</v>
      </c>
      <c r="M2867" s="9"/>
      <c r="N2867" s="12" t="s">
        <v>1456</v>
      </c>
    </row>
    <row r="2868" customFormat="1" spans="1:14">
      <c r="A2868" s="9" t="s">
        <v>1895</v>
      </c>
      <c r="B2868" s="9"/>
      <c r="C2868" s="9" t="s">
        <v>5704</v>
      </c>
      <c r="D2868" s="9" t="s">
        <v>2948</v>
      </c>
      <c r="E2868" s="9" t="s">
        <v>85</v>
      </c>
      <c r="F2868" s="9"/>
      <c r="G2868" s="9"/>
      <c r="H2868" s="9" t="s">
        <v>1452</v>
      </c>
      <c r="I2868" s="9"/>
      <c r="J2868" s="9" t="s">
        <v>1453</v>
      </c>
      <c r="K2868" s="10" t="s">
        <v>1454</v>
      </c>
      <c r="L2868" s="9" t="s">
        <v>1898</v>
      </c>
      <c r="M2868" s="9"/>
      <c r="N2868" s="12" t="s">
        <v>1456</v>
      </c>
    </row>
    <row r="2869" customFormat="1" spans="1:14">
      <c r="A2869" s="9" t="s">
        <v>1895</v>
      </c>
      <c r="B2869" s="9"/>
      <c r="C2869" s="9" t="s">
        <v>5705</v>
      </c>
      <c r="D2869" s="9" t="s">
        <v>2950</v>
      </c>
      <c r="E2869" s="9" t="s">
        <v>85</v>
      </c>
      <c r="F2869" s="9"/>
      <c r="G2869" s="9"/>
      <c r="H2869" s="9" t="s">
        <v>1452</v>
      </c>
      <c r="I2869" s="9"/>
      <c r="J2869" s="9" t="s">
        <v>1453</v>
      </c>
      <c r="K2869" s="10" t="s">
        <v>1454</v>
      </c>
      <c r="L2869" s="9" t="s">
        <v>1898</v>
      </c>
      <c r="M2869" s="9"/>
      <c r="N2869" s="12" t="s">
        <v>1456</v>
      </c>
    </row>
    <row r="2870" customFormat="1" spans="1:14">
      <c r="A2870" s="9" t="s">
        <v>1895</v>
      </c>
      <c r="B2870" s="9"/>
      <c r="C2870" s="9" t="s">
        <v>5706</v>
      </c>
      <c r="D2870" s="9" t="s">
        <v>2952</v>
      </c>
      <c r="E2870" s="9" t="s">
        <v>85</v>
      </c>
      <c r="F2870" s="9"/>
      <c r="G2870" s="9"/>
      <c r="H2870" s="9" t="s">
        <v>1452</v>
      </c>
      <c r="I2870" s="9"/>
      <c r="J2870" s="9" t="s">
        <v>1453</v>
      </c>
      <c r="K2870" s="10" t="s">
        <v>1454</v>
      </c>
      <c r="L2870" s="9" t="s">
        <v>1898</v>
      </c>
      <c r="M2870" s="9"/>
      <c r="N2870" s="12" t="s">
        <v>1456</v>
      </c>
    </row>
    <row r="2871" customFormat="1" spans="1:14">
      <c r="A2871" s="9" t="s">
        <v>1895</v>
      </c>
      <c r="B2871" s="9"/>
      <c r="C2871" s="9" t="s">
        <v>5707</v>
      </c>
      <c r="D2871" s="9" t="s">
        <v>2954</v>
      </c>
      <c r="E2871" s="9" t="s">
        <v>85</v>
      </c>
      <c r="F2871" s="9"/>
      <c r="G2871" s="9"/>
      <c r="H2871" s="9" t="s">
        <v>1452</v>
      </c>
      <c r="I2871" s="9"/>
      <c r="J2871" s="9" t="s">
        <v>1453</v>
      </c>
      <c r="K2871" s="10" t="s">
        <v>1454</v>
      </c>
      <c r="L2871" s="9" t="s">
        <v>1898</v>
      </c>
      <c r="M2871" s="9"/>
      <c r="N2871" s="12" t="s">
        <v>1456</v>
      </c>
    </row>
    <row r="2872" customFormat="1" spans="1:14">
      <c r="A2872" s="9" t="s">
        <v>1895</v>
      </c>
      <c r="B2872" s="9"/>
      <c r="C2872" s="9" t="s">
        <v>5708</v>
      </c>
      <c r="D2872" s="9" t="s">
        <v>3291</v>
      </c>
      <c r="E2872" s="9" t="s">
        <v>85</v>
      </c>
      <c r="F2872" s="9"/>
      <c r="G2872" s="9"/>
      <c r="H2872" s="9" t="s">
        <v>1452</v>
      </c>
      <c r="I2872" s="9"/>
      <c r="J2872" s="9" t="s">
        <v>1453</v>
      </c>
      <c r="K2872" s="10" t="s">
        <v>1454</v>
      </c>
      <c r="L2872" s="9" t="s">
        <v>1898</v>
      </c>
      <c r="M2872" s="9"/>
      <c r="N2872" s="12" t="s">
        <v>1456</v>
      </c>
    </row>
    <row r="2873" customFormat="1" spans="1:14">
      <c r="A2873" s="9" t="s">
        <v>1895</v>
      </c>
      <c r="B2873" s="9"/>
      <c r="C2873" s="9" t="s">
        <v>5709</v>
      </c>
      <c r="D2873" s="9" t="s">
        <v>3293</v>
      </c>
      <c r="E2873" s="9" t="s">
        <v>85</v>
      </c>
      <c r="F2873" s="9"/>
      <c r="G2873" s="9"/>
      <c r="H2873" s="9" t="s">
        <v>1452</v>
      </c>
      <c r="I2873" s="9"/>
      <c r="J2873" s="9" t="s">
        <v>1453</v>
      </c>
      <c r="K2873" s="10" t="s">
        <v>1454</v>
      </c>
      <c r="L2873" s="9" t="s">
        <v>1898</v>
      </c>
      <c r="M2873" s="9"/>
      <c r="N2873" s="12" t="s">
        <v>1456</v>
      </c>
    </row>
    <row r="2874" customFormat="1" spans="1:14">
      <c r="A2874" s="9" t="s">
        <v>1895</v>
      </c>
      <c r="B2874" s="9"/>
      <c r="C2874" s="9" t="s">
        <v>5710</v>
      </c>
      <c r="D2874" s="9" t="s">
        <v>2956</v>
      </c>
      <c r="E2874" s="9" t="s">
        <v>85</v>
      </c>
      <c r="F2874" s="9"/>
      <c r="G2874" s="9"/>
      <c r="H2874" s="9" t="s">
        <v>1452</v>
      </c>
      <c r="I2874" s="9"/>
      <c r="J2874" s="9" t="s">
        <v>1453</v>
      </c>
      <c r="K2874" s="10" t="s">
        <v>1454</v>
      </c>
      <c r="L2874" s="9" t="s">
        <v>1898</v>
      </c>
      <c r="M2874" s="9"/>
      <c r="N2874" s="12" t="s">
        <v>1456</v>
      </c>
    </row>
    <row r="2875" customFormat="1" spans="1:14">
      <c r="A2875" s="9" t="s">
        <v>1895</v>
      </c>
      <c r="B2875" s="9"/>
      <c r="C2875" s="9" t="s">
        <v>5711</v>
      </c>
      <c r="D2875" s="9" t="s">
        <v>3295</v>
      </c>
      <c r="E2875" s="9" t="s">
        <v>85</v>
      </c>
      <c r="F2875" s="9"/>
      <c r="G2875" s="9"/>
      <c r="H2875" s="9" t="s">
        <v>1452</v>
      </c>
      <c r="I2875" s="9"/>
      <c r="J2875" s="9" t="s">
        <v>1453</v>
      </c>
      <c r="K2875" s="10" t="s">
        <v>1454</v>
      </c>
      <c r="L2875" s="9" t="s">
        <v>1898</v>
      </c>
      <c r="M2875" s="9"/>
      <c r="N2875" s="12" t="s">
        <v>1456</v>
      </c>
    </row>
    <row r="2876" customFormat="1" spans="1:14">
      <c r="A2876" s="9" t="s">
        <v>1895</v>
      </c>
      <c r="B2876" s="9"/>
      <c r="C2876" s="9" t="s">
        <v>5712</v>
      </c>
      <c r="D2876" s="9" t="s">
        <v>2958</v>
      </c>
      <c r="E2876" s="9" t="s">
        <v>85</v>
      </c>
      <c r="F2876" s="9"/>
      <c r="G2876" s="9"/>
      <c r="H2876" s="9" t="s">
        <v>1452</v>
      </c>
      <c r="I2876" s="9"/>
      <c r="J2876" s="9" t="s">
        <v>1453</v>
      </c>
      <c r="K2876" s="10" t="s">
        <v>1454</v>
      </c>
      <c r="L2876" s="9" t="s">
        <v>1898</v>
      </c>
      <c r="M2876" s="9"/>
      <c r="N2876" s="12" t="s">
        <v>1456</v>
      </c>
    </row>
    <row r="2877" customFormat="1" spans="1:14">
      <c r="A2877" s="9" t="s">
        <v>1895</v>
      </c>
      <c r="B2877" s="9"/>
      <c r="C2877" s="9" t="s">
        <v>5713</v>
      </c>
      <c r="D2877" s="9" t="s">
        <v>5714</v>
      </c>
      <c r="E2877" s="9" t="s">
        <v>85</v>
      </c>
      <c r="F2877" s="9"/>
      <c r="G2877" s="9"/>
      <c r="H2877" s="9" t="s">
        <v>1452</v>
      </c>
      <c r="I2877" s="9"/>
      <c r="J2877" s="9" t="s">
        <v>1453</v>
      </c>
      <c r="K2877" s="10" t="s">
        <v>1454</v>
      </c>
      <c r="L2877" s="9" t="s">
        <v>1898</v>
      </c>
      <c r="M2877" s="9"/>
      <c r="N2877" s="12" t="s">
        <v>1456</v>
      </c>
    </row>
    <row r="2878" customFormat="1" spans="1:14">
      <c r="A2878" s="9" t="s">
        <v>1895</v>
      </c>
      <c r="B2878" s="9"/>
      <c r="C2878" s="9" t="s">
        <v>5715</v>
      </c>
      <c r="D2878" s="9" t="s">
        <v>5716</v>
      </c>
      <c r="E2878" s="9" t="s">
        <v>85</v>
      </c>
      <c r="F2878" s="9"/>
      <c r="G2878" s="9"/>
      <c r="H2878" s="9" t="s">
        <v>1452</v>
      </c>
      <c r="I2878" s="9"/>
      <c r="J2878" s="9" t="s">
        <v>1453</v>
      </c>
      <c r="K2878" s="10" t="s">
        <v>1454</v>
      </c>
      <c r="L2878" s="9" t="s">
        <v>1898</v>
      </c>
      <c r="M2878" s="9"/>
      <c r="N2878" s="12" t="s">
        <v>1456</v>
      </c>
    </row>
    <row r="2879" customFormat="1" spans="1:14">
      <c r="A2879" s="9" t="s">
        <v>1895</v>
      </c>
      <c r="B2879" s="9"/>
      <c r="C2879" s="9" t="s">
        <v>5717</v>
      </c>
      <c r="D2879" s="9" t="s">
        <v>3297</v>
      </c>
      <c r="E2879" s="9" t="s">
        <v>85</v>
      </c>
      <c r="F2879" s="9"/>
      <c r="G2879" s="9"/>
      <c r="H2879" s="9" t="s">
        <v>1452</v>
      </c>
      <c r="I2879" s="9"/>
      <c r="J2879" s="9" t="s">
        <v>1453</v>
      </c>
      <c r="K2879" s="10" t="s">
        <v>1454</v>
      </c>
      <c r="L2879" s="9" t="s">
        <v>1898</v>
      </c>
      <c r="M2879" s="9"/>
      <c r="N2879" s="12" t="s">
        <v>1456</v>
      </c>
    </row>
    <row r="2880" customFormat="1" spans="1:14">
      <c r="A2880" s="9" t="s">
        <v>1895</v>
      </c>
      <c r="B2880" s="9"/>
      <c r="C2880" s="9" t="s">
        <v>5718</v>
      </c>
      <c r="D2880" s="9" t="s">
        <v>5719</v>
      </c>
      <c r="E2880" s="9" t="s">
        <v>85</v>
      </c>
      <c r="F2880" s="9"/>
      <c r="G2880" s="9"/>
      <c r="H2880" s="9" t="s">
        <v>1452</v>
      </c>
      <c r="I2880" s="9"/>
      <c r="J2880" s="9" t="s">
        <v>1453</v>
      </c>
      <c r="K2880" s="10" t="s">
        <v>1454</v>
      </c>
      <c r="L2880" s="9" t="s">
        <v>1898</v>
      </c>
      <c r="M2880" s="9"/>
      <c r="N2880" s="12" t="s">
        <v>1456</v>
      </c>
    </row>
    <row r="2881" customFormat="1" spans="1:14">
      <c r="A2881" s="9" t="s">
        <v>1895</v>
      </c>
      <c r="B2881" s="9"/>
      <c r="C2881" s="9" t="s">
        <v>5720</v>
      </c>
      <c r="D2881" s="9" t="s">
        <v>3090</v>
      </c>
      <c r="E2881" s="9" t="s">
        <v>85</v>
      </c>
      <c r="F2881" s="9"/>
      <c r="G2881" s="9"/>
      <c r="H2881" s="9" t="s">
        <v>1452</v>
      </c>
      <c r="I2881" s="9"/>
      <c r="J2881" s="9" t="s">
        <v>1453</v>
      </c>
      <c r="K2881" s="10" t="s">
        <v>1454</v>
      </c>
      <c r="L2881" s="9" t="s">
        <v>1898</v>
      </c>
      <c r="M2881" s="9"/>
      <c r="N2881" s="12" t="s">
        <v>1456</v>
      </c>
    </row>
    <row r="2882" customFormat="1" spans="1:14">
      <c r="A2882" s="9" t="s">
        <v>1895</v>
      </c>
      <c r="B2882" s="9"/>
      <c r="C2882" s="9" t="s">
        <v>5721</v>
      </c>
      <c r="D2882" s="9" t="s">
        <v>5722</v>
      </c>
      <c r="E2882" s="9" t="s">
        <v>85</v>
      </c>
      <c r="F2882" s="9"/>
      <c r="G2882" s="9"/>
      <c r="H2882" s="9" t="s">
        <v>1452</v>
      </c>
      <c r="I2882" s="9"/>
      <c r="J2882" s="9" t="s">
        <v>1453</v>
      </c>
      <c r="K2882" s="10" t="s">
        <v>1454</v>
      </c>
      <c r="L2882" s="9" t="s">
        <v>1898</v>
      </c>
      <c r="M2882" s="9"/>
      <c r="N2882" s="12" t="s">
        <v>1456</v>
      </c>
    </row>
    <row r="2883" customFormat="1" spans="1:14">
      <c r="A2883" s="9" t="s">
        <v>1895</v>
      </c>
      <c r="B2883" s="9"/>
      <c r="C2883" s="9" t="s">
        <v>5723</v>
      </c>
      <c r="D2883" s="9" t="s">
        <v>3396</v>
      </c>
      <c r="E2883" s="9" t="s">
        <v>85</v>
      </c>
      <c r="F2883" s="9"/>
      <c r="G2883" s="9"/>
      <c r="H2883" s="9" t="s">
        <v>1452</v>
      </c>
      <c r="I2883" s="9"/>
      <c r="J2883" s="9" t="s">
        <v>1453</v>
      </c>
      <c r="K2883" s="10" t="s">
        <v>1454</v>
      </c>
      <c r="L2883" s="9" t="s">
        <v>1898</v>
      </c>
      <c r="M2883" s="9"/>
      <c r="N2883" s="12" t="s">
        <v>1456</v>
      </c>
    </row>
    <row r="2884" customFormat="1" spans="1:14">
      <c r="A2884" s="9" t="s">
        <v>1895</v>
      </c>
      <c r="B2884" s="9"/>
      <c r="C2884" s="9" t="s">
        <v>5724</v>
      </c>
      <c r="D2884" s="9" t="s">
        <v>5725</v>
      </c>
      <c r="E2884" s="9" t="s">
        <v>85</v>
      </c>
      <c r="F2884" s="9"/>
      <c r="G2884" s="9"/>
      <c r="H2884" s="9" t="s">
        <v>1452</v>
      </c>
      <c r="I2884" s="9"/>
      <c r="J2884" s="9" t="s">
        <v>1453</v>
      </c>
      <c r="K2884" s="10" t="s">
        <v>1454</v>
      </c>
      <c r="L2884" s="9" t="s">
        <v>1898</v>
      </c>
      <c r="M2884" s="9"/>
      <c r="N2884" s="12" t="s">
        <v>1456</v>
      </c>
    </row>
    <row r="2885" customFormat="1" spans="1:14">
      <c r="A2885" s="9" t="s">
        <v>1895</v>
      </c>
      <c r="B2885" s="9"/>
      <c r="C2885" s="9" t="s">
        <v>5726</v>
      </c>
      <c r="D2885" s="9" t="s">
        <v>3398</v>
      </c>
      <c r="E2885" s="9" t="s">
        <v>85</v>
      </c>
      <c r="F2885" s="9"/>
      <c r="G2885" s="9"/>
      <c r="H2885" s="9" t="s">
        <v>1452</v>
      </c>
      <c r="I2885" s="9"/>
      <c r="J2885" s="9" t="s">
        <v>1453</v>
      </c>
      <c r="K2885" s="10" t="s">
        <v>1454</v>
      </c>
      <c r="L2885" s="9" t="s">
        <v>1898</v>
      </c>
      <c r="M2885" s="9"/>
      <c r="N2885" s="12" t="s">
        <v>1456</v>
      </c>
    </row>
    <row r="2886" customFormat="1" spans="1:14">
      <c r="A2886" s="9" t="s">
        <v>1895</v>
      </c>
      <c r="B2886" s="9"/>
      <c r="C2886" s="9" t="s">
        <v>5727</v>
      </c>
      <c r="D2886" s="9" t="s">
        <v>3092</v>
      </c>
      <c r="E2886" s="9" t="s">
        <v>85</v>
      </c>
      <c r="F2886" s="9"/>
      <c r="G2886" s="9"/>
      <c r="H2886" s="9" t="s">
        <v>1452</v>
      </c>
      <c r="I2886" s="9"/>
      <c r="J2886" s="9" t="s">
        <v>1453</v>
      </c>
      <c r="K2886" s="10" t="s">
        <v>1454</v>
      </c>
      <c r="L2886" s="9" t="s">
        <v>1898</v>
      </c>
      <c r="M2886" s="9"/>
      <c r="N2886" s="12" t="s">
        <v>1456</v>
      </c>
    </row>
    <row r="2887" customFormat="1" spans="1:14">
      <c r="A2887" s="9" t="s">
        <v>1895</v>
      </c>
      <c r="B2887" s="9"/>
      <c r="C2887" s="9" t="s">
        <v>5728</v>
      </c>
      <c r="D2887" s="9" t="s">
        <v>3400</v>
      </c>
      <c r="E2887" s="9" t="s">
        <v>85</v>
      </c>
      <c r="F2887" s="9"/>
      <c r="G2887" s="9"/>
      <c r="H2887" s="9" t="s">
        <v>1452</v>
      </c>
      <c r="I2887" s="9"/>
      <c r="J2887" s="9" t="s">
        <v>1453</v>
      </c>
      <c r="K2887" s="10" t="s">
        <v>1454</v>
      </c>
      <c r="L2887" s="9" t="s">
        <v>1898</v>
      </c>
      <c r="M2887" s="9"/>
      <c r="N2887" s="12" t="s">
        <v>1456</v>
      </c>
    </row>
    <row r="2888" customFormat="1" spans="1:14">
      <c r="A2888" s="9" t="s">
        <v>1895</v>
      </c>
      <c r="B2888" s="9"/>
      <c r="C2888" s="9" t="s">
        <v>5729</v>
      </c>
      <c r="D2888" s="9" t="s">
        <v>3094</v>
      </c>
      <c r="E2888" s="9" t="s">
        <v>85</v>
      </c>
      <c r="F2888" s="9"/>
      <c r="G2888" s="9"/>
      <c r="H2888" s="9" t="s">
        <v>1452</v>
      </c>
      <c r="I2888" s="9"/>
      <c r="J2888" s="9" t="s">
        <v>1453</v>
      </c>
      <c r="K2888" s="10" t="s">
        <v>1454</v>
      </c>
      <c r="L2888" s="9" t="s">
        <v>1898</v>
      </c>
      <c r="M2888" s="9"/>
      <c r="N2888" s="12" t="s">
        <v>1456</v>
      </c>
    </row>
    <row r="2889" customFormat="1" spans="1:14">
      <c r="A2889" s="9" t="s">
        <v>1895</v>
      </c>
      <c r="B2889" s="9"/>
      <c r="C2889" s="9" t="s">
        <v>5730</v>
      </c>
      <c r="D2889" s="9" t="s">
        <v>5731</v>
      </c>
      <c r="E2889" s="9" t="s">
        <v>85</v>
      </c>
      <c r="F2889" s="9"/>
      <c r="G2889" s="9"/>
      <c r="H2889" s="9" t="s">
        <v>1452</v>
      </c>
      <c r="I2889" s="9"/>
      <c r="J2889" s="9" t="s">
        <v>1453</v>
      </c>
      <c r="K2889" s="10" t="s">
        <v>1454</v>
      </c>
      <c r="L2889" s="9" t="s">
        <v>1898</v>
      </c>
      <c r="M2889" s="9"/>
      <c r="N2889" s="12" t="s">
        <v>1456</v>
      </c>
    </row>
    <row r="2890" customFormat="1" spans="1:14">
      <c r="A2890" s="9" t="s">
        <v>1895</v>
      </c>
      <c r="B2890" s="9"/>
      <c r="C2890" s="9" t="s">
        <v>5732</v>
      </c>
      <c r="D2890" s="9" t="s">
        <v>5733</v>
      </c>
      <c r="E2890" s="9" t="s">
        <v>85</v>
      </c>
      <c r="F2890" s="9"/>
      <c r="G2890" s="9"/>
      <c r="H2890" s="9" t="s">
        <v>1452</v>
      </c>
      <c r="I2890" s="9"/>
      <c r="J2890" s="9" t="s">
        <v>1453</v>
      </c>
      <c r="K2890" s="10" t="s">
        <v>1454</v>
      </c>
      <c r="L2890" s="9" t="s">
        <v>1898</v>
      </c>
      <c r="M2890" s="9"/>
      <c r="N2890" s="12" t="s">
        <v>1456</v>
      </c>
    </row>
    <row r="2891" customFormat="1" spans="1:14">
      <c r="A2891" s="9" t="s">
        <v>1895</v>
      </c>
      <c r="B2891" s="9"/>
      <c r="C2891" s="9" t="s">
        <v>5734</v>
      </c>
      <c r="D2891" s="9" t="s">
        <v>5735</v>
      </c>
      <c r="E2891" s="9" t="s">
        <v>85</v>
      </c>
      <c r="F2891" s="9"/>
      <c r="G2891" s="9"/>
      <c r="H2891" s="9" t="s">
        <v>1452</v>
      </c>
      <c r="I2891" s="9"/>
      <c r="J2891" s="9" t="s">
        <v>1453</v>
      </c>
      <c r="K2891" s="10" t="s">
        <v>1454</v>
      </c>
      <c r="L2891" s="9" t="s">
        <v>1898</v>
      </c>
      <c r="M2891" s="9"/>
      <c r="N2891" s="12" t="s">
        <v>1456</v>
      </c>
    </row>
    <row r="2892" customFormat="1" spans="1:14">
      <c r="A2892" s="9" t="s">
        <v>1895</v>
      </c>
      <c r="B2892" s="9"/>
      <c r="C2892" s="9" t="s">
        <v>5736</v>
      </c>
      <c r="D2892" s="9" t="s">
        <v>5737</v>
      </c>
      <c r="E2892" s="9" t="s">
        <v>85</v>
      </c>
      <c r="F2892" s="9"/>
      <c r="G2892" s="9"/>
      <c r="H2892" s="9" t="s">
        <v>1452</v>
      </c>
      <c r="I2892" s="9"/>
      <c r="J2892" s="9" t="s">
        <v>1453</v>
      </c>
      <c r="K2892" s="10" t="s">
        <v>1454</v>
      </c>
      <c r="L2892" s="9" t="s">
        <v>1898</v>
      </c>
      <c r="M2892" s="9"/>
      <c r="N2892" s="12" t="s">
        <v>1456</v>
      </c>
    </row>
    <row r="2893" customFormat="1" spans="1:14">
      <c r="A2893" s="9" t="s">
        <v>1895</v>
      </c>
      <c r="B2893" s="9"/>
      <c r="C2893" s="9" t="s">
        <v>5738</v>
      </c>
      <c r="D2893" s="9" t="s">
        <v>5739</v>
      </c>
      <c r="E2893" s="9" t="s">
        <v>85</v>
      </c>
      <c r="F2893" s="9"/>
      <c r="G2893" s="9"/>
      <c r="H2893" s="9" t="s">
        <v>1452</v>
      </c>
      <c r="I2893" s="9"/>
      <c r="J2893" s="9" t="s">
        <v>1453</v>
      </c>
      <c r="K2893" s="10" t="s">
        <v>1454</v>
      </c>
      <c r="L2893" s="9" t="s">
        <v>1898</v>
      </c>
      <c r="M2893" s="9"/>
      <c r="N2893" s="12" t="s">
        <v>1456</v>
      </c>
    </row>
    <row r="2894" customFormat="1" spans="1:14">
      <c r="A2894" s="9" t="s">
        <v>1895</v>
      </c>
      <c r="B2894" s="9"/>
      <c r="C2894" s="9" t="s">
        <v>5740</v>
      </c>
      <c r="D2894" s="9" t="s">
        <v>5741</v>
      </c>
      <c r="E2894" s="9" t="s">
        <v>85</v>
      </c>
      <c r="F2894" s="9"/>
      <c r="G2894" s="9"/>
      <c r="H2894" s="9" t="s">
        <v>1452</v>
      </c>
      <c r="I2894" s="9"/>
      <c r="J2894" s="9" t="s">
        <v>1453</v>
      </c>
      <c r="K2894" s="10" t="s">
        <v>1454</v>
      </c>
      <c r="L2894" s="9" t="s">
        <v>1898</v>
      </c>
      <c r="M2894" s="9"/>
      <c r="N2894" s="12" t="s">
        <v>1456</v>
      </c>
    </row>
    <row r="2895" customFormat="1" spans="1:14">
      <c r="A2895" s="9" t="s">
        <v>1895</v>
      </c>
      <c r="B2895" s="9"/>
      <c r="C2895" s="9" t="s">
        <v>5742</v>
      </c>
      <c r="D2895" s="9" t="s">
        <v>2554</v>
      </c>
      <c r="E2895" s="9" t="s">
        <v>85</v>
      </c>
      <c r="F2895" s="9"/>
      <c r="G2895" s="9"/>
      <c r="H2895" s="9" t="s">
        <v>1452</v>
      </c>
      <c r="I2895" s="9"/>
      <c r="J2895" s="9" t="s">
        <v>1453</v>
      </c>
      <c r="K2895" s="10" t="s">
        <v>1454</v>
      </c>
      <c r="L2895" s="9" t="s">
        <v>1898</v>
      </c>
      <c r="M2895" s="9"/>
      <c r="N2895" s="12" t="s">
        <v>1456</v>
      </c>
    </row>
    <row r="2896" customFormat="1" spans="1:14">
      <c r="A2896" s="9" t="s">
        <v>1895</v>
      </c>
      <c r="B2896" s="9"/>
      <c r="C2896" s="9" t="s">
        <v>5743</v>
      </c>
      <c r="D2896" s="9" t="s">
        <v>5744</v>
      </c>
      <c r="E2896" s="9" t="s">
        <v>85</v>
      </c>
      <c r="F2896" s="9"/>
      <c r="G2896" s="9"/>
      <c r="H2896" s="9" t="s">
        <v>1452</v>
      </c>
      <c r="I2896" s="9"/>
      <c r="J2896" s="9" t="s">
        <v>1453</v>
      </c>
      <c r="K2896" s="10" t="s">
        <v>1454</v>
      </c>
      <c r="L2896" s="9" t="s">
        <v>1898</v>
      </c>
      <c r="M2896" s="9"/>
      <c r="N2896" s="12" t="s">
        <v>1456</v>
      </c>
    </row>
    <row r="2897" customFormat="1" spans="1:14">
      <c r="A2897" s="9" t="s">
        <v>1895</v>
      </c>
      <c r="B2897" s="9"/>
      <c r="C2897" s="9" t="s">
        <v>5745</v>
      </c>
      <c r="D2897" s="9" t="s">
        <v>5746</v>
      </c>
      <c r="E2897" s="9" t="s">
        <v>85</v>
      </c>
      <c r="F2897" s="9"/>
      <c r="G2897" s="9"/>
      <c r="H2897" s="9" t="s">
        <v>1452</v>
      </c>
      <c r="I2897" s="9"/>
      <c r="J2897" s="9" t="s">
        <v>1453</v>
      </c>
      <c r="K2897" s="10" t="s">
        <v>1454</v>
      </c>
      <c r="L2897" s="9" t="s">
        <v>1898</v>
      </c>
      <c r="M2897" s="9"/>
      <c r="N2897" s="12" t="s">
        <v>1456</v>
      </c>
    </row>
    <row r="2898" customFormat="1" spans="1:14">
      <c r="A2898" s="9" t="s">
        <v>1895</v>
      </c>
      <c r="B2898" s="9"/>
      <c r="C2898" s="9" t="s">
        <v>5747</v>
      </c>
      <c r="D2898" s="9" t="s">
        <v>5748</v>
      </c>
      <c r="E2898" s="9" t="s">
        <v>85</v>
      </c>
      <c r="F2898" s="9"/>
      <c r="G2898" s="9"/>
      <c r="H2898" s="9" t="s">
        <v>1452</v>
      </c>
      <c r="I2898" s="9"/>
      <c r="J2898" s="9" t="s">
        <v>1453</v>
      </c>
      <c r="K2898" s="10" t="s">
        <v>1454</v>
      </c>
      <c r="L2898" s="9" t="s">
        <v>1898</v>
      </c>
      <c r="M2898" s="9"/>
      <c r="N2898" s="12" t="s">
        <v>1456</v>
      </c>
    </row>
    <row r="2899" customFormat="1" spans="1:14">
      <c r="A2899" s="9" t="s">
        <v>1895</v>
      </c>
      <c r="B2899" s="9"/>
      <c r="C2899" s="9" t="s">
        <v>5749</v>
      </c>
      <c r="D2899" s="9" t="s">
        <v>5750</v>
      </c>
      <c r="E2899" s="9" t="s">
        <v>85</v>
      </c>
      <c r="F2899" s="9"/>
      <c r="G2899" s="9"/>
      <c r="H2899" s="9" t="s">
        <v>1452</v>
      </c>
      <c r="I2899" s="9"/>
      <c r="J2899" s="9" t="s">
        <v>1453</v>
      </c>
      <c r="K2899" s="10" t="s">
        <v>1454</v>
      </c>
      <c r="L2899" s="9" t="s">
        <v>1898</v>
      </c>
      <c r="M2899" s="9"/>
      <c r="N2899" s="12" t="s">
        <v>1456</v>
      </c>
    </row>
    <row r="2900" customFormat="1" spans="1:14">
      <c r="A2900" s="9" t="s">
        <v>1895</v>
      </c>
      <c r="B2900" s="9"/>
      <c r="C2900" s="9" t="s">
        <v>5751</v>
      </c>
      <c r="D2900" s="9" t="s">
        <v>5752</v>
      </c>
      <c r="E2900" s="9" t="s">
        <v>85</v>
      </c>
      <c r="F2900" s="9"/>
      <c r="G2900" s="9"/>
      <c r="H2900" s="9" t="s">
        <v>1452</v>
      </c>
      <c r="I2900" s="9"/>
      <c r="J2900" s="9" t="s">
        <v>1453</v>
      </c>
      <c r="K2900" s="10" t="s">
        <v>1454</v>
      </c>
      <c r="L2900" s="9" t="s">
        <v>1898</v>
      </c>
      <c r="M2900" s="9"/>
      <c r="N2900" s="12" t="s">
        <v>1456</v>
      </c>
    </row>
    <row r="2901" customFormat="1" spans="1:14">
      <c r="A2901" s="9" t="s">
        <v>1895</v>
      </c>
      <c r="B2901" s="9"/>
      <c r="C2901" s="9" t="s">
        <v>5753</v>
      </c>
      <c r="D2901" s="9" t="s">
        <v>5754</v>
      </c>
      <c r="E2901" s="9" t="s">
        <v>85</v>
      </c>
      <c r="F2901" s="9"/>
      <c r="G2901" s="9"/>
      <c r="H2901" s="9" t="s">
        <v>1452</v>
      </c>
      <c r="I2901" s="9"/>
      <c r="J2901" s="9" t="s">
        <v>1453</v>
      </c>
      <c r="K2901" s="10" t="s">
        <v>1454</v>
      </c>
      <c r="L2901" s="9" t="s">
        <v>1898</v>
      </c>
      <c r="M2901" s="9"/>
      <c r="N2901" s="12" t="s">
        <v>1456</v>
      </c>
    </row>
    <row r="2902" customFormat="1" spans="1:14">
      <c r="A2902" s="9" t="s">
        <v>1895</v>
      </c>
      <c r="B2902" s="9"/>
      <c r="C2902" s="9" t="s">
        <v>5755</v>
      </c>
      <c r="D2902" s="9" t="s">
        <v>5756</v>
      </c>
      <c r="E2902" s="9" t="s">
        <v>85</v>
      </c>
      <c r="F2902" s="9"/>
      <c r="G2902" s="9"/>
      <c r="H2902" s="9" t="s">
        <v>1452</v>
      </c>
      <c r="I2902" s="9"/>
      <c r="J2902" s="9" t="s">
        <v>1453</v>
      </c>
      <c r="K2902" s="10" t="s">
        <v>1454</v>
      </c>
      <c r="L2902" s="9" t="s">
        <v>1898</v>
      </c>
      <c r="M2902" s="9"/>
      <c r="N2902" s="12" t="s">
        <v>1456</v>
      </c>
    </row>
    <row r="2903" customFormat="1" spans="1:14">
      <c r="A2903" s="9" t="s">
        <v>1895</v>
      </c>
      <c r="B2903" s="9"/>
      <c r="C2903" s="9" t="s">
        <v>5757</v>
      </c>
      <c r="D2903" s="9" t="s">
        <v>3098</v>
      </c>
      <c r="E2903" s="9" t="s">
        <v>85</v>
      </c>
      <c r="F2903" s="9"/>
      <c r="G2903" s="9"/>
      <c r="H2903" s="9" t="s">
        <v>1452</v>
      </c>
      <c r="I2903" s="9"/>
      <c r="J2903" s="9" t="s">
        <v>1453</v>
      </c>
      <c r="K2903" s="10" t="s">
        <v>1454</v>
      </c>
      <c r="L2903" s="9" t="s">
        <v>1898</v>
      </c>
      <c r="M2903" s="9"/>
      <c r="N2903" s="12" t="s">
        <v>1456</v>
      </c>
    </row>
    <row r="2904" customFormat="1" spans="1:14">
      <c r="A2904" s="9" t="s">
        <v>1895</v>
      </c>
      <c r="B2904" s="9"/>
      <c r="C2904" s="9" t="s">
        <v>5758</v>
      </c>
      <c r="D2904" s="9" t="s">
        <v>3900</v>
      </c>
      <c r="E2904" s="9" t="s">
        <v>85</v>
      </c>
      <c r="F2904" s="9"/>
      <c r="G2904" s="9"/>
      <c r="H2904" s="9" t="s">
        <v>1452</v>
      </c>
      <c r="I2904" s="9"/>
      <c r="J2904" s="9" t="s">
        <v>1453</v>
      </c>
      <c r="K2904" s="10" t="s">
        <v>1454</v>
      </c>
      <c r="L2904" s="9" t="s">
        <v>1898</v>
      </c>
      <c r="M2904" s="9"/>
      <c r="N2904" s="12" t="s">
        <v>1456</v>
      </c>
    </row>
    <row r="2905" customFormat="1" spans="1:14">
      <c r="A2905" s="9" t="s">
        <v>1895</v>
      </c>
      <c r="B2905" s="9"/>
      <c r="C2905" s="9" t="s">
        <v>5759</v>
      </c>
      <c r="D2905" s="9" t="s">
        <v>2960</v>
      </c>
      <c r="E2905" s="9" t="s">
        <v>85</v>
      </c>
      <c r="F2905" s="9"/>
      <c r="G2905" s="9"/>
      <c r="H2905" s="9" t="s">
        <v>1452</v>
      </c>
      <c r="I2905" s="9"/>
      <c r="J2905" s="9" t="s">
        <v>1453</v>
      </c>
      <c r="K2905" s="10" t="s">
        <v>1454</v>
      </c>
      <c r="L2905" s="9" t="s">
        <v>1898</v>
      </c>
      <c r="M2905" s="9"/>
      <c r="N2905" s="12" t="s">
        <v>1456</v>
      </c>
    </row>
    <row r="2906" customFormat="1" spans="1:14">
      <c r="A2906" s="9" t="s">
        <v>1895</v>
      </c>
      <c r="B2906" s="9"/>
      <c r="C2906" s="9" t="s">
        <v>5760</v>
      </c>
      <c r="D2906" s="9" t="s">
        <v>3902</v>
      </c>
      <c r="E2906" s="9" t="s">
        <v>85</v>
      </c>
      <c r="F2906" s="9"/>
      <c r="G2906" s="9"/>
      <c r="H2906" s="9" t="s">
        <v>1452</v>
      </c>
      <c r="I2906" s="9"/>
      <c r="J2906" s="9" t="s">
        <v>1453</v>
      </c>
      <c r="K2906" s="10" t="s">
        <v>1454</v>
      </c>
      <c r="L2906" s="9" t="s">
        <v>1898</v>
      </c>
      <c r="M2906" s="9"/>
      <c r="N2906" s="12" t="s">
        <v>1456</v>
      </c>
    </row>
    <row r="2907" customFormat="1" spans="1:14">
      <c r="A2907" s="9" t="s">
        <v>1895</v>
      </c>
      <c r="B2907" s="9"/>
      <c r="C2907" s="9" t="s">
        <v>5761</v>
      </c>
      <c r="D2907" s="9" t="s">
        <v>2962</v>
      </c>
      <c r="E2907" s="9" t="s">
        <v>85</v>
      </c>
      <c r="F2907" s="9"/>
      <c r="G2907" s="9"/>
      <c r="H2907" s="9" t="s">
        <v>1452</v>
      </c>
      <c r="I2907" s="9"/>
      <c r="J2907" s="9" t="s">
        <v>1453</v>
      </c>
      <c r="K2907" s="10" t="s">
        <v>1454</v>
      </c>
      <c r="L2907" s="9" t="s">
        <v>1898</v>
      </c>
      <c r="M2907" s="9"/>
      <c r="N2907" s="12" t="s">
        <v>1456</v>
      </c>
    </row>
    <row r="2908" customFormat="1" spans="1:14">
      <c r="A2908" s="9" t="s">
        <v>1895</v>
      </c>
      <c r="B2908" s="9"/>
      <c r="C2908" s="9" t="s">
        <v>5762</v>
      </c>
      <c r="D2908" s="9" t="s">
        <v>3680</v>
      </c>
      <c r="E2908" s="9" t="s">
        <v>85</v>
      </c>
      <c r="F2908" s="9"/>
      <c r="G2908" s="9"/>
      <c r="H2908" s="9" t="s">
        <v>1452</v>
      </c>
      <c r="I2908" s="9"/>
      <c r="J2908" s="9" t="s">
        <v>1453</v>
      </c>
      <c r="K2908" s="10" t="s">
        <v>1454</v>
      </c>
      <c r="L2908" s="9" t="s">
        <v>1898</v>
      </c>
      <c r="M2908" s="9"/>
      <c r="N2908" s="12" t="s">
        <v>1456</v>
      </c>
    </row>
    <row r="2909" customFormat="1" spans="1:14">
      <c r="A2909" s="9" t="s">
        <v>1895</v>
      </c>
      <c r="B2909" s="9"/>
      <c r="C2909" s="9" t="s">
        <v>5763</v>
      </c>
      <c r="D2909" s="9" t="s">
        <v>3904</v>
      </c>
      <c r="E2909" s="9" t="s">
        <v>85</v>
      </c>
      <c r="F2909" s="9"/>
      <c r="G2909" s="9"/>
      <c r="H2909" s="9" t="s">
        <v>1452</v>
      </c>
      <c r="I2909" s="9"/>
      <c r="J2909" s="9" t="s">
        <v>1453</v>
      </c>
      <c r="K2909" s="10" t="s">
        <v>1454</v>
      </c>
      <c r="L2909" s="9" t="s">
        <v>1898</v>
      </c>
      <c r="M2909" s="9"/>
      <c r="N2909" s="12" t="s">
        <v>1456</v>
      </c>
    </row>
    <row r="2910" customFormat="1" spans="1:14">
      <c r="A2910" s="9" t="s">
        <v>1895</v>
      </c>
      <c r="B2910" s="9"/>
      <c r="C2910" s="9" t="s">
        <v>5764</v>
      </c>
      <c r="D2910" s="9" t="s">
        <v>5765</v>
      </c>
      <c r="E2910" s="9" t="s">
        <v>85</v>
      </c>
      <c r="F2910" s="9"/>
      <c r="G2910" s="9"/>
      <c r="H2910" s="9" t="s">
        <v>1452</v>
      </c>
      <c r="I2910" s="9"/>
      <c r="J2910" s="9" t="s">
        <v>1453</v>
      </c>
      <c r="K2910" s="10" t="s">
        <v>1454</v>
      </c>
      <c r="L2910" s="9" t="s">
        <v>1898</v>
      </c>
      <c r="M2910" s="9"/>
      <c r="N2910" s="12" t="s">
        <v>1456</v>
      </c>
    </row>
    <row r="2911" customFormat="1" spans="1:14">
      <c r="A2911" s="9" t="s">
        <v>1895</v>
      </c>
      <c r="B2911" s="9"/>
      <c r="C2911" s="9" t="s">
        <v>5766</v>
      </c>
      <c r="D2911" s="9" t="s">
        <v>3906</v>
      </c>
      <c r="E2911" s="9" t="s">
        <v>85</v>
      </c>
      <c r="F2911" s="9"/>
      <c r="G2911" s="9"/>
      <c r="H2911" s="9" t="s">
        <v>1452</v>
      </c>
      <c r="I2911" s="9"/>
      <c r="J2911" s="9" t="s">
        <v>1453</v>
      </c>
      <c r="K2911" s="10" t="s">
        <v>1454</v>
      </c>
      <c r="L2911" s="9" t="s">
        <v>1898</v>
      </c>
      <c r="M2911" s="9"/>
      <c r="N2911" s="12" t="s">
        <v>1456</v>
      </c>
    </row>
    <row r="2912" customFormat="1" spans="1:14">
      <c r="A2912" s="9" t="s">
        <v>1895</v>
      </c>
      <c r="B2912" s="9"/>
      <c r="C2912" s="9" t="s">
        <v>5767</v>
      </c>
      <c r="D2912" s="9" t="s">
        <v>5768</v>
      </c>
      <c r="E2912" s="9" t="s">
        <v>85</v>
      </c>
      <c r="F2912" s="9"/>
      <c r="G2912" s="9"/>
      <c r="H2912" s="9" t="s">
        <v>1452</v>
      </c>
      <c r="I2912" s="9"/>
      <c r="J2912" s="9" t="s">
        <v>1453</v>
      </c>
      <c r="K2912" s="10" t="s">
        <v>1454</v>
      </c>
      <c r="L2912" s="9" t="s">
        <v>1898</v>
      </c>
      <c r="M2912" s="9"/>
      <c r="N2912" s="12" t="s">
        <v>1456</v>
      </c>
    </row>
    <row r="2913" customFormat="1" spans="1:14">
      <c r="A2913" s="9" t="s">
        <v>1895</v>
      </c>
      <c r="B2913" s="9"/>
      <c r="C2913" s="9" t="s">
        <v>5769</v>
      </c>
      <c r="D2913" s="9" t="s">
        <v>2964</v>
      </c>
      <c r="E2913" s="9" t="s">
        <v>85</v>
      </c>
      <c r="F2913" s="9"/>
      <c r="G2913" s="9"/>
      <c r="H2913" s="9" t="s">
        <v>1452</v>
      </c>
      <c r="I2913" s="9"/>
      <c r="J2913" s="9" t="s">
        <v>1453</v>
      </c>
      <c r="K2913" s="10" t="s">
        <v>1454</v>
      </c>
      <c r="L2913" s="9" t="s">
        <v>1898</v>
      </c>
      <c r="M2913" s="9"/>
      <c r="N2913" s="12" t="s">
        <v>1456</v>
      </c>
    </row>
    <row r="2914" customFormat="1" spans="1:14">
      <c r="A2914" s="9" t="s">
        <v>1895</v>
      </c>
      <c r="B2914" s="9"/>
      <c r="C2914" s="9" t="s">
        <v>5770</v>
      </c>
      <c r="D2914" s="9" t="s">
        <v>5771</v>
      </c>
      <c r="E2914" s="9" t="s">
        <v>85</v>
      </c>
      <c r="F2914" s="9"/>
      <c r="G2914" s="9"/>
      <c r="H2914" s="9" t="s">
        <v>1452</v>
      </c>
      <c r="I2914" s="9"/>
      <c r="J2914" s="9" t="s">
        <v>1453</v>
      </c>
      <c r="K2914" s="10" t="s">
        <v>1454</v>
      </c>
      <c r="L2914" s="9" t="s">
        <v>1898</v>
      </c>
      <c r="M2914" s="9"/>
      <c r="N2914" s="12" t="s">
        <v>1456</v>
      </c>
    </row>
    <row r="2915" customFormat="1" spans="1:14">
      <c r="A2915" s="9" t="s">
        <v>1895</v>
      </c>
      <c r="B2915" s="9"/>
      <c r="C2915" s="9" t="s">
        <v>5772</v>
      </c>
      <c r="D2915" s="9" t="s">
        <v>3782</v>
      </c>
      <c r="E2915" s="9" t="s">
        <v>85</v>
      </c>
      <c r="F2915" s="9"/>
      <c r="G2915" s="9"/>
      <c r="H2915" s="9" t="s">
        <v>1452</v>
      </c>
      <c r="I2915" s="9"/>
      <c r="J2915" s="9" t="s">
        <v>1453</v>
      </c>
      <c r="K2915" s="10" t="s">
        <v>1454</v>
      </c>
      <c r="L2915" s="9" t="s">
        <v>1898</v>
      </c>
      <c r="M2915" s="9"/>
      <c r="N2915" s="12" t="s">
        <v>1456</v>
      </c>
    </row>
    <row r="2916" customFormat="1" spans="1:14">
      <c r="A2916" s="9" t="s">
        <v>1895</v>
      </c>
      <c r="B2916" s="9"/>
      <c r="C2916" s="9" t="s">
        <v>5773</v>
      </c>
      <c r="D2916" s="9" t="s">
        <v>5774</v>
      </c>
      <c r="E2916" s="9" t="s">
        <v>85</v>
      </c>
      <c r="F2916" s="9"/>
      <c r="G2916" s="9"/>
      <c r="H2916" s="9" t="s">
        <v>1452</v>
      </c>
      <c r="I2916" s="9"/>
      <c r="J2916" s="9" t="s">
        <v>1453</v>
      </c>
      <c r="K2916" s="10" t="s">
        <v>1454</v>
      </c>
      <c r="L2916" s="9" t="s">
        <v>1898</v>
      </c>
      <c r="M2916" s="9"/>
      <c r="N2916" s="12" t="s">
        <v>1456</v>
      </c>
    </row>
    <row r="2917" customFormat="1" spans="1:14">
      <c r="A2917" s="9" t="s">
        <v>1895</v>
      </c>
      <c r="B2917" s="9"/>
      <c r="C2917" s="9" t="s">
        <v>5775</v>
      </c>
      <c r="D2917" s="9" t="s">
        <v>2966</v>
      </c>
      <c r="E2917" s="9" t="s">
        <v>85</v>
      </c>
      <c r="F2917" s="9"/>
      <c r="G2917" s="9"/>
      <c r="H2917" s="9" t="s">
        <v>1452</v>
      </c>
      <c r="I2917" s="9"/>
      <c r="J2917" s="9" t="s">
        <v>1453</v>
      </c>
      <c r="K2917" s="10" t="s">
        <v>1454</v>
      </c>
      <c r="L2917" s="9" t="s">
        <v>1898</v>
      </c>
      <c r="M2917" s="9"/>
      <c r="N2917" s="12" t="s">
        <v>1456</v>
      </c>
    </row>
    <row r="2918" customFormat="1" spans="1:14">
      <c r="A2918" s="9" t="s">
        <v>1895</v>
      </c>
      <c r="B2918" s="9"/>
      <c r="C2918" s="9" t="s">
        <v>5776</v>
      </c>
      <c r="D2918" s="9" t="s">
        <v>3784</v>
      </c>
      <c r="E2918" s="9" t="s">
        <v>85</v>
      </c>
      <c r="F2918" s="9"/>
      <c r="G2918" s="9"/>
      <c r="H2918" s="9" t="s">
        <v>1452</v>
      </c>
      <c r="I2918" s="9"/>
      <c r="J2918" s="9" t="s">
        <v>1453</v>
      </c>
      <c r="K2918" s="10" t="s">
        <v>1454</v>
      </c>
      <c r="L2918" s="9" t="s">
        <v>1898</v>
      </c>
      <c r="M2918" s="9"/>
      <c r="N2918" s="12" t="s">
        <v>1456</v>
      </c>
    </row>
    <row r="2919" customFormat="1" spans="1:14">
      <c r="A2919" s="9" t="s">
        <v>1895</v>
      </c>
      <c r="B2919" s="9"/>
      <c r="C2919" s="9" t="s">
        <v>5777</v>
      </c>
      <c r="D2919" s="9" t="s">
        <v>2558</v>
      </c>
      <c r="E2919" s="9" t="s">
        <v>85</v>
      </c>
      <c r="F2919" s="9"/>
      <c r="G2919" s="9"/>
      <c r="H2919" s="9" t="s">
        <v>1452</v>
      </c>
      <c r="I2919" s="9"/>
      <c r="J2919" s="9" t="s">
        <v>1453</v>
      </c>
      <c r="K2919" s="10" t="s">
        <v>1454</v>
      </c>
      <c r="L2919" s="9" t="s">
        <v>1898</v>
      </c>
      <c r="M2919" s="9"/>
      <c r="N2919" s="12" t="s">
        <v>1456</v>
      </c>
    </row>
    <row r="2920" customFormat="1" spans="1:14">
      <c r="A2920" s="9" t="s">
        <v>1895</v>
      </c>
      <c r="B2920" s="9"/>
      <c r="C2920" s="9" t="s">
        <v>5778</v>
      </c>
      <c r="D2920" s="9" t="s">
        <v>3786</v>
      </c>
      <c r="E2920" s="9" t="s">
        <v>85</v>
      </c>
      <c r="F2920" s="9"/>
      <c r="G2920" s="9"/>
      <c r="H2920" s="9" t="s">
        <v>1452</v>
      </c>
      <c r="I2920" s="9"/>
      <c r="J2920" s="9" t="s">
        <v>1453</v>
      </c>
      <c r="K2920" s="10" t="s">
        <v>1454</v>
      </c>
      <c r="L2920" s="9" t="s">
        <v>1898</v>
      </c>
      <c r="M2920" s="9"/>
      <c r="N2920" s="12" t="s">
        <v>1456</v>
      </c>
    </row>
    <row r="2921" customFormat="1" spans="1:14">
      <c r="A2921" s="9" t="s">
        <v>1895</v>
      </c>
      <c r="B2921" s="9"/>
      <c r="C2921" s="9" t="s">
        <v>5779</v>
      </c>
      <c r="D2921" s="9" t="s">
        <v>3788</v>
      </c>
      <c r="E2921" s="9" t="s">
        <v>85</v>
      </c>
      <c r="F2921" s="9"/>
      <c r="G2921" s="9"/>
      <c r="H2921" s="9" t="s">
        <v>1452</v>
      </c>
      <c r="I2921" s="9"/>
      <c r="J2921" s="9" t="s">
        <v>1453</v>
      </c>
      <c r="K2921" s="10" t="s">
        <v>1454</v>
      </c>
      <c r="L2921" s="9" t="s">
        <v>1898</v>
      </c>
      <c r="M2921" s="9"/>
      <c r="N2921" s="12" t="s">
        <v>1456</v>
      </c>
    </row>
    <row r="2922" customFormat="1" spans="1:14">
      <c r="A2922" s="9" t="s">
        <v>1895</v>
      </c>
      <c r="B2922" s="9"/>
      <c r="C2922" s="9" t="s">
        <v>5780</v>
      </c>
      <c r="D2922" s="9" t="s">
        <v>3402</v>
      </c>
      <c r="E2922" s="9" t="s">
        <v>85</v>
      </c>
      <c r="F2922" s="9"/>
      <c r="G2922" s="9"/>
      <c r="H2922" s="9" t="s">
        <v>1452</v>
      </c>
      <c r="I2922" s="9"/>
      <c r="J2922" s="9" t="s">
        <v>1453</v>
      </c>
      <c r="K2922" s="10" t="s">
        <v>1454</v>
      </c>
      <c r="L2922" s="9" t="s">
        <v>1898</v>
      </c>
      <c r="M2922" s="9"/>
      <c r="N2922" s="12" t="s">
        <v>1456</v>
      </c>
    </row>
    <row r="2923" customFormat="1" spans="1:14">
      <c r="A2923" s="9" t="s">
        <v>1895</v>
      </c>
      <c r="B2923" s="9"/>
      <c r="C2923" s="9" t="s">
        <v>5781</v>
      </c>
      <c r="D2923" s="9" t="s">
        <v>3790</v>
      </c>
      <c r="E2923" s="9" t="s">
        <v>85</v>
      </c>
      <c r="F2923" s="9"/>
      <c r="G2923" s="9"/>
      <c r="H2923" s="9" t="s">
        <v>1452</v>
      </c>
      <c r="I2923" s="9"/>
      <c r="J2923" s="9" t="s">
        <v>1453</v>
      </c>
      <c r="K2923" s="10" t="s">
        <v>1454</v>
      </c>
      <c r="L2923" s="9" t="s">
        <v>1898</v>
      </c>
      <c r="M2923" s="9"/>
      <c r="N2923" s="12" t="s">
        <v>1456</v>
      </c>
    </row>
    <row r="2924" customFormat="1" spans="1:14">
      <c r="A2924" s="9" t="s">
        <v>1895</v>
      </c>
      <c r="B2924" s="9"/>
      <c r="C2924" s="9" t="s">
        <v>5782</v>
      </c>
      <c r="D2924" s="9" t="s">
        <v>5783</v>
      </c>
      <c r="E2924" s="9" t="s">
        <v>85</v>
      </c>
      <c r="F2924" s="9"/>
      <c r="G2924" s="9"/>
      <c r="H2924" s="9" t="s">
        <v>1452</v>
      </c>
      <c r="I2924" s="9"/>
      <c r="J2924" s="9" t="s">
        <v>1453</v>
      </c>
      <c r="K2924" s="10" t="s">
        <v>1454</v>
      </c>
      <c r="L2924" s="9" t="s">
        <v>1898</v>
      </c>
      <c r="M2924" s="9"/>
      <c r="N2924" s="12" t="s">
        <v>1456</v>
      </c>
    </row>
    <row r="2925" customFormat="1" spans="1:14">
      <c r="A2925" s="9" t="s">
        <v>1895</v>
      </c>
      <c r="B2925" s="9"/>
      <c r="C2925" s="9" t="s">
        <v>5784</v>
      </c>
      <c r="D2925" s="9" t="s">
        <v>3792</v>
      </c>
      <c r="E2925" s="9" t="s">
        <v>85</v>
      </c>
      <c r="F2925" s="9"/>
      <c r="G2925" s="9"/>
      <c r="H2925" s="9" t="s">
        <v>1452</v>
      </c>
      <c r="I2925" s="9"/>
      <c r="J2925" s="9" t="s">
        <v>1453</v>
      </c>
      <c r="K2925" s="10" t="s">
        <v>1454</v>
      </c>
      <c r="L2925" s="9" t="s">
        <v>1898</v>
      </c>
      <c r="M2925" s="9"/>
      <c r="N2925" s="12" t="s">
        <v>1456</v>
      </c>
    </row>
    <row r="2926" customFormat="1" spans="1:14">
      <c r="A2926" s="9" t="s">
        <v>1895</v>
      </c>
      <c r="B2926" s="9"/>
      <c r="C2926" s="9" t="s">
        <v>5785</v>
      </c>
      <c r="D2926" s="9" t="s">
        <v>3794</v>
      </c>
      <c r="E2926" s="9" t="s">
        <v>85</v>
      </c>
      <c r="F2926" s="9"/>
      <c r="G2926" s="9"/>
      <c r="H2926" s="9" t="s">
        <v>1452</v>
      </c>
      <c r="I2926" s="9"/>
      <c r="J2926" s="9" t="s">
        <v>1453</v>
      </c>
      <c r="K2926" s="10" t="s">
        <v>1454</v>
      </c>
      <c r="L2926" s="9" t="s">
        <v>1898</v>
      </c>
      <c r="M2926" s="9"/>
      <c r="N2926" s="12" t="s">
        <v>1456</v>
      </c>
    </row>
    <row r="2927" customFormat="1" spans="1:14">
      <c r="A2927" s="9" t="s">
        <v>1895</v>
      </c>
      <c r="B2927" s="9"/>
      <c r="C2927" s="9" t="s">
        <v>5786</v>
      </c>
      <c r="D2927" s="9" t="s">
        <v>3796</v>
      </c>
      <c r="E2927" s="9" t="s">
        <v>85</v>
      </c>
      <c r="F2927" s="9"/>
      <c r="G2927" s="9"/>
      <c r="H2927" s="9" t="s">
        <v>1452</v>
      </c>
      <c r="I2927" s="9"/>
      <c r="J2927" s="9" t="s">
        <v>1453</v>
      </c>
      <c r="K2927" s="10" t="s">
        <v>1454</v>
      </c>
      <c r="L2927" s="9" t="s">
        <v>1898</v>
      </c>
      <c r="M2927" s="9"/>
      <c r="N2927" s="12" t="s">
        <v>1456</v>
      </c>
    </row>
    <row r="2928" customFormat="1" spans="1:14">
      <c r="A2928" s="9" t="s">
        <v>1895</v>
      </c>
      <c r="B2928" s="9"/>
      <c r="C2928" s="9" t="s">
        <v>5787</v>
      </c>
      <c r="D2928" s="9" t="s">
        <v>3102</v>
      </c>
      <c r="E2928" s="9" t="s">
        <v>85</v>
      </c>
      <c r="F2928" s="9"/>
      <c r="G2928" s="9"/>
      <c r="H2928" s="9" t="s">
        <v>1452</v>
      </c>
      <c r="I2928" s="9"/>
      <c r="J2928" s="9" t="s">
        <v>1453</v>
      </c>
      <c r="K2928" s="10" t="s">
        <v>1454</v>
      </c>
      <c r="L2928" s="9" t="s">
        <v>1898</v>
      </c>
      <c r="M2928" s="9"/>
      <c r="N2928" s="12" t="s">
        <v>1456</v>
      </c>
    </row>
    <row r="2929" customFormat="1" spans="1:14">
      <c r="A2929" s="9" t="s">
        <v>1895</v>
      </c>
      <c r="B2929" s="9"/>
      <c r="C2929" s="9" t="s">
        <v>5788</v>
      </c>
      <c r="D2929" s="9" t="s">
        <v>5789</v>
      </c>
      <c r="E2929" s="9" t="s">
        <v>85</v>
      </c>
      <c r="F2929" s="9"/>
      <c r="G2929" s="9"/>
      <c r="H2929" s="9" t="s">
        <v>1452</v>
      </c>
      <c r="I2929" s="9"/>
      <c r="J2929" s="9" t="s">
        <v>1453</v>
      </c>
      <c r="K2929" s="10" t="s">
        <v>1454</v>
      </c>
      <c r="L2929" s="9" t="s">
        <v>1898</v>
      </c>
      <c r="M2929" s="9"/>
      <c r="N2929" s="12" t="s">
        <v>1456</v>
      </c>
    </row>
    <row r="2930" customFormat="1" spans="1:14">
      <c r="A2930" s="9" t="s">
        <v>1895</v>
      </c>
      <c r="B2930" s="9"/>
      <c r="C2930" s="9" t="s">
        <v>5790</v>
      </c>
      <c r="D2930" s="9" t="s">
        <v>5791</v>
      </c>
      <c r="E2930" s="9" t="s">
        <v>85</v>
      </c>
      <c r="F2930" s="9"/>
      <c r="G2930" s="9"/>
      <c r="H2930" s="9" t="s">
        <v>1452</v>
      </c>
      <c r="I2930" s="9"/>
      <c r="J2930" s="9" t="s">
        <v>1453</v>
      </c>
      <c r="K2930" s="10" t="s">
        <v>1454</v>
      </c>
      <c r="L2930" s="9" t="s">
        <v>1898</v>
      </c>
      <c r="M2930" s="9"/>
      <c r="N2930" s="12" t="s">
        <v>1456</v>
      </c>
    </row>
    <row r="2931" customFormat="1" spans="1:14">
      <c r="A2931" s="9" t="s">
        <v>1895</v>
      </c>
      <c r="B2931" s="9"/>
      <c r="C2931" s="9" t="s">
        <v>5792</v>
      </c>
      <c r="D2931" s="9" t="s">
        <v>5793</v>
      </c>
      <c r="E2931" s="9" t="s">
        <v>85</v>
      </c>
      <c r="F2931" s="9"/>
      <c r="G2931" s="9"/>
      <c r="H2931" s="9" t="s">
        <v>1452</v>
      </c>
      <c r="I2931" s="9"/>
      <c r="J2931" s="9" t="s">
        <v>1453</v>
      </c>
      <c r="K2931" s="10" t="s">
        <v>1454</v>
      </c>
      <c r="L2931" s="9" t="s">
        <v>1898</v>
      </c>
      <c r="M2931" s="9"/>
      <c r="N2931" s="12" t="s">
        <v>1456</v>
      </c>
    </row>
    <row r="2932" customFormat="1" spans="1:14">
      <c r="A2932" s="9" t="s">
        <v>1895</v>
      </c>
      <c r="B2932" s="9"/>
      <c r="C2932" s="9" t="s">
        <v>5794</v>
      </c>
      <c r="D2932" s="9" t="s">
        <v>3104</v>
      </c>
      <c r="E2932" s="9" t="s">
        <v>85</v>
      </c>
      <c r="F2932" s="9"/>
      <c r="G2932" s="9"/>
      <c r="H2932" s="9" t="s">
        <v>1452</v>
      </c>
      <c r="I2932" s="9"/>
      <c r="J2932" s="9" t="s">
        <v>1453</v>
      </c>
      <c r="K2932" s="10" t="s">
        <v>1454</v>
      </c>
      <c r="L2932" s="9" t="s">
        <v>1898</v>
      </c>
      <c r="M2932" s="9"/>
      <c r="N2932" s="12" t="s">
        <v>1456</v>
      </c>
    </row>
    <row r="2933" customFormat="1" spans="1:14">
      <c r="A2933" s="9" t="s">
        <v>1895</v>
      </c>
      <c r="B2933" s="9"/>
      <c r="C2933" s="9" t="s">
        <v>5795</v>
      </c>
      <c r="D2933" s="9" t="s">
        <v>5796</v>
      </c>
      <c r="E2933" s="9" t="s">
        <v>85</v>
      </c>
      <c r="F2933" s="9"/>
      <c r="G2933" s="9"/>
      <c r="H2933" s="9" t="s">
        <v>1452</v>
      </c>
      <c r="I2933" s="9"/>
      <c r="J2933" s="9" t="s">
        <v>1453</v>
      </c>
      <c r="K2933" s="10" t="s">
        <v>1454</v>
      </c>
      <c r="L2933" s="9" t="s">
        <v>1898</v>
      </c>
      <c r="M2933" s="9"/>
      <c r="N2933" s="12" t="s">
        <v>1456</v>
      </c>
    </row>
    <row r="2934" customFormat="1" spans="1:14">
      <c r="A2934" s="9" t="s">
        <v>1895</v>
      </c>
      <c r="B2934" s="9"/>
      <c r="C2934" s="9" t="s">
        <v>5797</v>
      </c>
      <c r="D2934" s="9" t="s">
        <v>5798</v>
      </c>
      <c r="E2934" s="9" t="s">
        <v>85</v>
      </c>
      <c r="F2934" s="9"/>
      <c r="G2934" s="9"/>
      <c r="H2934" s="9" t="s">
        <v>1452</v>
      </c>
      <c r="I2934" s="9"/>
      <c r="J2934" s="9" t="s">
        <v>1453</v>
      </c>
      <c r="K2934" s="10" t="s">
        <v>1454</v>
      </c>
      <c r="L2934" s="9" t="s">
        <v>1898</v>
      </c>
      <c r="M2934" s="9"/>
      <c r="N2934" s="12" t="s">
        <v>1456</v>
      </c>
    </row>
    <row r="2935" customFormat="1" spans="1:14">
      <c r="A2935" s="9" t="s">
        <v>1895</v>
      </c>
      <c r="B2935" s="9"/>
      <c r="C2935" s="9" t="s">
        <v>5799</v>
      </c>
      <c r="D2935" s="9" t="s">
        <v>3106</v>
      </c>
      <c r="E2935" s="9" t="s">
        <v>85</v>
      </c>
      <c r="F2935" s="9"/>
      <c r="G2935" s="9"/>
      <c r="H2935" s="9" t="s">
        <v>1452</v>
      </c>
      <c r="I2935" s="9"/>
      <c r="J2935" s="9" t="s">
        <v>1453</v>
      </c>
      <c r="K2935" s="10" t="s">
        <v>1454</v>
      </c>
      <c r="L2935" s="9" t="s">
        <v>1898</v>
      </c>
      <c r="M2935" s="9"/>
      <c r="N2935" s="12" t="s">
        <v>1456</v>
      </c>
    </row>
    <row r="2936" customFormat="1" spans="1:14">
      <c r="A2936" s="9" t="s">
        <v>1895</v>
      </c>
      <c r="B2936" s="9"/>
      <c r="C2936" s="9" t="s">
        <v>5800</v>
      </c>
      <c r="D2936" s="9" t="s">
        <v>3108</v>
      </c>
      <c r="E2936" s="9" t="s">
        <v>85</v>
      </c>
      <c r="F2936" s="9"/>
      <c r="G2936" s="9"/>
      <c r="H2936" s="9" t="s">
        <v>1452</v>
      </c>
      <c r="I2936" s="9"/>
      <c r="J2936" s="9" t="s">
        <v>1453</v>
      </c>
      <c r="K2936" s="10" t="s">
        <v>1454</v>
      </c>
      <c r="L2936" s="9" t="s">
        <v>1898</v>
      </c>
      <c r="M2936" s="9"/>
      <c r="N2936" s="12" t="s">
        <v>1456</v>
      </c>
    </row>
    <row r="2937" customFormat="1" spans="1:14">
      <c r="A2937" s="9" t="s">
        <v>1895</v>
      </c>
      <c r="B2937" s="9"/>
      <c r="C2937" s="9" t="s">
        <v>5801</v>
      </c>
      <c r="D2937" s="9" t="s">
        <v>5802</v>
      </c>
      <c r="E2937" s="9" t="s">
        <v>85</v>
      </c>
      <c r="F2937" s="9"/>
      <c r="G2937" s="9"/>
      <c r="H2937" s="9" t="s">
        <v>1452</v>
      </c>
      <c r="I2937" s="9"/>
      <c r="J2937" s="9" t="s">
        <v>1453</v>
      </c>
      <c r="K2937" s="10" t="s">
        <v>1454</v>
      </c>
      <c r="L2937" s="9" t="s">
        <v>1898</v>
      </c>
      <c r="M2937" s="9"/>
      <c r="N2937" s="12" t="s">
        <v>1456</v>
      </c>
    </row>
    <row r="2938" customFormat="1" spans="1:14">
      <c r="A2938" s="9" t="s">
        <v>1895</v>
      </c>
      <c r="B2938" s="9"/>
      <c r="C2938" s="9" t="s">
        <v>5803</v>
      </c>
      <c r="D2938" s="9" t="s">
        <v>5804</v>
      </c>
      <c r="E2938" s="9" t="s">
        <v>85</v>
      </c>
      <c r="F2938" s="9"/>
      <c r="G2938" s="9"/>
      <c r="H2938" s="9" t="s">
        <v>1452</v>
      </c>
      <c r="I2938" s="9"/>
      <c r="J2938" s="9" t="s">
        <v>1453</v>
      </c>
      <c r="K2938" s="10" t="s">
        <v>1454</v>
      </c>
      <c r="L2938" s="9" t="s">
        <v>1898</v>
      </c>
      <c r="M2938" s="9"/>
      <c r="N2938" s="12" t="s">
        <v>1456</v>
      </c>
    </row>
    <row r="2939" customFormat="1" spans="1:14">
      <c r="A2939" s="9" t="s">
        <v>1895</v>
      </c>
      <c r="B2939" s="9"/>
      <c r="C2939" s="9" t="s">
        <v>5805</v>
      </c>
      <c r="D2939" s="9" t="s">
        <v>5806</v>
      </c>
      <c r="E2939" s="9" t="s">
        <v>85</v>
      </c>
      <c r="F2939" s="9"/>
      <c r="G2939" s="9"/>
      <c r="H2939" s="9" t="s">
        <v>1452</v>
      </c>
      <c r="I2939" s="9"/>
      <c r="J2939" s="9" t="s">
        <v>1453</v>
      </c>
      <c r="K2939" s="10" t="s">
        <v>1454</v>
      </c>
      <c r="L2939" s="9" t="s">
        <v>1898</v>
      </c>
      <c r="M2939" s="9"/>
      <c r="N2939" s="12" t="s">
        <v>1456</v>
      </c>
    </row>
    <row r="2940" customFormat="1" spans="1:14">
      <c r="A2940" s="9" t="s">
        <v>1895</v>
      </c>
      <c r="B2940" s="9"/>
      <c r="C2940" s="9" t="s">
        <v>5807</v>
      </c>
      <c r="D2940" s="9" t="s">
        <v>5808</v>
      </c>
      <c r="E2940" s="9" t="s">
        <v>85</v>
      </c>
      <c r="F2940" s="9"/>
      <c r="G2940" s="9"/>
      <c r="H2940" s="9" t="s">
        <v>1452</v>
      </c>
      <c r="I2940" s="9"/>
      <c r="J2940" s="9" t="s">
        <v>1453</v>
      </c>
      <c r="K2940" s="10" t="s">
        <v>1454</v>
      </c>
      <c r="L2940" s="9" t="s">
        <v>1898</v>
      </c>
      <c r="M2940" s="9"/>
      <c r="N2940" s="12" t="s">
        <v>1456</v>
      </c>
    </row>
    <row r="2941" customFormat="1" spans="1:14">
      <c r="A2941" s="9" t="s">
        <v>1895</v>
      </c>
      <c r="B2941" s="9"/>
      <c r="C2941" s="9" t="s">
        <v>5809</v>
      </c>
      <c r="D2941" s="9" t="s">
        <v>5810</v>
      </c>
      <c r="E2941" s="9" t="s">
        <v>85</v>
      </c>
      <c r="F2941" s="9"/>
      <c r="G2941" s="9"/>
      <c r="H2941" s="9" t="s">
        <v>1452</v>
      </c>
      <c r="I2941" s="9"/>
      <c r="J2941" s="9" t="s">
        <v>1453</v>
      </c>
      <c r="K2941" s="10" t="s">
        <v>1454</v>
      </c>
      <c r="L2941" s="9" t="s">
        <v>1898</v>
      </c>
      <c r="M2941" s="9"/>
      <c r="N2941" s="12" t="s">
        <v>1456</v>
      </c>
    </row>
    <row r="2942" customFormat="1" spans="1:14">
      <c r="A2942" s="9" t="s">
        <v>1895</v>
      </c>
      <c r="B2942" s="9"/>
      <c r="C2942" s="9" t="s">
        <v>5811</v>
      </c>
      <c r="D2942" s="9" t="s">
        <v>5812</v>
      </c>
      <c r="E2942" s="9" t="s">
        <v>85</v>
      </c>
      <c r="F2942" s="9"/>
      <c r="G2942" s="9"/>
      <c r="H2942" s="9" t="s">
        <v>1452</v>
      </c>
      <c r="I2942" s="9"/>
      <c r="J2942" s="9" t="s">
        <v>1453</v>
      </c>
      <c r="K2942" s="10" t="s">
        <v>1454</v>
      </c>
      <c r="L2942" s="9" t="s">
        <v>1898</v>
      </c>
      <c r="M2942" s="9"/>
      <c r="N2942" s="12" t="s">
        <v>1456</v>
      </c>
    </row>
    <row r="2943" customFormat="1" spans="1:14">
      <c r="A2943" s="9" t="s">
        <v>1895</v>
      </c>
      <c r="B2943" s="9"/>
      <c r="C2943" s="9" t="s">
        <v>5813</v>
      </c>
      <c r="D2943" s="9" t="s">
        <v>5814</v>
      </c>
      <c r="E2943" s="9" t="s">
        <v>85</v>
      </c>
      <c r="F2943" s="9"/>
      <c r="G2943" s="9"/>
      <c r="H2943" s="9" t="s">
        <v>1452</v>
      </c>
      <c r="I2943" s="9"/>
      <c r="J2943" s="9" t="s">
        <v>1453</v>
      </c>
      <c r="K2943" s="10" t="s">
        <v>1454</v>
      </c>
      <c r="L2943" s="9" t="s">
        <v>1898</v>
      </c>
      <c r="M2943" s="9"/>
      <c r="N2943" s="12" t="s">
        <v>1456</v>
      </c>
    </row>
    <row r="2944" customFormat="1" spans="1:14">
      <c r="A2944" s="9" t="s">
        <v>1895</v>
      </c>
      <c r="B2944" s="9"/>
      <c r="C2944" s="9" t="s">
        <v>5815</v>
      </c>
      <c r="D2944" s="9" t="s">
        <v>5816</v>
      </c>
      <c r="E2944" s="9" t="s">
        <v>85</v>
      </c>
      <c r="F2944" s="9"/>
      <c r="G2944" s="9"/>
      <c r="H2944" s="9" t="s">
        <v>1452</v>
      </c>
      <c r="I2944" s="9"/>
      <c r="J2944" s="9" t="s">
        <v>1453</v>
      </c>
      <c r="K2944" s="10" t="s">
        <v>1454</v>
      </c>
      <c r="L2944" s="9" t="s">
        <v>1898</v>
      </c>
      <c r="M2944" s="9"/>
      <c r="N2944" s="12" t="s">
        <v>1456</v>
      </c>
    </row>
    <row r="2945" customFormat="1" spans="1:14">
      <c r="A2945" s="9" t="s">
        <v>1895</v>
      </c>
      <c r="B2945" s="9"/>
      <c r="C2945" s="9" t="s">
        <v>5817</v>
      </c>
      <c r="D2945" s="9" t="s">
        <v>5818</v>
      </c>
      <c r="E2945" s="9" t="s">
        <v>85</v>
      </c>
      <c r="F2945" s="9"/>
      <c r="G2945" s="9"/>
      <c r="H2945" s="9" t="s">
        <v>1452</v>
      </c>
      <c r="I2945" s="9"/>
      <c r="J2945" s="9" t="s">
        <v>1453</v>
      </c>
      <c r="K2945" s="10" t="s">
        <v>1454</v>
      </c>
      <c r="L2945" s="9" t="s">
        <v>1898</v>
      </c>
      <c r="M2945" s="9"/>
      <c r="N2945" s="12" t="s">
        <v>1456</v>
      </c>
    </row>
    <row r="2946" customFormat="1" spans="1:14">
      <c r="A2946" s="9" t="s">
        <v>1895</v>
      </c>
      <c r="B2946" s="9"/>
      <c r="C2946" s="9" t="s">
        <v>5819</v>
      </c>
      <c r="D2946" s="9" t="s">
        <v>5820</v>
      </c>
      <c r="E2946" s="9" t="s">
        <v>85</v>
      </c>
      <c r="F2946" s="9"/>
      <c r="G2946" s="9"/>
      <c r="H2946" s="9" t="s">
        <v>1452</v>
      </c>
      <c r="I2946" s="9"/>
      <c r="J2946" s="9" t="s">
        <v>1453</v>
      </c>
      <c r="K2946" s="10" t="s">
        <v>1454</v>
      </c>
      <c r="L2946" s="9" t="s">
        <v>1898</v>
      </c>
      <c r="M2946" s="9"/>
      <c r="N2946" s="12" t="s">
        <v>1456</v>
      </c>
    </row>
    <row r="2947" customFormat="1" spans="1:14">
      <c r="A2947" s="9" t="s">
        <v>1895</v>
      </c>
      <c r="B2947" s="9"/>
      <c r="C2947" s="9" t="s">
        <v>5821</v>
      </c>
      <c r="D2947" s="9" t="s">
        <v>5822</v>
      </c>
      <c r="E2947" s="9" t="s">
        <v>85</v>
      </c>
      <c r="F2947" s="9"/>
      <c r="G2947" s="9"/>
      <c r="H2947" s="9" t="s">
        <v>1452</v>
      </c>
      <c r="I2947" s="9"/>
      <c r="J2947" s="9" t="s">
        <v>1453</v>
      </c>
      <c r="K2947" s="10" t="s">
        <v>1454</v>
      </c>
      <c r="L2947" s="9" t="s">
        <v>1898</v>
      </c>
      <c r="M2947" s="9"/>
      <c r="N2947" s="12" t="s">
        <v>1456</v>
      </c>
    </row>
    <row r="2948" customFormat="1" spans="1:14">
      <c r="A2948" s="9" t="s">
        <v>1895</v>
      </c>
      <c r="B2948" s="9"/>
      <c r="C2948" s="9" t="s">
        <v>5823</v>
      </c>
      <c r="D2948" s="9" t="s">
        <v>5824</v>
      </c>
      <c r="E2948" s="9" t="s">
        <v>85</v>
      </c>
      <c r="F2948" s="9"/>
      <c r="G2948" s="9"/>
      <c r="H2948" s="9" t="s">
        <v>1452</v>
      </c>
      <c r="I2948" s="9"/>
      <c r="J2948" s="9" t="s">
        <v>1453</v>
      </c>
      <c r="K2948" s="10" t="s">
        <v>1454</v>
      </c>
      <c r="L2948" s="9" t="s">
        <v>1898</v>
      </c>
      <c r="M2948" s="9"/>
      <c r="N2948" s="12" t="s">
        <v>1456</v>
      </c>
    </row>
    <row r="2949" customFormat="1" spans="1:14">
      <c r="A2949" s="9" t="s">
        <v>1895</v>
      </c>
      <c r="B2949" s="9"/>
      <c r="C2949" s="9" t="s">
        <v>5825</v>
      </c>
      <c r="D2949" s="9" t="s">
        <v>5826</v>
      </c>
      <c r="E2949" s="9" t="s">
        <v>85</v>
      </c>
      <c r="F2949" s="9"/>
      <c r="G2949" s="9"/>
      <c r="H2949" s="9" t="s">
        <v>1452</v>
      </c>
      <c r="I2949" s="9"/>
      <c r="J2949" s="9" t="s">
        <v>1453</v>
      </c>
      <c r="K2949" s="10" t="s">
        <v>1454</v>
      </c>
      <c r="L2949" s="9" t="s">
        <v>1898</v>
      </c>
      <c r="M2949" s="9"/>
      <c r="N2949" s="12" t="s">
        <v>1456</v>
      </c>
    </row>
    <row r="2950" customFormat="1" spans="1:14">
      <c r="A2950" s="9" t="s">
        <v>1895</v>
      </c>
      <c r="B2950" s="9"/>
      <c r="C2950" s="9" t="s">
        <v>5827</v>
      </c>
      <c r="D2950" s="9" t="s">
        <v>5828</v>
      </c>
      <c r="E2950" s="9" t="s">
        <v>85</v>
      </c>
      <c r="F2950" s="9"/>
      <c r="G2950" s="9"/>
      <c r="H2950" s="9" t="s">
        <v>1452</v>
      </c>
      <c r="I2950" s="9"/>
      <c r="J2950" s="9" t="s">
        <v>1453</v>
      </c>
      <c r="K2950" s="10" t="s">
        <v>1454</v>
      </c>
      <c r="L2950" s="9" t="s">
        <v>1898</v>
      </c>
      <c r="M2950" s="9"/>
      <c r="N2950" s="12" t="s">
        <v>1456</v>
      </c>
    </row>
    <row r="2951" customFormat="1" spans="1:14">
      <c r="A2951" s="9" t="s">
        <v>1895</v>
      </c>
      <c r="B2951" s="9"/>
      <c r="C2951" s="9" t="s">
        <v>5829</v>
      </c>
      <c r="D2951" s="9" t="s">
        <v>5830</v>
      </c>
      <c r="E2951" s="9" t="s">
        <v>85</v>
      </c>
      <c r="F2951" s="9"/>
      <c r="G2951" s="9"/>
      <c r="H2951" s="9" t="s">
        <v>1452</v>
      </c>
      <c r="I2951" s="9"/>
      <c r="J2951" s="9" t="s">
        <v>1453</v>
      </c>
      <c r="K2951" s="10" t="s">
        <v>1454</v>
      </c>
      <c r="L2951" s="9" t="s">
        <v>1898</v>
      </c>
      <c r="M2951" s="9"/>
      <c r="N2951" s="12" t="s">
        <v>1456</v>
      </c>
    </row>
    <row r="2952" customFormat="1" spans="1:14">
      <c r="A2952" s="9" t="s">
        <v>1895</v>
      </c>
      <c r="B2952" s="9"/>
      <c r="C2952" s="9" t="s">
        <v>5831</v>
      </c>
      <c r="D2952" s="9" t="s">
        <v>5832</v>
      </c>
      <c r="E2952" s="9" t="s">
        <v>85</v>
      </c>
      <c r="F2952" s="9"/>
      <c r="G2952" s="9"/>
      <c r="H2952" s="9" t="s">
        <v>1452</v>
      </c>
      <c r="I2952" s="9"/>
      <c r="J2952" s="9" t="s">
        <v>1453</v>
      </c>
      <c r="K2952" s="10" t="s">
        <v>1454</v>
      </c>
      <c r="L2952" s="9" t="s">
        <v>1898</v>
      </c>
      <c r="M2952" s="9"/>
      <c r="N2952" s="12" t="s">
        <v>1456</v>
      </c>
    </row>
    <row r="2953" customFormat="1" spans="1:14">
      <c r="A2953" s="9" t="s">
        <v>1895</v>
      </c>
      <c r="B2953" s="9"/>
      <c r="C2953" s="9" t="s">
        <v>5833</v>
      </c>
      <c r="D2953" s="9" t="s">
        <v>2782</v>
      </c>
      <c r="E2953" s="9" t="s">
        <v>85</v>
      </c>
      <c r="F2953" s="9"/>
      <c r="G2953" s="9"/>
      <c r="H2953" s="9" t="s">
        <v>1452</v>
      </c>
      <c r="I2953" s="9"/>
      <c r="J2953" s="9" t="s">
        <v>1453</v>
      </c>
      <c r="K2953" s="10" t="s">
        <v>1454</v>
      </c>
      <c r="L2953" s="9" t="s">
        <v>1898</v>
      </c>
      <c r="M2953" s="9"/>
      <c r="N2953" s="12" t="s">
        <v>1456</v>
      </c>
    </row>
    <row r="2954" customFormat="1" spans="1:14">
      <c r="A2954" s="9" t="s">
        <v>1895</v>
      </c>
      <c r="B2954" s="9"/>
      <c r="C2954" s="9" t="s">
        <v>5834</v>
      </c>
      <c r="D2954" s="9" t="s">
        <v>3804</v>
      </c>
      <c r="E2954" s="9" t="s">
        <v>85</v>
      </c>
      <c r="F2954" s="9"/>
      <c r="G2954" s="9"/>
      <c r="H2954" s="9" t="s">
        <v>1452</v>
      </c>
      <c r="I2954" s="9"/>
      <c r="J2954" s="9" t="s">
        <v>1453</v>
      </c>
      <c r="K2954" s="10" t="s">
        <v>1454</v>
      </c>
      <c r="L2954" s="9" t="s">
        <v>1898</v>
      </c>
      <c r="M2954" s="9"/>
      <c r="N2954" s="12" t="s">
        <v>1456</v>
      </c>
    </row>
    <row r="2955" customFormat="1" spans="1:14">
      <c r="A2955" s="9" t="s">
        <v>1895</v>
      </c>
      <c r="B2955" s="9"/>
      <c r="C2955" s="9" t="s">
        <v>5835</v>
      </c>
      <c r="D2955" s="9" t="s">
        <v>3806</v>
      </c>
      <c r="E2955" s="9" t="s">
        <v>85</v>
      </c>
      <c r="F2955" s="9"/>
      <c r="G2955" s="9"/>
      <c r="H2955" s="9" t="s">
        <v>1452</v>
      </c>
      <c r="I2955" s="9"/>
      <c r="J2955" s="9" t="s">
        <v>1453</v>
      </c>
      <c r="K2955" s="10" t="s">
        <v>1454</v>
      </c>
      <c r="L2955" s="9" t="s">
        <v>1898</v>
      </c>
      <c r="M2955" s="9"/>
      <c r="N2955" s="12" t="s">
        <v>1456</v>
      </c>
    </row>
    <row r="2956" customFormat="1" spans="1:14">
      <c r="A2956" s="9" t="s">
        <v>1895</v>
      </c>
      <c r="B2956" s="9"/>
      <c r="C2956" s="9" t="s">
        <v>5836</v>
      </c>
      <c r="D2956" s="9" t="s">
        <v>3446</v>
      </c>
      <c r="E2956" s="9" t="s">
        <v>85</v>
      </c>
      <c r="F2956" s="9"/>
      <c r="G2956" s="9"/>
      <c r="H2956" s="9" t="s">
        <v>1452</v>
      </c>
      <c r="I2956" s="9"/>
      <c r="J2956" s="9" t="s">
        <v>1453</v>
      </c>
      <c r="K2956" s="10" t="s">
        <v>1454</v>
      </c>
      <c r="L2956" s="9" t="s">
        <v>1898</v>
      </c>
      <c r="M2956" s="9"/>
      <c r="N2956" s="12" t="s">
        <v>1456</v>
      </c>
    </row>
    <row r="2957" customFormat="1" spans="1:14">
      <c r="A2957" s="9" t="s">
        <v>1895</v>
      </c>
      <c r="B2957" s="9"/>
      <c r="C2957" s="9" t="s">
        <v>5837</v>
      </c>
      <c r="D2957" s="9" t="s">
        <v>3808</v>
      </c>
      <c r="E2957" s="9" t="s">
        <v>85</v>
      </c>
      <c r="F2957" s="9"/>
      <c r="G2957" s="9"/>
      <c r="H2957" s="9" t="s">
        <v>1452</v>
      </c>
      <c r="I2957" s="9"/>
      <c r="J2957" s="9" t="s">
        <v>1453</v>
      </c>
      <c r="K2957" s="10" t="s">
        <v>1454</v>
      </c>
      <c r="L2957" s="9" t="s">
        <v>1898</v>
      </c>
      <c r="M2957" s="9"/>
      <c r="N2957" s="12" t="s">
        <v>1456</v>
      </c>
    </row>
    <row r="2958" customFormat="1" spans="1:14">
      <c r="A2958" s="9" t="s">
        <v>1895</v>
      </c>
      <c r="B2958" s="9"/>
      <c r="C2958" s="9" t="s">
        <v>5838</v>
      </c>
      <c r="D2958" s="9" t="s">
        <v>3810</v>
      </c>
      <c r="E2958" s="9" t="s">
        <v>85</v>
      </c>
      <c r="F2958" s="9"/>
      <c r="G2958" s="9"/>
      <c r="H2958" s="9" t="s">
        <v>1452</v>
      </c>
      <c r="I2958" s="9"/>
      <c r="J2958" s="9" t="s">
        <v>1453</v>
      </c>
      <c r="K2958" s="10" t="s">
        <v>1454</v>
      </c>
      <c r="L2958" s="9" t="s">
        <v>1898</v>
      </c>
      <c r="M2958" s="9"/>
      <c r="N2958" s="12" t="s">
        <v>1456</v>
      </c>
    </row>
    <row r="2959" customFormat="1" spans="1:14">
      <c r="A2959" s="9" t="s">
        <v>1895</v>
      </c>
      <c r="B2959" s="9"/>
      <c r="C2959" s="9" t="s">
        <v>5839</v>
      </c>
      <c r="D2959" s="9" t="s">
        <v>5840</v>
      </c>
      <c r="E2959" s="9" t="s">
        <v>85</v>
      </c>
      <c r="F2959" s="9"/>
      <c r="G2959" s="9"/>
      <c r="H2959" s="9" t="s">
        <v>1452</v>
      </c>
      <c r="I2959" s="9"/>
      <c r="J2959" s="9" t="s">
        <v>1453</v>
      </c>
      <c r="K2959" s="10" t="s">
        <v>1454</v>
      </c>
      <c r="L2959" s="9" t="s">
        <v>1898</v>
      </c>
      <c r="M2959" s="9"/>
      <c r="N2959" s="12" t="s">
        <v>1456</v>
      </c>
    </row>
    <row r="2960" customFormat="1" spans="1:14">
      <c r="A2960" s="9" t="s">
        <v>1895</v>
      </c>
      <c r="B2960" s="9"/>
      <c r="C2960" s="9" t="s">
        <v>5841</v>
      </c>
      <c r="D2960" s="9" t="s">
        <v>2570</v>
      </c>
      <c r="E2960" s="9" t="s">
        <v>85</v>
      </c>
      <c r="F2960" s="9"/>
      <c r="G2960" s="9"/>
      <c r="H2960" s="9" t="s">
        <v>1452</v>
      </c>
      <c r="I2960" s="9"/>
      <c r="J2960" s="9" t="s">
        <v>1453</v>
      </c>
      <c r="K2960" s="10" t="s">
        <v>1454</v>
      </c>
      <c r="L2960" s="9" t="s">
        <v>1898</v>
      </c>
      <c r="M2960" s="9"/>
      <c r="N2960" s="12" t="s">
        <v>1456</v>
      </c>
    </row>
    <row r="2961" customFormat="1" spans="1:14">
      <c r="A2961" s="9" t="s">
        <v>1895</v>
      </c>
      <c r="B2961" s="9"/>
      <c r="C2961" s="9" t="s">
        <v>5842</v>
      </c>
      <c r="D2961" s="9" t="s">
        <v>3812</v>
      </c>
      <c r="E2961" s="9" t="s">
        <v>85</v>
      </c>
      <c r="F2961" s="9"/>
      <c r="G2961" s="9"/>
      <c r="H2961" s="9" t="s">
        <v>1452</v>
      </c>
      <c r="I2961" s="9"/>
      <c r="J2961" s="9" t="s">
        <v>1453</v>
      </c>
      <c r="K2961" s="10" t="s">
        <v>1454</v>
      </c>
      <c r="L2961" s="9" t="s">
        <v>1898</v>
      </c>
      <c r="M2961" s="9"/>
      <c r="N2961" s="12" t="s">
        <v>1456</v>
      </c>
    </row>
    <row r="2962" customFormat="1" spans="1:14">
      <c r="A2962" s="9" t="s">
        <v>1895</v>
      </c>
      <c r="B2962" s="9"/>
      <c r="C2962" s="9" t="s">
        <v>5843</v>
      </c>
      <c r="D2962" s="9" t="s">
        <v>3814</v>
      </c>
      <c r="E2962" s="9" t="s">
        <v>85</v>
      </c>
      <c r="F2962" s="9"/>
      <c r="G2962" s="9"/>
      <c r="H2962" s="9" t="s">
        <v>1452</v>
      </c>
      <c r="I2962" s="9"/>
      <c r="J2962" s="9" t="s">
        <v>1453</v>
      </c>
      <c r="K2962" s="10" t="s">
        <v>1454</v>
      </c>
      <c r="L2962" s="9" t="s">
        <v>1898</v>
      </c>
      <c r="M2962" s="9"/>
      <c r="N2962" s="12" t="s">
        <v>1456</v>
      </c>
    </row>
    <row r="2963" customFormat="1" spans="1:14">
      <c r="A2963" s="9" t="s">
        <v>1895</v>
      </c>
      <c r="B2963" s="9"/>
      <c r="C2963" s="9" t="s">
        <v>5844</v>
      </c>
      <c r="D2963" s="9" t="s">
        <v>3816</v>
      </c>
      <c r="E2963" s="9" t="s">
        <v>85</v>
      </c>
      <c r="F2963" s="9"/>
      <c r="G2963" s="9"/>
      <c r="H2963" s="9" t="s">
        <v>1452</v>
      </c>
      <c r="I2963" s="9"/>
      <c r="J2963" s="9" t="s">
        <v>1453</v>
      </c>
      <c r="K2963" s="10" t="s">
        <v>1454</v>
      </c>
      <c r="L2963" s="9" t="s">
        <v>1898</v>
      </c>
      <c r="M2963" s="9"/>
      <c r="N2963" s="12" t="s">
        <v>1456</v>
      </c>
    </row>
    <row r="2964" customFormat="1" spans="1:14">
      <c r="A2964" s="9" t="s">
        <v>1895</v>
      </c>
      <c r="B2964" s="9"/>
      <c r="C2964" s="9" t="s">
        <v>5845</v>
      </c>
      <c r="D2964" s="9" t="s">
        <v>5846</v>
      </c>
      <c r="E2964" s="9" t="s">
        <v>85</v>
      </c>
      <c r="F2964" s="9"/>
      <c r="G2964" s="9"/>
      <c r="H2964" s="9" t="s">
        <v>1452</v>
      </c>
      <c r="I2964" s="9"/>
      <c r="J2964" s="9" t="s">
        <v>1453</v>
      </c>
      <c r="K2964" s="10" t="s">
        <v>1454</v>
      </c>
      <c r="L2964" s="9" t="s">
        <v>1898</v>
      </c>
      <c r="M2964" s="9"/>
      <c r="N2964" s="12" t="s">
        <v>1456</v>
      </c>
    </row>
    <row r="2965" customFormat="1" spans="1:14">
      <c r="A2965" s="9" t="s">
        <v>1895</v>
      </c>
      <c r="B2965" s="9"/>
      <c r="C2965" s="9" t="s">
        <v>5847</v>
      </c>
      <c r="D2965" s="9" t="s">
        <v>5848</v>
      </c>
      <c r="E2965" s="9" t="s">
        <v>85</v>
      </c>
      <c r="F2965" s="9"/>
      <c r="G2965" s="9"/>
      <c r="H2965" s="9" t="s">
        <v>1452</v>
      </c>
      <c r="I2965" s="9"/>
      <c r="J2965" s="9" t="s">
        <v>1453</v>
      </c>
      <c r="K2965" s="10" t="s">
        <v>1454</v>
      </c>
      <c r="L2965" s="9" t="s">
        <v>1898</v>
      </c>
      <c r="M2965" s="9"/>
      <c r="N2965" s="12" t="s">
        <v>1456</v>
      </c>
    </row>
    <row r="2966" customFormat="1" spans="1:14">
      <c r="A2966" s="9" t="s">
        <v>1895</v>
      </c>
      <c r="B2966" s="9"/>
      <c r="C2966" s="9" t="s">
        <v>5849</v>
      </c>
      <c r="D2966" s="9" t="s">
        <v>5850</v>
      </c>
      <c r="E2966" s="9" t="s">
        <v>85</v>
      </c>
      <c r="F2966" s="9"/>
      <c r="G2966" s="9"/>
      <c r="H2966" s="9" t="s">
        <v>1452</v>
      </c>
      <c r="I2966" s="9"/>
      <c r="J2966" s="9" t="s">
        <v>1453</v>
      </c>
      <c r="K2966" s="10" t="s">
        <v>1454</v>
      </c>
      <c r="L2966" s="9" t="s">
        <v>1898</v>
      </c>
      <c r="M2966" s="9"/>
      <c r="N2966" s="12" t="s">
        <v>1456</v>
      </c>
    </row>
    <row r="2967" customFormat="1" spans="1:14">
      <c r="A2967" s="9" t="s">
        <v>1895</v>
      </c>
      <c r="B2967" s="9"/>
      <c r="C2967" s="9" t="s">
        <v>5851</v>
      </c>
      <c r="D2967" s="9" t="s">
        <v>5852</v>
      </c>
      <c r="E2967" s="9" t="s">
        <v>85</v>
      </c>
      <c r="F2967" s="9"/>
      <c r="G2967" s="9"/>
      <c r="H2967" s="9" t="s">
        <v>1452</v>
      </c>
      <c r="I2967" s="9"/>
      <c r="J2967" s="9" t="s">
        <v>1453</v>
      </c>
      <c r="K2967" s="10" t="s">
        <v>1454</v>
      </c>
      <c r="L2967" s="9" t="s">
        <v>1898</v>
      </c>
      <c r="M2967" s="9"/>
      <c r="N2967" s="12" t="s">
        <v>1456</v>
      </c>
    </row>
    <row r="2968" customFormat="1" spans="1:14">
      <c r="A2968" s="9" t="s">
        <v>1895</v>
      </c>
      <c r="B2968" s="9"/>
      <c r="C2968" s="9" t="s">
        <v>5853</v>
      </c>
      <c r="D2968" s="9" t="s">
        <v>5854</v>
      </c>
      <c r="E2968" s="9" t="s">
        <v>85</v>
      </c>
      <c r="F2968" s="9"/>
      <c r="G2968" s="9"/>
      <c r="H2968" s="9" t="s">
        <v>1452</v>
      </c>
      <c r="I2968" s="9"/>
      <c r="J2968" s="9" t="s">
        <v>1453</v>
      </c>
      <c r="K2968" s="10" t="s">
        <v>1454</v>
      </c>
      <c r="L2968" s="9" t="s">
        <v>1898</v>
      </c>
      <c r="M2968" s="9"/>
      <c r="N2968" s="12" t="s">
        <v>1456</v>
      </c>
    </row>
    <row r="2969" customFormat="1" spans="1:14">
      <c r="A2969" s="9" t="s">
        <v>1895</v>
      </c>
      <c r="B2969" s="9"/>
      <c r="C2969" s="9" t="s">
        <v>5855</v>
      </c>
      <c r="D2969" s="9" t="s">
        <v>5856</v>
      </c>
      <c r="E2969" s="9" t="s">
        <v>85</v>
      </c>
      <c r="F2969" s="9"/>
      <c r="G2969" s="9"/>
      <c r="H2969" s="9" t="s">
        <v>1452</v>
      </c>
      <c r="I2969" s="9"/>
      <c r="J2969" s="9" t="s">
        <v>1453</v>
      </c>
      <c r="K2969" s="10" t="s">
        <v>1454</v>
      </c>
      <c r="L2969" s="9" t="s">
        <v>1898</v>
      </c>
      <c r="M2969" s="9"/>
      <c r="N2969" s="12" t="s">
        <v>1456</v>
      </c>
    </row>
    <row r="2970" customFormat="1" spans="1:14">
      <c r="A2970" s="9" t="s">
        <v>1895</v>
      </c>
      <c r="B2970" s="9"/>
      <c r="C2970" s="9" t="s">
        <v>5857</v>
      </c>
      <c r="D2970" s="9" t="s">
        <v>2572</v>
      </c>
      <c r="E2970" s="9" t="s">
        <v>85</v>
      </c>
      <c r="F2970" s="9"/>
      <c r="G2970" s="9"/>
      <c r="H2970" s="9" t="s">
        <v>1452</v>
      </c>
      <c r="I2970" s="9"/>
      <c r="J2970" s="9" t="s">
        <v>1453</v>
      </c>
      <c r="K2970" s="10" t="s">
        <v>1454</v>
      </c>
      <c r="L2970" s="9" t="s">
        <v>1898</v>
      </c>
      <c r="M2970" s="9"/>
      <c r="N2970" s="12" t="s">
        <v>1456</v>
      </c>
    </row>
    <row r="2971" customFormat="1" spans="1:14">
      <c r="A2971" s="9" t="s">
        <v>1895</v>
      </c>
      <c r="B2971" s="9"/>
      <c r="C2971" s="9" t="s">
        <v>5858</v>
      </c>
      <c r="D2971" s="9" t="s">
        <v>5859</v>
      </c>
      <c r="E2971" s="9" t="s">
        <v>85</v>
      </c>
      <c r="F2971" s="9"/>
      <c r="G2971" s="9"/>
      <c r="H2971" s="9" t="s">
        <v>1452</v>
      </c>
      <c r="I2971" s="9"/>
      <c r="J2971" s="9" t="s">
        <v>1453</v>
      </c>
      <c r="K2971" s="10" t="s">
        <v>1454</v>
      </c>
      <c r="L2971" s="9" t="s">
        <v>1898</v>
      </c>
      <c r="M2971" s="9"/>
      <c r="N2971" s="12" t="s">
        <v>1456</v>
      </c>
    </row>
    <row r="2972" customFormat="1" spans="1:14">
      <c r="A2972" s="9" t="s">
        <v>1895</v>
      </c>
      <c r="B2972" s="9"/>
      <c r="C2972" s="9" t="s">
        <v>5860</v>
      </c>
      <c r="D2972" s="9" t="s">
        <v>3476</v>
      </c>
      <c r="E2972" s="9" t="s">
        <v>85</v>
      </c>
      <c r="F2972" s="9"/>
      <c r="G2972" s="9"/>
      <c r="H2972" s="9" t="s">
        <v>1452</v>
      </c>
      <c r="I2972" s="9"/>
      <c r="J2972" s="9" t="s">
        <v>1453</v>
      </c>
      <c r="K2972" s="10" t="s">
        <v>1454</v>
      </c>
      <c r="L2972" s="9" t="s">
        <v>1898</v>
      </c>
      <c r="M2972" s="9"/>
      <c r="N2972" s="12" t="s">
        <v>1456</v>
      </c>
    </row>
    <row r="2973" customFormat="1" spans="1:14">
      <c r="A2973" s="9" t="s">
        <v>1895</v>
      </c>
      <c r="B2973" s="9"/>
      <c r="C2973" s="9" t="s">
        <v>5861</v>
      </c>
      <c r="D2973" s="9" t="s">
        <v>3478</v>
      </c>
      <c r="E2973" s="9" t="s">
        <v>85</v>
      </c>
      <c r="F2973" s="9"/>
      <c r="G2973" s="9"/>
      <c r="H2973" s="9" t="s">
        <v>1452</v>
      </c>
      <c r="I2973" s="9"/>
      <c r="J2973" s="9" t="s">
        <v>1453</v>
      </c>
      <c r="K2973" s="10" t="s">
        <v>1454</v>
      </c>
      <c r="L2973" s="9" t="s">
        <v>1898</v>
      </c>
      <c r="M2973" s="9"/>
      <c r="N2973" s="12" t="s">
        <v>1456</v>
      </c>
    </row>
    <row r="2974" customFormat="1" spans="1:14">
      <c r="A2974" s="9" t="s">
        <v>1895</v>
      </c>
      <c r="B2974" s="9"/>
      <c r="C2974" s="9" t="s">
        <v>5862</v>
      </c>
      <c r="D2974" s="9" t="s">
        <v>5863</v>
      </c>
      <c r="E2974" s="9" t="s">
        <v>85</v>
      </c>
      <c r="F2974" s="9"/>
      <c r="G2974" s="9"/>
      <c r="H2974" s="9" t="s">
        <v>1452</v>
      </c>
      <c r="I2974" s="9"/>
      <c r="J2974" s="9" t="s">
        <v>1453</v>
      </c>
      <c r="K2974" s="10" t="s">
        <v>1454</v>
      </c>
      <c r="L2974" s="9" t="s">
        <v>1898</v>
      </c>
      <c r="M2974" s="9"/>
      <c r="N2974" s="12" t="s">
        <v>1456</v>
      </c>
    </row>
    <row r="2975" customFormat="1" spans="1:14">
      <c r="A2975" s="9" t="s">
        <v>1895</v>
      </c>
      <c r="B2975" s="9"/>
      <c r="C2975" s="9" t="s">
        <v>5864</v>
      </c>
      <c r="D2975" s="9" t="s">
        <v>3480</v>
      </c>
      <c r="E2975" s="9" t="s">
        <v>85</v>
      </c>
      <c r="F2975" s="9"/>
      <c r="G2975" s="9"/>
      <c r="H2975" s="9" t="s">
        <v>1452</v>
      </c>
      <c r="I2975" s="9"/>
      <c r="J2975" s="9" t="s">
        <v>1453</v>
      </c>
      <c r="K2975" s="10" t="s">
        <v>1454</v>
      </c>
      <c r="L2975" s="9" t="s">
        <v>1898</v>
      </c>
      <c r="M2975" s="9"/>
      <c r="N2975" s="12" t="s">
        <v>1456</v>
      </c>
    </row>
    <row r="2976" customFormat="1" spans="1:14">
      <c r="A2976" s="9" t="s">
        <v>1895</v>
      </c>
      <c r="B2976" s="9"/>
      <c r="C2976" s="9" t="s">
        <v>5865</v>
      </c>
      <c r="D2976" s="9" t="s">
        <v>2574</v>
      </c>
      <c r="E2976" s="9" t="s">
        <v>85</v>
      </c>
      <c r="F2976" s="9"/>
      <c r="G2976" s="9"/>
      <c r="H2976" s="9" t="s">
        <v>1452</v>
      </c>
      <c r="I2976" s="9"/>
      <c r="J2976" s="9" t="s">
        <v>1453</v>
      </c>
      <c r="K2976" s="10" t="s">
        <v>1454</v>
      </c>
      <c r="L2976" s="9" t="s">
        <v>1898</v>
      </c>
      <c r="M2976" s="9"/>
      <c r="N2976" s="12" t="s">
        <v>1456</v>
      </c>
    </row>
    <row r="2977" customFormat="1" spans="1:14">
      <c r="A2977" s="9" t="s">
        <v>1895</v>
      </c>
      <c r="B2977" s="9"/>
      <c r="C2977" s="9" t="s">
        <v>5866</v>
      </c>
      <c r="D2977" s="9" t="s">
        <v>3482</v>
      </c>
      <c r="E2977" s="9" t="s">
        <v>85</v>
      </c>
      <c r="F2977" s="9"/>
      <c r="G2977" s="9"/>
      <c r="H2977" s="9" t="s">
        <v>1452</v>
      </c>
      <c r="I2977" s="9"/>
      <c r="J2977" s="9" t="s">
        <v>1453</v>
      </c>
      <c r="K2977" s="10" t="s">
        <v>1454</v>
      </c>
      <c r="L2977" s="9" t="s">
        <v>1898</v>
      </c>
      <c r="M2977" s="9"/>
      <c r="N2977" s="12" t="s">
        <v>1456</v>
      </c>
    </row>
    <row r="2978" customFormat="1" spans="1:14">
      <c r="A2978" s="9" t="s">
        <v>1895</v>
      </c>
      <c r="B2978" s="9"/>
      <c r="C2978" s="9" t="s">
        <v>5867</v>
      </c>
      <c r="D2978" s="9" t="s">
        <v>3484</v>
      </c>
      <c r="E2978" s="9" t="s">
        <v>85</v>
      </c>
      <c r="F2978" s="9"/>
      <c r="G2978" s="9"/>
      <c r="H2978" s="9" t="s">
        <v>1452</v>
      </c>
      <c r="I2978" s="9"/>
      <c r="J2978" s="9" t="s">
        <v>1453</v>
      </c>
      <c r="K2978" s="10" t="s">
        <v>1454</v>
      </c>
      <c r="L2978" s="9" t="s">
        <v>1898</v>
      </c>
      <c r="M2978" s="9"/>
      <c r="N2978" s="12" t="s">
        <v>1456</v>
      </c>
    </row>
    <row r="2979" customFormat="1" spans="1:14">
      <c r="A2979" s="9" t="s">
        <v>1895</v>
      </c>
      <c r="B2979" s="9"/>
      <c r="C2979" s="9" t="s">
        <v>5868</v>
      </c>
      <c r="D2979" s="9" t="s">
        <v>3486</v>
      </c>
      <c r="E2979" s="9" t="s">
        <v>85</v>
      </c>
      <c r="F2979" s="9"/>
      <c r="G2979" s="9"/>
      <c r="H2979" s="9" t="s">
        <v>1452</v>
      </c>
      <c r="I2979" s="9"/>
      <c r="J2979" s="9" t="s">
        <v>1453</v>
      </c>
      <c r="K2979" s="10" t="s">
        <v>1454</v>
      </c>
      <c r="L2979" s="9" t="s">
        <v>1898</v>
      </c>
      <c r="M2979" s="9"/>
      <c r="N2979" s="12" t="s">
        <v>1456</v>
      </c>
    </row>
    <row r="2980" customFormat="1" spans="1:14">
      <c r="A2980" s="9" t="s">
        <v>1895</v>
      </c>
      <c r="B2980" s="9"/>
      <c r="C2980" s="9" t="s">
        <v>5869</v>
      </c>
      <c r="D2980" s="9" t="s">
        <v>3488</v>
      </c>
      <c r="E2980" s="9" t="s">
        <v>85</v>
      </c>
      <c r="F2980" s="9"/>
      <c r="G2980" s="9"/>
      <c r="H2980" s="9" t="s">
        <v>1452</v>
      </c>
      <c r="I2980" s="9"/>
      <c r="J2980" s="9" t="s">
        <v>1453</v>
      </c>
      <c r="K2980" s="10" t="s">
        <v>1454</v>
      </c>
      <c r="L2980" s="9" t="s">
        <v>1898</v>
      </c>
      <c r="M2980" s="9"/>
      <c r="N2980" s="12" t="s">
        <v>1456</v>
      </c>
    </row>
    <row r="2981" customFormat="1" spans="1:14">
      <c r="A2981" s="9" t="s">
        <v>1895</v>
      </c>
      <c r="B2981" s="9"/>
      <c r="C2981" s="9" t="s">
        <v>5870</v>
      </c>
      <c r="D2981" s="9" t="s">
        <v>3490</v>
      </c>
      <c r="E2981" s="9" t="s">
        <v>85</v>
      </c>
      <c r="F2981" s="9"/>
      <c r="G2981" s="9"/>
      <c r="H2981" s="9" t="s">
        <v>1452</v>
      </c>
      <c r="I2981" s="9"/>
      <c r="J2981" s="9" t="s">
        <v>1453</v>
      </c>
      <c r="K2981" s="10" t="s">
        <v>1454</v>
      </c>
      <c r="L2981" s="9" t="s">
        <v>1898</v>
      </c>
      <c r="M2981" s="9"/>
      <c r="N2981" s="12" t="s">
        <v>1456</v>
      </c>
    </row>
    <row r="2982" customFormat="1" spans="1:14">
      <c r="A2982" s="9" t="s">
        <v>1895</v>
      </c>
      <c r="B2982" s="9"/>
      <c r="C2982" s="9" t="s">
        <v>5871</v>
      </c>
      <c r="D2982" s="9" t="s">
        <v>3492</v>
      </c>
      <c r="E2982" s="9" t="s">
        <v>85</v>
      </c>
      <c r="F2982" s="9"/>
      <c r="G2982" s="9"/>
      <c r="H2982" s="9" t="s">
        <v>1452</v>
      </c>
      <c r="I2982" s="9"/>
      <c r="J2982" s="9" t="s">
        <v>1453</v>
      </c>
      <c r="K2982" s="10" t="s">
        <v>1454</v>
      </c>
      <c r="L2982" s="9" t="s">
        <v>1898</v>
      </c>
      <c r="M2982" s="9"/>
      <c r="N2982" s="12" t="s">
        <v>1456</v>
      </c>
    </row>
    <row r="2983" customFormat="1" spans="1:14">
      <c r="A2983" s="9" t="s">
        <v>1895</v>
      </c>
      <c r="B2983" s="9"/>
      <c r="C2983" s="9" t="s">
        <v>5872</v>
      </c>
      <c r="D2983" s="9" t="s">
        <v>3494</v>
      </c>
      <c r="E2983" s="9" t="s">
        <v>85</v>
      </c>
      <c r="F2983" s="9"/>
      <c r="G2983" s="9"/>
      <c r="H2983" s="9" t="s">
        <v>1452</v>
      </c>
      <c r="I2983" s="9"/>
      <c r="J2983" s="9" t="s">
        <v>1453</v>
      </c>
      <c r="K2983" s="10" t="s">
        <v>1454</v>
      </c>
      <c r="L2983" s="9" t="s">
        <v>1898</v>
      </c>
      <c r="M2983" s="9"/>
      <c r="N2983" s="12" t="s">
        <v>1456</v>
      </c>
    </row>
    <row r="2984" customFormat="1" spans="1:14">
      <c r="A2984" s="9" t="s">
        <v>1895</v>
      </c>
      <c r="B2984" s="9"/>
      <c r="C2984" s="9" t="s">
        <v>5873</v>
      </c>
      <c r="D2984" s="9" t="s">
        <v>3496</v>
      </c>
      <c r="E2984" s="9" t="s">
        <v>85</v>
      </c>
      <c r="F2984" s="9"/>
      <c r="G2984" s="9"/>
      <c r="H2984" s="9" t="s">
        <v>1452</v>
      </c>
      <c r="I2984" s="9"/>
      <c r="J2984" s="9" t="s">
        <v>1453</v>
      </c>
      <c r="K2984" s="10" t="s">
        <v>1454</v>
      </c>
      <c r="L2984" s="9" t="s">
        <v>1898</v>
      </c>
      <c r="M2984" s="9"/>
      <c r="N2984" s="12" t="s">
        <v>1456</v>
      </c>
    </row>
    <row r="2985" customFormat="1" spans="1:14">
      <c r="A2985" s="9" t="s">
        <v>1895</v>
      </c>
      <c r="B2985" s="9"/>
      <c r="C2985" s="9" t="s">
        <v>5874</v>
      </c>
      <c r="D2985" s="9" t="s">
        <v>2576</v>
      </c>
      <c r="E2985" s="9" t="s">
        <v>85</v>
      </c>
      <c r="F2985" s="9"/>
      <c r="G2985" s="9"/>
      <c r="H2985" s="9" t="s">
        <v>1452</v>
      </c>
      <c r="I2985" s="9"/>
      <c r="J2985" s="9" t="s">
        <v>1453</v>
      </c>
      <c r="K2985" s="10" t="s">
        <v>1454</v>
      </c>
      <c r="L2985" s="9" t="s">
        <v>1898</v>
      </c>
      <c r="M2985" s="9"/>
      <c r="N2985" s="12" t="s">
        <v>1456</v>
      </c>
    </row>
    <row r="2986" customFormat="1" spans="1:14">
      <c r="A2986" s="9" t="s">
        <v>1895</v>
      </c>
      <c r="B2986" s="9"/>
      <c r="C2986" s="9" t="s">
        <v>5875</v>
      </c>
      <c r="D2986" s="9" t="s">
        <v>5876</v>
      </c>
      <c r="E2986" s="9" t="s">
        <v>85</v>
      </c>
      <c r="F2986" s="9"/>
      <c r="G2986" s="9"/>
      <c r="H2986" s="9" t="s">
        <v>1452</v>
      </c>
      <c r="I2986" s="9"/>
      <c r="J2986" s="9" t="s">
        <v>1453</v>
      </c>
      <c r="K2986" s="10" t="s">
        <v>1454</v>
      </c>
      <c r="L2986" s="9" t="s">
        <v>1898</v>
      </c>
      <c r="M2986" s="9"/>
      <c r="N2986" s="12" t="s">
        <v>1456</v>
      </c>
    </row>
    <row r="2987" customFormat="1" spans="1:14">
      <c r="A2987" s="9" t="s">
        <v>1895</v>
      </c>
      <c r="B2987" s="9"/>
      <c r="C2987" s="9" t="s">
        <v>5877</v>
      </c>
      <c r="D2987" s="9" t="s">
        <v>3498</v>
      </c>
      <c r="E2987" s="9" t="s">
        <v>85</v>
      </c>
      <c r="F2987" s="9"/>
      <c r="G2987" s="9"/>
      <c r="H2987" s="9" t="s">
        <v>1452</v>
      </c>
      <c r="I2987" s="9"/>
      <c r="J2987" s="9" t="s">
        <v>1453</v>
      </c>
      <c r="K2987" s="10" t="s">
        <v>1454</v>
      </c>
      <c r="L2987" s="9" t="s">
        <v>1898</v>
      </c>
      <c r="M2987" s="9"/>
      <c r="N2987" s="12" t="s">
        <v>1456</v>
      </c>
    </row>
    <row r="2988" customFormat="1" spans="1:14">
      <c r="A2988" s="9" t="s">
        <v>1895</v>
      </c>
      <c r="B2988" s="9"/>
      <c r="C2988" s="9" t="s">
        <v>5878</v>
      </c>
      <c r="D2988" s="9" t="s">
        <v>3500</v>
      </c>
      <c r="E2988" s="9" t="s">
        <v>85</v>
      </c>
      <c r="F2988" s="9"/>
      <c r="G2988" s="9"/>
      <c r="H2988" s="9" t="s">
        <v>1452</v>
      </c>
      <c r="I2988" s="9"/>
      <c r="J2988" s="9" t="s">
        <v>1453</v>
      </c>
      <c r="K2988" s="10" t="s">
        <v>1454</v>
      </c>
      <c r="L2988" s="9" t="s">
        <v>1898</v>
      </c>
      <c r="M2988" s="9"/>
      <c r="N2988" s="12" t="s">
        <v>1456</v>
      </c>
    </row>
    <row r="2989" customFormat="1" spans="1:14">
      <c r="A2989" s="9" t="s">
        <v>1895</v>
      </c>
      <c r="B2989" s="9"/>
      <c r="C2989" s="9" t="s">
        <v>5879</v>
      </c>
      <c r="D2989" s="9" t="s">
        <v>5880</v>
      </c>
      <c r="E2989" s="9" t="s">
        <v>85</v>
      </c>
      <c r="F2989" s="9"/>
      <c r="G2989" s="9"/>
      <c r="H2989" s="9" t="s">
        <v>1452</v>
      </c>
      <c r="I2989" s="9"/>
      <c r="J2989" s="9" t="s">
        <v>1453</v>
      </c>
      <c r="K2989" s="10" t="s">
        <v>1454</v>
      </c>
      <c r="L2989" s="9" t="s">
        <v>1898</v>
      </c>
      <c r="M2989" s="9"/>
      <c r="N2989" s="12" t="s">
        <v>1456</v>
      </c>
    </row>
    <row r="2990" customFormat="1" spans="1:14">
      <c r="A2990" s="9" t="s">
        <v>1895</v>
      </c>
      <c r="B2990" s="9"/>
      <c r="C2990" s="9" t="s">
        <v>5881</v>
      </c>
      <c r="D2990" s="9" t="s">
        <v>3502</v>
      </c>
      <c r="E2990" s="9" t="s">
        <v>85</v>
      </c>
      <c r="F2990" s="9"/>
      <c r="G2990" s="9"/>
      <c r="H2990" s="9" t="s">
        <v>1452</v>
      </c>
      <c r="I2990" s="9"/>
      <c r="J2990" s="9" t="s">
        <v>1453</v>
      </c>
      <c r="K2990" s="10" t="s">
        <v>1454</v>
      </c>
      <c r="L2990" s="9" t="s">
        <v>1898</v>
      </c>
      <c r="M2990" s="9"/>
      <c r="N2990" s="12" t="s">
        <v>1456</v>
      </c>
    </row>
    <row r="2991" customFormat="1" spans="1:14">
      <c r="A2991" s="9" t="s">
        <v>1895</v>
      </c>
      <c r="B2991" s="9"/>
      <c r="C2991" s="9" t="s">
        <v>5882</v>
      </c>
      <c r="D2991" s="9" t="s">
        <v>2578</v>
      </c>
      <c r="E2991" s="9" t="s">
        <v>85</v>
      </c>
      <c r="F2991" s="9"/>
      <c r="G2991" s="9"/>
      <c r="H2991" s="9" t="s">
        <v>1452</v>
      </c>
      <c r="I2991" s="9"/>
      <c r="J2991" s="9" t="s">
        <v>1453</v>
      </c>
      <c r="K2991" s="10" t="s">
        <v>1454</v>
      </c>
      <c r="L2991" s="9" t="s">
        <v>1898</v>
      </c>
      <c r="M2991" s="9"/>
      <c r="N2991" s="12" t="s">
        <v>1456</v>
      </c>
    </row>
    <row r="2992" customFormat="1" spans="1:14">
      <c r="A2992" s="9" t="s">
        <v>1895</v>
      </c>
      <c r="B2992" s="9"/>
      <c r="C2992" s="9" t="s">
        <v>5883</v>
      </c>
      <c r="D2992" s="9" t="s">
        <v>5884</v>
      </c>
      <c r="E2992" s="9" t="s">
        <v>85</v>
      </c>
      <c r="F2992" s="9"/>
      <c r="G2992" s="9"/>
      <c r="H2992" s="9" t="s">
        <v>1452</v>
      </c>
      <c r="I2992" s="9"/>
      <c r="J2992" s="9" t="s">
        <v>1453</v>
      </c>
      <c r="K2992" s="10" t="s">
        <v>1454</v>
      </c>
      <c r="L2992" s="9" t="s">
        <v>1898</v>
      </c>
      <c r="M2992" s="9"/>
      <c r="N2992" s="12" t="s">
        <v>1456</v>
      </c>
    </row>
    <row r="2993" customFormat="1" spans="1:14">
      <c r="A2993" s="9" t="s">
        <v>1895</v>
      </c>
      <c r="B2993" s="9"/>
      <c r="C2993" s="9" t="s">
        <v>5885</v>
      </c>
      <c r="D2993" s="9" t="s">
        <v>5886</v>
      </c>
      <c r="E2993" s="9" t="s">
        <v>85</v>
      </c>
      <c r="F2993" s="9"/>
      <c r="G2993" s="9"/>
      <c r="H2993" s="9" t="s">
        <v>1452</v>
      </c>
      <c r="I2993" s="9"/>
      <c r="J2993" s="9" t="s">
        <v>1453</v>
      </c>
      <c r="K2993" s="10" t="s">
        <v>1454</v>
      </c>
      <c r="L2993" s="9" t="s">
        <v>1898</v>
      </c>
      <c r="M2993" s="9"/>
      <c r="N2993" s="12" t="s">
        <v>1456</v>
      </c>
    </row>
    <row r="2994" customFormat="1" spans="1:14">
      <c r="A2994" s="9" t="s">
        <v>1895</v>
      </c>
      <c r="B2994" s="9"/>
      <c r="C2994" s="9" t="s">
        <v>5887</v>
      </c>
      <c r="D2994" s="9" t="s">
        <v>2580</v>
      </c>
      <c r="E2994" s="9" t="s">
        <v>85</v>
      </c>
      <c r="F2994" s="9"/>
      <c r="G2994" s="9"/>
      <c r="H2994" s="9" t="s">
        <v>1452</v>
      </c>
      <c r="I2994" s="9"/>
      <c r="J2994" s="9" t="s">
        <v>1453</v>
      </c>
      <c r="K2994" s="10" t="s">
        <v>1454</v>
      </c>
      <c r="L2994" s="9" t="s">
        <v>1898</v>
      </c>
      <c r="M2994" s="9"/>
      <c r="N2994" s="12" t="s">
        <v>1456</v>
      </c>
    </row>
    <row r="2995" customFormat="1" spans="1:14">
      <c r="A2995" s="9" t="s">
        <v>1895</v>
      </c>
      <c r="B2995" s="9"/>
      <c r="C2995" s="9" t="s">
        <v>5888</v>
      </c>
      <c r="D2995" s="9" t="s">
        <v>5889</v>
      </c>
      <c r="E2995" s="9" t="s">
        <v>85</v>
      </c>
      <c r="F2995" s="9"/>
      <c r="G2995" s="9"/>
      <c r="H2995" s="9" t="s">
        <v>1452</v>
      </c>
      <c r="I2995" s="9"/>
      <c r="J2995" s="9" t="s">
        <v>1453</v>
      </c>
      <c r="K2995" s="10" t="s">
        <v>1454</v>
      </c>
      <c r="L2995" s="9" t="s">
        <v>1898</v>
      </c>
      <c r="M2995" s="9"/>
      <c r="N2995" s="12" t="s">
        <v>1456</v>
      </c>
    </row>
    <row r="2996" customFormat="1" spans="1:14">
      <c r="A2996" s="9" t="s">
        <v>1895</v>
      </c>
      <c r="B2996" s="9"/>
      <c r="C2996" s="9" t="s">
        <v>5890</v>
      </c>
      <c r="D2996" s="9" t="s">
        <v>2582</v>
      </c>
      <c r="E2996" s="9" t="s">
        <v>85</v>
      </c>
      <c r="F2996" s="9"/>
      <c r="G2996" s="9"/>
      <c r="H2996" s="9" t="s">
        <v>1452</v>
      </c>
      <c r="I2996" s="9"/>
      <c r="J2996" s="9" t="s">
        <v>1453</v>
      </c>
      <c r="K2996" s="10" t="s">
        <v>1454</v>
      </c>
      <c r="L2996" s="9" t="s">
        <v>1898</v>
      </c>
      <c r="M2996" s="9"/>
      <c r="N2996" s="12" t="s">
        <v>1456</v>
      </c>
    </row>
    <row r="2997" customFormat="1" spans="1:14">
      <c r="A2997" s="9" t="s">
        <v>1895</v>
      </c>
      <c r="B2997" s="9"/>
      <c r="C2997" s="9" t="s">
        <v>5891</v>
      </c>
      <c r="D2997" s="9" t="s">
        <v>3506</v>
      </c>
      <c r="E2997" s="9" t="s">
        <v>85</v>
      </c>
      <c r="F2997" s="9"/>
      <c r="G2997" s="9"/>
      <c r="H2997" s="9" t="s">
        <v>1452</v>
      </c>
      <c r="I2997" s="9"/>
      <c r="J2997" s="9" t="s">
        <v>1453</v>
      </c>
      <c r="K2997" s="10" t="s">
        <v>1454</v>
      </c>
      <c r="L2997" s="9" t="s">
        <v>1898</v>
      </c>
      <c r="M2997" s="9"/>
      <c r="N2997" s="12" t="s">
        <v>1456</v>
      </c>
    </row>
    <row r="2998" customFormat="1" spans="1:14">
      <c r="A2998" s="9" t="s">
        <v>1895</v>
      </c>
      <c r="B2998" s="9"/>
      <c r="C2998" s="9" t="s">
        <v>5892</v>
      </c>
      <c r="D2998" s="9" t="s">
        <v>2584</v>
      </c>
      <c r="E2998" s="9" t="s">
        <v>85</v>
      </c>
      <c r="F2998" s="9"/>
      <c r="G2998" s="9"/>
      <c r="H2998" s="9" t="s">
        <v>1452</v>
      </c>
      <c r="I2998" s="9"/>
      <c r="J2998" s="9" t="s">
        <v>1453</v>
      </c>
      <c r="K2998" s="10" t="s">
        <v>1454</v>
      </c>
      <c r="L2998" s="9" t="s">
        <v>1898</v>
      </c>
      <c r="M2998" s="9"/>
      <c r="N2998" s="12" t="s">
        <v>1456</v>
      </c>
    </row>
    <row r="2999" customFormat="1" spans="1:14">
      <c r="A2999" s="9" t="s">
        <v>1895</v>
      </c>
      <c r="B2999" s="9"/>
      <c r="C2999" s="9" t="s">
        <v>5893</v>
      </c>
      <c r="D2999" s="9" t="s">
        <v>3508</v>
      </c>
      <c r="E2999" s="9" t="s">
        <v>85</v>
      </c>
      <c r="F2999" s="9"/>
      <c r="G2999" s="9"/>
      <c r="H2999" s="9" t="s">
        <v>1452</v>
      </c>
      <c r="I2999" s="9"/>
      <c r="J2999" s="9" t="s">
        <v>1453</v>
      </c>
      <c r="K2999" s="10" t="s">
        <v>1454</v>
      </c>
      <c r="L2999" s="9" t="s">
        <v>1898</v>
      </c>
      <c r="M2999" s="9"/>
      <c r="N2999" s="12" t="s">
        <v>1456</v>
      </c>
    </row>
    <row r="3000" customFormat="1" spans="1:14">
      <c r="A3000" s="9" t="s">
        <v>1895</v>
      </c>
      <c r="B3000" s="9"/>
      <c r="C3000" s="9" t="s">
        <v>5894</v>
      </c>
      <c r="D3000" s="9" t="s">
        <v>2586</v>
      </c>
      <c r="E3000" s="9" t="s">
        <v>85</v>
      </c>
      <c r="F3000" s="9"/>
      <c r="G3000" s="9"/>
      <c r="H3000" s="9" t="s">
        <v>1452</v>
      </c>
      <c r="I3000" s="9"/>
      <c r="J3000" s="9" t="s">
        <v>1453</v>
      </c>
      <c r="K3000" s="10" t="s">
        <v>1454</v>
      </c>
      <c r="L3000" s="9" t="s">
        <v>1898</v>
      </c>
      <c r="M3000" s="9"/>
      <c r="N3000" s="12" t="s">
        <v>1456</v>
      </c>
    </row>
    <row r="3001" customFormat="1" spans="1:14">
      <c r="A3001" s="9" t="s">
        <v>1895</v>
      </c>
      <c r="B3001" s="9"/>
      <c r="C3001" s="9" t="s">
        <v>5895</v>
      </c>
      <c r="D3001" s="9" t="s">
        <v>2588</v>
      </c>
      <c r="E3001" s="9" t="s">
        <v>85</v>
      </c>
      <c r="F3001" s="9"/>
      <c r="G3001" s="9"/>
      <c r="H3001" s="9" t="s">
        <v>1452</v>
      </c>
      <c r="I3001" s="9"/>
      <c r="J3001" s="9" t="s">
        <v>1453</v>
      </c>
      <c r="K3001" s="10" t="s">
        <v>1454</v>
      </c>
      <c r="L3001" s="9" t="s">
        <v>1898</v>
      </c>
      <c r="M3001" s="9"/>
      <c r="N3001" s="12" t="s">
        <v>1456</v>
      </c>
    </row>
    <row r="3002" customFormat="1" spans="1:14">
      <c r="A3002" s="9" t="s">
        <v>1895</v>
      </c>
      <c r="B3002" s="9"/>
      <c r="C3002" s="9" t="s">
        <v>5896</v>
      </c>
      <c r="D3002" s="9" t="s">
        <v>3510</v>
      </c>
      <c r="E3002" s="9" t="s">
        <v>85</v>
      </c>
      <c r="F3002" s="9"/>
      <c r="G3002" s="9"/>
      <c r="H3002" s="9" t="s">
        <v>1452</v>
      </c>
      <c r="I3002" s="9"/>
      <c r="J3002" s="9" t="s">
        <v>1453</v>
      </c>
      <c r="K3002" s="10" t="s">
        <v>1454</v>
      </c>
      <c r="L3002" s="9" t="s">
        <v>1898</v>
      </c>
      <c r="M3002" s="9"/>
      <c r="N3002" s="12" t="s">
        <v>1456</v>
      </c>
    </row>
    <row r="3003" customFormat="1" spans="1:14">
      <c r="A3003" s="9" t="s">
        <v>1895</v>
      </c>
      <c r="B3003" s="9"/>
      <c r="C3003" s="9" t="s">
        <v>5897</v>
      </c>
      <c r="D3003" s="9" t="s">
        <v>2590</v>
      </c>
      <c r="E3003" s="9" t="s">
        <v>85</v>
      </c>
      <c r="F3003" s="9"/>
      <c r="G3003" s="9"/>
      <c r="H3003" s="9" t="s">
        <v>1452</v>
      </c>
      <c r="I3003" s="9"/>
      <c r="J3003" s="9" t="s">
        <v>1453</v>
      </c>
      <c r="K3003" s="10" t="s">
        <v>1454</v>
      </c>
      <c r="L3003" s="9" t="s">
        <v>1898</v>
      </c>
      <c r="M3003" s="9"/>
      <c r="N3003" s="12" t="s">
        <v>1456</v>
      </c>
    </row>
    <row r="3004" customFormat="1" spans="1:14">
      <c r="A3004" s="9" t="s">
        <v>1895</v>
      </c>
      <c r="B3004" s="9"/>
      <c r="C3004" s="9" t="s">
        <v>5898</v>
      </c>
      <c r="D3004" s="9" t="s">
        <v>3116</v>
      </c>
      <c r="E3004" s="9" t="s">
        <v>85</v>
      </c>
      <c r="F3004" s="9"/>
      <c r="G3004" s="9"/>
      <c r="H3004" s="9" t="s">
        <v>1452</v>
      </c>
      <c r="I3004" s="9"/>
      <c r="J3004" s="9" t="s">
        <v>1453</v>
      </c>
      <c r="K3004" s="10" t="s">
        <v>1454</v>
      </c>
      <c r="L3004" s="9" t="s">
        <v>1898</v>
      </c>
      <c r="M3004" s="9"/>
      <c r="N3004" s="12" t="s">
        <v>1456</v>
      </c>
    </row>
    <row r="3005" customFormat="1" spans="1:14">
      <c r="A3005" s="9" t="s">
        <v>1895</v>
      </c>
      <c r="B3005" s="9"/>
      <c r="C3005" s="9" t="s">
        <v>5899</v>
      </c>
      <c r="D3005" s="9" t="s">
        <v>2592</v>
      </c>
      <c r="E3005" s="9" t="s">
        <v>85</v>
      </c>
      <c r="F3005" s="9"/>
      <c r="G3005" s="9"/>
      <c r="H3005" s="9" t="s">
        <v>1452</v>
      </c>
      <c r="I3005" s="9"/>
      <c r="J3005" s="9" t="s">
        <v>1453</v>
      </c>
      <c r="K3005" s="10" t="s">
        <v>1454</v>
      </c>
      <c r="L3005" s="9" t="s">
        <v>1898</v>
      </c>
      <c r="M3005" s="9"/>
      <c r="N3005" s="12" t="s">
        <v>1456</v>
      </c>
    </row>
    <row r="3006" customFormat="1" spans="1:14">
      <c r="A3006" s="9" t="s">
        <v>1895</v>
      </c>
      <c r="B3006" s="9"/>
      <c r="C3006" s="9" t="s">
        <v>5900</v>
      </c>
      <c r="D3006" s="9" t="s">
        <v>3118</v>
      </c>
      <c r="E3006" s="9" t="s">
        <v>85</v>
      </c>
      <c r="F3006" s="9"/>
      <c r="G3006" s="9"/>
      <c r="H3006" s="9" t="s">
        <v>1452</v>
      </c>
      <c r="I3006" s="9"/>
      <c r="J3006" s="9" t="s">
        <v>1453</v>
      </c>
      <c r="K3006" s="10" t="s">
        <v>1454</v>
      </c>
      <c r="L3006" s="9" t="s">
        <v>1898</v>
      </c>
      <c r="M3006" s="9"/>
      <c r="N3006" s="12" t="s">
        <v>1456</v>
      </c>
    </row>
    <row r="3007" customFormat="1" spans="1:14">
      <c r="A3007" s="9" t="s">
        <v>1895</v>
      </c>
      <c r="B3007" s="9"/>
      <c r="C3007" s="9" t="s">
        <v>5901</v>
      </c>
      <c r="D3007" s="9" t="s">
        <v>2594</v>
      </c>
      <c r="E3007" s="9" t="s">
        <v>85</v>
      </c>
      <c r="F3007" s="9"/>
      <c r="G3007" s="9"/>
      <c r="H3007" s="9" t="s">
        <v>1452</v>
      </c>
      <c r="I3007" s="9"/>
      <c r="J3007" s="9" t="s">
        <v>1453</v>
      </c>
      <c r="K3007" s="10" t="s">
        <v>1454</v>
      </c>
      <c r="L3007" s="9" t="s">
        <v>1898</v>
      </c>
      <c r="M3007" s="9"/>
      <c r="N3007" s="12" t="s">
        <v>1456</v>
      </c>
    </row>
    <row r="3008" customFormat="1" spans="1:14">
      <c r="A3008" s="9" t="s">
        <v>1895</v>
      </c>
      <c r="B3008" s="9"/>
      <c r="C3008" s="9" t="s">
        <v>5902</v>
      </c>
      <c r="D3008" s="9" t="s">
        <v>2596</v>
      </c>
      <c r="E3008" s="9" t="s">
        <v>85</v>
      </c>
      <c r="F3008" s="9"/>
      <c r="G3008" s="9"/>
      <c r="H3008" s="9" t="s">
        <v>1452</v>
      </c>
      <c r="I3008" s="9"/>
      <c r="J3008" s="9" t="s">
        <v>1453</v>
      </c>
      <c r="K3008" s="10" t="s">
        <v>1454</v>
      </c>
      <c r="L3008" s="9" t="s">
        <v>1898</v>
      </c>
      <c r="M3008" s="9"/>
      <c r="N3008" s="12" t="s">
        <v>1456</v>
      </c>
    </row>
    <row r="3009" customFormat="1" spans="1:14">
      <c r="A3009" s="9" t="s">
        <v>1895</v>
      </c>
      <c r="B3009" s="9"/>
      <c r="C3009" s="9" t="s">
        <v>5903</v>
      </c>
      <c r="D3009" s="9" t="s">
        <v>2598</v>
      </c>
      <c r="E3009" s="9" t="s">
        <v>85</v>
      </c>
      <c r="F3009" s="9"/>
      <c r="G3009" s="9"/>
      <c r="H3009" s="9" t="s">
        <v>1452</v>
      </c>
      <c r="I3009" s="9"/>
      <c r="J3009" s="9" t="s">
        <v>1453</v>
      </c>
      <c r="K3009" s="10" t="s">
        <v>1454</v>
      </c>
      <c r="L3009" s="9" t="s">
        <v>1898</v>
      </c>
      <c r="M3009" s="9"/>
      <c r="N3009" s="12" t="s">
        <v>1456</v>
      </c>
    </row>
    <row r="3010" customFormat="1" spans="1:14">
      <c r="A3010" s="9" t="s">
        <v>1895</v>
      </c>
      <c r="B3010" s="9"/>
      <c r="C3010" s="9" t="s">
        <v>5904</v>
      </c>
      <c r="D3010" s="9" t="s">
        <v>3120</v>
      </c>
      <c r="E3010" s="9" t="s">
        <v>85</v>
      </c>
      <c r="F3010" s="9"/>
      <c r="G3010" s="9"/>
      <c r="H3010" s="9" t="s">
        <v>1452</v>
      </c>
      <c r="I3010" s="9"/>
      <c r="J3010" s="9" t="s">
        <v>1453</v>
      </c>
      <c r="K3010" s="10" t="s">
        <v>1454</v>
      </c>
      <c r="L3010" s="9" t="s">
        <v>1898</v>
      </c>
      <c r="M3010" s="9"/>
      <c r="N3010" s="12" t="s">
        <v>1456</v>
      </c>
    </row>
    <row r="3011" customFormat="1" spans="1:14">
      <c r="A3011" s="9" t="s">
        <v>1895</v>
      </c>
      <c r="B3011" s="9"/>
      <c r="C3011" s="9" t="s">
        <v>5905</v>
      </c>
      <c r="D3011" s="9" t="s">
        <v>2784</v>
      </c>
      <c r="E3011" s="9" t="s">
        <v>85</v>
      </c>
      <c r="F3011" s="9"/>
      <c r="G3011" s="9"/>
      <c r="H3011" s="9" t="s">
        <v>1452</v>
      </c>
      <c r="I3011" s="9"/>
      <c r="J3011" s="9" t="s">
        <v>1453</v>
      </c>
      <c r="K3011" s="10" t="s">
        <v>1454</v>
      </c>
      <c r="L3011" s="9" t="s">
        <v>1898</v>
      </c>
      <c r="M3011" s="9"/>
      <c r="N3011" s="12" t="s">
        <v>1456</v>
      </c>
    </row>
    <row r="3012" customFormat="1" spans="1:14">
      <c r="A3012" s="9" t="s">
        <v>1895</v>
      </c>
      <c r="B3012" s="9"/>
      <c r="C3012" s="9" t="s">
        <v>5906</v>
      </c>
      <c r="D3012" s="9" t="s">
        <v>3122</v>
      </c>
      <c r="E3012" s="9" t="s">
        <v>85</v>
      </c>
      <c r="F3012" s="9"/>
      <c r="G3012" s="9"/>
      <c r="H3012" s="9" t="s">
        <v>1452</v>
      </c>
      <c r="I3012" s="9"/>
      <c r="J3012" s="9" t="s">
        <v>1453</v>
      </c>
      <c r="K3012" s="10" t="s">
        <v>1454</v>
      </c>
      <c r="L3012" s="9" t="s">
        <v>1898</v>
      </c>
      <c r="M3012" s="9"/>
      <c r="N3012" s="12" t="s">
        <v>1456</v>
      </c>
    </row>
    <row r="3013" customFormat="1" spans="1:14">
      <c r="A3013" s="9" t="s">
        <v>1895</v>
      </c>
      <c r="B3013" s="9"/>
      <c r="C3013" s="9" t="s">
        <v>5907</v>
      </c>
      <c r="D3013" s="9" t="s">
        <v>2786</v>
      </c>
      <c r="E3013" s="9" t="s">
        <v>85</v>
      </c>
      <c r="F3013" s="9"/>
      <c r="G3013" s="9"/>
      <c r="H3013" s="9" t="s">
        <v>1452</v>
      </c>
      <c r="I3013" s="9"/>
      <c r="J3013" s="9" t="s">
        <v>1453</v>
      </c>
      <c r="K3013" s="10" t="s">
        <v>1454</v>
      </c>
      <c r="L3013" s="9" t="s">
        <v>1898</v>
      </c>
      <c r="M3013" s="9"/>
      <c r="N3013" s="12" t="s">
        <v>1456</v>
      </c>
    </row>
    <row r="3014" customFormat="1" spans="1:14">
      <c r="A3014" s="9" t="s">
        <v>1895</v>
      </c>
      <c r="B3014" s="9"/>
      <c r="C3014" s="9" t="s">
        <v>5908</v>
      </c>
      <c r="D3014" s="9" t="s">
        <v>3124</v>
      </c>
      <c r="E3014" s="9" t="s">
        <v>85</v>
      </c>
      <c r="F3014" s="9"/>
      <c r="G3014" s="9"/>
      <c r="H3014" s="9" t="s">
        <v>1452</v>
      </c>
      <c r="I3014" s="9"/>
      <c r="J3014" s="9" t="s">
        <v>1453</v>
      </c>
      <c r="K3014" s="10" t="s">
        <v>1454</v>
      </c>
      <c r="L3014" s="9" t="s">
        <v>1898</v>
      </c>
      <c r="M3014" s="9"/>
      <c r="N3014" s="12" t="s">
        <v>1456</v>
      </c>
    </row>
    <row r="3015" customFormat="1" spans="1:14">
      <c r="A3015" s="9" t="s">
        <v>1895</v>
      </c>
      <c r="B3015" s="9"/>
      <c r="C3015" s="9" t="s">
        <v>5909</v>
      </c>
      <c r="D3015" s="9" t="s">
        <v>3512</v>
      </c>
      <c r="E3015" s="9" t="s">
        <v>85</v>
      </c>
      <c r="F3015" s="9"/>
      <c r="G3015" s="9"/>
      <c r="H3015" s="9" t="s">
        <v>1452</v>
      </c>
      <c r="I3015" s="9"/>
      <c r="J3015" s="9" t="s">
        <v>1453</v>
      </c>
      <c r="K3015" s="10" t="s">
        <v>1454</v>
      </c>
      <c r="L3015" s="9" t="s">
        <v>1898</v>
      </c>
      <c r="M3015" s="9"/>
      <c r="N3015" s="12" t="s">
        <v>1456</v>
      </c>
    </row>
    <row r="3016" customFormat="1" spans="1:14">
      <c r="A3016" s="9" t="s">
        <v>1895</v>
      </c>
      <c r="B3016" s="9"/>
      <c r="C3016" s="9" t="s">
        <v>5910</v>
      </c>
      <c r="D3016" s="9" t="s">
        <v>2788</v>
      </c>
      <c r="E3016" s="9" t="s">
        <v>85</v>
      </c>
      <c r="F3016" s="9"/>
      <c r="G3016" s="9"/>
      <c r="H3016" s="9" t="s">
        <v>1452</v>
      </c>
      <c r="I3016" s="9"/>
      <c r="J3016" s="9" t="s">
        <v>1453</v>
      </c>
      <c r="K3016" s="10" t="s">
        <v>1454</v>
      </c>
      <c r="L3016" s="9" t="s">
        <v>1898</v>
      </c>
      <c r="M3016" s="9"/>
      <c r="N3016" s="12" t="s">
        <v>1456</v>
      </c>
    </row>
    <row r="3017" customFormat="1" spans="1:14">
      <c r="A3017" s="9" t="s">
        <v>1895</v>
      </c>
      <c r="B3017" s="9"/>
      <c r="C3017" s="9" t="s">
        <v>5911</v>
      </c>
      <c r="D3017" s="9" t="s">
        <v>3514</v>
      </c>
      <c r="E3017" s="9" t="s">
        <v>85</v>
      </c>
      <c r="F3017" s="9"/>
      <c r="G3017" s="9"/>
      <c r="H3017" s="9" t="s">
        <v>1452</v>
      </c>
      <c r="I3017" s="9"/>
      <c r="J3017" s="9" t="s">
        <v>1453</v>
      </c>
      <c r="K3017" s="10" t="s">
        <v>1454</v>
      </c>
      <c r="L3017" s="9" t="s">
        <v>1898</v>
      </c>
      <c r="M3017" s="9"/>
      <c r="N3017" s="12" t="s">
        <v>1456</v>
      </c>
    </row>
    <row r="3018" customFormat="1" spans="1:14">
      <c r="A3018" s="9" t="s">
        <v>1895</v>
      </c>
      <c r="B3018" s="9"/>
      <c r="C3018" s="9" t="s">
        <v>5912</v>
      </c>
      <c r="D3018" s="9" t="s">
        <v>2790</v>
      </c>
      <c r="E3018" s="9" t="s">
        <v>85</v>
      </c>
      <c r="F3018" s="9"/>
      <c r="G3018" s="9"/>
      <c r="H3018" s="9" t="s">
        <v>1452</v>
      </c>
      <c r="I3018" s="9"/>
      <c r="J3018" s="9" t="s">
        <v>1453</v>
      </c>
      <c r="K3018" s="10" t="s">
        <v>1454</v>
      </c>
      <c r="L3018" s="9" t="s">
        <v>1898</v>
      </c>
      <c r="M3018" s="9"/>
      <c r="N3018" s="12" t="s">
        <v>1456</v>
      </c>
    </row>
    <row r="3019" customFormat="1" spans="1:14">
      <c r="A3019" s="9" t="s">
        <v>1895</v>
      </c>
      <c r="B3019" s="9"/>
      <c r="C3019" s="9" t="s">
        <v>5913</v>
      </c>
      <c r="D3019" s="9" t="s">
        <v>2600</v>
      </c>
      <c r="E3019" s="9" t="s">
        <v>85</v>
      </c>
      <c r="F3019" s="9"/>
      <c r="G3019" s="9"/>
      <c r="H3019" s="9" t="s">
        <v>1452</v>
      </c>
      <c r="I3019" s="9"/>
      <c r="J3019" s="9" t="s">
        <v>1453</v>
      </c>
      <c r="K3019" s="10" t="s">
        <v>1454</v>
      </c>
      <c r="L3019" s="9" t="s">
        <v>1898</v>
      </c>
      <c r="M3019" s="9"/>
      <c r="N3019" s="12" t="s">
        <v>1456</v>
      </c>
    </row>
    <row r="3020" customFormat="1" spans="1:14">
      <c r="A3020" s="9" t="s">
        <v>1895</v>
      </c>
      <c r="B3020" s="9"/>
      <c r="C3020" s="9" t="s">
        <v>5914</v>
      </c>
      <c r="D3020" s="9" t="s">
        <v>2792</v>
      </c>
      <c r="E3020" s="9" t="s">
        <v>85</v>
      </c>
      <c r="F3020" s="9"/>
      <c r="G3020" s="9"/>
      <c r="H3020" s="9" t="s">
        <v>1452</v>
      </c>
      <c r="I3020" s="9"/>
      <c r="J3020" s="9" t="s">
        <v>1453</v>
      </c>
      <c r="K3020" s="10" t="s">
        <v>1454</v>
      </c>
      <c r="L3020" s="9" t="s">
        <v>1898</v>
      </c>
      <c r="M3020" s="9"/>
      <c r="N3020" s="12" t="s">
        <v>1456</v>
      </c>
    </row>
    <row r="3021" customFormat="1" spans="1:14">
      <c r="A3021" s="9" t="s">
        <v>1895</v>
      </c>
      <c r="B3021" s="9"/>
      <c r="C3021" s="9" t="s">
        <v>5915</v>
      </c>
      <c r="D3021" s="9" t="s">
        <v>5916</v>
      </c>
      <c r="E3021" s="9" t="s">
        <v>85</v>
      </c>
      <c r="F3021" s="9"/>
      <c r="G3021" s="9"/>
      <c r="H3021" s="9" t="s">
        <v>1452</v>
      </c>
      <c r="I3021" s="9"/>
      <c r="J3021" s="9" t="s">
        <v>1453</v>
      </c>
      <c r="K3021" s="10" t="s">
        <v>1454</v>
      </c>
      <c r="L3021" s="9" t="s">
        <v>1898</v>
      </c>
      <c r="M3021" s="9"/>
      <c r="N3021" s="12" t="s">
        <v>1456</v>
      </c>
    </row>
    <row r="3022" customFormat="1" spans="1:14">
      <c r="A3022" s="9" t="s">
        <v>1895</v>
      </c>
      <c r="B3022" s="9"/>
      <c r="C3022" s="9" t="s">
        <v>5917</v>
      </c>
      <c r="D3022" s="9" t="s">
        <v>5918</v>
      </c>
      <c r="E3022" s="9" t="s">
        <v>85</v>
      </c>
      <c r="F3022" s="9"/>
      <c r="G3022" s="9"/>
      <c r="H3022" s="9" t="s">
        <v>1452</v>
      </c>
      <c r="I3022" s="9"/>
      <c r="J3022" s="9" t="s">
        <v>1453</v>
      </c>
      <c r="K3022" s="10" t="s">
        <v>1454</v>
      </c>
      <c r="L3022" s="9" t="s">
        <v>1898</v>
      </c>
      <c r="M3022" s="9"/>
      <c r="N3022" s="12" t="s">
        <v>1456</v>
      </c>
    </row>
    <row r="3023" customFormat="1" spans="1:14">
      <c r="A3023" s="9" t="s">
        <v>1895</v>
      </c>
      <c r="B3023" s="9"/>
      <c r="C3023" s="9" t="s">
        <v>5919</v>
      </c>
      <c r="D3023" s="9" t="s">
        <v>2794</v>
      </c>
      <c r="E3023" s="9" t="s">
        <v>85</v>
      </c>
      <c r="F3023" s="9"/>
      <c r="G3023" s="9"/>
      <c r="H3023" s="9" t="s">
        <v>1452</v>
      </c>
      <c r="I3023" s="9"/>
      <c r="J3023" s="9" t="s">
        <v>1453</v>
      </c>
      <c r="K3023" s="10" t="s">
        <v>1454</v>
      </c>
      <c r="L3023" s="9" t="s">
        <v>1898</v>
      </c>
      <c r="M3023" s="9"/>
      <c r="N3023" s="12" t="s">
        <v>1456</v>
      </c>
    </row>
    <row r="3024" customFormat="1" spans="1:14">
      <c r="A3024" s="9" t="s">
        <v>1895</v>
      </c>
      <c r="B3024" s="9"/>
      <c r="C3024" s="9" t="s">
        <v>5920</v>
      </c>
      <c r="D3024" s="9" t="s">
        <v>5921</v>
      </c>
      <c r="E3024" s="9" t="s">
        <v>85</v>
      </c>
      <c r="F3024" s="9"/>
      <c r="G3024" s="9"/>
      <c r="H3024" s="9" t="s">
        <v>1452</v>
      </c>
      <c r="I3024" s="9"/>
      <c r="J3024" s="9" t="s">
        <v>1453</v>
      </c>
      <c r="K3024" s="10" t="s">
        <v>1454</v>
      </c>
      <c r="L3024" s="9" t="s">
        <v>1898</v>
      </c>
      <c r="M3024" s="9"/>
      <c r="N3024" s="12" t="s">
        <v>1456</v>
      </c>
    </row>
    <row r="3025" customFormat="1" spans="1:14">
      <c r="A3025" s="9" t="s">
        <v>1895</v>
      </c>
      <c r="B3025" s="9"/>
      <c r="C3025" s="9" t="s">
        <v>5922</v>
      </c>
      <c r="D3025" s="9" t="s">
        <v>5923</v>
      </c>
      <c r="E3025" s="9" t="s">
        <v>85</v>
      </c>
      <c r="F3025" s="9"/>
      <c r="G3025" s="9"/>
      <c r="H3025" s="9" t="s">
        <v>1452</v>
      </c>
      <c r="I3025" s="9"/>
      <c r="J3025" s="9" t="s">
        <v>1453</v>
      </c>
      <c r="K3025" s="10" t="s">
        <v>1454</v>
      </c>
      <c r="L3025" s="9" t="s">
        <v>1898</v>
      </c>
      <c r="M3025" s="9"/>
      <c r="N3025" s="12" t="s">
        <v>1456</v>
      </c>
    </row>
    <row r="3026" customFormat="1" spans="1:14">
      <c r="A3026" s="9" t="s">
        <v>1895</v>
      </c>
      <c r="B3026" s="9"/>
      <c r="C3026" s="9" t="s">
        <v>5924</v>
      </c>
      <c r="D3026" s="9" t="s">
        <v>5925</v>
      </c>
      <c r="E3026" s="9" t="s">
        <v>85</v>
      </c>
      <c r="F3026" s="9"/>
      <c r="G3026" s="9"/>
      <c r="H3026" s="9" t="s">
        <v>1452</v>
      </c>
      <c r="I3026" s="9"/>
      <c r="J3026" s="9" t="s">
        <v>1453</v>
      </c>
      <c r="K3026" s="10" t="s">
        <v>1454</v>
      </c>
      <c r="L3026" s="9" t="s">
        <v>1898</v>
      </c>
      <c r="M3026" s="9"/>
      <c r="N3026" s="12" t="s">
        <v>1456</v>
      </c>
    </row>
    <row r="3027" customFormat="1" spans="1:14">
      <c r="A3027" s="9" t="s">
        <v>1895</v>
      </c>
      <c r="B3027" s="9"/>
      <c r="C3027" s="9" t="s">
        <v>5926</v>
      </c>
      <c r="D3027" s="9" t="s">
        <v>5927</v>
      </c>
      <c r="E3027" s="9" t="s">
        <v>85</v>
      </c>
      <c r="F3027" s="9"/>
      <c r="G3027" s="9"/>
      <c r="H3027" s="9" t="s">
        <v>1452</v>
      </c>
      <c r="I3027" s="9"/>
      <c r="J3027" s="9" t="s">
        <v>1453</v>
      </c>
      <c r="K3027" s="10" t="s">
        <v>1454</v>
      </c>
      <c r="L3027" s="9" t="s">
        <v>1898</v>
      </c>
      <c r="M3027" s="9"/>
      <c r="N3027" s="12" t="s">
        <v>1456</v>
      </c>
    </row>
    <row r="3028" customFormat="1" spans="1:14">
      <c r="A3028" s="9" t="s">
        <v>1895</v>
      </c>
      <c r="B3028" s="9"/>
      <c r="C3028" s="9" t="s">
        <v>5928</v>
      </c>
      <c r="D3028" s="9" t="s">
        <v>2602</v>
      </c>
      <c r="E3028" s="9" t="s">
        <v>85</v>
      </c>
      <c r="F3028" s="9"/>
      <c r="G3028" s="9"/>
      <c r="H3028" s="9" t="s">
        <v>1452</v>
      </c>
      <c r="I3028" s="9"/>
      <c r="J3028" s="9" t="s">
        <v>1453</v>
      </c>
      <c r="K3028" s="10" t="s">
        <v>1454</v>
      </c>
      <c r="L3028" s="9" t="s">
        <v>1898</v>
      </c>
      <c r="M3028" s="9"/>
      <c r="N3028" s="12" t="s">
        <v>1456</v>
      </c>
    </row>
    <row r="3029" customFormat="1" spans="1:14">
      <c r="A3029" s="9" t="s">
        <v>1895</v>
      </c>
      <c r="B3029" s="9"/>
      <c r="C3029" s="9" t="s">
        <v>5929</v>
      </c>
      <c r="D3029" s="9" t="s">
        <v>5930</v>
      </c>
      <c r="E3029" s="9" t="s">
        <v>85</v>
      </c>
      <c r="F3029" s="9"/>
      <c r="G3029" s="9"/>
      <c r="H3029" s="9" t="s">
        <v>1452</v>
      </c>
      <c r="I3029" s="9"/>
      <c r="J3029" s="9" t="s">
        <v>1453</v>
      </c>
      <c r="K3029" s="10" t="s">
        <v>1454</v>
      </c>
      <c r="L3029" s="9" t="s">
        <v>1898</v>
      </c>
      <c r="M3029" s="9"/>
      <c r="N3029" s="12" t="s">
        <v>1456</v>
      </c>
    </row>
    <row r="3030" customFormat="1" spans="1:14">
      <c r="A3030" s="9" t="s">
        <v>1895</v>
      </c>
      <c r="B3030" s="9"/>
      <c r="C3030" s="9" t="s">
        <v>5931</v>
      </c>
      <c r="D3030" s="9" t="s">
        <v>5932</v>
      </c>
      <c r="E3030" s="9" t="s">
        <v>85</v>
      </c>
      <c r="F3030" s="9"/>
      <c r="G3030" s="9"/>
      <c r="H3030" s="9" t="s">
        <v>1452</v>
      </c>
      <c r="I3030" s="9"/>
      <c r="J3030" s="9" t="s">
        <v>1453</v>
      </c>
      <c r="K3030" s="10" t="s">
        <v>1454</v>
      </c>
      <c r="L3030" s="9" t="s">
        <v>1898</v>
      </c>
      <c r="M3030" s="9"/>
      <c r="N3030" s="12" t="s">
        <v>1456</v>
      </c>
    </row>
    <row r="3031" customFormat="1" spans="1:14">
      <c r="A3031" s="9" t="s">
        <v>1895</v>
      </c>
      <c r="B3031" s="9"/>
      <c r="C3031" s="9" t="s">
        <v>5933</v>
      </c>
      <c r="D3031" s="9" t="s">
        <v>5934</v>
      </c>
      <c r="E3031" s="9" t="s">
        <v>85</v>
      </c>
      <c r="F3031" s="9"/>
      <c r="G3031" s="9"/>
      <c r="H3031" s="9" t="s">
        <v>1452</v>
      </c>
      <c r="I3031" s="9"/>
      <c r="J3031" s="9" t="s">
        <v>1453</v>
      </c>
      <c r="K3031" s="10" t="s">
        <v>1454</v>
      </c>
      <c r="L3031" s="9" t="s">
        <v>1898</v>
      </c>
      <c r="M3031" s="9"/>
      <c r="N3031" s="12" t="s">
        <v>1456</v>
      </c>
    </row>
    <row r="3032" customFormat="1" spans="1:14">
      <c r="A3032" s="9" t="s">
        <v>1895</v>
      </c>
      <c r="B3032" s="9"/>
      <c r="C3032" s="9" t="s">
        <v>5935</v>
      </c>
      <c r="D3032" s="9" t="s">
        <v>5936</v>
      </c>
      <c r="E3032" s="9" t="s">
        <v>85</v>
      </c>
      <c r="F3032" s="9"/>
      <c r="G3032" s="9"/>
      <c r="H3032" s="9" t="s">
        <v>1452</v>
      </c>
      <c r="I3032" s="9"/>
      <c r="J3032" s="9" t="s">
        <v>1453</v>
      </c>
      <c r="K3032" s="10" t="s">
        <v>1454</v>
      </c>
      <c r="L3032" s="9" t="s">
        <v>1898</v>
      </c>
      <c r="M3032" s="9"/>
      <c r="N3032" s="12" t="s">
        <v>1456</v>
      </c>
    </row>
    <row r="3033" customFormat="1" spans="1:14">
      <c r="A3033" s="9" t="s">
        <v>1895</v>
      </c>
      <c r="B3033" s="9"/>
      <c r="C3033" s="9" t="s">
        <v>5937</v>
      </c>
      <c r="D3033" s="9" t="s">
        <v>5938</v>
      </c>
      <c r="E3033" s="9" t="s">
        <v>85</v>
      </c>
      <c r="F3033" s="9"/>
      <c r="G3033" s="9"/>
      <c r="H3033" s="9" t="s">
        <v>1452</v>
      </c>
      <c r="I3033" s="9"/>
      <c r="J3033" s="9" t="s">
        <v>1453</v>
      </c>
      <c r="K3033" s="10" t="s">
        <v>1454</v>
      </c>
      <c r="L3033" s="9" t="s">
        <v>1898</v>
      </c>
      <c r="M3033" s="9"/>
      <c r="N3033" s="12" t="s">
        <v>1456</v>
      </c>
    </row>
    <row r="3034" customFormat="1" spans="1:14">
      <c r="A3034" s="9" t="s">
        <v>1895</v>
      </c>
      <c r="B3034" s="9"/>
      <c r="C3034" s="9" t="s">
        <v>5939</v>
      </c>
      <c r="D3034" s="9" t="s">
        <v>2604</v>
      </c>
      <c r="E3034" s="9" t="s">
        <v>85</v>
      </c>
      <c r="F3034" s="9"/>
      <c r="G3034" s="9"/>
      <c r="H3034" s="9" t="s">
        <v>1452</v>
      </c>
      <c r="I3034" s="9"/>
      <c r="J3034" s="9" t="s">
        <v>1453</v>
      </c>
      <c r="K3034" s="10" t="s">
        <v>1454</v>
      </c>
      <c r="L3034" s="9" t="s">
        <v>1898</v>
      </c>
      <c r="M3034" s="9"/>
      <c r="N3034" s="12" t="s">
        <v>1456</v>
      </c>
    </row>
    <row r="3035" customFormat="1" spans="1:14">
      <c r="A3035" s="9" t="s">
        <v>1895</v>
      </c>
      <c r="B3035" s="9"/>
      <c r="C3035" s="9" t="s">
        <v>5940</v>
      </c>
      <c r="D3035" s="9" t="s">
        <v>5941</v>
      </c>
      <c r="E3035" s="9" t="s">
        <v>85</v>
      </c>
      <c r="F3035" s="9"/>
      <c r="G3035" s="9"/>
      <c r="H3035" s="9" t="s">
        <v>1452</v>
      </c>
      <c r="I3035" s="9"/>
      <c r="J3035" s="9" t="s">
        <v>1453</v>
      </c>
      <c r="K3035" s="10" t="s">
        <v>1454</v>
      </c>
      <c r="L3035" s="9" t="s">
        <v>1898</v>
      </c>
      <c r="M3035" s="9"/>
      <c r="N3035" s="12" t="s">
        <v>1456</v>
      </c>
    </row>
    <row r="3036" customFormat="1" spans="1:14">
      <c r="A3036" s="9" t="s">
        <v>1895</v>
      </c>
      <c r="B3036" s="9"/>
      <c r="C3036" s="9" t="s">
        <v>5942</v>
      </c>
      <c r="D3036" s="9" t="s">
        <v>3520</v>
      </c>
      <c r="E3036" s="9" t="s">
        <v>85</v>
      </c>
      <c r="F3036" s="9"/>
      <c r="G3036" s="9"/>
      <c r="H3036" s="9" t="s">
        <v>1452</v>
      </c>
      <c r="I3036" s="9"/>
      <c r="J3036" s="9" t="s">
        <v>1453</v>
      </c>
      <c r="K3036" s="10" t="s">
        <v>1454</v>
      </c>
      <c r="L3036" s="9" t="s">
        <v>1898</v>
      </c>
      <c r="M3036" s="9"/>
      <c r="N3036" s="12" t="s">
        <v>1456</v>
      </c>
    </row>
    <row r="3037" customFormat="1" spans="1:14">
      <c r="A3037" s="9" t="s">
        <v>1895</v>
      </c>
      <c r="B3037" s="9"/>
      <c r="C3037" s="9" t="s">
        <v>5943</v>
      </c>
      <c r="D3037" s="9" t="s">
        <v>5944</v>
      </c>
      <c r="E3037" s="9" t="s">
        <v>85</v>
      </c>
      <c r="F3037" s="9"/>
      <c r="G3037" s="9"/>
      <c r="H3037" s="9" t="s">
        <v>1452</v>
      </c>
      <c r="I3037" s="9"/>
      <c r="J3037" s="9" t="s">
        <v>1453</v>
      </c>
      <c r="K3037" s="10" t="s">
        <v>1454</v>
      </c>
      <c r="L3037" s="9" t="s">
        <v>1898</v>
      </c>
      <c r="M3037" s="9"/>
      <c r="N3037" s="12" t="s">
        <v>1456</v>
      </c>
    </row>
    <row r="3038" customFormat="1" spans="1:14">
      <c r="A3038" s="9" t="s">
        <v>1895</v>
      </c>
      <c r="B3038" s="9"/>
      <c r="C3038" s="9" t="s">
        <v>5945</v>
      </c>
      <c r="D3038" s="9" t="s">
        <v>3522</v>
      </c>
      <c r="E3038" s="9" t="s">
        <v>85</v>
      </c>
      <c r="F3038" s="9"/>
      <c r="G3038" s="9"/>
      <c r="H3038" s="9" t="s">
        <v>1452</v>
      </c>
      <c r="I3038" s="9"/>
      <c r="J3038" s="9" t="s">
        <v>1453</v>
      </c>
      <c r="K3038" s="10" t="s">
        <v>1454</v>
      </c>
      <c r="L3038" s="9" t="s">
        <v>1898</v>
      </c>
      <c r="M3038" s="9"/>
      <c r="N3038" s="12" t="s">
        <v>1456</v>
      </c>
    </row>
    <row r="3039" customFormat="1" spans="1:14">
      <c r="A3039" s="9" t="s">
        <v>1895</v>
      </c>
      <c r="B3039" s="9"/>
      <c r="C3039" s="9" t="s">
        <v>5946</v>
      </c>
      <c r="D3039" s="9" t="s">
        <v>5947</v>
      </c>
      <c r="E3039" s="9" t="s">
        <v>85</v>
      </c>
      <c r="F3039" s="9"/>
      <c r="G3039" s="9"/>
      <c r="H3039" s="9" t="s">
        <v>1452</v>
      </c>
      <c r="I3039" s="9"/>
      <c r="J3039" s="9" t="s">
        <v>1453</v>
      </c>
      <c r="K3039" s="10" t="s">
        <v>1454</v>
      </c>
      <c r="L3039" s="9" t="s">
        <v>1898</v>
      </c>
      <c r="M3039" s="9"/>
      <c r="N3039" s="12" t="s">
        <v>1456</v>
      </c>
    </row>
    <row r="3040" customFormat="1" spans="1:14">
      <c r="A3040" s="9" t="s">
        <v>1895</v>
      </c>
      <c r="B3040" s="9"/>
      <c r="C3040" s="9" t="s">
        <v>5948</v>
      </c>
      <c r="D3040" s="9" t="s">
        <v>5949</v>
      </c>
      <c r="E3040" s="9" t="s">
        <v>85</v>
      </c>
      <c r="F3040" s="9"/>
      <c r="G3040" s="9"/>
      <c r="H3040" s="9" t="s">
        <v>1452</v>
      </c>
      <c r="I3040" s="9"/>
      <c r="J3040" s="9" t="s">
        <v>1453</v>
      </c>
      <c r="K3040" s="10" t="s">
        <v>1454</v>
      </c>
      <c r="L3040" s="9" t="s">
        <v>1898</v>
      </c>
      <c r="M3040" s="9"/>
      <c r="N3040" s="12" t="s">
        <v>1456</v>
      </c>
    </row>
    <row r="3041" customFormat="1" spans="1:14">
      <c r="A3041" s="9" t="s">
        <v>1895</v>
      </c>
      <c r="B3041" s="9"/>
      <c r="C3041" s="9" t="s">
        <v>5950</v>
      </c>
      <c r="D3041" s="9" t="s">
        <v>2796</v>
      </c>
      <c r="E3041" s="9" t="s">
        <v>85</v>
      </c>
      <c r="F3041" s="9"/>
      <c r="G3041" s="9"/>
      <c r="H3041" s="9" t="s">
        <v>1452</v>
      </c>
      <c r="I3041" s="9"/>
      <c r="J3041" s="9" t="s">
        <v>1453</v>
      </c>
      <c r="K3041" s="10" t="s">
        <v>1454</v>
      </c>
      <c r="L3041" s="9" t="s">
        <v>1898</v>
      </c>
      <c r="M3041" s="9"/>
      <c r="N3041" s="12" t="s">
        <v>1456</v>
      </c>
    </row>
    <row r="3042" customFormat="1" spans="1:14">
      <c r="A3042" s="9" t="s">
        <v>1895</v>
      </c>
      <c r="B3042" s="9"/>
      <c r="C3042" s="9" t="s">
        <v>5951</v>
      </c>
      <c r="D3042" s="9" t="s">
        <v>3526</v>
      </c>
      <c r="E3042" s="9" t="s">
        <v>85</v>
      </c>
      <c r="F3042" s="9"/>
      <c r="G3042" s="9"/>
      <c r="H3042" s="9" t="s">
        <v>1452</v>
      </c>
      <c r="I3042" s="9"/>
      <c r="J3042" s="9" t="s">
        <v>1453</v>
      </c>
      <c r="K3042" s="10" t="s">
        <v>1454</v>
      </c>
      <c r="L3042" s="9" t="s">
        <v>1898</v>
      </c>
      <c r="M3042" s="9"/>
      <c r="N3042" s="12" t="s">
        <v>1456</v>
      </c>
    </row>
    <row r="3043" customFormat="1" spans="1:14">
      <c r="A3043" s="9" t="s">
        <v>1895</v>
      </c>
      <c r="B3043" s="9"/>
      <c r="C3043" s="9" t="s">
        <v>5952</v>
      </c>
      <c r="D3043" s="9" t="s">
        <v>5953</v>
      </c>
      <c r="E3043" s="9" t="s">
        <v>85</v>
      </c>
      <c r="F3043" s="9"/>
      <c r="G3043" s="9"/>
      <c r="H3043" s="9" t="s">
        <v>1452</v>
      </c>
      <c r="I3043" s="9"/>
      <c r="J3043" s="9" t="s">
        <v>1453</v>
      </c>
      <c r="K3043" s="10" t="s">
        <v>1454</v>
      </c>
      <c r="L3043" s="9" t="s">
        <v>1898</v>
      </c>
      <c r="M3043" s="9"/>
      <c r="N3043" s="12" t="s">
        <v>1456</v>
      </c>
    </row>
    <row r="3044" customFormat="1" spans="1:14">
      <c r="A3044" s="9" t="s">
        <v>1895</v>
      </c>
      <c r="B3044" s="9"/>
      <c r="C3044" s="9" t="s">
        <v>5954</v>
      </c>
      <c r="D3044" s="9" t="s">
        <v>3528</v>
      </c>
      <c r="E3044" s="9" t="s">
        <v>85</v>
      </c>
      <c r="F3044" s="9"/>
      <c r="G3044" s="9"/>
      <c r="H3044" s="9" t="s">
        <v>1452</v>
      </c>
      <c r="I3044" s="9"/>
      <c r="J3044" s="9" t="s">
        <v>1453</v>
      </c>
      <c r="K3044" s="10" t="s">
        <v>1454</v>
      </c>
      <c r="L3044" s="9" t="s">
        <v>1898</v>
      </c>
      <c r="M3044" s="9"/>
      <c r="N3044" s="12" t="s">
        <v>1456</v>
      </c>
    </row>
    <row r="3045" customFormat="1" spans="1:14">
      <c r="A3045" s="9" t="s">
        <v>1895</v>
      </c>
      <c r="B3045" s="9"/>
      <c r="C3045" s="9" t="s">
        <v>5955</v>
      </c>
      <c r="D3045" s="9" t="s">
        <v>2798</v>
      </c>
      <c r="E3045" s="9" t="s">
        <v>85</v>
      </c>
      <c r="F3045" s="9"/>
      <c r="G3045" s="9"/>
      <c r="H3045" s="9" t="s">
        <v>1452</v>
      </c>
      <c r="I3045" s="9"/>
      <c r="J3045" s="9" t="s">
        <v>1453</v>
      </c>
      <c r="K3045" s="10" t="s">
        <v>1454</v>
      </c>
      <c r="L3045" s="9" t="s">
        <v>1898</v>
      </c>
      <c r="M3045" s="9"/>
      <c r="N3045" s="12" t="s">
        <v>1456</v>
      </c>
    </row>
    <row r="3046" customFormat="1" spans="1:14">
      <c r="A3046" s="9" t="s">
        <v>1895</v>
      </c>
      <c r="B3046" s="9"/>
      <c r="C3046" s="9" t="s">
        <v>5956</v>
      </c>
      <c r="D3046" s="9" t="s">
        <v>5957</v>
      </c>
      <c r="E3046" s="9" t="s">
        <v>85</v>
      </c>
      <c r="F3046" s="9"/>
      <c r="G3046" s="9"/>
      <c r="H3046" s="9" t="s">
        <v>1452</v>
      </c>
      <c r="I3046" s="9"/>
      <c r="J3046" s="9" t="s">
        <v>1453</v>
      </c>
      <c r="K3046" s="10" t="s">
        <v>1454</v>
      </c>
      <c r="L3046" s="9" t="s">
        <v>1898</v>
      </c>
      <c r="M3046" s="9"/>
      <c r="N3046" s="12" t="s">
        <v>1456</v>
      </c>
    </row>
    <row r="3047" customFormat="1" spans="1:14">
      <c r="A3047" s="9" t="s">
        <v>1895</v>
      </c>
      <c r="B3047" s="9"/>
      <c r="C3047" s="9" t="s">
        <v>5958</v>
      </c>
      <c r="D3047" s="9" t="s">
        <v>2606</v>
      </c>
      <c r="E3047" s="9" t="s">
        <v>85</v>
      </c>
      <c r="F3047" s="9"/>
      <c r="G3047" s="9"/>
      <c r="H3047" s="9" t="s">
        <v>1452</v>
      </c>
      <c r="I3047" s="9"/>
      <c r="J3047" s="9" t="s">
        <v>1453</v>
      </c>
      <c r="K3047" s="10" t="s">
        <v>1454</v>
      </c>
      <c r="L3047" s="9" t="s">
        <v>1898</v>
      </c>
      <c r="M3047" s="9"/>
      <c r="N3047" s="12" t="s">
        <v>1456</v>
      </c>
    </row>
    <row r="3048" customFormat="1" spans="1:14">
      <c r="A3048" s="9" t="s">
        <v>1895</v>
      </c>
      <c r="B3048" s="9"/>
      <c r="C3048" s="9" t="s">
        <v>5959</v>
      </c>
      <c r="D3048" s="9" t="s">
        <v>5960</v>
      </c>
      <c r="E3048" s="9" t="s">
        <v>85</v>
      </c>
      <c r="F3048" s="9"/>
      <c r="G3048" s="9"/>
      <c r="H3048" s="9" t="s">
        <v>1452</v>
      </c>
      <c r="I3048" s="9"/>
      <c r="J3048" s="9" t="s">
        <v>1453</v>
      </c>
      <c r="K3048" s="10" t="s">
        <v>1454</v>
      </c>
      <c r="L3048" s="9" t="s">
        <v>1898</v>
      </c>
      <c r="M3048" s="9"/>
      <c r="N3048" s="12" t="s">
        <v>1456</v>
      </c>
    </row>
    <row r="3049" customFormat="1" spans="1:14">
      <c r="A3049" s="9" t="s">
        <v>1895</v>
      </c>
      <c r="B3049" s="9"/>
      <c r="C3049" s="9" t="s">
        <v>5961</v>
      </c>
      <c r="D3049" s="9" t="s">
        <v>5962</v>
      </c>
      <c r="E3049" s="9" t="s">
        <v>85</v>
      </c>
      <c r="F3049" s="9"/>
      <c r="G3049" s="9"/>
      <c r="H3049" s="9" t="s">
        <v>1452</v>
      </c>
      <c r="I3049" s="9"/>
      <c r="J3049" s="9" t="s">
        <v>1453</v>
      </c>
      <c r="K3049" s="10" t="s">
        <v>1454</v>
      </c>
      <c r="L3049" s="9" t="s">
        <v>1898</v>
      </c>
      <c r="M3049" s="9"/>
      <c r="N3049" s="12" t="s">
        <v>1456</v>
      </c>
    </row>
    <row r="3050" customFormat="1" spans="1:14">
      <c r="A3050" s="9" t="s">
        <v>1895</v>
      </c>
      <c r="B3050" s="9"/>
      <c r="C3050" s="9" t="s">
        <v>5963</v>
      </c>
      <c r="D3050" s="9" t="s">
        <v>5964</v>
      </c>
      <c r="E3050" s="9" t="s">
        <v>85</v>
      </c>
      <c r="F3050" s="9"/>
      <c r="G3050" s="9"/>
      <c r="H3050" s="9" t="s">
        <v>1452</v>
      </c>
      <c r="I3050" s="9"/>
      <c r="J3050" s="9" t="s">
        <v>1453</v>
      </c>
      <c r="K3050" s="10" t="s">
        <v>1454</v>
      </c>
      <c r="L3050" s="9" t="s">
        <v>1898</v>
      </c>
      <c r="M3050" s="9"/>
      <c r="N3050" s="12" t="s">
        <v>1456</v>
      </c>
    </row>
    <row r="3051" customFormat="1" spans="1:14">
      <c r="A3051" s="9" t="s">
        <v>1895</v>
      </c>
      <c r="B3051" s="9"/>
      <c r="C3051" s="9" t="s">
        <v>5965</v>
      </c>
      <c r="D3051" s="9" t="s">
        <v>5966</v>
      </c>
      <c r="E3051" s="9" t="s">
        <v>85</v>
      </c>
      <c r="F3051" s="9"/>
      <c r="G3051" s="9"/>
      <c r="H3051" s="9" t="s">
        <v>1452</v>
      </c>
      <c r="I3051" s="9"/>
      <c r="J3051" s="9" t="s">
        <v>1453</v>
      </c>
      <c r="K3051" s="10" t="s">
        <v>1454</v>
      </c>
      <c r="L3051" s="9" t="s">
        <v>1898</v>
      </c>
      <c r="M3051" s="9"/>
      <c r="N3051" s="12" t="s">
        <v>1456</v>
      </c>
    </row>
    <row r="3052" customFormat="1" spans="1:14">
      <c r="A3052" s="9" t="s">
        <v>1895</v>
      </c>
      <c r="B3052" s="9"/>
      <c r="C3052" s="9" t="s">
        <v>5967</v>
      </c>
      <c r="D3052" s="9" t="s">
        <v>5968</v>
      </c>
      <c r="E3052" s="9" t="s">
        <v>85</v>
      </c>
      <c r="F3052" s="9"/>
      <c r="G3052" s="9"/>
      <c r="H3052" s="9" t="s">
        <v>1452</v>
      </c>
      <c r="I3052" s="9"/>
      <c r="J3052" s="9" t="s">
        <v>1453</v>
      </c>
      <c r="K3052" s="10" t="s">
        <v>1454</v>
      </c>
      <c r="L3052" s="9" t="s">
        <v>1898</v>
      </c>
      <c r="M3052" s="9"/>
      <c r="N3052" s="12" t="s">
        <v>1456</v>
      </c>
    </row>
    <row r="3053" customFormat="1" spans="1:14">
      <c r="A3053" s="9" t="s">
        <v>1895</v>
      </c>
      <c r="B3053" s="9"/>
      <c r="C3053" s="9" t="s">
        <v>5969</v>
      </c>
      <c r="D3053" s="9" t="s">
        <v>5970</v>
      </c>
      <c r="E3053" s="9" t="s">
        <v>85</v>
      </c>
      <c r="F3053" s="9"/>
      <c r="G3053" s="9"/>
      <c r="H3053" s="9" t="s">
        <v>1452</v>
      </c>
      <c r="I3053" s="9"/>
      <c r="J3053" s="9" t="s">
        <v>1453</v>
      </c>
      <c r="K3053" s="10" t="s">
        <v>1454</v>
      </c>
      <c r="L3053" s="9" t="s">
        <v>1898</v>
      </c>
      <c r="M3053" s="9"/>
      <c r="N3053" s="12" t="s">
        <v>1456</v>
      </c>
    </row>
    <row r="3054" customFormat="1" spans="1:14">
      <c r="A3054" s="9" t="s">
        <v>1895</v>
      </c>
      <c r="B3054" s="9"/>
      <c r="C3054" s="9" t="s">
        <v>5971</v>
      </c>
      <c r="D3054" s="9" t="s">
        <v>5972</v>
      </c>
      <c r="E3054" s="9" t="s">
        <v>85</v>
      </c>
      <c r="F3054" s="9"/>
      <c r="G3054" s="9"/>
      <c r="H3054" s="9" t="s">
        <v>1452</v>
      </c>
      <c r="I3054" s="9"/>
      <c r="J3054" s="9" t="s">
        <v>1453</v>
      </c>
      <c r="K3054" s="10" t="s">
        <v>1454</v>
      </c>
      <c r="L3054" s="9" t="s">
        <v>1898</v>
      </c>
      <c r="M3054" s="9"/>
      <c r="N3054" s="12" t="s">
        <v>1456</v>
      </c>
    </row>
    <row r="3055" customFormat="1" spans="1:14">
      <c r="A3055" s="9" t="s">
        <v>1895</v>
      </c>
      <c r="B3055" s="9"/>
      <c r="C3055" s="9" t="s">
        <v>5973</v>
      </c>
      <c r="D3055" s="9" t="s">
        <v>3536</v>
      </c>
      <c r="E3055" s="9" t="s">
        <v>85</v>
      </c>
      <c r="F3055" s="9"/>
      <c r="G3055" s="9"/>
      <c r="H3055" s="9" t="s">
        <v>1452</v>
      </c>
      <c r="I3055" s="9"/>
      <c r="J3055" s="9" t="s">
        <v>1453</v>
      </c>
      <c r="K3055" s="10" t="s">
        <v>1454</v>
      </c>
      <c r="L3055" s="9" t="s">
        <v>1898</v>
      </c>
      <c r="M3055" s="9"/>
      <c r="N3055" s="12" t="s">
        <v>1456</v>
      </c>
    </row>
    <row r="3056" customFormat="1" spans="1:14">
      <c r="A3056" s="9" t="s">
        <v>1895</v>
      </c>
      <c r="B3056" s="9"/>
      <c r="C3056" s="9" t="s">
        <v>5974</v>
      </c>
      <c r="D3056" s="9" t="s">
        <v>3908</v>
      </c>
      <c r="E3056" s="9" t="s">
        <v>85</v>
      </c>
      <c r="F3056" s="9"/>
      <c r="G3056" s="9"/>
      <c r="H3056" s="9" t="s">
        <v>1452</v>
      </c>
      <c r="I3056" s="9"/>
      <c r="J3056" s="9" t="s">
        <v>1453</v>
      </c>
      <c r="K3056" s="10" t="s">
        <v>1454</v>
      </c>
      <c r="L3056" s="9" t="s">
        <v>1898</v>
      </c>
      <c r="M3056" s="9"/>
      <c r="N3056" s="12" t="s">
        <v>1456</v>
      </c>
    </row>
    <row r="3057" customFormat="1" spans="1:14">
      <c r="A3057" s="9" t="s">
        <v>1895</v>
      </c>
      <c r="B3057" s="9"/>
      <c r="C3057" s="9" t="s">
        <v>5975</v>
      </c>
      <c r="D3057" s="9" t="s">
        <v>5976</v>
      </c>
      <c r="E3057" s="9" t="s">
        <v>85</v>
      </c>
      <c r="F3057" s="9"/>
      <c r="G3057" s="9"/>
      <c r="H3057" s="9" t="s">
        <v>1452</v>
      </c>
      <c r="I3057" s="9"/>
      <c r="J3057" s="9" t="s">
        <v>1453</v>
      </c>
      <c r="K3057" s="10" t="s">
        <v>1454</v>
      </c>
      <c r="L3057" s="9" t="s">
        <v>1898</v>
      </c>
      <c r="M3057" s="9"/>
      <c r="N3057" s="12" t="s">
        <v>1456</v>
      </c>
    </row>
    <row r="3058" customFormat="1" spans="1:14">
      <c r="A3058" s="9" t="s">
        <v>1895</v>
      </c>
      <c r="B3058" s="9"/>
      <c r="C3058" s="9" t="s">
        <v>5977</v>
      </c>
      <c r="D3058" s="9" t="s">
        <v>3538</v>
      </c>
      <c r="E3058" s="9" t="s">
        <v>85</v>
      </c>
      <c r="F3058" s="9"/>
      <c r="G3058" s="9"/>
      <c r="H3058" s="9" t="s">
        <v>1452</v>
      </c>
      <c r="I3058" s="9"/>
      <c r="J3058" s="9" t="s">
        <v>1453</v>
      </c>
      <c r="K3058" s="10" t="s">
        <v>1454</v>
      </c>
      <c r="L3058" s="9" t="s">
        <v>1898</v>
      </c>
      <c r="M3058" s="9"/>
      <c r="N3058" s="12" t="s">
        <v>1456</v>
      </c>
    </row>
    <row r="3059" customFormat="1" spans="1:14">
      <c r="A3059" s="9" t="s">
        <v>1895</v>
      </c>
      <c r="B3059" s="9"/>
      <c r="C3059" s="9" t="s">
        <v>5978</v>
      </c>
      <c r="D3059" s="9" t="s">
        <v>5979</v>
      </c>
      <c r="E3059" s="9" t="s">
        <v>85</v>
      </c>
      <c r="F3059" s="9"/>
      <c r="G3059" s="9"/>
      <c r="H3059" s="9" t="s">
        <v>1452</v>
      </c>
      <c r="I3059" s="9"/>
      <c r="J3059" s="9" t="s">
        <v>1453</v>
      </c>
      <c r="K3059" s="10" t="s">
        <v>1454</v>
      </c>
      <c r="L3059" s="9" t="s">
        <v>1898</v>
      </c>
      <c r="M3059" s="9"/>
      <c r="N3059" s="12" t="s">
        <v>1456</v>
      </c>
    </row>
    <row r="3060" customFormat="1" spans="1:14">
      <c r="A3060" s="9" t="s">
        <v>1895</v>
      </c>
      <c r="B3060" s="9"/>
      <c r="C3060" s="9" t="s">
        <v>5980</v>
      </c>
      <c r="D3060" s="9" t="s">
        <v>3540</v>
      </c>
      <c r="E3060" s="9" t="s">
        <v>85</v>
      </c>
      <c r="F3060" s="9"/>
      <c r="G3060" s="9"/>
      <c r="H3060" s="9" t="s">
        <v>1452</v>
      </c>
      <c r="I3060" s="9"/>
      <c r="J3060" s="9" t="s">
        <v>1453</v>
      </c>
      <c r="K3060" s="10" t="s">
        <v>1454</v>
      </c>
      <c r="L3060" s="9" t="s">
        <v>1898</v>
      </c>
      <c r="M3060" s="9"/>
      <c r="N3060" s="12" t="s">
        <v>1456</v>
      </c>
    </row>
    <row r="3061" customFormat="1" spans="1:14">
      <c r="A3061" s="9" t="s">
        <v>1895</v>
      </c>
      <c r="B3061" s="9"/>
      <c r="C3061" s="9" t="s">
        <v>5981</v>
      </c>
      <c r="D3061" s="9" t="s">
        <v>5982</v>
      </c>
      <c r="E3061" s="9" t="s">
        <v>85</v>
      </c>
      <c r="F3061" s="9"/>
      <c r="G3061" s="9"/>
      <c r="H3061" s="9" t="s">
        <v>1452</v>
      </c>
      <c r="I3061" s="9"/>
      <c r="J3061" s="9" t="s">
        <v>1453</v>
      </c>
      <c r="K3061" s="10" t="s">
        <v>1454</v>
      </c>
      <c r="L3061" s="9" t="s">
        <v>1898</v>
      </c>
      <c r="M3061" s="9"/>
      <c r="N3061" s="12" t="s">
        <v>1456</v>
      </c>
    </row>
    <row r="3062" customFormat="1" spans="1:14">
      <c r="A3062" s="9" t="s">
        <v>1895</v>
      </c>
      <c r="B3062" s="9"/>
      <c r="C3062" s="9" t="s">
        <v>5983</v>
      </c>
      <c r="D3062" s="9" t="s">
        <v>5984</v>
      </c>
      <c r="E3062" s="9" t="s">
        <v>85</v>
      </c>
      <c r="F3062" s="9"/>
      <c r="G3062" s="9"/>
      <c r="H3062" s="9" t="s">
        <v>1452</v>
      </c>
      <c r="I3062" s="9"/>
      <c r="J3062" s="9" t="s">
        <v>1453</v>
      </c>
      <c r="K3062" s="10" t="s">
        <v>1454</v>
      </c>
      <c r="L3062" s="9" t="s">
        <v>1898</v>
      </c>
      <c r="M3062" s="9"/>
      <c r="N3062" s="12" t="s">
        <v>1456</v>
      </c>
    </row>
    <row r="3063" customFormat="1" spans="1:14">
      <c r="A3063" s="9" t="s">
        <v>1895</v>
      </c>
      <c r="B3063" s="9"/>
      <c r="C3063" s="9" t="s">
        <v>5985</v>
      </c>
      <c r="D3063" s="9" t="s">
        <v>5986</v>
      </c>
      <c r="E3063" s="9" t="s">
        <v>85</v>
      </c>
      <c r="F3063" s="9"/>
      <c r="G3063" s="9"/>
      <c r="H3063" s="9" t="s">
        <v>1452</v>
      </c>
      <c r="I3063" s="9"/>
      <c r="J3063" s="9" t="s">
        <v>1453</v>
      </c>
      <c r="K3063" s="10" t="s">
        <v>1454</v>
      </c>
      <c r="L3063" s="9" t="s">
        <v>1898</v>
      </c>
      <c r="M3063" s="9"/>
      <c r="N3063" s="12" t="s">
        <v>1456</v>
      </c>
    </row>
    <row r="3064" customFormat="1" spans="1:14">
      <c r="A3064" s="9" t="s">
        <v>1895</v>
      </c>
      <c r="B3064" s="9"/>
      <c r="C3064" s="9" t="s">
        <v>5987</v>
      </c>
      <c r="D3064" s="9" t="s">
        <v>5988</v>
      </c>
      <c r="E3064" s="9" t="s">
        <v>85</v>
      </c>
      <c r="F3064" s="9"/>
      <c r="G3064" s="9"/>
      <c r="H3064" s="9" t="s">
        <v>1452</v>
      </c>
      <c r="I3064" s="9"/>
      <c r="J3064" s="9" t="s">
        <v>1453</v>
      </c>
      <c r="K3064" s="10" t="s">
        <v>1454</v>
      </c>
      <c r="L3064" s="9" t="s">
        <v>1898</v>
      </c>
      <c r="M3064" s="9"/>
      <c r="N3064" s="12" t="s">
        <v>1456</v>
      </c>
    </row>
    <row r="3065" customFormat="1" spans="1:14">
      <c r="A3065" s="9" t="s">
        <v>1895</v>
      </c>
      <c r="B3065" s="9"/>
      <c r="C3065" s="9" t="s">
        <v>5989</v>
      </c>
      <c r="D3065" s="9" t="s">
        <v>3308</v>
      </c>
      <c r="E3065" s="9" t="s">
        <v>85</v>
      </c>
      <c r="F3065" s="9"/>
      <c r="G3065" s="9"/>
      <c r="H3065" s="9" t="s">
        <v>1452</v>
      </c>
      <c r="I3065" s="9"/>
      <c r="J3065" s="9" t="s">
        <v>1453</v>
      </c>
      <c r="K3065" s="10" t="s">
        <v>1454</v>
      </c>
      <c r="L3065" s="9" t="s">
        <v>1898</v>
      </c>
      <c r="M3065" s="9"/>
      <c r="N3065" s="12" t="s">
        <v>1456</v>
      </c>
    </row>
    <row r="3066" customFormat="1" spans="1:14">
      <c r="A3066" s="9" t="s">
        <v>1895</v>
      </c>
      <c r="B3066" s="9"/>
      <c r="C3066" s="9" t="s">
        <v>5990</v>
      </c>
      <c r="D3066" s="9" t="s">
        <v>2608</v>
      </c>
      <c r="E3066" s="9" t="s">
        <v>85</v>
      </c>
      <c r="F3066" s="9"/>
      <c r="G3066" s="9"/>
      <c r="H3066" s="9" t="s">
        <v>1452</v>
      </c>
      <c r="I3066" s="9"/>
      <c r="J3066" s="9" t="s">
        <v>1453</v>
      </c>
      <c r="K3066" s="10" t="s">
        <v>1454</v>
      </c>
      <c r="L3066" s="9" t="s">
        <v>1898</v>
      </c>
      <c r="M3066" s="9"/>
      <c r="N3066" s="12" t="s">
        <v>1456</v>
      </c>
    </row>
    <row r="3067" customFormat="1" spans="1:14">
      <c r="A3067" s="9" t="s">
        <v>1895</v>
      </c>
      <c r="B3067" s="9"/>
      <c r="C3067" s="9" t="s">
        <v>5991</v>
      </c>
      <c r="D3067" s="9" t="s">
        <v>3310</v>
      </c>
      <c r="E3067" s="9" t="s">
        <v>85</v>
      </c>
      <c r="F3067" s="9"/>
      <c r="G3067" s="9"/>
      <c r="H3067" s="9" t="s">
        <v>1452</v>
      </c>
      <c r="I3067" s="9"/>
      <c r="J3067" s="9" t="s">
        <v>1453</v>
      </c>
      <c r="K3067" s="10" t="s">
        <v>1454</v>
      </c>
      <c r="L3067" s="9" t="s">
        <v>1898</v>
      </c>
      <c r="M3067" s="9"/>
      <c r="N3067" s="12" t="s">
        <v>1456</v>
      </c>
    </row>
    <row r="3068" customFormat="1" spans="1:14">
      <c r="A3068" s="9" t="s">
        <v>1895</v>
      </c>
      <c r="B3068" s="9"/>
      <c r="C3068" s="9" t="s">
        <v>5992</v>
      </c>
      <c r="D3068" s="9" t="s">
        <v>3312</v>
      </c>
      <c r="E3068" s="9" t="s">
        <v>85</v>
      </c>
      <c r="F3068" s="9"/>
      <c r="G3068" s="9"/>
      <c r="H3068" s="9" t="s">
        <v>1452</v>
      </c>
      <c r="I3068" s="9"/>
      <c r="J3068" s="9" t="s">
        <v>1453</v>
      </c>
      <c r="K3068" s="10" t="s">
        <v>1454</v>
      </c>
      <c r="L3068" s="9" t="s">
        <v>1898</v>
      </c>
      <c r="M3068" s="9"/>
      <c r="N3068" s="12" t="s">
        <v>1456</v>
      </c>
    </row>
    <row r="3069" customFormat="1" spans="1:14">
      <c r="A3069" s="9" t="s">
        <v>1895</v>
      </c>
      <c r="B3069" s="9"/>
      <c r="C3069" s="9" t="s">
        <v>5993</v>
      </c>
      <c r="D3069" s="9" t="s">
        <v>3314</v>
      </c>
      <c r="E3069" s="9" t="s">
        <v>85</v>
      </c>
      <c r="F3069" s="9"/>
      <c r="G3069" s="9"/>
      <c r="H3069" s="9" t="s">
        <v>1452</v>
      </c>
      <c r="I3069" s="9"/>
      <c r="J3069" s="9" t="s">
        <v>1453</v>
      </c>
      <c r="K3069" s="10" t="s">
        <v>1454</v>
      </c>
      <c r="L3069" s="9" t="s">
        <v>1898</v>
      </c>
      <c r="M3069" s="9"/>
      <c r="N3069" s="12" t="s">
        <v>1456</v>
      </c>
    </row>
    <row r="3070" customFormat="1" spans="1:14">
      <c r="A3070" s="9" t="s">
        <v>1895</v>
      </c>
      <c r="B3070" s="9"/>
      <c r="C3070" s="9" t="s">
        <v>5994</v>
      </c>
      <c r="D3070" s="9" t="s">
        <v>2968</v>
      </c>
      <c r="E3070" s="9" t="s">
        <v>85</v>
      </c>
      <c r="F3070" s="9"/>
      <c r="G3070" s="9"/>
      <c r="H3070" s="9" t="s">
        <v>1452</v>
      </c>
      <c r="I3070" s="9"/>
      <c r="J3070" s="9" t="s">
        <v>1453</v>
      </c>
      <c r="K3070" s="10" t="s">
        <v>1454</v>
      </c>
      <c r="L3070" s="9" t="s">
        <v>1898</v>
      </c>
      <c r="M3070" s="9"/>
      <c r="N3070" s="12" t="s">
        <v>1456</v>
      </c>
    </row>
    <row r="3071" customFormat="1" spans="1:14">
      <c r="A3071" s="9" t="s">
        <v>1895</v>
      </c>
      <c r="B3071" s="9"/>
      <c r="C3071" s="9" t="s">
        <v>5995</v>
      </c>
      <c r="D3071" s="9" t="s">
        <v>3316</v>
      </c>
      <c r="E3071" s="9" t="s">
        <v>85</v>
      </c>
      <c r="F3071" s="9"/>
      <c r="G3071" s="9"/>
      <c r="H3071" s="9" t="s">
        <v>1452</v>
      </c>
      <c r="I3071" s="9"/>
      <c r="J3071" s="9" t="s">
        <v>1453</v>
      </c>
      <c r="K3071" s="10" t="s">
        <v>1454</v>
      </c>
      <c r="L3071" s="9" t="s">
        <v>1898</v>
      </c>
      <c r="M3071" s="9"/>
      <c r="N3071" s="12" t="s">
        <v>1456</v>
      </c>
    </row>
    <row r="3072" customFormat="1" spans="1:14">
      <c r="A3072" s="9" t="s">
        <v>1895</v>
      </c>
      <c r="B3072" s="9"/>
      <c r="C3072" s="9" t="s">
        <v>5996</v>
      </c>
      <c r="D3072" s="9" t="s">
        <v>2970</v>
      </c>
      <c r="E3072" s="9" t="s">
        <v>85</v>
      </c>
      <c r="F3072" s="9"/>
      <c r="G3072" s="9"/>
      <c r="H3072" s="9" t="s">
        <v>1452</v>
      </c>
      <c r="I3072" s="9"/>
      <c r="J3072" s="9" t="s">
        <v>1453</v>
      </c>
      <c r="K3072" s="10" t="s">
        <v>1454</v>
      </c>
      <c r="L3072" s="9" t="s">
        <v>1898</v>
      </c>
      <c r="M3072" s="9"/>
      <c r="N3072" s="12" t="s">
        <v>1456</v>
      </c>
    </row>
    <row r="3073" customFormat="1" spans="1:14">
      <c r="A3073" s="9" t="s">
        <v>1895</v>
      </c>
      <c r="B3073" s="9"/>
      <c r="C3073" s="9" t="s">
        <v>5997</v>
      </c>
      <c r="D3073" s="9" t="s">
        <v>3318</v>
      </c>
      <c r="E3073" s="9" t="s">
        <v>85</v>
      </c>
      <c r="F3073" s="9"/>
      <c r="G3073" s="9"/>
      <c r="H3073" s="9" t="s">
        <v>1452</v>
      </c>
      <c r="I3073" s="9"/>
      <c r="J3073" s="9" t="s">
        <v>1453</v>
      </c>
      <c r="K3073" s="10" t="s">
        <v>1454</v>
      </c>
      <c r="L3073" s="9" t="s">
        <v>1898</v>
      </c>
      <c r="M3073" s="9"/>
      <c r="N3073" s="12" t="s">
        <v>1456</v>
      </c>
    </row>
    <row r="3074" customFormat="1" spans="1:14">
      <c r="A3074" s="9" t="s">
        <v>1895</v>
      </c>
      <c r="B3074" s="9"/>
      <c r="C3074" s="9" t="s">
        <v>5998</v>
      </c>
      <c r="D3074" s="9" t="s">
        <v>2610</v>
      </c>
      <c r="E3074" s="9" t="s">
        <v>85</v>
      </c>
      <c r="F3074" s="9"/>
      <c r="G3074" s="9"/>
      <c r="H3074" s="9" t="s">
        <v>1452</v>
      </c>
      <c r="I3074" s="9"/>
      <c r="J3074" s="9" t="s">
        <v>1453</v>
      </c>
      <c r="K3074" s="10" t="s">
        <v>1454</v>
      </c>
      <c r="L3074" s="9" t="s">
        <v>1898</v>
      </c>
      <c r="M3074" s="9"/>
      <c r="N3074" s="12" t="s">
        <v>1456</v>
      </c>
    </row>
    <row r="3075" customFormat="1" spans="1:14">
      <c r="A3075" s="9" t="s">
        <v>1895</v>
      </c>
      <c r="B3075" s="9"/>
      <c r="C3075" s="9" t="s">
        <v>5999</v>
      </c>
      <c r="D3075" s="9" t="s">
        <v>3320</v>
      </c>
      <c r="E3075" s="9" t="s">
        <v>85</v>
      </c>
      <c r="F3075" s="9"/>
      <c r="G3075" s="9"/>
      <c r="H3075" s="9" t="s">
        <v>1452</v>
      </c>
      <c r="I3075" s="9"/>
      <c r="J3075" s="9" t="s">
        <v>1453</v>
      </c>
      <c r="K3075" s="10" t="s">
        <v>1454</v>
      </c>
      <c r="L3075" s="9" t="s">
        <v>1898</v>
      </c>
      <c r="M3075" s="9"/>
      <c r="N3075" s="12" t="s">
        <v>1456</v>
      </c>
    </row>
    <row r="3076" customFormat="1" spans="1:14">
      <c r="A3076" s="9" t="s">
        <v>1895</v>
      </c>
      <c r="B3076" s="9"/>
      <c r="C3076" s="9" t="s">
        <v>6000</v>
      </c>
      <c r="D3076" s="9" t="s">
        <v>3322</v>
      </c>
      <c r="E3076" s="9" t="s">
        <v>85</v>
      </c>
      <c r="F3076" s="9"/>
      <c r="G3076" s="9"/>
      <c r="H3076" s="9" t="s">
        <v>1452</v>
      </c>
      <c r="I3076" s="9"/>
      <c r="J3076" s="9" t="s">
        <v>1453</v>
      </c>
      <c r="K3076" s="10" t="s">
        <v>1454</v>
      </c>
      <c r="L3076" s="9" t="s">
        <v>1898</v>
      </c>
      <c r="M3076" s="9"/>
      <c r="N3076" s="12" t="s">
        <v>1456</v>
      </c>
    </row>
    <row r="3077" customFormat="1" spans="1:14">
      <c r="A3077" s="9" t="s">
        <v>1895</v>
      </c>
      <c r="B3077" s="9"/>
      <c r="C3077" s="9" t="s">
        <v>6001</v>
      </c>
      <c r="D3077" s="9" t="s">
        <v>6002</v>
      </c>
      <c r="E3077" s="9" t="s">
        <v>85</v>
      </c>
      <c r="F3077" s="9"/>
      <c r="G3077" s="9"/>
      <c r="H3077" s="9" t="s">
        <v>1452</v>
      </c>
      <c r="I3077" s="9"/>
      <c r="J3077" s="9" t="s">
        <v>1453</v>
      </c>
      <c r="K3077" s="10" t="s">
        <v>1454</v>
      </c>
      <c r="L3077" s="9" t="s">
        <v>1898</v>
      </c>
      <c r="M3077" s="9"/>
      <c r="N3077" s="12" t="s">
        <v>1456</v>
      </c>
    </row>
    <row r="3078" customFormat="1" spans="1:14">
      <c r="A3078" s="9" t="s">
        <v>1895</v>
      </c>
      <c r="B3078" s="9"/>
      <c r="C3078" s="9" t="s">
        <v>6003</v>
      </c>
      <c r="D3078" s="9" t="s">
        <v>6004</v>
      </c>
      <c r="E3078" s="9" t="s">
        <v>85</v>
      </c>
      <c r="F3078" s="9"/>
      <c r="G3078" s="9"/>
      <c r="H3078" s="9" t="s">
        <v>1452</v>
      </c>
      <c r="I3078" s="9"/>
      <c r="J3078" s="9" t="s">
        <v>1453</v>
      </c>
      <c r="K3078" s="10" t="s">
        <v>1454</v>
      </c>
      <c r="L3078" s="9" t="s">
        <v>1898</v>
      </c>
      <c r="M3078" s="9"/>
      <c r="N3078" s="12" t="s">
        <v>1456</v>
      </c>
    </row>
    <row r="3079" customFormat="1" spans="1:14">
      <c r="A3079" s="9" t="s">
        <v>1895</v>
      </c>
      <c r="B3079" s="9"/>
      <c r="C3079" s="9" t="s">
        <v>6005</v>
      </c>
      <c r="D3079" s="9" t="s">
        <v>2612</v>
      </c>
      <c r="E3079" s="9" t="s">
        <v>85</v>
      </c>
      <c r="F3079" s="9"/>
      <c r="G3079" s="9"/>
      <c r="H3079" s="9" t="s">
        <v>1452</v>
      </c>
      <c r="I3079" s="9"/>
      <c r="J3079" s="9" t="s">
        <v>1453</v>
      </c>
      <c r="K3079" s="10" t="s">
        <v>1454</v>
      </c>
      <c r="L3079" s="9" t="s">
        <v>1898</v>
      </c>
      <c r="M3079" s="9"/>
      <c r="N3079" s="12" t="s">
        <v>1456</v>
      </c>
    </row>
    <row r="3080" customFormat="1" spans="1:14">
      <c r="A3080" s="9" t="s">
        <v>1895</v>
      </c>
      <c r="B3080" s="9"/>
      <c r="C3080" s="9" t="s">
        <v>6006</v>
      </c>
      <c r="D3080" s="9" t="s">
        <v>3820</v>
      </c>
      <c r="E3080" s="9" t="s">
        <v>85</v>
      </c>
      <c r="F3080" s="9"/>
      <c r="G3080" s="9"/>
      <c r="H3080" s="9" t="s">
        <v>1452</v>
      </c>
      <c r="I3080" s="9"/>
      <c r="J3080" s="9" t="s">
        <v>1453</v>
      </c>
      <c r="K3080" s="10" t="s">
        <v>1454</v>
      </c>
      <c r="L3080" s="9" t="s">
        <v>1898</v>
      </c>
      <c r="M3080" s="9"/>
      <c r="N3080" s="12" t="s">
        <v>1456</v>
      </c>
    </row>
    <row r="3081" customFormat="1" spans="1:14">
      <c r="A3081" s="9" t="s">
        <v>1895</v>
      </c>
      <c r="B3081" s="9"/>
      <c r="C3081" s="9" t="s">
        <v>6007</v>
      </c>
      <c r="D3081" s="9" t="s">
        <v>2614</v>
      </c>
      <c r="E3081" s="9" t="s">
        <v>85</v>
      </c>
      <c r="F3081" s="9"/>
      <c r="G3081" s="9"/>
      <c r="H3081" s="9" t="s">
        <v>1452</v>
      </c>
      <c r="I3081" s="9"/>
      <c r="J3081" s="9" t="s">
        <v>1453</v>
      </c>
      <c r="K3081" s="10" t="s">
        <v>1454</v>
      </c>
      <c r="L3081" s="9" t="s">
        <v>1898</v>
      </c>
      <c r="M3081" s="9"/>
      <c r="N3081" s="12" t="s">
        <v>1456</v>
      </c>
    </row>
    <row r="3082" customFormat="1" spans="1:14">
      <c r="A3082" s="9" t="s">
        <v>1895</v>
      </c>
      <c r="B3082" s="9"/>
      <c r="C3082" s="9" t="s">
        <v>6008</v>
      </c>
      <c r="D3082" s="9" t="s">
        <v>6009</v>
      </c>
      <c r="E3082" s="9" t="s">
        <v>85</v>
      </c>
      <c r="F3082" s="9"/>
      <c r="G3082" s="9"/>
      <c r="H3082" s="9" t="s">
        <v>1452</v>
      </c>
      <c r="I3082" s="9"/>
      <c r="J3082" s="9" t="s">
        <v>1453</v>
      </c>
      <c r="K3082" s="10" t="s">
        <v>1454</v>
      </c>
      <c r="L3082" s="9" t="s">
        <v>1898</v>
      </c>
      <c r="M3082" s="9"/>
      <c r="N3082" s="12" t="s">
        <v>1456</v>
      </c>
    </row>
    <row r="3083" customFormat="1" spans="1:14">
      <c r="A3083" s="9" t="s">
        <v>1895</v>
      </c>
      <c r="B3083" s="9"/>
      <c r="C3083" s="9" t="s">
        <v>6010</v>
      </c>
      <c r="D3083" s="9" t="s">
        <v>6011</v>
      </c>
      <c r="E3083" s="9" t="s">
        <v>85</v>
      </c>
      <c r="F3083" s="9"/>
      <c r="G3083" s="9"/>
      <c r="H3083" s="9" t="s">
        <v>1452</v>
      </c>
      <c r="I3083" s="9"/>
      <c r="J3083" s="9" t="s">
        <v>1453</v>
      </c>
      <c r="K3083" s="10" t="s">
        <v>1454</v>
      </c>
      <c r="L3083" s="9" t="s">
        <v>1898</v>
      </c>
      <c r="M3083" s="9"/>
      <c r="N3083" s="12" t="s">
        <v>1456</v>
      </c>
    </row>
    <row r="3084" customFormat="1" spans="1:14">
      <c r="A3084" s="9" t="s">
        <v>1895</v>
      </c>
      <c r="B3084" s="9"/>
      <c r="C3084" s="9" t="s">
        <v>6012</v>
      </c>
      <c r="D3084" s="9" t="s">
        <v>6013</v>
      </c>
      <c r="E3084" s="9" t="s">
        <v>85</v>
      </c>
      <c r="F3084" s="9"/>
      <c r="G3084" s="9"/>
      <c r="H3084" s="9" t="s">
        <v>1452</v>
      </c>
      <c r="I3084" s="9"/>
      <c r="J3084" s="9" t="s">
        <v>1453</v>
      </c>
      <c r="K3084" s="10" t="s">
        <v>1454</v>
      </c>
      <c r="L3084" s="9" t="s">
        <v>1898</v>
      </c>
      <c r="M3084" s="9"/>
      <c r="N3084" s="12" t="s">
        <v>1456</v>
      </c>
    </row>
    <row r="3085" customFormat="1" spans="1:14">
      <c r="A3085" s="9" t="s">
        <v>1895</v>
      </c>
      <c r="B3085" s="9"/>
      <c r="C3085" s="9" t="s">
        <v>6014</v>
      </c>
      <c r="D3085" s="9" t="s">
        <v>6015</v>
      </c>
      <c r="E3085" s="9" t="s">
        <v>85</v>
      </c>
      <c r="F3085" s="9"/>
      <c r="G3085" s="9"/>
      <c r="H3085" s="9" t="s">
        <v>1452</v>
      </c>
      <c r="I3085" s="9"/>
      <c r="J3085" s="9" t="s">
        <v>1453</v>
      </c>
      <c r="K3085" s="10" t="s">
        <v>1454</v>
      </c>
      <c r="L3085" s="9" t="s">
        <v>1898</v>
      </c>
      <c r="M3085" s="9"/>
      <c r="N3085" s="12" t="s">
        <v>1456</v>
      </c>
    </row>
    <row r="3086" customFormat="1" spans="1:14">
      <c r="A3086" s="9" t="s">
        <v>1895</v>
      </c>
      <c r="B3086" s="9"/>
      <c r="C3086" s="9" t="s">
        <v>6016</v>
      </c>
      <c r="D3086" s="9" t="s">
        <v>6017</v>
      </c>
      <c r="E3086" s="9" t="s">
        <v>85</v>
      </c>
      <c r="F3086" s="9"/>
      <c r="G3086" s="9"/>
      <c r="H3086" s="9" t="s">
        <v>1452</v>
      </c>
      <c r="I3086" s="9"/>
      <c r="J3086" s="9" t="s">
        <v>1453</v>
      </c>
      <c r="K3086" s="10" t="s">
        <v>1454</v>
      </c>
      <c r="L3086" s="9" t="s">
        <v>1898</v>
      </c>
      <c r="M3086" s="9"/>
      <c r="N3086" s="12" t="s">
        <v>1456</v>
      </c>
    </row>
    <row r="3087" customFormat="1" spans="1:14">
      <c r="A3087" s="9" t="s">
        <v>1895</v>
      </c>
      <c r="B3087" s="9"/>
      <c r="C3087" s="9" t="s">
        <v>6018</v>
      </c>
      <c r="D3087" s="9" t="s">
        <v>6019</v>
      </c>
      <c r="E3087" s="9" t="s">
        <v>85</v>
      </c>
      <c r="F3087" s="9"/>
      <c r="G3087" s="9"/>
      <c r="H3087" s="9" t="s">
        <v>1452</v>
      </c>
      <c r="I3087" s="9"/>
      <c r="J3087" s="9" t="s">
        <v>1453</v>
      </c>
      <c r="K3087" s="10" t="s">
        <v>1454</v>
      </c>
      <c r="L3087" s="9" t="s">
        <v>1898</v>
      </c>
      <c r="M3087" s="9"/>
      <c r="N3087" s="12" t="s">
        <v>1456</v>
      </c>
    </row>
    <row r="3088" customFormat="1" spans="1:14">
      <c r="A3088" s="9" t="s">
        <v>1895</v>
      </c>
      <c r="B3088" s="9"/>
      <c r="C3088" s="9" t="s">
        <v>6020</v>
      </c>
      <c r="D3088" s="9" t="s">
        <v>6021</v>
      </c>
      <c r="E3088" s="9" t="s">
        <v>85</v>
      </c>
      <c r="F3088" s="9"/>
      <c r="G3088" s="9"/>
      <c r="H3088" s="9" t="s">
        <v>1452</v>
      </c>
      <c r="I3088" s="9"/>
      <c r="J3088" s="9" t="s">
        <v>1453</v>
      </c>
      <c r="K3088" s="10" t="s">
        <v>1454</v>
      </c>
      <c r="L3088" s="9" t="s">
        <v>1898</v>
      </c>
      <c r="M3088" s="9"/>
      <c r="N3088" s="12" t="s">
        <v>1456</v>
      </c>
    </row>
    <row r="3089" customFormat="1" spans="1:14">
      <c r="A3089" s="9" t="s">
        <v>1895</v>
      </c>
      <c r="B3089" s="9"/>
      <c r="C3089" s="9" t="s">
        <v>6022</v>
      </c>
      <c r="D3089" s="9" t="s">
        <v>3822</v>
      </c>
      <c r="E3089" s="9" t="s">
        <v>85</v>
      </c>
      <c r="F3089" s="9"/>
      <c r="G3089" s="9"/>
      <c r="H3089" s="9" t="s">
        <v>1452</v>
      </c>
      <c r="I3089" s="9"/>
      <c r="J3089" s="9" t="s">
        <v>1453</v>
      </c>
      <c r="K3089" s="10" t="s">
        <v>1454</v>
      </c>
      <c r="L3089" s="9" t="s">
        <v>1898</v>
      </c>
      <c r="M3089" s="9"/>
      <c r="N3089" s="12" t="s">
        <v>1456</v>
      </c>
    </row>
    <row r="3090" customFormat="1" spans="1:14">
      <c r="A3090" s="9" t="s">
        <v>1895</v>
      </c>
      <c r="B3090" s="9"/>
      <c r="C3090" s="9" t="s">
        <v>6023</v>
      </c>
      <c r="D3090" s="9" t="s">
        <v>6024</v>
      </c>
      <c r="E3090" s="9" t="s">
        <v>85</v>
      </c>
      <c r="F3090" s="9"/>
      <c r="G3090" s="9"/>
      <c r="H3090" s="9" t="s">
        <v>1452</v>
      </c>
      <c r="I3090" s="9"/>
      <c r="J3090" s="9" t="s">
        <v>1453</v>
      </c>
      <c r="K3090" s="10" t="s">
        <v>1454</v>
      </c>
      <c r="L3090" s="9" t="s">
        <v>1898</v>
      </c>
      <c r="M3090" s="9"/>
      <c r="N3090" s="12" t="s">
        <v>1456</v>
      </c>
    </row>
    <row r="3091" customFormat="1" spans="1:14">
      <c r="A3091" s="9" t="s">
        <v>1895</v>
      </c>
      <c r="B3091" s="9"/>
      <c r="C3091" s="9" t="s">
        <v>6025</v>
      </c>
      <c r="D3091" s="9" t="s">
        <v>3326</v>
      </c>
      <c r="E3091" s="9" t="s">
        <v>85</v>
      </c>
      <c r="F3091" s="9"/>
      <c r="G3091" s="9"/>
      <c r="H3091" s="9" t="s">
        <v>1452</v>
      </c>
      <c r="I3091" s="9"/>
      <c r="J3091" s="9" t="s">
        <v>1453</v>
      </c>
      <c r="K3091" s="10" t="s">
        <v>1454</v>
      </c>
      <c r="L3091" s="9" t="s">
        <v>1898</v>
      </c>
      <c r="M3091" s="9"/>
      <c r="N3091" s="12" t="s">
        <v>1456</v>
      </c>
    </row>
    <row r="3092" customFormat="1" spans="1:14">
      <c r="A3092" s="9" t="s">
        <v>1895</v>
      </c>
      <c r="B3092" s="9"/>
      <c r="C3092" s="9" t="s">
        <v>6026</v>
      </c>
      <c r="D3092" s="9" t="s">
        <v>6027</v>
      </c>
      <c r="E3092" s="9" t="s">
        <v>85</v>
      </c>
      <c r="F3092" s="9"/>
      <c r="G3092" s="9"/>
      <c r="H3092" s="9" t="s">
        <v>1452</v>
      </c>
      <c r="I3092" s="9"/>
      <c r="J3092" s="9" t="s">
        <v>1453</v>
      </c>
      <c r="K3092" s="10" t="s">
        <v>1454</v>
      </c>
      <c r="L3092" s="9" t="s">
        <v>1898</v>
      </c>
      <c r="M3092" s="9"/>
      <c r="N3092" s="12" t="s">
        <v>1456</v>
      </c>
    </row>
    <row r="3093" customFormat="1" spans="1:14">
      <c r="A3093" s="9" t="s">
        <v>1895</v>
      </c>
      <c r="B3093" s="9"/>
      <c r="C3093" s="9" t="s">
        <v>6028</v>
      </c>
      <c r="D3093" s="9" t="s">
        <v>3328</v>
      </c>
      <c r="E3093" s="9" t="s">
        <v>85</v>
      </c>
      <c r="F3093" s="9"/>
      <c r="G3093" s="9"/>
      <c r="H3093" s="9" t="s">
        <v>1452</v>
      </c>
      <c r="I3093" s="9"/>
      <c r="J3093" s="9" t="s">
        <v>1453</v>
      </c>
      <c r="K3093" s="10" t="s">
        <v>1454</v>
      </c>
      <c r="L3093" s="9" t="s">
        <v>1898</v>
      </c>
      <c r="M3093" s="9"/>
      <c r="N3093" s="12" t="s">
        <v>1456</v>
      </c>
    </row>
    <row r="3094" customFormat="1" spans="1:14">
      <c r="A3094" s="9" t="s">
        <v>1895</v>
      </c>
      <c r="B3094" s="9"/>
      <c r="C3094" s="9" t="s">
        <v>6029</v>
      </c>
      <c r="D3094" s="9" t="s">
        <v>6030</v>
      </c>
      <c r="E3094" s="9" t="s">
        <v>85</v>
      </c>
      <c r="F3094" s="9"/>
      <c r="G3094" s="9"/>
      <c r="H3094" s="9" t="s">
        <v>1452</v>
      </c>
      <c r="I3094" s="9"/>
      <c r="J3094" s="9" t="s">
        <v>1453</v>
      </c>
      <c r="K3094" s="10" t="s">
        <v>1454</v>
      </c>
      <c r="L3094" s="9" t="s">
        <v>1898</v>
      </c>
      <c r="M3094" s="9"/>
      <c r="N3094" s="12" t="s">
        <v>1456</v>
      </c>
    </row>
    <row r="3095" customFormat="1" spans="1:14">
      <c r="A3095" s="9" t="s">
        <v>1895</v>
      </c>
      <c r="B3095" s="9"/>
      <c r="C3095" s="9" t="s">
        <v>6031</v>
      </c>
      <c r="D3095" s="9" t="s">
        <v>6032</v>
      </c>
      <c r="E3095" s="9" t="s">
        <v>85</v>
      </c>
      <c r="F3095" s="9"/>
      <c r="G3095" s="9"/>
      <c r="H3095" s="9" t="s">
        <v>1452</v>
      </c>
      <c r="I3095" s="9"/>
      <c r="J3095" s="9" t="s">
        <v>1453</v>
      </c>
      <c r="K3095" s="10" t="s">
        <v>1454</v>
      </c>
      <c r="L3095" s="9" t="s">
        <v>1898</v>
      </c>
      <c r="M3095" s="9"/>
      <c r="N3095" s="12" t="s">
        <v>1456</v>
      </c>
    </row>
    <row r="3096" customFormat="1" spans="1:14">
      <c r="A3096" s="9" t="s">
        <v>1895</v>
      </c>
      <c r="B3096" s="9"/>
      <c r="C3096" s="9" t="s">
        <v>6033</v>
      </c>
      <c r="D3096" s="9" t="s">
        <v>6034</v>
      </c>
      <c r="E3096" s="9" t="s">
        <v>85</v>
      </c>
      <c r="F3096" s="9"/>
      <c r="G3096" s="9"/>
      <c r="H3096" s="9" t="s">
        <v>1452</v>
      </c>
      <c r="I3096" s="9"/>
      <c r="J3096" s="9" t="s">
        <v>1453</v>
      </c>
      <c r="K3096" s="10" t="s">
        <v>1454</v>
      </c>
      <c r="L3096" s="9" t="s">
        <v>1898</v>
      </c>
      <c r="M3096" s="9"/>
      <c r="N3096" s="12" t="s">
        <v>1456</v>
      </c>
    </row>
    <row r="3097" customFormat="1" spans="1:14">
      <c r="A3097" s="9" t="s">
        <v>1895</v>
      </c>
      <c r="B3097" s="9"/>
      <c r="C3097" s="9" t="s">
        <v>6035</v>
      </c>
      <c r="D3097" s="9" t="s">
        <v>6036</v>
      </c>
      <c r="E3097" s="9" t="s">
        <v>85</v>
      </c>
      <c r="F3097" s="9"/>
      <c r="G3097" s="9"/>
      <c r="H3097" s="9" t="s">
        <v>1452</v>
      </c>
      <c r="I3097" s="9"/>
      <c r="J3097" s="9" t="s">
        <v>1453</v>
      </c>
      <c r="K3097" s="10" t="s">
        <v>1454</v>
      </c>
      <c r="L3097" s="9" t="s">
        <v>1898</v>
      </c>
      <c r="M3097" s="9"/>
      <c r="N3097" s="12" t="s">
        <v>1456</v>
      </c>
    </row>
    <row r="3098" customFormat="1" spans="1:14">
      <c r="A3098" s="9" t="s">
        <v>1895</v>
      </c>
      <c r="B3098" s="9"/>
      <c r="C3098" s="9" t="s">
        <v>6037</v>
      </c>
      <c r="D3098" s="9" t="s">
        <v>6038</v>
      </c>
      <c r="E3098" s="9" t="s">
        <v>85</v>
      </c>
      <c r="F3098" s="9"/>
      <c r="G3098" s="9"/>
      <c r="H3098" s="9" t="s">
        <v>1452</v>
      </c>
      <c r="I3098" s="9"/>
      <c r="J3098" s="9" t="s">
        <v>1453</v>
      </c>
      <c r="K3098" s="10" t="s">
        <v>1454</v>
      </c>
      <c r="L3098" s="9" t="s">
        <v>1898</v>
      </c>
      <c r="M3098" s="9"/>
      <c r="N3098" s="12" t="s">
        <v>1456</v>
      </c>
    </row>
    <row r="3099" customFormat="1" spans="1:14">
      <c r="A3099" s="9" t="s">
        <v>1895</v>
      </c>
      <c r="B3099" s="9"/>
      <c r="C3099" s="9" t="s">
        <v>6039</v>
      </c>
      <c r="D3099" s="9" t="s">
        <v>6040</v>
      </c>
      <c r="E3099" s="9" t="s">
        <v>85</v>
      </c>
      <c r="F3099" s="9"/>
      <c r="G3099" s="9"/>
      <c r="H3099" s="9" t="s">
        <v>1452</v>
      </c>
      <c r="I3099" s="9"/>
      <c r="J3099" s="9" t="s">
        <v>1453</v>
      </c>
      <c r="K3099" s="10" t="s">
        <v>1454</v>
      </c>
      <c r="L3099" s="9" t="s">
        <v>1898</v>
      </c>
      <c r="M3099" s="9"/>
      <c r="N3099" s="12" t="s">
        <v>1456</v>
      </c>
    </row>
    <row r="3100" customFormat="1" spans="1:14">
      <c r="A3100" s="9" t="s">
        <v>1895</v>
      </c>
      <c r="B3100" s="9"/>
      <c r="C3100" s="9" t="s">
        <v>6041</v>
      </c>
      <c r="D3100" s="9" t="s">
        <v>2802</v>
      </c>
      <c r="E3100" s="9" t="s">
        <v>85</v>
      </c>
      <c r="F3100" s="9"/>
      <c r="G3100" s="9"/>
      <c r="H3100" s="9" t="s">
        <v>1452</v>
      </c>
      <c r="I3100" s="9"/>
      <c r="J3100" s="9" t="s">
        <v>1453</v>
      </c>
      <c r="K3100" s="10" t="s">
        <v>1454</v>
      </c>
      <c r="L3100" s="9" t="s">
        <v>1898</v>
      </c>
      <c r="M3100" s="9"/>
      <c r="N3100" s="12" t="s">
        <v>1456</v>
      </c>
    </row>
    <row r="3101" customFormat="1" spans="1:14">
      <c r="A3101" s="9" t="s">
        <v>1895</v>
      </c>
      <c r="B3101" s="9"/>
      <c r="C3101" s="9" t="s">
        <v>6042</v>
      </c>
      <c r="D3101" s="9" t="s">
        <v>6043</v>
      </c>
      <c r="E3101" s="9" t="s">
        <v>85</v>
      </c>
      <c r="F3101" s="9"/>
      <c r="G3101" s="9"/>
      <c r="H3101" s="9" t="s">
        <v>1452</v>
      </c>
      <c r="I3101" s="9"/>
      <c r="J3101" s="9" t="s">
        <v>1453</v>
      </c>
      <c r="K3101" s="10" t="s">
        <v>1454</v>
      </c>
      <c r="L3101" s="9" t="s">
        <v>1898</v>
      </c>
      <c r="M3101" s="9"/>
      <c r="N3101" s="12" t="s">
        <v>1456</v>
      </c>
    </row>
    <row r="3102" customFormat="1" spans="1:14">
      <c r="A3102" s="9" t="s">
        <v>1895</v>
      </c>
      <c r="B3102" s="9"/>
      <c r="C3102" s="9" t="s">
        <v>6044</v>
      </c>
      <c r="D3102" s="9" t="s">
        <v>2804</v>
      </c>
      <c r="E3102" s="9" t="s">
        <v>85</v>
      </c>
      <c r="F3102" s="9"/>
      <c r="G3102" s="9"/>
      <c r="H3102" s="9" t="s">
        <v>1452</v>
      </c>
      <c r="I3102" s="9"/>
      <c r="J3102" s="9" t="s">
        <v>1453</v>
      </c>
      <c r="K3102" s="10" t="s">
        <v>1454</v>
      </c>
      <c r="L3102" s="9" t="s">
        <v>1898</v>
      </c>
      <c r="M3102" s="9"/>
      <c r="N3102" s="12" t="s">
        <v>1456</v>
      </c>
    </row>
    <row r="3103" customFormat="1" spans="1:14">
      <c r="A3103" s="9" t="s">
        <v>1895</v>
      </c>
      <c r="B3103" s="9"/>
      <c r="C3103" s="9" t="s">
        <v>6045</v>
      </c>
      <c r="D3103" s="9" t="s">
        <v>2806</v>
      </c>
      <c r="E3103" s="9" t="s">
        <v>85</v>
      </c>
      <c r="F3103" s="9"/>
      <c r="G3103" s="9"/>
      <c r="H3103" s="9" t="s">
        <v>1452</v>
      </c>
      <c r="I3103" s="9"/>
      <c r="J3103" s="9" t="s">
        <v>1453</v>
      </c>
      <c r="K3103" s="10" t="s">
        <v>1454</v>
      </c>
      <c r="L3103" s="9" t="s">
        <v>1898</v>
      </c>
      <c r="M3103" s="9"/>
      <c r="N3103" s="12" t="s">
        <v>1456</v>
      </c>
    </row>
    <row r="3104" customFormat="1" spans="1:14">
      <c r="A3104" s="9" t="s">
        <v>1895</v>
      </c>
      <c r="B3104" s="9"/>
      <c r="C3104" s="9" t="s">
        <v>6046</v>
      </c>
      <c r="D3104" s="9" t="s">
        <v>3910</v>
      </c>
      <c r="E3104" s="9" t="s">
        <v>85</v>
      </c>
      <c r="F3104" s="9"/>
      <c r="G3104" s="9"/>
      <c r="H3104" s="9" t="s">
        <v>1452</v>
      </c>
      <c r="I3104" s="9"/>
      <c r="J3104" s="9" t="s">
        <v>1453</v>
      </c>
      <c r="K3104" s="10" t="s">
        <v>1454</v>
      </c>
      <c r="L3104" s="9" t="s">
        <v>1898</v>
      </c>
      <c r="M3104" s="9"/>
      <c r="N3104" s="12" t="s">
        <v>1456</v>
      </c>
    </row>
    <row r="3105" customFormat="1" spans="1:14">
      <c r="A3105" s="9" t="s">
        <v>1895</v>
      </c>
      <c r="B3105" s="9"/>
      <c r="C3105" s="9" t="s">
        <v>6047</v>
      </c>
      <c r="D3105" s="9" t="s">
        <v>3684</v>
      </c>
      <c r="E3105" s="9" t="s">
        <v>85</v>
      </c>
      <c r="F3105" s="9"/>
      <c r="G3105" s="9"/>
      <c r="H3105" s="9" t="s">
        <v>1452</v>
      </c>
      <c r="I3105" s="9"/>
      <c r="J3105" s="9" t="s">
        <v>1453</v>
      </c>
      <c r="K3105" s="10" t="s">
        <v>1454</v>
      </c>
      <c r="L3105" s="9" t="s">
        <v>1898</v>
      </c>
      <c r="M3105" s="9"/>
      <c r="N3105" s="12" t="s">
        <v>1456</v>
      </c>
    </row>
    <row r="3106" customFormat="1" spans="1:14">
      <c r="A3106" s="9" t="s">
        <v>1895</v>
      </c>
      <c r="B3106" s="9"/>
      <c r="C3106" s="9" t="s">
        <v>6048</v>
      </c>
      <c r="D3106" s="9" t="s">
        <v>3126</v>
      </c>
      <c r="E3106" s="9" t="s">
        <v>85</v>
      </c>
      <c r="F3106" s="9"/>
      <c r="G3106" s="9"/>
      <c r="H3106" s="9" t="s">
        <v>1452</v>
      </c>
      <c r="I3106" s="9"/>
      <c r="J3106" s="9" t="s">
        <v>1453</v>
      </c>
      <c r="K3106" s="10" t="s">
        <v>1454</v>
      </c>
      <c r="L3106" s="9" t="s">
        <v>1898</v>
      </c>
      <c r="M3106" s="9"/>
      <c r="N3106" s="12" t="s">
        <v>1456</v>
      </c>
    </row>
    <row r="3107" customFormat="1" spans="1:14">
      <c r="A3107" s="9" t="s">
        <v>1895</v>
      </c>
      <c r="B3107" s="9"/>
      <c r="C3107" s="9" t="s">
        <v>6049</v>
      </c>
      <c r="D3107" s="9" t="s">
        <v>3128</v>
      </c>
      <c r="E3107" s="9" t="s">
        <v>85</v>
      </c>
      <c r="F3107" s="9"/>
      <c r="G3107" s="9"/>
      <c r="H3107" s="9" t="s">
        <v>1452</v>
      </c>
      <c r="I3107" s="9"/>
      <c r="J3107" s="9" t="s">
        <v>1453</v>
      </c>
      <c r="K3107" s="10" t="s">
        <v>1454</v>
      </c>
      <c r="L3107" s="9" t="s">
        <v>1898</v>
      </c>
      <c r="M3107" s="9"/>
      <c r="N3107" s="12" t="s">
        <v>1456</v>
      </c>
    </row>
    <row r="3108" customFormat="1" spans="1:14">
      <c r="A3108" s="9" t="s">
        <v>1895</v>
      </c>
      <c r="B3108" s="9"/>
      <c r="C3108" s="9" t="s">
        <v>6050</v>
      </c>
      <c r="D3108" s="9" t="s">
        <v>3130</v>
      </c>
      <c r="E3108" s="9" t="s">
        <v>85</v>
      </c>
      <c r="F3108" s="9"/>
      <c r="G3108" s="9"/>
      <c r="H3108" s="9" t="s">
        <v>1452</v>
      </c>
      <c r="I3108" s="9"/>
      <c r="J3108" s="9" t="s">
        <v>1453</v>
      </c>
      <c r="K3108" s="10" t="s">
        <v>1454</v>
      </c>
      <c r="L3108" s="9" t="s">
        <v>1898</v>
      </c>
      <c r="M3108" s="9"/>
      <c r="N3108" s="12" t="s">
        <v>1456</v>
      </c>
    </row>
    <row r="3109" customFormat="1" spans="1:14">
      <c r="A3109" s="9" t="s">
        <v>1895</v>
      </c>
      <c r="B3109" s="9"/>
      <c r="C3109" s="9" t="s">
        <v>6051</v>
      </c>
      <c r="D3109" s="9" t="s">
        <v>3132</v>
      </c>
      <c r="E3109" s="9" t="s">
        <v>85</v>
      </c>
      <c r="F3109" s="9"/>
      <c r="G3109" s="9"/>
      <c r="H3109" s="9" t="s">
        <v>1452</v>
      </c>
      <c r="I3109" s="9"/>
      <c r="J3109" s="9" t="s">
        <v>1453</v>
      </c>
      <c r="K3109" s="10" t="s">
        <v>1454</v>
      </c>
      <c r="L3109" s="9" t="s">
        <v>1898</v>
      </c>
      <c r="M3109" s="9"/>
      <c r="N3109" s="12" t="s">
        <v>1456</v>
      </c>
    </row>
    <row r="3110" customFormat="1" spans="1:14">
      <c r="A3110" s="9" t="s">
        <v>1895</v>
      </c>
      <c r="B3110" s="9"/>
      <c r="C3110" s="9" t="s">
        <v>6052</v>
      </c>
      <c r="D3110" s="9" t="s">
        <v>3826</v>
      </c>
      <c r="E3110" s="9" t="s">
        <v>85</v>
      </c>
      <c r="F3110" s="9"/>
      <c r="G3110" s="9"/>
      <c r="H3110" s="9" t="s">
        <v>1452</v>
      </c>
      <c r="I3110" s="9"/>
      <c r="J3110" s="9" t="s">
        <v>1453</v>
      </c>
      <c r="K3110" s="10" t="s">
        <v>1454</v>
      </c>
      <c r="L3110" s="9" t="s">
        <v>1898</v>
      </c>
      <c r="M3110" s="9"/>
      <c r="N3110" s="12" t="s">
        <v>1456</v>
      </c>
    </row>
    <row r="3111" customFormat="1" spans="1:14">
      <c r="A3111" s="9" t="s">
        <v>1895</v>
      </c>
      <c r="B3111" s="9"/>
      <c r="C3111" s="9" t="s">
        <v>6053</v>
      </c>
      <c r="D3111" s="9" t="s">
        <v>3134</v>
      </c>
      <c r="E3111" s="9" t="s">
        <v>85</v>
      </c>
      <c r="F3111" s="9"/>
      <c r="G3111" s="9"/>
      <c r="H3111" s="9" t="s">
        <v>1452</v>
      </c>
      <c r="I3111" s="9"/>
      <c r="J3111" s="9" t="s">
        <v>1453</v>
      </c>
      <c r="K3111" s="10" t="s">
        <v>1454</v>
      </c>
      <c r="L3111" s="9" t="s">
        <v>1898</v>
      </c>
      <c r="M3111" s="9"/>
      <c r="N3111" s="12" t="s">
        <v>1456</v>
      </c>
    </row>
    <row r="3112" customFormat="1" spans="1:14">
      <c r="A3112" s="9" t="s">
        <v>1895</v>
      </c>
      <c r="B3112" s="9"/>
      <c r="C3112" s="9" t="s">
        <v>6054</v>
      </c>
      <c r="D3112" s="9" t="s">
        <v>3828</v>
      </c>
      <c r="E3112" s="9" t="s">
        <v>85</v>
      </c>
      <c r="F3112" s="9"/>
      <c r="G3112" s="9"/>
      <c r="H3112" s="9" t="s">
        <v>1452</v>
      </c>
      <c r="I3112" s="9"/>
      <c r="J3112" s="9" t="s">
        <v>1453</v>
      </c>
      <c r="K3112" s="10" t="s">
        <v>1454</v>
      </c>
      <c r="L3112" s="9" t="s">
        <v>1898</v>
      </c>
      <c r="M3112" s="9"/>
      <c r="N3112" s="12" t="s">
        <v>1456</v>
      </c>
    </row>
    <row r="3113" customFormat="1" spans="1:14">
      <c r="A3113" s="9" t="s">
        <v>1895</v>
      </c>
      <c r="B3113" s="9"/>
      <c r="C3113" s="9" t="s">
        <v>6055</v>
      </c>
      <c r="D3113" s="9" t="s">
        <v>3830</v>
      </c>
      <c r="E3113" s="9" t="s">
        <v>85</v>
      </c>
      <c r="F3113" s="9"/>
      <c r="G3113" s="9"/>
      <c r="H3113" s="9" t="s">
        <v>1452</v>
      </c>
      <c r="I3113" s="9"/>
      <c r="J3113" s="9" t="s">
        <v>1453</v>
      </c>
      <c r="K3113" s="10" t="s">
        <v>1454</v>
      </c>
      <c r="L3113" s="9" t="s">
        <v>1898</v>
      </c>
      <c r="M3113" s="9"/>
      <c r="N3113" s="12" t="s">
        <v>1456</v>
      </c>
    </row>
    <row r="3114" customFormat="1" spans="1:14">
      <c r="A3114" s="9" t="s">
        <v>1895</v>
      </c>
      <c r="B3114" s="9"/>
      <c r="C3114" s="9" t="s">
        <v>6056</v>
      </c>
      <c r="D3114" s="9" t="s">
        <v>3136</v>
      </c>
      <c r="E3114" s="9" t="s">
        <v>85</v>
      </c>
      <c r="F3114" s="9"/>
      <c r="G3114" s="9"/>
      <c r="H3114" s="9" t="s">
        <v>1452</v>
      </c>
      <c r="I3114" s="9"/>
      <c r="J3114" s="9" t="s">
        <v>1453</v>
      </c>
      <c r="K3114" s="10" t="s">
        <v>1454</v>
      </c>
      <c r="L3114" s="9" t="s">
        <v>1898</v>
      </c>
      <c r="M3114" s="9"/>
      <c r="N3114" s="12" t="s">
        <v>1456</v>
      </c>
    </row>
    <row r="3115" customFormat="1" spans="1:14">
      <c r="A3115" s="9" t="s">
        <v>1895</v>
      </c>
      <c r="B3115" s="9"/>
      <c r="C3115" s="9" t="s">
        <v>6057</v>
      </c>
      <c r="D3115" s="9" t="s">
        <v>6058</v>
      </c>
      <c r="E3115" s="9" t="s">
        <v>85</v>
      </c>
      <c r="F3115" s="9"/>
      <c r="G3115" s="9"/>
      <c r="H3115" s="9" t="s">
        <v>1452</v>
      </c>
      <c r="I3115" s="9"/>
      <c r="J3115" s="9" t="s">
        <v>1453</v>
      </c>
      <c r="K3115" s="10" t="s">
        <v>1454</v>
      </c>
      <c r="L3115" s="9" t="s">
        <v>1898</v>
      </c>
      <c r="M3115" s="9"/>
      <c r="N3115" s="12" t="s">
        <v>1456</v>
      </c>
    </row>
    <row r="3116" customFormat="1" spans="1:14">
      <c r="A3116" s="9" t="s">
        <v>1895</v>
      </c>
      <c r="B3116" s="9"/>
      <c r="C3116" s="9" t="s">
        <v>6059</v>
      </c>
      <c r="D3116" s="9" t="s">
        <v>3832</v>
      </c>
      <c r="E3116" s="9" t="s">
        <v>85</v>
      </c>
      <c r="F3116" s="9"/>
      <c r="G3116" s="9"/>
      <c r="H3116" s="9" t="s">
        <v>1452</v>
      </c>
      <c r="I3116" s="9"/>
      <c r="J3116" s="9" t="s">
        <v>1453</v>
      </c>
      <c r="K3116" s="10" t="s">
        <v>1454</v>
      </c>
      <c r="L3116" s="9" t="s">
        <v>1898</v>
      </c>
      <c r="M3116" s="9"/>
      <c r="N3116" s="12" t="s">
        <v>1456</v>
      </c>
    </row>
    <row r="3117" customFormat="1" spans="1:14">
      <c r="A3117" s="9" t="s">
        <v>1895</v>
      </c>
      <c r="B3117" s="9"/>
      <c r="C3117" s="9" t="s">
        <v>6060</v>
      </c>
      <c r="D3117" s="9" t="s">
        <v>6061</v>
      </c>
      <c r="E3117" s="9" t="s">
        <v>85</v>
      </c>
      <c r="F3117" s="9"/>
      <c r="G3117" s="9"/>
      <c r="H3117" s="9" t="s">
        <v>1452</v>
      </c>
      <c r="I3117" s="9"/>
      <c r="J3117" s="9" t="s">
        <v>1453</v>
      </c>
      <c r="K3117" s="10" t="s">
        <v>1454</v>
      </c>
      <c r="L3117" s="9" t="s">
        <v>1898</v>
      </c>
      <c r="M3117" s="9"/>
      <c r="N3117" s="12" t="s">
        <v>1456</v>
      </c>
    </row>
    <row r="3118" customFormat="1" spans="1:14">
      <c r="A3118" s="9" t="s">
        <v>1895</v>
      </c>
      <c r="B3118" s="9"/>
      <c r="C3118" s="9" t="s">
        <v>6062</v>
      </c>
      <c r="D3118" s="9" t="s">
        <v>3672</v>
      </c>
      <c r="E3118" s="9" t="s">
        <v>85</v>
      </c>
      <c r="F3118" s="9"/>
      <c r="G3118" s="9"/>
      <c r="H3118" s="9" t="s">
        <v>1452</v>
      </c>
      <c r="I3118" s="9"/>
      <c r="J3118" s="9" t="s">
        <v>1453</v>
      </c>
      <c r="K3118" s="10" t="s">
        <v>1454</v>
      </c>
      <c r="L3118" s="9" t="s">
        <v>1898</v>
      </c>
      <c r="M3118" s="9"/>
      <c r="N3118" s="12" t="s">
        <v>1456</v>
      </c>
    </row>
    <row r="3119" customFormat="1" spans="1:14">
      <c r="A3119" s="9" t="s">
        <v>1895</v>
      </c>
      <c r="B3119" s="9"/>
      <c r="C3119" s="9" t="s">
        <v>6063</v>
      </c>
      <c r="D3119" s="9" t="s">
        <v>3140</v>
      </c>
      <c r="E3119" s="9" t="s">
        <v>85</v>
      </c>
      <c r="F3119" s="9"/>
      <c r="G3119" s="9"/>
      <c r="H3119" s="9" t="s">
        <v>1452</v>
      </c>
      <c r="I3119" s="9"/>
      <c r="J3119" s="9" t="s">
        <v>1453</v>
      </c>
      <c r="K3119" s="10" t="s">
        <v>1454</v>
      </c>
      <c r="L3119" s="9" t="s">
        <v>1898</v>
      </c>
      <c r="M3119" s="9"/>
      <c r="N3119" s="12" t="s">
        <v>1456</v>
      </c>
    </row>
    <row r="3120" customFormat="1" spans="1:14">
      <c r="A3120" s="9" t="s">
        <v>1895</v>
      </c>
      <c r="B3120" s="9"/>
      <c r="C3120" s="9" t="s">
        <v>6064</v>
      </c>
      <c r="D3120" s="9" t="s">
        <v>6065</v>
      </c>
      <c r="E3120" s="9" t="s">
        <v>85</v>
      </c>
      <c r="F3120" s="9"/>
      <c r="G3120" s="9"/>
      <c r="H3120" s="9" t="s">
        <v>1452</v>
      </c>
      <c r="I3120" s="9"/>
      <c r="J3120" s="9" t="s">
        <v>1453</v>
      </c>
      <c r="K3120" s="10" t="s">
        <v>1454</v>
      </c>
      <c r="L3120" s="9" t="s">
        <v>1898</v>
      </c>
      <c r="M3120" s="9"/>
      <c r="N3120" s="12" t="s">
        <v>1456</v>
      </c>
    </row>
    <row r="3121" customFormat="1" spans="1:14">
      <c r="A3121" s="9" t="s">
        <v>1895</v>
      </c>
      <c r="B3121" s="9"/>
      <c r="C3121" s="9" t="s">
        <v>6066</v>
      </c>
      <c r="D3121" s="9" t="s">
        <v>3142</v>
      </c>
      <c r="E3121" s="9" t="s">
        <v>85</v>
      </c>
      <c r="F3121" s="9"/>
      <c r="G3121" s="9"/>
      <c r="H3121" s="9" t="s">
        <v>1452</v>
      </c>
      <c r="I3121" s="9"/>
      <c r="J3121" s="9" t="s">
        <v>1453</v>
      </c>
      <c r="K3121" s="10" t="s">
        <v>1454</v>
      </c>
      <c r="L3121" s="9" t="s">
        <v>1898</v>
      </c>
      <c r="M3121" s="9"/>
      <c r="N3121" s="12" t="s">
        <v>1456</v>
      </c>
    </row>
    <row r="3122" customFormat="1" spans="1:14">
      <c r="A3122" s="9" t="s">
        <v>1895</v>
      </c>
      <c r="B3122" s="9"/>
      <c r="C3122" s="9" t="s">
        <v>6067</v>
      </c>
      <c r="D3122" s="9" t="s">
        <v>3144</v>
      </c>
      <c r="E3122" s="9" t="s">
        <v>85</v>
      </c>
      <c r="F3122" s="9"/>
      <c r="G3122" s="9"/>
      <c r="H3122" s="9" t="s">
        <v>1452</v>
      </c>
      <c r="I3122" s="9"/>
      <c r="J3122" s="9" t="s">
        <v>1453</v>
      </c>
      <c r="K3122" s="10" t="s">
        <v>1454</v>
      </c>
      <c r="L3122" s="9" t="s">
        <v>1898</v>
      </c>
      <c r="M3122" s="9"/>
      <c r="N3122" s="12" t="s">
        <v>1456</v>
      </c>
    </row>
    <row r="3123" customFormat="1" spans="1:14">
      <c r="A3123" s="9" t="s">
        <v>1895</v>
      </c>
      <c r="B3123" s="9"/>
      <c r="C3123" s="9" t="s">
        <v>6068</v>
      </c>
      <c r="D3123" s="9" t="s">
        <v>6069</v>
      </c>
      <c r="E3123" s="9" t="s">
        <v>85</v>
      </c>
      <c r="F3123" s="9"/>
      <c r="G3123" s="9"/>
      <c r="H3123" s="9" t="s">
        <v>1452</v>
      </c>
      <c r="I3123" s="9"/>
      <c r="J3123" s="9" t="s">
        <v>1453</v>
      </c>
      <c r="K3123" s="10" t="s">
        <v>1454</v>
      </c>
      <c r="L3123" s="9" t="s">
        <v>1898</v>
      </c>
      <c r="M3123" s="9"/>
      <c r="N3123" s="12" t="s">
        <v>1456</v>
      </c>
    </row>
    <row r="3124" customFormat="1" spans="1:14">
      <c r="A3124" s="9" t="s">
        <v>1895</v>
      </c>
      <c r="B3124" s="9"/>
      <c r="C3124" s="9" t="s">
        <v>6070</v>
      </c>
      <c r="D3124" s="9" t="s">
        <v>6071</v>
      </c>
      <c r="E3124" s="9" t="s">
        <v>85</v>
      </c>
      <c r="F3124" s="9"/>
      <c r="G3124" s="9"/>
      <c r="H3124" s="9" t="s">
        <v>1452</v>
      </c>
      <c r="I3124" s="9"/>
      <c r="J3124" s="9" t="s">
        <v>1453</v>
      </c>
      <c r="K3124" s="10" t="s">
        <v>1454</v>
      </c>
      <c r="L3124" s="9" t="s">
        <v>1898</v>
      </c>
      <c r="M3124" s="9"/>
      <c r="N3124" s="12" t="s">
        <v>1456</v>
      </c>
    </row>
    <row r="3125" customFormat="1" spans="1:14">
      <c r="A3125" s="9" t="s">
        <v>1895</v>
      </c>
      <c r="B3125" s="9"/>
      <c r="C3125" s="9" t="s">
        <v>6072</v>
      </c>
      <c r="D3125" s="9" t="s">
        <v>6073</v>
      </c>
      <c r="E3125" s="9" t="s">
        <v>85</v>
      </c>
      <c r="F3125" s="9"/>
      <c r="G3125" s="9"/>
      <c r="H3125" s="9" t="s">
        <v>1452</v>
      </c>
      <c r="I3125" s="9"/>
      <c r="J3125" s="9" t="s">
        <v>1453</v>
      </c>
      <c r="K3125" s="10" t="s">
        <v>1454</v>
      </c>
      <c r="L3125" s="9" t="s">
        <v>1898</v>
      </c>
      <c r="M3125" s="9"/>
      <c r="N3125" s="12" t="s">
        <v>1456</v>
      </c>
    </row>
    <row r="3126" customFormat="1" spans="1:14">
      <c r="A3126" s="9" t="s">
        <v>1895</v>
      </c>
      <c r="B3126" s="9"/>
      <c r="C3126" s="9" t="s">
        <v>6074</v>
      </c>
      <c r="D3126" s="9" t="s">
        <v>6075</v>
      </c>
      <c r="E3126" s="9" t="s">
        <v>85</v>
      </c>
      <c r="F3126" s="9"/>
      <c r="G3126" s="9"/>
      <c r="H3126" s="9" t="s">
        <v>1452</v>
      </c>
      <c r="I3126" s="9"/>
      <c r="J3126" s="9" t="s">
        <v>1453</v>
      </c>
      <c r="K3126" s="10" t="s">
        <v>1454</v>
      </c>
      <c r="L3126" s="9" t="s">
        <v>1898</v>
      </c>
      <c r="M3126" s="9"/>
      <c r="N3126" s="12" t="s">
        <v>1456</v>
      </c>
    </row>
    <row r="3127" customFormat="1" spans="1:14">
      <c r="A3127" s="9" t="s">
        <v>1895</v>
      </c>
      <c r="B3127" s="9"/>
      <c r="C3127" s="9" t="s">
        <v>6076</v>
      </c>
      <c r="D3127" s="9" t="s">
        <v>3418</v>
      </c>
      <c r="E3127" s="9" t="s">
        <v>85</v>
      </c>
      <c r="F3127" s="9"/>
      <c r="G3127" s="9"/>
      <c r="H3127" s="9" t="s">
        <v>1452</v>
      </c>
      <c r="I3127" s="9"/>
      <c r="J3127" s="9" t="s">
        <v>1453</v>
      </c>
      <c r="K3127" s="10" t="s">
        <v>1454</v>
      </c>
      <c r="L3127" s="9" t="s">
        <v>1898</v>
      </c>
      <c r="M3127" s="9"/>
      <c r="N3127" s="12" t="s">
        <v>1456</v>
      </c>
    </row>
    <row r="3128" customFormat="1" spans="1:14">
      <c r="A3128" s="9" t="s">
        <v>1895</v>
      </c>
      <c r="B3128" s="9"/>
      <c r="C3128" s="9" t="s">
        <v>6077</v>
      </c>
      <c r="D3128" s="9" t="s">
        <v>3330</v>
      </c>
      <c r="E3128" s="9" t="s">
        <v>85</v>
      </c>
      <c r="F3128" s="9"/>
      <c r="G3128" s="9"/>
      <c r="H3128" s="9" t="s">
        <v>1452</v>
      </c>
      <c r="I3128" s="9"/>
      <c r="J3128" s="9" t="s">
        <v>1453</v>
      </c>
      <c r="K3128" s="10" t="s">
        <v>1454</v>
      </c>
      <c r="L3128" s="9" t="s">
        <v>1898</v>
      </c>
      <c r="M3128" s="9"/>
      <c r="N3128" s="12" t="s">
        <v>1456</v>
      </c>
    </row>
    <row r="3129" customFormat="1" spans="1:14">
      <c r="A3129" s="9" t="s">
        <v>1895</v>
      </c>
      <c r="B3129" s="9"/>
      <c r="C3129" s="9" t="s">
        <v>6078</v>
      </c>
      <c r="D3129" s="9" t="s">
        <v>3420</v>
      </c>
      <c r="E3129" s="9" t="s">
        <v>85</v>
      </c>
      <c r="F3129" s="9"/>
      <c r="G3129" s="9"/>
      <c r="H3129" s="9" t="s">
        <v>1452</v>
      </c>
      <c r="I3129" s="9"/>
      <c r="J3129" s="9" t="s">
        <v>1453</v>
      </c>
      <c r="K3129" s="10" t="s">
        <v>1454</v>
      </c>
      <c r="L3129" s="9" t="s">
        <v>1898</v>
      </c>
      <c r="M3129" s="9"/>
      <c r="N3129" s="12" t="s">
        <v>1456</v>
      </c>
    </row>
    <row r="3130" customFormat="1" spans="1:14">
      <c r="A3130" s="9" t="s">
        <v>1895</v>
      </c>
      <c r="B3130" s="9"/>
      <c r="C3130" s="9" t="s">
        <v>6079</v>
      </c>
      <c r="D3130" s="9" t="s">
        <v>6080</v>
      </c>
      <c r="E3130" s="9" t="s">
        <v>85</v>
      </c>
      <c r="F3130" s="9"/>
      <c r="G3130" s="9"/>
      <c r="H3130" s="9" t="s">
        <v>1452</v>
      </c>
      <c r="I3130" s="9"/>
      <c r="J3130" s="9" t="s">
        <v>1453</v>
      </c>
      <c r="K3130" s="10" t="s">
        <v>1454</v>
      </c>
      <c r="L3130" s="9" t="s">
        <v>1898</v>
      </c>
      <c r="M3130" s="9"/>
      <c r="N3130" s="12" t="s">
        <v>1456</v>
      </c>
    </row>
    <row r="3131" customFormat="1" spans="1:14">
      <c r="A3131" s="9" t="s">
        <v>1895</v>
      </c>
      <c r="B3131" s="9"/>
      <c r="C3131" s="9" t="s">
        <v>6081</v>
      </c>
      <c r="D3131" s="9" t="s">
        <v>6082</v>
      </c>
      <c r="E3131" s="9" t="s">
        <v>85</v>
      </c>
      <c r="F3131" s="9"/>
      <c r="G3131" s="9"/>
      <c r="H3131" s="9" t="s">
        <v>1452</v>
      </c>
      <c r="I3131" s="9"/>
      <c r="J3131" s="9" t="s">
        <v>1453</v>
      </c>
      <c r="K3131" s="10" t="s">
        <v>1454</v>
      </c>
      <c r="L3131" s="9" t="s">
        <v>1898</v>
      </c>
      <c r="M3131" s="9"/>
      <c r="N3131" s="12" t="s">
        <v>1456</v>
      </c>
    </row>
    <row r="3132" customFormat="1" spans="1:14">
      <c r="A3132" s="9" t="s">
        <v>1895</v>
      </c>
      <c r="B3132" s="9"/>
      <c r="C3132" s="9" t="s">
        <v>6083</v>
      </c>
      <c r="D3132" s="9" t="s">
        <v>6084</v>
      </c>
      <c r="E3132" s="9" t="s">
        <v>85</v>
      </c>
      <c r="F3132" s="9"/>
      <c r="G3132" s="9"/>
      <c r="H3132" s="9" t="s">
        <v>1452</v>
      </c>
      <c r="I3132" s="9"/>
      <c r="J3132" s="9" t="s">
        <v>1453</v>
      </c>
      <c r="K3132" s="10" t="s">
        <v>1454</v>
      </c>
      <c r="L3132" s="9" t="s">
        <v>1898</v>
      </c>
      <c r="M3132" s="9"/>
      <c r="N3132" s="12" t="s">
        <v>1456</v>
      </c>
    </row>
    <row r="3133" customFormat="1" spans="1:14">
      <c r="A3133" s="9" t="s">
        <v>1895</v>
      </c>
      <c r="B3133" s="9"/>
      <c r="C3133" s="9" t="s">
        <v>6085</v>
      </c>
      <c r="D3133" s="9" t="s">
        <v>3422</v>
      </c>
      <c r="E3133" s="9" t="s">
        <v>85</v>
      </c>
      <c r="F3133" s="9"/>
      <c r="G3133" s="9"/>
      <c r="H3133" s="9" t="s">
        <v>1452</v>
      </c>
      <c r="I3133" s="9"/>
      <c r="J3133" s="9" t="s">
        <v>1453</v>
      </c>
      <c r="K3133" s="10" t="s">
        <v>1454</v>
      </c>
      <c r="L3133" s="9" t="s">
        <v>1898</v>
      </c>
      <c r="M3133" s="9"/>
      <c r="N3133" s="12" t="s">
        <v>1456</v>
      </c>
    </row>
    <row r="3134" customFormat="1" spans="1:14">
      <c r="A3134" s="9" t="s">
        <v>1895</v>
      </c>
      <c r="B3134" s="9"/>
      <c r="C3134" s="9" t="s">
        <v>6086</v>
      </c>
      <c r="D3134" s="9" t="s">
        <v>6087</v>
      </c>
      <c r="E3134" s="9" t="s">
        <v>85</v>
      </c>
      <c r="F3134" s="9"/>
      <c r="G3134" s="9"/>
      <c r="H3134" s="9" t="s">
        <v>1452</v>
      </c>
      <c r="I3134" s="9"/>
      <c r="J3134" s="9" t="s">
        <v>1453</v>
      </c>
      <c r="K3134" s="10" t="s">
        <v>1454</v>
      </c>
      <c r="L3134" s="9" t="s">
        <v>1898</v>
      </c>
      <c r="M3134" s="9"/>
      <c r="N3134" s="12" t="s">
        <v>1456</v>
      </c>
    </row>
    <row r="3135" customFormat="1" spans="1:14">
      <c r="A3135" s="9" t="s">
        <v>1895</v>
      </c>
      <c r="B3135" s="9"/>
      <c r="C3135" s="9" t="s">
        <v>6088</v>
      </c>
      <c r="D3135" s="9" t="s">
        <v>3332</v>
      </c>
      <c r="E3135" s="9" t="s">
        <v>85</v>
      </c>
      <c r="F3135" s="9"/>
      <c r="G3135" s="9"/>
      <c r="H3135" s="9" t="s">
        <v>1452</v>
      </c>
      <c r="I3135" s="9"/>
      <c r="J3135" s="9" t="s">
        <v>1453</v>
      </c>
      <c r="K3135" s="10" t="s">
        <v>1454</v>
      </c>
      <c r="L3135" s="9" t="s">
        <v>1898</v>
      </c>
      <c r="M3135" s="9"/>
      <c r="N3135" s="12" t="s">
        <v>1456</v>
      </c>
    </row>
    <row r="3136" customFormat="1" spans="1:14">
      <c r="A3136" s="9" t="s">
        <v>1895</v>
      </c>
      <c r="B3136" s="9"/>
      <c r="C3136" s="9" t="s">
        <v>6089</v>
      </c>
      <c r="D3136" s="9" t="s">
        <v>3334</v>
      </c>
      <c r="E3136" s="9" t="s">
        <v>85</v>
      </c>
      <c r="F3136" s="9"/>
      <c r="G3136" s="9"/>
      <c r="H3136" s="9" t="s">
        <v>1452</v>
      </c>
      <c r="I3136" s="9"/>
      <c r="J3136" s="9" t="s">
        <v>1453</v>
      </c>
      <c r="K3136" s="10" t="s">
        <v>1454</v>
      </c>
      <c r="L3136" s="9" t="s">
        <v>1898</v>
      </c>
      <c r="M3136" s="9"/>
      <c r="N3136" s="12" t="s">
        <v>1456</v>
      </c>
    </row>
    <row r="3137" customFormat="1" spans="1:14">
      <c r="A3137" s="9" t="s">
        <v>1895</v>
      </c>
      <c r="B3137" s="9"/>
      <c r="C3137" s="9" t="s">
        <v>6090</v>
      </c>
      <c r="D3137" s="9" t="s">
        <v>3336</v>
      </c>
      <c r="E3137" s="9" t="s">
        <v>85</v>
      </c>
      <c r="F3137" s="9"/>
      <c r="G3137" s="9"/>
      <c r="H3137" s="9" t="s">
        <v>1452</v>
      </c>
      <c r="I3137" s="9"/>
      <c r="J3137" s="9" t="s">
        <v>1453</v>
      </c>
      <c r="K3137" s="10" t="s">
        <v>1454</v>
      </c>
      <c r="L3137" s="9" t="s">
        <v>1898</v>
      </c>
      <c r="M3137" s="9"/>
      <c r="N3137" s="12" t="s">
        <v>1456</v>
      </c>
    </row>
    <row r="3138" customFormat="1" spans="1:14">
      <c r="A3138" s="9" t="s">
        <v>1895</v>
      </c>
      <c r="B3138" s="9"/>
      <c r="C3138" s="9" t="s">
        <v>6091</v>
      </c>
      <c r="D3138" s="9" t="s">
        <v>3682</v>
      </c>
      <c r="E3138" s="9" t="s">
        <v>85</v>
      </c>
      <c r="F3138" s="9"/>
      <c r="G3138" s="9"/>
      <c r="H3138" s="9" t="s">
        <v>1452</v>
      </c>
      <c r="I3138" s="9"/>
      <c r="J3138" s="9" t="s">
        <v>1453</v>
      </c>
      <c r="K3138" s="10" t="s">
        <v>1454</v>
      </c>
      <c r="L3138" s="9" t="s">
        <v>1898</v>
      </c>
      <c r="M3138" s="9"/>
      <c r="N3138" s="12" t="s">
        <v>1456</v>
      </c>
    </row>
    <row r="3139" customFormat="1" spans="1:14">
      <c r="A3139" s="9" t="s">
        <v>1895</v>
      </c>
      <c r="B3139" s="9"/>
      <c r="C3139" s="9" t="s">
        <v>6092</v>
      </c>
      <c r="D3139" s="9" t="s">
        <v>3338</v>
      </c>
      <c r="E3139" s="9" t="s">
        <v>85</v>
      </c>
      <c r="F3139" s="9"/>
      <c r="G3139" s="9"/>
      <c r="H3139" s="9" t="s">
        <v>1452</v>
      </c>
      <c r="I3139" s="9"/>
      <c r="J3139" s="9" t="s">
        <v>1453</v>
      </c>
      <c r="K3139" s="10" t="s">
        <v>1454</v>
      </c>
      <c r="L3139" s="9" t="s">
        <v>1898</v>
      </c>
      <c r="M3139" s="9"/>
      <c r="N3139" s="12" t="s">
        <v>1456</v>
      </c>
    </row>
    <row r="3140" customFormat="1" spans="1:14">
      <c r="A3140" s="9" t="s">
        <v>1895</v>
      </c>
      <c r="B3140" s="9"/>
      <c r="C3140" s="9" t="s">
        <v>6093</v>
      </c>
      <c r="D3140" s="9" t="s">
        <v>3340</v>
      </c>
      <c r="E3140" s="9" t="s">
        <v>85</v>
      </c>
      <c r="F3140" s="9"/>
      <c r="G3140" s="9"/>
      <c r="H3140" s="9" t="s">
        <v>1452</v>
      </c>
      <c r="I3140" s="9"/>
      <c r="J3140" s="9" t="s">
        <v>1453</v>
      </c>
      <c r="K3140" s="10" t="s">
        <v>1454</v>
      </c>
      <c r="L3140" s="9" t="s">
        <v>1898</v>
      </c>
      <c r="M3140" s="9"/>
      <c r="N3140" s="12" t="s">
        <v>1456</v>
      </c>
    </row>
    <row r="3141" customFormat="1" spans="1:14">
      <c r="A3141" s="9" t="s">
        <v>1895</v>
      </c>
      <c r="B3141" s="9"/>
      <c r="C3141" s="9" t="s">
        <v>6094</v>
      </c>
      <c r="D3141" s="9" t="s">
        <v>3146</v>
      </c>
      <c r="E3141" s="9" t="s">
        <v>85</v>
      </c>
      <c r="F3141" s="9"/>
      <c r="G3141" s="9"/>
      <c r="H3141" s="9" t="s">
        <v>1452</v>
      </c>
      <c r="I3141" s="9"/>
      <c r="J3141" s="9" t="s">
        <v>1453</v>
      </c>
      <c r="K3141" s="10" t="s">
        <v>1454</v>
      </c>
      <c r="L3141" s="9" t="s">
        <v>1898</v>
      </c>
      <c r="M3141" s="9"/>
      <c r="N3141" s="12" t="s">
        <v>1456</v>
      </c>
    </row>
    <row r="3142" customFormat="1" spans="1:14">
      <c r="A3142" s="9" t="s">
        <v>1895</v>
      </c>
      <c r="B3142" s="9"/>
      <c r="C3142" s="9" t="s">
        <v>6095</v>
      </c>
      <c r="D3142" s="9" t="s">
        <v>3686</v>
      </c>
      <c r="E3142" s="9" t="s">
        <v>85</v>
      </c>
      <c r="F3142" s="9"/>
      <c r="G3142" s="9"/>
      <c r="H3142" s="9" t="s">
        <v>1452</v>
      </c>
      <c r="I3142" s="9"/>
      <c r="J3142" s="9" t="s">
        <v>1453</v>
      </c>
      <c r="K3142" s="10" t="s">
        <v>1454</v>
      </c>
      <c r="L3142" s="9" t="s">
        <v>1898</v>
      </c>
      <c r="M3142" s="9"/>
      <c r="N3142" s="12" t="s">
        <v>1456</v>
      </c>
    </row>
    <row r="3143" customFormat="1" spans="1:14">
      <c r="A3143" s="9" t="s">
        <v>1895</v>
      </c>
      <c r="B3143" s="9"/>
      <c r="C3143" s="9" t="s">
        <v>6096</v>
      </c>
      <c r="D3143" s="9" t="s">
        <v>6097</v>
      </c>
      <c r="E3143" s="9" t="s">
        <v>85</v>
      </c>
      <c r="F3143" s="9"/>
      <c r="G3143" s="9"/>
      <c r="H3143" s="9" t="s">
        <v>1452</v>
      </c>
      <c r="I3143" s="9"/>
      <c r="J3143" s="9" t="s">
        <v>1453</v>
      </c>
      <c r="K3143" s="10" t="s">
        <v>1454</v>
      </c>
      <c r="L3143" s="9" t="s">
        <v>1898</v>
      </c>
      <c r="M3143" s="9"/>
      <c r="N3143" s="12" t="s">
        <v>1456</v>
      </c>
    </row>
    <row r="3144" customFormat="1" spans="1:14">
      <c r="A3144" s="9" t="s">
        <v>1895</v>
      </c>
      <c r="B3144" s="9"/>
      <c r="C3144" s="9" t="s">
        <v>6098</v>
      </c>
      <c r="D3144" s="9" t="s">
        <v>6099</v>
      </c>
      <c r="E3144" s="9" t="s">
        <v>85</v>
      </c>
      <c r="F3144" s="9"/>
      <c r="G3144" s="9"/>
      <c r="H3144" s="9" t="s">
        <v>1452</v>
      </c>
      <c r="I3144" s="9"/>
      <c r="J3144" s="9" t="s">
        <v>1453</v>
      </c>
      <c r="K3144" s="10" t="s">
        <v>1454</v>
      </c>
      <c r="L3144" s="9" t="s">
        <v>1898</v>
      </c>
      <c r="M3144" s="9"/>
      <c r="N3144" s="12" t="s">
        <v>1456</v>
      </c>
    </row>
    <row r="3145" customFormat="1" spans="1:14">
      <c r="A3145" s="9" t="s">
        <v>1895</v>
      </c>
      <c r="B3145" s="9"/>
      <c r="C3145" s="9" t="s">
        <v>6100</v>
      </c>
      <c r="D3145" s="9" t="s">
        <v>6101</v>
      </c>
      <c r="E3145" s="9" t="s">
        <v>85</v>
      </c>
      <c r="F3145" s="9"/>
      <c r="G3145" s="9"/>
      <c r="H3145" s="9" t="s">
        <v>1452</v>
      </c>
      <c r="I3145" s="9"/>
      <c r="J3145" s="9" t="s">
        <v>1453</v>
      </c>
      <c r="K3145" s="10" t="s">
        <v>1454</v>
      </c>
      <c r="L3145" s="9" t="s">
        <v>1898</v>
      </c>
      <c r="M3145" s="9"/>
      <c r="N3145" s="12" t="s">
        <v>1456</v>
      </c>
    </row>
    <row r="3146" customFormat="1" spans="1:14">
      <c r="A3146" s="9" t="s">
        <v>1895</v>
      </c>
      <c r="B3146" s="9"/>
      <c r="C3146" s="9" t="s">
        <v>6102</v>
      </c>
      <c r="D3146" s="9" t="s">
        <v>6103</v>
      </c>
      <c r="E3146" s="9" t="s">
        <v>85</v>
      </c>
      <c r="F3146" s="9"/>
      <c r="G3146" s="9"/>
      <c r="H3146" s="9" t="s">
        <v>1452</v>
      </c>
      <c r="I3146" s="9"/>
      <c r="J3146" s="9" t="s">
        <v>1453</v>
      </c>
      <c r="K3146" s="10" t="s">
        <v>1454</v>
      </c>
      <c r="L3146" s="9" t="s">
        <v>1898</v>
      </c>
      <c r="M3146" s="9"/>
      <c r="N3146" s="12" t="s">
        <v>1456</v>
      </c>
    </row>
    <row r="3147" customFormat="1" spans="1:14">
      <c r="A3147" s="9" t="s">
        <v>1895</v>
      </c>
      <c r="B3147" s="9"/>
      <c r="C3147" s="9" t="s">
        <v>6104</v>
      </c>
      <c r="D3147" s="9" t="s">
        <v>6105</v>
      </c>
      <c r="E3147" s="9" t="s">
        <v>85</v>
      </c>
      <c r="F3147" s="9"/>
      <c r="G3147" s="9"/>
      <c r="H3147" s="9" t="s">
        <v>1452</v>
      </c>
      <c r="I3147" s="9"/>
      <c r="J3147" s="9" t="s">
        <v>1453</v>
      </c>
      <c r="K3147" s="10" t="s">
        <v>1454</v>
      </c>
      <c r="L3147" s="9" t="s">
        <v>1898</v>
      </c>
      <c r="M3147" s="9"/>
      <c r="N3147" s="12" t="s">
        <v>1456</v>
      </c>
    </row>
    <row r="3148" customFormat="1" spans="1:14">
      <c r="A3148" s="9" t="s">
        <v>1895</v>
      </c>
      <c r="B3148" s="9"/>
      <c r="C3148" s="9" t="s">
        <v>6106</v>
      </c>
      <c r="D3148" s="9" t="s">
        <v>2986</v>
      </c>
      <c r="E3148" s="9" t="s">
        <v>85</v>
      </c>
      <c r="F3148" s="9"/>
      <c r="G3148" s="9"/>
      <c r="H3148" s="9" t="s">
        <v>1452</v>
      </c>
      <c r="I3148" s="9"/>
      <c r="J3148" s="9" t="s">
        <v>1453</v>
      </c>
      <c r="K3148" s="10" t="s">
        <v>1454</v>
      </c>
      <c r="L3148" s="9" t="s">
        <v>1898</v>
      </c>
      <c r="M3148" s="9"/>
      <c r="N3148" s="12" t="s">
        <v>1456</v>
      </c>
    </row>
    <row r="3149" customFormat="1" spans="1:14">
      <c r="A3149" s="9" t="s">
        <v>1895</v>
      </c>
      <c r="B3149" s="9"/>
      <c r="C3149" s="9" t="s">
        <v>6107</v>
      </c>
      <c r="D3149" s="9" t="s">
        <v>6108</v>
      </c>
      <c r="E3149" s="9" t="s">
        <v>85</v>
      </c>
      <c r="F3149" s="9"/>
      <c r="G3149" s="9"/>
      <c r="H3149" s="9" t="s">
        <v>1452</v>
      </c>
      <c r="I3149" s="9"/>
      <c r="J3149" s="9" t="s">
        <v>1453</v>
      </c>
      <c r="K3149" s="10" t="s">
        <v>1454</v>
      </c>
      <c r="L3149" s="9" t="s">
        <v>1898</v>
      </c>
      <c r="M3149" s="9"/>
      <c r="N3149" s="12" t="s">
        <v>1456</v>
      </c>
    </row>
    <row r="3150" customFormat="1" spans="1:14">
      <c r="A3150" s="9" t="s">
        <v>1895</v>
      </c>
      <c r="B3150" s="9"/>
      <c r="C3150" s="9" t="s">
        <v>6109</v>
      </c>
      <c r="D3150" s="9" t="s">
        <v>2988</v>
      </c>
      <c r="E3150" s="9" t="s">
        <v>85</v>
      </c>
      <c r="F3150" s="9"/>
      <c r="G3150" s="9"/>
      <c r="H3150" s="9" t="s">
        <v>1452</v>
      </c>
      <c r="I3150" s="9"/>
      <c r="J3150" s="9" t="s">
        <v>1453</v>
      </c>
      <c r="K3150" s="10" t="s">
        <v>1454</v>
      </c>
      <c r="L3150" s="9" t="s">
        <v>1898</v>
      </c>
      <c r="M3150" s="9"/>
      <c r="N3150" s="12" t="s">
        <v>1456</v>
      </c>
    </row>
    <row r="3151" customFormat="1" spans="1:14">
      <c r="A3151" s="9" t="s">
        <v>1895</v>
      </c>
      <c r="B3151" s="9"/>
      <c r="C3151" s="9" t="s">
        <v>6110</v>
      </c>
      <c r="D3151" s="9" t="s">
        <v>6111</v>
      </c>
      <c r="E3151" s="9" t="s">
        <v>85</v>
      </c>
      <c r="F3151" s="9"/>
      <c r="G3151" s="9"/>
      <c r="H3151" s="9" t="s">
        <v>1452</v>
      </c>
      <c r="I3151" s="9"/>
      <c r="J3151" s="9" t="s">
        <v>1453</v>
      </c>
      <c r="K3151" s="10" t="s">
        <v>1454</v>
      </c>
      <c r="L3151" s="9" t="s">
        <v>1898</v>
      </c>
      <c r="M3151" s="9"/>
      <c r="N3151" s="12" t="s">
        <v>1456</v>
      </c>
    </row>
    <row r="3152" customFormat="1" spans="1:14">
      <c r="A3152" s="9" t="s">
        <v>1895</v>
      </c>
      <c r="B3152" s="9"/>
      <c r="C3152" s="9" t="s">
        <v>6112</v>
      </c>
      <c r="D3152" s="9" t="s">
        <v>6113</v>
      </c>
      <c r="E3152" s="9" t="s">
        <v>85</v>
      </c>
      <c r="F3152" s="9"/>
      <c r="G3152" s="9"/>
      <c r="H3152" s="9" t="s">
        <v>1452</v>
      </c>
      <c r="I3152" s="9"/>
      <c r="J3152" s="9" t="s">
        <v>1453</v>
      </c>
      <c r="K3152" s="10" t="s">
        <v>1454</v>
      </c>
      <c r="L3152" s="9" t="s">
        <v>1898</v>
      </c>
      <c r="M3152" s="9"/>
      <c r="N3152" s="12" t="s">
        <v>1456</v>
      </c>
    </row>
    <row r="3153" customFormat="1" spans="1:14">
      <c r="A3153" s="9" t="s">
        <v>1895</v>
      </c>
      <c r="B3153" s="9"/>
      <c r="C3153" s="9" t="s">
        <v>6114</v>
      </c>
      <c r="D3153" s="9" t="s">
        <v>6115</v>
      </c>
      <c r="E3153" s="9" t="s">
        <v>85</v>
      </c>
      <c r="F3153" s="9"/>
      <c r="G3153" s="9"/>
      <c r="H3153" s="9" t="s">
        <v>1452</v>
      </c>
      <c r="I3153" s="9"/>
      <c r="J3153" s="9" t="s">
        <v>1453</v>
      </c>
      <c r="K3153" s="10" t="s">
        <v>1454</v>
      </c>
      <c r="L3153" s="9" t="s">
        <v>1898</v>
      </c>
      <c r="M3153" s="9"/>
      <c r="N3153" s="12" t="s">
        <v>1456</v>
      </c>
    </row>
    <row r="3154" customFormat="1" spans="1:14">
      <c r="A3154" s="9" t="s">
        <v>1895</v>
      </c>
      <c r="B3154" s="9"/>
      <c r="C3154" s="9" t="s">
        <v>6116</v>
      </c>
      <c r="D3154" s="9" t="s">
        <v>6117</v>
      </c>
      <c r="E3154" s="9" t="s">
        <v>85</v>
      </c>
      <c r="F3154" s="9"/>
      <c r="G3154" s="9"/>
      <c r="H3154" s="9" t="s">
        <v>1452</v>
      </c>
      <c r="I3154" s="9"/>
      <c r="J3154" s="9" t="s">
        <v>1453</v>
      </c>
      <c r="K3154" s="10" t="s">
        <v>1454</v>
      </c>
      <c r="L3154" s="9" t="s">
        <v>1898</v>
      </c>
      <c r="M3154" s="9"/>
      <c r="N3154" s="12" t="s">
        <v>1456</v>
      </c>
    </row>
    <row r="3155" customFormat="1" spans="1:14">
      <c r="A3155" s="9" t="s">
        <v>1895</v>
      </c>
      <c r="B3155" s="9"/>
      <c r="C3155" s="9" t="s">
        <v>6118</v>
      </c>
      <c r="D3155" s="9" t="s">
        <v>6119</v>
      </c>
      <c r="E3155" s="9" t="s">
        <v>85</v>
      </c>
      <c r="F3155" s="9"/>
      <c r="G3155" s="9"/>
      <c r="H3155" s="9" t="s">
        <v>1452</v>
      </c>
      <c r="I3155" s="9"/>
      <c r="J3155" s="9" t="s">
        <v>1453</v>
      </c>
      <c r="K3155" s="10" t="s">
        <v>1454</v>
      </c>
      <c r="L3155" s="9" t="s">
        <v>1898</v>
      </c>
      <c r="M3155" s="9"/>
      <c r="N3155" s="12" t="s">
        <v>1456</v>
      </c>
    </row>
    <row r="3156" customFormat="1" spans="1:14">
      <c r="A3156" s="9" t="s">
        <v>1895</v>
      </c>
      <c r="B3156" s="9"/>
      <c r="C3156" s="9" t="s">
        <v>6120</v>
      </c>
      <c r="D3156" s="9" t="s">
        <v>2992</v>
      </c>
      <c r="E3156" s="9" t="s">
        <v>85</v>
      </c>
      <c r="F3156" s="9"/>
      <c r="G3156" s="9"/>
      <c r="H3156" s="9" t="s">
        <v>1452</v>
      </c>
      <c r="I3156" s="9"/>
      <c r="J3156" s="9" t="s">
        <v>1453</v>
      </c>
      <c r="K3156" s="10" t="s">
        <v>1454</v>
      </c>
      <c r="L3156" s="9" t="s">
        <v>1898</v>
      </c>
      <c r="M3156" s="9"/>
      <c r="N3156" s="12" t="s">
        <v>1456</v>
      </c>
    </row>
    <row r="3157" customFormat="1" spans="1:14">
      <c r="A3157" s="9" t="s">
        <v>1895</v>
      </c>
      <c r="B3157" s="9"/>
      <c r="C3157" s="9" t="s">
        <v>6121</v>
      </c>
      <c r="D3157" s="9" t="s">
        <v>2994</v>
      </c>
      <c r="E3157" s="9" t="s">
        <v>85</v>
      </c>
      <c r="F3157" s="9"/>
      <c r="G3157" s="9"/>
      <c r="H3157" s="9" t="s">
        <v>1452</v>
      </c>
      <c r="I3157" s="9"/>
      <c r="J3157" s="9" t="s">
        <v>1453</v>
      </c>
      <c r="K3157" s="10" t="s">
        <v>1454</v>
      </c>
      <c r="L3157" s="9" t="s">
        <v>1898</v>
      </c>
      <c r="M3157" s="9"/>
      <c r="N3157" s="12" t="s">
        <v>1456</v>
      </c>
    </row>
    <row r="3158" customFormat="1" spans="1:14">
      <c r="A3158" s="9" t="s">
        <v>1895</v>
      </c>
      <c r="B3158" s="9"/>
      <c r="C3158" s="9" t="s">
        <v>6122</v>
      </c>
      <c r="D3158" s="9" t="s">
        <v>6123</v>
      </c>
      <c r="E3158" s="9" t="s">
        <v>85</v>
      </c>
      <c r="F3158" s="9"/>
      <c r="G3158" s="9"/>
      <c r="H3158" s="9" t="s">
        <v>1452</v>
      </c>
      <c r="I3158" s="9"/>
      <c r="J3158" s="9" t="s">
        <v>1453</v>
      </c>
      <c r="K3158" s="10" t="s">
        <v>1454</v>
      </c>
      <c r="L3158" s="9" t="s">
        <v>1898</v>
      </c>
      <c r="M3158" s="9"/>
      <c r="N3158" s="12" t="s">
        <v>1456</v>
      </c>
    </row>
    <row r="3159" customFormat="1" spans="1:14">
      <c r="A3159" s="9" t="s">
        <v>1895</v>
      </c>
      <c r="B3159" s="9"/>
      <c r="C3159" s="9" t="s">
        <v>6124</v>
      </c>
      <c r="D3159" s="9" t="s">
        <v>6125</v>
      </c>
      <c r="E3159" s="9" t="s">
        <v>85</v>
      </c>
      <c r="F3159" s="9"/>
      <c r="G3159" s="9"/>
      <c r="H3159" s="9" t="s">
        <v>1452</v>
      </c>
      <c r="I3159" s="9"/>
      <c r="J3159" s="9" t="s">
        <v>1453</v>
      </c>
      <c r="K3159" s="10" t="s">
        <v>1454</v>
      </c>
      <c r="L3159" s="9" t="s">
        <v>1898</v>
      </c>
      <c r="M3159" s="9"/>
      <c r="N3159" s="12" t="s">
        <v>1456</v>
      </c>
    </row>
    <row r="3160" customFormat="1" spans="1:14">
      <c r="A3160" s="9" t="s">
        <v>1895</v>
      </c>
      <c r="B3160" s="9"/>
      <c r="C3160" s="9" t="s">
        <v>6126</v>
      </c>
      <c r="D3160" s="9" t="s">
        <v>6127</v>
      </c>
      <c r="E3160" s="9" t="s">
        <v>85</v>
      </c>
      <c r="F3160" s="9"/>
      <c r="G3160" s="9"/>
      <c r="H3160" s="9" t="s">
        <v>1452</v>
      </c>
      <c r="I3160" s="9"/>
      <c r="J3160" s="9" t="s">
        <v>1453</v>
      </c>
      <c r="K3160" s="10" t="s">
        <v>1454</v>
      </c>
      <c r="L3160" s="9" t="s">
        <v>1898</v>
      </c>
      <c r="M3160" s="9"/>
      <c r="N3160" s="12" t="s">
        <v>1456</v>
      </c>
    </row>
    <row r="3161" customFormat="1" spans="1:14">
      <c r="A3161" s="9" t="s">
        <v>1895</v>
      </c>
      <c r="B3161" s="9"/>
      <c r="C3161" s="9" t="s">
        <v>6128</v>
      </c>
      <c r="D3161" s="9" t="s">
        <v>2814</v>
      </c>
      <c r="E3161" s="9" t="s">
        <v>85</v>
      </c>
      <c r="F3161" s="9"/>
      <c r="G3161" s="9"/>
      <c r="H3161" s="9" t="s">
        <v>1452</v>
      </c>
      <c r="I3161" s="9"/>
      <c r="J3161" s="9" t="s">
        <v>1453</v>
      </c>
      <c r="K3161" s="10" t="s">
        <v>1454</v>
      </c>
      <c r="L3161" s="9" t="s">
        <v>1898</v>
      </c>
      <c r="M3161" s="9"/>
      <c r="N3161" s="12" t="s">
        <v>1456</v>
      </c>
    </row>
    <row r="3162" customFormat="1" spans="1:14">
      <c r="A3162" s="9" t="s">
        <v>1895</v>
      </c>
      <c r="B3162" s="9"/>
      <c r="C3162" s="9" t="s">
        <v>6129</v>
      </c>
      <c r="D3162" s="9" t="s">
        <v>6130</v>
      </c>
      <c r="E3162" s="9" t="s">
        <v>85</v>
      </c>
      <c r="F3162" s="9"/>
      <c r="G3162" s="9"/>
      <c r="H3162" s="9" t="s">
        <v>1452</v>
      </c>
      <c r="I3162" s="9"/>
      <c r="J3162" s="9" t="s">
        <v>1453</v>
      </c>
      <c r="K3162" s="10" t="s">
        <v>1454</v>
      </c>
      <c r="L3162" s="9" t="s">
        <v>1898</v>
      </c>
      <c r="M3162" s="9"/>
      <c r="N3162" s="12" t="s">
        <v>1456</v>
      </c>
    </row>
    <row r="3163" customFormat="1" spans="1:14">
      <c r="A3163" s="9" t="s">
        <v>1895</v>
      </c>
      <c r="B3163" s="9"/>
      <c r="C3163" s="9" t="s">
        <v>6131</v>
      </c>
      <c r="D3163" s="9" t="s">
        <v>6132</v>
      </c>
      <c r="E3163" s="9" t="s">
        <v>85</v>
      </c>
      <c r="F3163" s="9"/>
      <c r="G3163" s="9"/>
      <c r="H3163" s="9" t="s">
        <v>1452</v>
      </c>
      <c r="I3163" s="9"/>
      <c r="J3163" s="9" t="s">
        <v>1453</v>
      </c>
      <c r="K3163" s="10" t="s">
        <v>1454</v>
      </c>
      <c r="L3163" s="9" t="s">
        <v>1898</v>
      </c>
      <c r="M3163" s="9"/>
      <c r="N3163" s="12" t="s">
        <v>1456</v>
      </c>
    </row>
    <row r="3164" customFormat="1" spans="1:14">
      <c r="A3164" s="9" t="s">
        <v>1895</v>
      </c>
      <c r="B3164" s="9"/>
      <c r="C3164" s="9" t="s">
        <v>6133</v>
      </c>
      <c r="D3164" s="9" t="s">
        <v>2996</v>
      </c>
      <c r="E3164" s="9" t="s">
        <v>85</v>
      </c>
      <c r="F3164" s="9"/>
      <c r="G3164" s="9"/>
      <c r="H3164" s="9" t="s">
        <v>1452</v>
      </c>
      <c r="I3164" s="9"/>
      <c r="J3164" s="9" t="s">
        <v>1453</v>
      </c>
      <c r="K3164" s="10" t="s">
        <v>1454</v>
      </c>
      <c r="L3164" s="9" t="s">
        <v>1898</v>
      </c>
      <c r="M3164" s="9"/>
      <c r="N3164" s="12" t="s">
        <v>1456</v>
      </c>
    </row>
    <row r="3165" customFormat="1" spans="1:14">
      <c r="A3165" s="9" t="s">
        <v>1895</v>
      </c>
      <c r="B3165" s="9"/>
      <c r="C3165" s="9" t="s">
        <v>6134</v>
      </c>
      <c r="D3165" s="9" t="s">
        <v>6135</v>
      </c>
      <c r="E3165" s="9" t="s">
        <v>85</v>
      </c>
      <c r="F3165" s="9"/>
      <c r="G3165" s="9"/>
      <c r="H3165" s="9" t="s">
        <v>1452</v>
      </c>
      <c r="I3165" s="9"/>
      <c r="J3165" s="9" t="s">
        <v>1453</v>
      </c>
      <c r="K3165" s="10" t="s">
        <v>1454</v>
      </c>
      <c r="L3165" s="9" t="s">
        <v>1898</v>
      </c>
      <c r="M3165" s="9"/>
      <c r="N3165" s="12" t="s">
        <v>1456</v>
      </c>
    </row>
    <row r="3166" customFormat="1" spans="1:14">
      <c r="A3166" s="9" t="s">
        <v>1895</v>
      </c>
      <c r="B3166" s="9"/>
      <c r="C3166" s="9" t="s">
        <v>6136</v>
      </c>
      <c r="D3166" s="9" t="s">
        <v>6137</v>
      </c>
      <c r="E3166" s="9" t="s">
        <v>85</v>
      </c>
      <c r="F3166" s="9"/>
      <c r="G3166" s="9"/>
      <c r="H3166" s="9" t="s">
        <v>1452</v>
      </c>
      <c r="I3166" s="9"/>
      <c r="J3166" s="9" t="s">
        <v>1453</v>
      </c>
      <c r="K3166" s="10" t="s">
        <v>1454</v>
      </c>
      <c r="L3166" s="9" t="s">
        <v>1898</v>
      </c>
      <c r="M3166" s="9"/>
      <c r="N3166" s="12" t="s">
        <v>1456</v>
      </c>
    </row>
    <row r="3167" customFormat="1" spans="1:14">
      <c r="A3167" s="9" t="s">
        <v>1895</v>
      </c>
      <c r="B3167" s="9"/>
      <c r="C3167" s="9" t="s">
        <v>6138</v>
      </c>
      <c r="D3167" s="9" t="s">
        <v>6139</v>
      </c>
      <c r="E3167" s="9" t="s">
        <v>85</v>
      </c>
      <c r="F3167" s="9"/>
      <c r="G3167" s="9"/>
      <c r="H3167" s="9" t="s">
        <v>1452</v>
      </c>
      <c r="I3167" s="9"/>
      <c r="J3167" s="9" t="s">
        <v>1453</v>
      </c>
      <c r="K3167" s="10" t="s">
        <v>1454</v>
      </c>
      <c r="L3167" s="9" t="s">
        <v>1898</v>
      </c>
      <c r="M3167" s="9"/>
      <c r="N3167" s="12" t="s">
        <v>1456</v>
      </c>
    </row>
    <row r="3168" customFormat="1" spans="1:14">
      <c r="A3168" s="9" t="s">
        <v>1895</v>
      </c>
      <c r="B3168" s="9"/>
      <c r="C3168" s="9" t="s">
        <v>6140</v>
      </c>
      <c r="D3168" s="9" t="s">
        <v>6141</v>
      </c>
      <c r="E3168" s="9" t="s">
        <v>85</v>
      </c>
      <c r="F3168" s="9"/>
      <c r="G3168" s="9"/>
      <c r="H3168" s="9" t="s">
        <v>1452</v>
      </c>
      <c r="I3168" s="9"/>
      <c r="J3168" s="9" t="s">
        <v>1453</v>
      </c>
      <c r="K3168" s="10" t="s">
        <v>1454</v>
      </c>
      <c r="L3168" s="9" t="s">
        <v>1898</v>
      </c>
      <c r="M3168" s="9"/>
      <c r="N3168" s="12" t="s">
        <v>1456</v>
      </c>
    </row>
    <row r="3169" customFormat="1" spans="1:14">
      <c r="A3169" s="9" t="s">
        <v>1895</v>
      </c>
      <c r="B3169" s="9"/>
      <c r="C3169" s="9" t="s">
        <v>6142</v>
      </c>
      <c r="D3169" s="9" t="s">
        <v>2998</v>
      </c>
      <c r="E3169" s="9" t="s">
        <v>85</v>
      </c>
      <c r="F3169" s="9"/>
      <c r="G3169" s="9"/>
      <c r="H3169" s="9" t="s">
        <v>1452</v>
      </c>
      <c r="I3169" s="9"/>
      <c r="J3169" s="9" t="s">
        <v>1453</v>
      </c>
      <c r="K3169" s="10" t="s">
        <v>1454</v>
      </c>
      <c r="L3169" s="9" t="s">
        <v>1898</v>
      </c>
      <c r="M3169" s="9"/>
      <c r="N3169" s="12" t="s">
        <v>1456</v>
      </c>
    </row>
    <row r="3170" customFormat="1" spans="1:14">
      <c r="A3170" s="9" t="s">
        <v>1895</v>
      </c>
      <c r="B3170" s="9"/>
      <c r="C3170" s="9" t="s">
        <v>6143</v>
      </c>
      <c r="D3170" s="9" t="s">
        <v>3148</v>
      </c>
      <c r="E3170" s="9" t="s">
        <v>85</v>
      </c>
      <c r="F3170" s="9"/>
      <c r="G3170" s="9"/>
      <c r="H3170" s="9" t="s">
        <v>1452</v>
      </c>
      <c r="I3170" s="9"/>
      <c r="J3170" s="9" t="s">
        <v>1453</v>
      </c>
      <c r="K3170" s="10" t="s">
        <v>1454</v>
      </c>
      <c r="L3170" s="9" t="s">
        <v>1898</v>
      </c>
      <c r="M3170" s="9"/>
      <c r="N3170" s="12" t="s">
        <v>1456</v>
      </c>
    </row>
    <row r="3171" customFormat="1" spans="1:14">
      <c r="A3171" s="9" t="s">
        <v>1895</v>
      </c>
      <c r="B3171" s="9"/>
      <c r="C3171" s="9" t="s">
        <v>6144</v>
      </c>
      <c r="D3171" s="9" t="s">
        <v>6145</v>
      </c>
      <c r="E3171" s="9" t="s">
        <v>85</v>
      </c>
      <c r="F3171" s="9"/>
      <c r="G3171" s="9"/>
      <c r="H3171" s="9" t="s">
        <v>1452</v>
      </c>
      <c r="I3171" s="9"/>
      <c r="J3171" s="9" t="s">
        <v>1453</v>
      </c>
      <c r="K3171" s="10" t="s">
        <v>1454</v>
      </c>
      <c r="L3171" s="9" t="s">
        <v>1898</v>
      </c>
      <c r="M3171" s="9"/>
      <c r="N3171" s="12" t="s">
        <v>1456</v>
      </c>
    </row>
    <row r="3172" customFormat="1" spans="1:14">
      <c r="A3172" s="9" t="s">
        <v>1895</v>
      </c>
      <c r="B3172" s="9"/>
      <c r="C3172" s="9" t="s">
        <v>6146</v>
      </c>
      <c r="D3172" s="9" t="s">
        <v>6147</v>
      </c>
      <c r="E3172" s="9" t="s">
        <v>85</v>
      </c>
      <c r="F3172" s="9"/>
      <c r="G3172" s="9"/>
      <c r="H3172" s="9" t="s">
        <v>1452</v>
      </c>
      <c r="I3172" s="9"/>
      <c r="J3172" s="9" t="s">
        <v>1453</v>
      </c>
      <c r="K3172" s="10" t="s">
        <v>1454</v>
      </c>
      <c r="L3172" s="9" t="s">
        <v>1898</v>
      </c>
      <c r="M3172" s="9"/>
      <c r="N3172" s="12" t="s">
        <v>1456</v>
      </c>
    </row>
    <row r="3173" customFormat="1" spans="1:14">
      <c r="A3173" s="9" t="s">
        <v>1895</v>
      </c>
      <c r="B3173" s="9"/>
      <c r="C3173" s="9" t="s">
        <v>6148</v>
      </c>
      <c r="D3173" s="9" t="s">
        <v>6149</v>
      </c>
      <c r="E3173" s="9" t="s">
        <v>85</v>
      </c>
      <c r="F3173" s="9"/>
      <c r="G3173" s="9"/>
      <c r="H3173" s="9" t="s">
        <v>1452</v>
      </c>
      <c r="I3173" s="9"/>
      <c r="J3173" s="9" t="s">
        <v>1453</v>
      </c>
      <c r="K3173" s="10" t="s">
        <v>1454</v>
      </c>
      <c r="L3173" s="9" t="s">
        <v>1898</v>
      </c>
      <c r="M3173" s="9"/>
      <c r="N3173" s="12" t="s">
        <v>1456</v>
      </c>
    </row>
    <row r="3174" customFormat="1" spans="1:14">
      <c r="A3174" s="9" t="s">
        <v>1895</v>
      </c>
      <c r="B3174" s="9"/>
      <c r="C3174" s="9" t="s">
        <v>6150</v>
      </c>
      <c r="D3174" s="9" t="s">
        <v>3000</v>
      </c>
      <c r="E3174" s="9" t="s">
        <v>85</v>
      </c>
      <c r="F3174" s="9"/>
      <c r="G3174" s="9"/>
      <c r="H3174" s="9" t="s">
        <v>1452</v>
      </c>
      <c r="I3174" s="9"/>
      <c r="J3174" s="9" t="s">
        <v>1453</v>
      </c>
      <c r="K3174" s="10" t="s">
        <v>1454</v>
      </c>
      <c r="L3174" s="9" t="s">
        <v>1898</v>
      </c>
      <c r="M3174" s="9"/>
      <c r="N3174" s="12" t="s">
        <v>1456</v>
      </c>
    </row>
    <row r="3175" customFormat="1" spans="1:14">
      <c r="A3175" s="9" t="s">
        <v>1895</v>
      </c>
      <c r="B3175" s="9"/>
      <c r="C3175" s="9" t="s">
        <v>6151</v>
      </c>
      <c r="D3175" s="9" t="s">
        <v>3150</v>
      </c>
      <c r="E3175" s="9" t="s">
        <v>85</v>
      </c>
      <c r="F3175" s="9"/>
      <c r="G3175" s="9"/>
      <c r="H3175" s="9" t="s">
        <v>1452</v>
      </c>
      <c r="I3175" s="9"/>
      <c r="J3175" s="9" t="s">
        <v>1453</v>
      </c>
      <c r="K3175" s="10" t="s">
        <v>1454</v>
      </c>
      <c r="L3175" s="9" t="s">
        <v>1898</v>
      </c>
      <c r="M3175" s="9"/>
      <c r="N3175" s="12" t="s">
        <v>1456</v>
      </c>
    </row>
    <row r="3176" customFormat="1" spans="1:14">
      <c r="A3176" s="9" t="s">
        <v>1895</v>
      </c>
      <c r="B3176" s="9"/>
      <c r="C3176" s="9" t="s">
        <v>6152</v>
      </c>
      <c r="D3176" s="9" t="s">
        <v>6153</v>
      </c>
      <c r="E3176" s="9" t="s">
        <v>85</v>
      </c>
      <c r="F3176" s="9"/>
      <c r="G3176" s="9"/>
      <c r="H3176" s="9" t="s">
        <v>1452</v>
      </c>
      <c r="I3176" s="9"/>
      <c r="J3176" s="9" t="s">
        <v>1453</v>
      </c>
      <c r="K3176" s="10" t="s">
        <v>1454</v>
      </c>
      <c r="L3176" s="9" t="s">
        <v>1898</v>
      </c>
      <c r="M3176" s="9"/>
      <c r="N3176" s="12" t="s">
        <v>1456</v>
      </c>
    </row>
    <row r="3177" customFormat="1" spans="1:14">
      <c r="A3177" s="9" t="s">
        <v>1895</v>
      </c>
      <c r="B3177" s="9"/>
      <c r="C3177" s="9" t="s">
        <v>6154</v>
      </c>
      <c r="D3177" s="9" t="s">
        <v>6155</v>
      </c>
      <c r="E3177" s="9" t="s">
        <v>85</v>
      </c>
      <c r="F3177" s="9"/>
      <c r="G3177" s="9"/>
      <c r="H3177" s="9" t="s">
        <v>1452</v>
      </c>
      <c r="I3177" s="9"/>
      <c r="J3177" s="9" t="s">
        <v>1453</v>
      </c>
      <c r="K3177" s="10" t="s">
        <v>1454</v>
      </c>
      <c r="L3177" s="9" t="s">
        <v>1898</v>
      </c>
      <c r="M3177" s="9"/>
      <c r="N3177" s="12" t="s">
        <v>1456</v>
      </c>
    </row>
    <row r="3178" customFormat="1" spans="1:14">
      <c r="A3178" s="9" t="s">
        <v>1895</v>
      </c>
      <c r="B3178" s="9"/>
      <c r="C3178" s="9" t="s">
        <v>6156</v>
      </c>
      <c r="D3178" s="9" t="s">
        <v>3152</v>
      </c>
      <c r="E3178" s="9" t="s">
        <v>85</v>
      </c>
      <c r="F3178" s="9"/>
      <c r="G3178" s="9"/>
      <c r="H3178" s="9" t="s">
        <v>1452</v>
      </c>
      <c r="I3178" s="9"/>
      <c r="J3178" s="9" t="s">
        <v>1453</v>
      </c>
      <c r="K3178" s="10" t="s">
        <v>1454</v>
      </c>
      <c r="L3178" s="9" t="s">
        <v>1898</v>
      </c>
      <c r="M3178" s="9"/>
      <c r="N3178" s="12" t="s">
        <v>1456</v>
      </c>
    </row>
    <row r="3179" customFormat="1" spans="1:14">
      <c r="A3179" s="9" t="s">
        <v>1895</v>
      </c>
      <c r="B3179" s="9"/>
      <c r="C3179" s="9" t="s">
        <v>6157</v>
      </c>
      <c r="D3179" s="9" t="s">
        <v>6158</v>
      </c>
      <c r="E3179" s="9" t="s">
        <v>85</v>
      </c>
      <c r="F3179" s="9"/>
      <c r="G3179" s="9"/>
      <c r="H3179" s="9" t="s">
        <v>1452</v>
      </c>
      <c r="I3179" s="9"/>
      <c r="J3179" s="9" t="s">
        <v>1453</v>
      </c>
      <c r="K3179" s="10" t="s">
        <v>1454</v>
      </c>
      <c r="L3179" s="9" t="s">
        <v>1898</v>
      </c>
      <c r="M3179" s="9"/>
      <c r="N3179" s="12" t="s">
        <v>1456</v>
      </c>
    </row>
    <row r="3180" customFormat="1" spans="1:14">
      <c r="A3180" s="9" t="s">
        <v>1895</v>
      </c>
      <c r="B3180" s="9"/>
      <c r="C3180" s="9" t="s">
        <v>6159</v>
      </c>
      <c r="D3180" s="9" t="s">
        <v>6160</v>
      </c>
      <c r="E3180" s="9" t="s">
        <v>85</v>
      </c>
      <c r="F3180" s="9"/>
      <c r="G3180" s="9"/>
      <c r="H3180" s="9" t="s">
        <v>1452</v>
      </c>
      <c r="I3180" s="9"/>
      <c r="J3180" s="9" t="s">
        <v>1453</v>
      </c>
      <c r="K3180" s="10" t="s">
        <v>1454</v>
      </c>
      <c r="L3180" s="9" t="s">
        <v>1898</v>
      </c>
      <c r="M3180" s="9"/>
      <c r="N3180" s="12" t="s">
        <v>1456</v>
      </c>
    </row>
    <row r="3181" customFormat="1" spans="1:14">
      <c r="A3181" s="9" t="s">
        <v>1895</v>
      </c>
      <c r="B3181" s="9"/>
      <c r="C3181" s="9" t="s">
        <v>6161</v>
      </c>
      <c r="D3181" s="9" t="s">
        <v>3154</v>
      </c>
      <c r="E3181" s="9" t="s">
        <v>85</v>
      </c>
      <c r="F3181" s="9"/>
      <c r="G3181" s="9"/>
      <c r="H3181" s="9" t="s">
        <v>1452</v>
      </c>
      <c r="I3181" s="9"/>
      <c r="J3181" s="9" t="s">
        <v>1453</v>
      </c>
      <c r="K3181" s="10" t="s">
        <v>1454</v>
      </c>
      <c r="L3181" s="9" t="s">
        <v>1898</v>
      </c>
      <c r="M3181" s="9"/>
      <c r="N3181" s="12" t="s">
        <v>1456</v>
      </c>
    </row>
    <row r="3182" customFormat="1" spans="1:14">
      <c r="A3182" s="9" t="s">
        <v>1895</v>
      </c>
      <c r="B3182" s="9"/>
      <c r="C3182" s="9" t="s">
        <v>6162</v>
      </c>
      <c r="D3182" s="9" t="s">
        <v>6163</v>
      </c>
      <c r="E3182" s="9" t="s">
        <v>85</v>
      </c>
      <c r="F3182" s="9"/>
      <c r="G3182" s="9"/>
      <c r="H3182" s="9" t="s">
        <v>1452</v>
      </c>
      <c r="I3182" s="9"/>
      <c r="J3182" s="9" t="s">
        <v>1453</v>
      </c>
      <c r="K3182" s="10" t="s">
        <v>1454</v>
      </c>
      <c r="L3182" s="9" t="s">
        <v>1898</v>
      </c>
      <c r="M3182" s="9"/>
      <c r="N3182" s="12" t="s">
        <v>1456</v>
      </c>
    </row>
    <row r="3183" customFormat="1" spans="1:14">
      <c r="A3183" s="9" t="s">
        <v>1895</v>
      </c>
      <c r="B3183" s="9"/>
      <c r="C3183" s="9" t="s">
        <v>6164</v>
      </c>
      <c r="D3183" s="9" t="s">
        <v>6165</v>
      </c>
      <c r="E3183" s="9" t="s">
        <v>85</v>
      </c>
      <c r="F3183" s="9"/>
      <c r="G3183" s="9"/>
      <c r="H3183" s="9" t="s">
        <v>1452</v>
      </c>
      <c r="I3183" s="9"/>
      <c r="J3183" s="9" t="s">
        <v>1453</v>
      </c>
      <c r="K3183" s="10" t="s">
        <v>1454</v>
      </c>
      <c r="L3183" s="9" t="s">
        <v>1898</v>
      </c>
      <c r="M3183" s="9"/>
      <c r="N3183" s="12" t="s">
        <v>1456</v>
      </c>
    </row>
    <row r="3184" customFormat="1" spans="1:14">
      <c r="A3184" s="9" t="s">
        <v>1895</v>
      </c>
      <c r="B3184" s="9"/>
      <c r="C3184" s="9" t="s">
        <v>6166</v>
      </c>
      <c r="D3184" s="9" t="s">
        <v>2816</v>
      </c>
      <c r="E3184" s="9" t="s">
        <v>85</v>
      </c>
      <c r="F3184" s="9"/>
      <c r="G3184" s="9"/>
      <c r="H3184" s="9" t="s">
        <v>1452</v>
      </c>
      <c r="I3184" s="9"/>
      <c r="J3184" s="9" t="s">
        <v>1453</v>
      </c>
      <c r="K3184" s="10" t="s">
        <v>1454</v>
      </c>
      <c r="L3184" s="9" t="s">
        <v>1898</v>
      </c>
      <c r="M3184" s="9"/>
      <c r="N3184" s="12" t="s">
        <v>1456</v>
      </c>
    </row>
    <row r="3185" customFormat="1" spans="1:14">
      <c r="A3185" s="9" t="s">
        <v>1895</v>
      </c>
      <c r="B3185" s="9"/>
      <c r="C3185" s="9" t="s">
        <v>6167</v>
      </c>
      <c r="D3185" s="9" t="s">
        <v>2818</v>
      </c>
      <c r="E3185" s="9" t="s">
        <v>85</v>
      </c>
      <c r="F3185" s="9"/>
      <c r="G3185" s="9"/>
      <c r="H3185" s="9" t="s">
        <v>1452</v>
      </c>
      <c r="I3185" s="9"/>
      <c r="J3185" s="9" t="s">
        <v>1453</v>
      </c>
      <c r="K3185" s="10" t="s">
        <v>1454</v>
      </c>
      <c r="L3185" s="9" t="s">
        <v>1898</v>
      </c>
      <c r="M3185" s="9"/>
      <c r="N3185" s="12" t="s">
        <v>1456</v>
      </c>
    </row>
    <row r="3186" customFormat="1" spans="1:14">
      <c r="A3186" s="9" t="s">
        <v>1895</v>
      </c>
      <c r="B3186" s="9"/>
      <c r="C3186" s="9" t="s">
        <v>6168</v>
      </c>
      <c r="D3186" s="9" t="s">
        <v>6169</v>
      </c>
      <c r="E3186" s="9" t="s">
        <v>85</v>
      </c>
      <c r="F3186" s="9"/>
      <c r="G3186" s="9"/>
      <c r="H3186" s="9" t="s">
        <v>1452</v>
      </c>
      <c r="I3186" s="9"/>
      <c r="J3186" s="9" t="s">
        <v>1453</v>
      </c>
      <c r="K3186" s="10" t="s">
        <v>1454</v>
      </c>
      <c r="L3186" s="9" t="s">
        <v>1898</v>
      </c>
      <c r="M3186" s="9"/>
      <c r="N3186" s="12" t="s">
        <v>1456</v>
      </c>
    </row>
    <row r="3187" customFormat="1" spans="1:14">
      <c r="A3187" s="9" t="s">
        <v>1895</v>
      </c>
      <c r="B3187" s="9"/>
      <c r="C3187" s="9" t="s">
        <v>6170</v>
      </c>
      <c r="D3187" s="9" t="s">
        <v>6171</v>
      </c>
      <c r="E3187" s="9" t="s">
        <v>85</v>
      </c>
      <c r="F3187" s="9"/>
      <c r="G3187" s="9"/>
      <c r="H3187" s="9" t="s">
        <v>1452</v>
      </c>
      <c r="I3187" s="9"/>
      <c r="J3187" s="9" t="s">
        <v>1453</v>
      </c>
      <c r="K3187" s="10" t="s">
        <v>1454</v>
      </c>
      <c r="L3187" s="9" t="s">
        <v>1898</v>
      </c>
      <c r="M3187" s="9"/>
      <c r="N3187" s="12" t="s">
        <v>1456</v>
      </c>
    </row>
    <row r="3188" customFormat="1" spans="1:14">
      <c r="A3188" s="9" t="s">
        <v>1895</v>
      </c>
      <c r="B3188" s="9"/>
      <c r="C3188" s="9" t="s">
        <v>6172</v>
      </c>
      <c r="D3188" s="9" t="s">
        <v>6173</v>
      </c>
      <c r="E3188" s="9" t="s">
        <v>85</v>
      </c>
      <c r="F3188" s="9"/>
      <c r="G3188" s="9"/>
      <c r="H3188" s="9" t="s">
        <v>1452</v>
      </c>
      <c r="I3188" s="9"/>
      <c r="J3188" s="9" t="s">
        <v>1453</v>
      </c>
      <c r="K3188" s="10" t="s">
        <v>1454</v>
      </c>
      <c r="L3188" s="9" t="s">
        <v>1898</v>
      </c>
      <c r="M3188" s="9"/>
      <c r="N3188" s="12" t="s">
        <v>1456</v>
      </c>
    </row>
    <row r="3189" customFormat="1" spans="1:14">
      <c r="A3189" s="9" t="s">
        <v>1895</v>
      </c>
      <c r="B3189" s="9"/>
      <c r="C3189" s="9" t="s">
        <v>6174</v>
      </c>
      <c r="D3189" s="9" t="s">
        <v>3156</v>
      </c>
      <c r="E3189" s="9" t="s">
        <v>85</v>
      </c>
      <c r="F3189" s="9"/>
      <c r="G3189" s="9"/>
      <c r="H3189" s="9" t="s">
        <v>1452</v>
      </c>
      <c r="I3189" s="9"/>
      <c r="J3189" s="9" t="s">
        <v>1453</v>
      </c>
      <c r="K3189" s="10" t="s">
        <v>1454</v>
      </c>
      <c r="L3189" s="9" t="s">
        <v>1898</v>
      </c>
      <c r="M3189" s="9"/>
      <c r="N3189" s="12" t="s">
        <v>1456</v>
      </c>
    </row>
    <row r="3190" customFormat="1" spans="1:14">
      <c r="A3190" s="9" t="s">
        <v>1895</v>
      </c>
      <c r="B3190" s="9"/>
      <c r="C3190" s="9" t="s">
        <v>6175</v>
      </c>
      <c r="D3190" s="9" t="s">
        <v>6176</v>
      </c>
      <c r="E3190" s="9" t="s">
        <v>85</v>
      </c>
      <c r="F3190" s="9"/>
      <c r="G3190" s="9"/>
      <c r="H3190" s="9" t="s">
        <v>1452</v>
      </c>
      <c r="I3190" s="9"/>
      <c r="J3190" s="9" t="s">
        <v>1453</v>
      </c>
      <c r="K3190" s="10" t="s">
        <v>1454</v>
      </c>
      <c r="L3190" s="9" t="s">
        <v>1898</v>
      </c>
      <c r="M3190" s="9"/>
      <c r="N3190" s="12" t="s">
        <v>1456</v>
      </c>
    </row>
    <row r="3191" customFormat="1" spans="1:14">
      <c r="A3191" s="9" t="s">
        <v>1895</v>
      </c>
      <c r="B3191" s="9"/>
      <c r="C3191" s="9" t="s">
        <v>6177</v>
      </c>
      <c r="D3191" s="9" t="s">
        <v>6178</v>
      </c>
      <c r="E3191" s="9" t="s">
        <v>85</v>
      </c>
      <c r="F3191" s="9"/>
      <c r="G3191" s="9"/>
      <c r="H3191" s="9" t="s">
        <v>1452</v>
      </c>
      <c r="I3191" s="9"/>
      <c r="J3191" s="9" t="s">
        <v>1453</v>
      </c>
      <c r="K3191" s="10" t="s">
        <v>1454</v>
      </c>
      <c r="L3191" s="9" t="s">
        <v>1898</v>
      </c>
      <c r="M3191" s="9"/>
      <c r="N3191" s="12" t="s">
        <v>1456</v>
      </c>
    </row>
    <row r="3192" customFormat="1" spans="1:14">
      <c r="A3192" s="9" t="s">
        <v>1895</v>
      </c>
      <c r="B3192" s="9"/>
      <c r="C3192" s="9" t="s">
        <v>6179</v>
      </c>
      <c r="D3192" s="9" t="s">
        <v>6180</v>
      </c>
      <c r="E3192" s="9" t="s">
        <v>85</v>
      </c>
      <c r="F3192" s="9"/>
      <c r="G3192" s="9"/>
      <c r="H3192" s="9" t="s">
        <v>1452</v>
      </c>
      <c r="I3192" s="9"/>
      <c r="J3192" s="9" t="s">
        <v>1453</v>
      </c>
      <c r="K3192" s="10" t="s">
        <v>1454</v>
      </c>
      <c r="L3192" s="9" t="s">
        <v>1898</v>
      </c>
      <c r="M3192" s="9"/>
      <c r="N3192" s="12" t="s">
        <v>1456</v>
      </c>
    </row>
    <row r="3193" customFormat="1" spans="1:14">
      <c r="A3193" s="9" t="s">
        <v>1895</v>
      </c>
      <c r="B3193" s="9"/>
      <c r="C3193" s="9" t="s">
        <v>6181</v>
      </c>
      <c r="D3193" s="9" t="s">
        <v>6182</v>
      </c>
      <c r="E3193" s="9" t="s">
        <v>85</v>
      </c>
      <c r="F3193" s="9"/>
      <c r="G3193" s="9"/>
      <c r="H3193" s="9" t="s">
        <v>1452</v>
      </c>
      <c r="I3193" s="9"/>
      <c r="J3193" s="9" t="s">
        <v>1453</v>
      </c>
      <c r="K3193" s="10" t="s">
        <v>1454</v>
      </c>
      <c r="L3193" s="9" t="s">
        <v>1898</v>
      </c>
      <c r="M3193" s="9"/>
      <c r="N3193" s="12" t="s">
        <v>1456</v>
      </c>
    </row>
    <row r="3194" customFormat="1" spans="1:14">
      <c r="A3194" s="9" t="s">
        <v>1895</v>
      </c>
      <c r="B3194" s="9"/>
      <c r="C3194" s="9" t="s">
        <v>6183</v>
      </c>
      <c r="D3194" s="9" t="s">
        <v>6184</v>
      </c>
      <c r="E3194" s="9" t="s">
        <v>85</v>
      </c>
      <c r="F3194" s="9"/>
      <c r="G3194" s="9"/>
      <c r="H3194" s="9" t="s">
        <v>1452</v>
      </c>
      <c r="I3194" s="9"/>
      <c r="J3194" s="9" t="s">
        <v>1453</v>
      </c>
      <c r="K3194" s="10" t="s">
        <v>1454</v>
      </c>
      <c r="L3194" s="9" t="s">
        <v>1898</v>
      </c>
      <c r="M3194" s="9"/>
      <c r="N3194" s="12" t="s">
        <v>1456</v>
      </c>
    </row>
    <row r="3195" customFormat="1" spans="1:14">
      <c r="A3195" s="9" t="s">
        <v>1895</v>
      </c>
      <c r="B3195" s="9"/>
      <c r="C3195" s="9" t="s">
        <v>6185</v>
      </c>
      <c r="D3195" s="9" t="s">
        <v>6186</v>
      </c>
      <c r="E3195" s="9" t="s">
        <v>85</v>
      </c>
      <c r="F3195" s="9"/>
      <c r="G3195" s="9"/>
      <c r="H3195" s="9" t="s">
        <v>1452</v>
      </c>
      <c r="I3195" s="9"/>
      <c r="J3195" s="9" t="s">
        <v>1453</v>
      </c>
      <c r="K3195" s="10" t="s">
        <v>1454</v>
      </c>
      <c r="L3195" s="9" t="s">
        <v>1898</v>
      </c>
      <c r="M3195" s="9"/>
      <c r="N3195" s="12" t="s">
        <v>1456</v>
      </c>
    </row>
    <row r="3196" customFormat="1" spans="1:14">
      <c r="A3196" s="9" t="s">
        <v>1895</v>
      </c>
      <c r="B3196" s="9"/>
      <c r="C3196" s="9" t="s">
        <v>6187</v>
      </c>
      <c r="D3196" s="9" t="s">
        <v>3834</v>
      </c>
      <c r="E3196" s="9" t="s">
        <v>85</v>
      </c>
      <c r="F3196" s="9"/>
      <c r="G3196" s="9"/>
      <c r="H3196" s="9" t="s">
        <v>1452</v>
      </c>
      <c r="I3196" s="9"/>
      <c r="J3196" s="9" t="s">
        <v>1453</v>
      </c>
      <c r="K3196" s="10" t="s">
        <v>1454</v>
      </c>
      <c r="L3196" s="9" t="s">
        <v>1898</v>
      </c>
      <c r="M3196" s="9"/>
      <c r="N3196" s="12" t="s">
        <v>1456</v>
      </c>
    </row>
    <row r="3197" customFormat="1" spans="1:14">
      <c r="A3197" s="9" t="s">
        <v>1895</v>
      </c>
      <c r="B3197" s="9"/>
      <c r="C3197" s="9" t="s">
        <v>6188</v>
      </c>
      <c r="D3197" s="9" t="s">
        <v>2820</v>
      </c>
      <c r="E3197" s="9" t="s">
        <v>85</v>
      </c>
      <c r="F3197" s="9"/>
      <c r="G3197" s="9"/>
      <c r="H3197" s="9" t="s">
        <v>1452</v>
      </c>
      <c r="I3197" s="9"/>
      <c r="J3197" s="9" t="s">
        <v>1453</v>
      </c>
      <c r="K3197" s="10" t="s">
        <v>1454</v>
      </c>
      <c r="L3197" s="9" t="s">
        <v>1898</v>
      </c>
      <c r="M3197" s="9"/>
      <c r="N3197" s="12" t="s">
        <v>1456</v>
      </c>
    </row>
    <row r="3198" customFormat="1" spans="1:14">
      <c r="A3198" s="9" t="s">
        <v>1895</v>
      </c>
      <c r="B3198" s="9"/>
      <c r="C3198" s="9" t="s">
        <v>6189</v>
      </c>
      <c r="D3198" s="9" t="s">
        <v>3836</v>
      </c>
      <c r="E3198" s="9" t="s">
        <v>85</v>
      </c>
      <c r="F3198" s="9"/>
      <c r="G3198" s="9"/>
      <c r="H3198" s="9" t="s">
        <v>1452</v>
      </c>
      <c r="I3198" s="9"/>
      <c r="J3198" s="9" t="s">
        <v>1453</v>
      </c>
      <c r="K3198" s="10" t="s">
        <v>1454</v>
      </c>
      <c r="L3198" s="9" t="s">
        <v>1898</v>
      </c>
      <c r="M3198" s="9"/>
      <c r="N3198" s="12" t="s">
        <v>1456</v>
      </c>
    </row>
    <row r="3199" customFormat="1" spans="1:14">
      <c r="A3199" s="9" t="s">
        <v>1895</v>
      </c>
      <c r="B3199" s="9"/>
      <c r="C3199" s="9" t="s">
        <v>6190</v>
      </c>
      <c r="D3199" s="9" t="s">
        <v>2822</v>
      </c>
      <c r="E3199" s="9" t="s">
        <v>85</v>
      </c>
      <c r="F3199" s="9"/>
      <c r="G3199" s="9"/>
      <c r="H3199" s="9" t="s">
        <v>1452</v>
      </c>
      <c r="I3199" s="9"/>
      <c r="J3199" s="9" t="s">
        <v>1453</v>
      </c>
      <c r="K3199" s="10" t="s">
        <v>1454</v>
      </c>
      <c r="L3199" s="9" t="s">
        <v>1898</v>
      </c>
      <c r="M3199" s="9"/>
      <c r="N3199" s="12" t="s">
        <v>1456</v>
      </c>
    </row>
    <row r="3200" customFormat="1" spans="1:14">
      <c r="A3200" s="9" t="s">
        <v>1895</v>
      </c>
      <c r="B3200" s="9"/>
      <c r="C3200" s="9" t="s">
        <v>6191</v>
      </c>
      <c r="D3200" s="9" t="s">
        <v>6192</v>
      </c>
      <c r="E3200" s="9" t="s">
        <v>85</v>
      </c>
      <c r="F3200" s="9"/>
      <c r="G3200" s="9"/>
      <c r="H3200" s="9" t="s">
        <v>1452</v>
      </c>
      <c r="I3200" s="9"/>
      <c r="J3200" s="9" t="s">
        <v>1453</v>
      </c>
      <c r="K3200" s="10" t="s">
        <v>1454</v>
      </c>
      <c r="L3200" s="9" t="s">
        <v>1898</v>
      </c>
      <c r="M3200" s="9"/>
      <c r="N3200" s="12" t="s">
        <v>1456</v>
      </c>
    </row>
    <row r="3201" customFormat="1" spans="1:14">
      <c r="A3201" s="9" t="s">
        <v>1895</v>
      </c>
      <c r="B3201" s="9"/>
      <c r="C3201" s="9" t="s">
        <v>6193</v>
      </c>
      <c r="D3201" s="9" t="s">
        <v>6194</v>
      </c>
      <c r="E3201" s="9" t="s">
        <v>85</v>
      </c>
      <c r="F3201" s="9"/>
      <c r="G3201" s="9"/>
      <c r="H3201" s="9" t="s">
        <v>1452</v>
      </c>
      <c r="I3201" s="9"/>
      <c r="J3201" s="9" t="s">
        <v>1453</v>
      </c>
      <c r="K3201" s="10" t="s">
        <v>1454</v>
      </c>
      <c r="L3201" s="9" t="s">
        <v>1898</v>
      </c>
      <c r="M3201" s="9"/>
      <c r="N3201" s="12" t="s">
        <v>1456</v>
      </c>
    </row>
    <row r="3202" customFormat="1" spans="1:14">
      <c r="A3202" s="9" t="s">
        <v>1895</v>
      </c>
      <c r="B3202" s="9"/>
      <c r="C3202" s="9" t="s">
        <v>6195</v>
      </c>
      <c r="D3202" s="9" t="s">
        <v>6196</v>
      </c>
      <c r="E3202" s="9" t="s">
        <v>85</v>
      </c>
      <c r="F3202" s="9"/>
      <c r="G3202" s="9"/>
      <c r="H3202" s="9" t="s">
        <v>1452</v>
      </c>
      <c r="I3202" s="9"/>
      <c r="J3202" s="9" t="s">
        <v>1453</v>
      </c>
      <c r="K3202" s="10" t="s">
        <v>1454</v>
      </c>
      <c r="L3202" s="9" t="s">
        <v>1898</v>
      </c>
      <c r="M3202" s="9"/>
      <c r="N3202" s="12" t="s">
        <v>1456</v>
      </c>
    </row>
    <row r="3203" customFormat="1" spans="1:14">
      <c r="A3203" s="9" t="s">
        <v>1895</v>
      </c>
      <c r="B3203" s="9"/>
      <c r="C3203" s="9" t="s">
        <v>6197</v>
      </c>
      <c r="D3203" s="9" t="s">
        <v>6198</v>
      </c>
      <c r="E3203" s="9" t="s">
        <v>85</v>
      </c>
      <c r="F3203" s="9"/>
      <c r="G3203" s="9"/>
      <c r="H3203" s="9" t="s">
        <v>1452</v>
      </c>
      <c r="I3203" s="9"/>
      <c r="J3203" s="9" t="s">
        <v>1453</v>
      </c>
      <c r="K3203" s="10" t="s">
        <v>1454</v>
      </c>
      <c r="L3203" s="9" t="s">
        <v>1898</v>
      </c>
      <c r="M3203" s="9"/>
      <c r="N3203" s="12" t="s">
        <v>1456</v>
      </c>
    </row>
    <row r="3204" customFormat="1" spans="1:14">
      <c r="A3204" s="9" t="s">
        <v>1895</v>
      </c>
      <c r="B3204" s="9"/>
      <c r="C3204" s="9" t="s">
        <v>6199</v>
      </c>
      <c r="D3204" s="9" t="s">
        <v>6200</v>
      </c>
      <c r="E3204" s="9" t="s">
        <v>85</v>
      </c>
      <c r="F3204" s="9"/>
      <c r="G3204" s="9"/>
      <c r="H3204" s="9" t="s">
        <v>1452</v>
      </c>
      <c r="I3204" s="9"/>
      <c r="J3204" s="9" t="s">
        <v>1453</v>
      </c>
      <c r="K3204" s="10" t="s">
        <v>1454</v>
      </c>
      <c r="L3204" s="9" t="s">
        <v>1898</v>
      </c>
      <c r="M3204" s="9"/>
      <c r="N3204" s="12" t="s">
        <v>1456</v>
      </c>
    </row>
    <row r="3205" customFormat="1" spans="1:14">
      <c r="A3205" s="9" t="s">
        <v>1895</v>
      </c>
      <c r="B3205" s="9"/>
      <c r="C3205" s="9" t="s">
        <v>6201</v>
      </c>
      <c r="D3205" s="9" t="s">
        <v>6202</v>
      </c>
      <c r="E3205" s="9" t="s">
        <v>85</v>
      </c>
      <c r="F3205" s="9"/>
      <c r="G3205" s="9"/>
      <c r="H3205" s="9" t="s">
        <v>1452</v>
      </c>
      <c r="I3205" s="9"/>
      <c r="J3205" s="9" t="s">
        <v>1453</v>
      </c>
      <c r="K3205" s="10" t="s">
        <v>1454</v>
      </c>
      <c r="L3205" s="9" t="s">
        <v>1898</v>
      </c>
      <c r="M3205" s="9"/>
      <c r="N3205" s="12" t="s">
        <v>1456</v>
      </c>
    </row>
    <row r="3206" customFormat="1" spans="1:14">
      <c r="A3206" s="9" t="s">
        <v>1895</v>
      </c>
      <c r="B3206" s="9"/>
      <c r="C3206" s="9" t="s">
        <v>6203</v>
      </c>
      <c r="D3206" s="9" t="s">
        <v>2616</v>
      </c>
      <c r="E3206" s="9" t="s">
        <v>85</v>
      </c>
      <c r="F3206" s="9"/>
      <c r="G3206" s="9"/>
      <c r="H3206" s="9" t="s">
        <v>1452</v>
      </c>
      <c r="I3206" s="9"/>
      <c r="J3206" s="9" t="s">
        <v>1453</v>
      </c>
      <c r="K3206" s="10" t="s">
        <v>1454</v>
      </c>
      <c r="L3206" s="9" t="s">
        <v>1898</v>
      </c>
      <c r="M3206" s="9"/>
      <c r="N3206" s="12" t="s">
        <v>1456</v>
      </c>
    </row>
    <row r="3207" customFormat="1" spans="1:14">
      <c r="A3207" s="9" t="s">
        <v>1895</v>
      </c>
      <c r="B3207" s="9"/>
      <c r="C3207" s="9" t="s">
        <v>6204</v>
      </c>
      <c r="D3207" s="9" t="s">
        <v>6205</v>
      </c>
      <c r="E3207" s="9" t="s">
        <v>85</v>
      </c>
      <c r="F3207" s="9"/>
      <c r="G3207" s="9"/>
      <c r="H3207" s="9" t="s">
        <v>1452</v>
      </c>
      <c r="I3207" s="9"/>
      <c r="J3207" s="9" t="s">
        <v>1453</v>
      </c>
      <c r="K3207" s="10" t="s">
        <v>1454</v>
      </c>
      <c r="L3207" s="9" t="s">
        <v>1898</v>
      </c>
      <c r="M3207" s="9"/>
      <c r="N3207" s="12" t="s">
        <v>1456</v>
      </c>
    </row>
    <row r="3208" customFormat="1" spans="1:14">
      <c r="A3208" s="9" t="s">
        <v>1895</v>
      </c>
      <c r="B3208" s="9"/>
      <c r="C3208" s="9" t="s">
        <v>6206</v>
      </c>
      <c r="D3208" s="9" t="s">
        <v>6207</v>
      </c>
      <c r="E3208" s="9" t="s">
        <v>85</v>
      </c>
      <c r="F3208" s="9"/>
      <c r="G3208" s="9"/>
      <c r="H3208" s="9" t="s">
        <v>1452</v>
      </c>
      <c r="I3208" s="9"/>
      <c r="J3208" s="9" t="s">
        <v>1453</v>
      </c>
      <c r="K3208" s="10" t="s">
        <v>1454</v>
      </c>
      <c r="L3208" s="9" t="s">
        <v>1898</v>
      </c>
      <c r="M3208" s="9"/>
      <c r="N3208" s="12" t="s">
        <v>1456</v>
      </c>
    </row>
    <row r="3209" customFormat="1" spans="1:14">
      <c r="A3209" s="9" t="s">
        <v>1895</v>
      </c>
      <c r="B3209" s="9"/>
      <c r="C3209" s="9" t="s">
        <v>6208</v>
      </c>
      <c r="D3209" s="9" t="s">
        <v>6209</v>
      </c>
      <c r="E3209" s="9" t="s">
        <v>85</v>
      </c>
      <c r="F3209" s="9"/>
      <c r="G3209" s="9"/>
      <c r="H3209" s="9" t="s">
        <v>1452</v>
      </c>
      <c r="I3209" s="9"/>
      <c r="J3209" s="9" t="s">
        <v>1453</v>
      </c>
      <c r="K3209" s="10" t="s">
        <v>1454</v>
      </c>
      <c r="L3209" s="9" t="s">
        <v>1898</v>
      </c>
      <c r="M3209" s="9"/>
      <c r="N3209" s="12" t="s">
        <v>1456</v>
      </c>
    </row>
    <row r="3210" customFormat="1" spans="1:14">
      <c r="A3210" s="9" t="s">
        <v>1895</v>
      </c>
      <c r="B3210" s="9"/>
      <c r="C3210" s="9" t="s">
        <v>6210</v>
      </c>
      <c r="D3210" s="9" t="s">
        <v>6211</v>
      </c>
      <c r="E3210" s="9" t="s">
        <v>85</v>
      </c>
      <c r="F3210" s="9"/>
      <c r="G3210" s="9"/>
      <c r="H3210" s="9" t="s">
        <v>1452</v>
      </c>
      <c r="I3210" s="9"/>
      <c r="J3210" s="9" t="s">
        <v>1453</v>
      </c>
      <c r="K3210" s="10" t="s">
        <v>1454</v>
      </c>
      <c r="L3210" s="9" t="s">
        <v>1898</v>
      </c>
      <c r="M3210" s="9"/>
      <c r="N3210" s="12" t="s">
        <v>1456</v>
      </c>
    </row>
    <row r="3211" customFormat="1" spans="1:14">
      <c r="A3211" s="9" t="s">
        <v>1895</v>
      </c>
      <c r="B3211" s="9"/>
      <c r="C3211" s="9" t="s">
        <v>6212</v>
      </c>
      <c r="D3211" s="9" t="s">
        <v>3912</v>
      </c>
      <c r="E3211" s="9" t="s">
        <v>85</v>
      </c>
      <c r="F3211" s="9"/>
      <c r="G3211" s="9"/>
      <c r="H3211" s="9" t="s">
        <v>1452</v>
      </c>
      <c r="I3211" s="9"/>
      <c r="J3211" s="9" t="s">
        <v>1453</v>
      </c>
      <c r="K3211" s="10" t="s">
        <v>1454</v>
      </c>
      <c r="L3211" s="9" t="s">
        <v>1898</v>
      </c>
      <c r="M3211" s="9"/>
      <c r="N3211" s="12" t="s">
        <v>1456</v>
      </c>
    </row>
    <row r="3212" customFormat="1" spans="1:14">
      <c r="A3212" s="9" t="s">
        <v>1895</v>
      </c>
      <c r="B3212" s="9"/>
      <c r="C3212" s="9" t="s">
        <v>6213</v>
      </c>
      <c r="D3212" s="9" t="s">
        <v>3348</v>
      </c>
      <c r="E3212" s="9" t="s">
        <v>85</v>
      </c>
      <c r="F3212" s="9"/>
      <c r="G3212" s="9"/>
      <c r="H3212" s="9" t="s">
        <v>1452</v>
      </c>
      <c r="I3212" s="9"/>
      <c r="J3212" s="9" t="s">
        <v>1453</v>
      </c>
      <c r="K3212" s="10" t="s">
        <v>1454</v>
      </c>
      <c r="L3212" s="9" t="s">
        <v>1898</v>
      </c>
      <c r="M3212" s="9"/>
      <c r="N3212" s="12" t="s">
        <v>1456</v>
      </c>
    </row>
    <row r="3213" customFormat="1" spans="1:14">
      <c r="A3213" s="9" t="s">
        <v>1895</v>
      </c>
      <c r="B3213" s="9"/>
      <c r="C3213" s="9" t="s">
        <v>6214</v>
      </c>
      <c r="D3213" s="9" t="s">
        <v>3350</v>
      </c>
      <c r="E3213" s="9" t="s">
        <v>85</v>
      </c>
      <c r="F3213" s="9"/>
      <c r="G3213" s="9"/>
      <c r="H3213" s="9" t="s">
        <v>1452</v>
      </c>
      <c r="I3213" s="9"/>
      <c r="J3213" s="9" t="s">
        <v>1453</v>
      </c>
      <c r="K3213" s="10" t="s">
        <v>1454</v>
      </c>
      <c r="L3213" s="9" t="s">
        <v>1898</v>
      </c>
      <c r="M3213" s="9"/>
      <c r="N3213" s="12" t="s">
        <v>1456</v>
      </c>
    </row>
    <row r="3214" customFormat="1" spans="1:14">
      <c r="A3214" s="9" t="s">
        <v>1895</v>
      </c>
      <c r="B3214" s="9"/>
      <c r="C3214" s="9" t="s">
        <v>6215</v>
      </c>
      <c r="D3214" s="9" t="s">
        <v>6216</v>
      </c>
      <c r="E3214" s="9" t="s">
        <v>85</v>
      </c>
      <c r="F3214" s="9"/>
      <c r="G3214" s="9"/>
      <c r="H3214" s="9" t="s">
        <v>1452</v>
      </c>
      <c r="I3214" s="9"/>
      <c r="J3214" s="9" t="s">
        <v>1453</v>
      </c>
      <c r="K3214" s="10" t="s">
        <v>1454</v>
      </c>
      <c r="L3214" s="9" t="s">
        <v>1898</v>
      </c>
      <c r="M3214" s="9"/>
      <c r="N3214" s="12" t="s">
        <v>1456</v>
      </c>
    </row>
    <row r="3215" customFormat="1" spans="1:14">
      <c r="A3215" s="9" t="s">
        <v>1895</v>
      </c>
      <c r="B3215" s="9"/>
      <c r="C3215" s="9" t="s">
        <v>6217</v>
      </c>
      <c r="D3215" s="9" t="s">
        <v>6218</v>
      </c>
      <c r="E3215" s="9" t="s">
        <v>85</v>
      </c>
      <c r="F3215" s="9"/>
      <c r="G3215" s="9"/>
      <c r="H3215" s="9" t="s">
        <v>1452</v>
      </c>
      <c r="I3215" s="9"/>
      <c r="J3215" s="9" t="s">
        <v>1453</v>
      </c>
      <c r="K3215" s="10" t="s">
        <v>1454</v>
      </c>
      <c r="L3215" s="9" t="s">
        <v>1898</v>
      </c>
      <c r="M3215" s="9"/>
      <c r="N3215" s="12" t="s">
        <v>1456</v>
      </c>
    </row>
    <row r="3216" customFormat="1" spans="1:14">
      <c r="A3216" s="9" t="s">
        <v>1895</v>
      </c>
      <c r="B3216" s="9"/>
      <c r="C3216" s="9" t="s">
        <v>6219</v>
      </c>
      <c r="D3216" s="9" t="s">
        <v>3352</v>
      </c>
      <c r="E3216" s="9" t="s">
        <v>85</v>
      </c>
      <c r="F3216" s="9"/>
      <c r="G3216" s="9"/>
      <c r="H3216" s="9" t="s">
        <v>1452</v>
      </c>
      <c r="I3216" s="9"/>
      <c r="J3216" s="9" t="s">
        <v>1453</v>
      </c>
      <c r="K3216" s="10" t="s">
        <v>1454</v>
      </c>
      <c r="L3216" s="9" t="s">
        <v>1898</v>
      </c>
      <c r="M3216" s="9"/>
      <c r="N3216" s="12" t="s">
        <v>1456</v>
      </c>
    </row>
    <row r="3217" customFormat="1" spans="1:14">
      <c r="A3217" s="9" t="s">
        <v>1895</v>
      </c>
      <c r="B3217" s="9"/>
      <c r="C3217" s="9" t="s">
        <v>6220</v>
      </c>
      <c r="D3217" s="9" t="s">
        <v>3914</v>
      </c>
      <c r="E3217" s="9" t="s">
        <v>85</v>
      </c>
      <c r="F3217" s="9"/>
      <c r="G3217" s="9"/>
      <c r="H3217" s="9" t="s">
        <v>1452</v>
      </c>
      <c r="I3217" s="9"/>
      <c r="J3217" s="9" t="s">
        <v>1453</v>
      </c>
      <c r="K3217" s="10" t="s">
        <v>1454</v>
      </c>
      <c r="L3217" s="9" t="s">
        <v>1898</v>
      </c>
      <c r="M3217" s="9"/>
      <c r="N3217" s="12" t="s">
        <v>1456</v>
      </c>
    </row>
    <row r="3218" customFormat="1" spans="1:14">
      <c r="A3218" s="9" t="s">
        <v>1895</v>
      </c>
      <c r="B3218" s="9"/>
      <c r="C3218" s="9" t="s">
        <v>6221</v>
      </c>
      <c r="D3218" s="9" t="s">
        <v>3424</v>
      </c>
      <c r="E3218" s="9" t="s">
        <v>85</v>
      </c>
      <c r="F3218" s="9"/>
      <c r="G3218" s="9"/>
      <c r="H3218" s="9" t="s">
        <v>1452</v>
      </c>
      <c r="I3218" s="9"/>
      <c r="J3218" s="9" t="s">
        <v>1453</v>
      </c>
      <c r="K3218" s="10" t="s">
        <v>1454</v>
      </c>
      <c r="L3218" s="9" t="s">
        <v>1898</v>
      </c>
      <c r="M3218" s="9"/>
      <c r="N3218" s="12" t="s">
        <v>1456</v>
      </c>
    </row>
    <row r="3219" customFormat="1" spans="1:14">
      <c r="A3219" s="9" t="s">
        <v>1895</v>
      </c>
      <c r="B3219" s="9"/>
      <c r="C3219" s="9" t="s">
        <v>6222</v>
      </c>
      <c r="D3219" s="9" t="s">
        <v>6223</v>
      </c>
      <c r="E3219" s="9" t="s">
        <v>85</v>
      </c>
      <c r="F3219" s="9"/>
      <c r="G3219" s="9"/>
      <c r="H3219" s="9" t="s">
        <v>1452</v>
      </c>
      <c r="I3219" s="9"/>
      <c r="J3219" s="9" t="s">
        <v>1453</v>
      </c>
      <c r="K3219" s="10" t="s">
        <v>1454</v>
      </c>
      <c r="L3219" s="9" t="s">
        <v>1898</v>
      </c>
      <c r="M3219" s="9"/>
      <c r="N3219" s="12" t="s">
        <v>1456</v>
      </c>
    </row>
    <row r="3220" customFormat="1" spans="1:14">
      <c r="A3220" s="9" t="s">
        <v>1895</v>
      </c>
      <c r="B3220" s="9"/>
      <c r="C3220" s="9" t="s">
        <v>6224</v>
      </c>
      <c r="D3220" s="9" t="s">
        <v>6225</v>
      </c>
      <c r="E3220" s="9" t="s">
        <v>85</v>
      </c>
      <c r="F3220" s="9"/>
      <c r="G3220" s="9"/>
      <c r="H3220" s="9" t="s">
        <v>1452</v>
      </c>
      <c r="I3220" s="9"/>
      <c r="J3220" s="9" t="s">
        <v>1453</v>
      </c>
      <c r="K3220" s="10" t="s">
        <v>1454</v>
      </c>
      <c r="L3220" s="9" t="s">
        <v>1898</v>
      </c>
      <c r="M3220" s="9"/>
      <c r="N3220" s="12" t="s">
        <v>1456</v>
      </c>
    </row>
    <row r="3221" customFormat="1" spans="1:14">
      <c r="A3221" s="9" t="s">
        <v>1895</v>
      </c>
      <c r="B3221" s="9"/>
      <c r="C3221" s="9" t="s">
        <v>6226</v>
      </c>
      <c r="D3221" s="9" t="s">
        <v>3354</v>
      </c>
      <c r="E3221" s="9" t="s">
        <v>85</v>
      </c>
      <c r="F3221" s="9"/>
      <c r="G3221" s="9"/>
      <c r="H3221" s="9" t="s">
        <v>1452</v>
      </c>
      <c r="I3221" s="9"/>
      <c r="J3221" s="9" t="s">
        <v>1453</v>
      </c>
      <c r="K3221" s="10" t="s">
        <v>1454</v>
      </c>
      <c r="L3221" s="9" t="s">
        <v>1898</v>
      </c>
      <c r="M3221" s="9"/>
      <c r="N3221" s="12" t="s">
        <v>1456</v>
      </c>
    </row>
    <row r="3222" customFormat="1" spans="1:14">
      <c r="A3222" s="9" t="s">
        <v>1895</v>
      </c>
      <c r="B3222" s="9"/>
      <c r="C3222" s="9" t="s">
        <v>6227</v>
      </c>
      <c r="D3222" s="9" t="s">
        <v>6228</v>
      </c>
      <c r="E3222" s="9" t="s">
        <v>85</v>
      </c>
      <c r="F3222" s="9"/>
      <c r="G3222" s="9"/>
      <c r="H3222" s="9" t="s">
        <v>1452</v>
      </c>
      <c r="I3222" s="9"/>
      <c r="J3222" s="9" t="s">
        <v>1453</v>
      </c>
      <c r="K3222" s="10" t="s">
        <v>1454</v>
      </c>
      <c r="L3222" s="9" t="s">
        <v>1898</v>
      </c>
      <c r="M3222" s="9"/>
      <c r="N3222" s="12" t="s">
        <v>1456</v>
      </c>
    </row>
    <row r="3223" customFormat="1" spans="1:14">
      <c r="A3223" s="9" t="s">
        <v>1895</v>
      </c>
      <c r="B3223" s="9"/>
      <c r="C3223" s="9" t="s">
        <v>6229</v>
      </c>
      <c r="D3223" s="9" t="s">
        <v>6230</v>
      </c>
      <c r="E3223" s="9" t="s">
        <v>85</v>
      </c>
      <c r="F3223" s="9"/>
      <c r="G3223" s="9"/>
      <c r="H3223" s="9" t="s">
        <v>1452</v>
      </c>
      <c r="I3223" s="9"/>
      <c r="J3223" s="9" t="s">
        <v>1453</v>
      </c>
      <c r="K3223" s="10" t="s">
        <v>1454</v>
      </c>
      <c r="L3223" s="9" t="s">
        <v>1898</v>
      </c>
      <c r="M3223" s="9"/>
      <c r="N3223" s="12" t="s">
        <v>1456</v>
      </c>
    </row>
    <row r="3224" customFormat="1" spans="1:14">
      <c r="A3224" s="9" t="s">
        <v>1895</v>
      </c>
      <c r="B3224" s="9"/>
      <c r="C3224" s="9" t="s">
        <v>6231</v>
      </c>
      <c r="D3224" s="9" t="s">
        <v>3544</v>
      </c>
      <c r="E3224" s="9" t="s">
        <v>85</v>
      </c>
      <c r="F3224" s="9"/>
      <c r="G3224" s="9"/>
      <c r="H3224" s="9" t="s">
        <v>1452</v>
      </c>
      <c r="I3224" s="9"/>
      <c r="J3224" s="9" t="s">
        <v>1453</v>
      </c>
      <c r="K3224" s="10" t="s">
        <v>1454</v>
      </c>
      <c r="L3224" s="9" t="s">
        <v>1898</v>
      </c>
      <c r="M3224" s="9"/>
      <c r="N3224" s="12" t="s">
        <v>1456</v>
      </c>
    </row>
    <row r="3225" customFormat="1" spans="1:14">
      <c r="A3225" s="9" t="s">
        <v>1895</v>
      </c>
      <c r="B3225" s="9"/>
      <c r="C3225" s="9" t="s">
        <v>6232</v>
      </c>
      <c r="D3225" s="9" t="s">
        <v>3546</v>
      </c>
      <c r="E3225" s="9" t="s">
        <v>85</v>
      </c>
      <c r="F3225" s="9"/>
      <c r="G3225" s="9"/>
      <c r="H3225" s="9" t="s">
        <v>1452</v>
      </c>
      <c r="I3225" s="9"/>
      <c r="J3225" s="9" t="s">
        <v>1453</v>
      </c>
      <c r="K3225" s="10" t="s">
        <v>1454</v>
      </c>
      <c r="L3225" s="9" t="s">
        <v>1898</v>
      </c>
      <c r="M3225" s="9"/>
      <c r="N3225" s="12" t="s">
        <v>1456</v>
      </c>
    </row>
    <row r="3226" customFormat="1" spans="1:14">
      <c r="A3226" s="9" t="s">
        <v>1895</v>
      </c>
      <c r="B3226" s="9"/>
      <c r="C3226" s="9" t="s">
        <v>6233</v>
      </c>
      <c r="D3226" s="9" t="s">
        <v>3158</v>
      </c>
      <c r="E3226" s="9" t="s">
        <v>85</v>
      </c>
      <c r="F3226" s="9"/>
      <c r="G3226" s="9"/>
      <c r="H3226" s="9" t="s">
        <v>1452</v>
      </c>
      <c r="I3226" s="9"/>
      <c r="J3226" s="9" t="s">
        <v>1453</v>
      </c>
      <c r="K3226" s="10" t="s">
        <v>1454</v>
      </c>
      <c r="L3226" s="9" t="s">
        <v>1898</v>
      </c>
      <c r="M3226" s="9"/>
      <c r="N3226" s="12" t="s">
        <v>1456</v>
      </c>
    </row>
    <row r="3227" customFormat="1" spans="1:14">
      <c r="A3227" s="9" t="s">
        <v>1895</v>
      </c>
      <c r="B3227" s="9"/>
      <c r="C3227" s="9" t="s">
        <v>6234</v>
      </c>
      <c r="D3227" s="9" t="s">
        <v>6235</v>
      </c>
      <c r="E3227" s="9" t="s">
        <v>85</v>
      </c>
      <c r="F3227" s="9"/>
      <c r="G3227" s="9"/>
      <c r="H3227" s="9" t="s">
        <v>1452</v>
      </c>
      <c r="I3227" s="9"/>
      <c r="J3227" s="9" t="s">
        <v>1453</v>
      </c>
      <c r="K3227" s="10" t="s">
        <v>1454</v>
      </c>
      <c r="L3227" s="9" t="s">
        <v>1898</v>
      </c>
      <c r="M3227" s="9"/>
      <c r="N3227" s="12" t="s">
        <v>1456</v>
      </c>
    </row>
    <row r="3228" customFormat="1" spans="1:14">
      <c r="A3228" s="9" t="s">
        <v>1895</v>
      </c>
      <c r="B3228" s="9"/>
      <c r="C3228" s="9" t="s">
        <v>6236</v>
      </c>
      <c r="D3228" s="9" t="s">
        <v>3548</v>
      </c>
      <c r="E3228" s="9" t="s">
        <v>85</v>
      </c>
      <c r="F3228" s="9"/>
      <c r="G3228" s="9"/>
      <c r="H3228" s="9" t="s">
        <v>1452</v>
      </c>
      <c r="I3228" s="9"/>
      <c r="J3228" s="9" t="s">
        <v>1453</v>
      </c>
      <c r="K3228" s="10" t="s">
        <v>1454</v>
      </c>
      <c r="L3228" s="9" t="s">
        <v>1898</v>
      </c>
      <c r="M3228" s="9"/>
      <c r="N3228" s="12" t="s">
        <v>1456</v>
      </c>
    </row>
    <row r="3229" customFormat="1" spans="1:14">
      <c r="A3229" s="9" t="s">
        <v>1895</v>
      </c>
      <c r="B3229" s="9"/>
      <c r="C3229" s="9" t="s">
        <v>6237</v>
      </c>
      <c r="D3229" s="9" t="s">
        <v>3160</v>
      </c>
      <c r="E3229" s="9" t="s">
        <v>85</v>
      </c>
      <c r="F3229" s="9"/>
      <c r="G3229" s="9"/>
      <c r="H3229" s="9" t="s">
        <v>1452</v>
      </c>
      <c r="I3229" s="9"/>
      <c r="J3229" s="9" t="s">
        <v>1453</v>
      </c>
      <c r="K3229" s="10" t="s">
        <v>1454</v>
      </c>
      <c r="L3229" s="9" t="s">
        <v>1898</v>
      </c>
      <c r="M3229" s="9"/>
      <c r="N3229" s="12" t="s">
        <v>1456</v>
      </c>
    </row>
    <row r="3230" customFormat="1" spans="1:14">
      <c r="A3230" s="9" t="s">
        <v>1895</v>
      </c>
      <c r="B3230" s="9"/>
      <c r="C3230" s="9" t="s">
        <v>6238</v>
      </c>
      <c r="D3230" s="9" t="s">
        <v>3162</v>
      </c>
      <c r="E3230" s="9" t="s">
        <v>85</v>
      </c>
      <c r="F3230" s="9"/>
      <c r="G3230" s="9"/>
      <c r="H3230" s="9" t="s">
        <v>1452</v>
      </c>
      <c r="I3230" s="9"/>
      <c r="J3230" s="9" t="s">
        <v>1453</v>
      </c>
      <c r="K3230" s="10" t="s">
        <v>1454</v>
      </c>
      <c r="L3230" s="9" t="s">
        <v>1898</v>
      </c>
      <c r="M3230" s="9"/>
      <c r="N3230" s="12" t="s">
        <v>1456</v>
      </c>
    </row>
    <row r="3231" customFormat="1" spans="1:14">
      <c r="A3231" s="9" t="s">
        <v>1895</v>
      </c>
      <c r="B3231" s="9"/>
      <c r="C3231" s="9" t="s">
        <v>6239</v>
      </c>
      <c r="D3231" s="9" t="s">
        <v>3550</v>
      </c>
      <c r="E3231" s="9" t="s">
        <v>85</v>
      </c>
      <c r="F3231" s="9"/>
      <c r="G3231" s="9"/>
      <c r="H3231" s="9" t="s">
        <v>1452</v>
      </c>
      <c r="I3231" s="9"/>
      <c r="J3231" s="9" t="s">
        <v>1453</v>
      </c>
      <c r="K3231" s="10" t="s">
        <v>1454</v>
      </c>
      <c r="L3231" s="9" t="s">
        <v>1898</v>
      </c>
      <c r="M3231" s="9"/>
      <c r="N3231" s="12" t="s">
        <v>1456</v>
      </c>
    </row>
    <row r="3232" customFormat="1" spans="1:14">
      <c r="A3232" s="9" t="s">
        <v>1895</v>
      </c>
      <c r="B3232" s="9"/>
      <c r="C3232" s="9" t="s">
        <v>6240</v>
      </c>
      <c r="D3232" s="9" t="s">
        <v>3164</v>
      </c>
      <c r="E3232" s="9" t="s">
        <v>85</v>
      </c>
      <c r="F3232" s="9"/>
      <c r="G3232" s="9"/>
      <c r="H3232" s="9" t="s">
        <v>1452</v>
      </c>
      <c r="I3232" s="9"/>
      <c r="J3232" s="9" t="s">
        <v>1453</v>
      </c>
      <c r="K3232" s="10" t="s">
        <v>1454</v>
      </c>
      <c r="L3232" s="9" t="s">
        <v>1898</v>
      </c>
      <c r="M3232" s="9"/>
      <c r="N3232" s="12" t="s">
        <v>1456</v>
      </c>
    </row>
    <row r="3233" customFormat="1" spans="1:14">
      <c r="A3233" s="9" t="s">
        <v>1895</v>
      </c>
      <c r="B3233" s="9"/>
      <c r="C3233" s="9" t="s">
        <v>6241</v>
      </c>
      <c r="D3233" s="9" t="s">
        <v>3552</v>
      </c>
      <c r="E3233" s="9" t="s">
        <v>85</v>
      </c>
      <c r="F3233" s="9"/>
      <c r="G3233" s="9"/>
      <c r="H3233" s="9" t="s">
        <v>1452</v>
      </c>
      <c r="I3233" s="9"/>
      <c r="J3233" s="9" t="s">
        <v>1453</v>
      </c>
      <c r="K3233" s="10" t="s">
        <v>1454</v>
      </c>
      <c r="L3233" s="9" t="s">
        <v>1898</v>
      </c>
      <c r="M3233" s="9"/>
      <c r="N3233" s="12" t="s">
        <v>1456</v>
      </c>
    </row>
    <row r="3234" customFormat="1" spans="1:14">
      <c r="A3234" s="9" t="s">
        <v>1895</v>
      </c>
      <c r="B3234" s="9"/>
      <c r="C3234" s="9" t="s">
        <v>6242</v>
      </c>
      <c r="D3234" s="9" t="s">
        <v>3818</v>
      </c>
      <c r="E3234" s="9" t="s">
        <v>85</v>
      </c>
      <c r="F3234" s="9"/>
      <c r="G3234" s="9"/>
      <c r="H3234" s="9" t="s">
        <v>1452</v>
      </c>
      <c r="I3234" s="9"/>
      <c r="J3234" s="9" t="s">
        <v>1453</v>
      </c>
      <c r="K3234" s="10" t="s">
        <v>1454</v>
      </c>
      <c r="L3234" s="9" t="s">
        <v>1898</v>
      </c>
      <c r="M3234" s="9"/>
      <c r="N3234" s="12" t="s">
        <v>1456</v>
      </c>
    </row>
    <row r="3235" customFormat="1" spans="1:14">
      <c r="A3235" s="9" t="s">
        <v>1895</v>
      </c>
      <c r="B3235" s="9"/>
      <c r="C3235" s="9" t="s">
        <v>6243</v>
      </c>
      <c r="D3235" s="9" t="s">
        <v>3916</v>
      </c>
      <c r="E3235" s="9" t="s">
        <v>85</v>
      </c>
      <c r="F3235" s="9"/>
      <c r="G3235" s="9"/>
      <c r="H3235" s="9" t="s">
        <v>1452</v>
      </c>
      <c r="I3235" s="9"/>
      <c r="J3235" s="9" t="s">
        <v>1453</v>
      </c>
      <c r="K3235" s="10" t="s">
        <v>1454</v>
      </c>
      <c r="L3235" s="9" t="s">
        <v>1898</v>
      </c>
      <c r="M3235" s="9"/>
      <c r="N3235" s="12" t="s">
        <v>1456</v>
      </c>
    </row>
    <row r="3236" customFormat="1" spans="1:14">
      <c r="A3236" s="9" t="s">
        <v>1895</v>
      </c>
      <c r="B3236" s="9"/>
      <c r="C3236" s="9" t="s">
        <v>6244</v>
      </c>
      <c r="D3236" s="9" t="s">
        <v>3166</v>
      </c>
      <c r="E3236" s="9" t="s">
        <v>85</v>
      </c>
      <c r="F3236" s="9"/>
      <c r="G3236" s="9"/>
      <c r="H3236" s="9" t="s">
        <v>1452</v>
      </c>
      <c r="I3236" s="9"/>
      <c r="J3236" s="9" t="s">
        <v>1453</v>
      </c>
      <c r="K3236" s="10" t="s">
        <v>1454</v>
      </c>
      <c r="L3236" s="9" t="s">
        <v>1898</v>
      </c>
      <c r="M3236" s="9"/>
      <c r="N3236" s="12" t="s">
        <v>1456</v>
      </c>
    </row>
    <row r="3237" customFormat="1" spans="1:14">
      <c r="A3237" s="9" t="s">
        <v>1895</v>
      </c>
      <c r="B3237" s="9"/>
      <c r="C3237" s="9" t="s">
        <v>6245</v>
      </c>
      <c r="D3237" s="9" t="s">
        <v>3556</v>
      </c>
      <c r="E3237" s="9" t="s">
        <v>85</v>
      </c>
      <c r="F3237" s="9"/>
      <c r="G3237" s="9"/>
      <c r="H3237" s="9" t="s">
        <v>1452</v>
      </c>
      <c r="I3237" s="9"/>
      <c r="J3237" s="9" t="s">
        <v>1453</v>
      </c>
      <c r="K3237" s="10" t="s">
        <v>1454</v>
      </c>
      <c r="L3237" s="9" t="s">
        <v>1898</v>
      </c>
      <c r="M3237" s="9"/>
      <c r="N3237" s="12" t="s">
        <v>1456</v>
      </c>
    </row>
    <row r="3238" customFormat="1" spans="1:14">
      <c r="A3238" s="9" t="s">
        <v>1895</v>
      </c>
      <c r="B3238" s="9"/>
      <c r="C3238" s="9" t="s">
        <v>6246</v>
      </c>
      <c r="D3238" s="9" t="s">
        <v>3168</v>
      </c>
      <c r="E3238" s="9" t="s">
        <v>85</v>
      </c>
      <c r="F3238" s="9"/>
      <c r="G3238" s="9"/>
      <c r="H3238" s="9" t="s">
        <v>1452</v>
      </c>
      <c r="I3238" s="9"/>
      <c r="J3238" s="9" t="s">
        <v>1453</v>
      </c>
      <c r="K3238" s="10" t="s">
        <v>1454</v>
      </c>
      <c r="L3238" s="9" t="s">
        <v>1898</v>
      </c>
      <c r="M3238" s="9"/>
      <c r="N3238" s="12" t="s">
        <v>1456</v>
      </c>
    </row>
    <row r="3239" customFormat="1" spans="1:14">
      <c r="A3239" s="9" t="s">
        <v>1895</v>
      </c>
      <c r="B3239" s="9"/>
      <c r="C3239" s="9" t="s">
        <v>6247</v>
      </c>
      <c r="D3239" s="9" t="s">
        <v>3356</v>
      </c>
      <c r="E3239" s="9" t="s">
        <v>85</v>
      </c>
      <c r="F3239" s="9"/>
      <c r="G3239" s="9"/>
      <c r="H3239" s="9" t="s">
        <v>1452</v>
      </c>
      <c r="I3239" s="9"/>
      <c r="J3239" s="9" t="s">
        <v>1453</v>
      </c>
      <c r="K3239" s="10" t="s">
        <v>1454</v>
      </c>
      <c r="L3239" s="9" t="s">
        <v>1898</v>
      </c>
      <c r="M3239" s="9"/>
      <c r="N3239" s="12" t="s">
        <v>1456</v>
      </c>
    </row>
    <row r="3240" customFormat="1" spans="1:14">
      <c r="A3240" s="9" t="s">
        <v>1895</v>
      </c>
      <c r="B3240" s="9"/>
      <c r="C3240" s="9" t="s">
        <v>6248</v>
      </c>
      <c r="D3240" s="9" t="s">
        <v>3170</v>
      </c>
      <c r="E3240" s="9" t="s">
        <v>85</v>
      </c>
      <c r="F3240" s="9"/>
      <c r="G3240" s="9"/>
      <c r="H3240" s="9" t="s">
        <v>1452</v>
      </c>
      <c r="I3240" s="9"/>
      <c r="J3240" s="9" t="s">
        <v>1453</v>
      </c>
      <c r="K3240" s="10" t="s">
        <v>1454</v>
      </c>
      <c r="L3240" s="9" t="s">
        <v>1898</v>
      </c>
      <c r="M3240" s="9"/>
      <c r="N3240" s="12" t="s">
        <v>1456</v>
      </c>
    </row>
    <row r="3241" customFormat="1" spans="1:14">
      <c r="A3241" s="9" t="s">
        <v>1895</v>
      </c>
      <c r="B3241" s="9"/>
      <c r="C3241" s="9" t="s">
        <v>6249</v>
      </c>
      <c r="D3241" s="9" t="s">
        <v>3172</v>
      </c>
      <c r="E3241" s="9" t="s">
        <v>85</v>
      </c>
      <c r="F3241" s="9"/>
      <c r="G3241" s="9"/>
      <c r="H3241" s="9" t="s">
        <v>1452</v>
      </c>
      <c r="I3241" s="9"/>
      <c r="J3241" s="9" t="s">
        <v>1453</v>
      </c>
      <c r="K3241" s="10" t="s">
        <v>1454</v>
      </c>
      <c r="L3241" s="9" t="s">
        <v>1898</v>
      </c>
      <c r="M3241" s="9"/>
      <c r="N3241" s="12" t="s">
        <v>1456</v>
      </c>
    </row>
    <row r="3242" customFormat="1" spans="1:14">
      <c r="A3242" s="9" t="s">
        <v>1895</v>
      </c>
      <c r="B3242" s="9"/>
      <c r="C3242" s="9" t="s">
        <v>6250</v>
      </c>
      <c r="D3242" s="9" t="s">
        <v>3838</v>
      </c>
      <c r="E3242" s="9" t="s">
        <v>85</v>
      </c>
      <c r="F3242" s="9"/>
      <c r="G3242" s="9"/>
      <c r="H3242" s="9" t="s">
        <v>1452</v>
      </c>
      <c r="I3242" s="9"/>
      <c r="J3242" s="9" t="s">
        <v>1453</v>
      </c>
      <c r="K3242" s="10" t="s">
        <v>1454</v>
      </c>
      <c r="L3242" s="9" t="s">
        <v>1898</v>
      </c>
      <c r="M3242" s="9"/>
      <c r="N3242" s="12" t="s">
        <v>1456</v>
      </c>
    </row>
    <row r="3243" customFormat="1" spans="1:14">
      <c r="A3243" s="9" t="s">
        <v>1895</v>
      </c>
      <c r="B3243" s="9"/>
      <c r="C3243" s="9" t="s">
        <v>6251</v>
      </c>
      <c r="D3243" s="9" t="s">
        <v>3174</v>
      </c>
      <c r="E3243" s="9" t="s">
        <v>85</v>
      </c>
      <c r="F3243" s="9"/>
      <c r="G3243" s="9"/>
      <c r="H3243" s="9" t="s">
        <v>1452</v>
      </c>
      <c r="I3243" s="9"/>
      <c r="J3243" s="9" t="s">
        <v>1453</v>
      </c>
      <c r="K3243" s="10" t="s">
        <v>1454</v>
      </c>
      <c r="L3243" s="9" t="s">
        <v>1898</v>
      </c>
      <c r="M3243" s="9"/>
      <c r="N3243" s="12" t="s">
        <v>1456</v>
      </c>
    </row>
    <row r="3244" customFormat="1" spans="1:14">
      <c r="A3244" s="9" t="s">
        <v>1895</v>
      </c>
      <c r="B3244" s="9"/>
      <c r="C3244" s="9" t="s">
        <v>6252</v>
      </c>
      <c r="D3244" s="9" t="s">
        <v>3840</v>
      </c>
      <c r="E3244" s="9" t="s">
        <v>85</v>
      </c>
      <c r="F3244" s="9"/>
      <c r="G3244" s="9"/>
      <c r="H3244" s="9" t="s">
        <v>1452</v>
      </c>
      <c r="I3244" s="9"/>
      <c r="J3244" s="9" t="s">
        <v>1453</v>
      </c>
      <c r="K3244" s="10" t="s">
        <v>1454</v>
      </c>
      <c r="L3244" s="9" t="s">
        <v>1898</v>
      </c>
      <c r="M3244" s="9"/>
      <c r="N3244" s="12" t="s">
        <v>1456</v>
      </c>
    </row>
    <row r="3245" customFormat="1" spans="1:14">
      <c r="A3245" s="9" t="s">
        <v>1895</v>
      </c>
      <c r="B3245" s="9"/>
      <c r="C3245" s="9" t="s">
        <v>6253</v>
      </c>
      <c r="D3245" s="9" t="s">
        <v>3426</v>
      </c>
      <c r="E3245" s="9" t="s">
        <v>85</v>
      </c>
      <c r="F3245" s="9"/>
      <c r="G3245" s="9"/>
      <c r="H3245" s="9" t="s">
        <v>1452</v>
      </c>
      <c r="I3245" s="9"/>
      <c r="J3245" s="9" t="s">
        <v>1453</v>
      </c>
      <c r="K3245" s="10" t="s">
        <v>1454</v>
      </c>
      <c r="L3245" s="9" t="s">
        <v>1898</v>
      </c>
      <c r="M3245" s="9"/>
      <c r="N3245" s="12" t="s">
        <v>1456</v>
      </c>
    </row>
    <row r="3246" customFormat="1" spans="1:14">
      <c r="A3246" s="9" t="s">
        <v>1895</v>
      </c>
      <c r="B3246" s="9"/>
      <c r="C3246" s="9" t="s">
        <v>6254</v>
      </c>
      <c r="D3246" s="9" t="s">
        <v>3918</v>
      </c>
      <c r="E3246" s="9" t="s">
        <v>85</v>
      </c>
      <c r="F3246" s="9"/>
      <c r="G3246" s="9"/>
      <c r="H3246" s="9" t="s">
        <v>1452</v>
      </c>
      <c r="I3246" s="9"/>
      <c r="J3246" s="9" t="s">
        <v>1453</v>
      </c>
      <c r="K3246" s="10" t="s">
        <v>1454</v>
      </c>
      <c r="L3246" s="9" t="s">
        <v>1898</v>
      </c>
      <c r="M3246" s="9"/>
      <c r="N3246" s="12" t="s">
        <v>1456</v>
      </c>
    </row>
    <row r="3247" customFormat="1" spans="1:14">
      <c r="A3247" s="9" t="s">
        <v>1895</v>
      </c>
      <c r="B3247" s="9"/>
      <c r="C3247" s="9" t="s">
        <v>6255</v>
      </c>
      <c r="D3247" s="9" t="s">
        <v>3428</v>
      </c>
      <c r="E3247" s="9" t="s">
        <v>85</v>
      </c>
      <c r="F3247" s="9"/>
      <c r="G3247" s="9"/>
      <c r="H3247" s="9" t="s">
        <v>1452</v>
      </c>
      <c r="I3247" s="9"/>
      <c r="J3247" s="9" t="s">
        <v>1453</v>
      </c>
      <c r="K3247" s="10" t="s">
        <v>1454</v>
      </c>
      <c r="L3247" s="9" t="s">
        <v>1898</v>
      </c>
      <c r="M3247" s="9"/>
      <c r="N3247" s="12" t="s">
        <v>1456</v>
      </c>
    </row>
    <row r="3248" customFormat="1" spans="1:14">
      <c r="A3248" s="9" t="s">
        <v>1895</v>
      </c>
      <c r="B3248" s="9"/>
      <c r="C3248" s="9" t="s">
        <v>6256</v>
      </c>
      <c r="D3248" s="9" t="s">
        <v>3430</v>
      </c>
      <c r="E3248" s="9" t="s">
        <v>85</v>
      </c>
      <c r="F3248" s="9"/>
      <c r="G3248" s="9"/>
      <c r="H3248" s="9" t="s">
        <v>1452</v>
      </c>
      <c r="I3248" s="9"/>
      <c r="J3248" s="9" t="s">
        <v>1453</v>
      </c>
      <c r="K3248" s="10" t="s">
        <v>1454</v>
      </c>
      <c r="L3248" s="9" t="s">
        <v>1898</v>
      </c>
      <c r="M3248" s="9"/>
      <c r="N3248" s="12" t="s">
        <v>1456</v>
      </c>
    </row>
    <row r="3249" customFormat="1" spans="1:14">
      <c r="A3249" s="9" t="s">
        <v>1895</v>
      </c>
      <c r="B3249" s="9"/>
      <c r="C3249" s="9" t="s">
        <v>6257</v>
      </c>
      <c r="D3249" s="9" t="s">
        <v>3920</v>
      </c>
      <c r="E3249" s="9" t="s">
        <v>85</v>
      </c>
      <c r="F3249" s="9"/>
      <c r="G3249" s="9"/>
      <c r="H3249" s="9" t="s">
        <v>1452</v>
      </c>
      <c r="I3249" s="9"/>
      <c r="J3249" s="9" t="s">
        <v>1453</v>
      </c>
      <c r="K3249" s="10" t="s">
        <v>1454</v>
      </c>
      <c r="L3249" s="9" t="s">
        <v>1898</v>
      </c>
      <c r="M3249" s="9"/>
      <c r="N3249" s="12" t="s">
        <v>1456</v>
      </c>
    </row>
    <row r="3250" customFormat="1" spans="1:14">
      <c r="A3250" s="9" t="s">
        <v>1895</v>
      </c>
      <c r="B3250" s="9"/>
      <c r="C3250" s="9" t="s">
        <v>6258</v>
      </c>
      <c r="D3250" s="9" t="s">
        <v>3842</v>
      </c>
      <c r="E3250" s="9" t="s">
        <v>85</v>
      </c>
      <c r="F3250" s="9"/>
      <c r="G3250" s="9"/>
      <c r="H3250" s="9" t="s">
        <v>1452</v>
      </c>
      <c r="I3250" s="9"/>
      <c r="J3250" s="9" t="s">
        <v>1453</v>
      </c>
      <c r="K3250" s="10" t="s">
        <v>1454</v>
      </c>
      <c r="L3250" s="9" t="s">
        <v>1898</v>
      </c>
      <c r="M3250" s="9"/>
      <c r="N3250" s="12" t="s">
        <v>1456</v>
      </c>
    </row>
    <row r="3251" customFormat="1" spans="1:14">
      <c r="A3251" s="9" t="s">
        <v>1895</v>
      </c>
      <c r="B3251" s="9"/>
      <c r="C3251" s="9" t="s">
        <v>6259</v>
      </c>
      <c r="D3251" s="9" t="s">
        <v>3844</v>
      </c>
      <c r="E3251" s="9" t="s">
        <v>85</v>
      </c>
      <c r="F3251" s="9"/>
      <c r="G3251" s="9"/>
      <c r="H3251" s="9" t="s">
        <v>1452</v>
      </c>
      <c r="I3251" s="9"/>
      <c r="J3251" s="9" t="s">
        <v>1453</v>
      </c>
      <c r="K3251" s="10" t="s">
        <v>1454</v>
      </c>
      <c r="L3251" s="9" t="s">
        <v>1898</v>
      </c>
      <c r="M3251" s="9"/>
      <c r="N3251" s="12" t="s">
        <v>1456</v>
      </c>
    </row>
    <row r="3252" customFormat="1" spans="1:14">
      <c r="A3252" s="9" t="s">
        <v>1895</v>
      </c>
      <c r="B3252" s="9"/>
      <c r="C3252" s="9" t="s">
        <v>6260</v>
      </c>
      <c r="D3252" s="9" t="s">
        <v>3922</v>
      </c>
      <c r="E3252" s="9" t="s">
        <v>85</v>
      </c>
      <c r="F3252" s="9"/>
      <c r="G3252" s="9"/>
      <c r="H3252" s="9" t="s">
        <v>1452</v>
      </c>
      <c r="I3252" s="9"/>
      <c r="J3252" s="9" t="s">
        <v>1453</v>
      </c>
      <c r="K3252" s="10" t="s">
        <v>1454</v>
      </c>
      <c r="L3252" s="9" t="s">
        <v>1898</v>
      </c>
      <c r="M3252" s="9"/>
      <c r="N3252" s="12" t="s">
        <v>1456</v>
      </c>
    </row>
    <row r="3253" customFormat="1" spans="1:14">
      <c r="A3253" s="9" t="s">
        <v>1895</v>
      </c>
      <c r="B3253" s="9"/>
      <c r="C3253" s="9" t="s">
        <v>6261</v>
      </c>
      <c r="D3253" s="9" t="s">
        <v>3846</v>
      </c>
      <c r="E3253" s="9" t="s">
        <v>85</v>
      </c>
      <c r="F3253" s="9"/>
      <c r="G3253" s="9"/>
      <c r="H3253" s="9" t="s">
        <v>1452</v>
      </c>
      <c r="I3253" s="9"/>
      <c r="J3253" s="9" t="s">
        <v>1453</v>
      </c>
      <c r="K3253" s="10" t="s">
        <v>1454</v>
      </c>
      <c r="L3253" s="9" t="s">
        <v>1898</v>
      </c>
      <c r="M3253" s="9"/>
      <c r="N3253" s="12" t="s">
        <v>1456</v>
      </c>
    </row>
    <row r="3254" customFormat="1" spans="1:14">
      <c r="A3254" s="9" t="s">
        <v>1895</v>
      </c>
      <c r="B3254" s="9"/>
      <c r="C3254" s="9" t="s">
        <v>6262</v>
      </c>
      <c r="D3254" s="9" t="s">
        <v>3176</v>
      </c>
      <c r="E3254" s="9" t="s">
        <v>85</v>
      </c>
      <c r="F3254" s="9"/>
      <c r="G3254" s="9"/>
      <c r="H3254" s="9" t="s">
        <v>1452</v>
      </c>
      <c r="I3254" s="9"/>
      <c r="J3254" s="9" t="s">
        <v>1453</v>
      </c>
      <c r="K3254" s="10" t="s">
        <v>1454</v>
      </c>
      <c r="L3254" s="9" t="s">
        <v>1898</v>
      </c>
      <c r="M3254" s="9"/>
      <c r="N3254" s="12" t="s">
        <v>1456</v>
      </c>
    </row>
    <row r="3255" customFormat="1" spans="1:14">
      <c r="A3255" s="9" t="s">
        <v>1895</v>
      </c>
      <c r="B3255" s="9"/>
      <c r="C3255" s="9" t="s">
        <v>6263</v>
      </c>
      <c r="D3255" s="9" t="s">
        <v>3432</v>
      </c>
      <c r="E3255" s="9" t="s">
        <v>85</v>
      </c>
      <c r="F3255" s="9"/>
      <c r="G3255" s="9"/>
      <c r="H3255" s="9" t="s">
        <v>1452</v>
      </c>
      <c r="I3255" s="9"/>
      <c r="J3255" s="9" t="s">
        <v>1453</v>
      </c>
      <c r="K3255" s="10" t="s">
        <v>1454</v>
      </c>
      <c r="L3255" s="9" t="s">
        <v>1898</v>
      </c>
      <c r="M3255" s="9"/>
      <c r="N3255" s="12" t="s">
        <v>1456</v>
      </c>
    </row>
    <row r="3256" customFormat="1" spans="1:14">
      <c r="A3256" s="9" t="s">
        <v>1895</v>
      </c>
      <c r="B3256" s="9"/>
      <c r="C3256" s="9" t="s">
        <v>6264</v>
      </c>
      <c r="D3256" s="9" t="s">
        <v>3178</v>
      </c>
      <c r="E3256" s="9" t="s">
        <v>85</v>
      </c>
      <c r="F3256" s="9"/>
      <c r="G3256" s="9"/>
      <c r="H3256" s="9" t="s">
        <v>1452</v>
      </c>
      <c r="I3256" s="9"/>
      <c r="J3256" s="9" t="s">
        <v>1453</v>
      </c>
      <c r="K3256" s="10" t="s">
        <v>1454</v>
      </c>
      <c r="L3256" s="9" t="s">
        <v>1898</v>
      </c>
      <c r="M3256" s="9"/>
      <c r="N3256" s="12" t="s">
        <v>1456</v>
      </c>
    </row>
    <row r="3257" customFormat="1" spans="1:14">
      <c r="A3257" s="9" t="s">
        <v>1895</v>
      </c>
      <c r="B3257" s="9"/>
      <c r="C3257" s="9" t="s">
        <v>6265</v>
      </c>
      <c r="D3257" s="9" t="s">
        <v>3434</v>
      </c>
      <c r="E3257" s="9" t="s">
        <v>85</v>
      </c>
      <c r="F3257" s="9"/>
      <c r="G3257" s="9"/>
      <c r="H3257" s="9" t="s">
        <v>1452</v>
      </c>
      <c r="I3257" s="9"/>
      <c r="J3257" s="9" t="s">
        <v>1453</v>
      </c>
      <c r="K3257" s="10" t="s">
        <v>1454</v>
      </c>
      <c r="L3257" s="9" t="s">
        <v>1898</v>
      </c>
      <c r="M3257" s="9"/>
      <c r="N3257" s="12" t="s">
        <v>1456</v>
      </c>
    </row>
    <row r="3258" customFormat="1" spans="1:14">
      <c r="A3258" s="9" t="s">
        <v>1895</v>
      </c>
      <c r="B3258" s="9"/>
      <c r="C3258" s="9" t="s">
        <v>6266</v>
      </c>
      <c r="D3258" s="9" t="s">
        <v>3180</v>
      </c>
      <c r="E3258" s="9" t="s">
        <v>85</v>
      </c>
      <c r="F3258" s="9"/>
      <c r="G3258" s="9"/>
      <c r="H3258" s="9" t="s">
        <v>1452</v>
      </c>
      <c r="I3258" s="9"/>
      <c r="J3258" s="9" t="s">
        <v>1453</v>
      </c>
      <c r="K3258" s="10" t="s">
        <v>1454</v>
      </c>
      <c r="L3258" s="9" t="s">
        <v>1898</v>
      </c>
      <c r="M3258" s="9"/>
      <c r="N3258" s="12" t="s">
        <v>1456</v>
      </c>
    </row>
    <row r="3259" customFormat="1" spans="1:14">
      <c r="A3259" s="9" t="s">
        <v>1895</v>
      </c>
      <c r="B3259" s="9"/>
      <c r="C3259" s="9" t="s">
        <v>6267</v>
      </c>
      <c r="D3259" s="9" t="s">
        <v>3436</v>
      </c>
      <c r="E3259" s="9" t="s">
        <v>85</v>
      </c>
      <c r="F3259" s="9"/>
      <c r="G3259" s="9"/>
      <c r="H3259" s="9" t="s">
        <v>1452</v>
      </c>
      <c r="I3259" s="9"/>
      <c r="J3259" s="9" t="s">
        <v>1453</v>
      </c>
      <c r="K3259" s="10" t="s">
        <v>1454</v>
      </c>
      <c r="L3259" s="9" t="s">
        <v>1898</v>
      </c>
      <c r="M3259" s="9"/>
      <c r="N3259" s="12" t="s">
        <v>1456</v>
      </c>
    </row>
    <row r="3260" customFormat="1" spans="1:14">
      <c r="A3260" s="9" t="s">
        <v>1895</v>
      </c>
      <c r="B3260" s="9"/>
      <c r="C3260" s="9" t="s">
        <v>6268</v>
      </c>
      <c r="D3260" s="9" t="s">
        <v>2626</v>
      </c>
      <c r="E3260" s="9" t="s">
        <v>85</v>
      </c>
      <c r="F3260" s="9"/>
      <c r="G3260" s="9"/>
      <c r="H3260" s="9" t="s">
        <v>1452</v>
      </c>
      <c r="I3260" s="9"/>
      <c r="J3260" s="9" t="s">
        <v>1453</v>
      </c>
      <c r="K3260" s="10" t="s">
        <v>1454</v>
      </c>
      <c r="L3260" s="9" t="s">
        <v>1898</v>
      </c>
      <c r="M3260" s="9"/>
      <c r="N3260" s="12" t="s">
        <v>1456</v>
      </c>
    </row>
    <row r="3261" customFormat="1" spans="1:14">
      <c r="A3261" s="9" t="s">
        <v>1895</v>
      </c>
      <c r="B3261" s="9"/>
      <c r="C3261" s="9" t="s">
        <v>6269</v>
      </c>
      <c r="D3261" s="9" t="s">
        <v>3558</v>
      </c>
      <c r="E3261" s="9" t="s">
        <v>85</v>
      </c>
      <c r="F3261" s="9"/>
      <c r="G3261" s="9"/>
      <c r="H3261" s="9" t="s">
        <v>1452</v>
      </c>
      <c r="I3261" s="9"/>
      <c r="J3261" s="9" t="s">
        <v>1453</v>
      </c>
      <c r="K3261" s="10" t="s">
        <v>1454</v>
      </c>
      <c r="L3261" s="9" t="s">
        <v>1898</v>
      </c>
      <c r="M3261" s="9"/>
      <c r="N3261" s="12" t="s">
        <v>1456</v>
      </c>
    </row>
    <row r="3262" customFormat="1" spans="1:14">
      <c r="A3262" s="9" t="s">
        <v>1895</v>
      </c>
      <c r="B3262" s="9"/>
      <c r="C3262" s="9" t="s">
        <v>6270</v>
      </c>
      <c r="D3262" s="9" t="s">
        <v>3182</v>
      </c>
      <c r="E3262" s="9" t="s">
        <v>85</v>
      </c>
      <c r="F3262" s="9"/>
      <c r="G3262" s="9"/>
      <c r="H3262" s="9" t="s">
        <v>1452</v>
      </c>
      <c r="I3262" s="9"/>
      <c r="J3262" s="9" t="s">
        <v>1453</v>
      </c>
      <c r="K3262" s="10" t="s">
        <v>1454</v>
      </c>
      <c r="L3262" s="9" t="s">
        <v>1898</v>
      </c>
      <c r="M3262" s="9"/>
      <c r="N3262" s="12" t="s">
        <v>1456</v>
      </c>
    </row>
    <row r="3263" customFormat="1" spans="1:14">
      <c r="A3263" s="9" t="s">
        <v>1895</v>
      </c>
      <c r="B3263" s="9"/>
      <c r="C3263" s="9" t="s">
        <v>6271</v>
      </c>
      <c r="D3263" s="9" t="s">
        <v>2628</v>
      </c>
      <c r="E3263" s="9" t="s">
        <v>85</v>
      </c>
      <c r="F3263" s="9"/>
      <c r="G3263" s="9"/>
      <c r="H3263" s="9" t="s">
        <v>1452</v>
      </c>
      <c r="I3263" s="9"/>
      <c r="J3263" s="9" t="s">
        <v>1453</v>
      </c>
      <c r="K3263" s="10" t="s">
        <v>1454</v>
      </c>
      <c r="L3263" s="9" t="s">
        <v>1898</v>
      </c>
      <c r="M3263" s="9"/>
      <c r="N3263" s="12" t="s">
        <v>1456</v>
      </c>
    </row>
    <row r="3264" customFormat="1" spans="1:14">
      <c r="A3264" s="9" t="s">
        <v>1895</v>
      </c>
      <c r="B3264" s="9"/>
      <c r="C3264" s="9" t="s">
        <v>6272</v>
      </c>
      <c r="D3264" s="9" t="s">
        <v>2630</v>
      </c>
      <c r="E3264" s="9" t="s">
        <v>85</v>
      </c>
      <c r="F3264" s="9"/>
      <c r="G3264" s="9"/>
      <c r="H3264" s="9" t="s">
        <v>1452</v>
      </c>
      <c r="I3264" s="9"/>
      <c r="J3264" s="9" t="s">
        <v>1453</v>
      </c>
      <c r="K3264" s="10" t="s">
        <v>1454</v>
      </c>
      <c r="L3264" s="9" t="s">
        <v>1898</v>
      </c>
      <c r="M3264" s="9"/>
      <c r="N3264" s="12" t="s">
        <v>1456</v>
      </c>
    </row>
    <row r="3265" customFormat="1" spans="1:14">
      <c r="A3265" s="9" t="s">
        <v>1895</v>
      </c>
      <c r="B3265" s="9"/>
      <c r="C3265" s="9" t="s">
        <v>6273</v>
      </c>
      <c r="D3265" s="9" t="s">
        <v>2632</v>
      </c>
      <c r="E3265" s="9" t="s">
        <v>85</v>
      </c>
      <c r="F3265" s="9"/>
      <c r="G3265" s="9"/>
      <c r="H3265" s="9" t="s">
        <v>1452</v>
      </c>
      <c r="I3265" s="9"/>
      <c r="J3265" s="9" t="s">
        <v>1453</v>
      </c>
      <c r="K3265" s="10" t="s">
        <v>1454</v>
      </c>
      <c r="L3265" s="9" t="s">
        <v>1898</v>
      </c>
      <c r="M3265" s="9"/>
      <c r="N3265" s="12" t="s">
        <v>1456</v>
      </c>
    </row>
    <row r="3266" customFormat="1" spans="1:14">
      <c r="A3266" s="9" t="s">
        <v>1895</v>
      </c>
      <c r="B3266" s="9"/>
      <c r="C3266" s="9" t="s">
        <v>6274</v>
      </c>
      <c r="D3266" s="9" t="s">
        <v>3924</v>
      </c>
      <c r="E3266" s="9" t="s">
        <v>85</v>
      </c>
      <c r="F3266" s="9"/>
      <c r="G3266" s="9"/>
      <c r="H3266" s="9" t="s">
        <v>1452</v>
      </c>
      <c r="I3266" s="9"/>
      <c r="J3266" s="9" t="s">
        <v>1453</v>
      </c>
      <c r="K3266" s="10" t="s">
        <v>1454</v>
      </c>
      <c r="L3266" s="9" t="s">
        <v>1898</v>
      </c>
      <c r="M3266" s="9"/>
      <c r="N3266" s="12" t="s">
        <v>1456</v>
      </c>
    </row>
    <row r="3267" customFormat="1" spans="1:14">
      <c r="A3267" s="9" t="s">
        <v>1895</v>
      </c>
      <c r="B3267" s="9"/>
      <c r="C3267" s="9" t="s">
        <v>6275</v>
      </c>
      <c r="D3267" s="9" t="s">
        <v>2634</v>
      </c>
      <c r="E3267" s="9" t="s">
        <v>85</v>
      </c>
      <c r="F3267" s="9"/>
      <c r="G3267" s="9"/>
      <c r="H3267" s="9" t="s">
        <v>1452</v>
      </c>
      <c r="I3267" s="9"/>
      <c r="J3267" s="9" t="s">
        <v>1453</v>
      </c>
      <c r="K3267" s="10" t="s">
        <v>1454</v>
      </c>
      <c r="L3267" s="9" t="s">
        <v>1898</v>
      </c>
      <c r="M3267" s="9"/>
      <c r="N3267" s="12" t="s">
        <v>1456</v>
      </c>
    </row>
    <row r="3268" customFormat="1" spans="1:14">
      <c r="A3268" s="9" t="s">
        <v>1895</v>
      </c>
      <c r="B3268" s="9"/>
      <c r="C3268" s="9" t="s">
        <v>6276</v>
      </c>
      <c r="D3268" s="9" t="s">
        <v>6277</v>
      </c>
      <c r="E3268" s="9" t="s">
        <v>85</v>
      </c>
      <c r="F3268" s="9"/>
      <c r="G3268" s="9"/>
      <c r="H3268" s="9" t="s">
        <v>1452</v>
      </c>
      <c r="I3268" s="9"/>
      <c r="J3268" s="9" t="s">
        <v>1453</v>
      </c>
      <c r="K3268" s="10" t="s">
        <v>1454</v>
      </c>
      <c r="L3268" s="9" t="s">
        <v>1898</v>
      </c>
      <c r="M3268" s="9"/>
      <c r="N3268" s="12" t="s">
        <v>1456</v>
      </c>
    </row>
    <row r="3269" customFormat="1" spans="1:14">
      <c r="A3269" s="9" t="s">
        <v>1895</v>
      </c>
      <c r="B3269" s="9"/>
      <c r="C3269" s="9" t="s">
        <v>6278</v>
      </c>
      <c r="D3269" s="9" t="s">
        <v>6279</v>
      </c>
      <c r="E3269" s="9" t="s">
        <v>85</v>
      </c>
      <c r="F3269" s="9"/>
      <c r="G3269" s="9"/>
      <c r="H3269" s="9" t="s">
        <v>1452</v>
      </c>
      <c r="I3269" s="9"/>
      <c r="J3269" s="9" t="s">
        <v>1453</v>
      </c>
      <c r="K3269" s="10" t="s">
        <v>1454</v>
      </c>
      <c r="L3269" s="9" t="s">
        <v>1898</v>
      </c>
      <c r="M3269" s="9"/>
      <c r="N3269" s="12" t="s">
        <v>1456</v>
      </c>
    </row>
    <row r="3270" customFormat="1" spans="1:14">
      <c r="A3270" s="9" t="s">
        <v>1895</v>
      </c>
      <c r="B3270" s="9"/>
      <c r="C3270" s="9" t="s">
        <v>6280</v>
      </c>
      <c r="D3270" s="9" t="s">
        <v>6281</v>
      </c>
      <c r="E3270" s="9" t="s">
        <v>85</v>
      </c>
      <c r="F3270" s="9"/>
      <c r="G3270" s="9"/>
      <c r="H3270" s="9" t="s">
        <v>1452</v>
      </c>
      <c r="I3270" s="9"/>
      <c r="J3270" s="9" t="s">
        <v>1453</v>
      </c>
      <c r="K3270" s="10" t="s">
        <v>1454</v>
      </c>
      <c r="L3270" s="9" t="s">
        <v>1898</v>
      </c>
      <c r="M3270" s="9"/>
      <c r="N3270" s="12" t="s">
        <v>1456</v>
      </c>
    </row>
    <row r="3271" customFormat="1" spans="1:14">
      <c r="A3271" s="9" t="s">
        <v>1895</v>
      </c>
      <c r="B3271" s="9"/>
      <c r="C3271" s="9" t="s">
        <v>6282</v>
      </c>
      <c r="D3271" s="9" t="s">
        <v>6283</v>
      </c>
      <c r="E3271" s="9" t="s">
        <v>85</v>
      </c>
      <c r="F3271" s="9"/>
      <c r="G3271" s="9"/>
      <c r="H3271" s="9" t="s">
        <v>1452</v>
      </c>
      <c r="I3271" s="9"/>
      <c r="J3271" s="9" t="s">
        <v>1453</v>
      </c>
      <c r="K3271" s="10" t="s">
        <v>1454</v>
      </c>
      <c r="L3271" s="9" t="s">
        <v>1898</v>
      </c>
      <c r="M3271" s="9"/>
      <c r="N3271" s="12" t="s">
        <v>1456</v>
      </c>
    </row>
    <row r="3272" customFormat="1" spans="1:14">
      <c r="A3272" s="9" t="s">
        <v>1895</v>
      </c>
      <c r="B3272" s="9"/>
      <c r="C3272" s="9" t="s">
        <v>6284</v>
      </c>
      <c r="D3272" s="9" t="s">
        <v>3926</v>
      </c>
      <c r="E3272" s="9" t="s">
        <v>85</v>
      </c>
      <c r="F3272" s="9"/>
      <c r="G3272" s="9"/>
      <c r="H3272" s="9" t="s">
        <v>1452</v>
      </c>
      <c r="I3272" s="9"/>
      <c r="J3272" s="9" t="s">
        <v>1453</v>
      </c>
      <c r="K3272" s="10" t="s">
        <v>1454</v>
      </c>
      <c r="L3272" s="9" t="s">
        <v>1898</v>
      </c>
      <c r="M3272" s="9"/>
      <c r="N3272" s="12" t="s">
        <v>1456</v>
      </c>
    </row>
    <row r="3273" customFormat="1" spans="1:14">
      <c r="A3273" s="9" t="s">
        <v>1895</v>
      </c>
      <c r="B3273" s="9"/>
      <c r="C3273" s="9" t="s">
        <v>6285</v>
      </c>
      <c r="D3273" s="9" t="s">
        <v>6286</v>
      </c>
      <c r="E3273" s="9" t="s">
        <v>85</v>
      </c>
      <c r="F3273" s="9"/>
      <c r="G3273" s="9"/>
      <c r="H3273" s="9" t="s">
        <v>1452</v>
      </c>
      <c r="I3273" s="9"/>
      <c r="J3273" s="9" t="s">
        <v>1453</v>
      </c>
      <c r="K3273" s="10" t="s">
        <v>1454</v>
      </c>
      <c r="L3273" s="9" t="s">
        <v>1898</v>
      </c>
      <c r="M3273" s="9"/>
      <c r="N3273" s="12" t="s">
        <v>1456</v>
      </c>
    </row>
    <row r="3274" customFormat="1" spans="1:14">
      <c r="A3274" s="9" t="s">
        <v>1895</v>
      </c>
      <c r="B3274" s="9"/>
      <c r="C3274" s="9" t="s">
        <v>6287</v>
      </c>
      <c r="D3274" s="9" t="s">
        <v>6288</v>
      </c>
      <c r="E3274" s="9" t="s">
        <v>85</v>
      </c>
      <c r="F3274" s="9"/>
      <c r="G3274" s="9"/>
      <c r="H3274" s="9" t="s">
        <v>1452</v>
      </c>
      <c r="I3274" s="9"/>
      <c r="J3274" s="9" t="s">
        <v>1453</v>
      </c>
      <c r="K3274" s="10" t="s">
        <v>1454</v>
      </c>
      <c r="L3274" s="9" t="s">
        <v>1898</v>
      </c>
      <c r="M3274" s="9"/>
      <c r="N3274" s="12" t="s">
        <v>1456</v>
      </c>
    </row>
    <row r="3275" customFormat="1" spans="1:14">
      <c r="A3275" s="9" t="s">
        <v>1895</v>
      </c>
      <c r="B3275" s="9"/>
      <c r="C3275" s="9" t="s">
        <v>6289</v>
      </c>
      <c r="D3275" s="9" t="s">
        <v>3928</v>
      </c>
      <c r="E3275" s="9" t="s">
        <v>85</v>
      </c>
      <c r="F3275" s="9"/>
      <c r="G3275" s="9"/>
      <c r="H3275" s="9" t="s">
        <v>1452</v>
      </c>
      <c r="I3275" s="9"/>
      <c r="J3275" s="9" t="s">
        <v>1453</v>
      </c>
      <c r="K3275" s="10" t="s">
        <v>1454</v>
      </c>
      <c r="L3275" s="9" t="s">
        <v>1898</v>
      </c>
      <c r="M3275" s="9"/>
      <c r="N3275" s="12" t="s">
        <v>1456</v>
      </c>
    </row>
    <row r="3276" customFormat="1" spans="1:14">
      <c r="A3276" s="9" t="s">
        <v>1895</v>
      </c>
      <c r="B3276" s="9"/>
      <c r="C3276" s="9" t="s">
        <v>6290</v>
      </c>
      <c r="D3276" s="9" t="s">
        <v>3930</v>
      </c>
      <c r="E3276" s="9" t="s">
        <v>85</v>
      </c>
      <c r="F3276" s="9"/>
      <c r="G3276" s="9"/>
      <c r="H3276" s="9" t="s">
        <v>1452</v>
      </c>
      <c r="I3276" s="9"/>
      <c r="J3276" s="9" t="s">
        <v>1453</v>
      </c>
      <c r="K3276" s="10" t="s">
        <v>1454</v>
      </c>
      <c r="L3276" s="9" t="s">
        <v>1898</v>
      </c>
      <c r="M3276" s="9"/>
      <c r="N3276" s="12" t="s">
        <v>1456</v>
      </c>
    </row>
    <row r="3277" customFormat="1" spans="1:14">
      <c r="A3277" s="9" t="s">
        <v>1895</v>
      </c>
      <c r="B3277" s="9"/>
      <c r="C3277" s="9" t="s">
        <v>6291</v>
      </c>
      <c r="D3277" s="9" t="s">
        <v>6292</v>
      </c>
      <c r="E3277" s="9" t="s">
        <v>85</v>
      </c>
      <c r="F3277" s="9"/>
      <c r="G3277" s="9"/>
      <c r="H3277" s="9" t="s">
        <v>1452</v>
      </c>
      <c r="I3277" s="9"/>
      <c r="J3277" s="9" t="s">
        <v>1453</v>
      </c>
      <c r="K3277" s="10" t="s">
        <v>1454</v>
      </c>
      <c r="L3277" s="9" t="s">
        <v>1898</v>
      </c>
      <c r="M3277" s="9"/>
      <c r="N3277" s="12" t="s">
        <v>1456</v>
      </c>
    </row>
    <row r="3278" customFormat="1" spans="1:14">
      <c r="A3278" s="9" t="s">
        <v>1895</v>
      </c>
      <c r="B3278" s="9"/>
      <c r="C3278" s="9" t="s">
        <v>6293</v>
      </c>
      <c r="D3278" s="9" t="s">
        <v>6294</v>
      </c>
      <c r="E3278" s="9" t="s">
        <v>85</v>
      </c>
      <c r="F3278" s="9"/>
      <c r="G3278" s="9"/>
      <c r="H3278" s="9" t="s">
        <v>1452</v>
      </c>
      <c r="I3278" s="9"/>
      <c r="J3278" s="9" t="s">
        <v>1453</v>
      </c>
      <c r="K3278" s="10" t="s">
        <v>1454</v>
      </c>
      <c r="L3278" s="9" t="s">
        <v>1898</v>
      </c>
      <c r="M3278" s="9"/>
      <c r="N3278" s="12" t="s">
        <v>1456</v>
      </c>
    </row>
    <row r="3279" customFormat="1" spans="1:14">
      <c r="A3279" s="9" t="s">
        <v>1895</v>
      </c>
      <c r="B3279" s="9"/>
      <c r="C3279" s="9" t="s">
        <v>6295</v>
      </c>
      <c r="D3279" s="9" t="s">
        <v>6296</v>
      </c>
      <c r="E3279" s="9" t="s">
        <v>85</v>
      </c>
      <c r="F3279" s="9"/>
      <c r="G3279" s="9"/>
      <c r="H3279" s="9" t="s">
        <v>1452</v>
      </c>
      <c r="I3279" s="9"/>
      <c r="J3279" s="9" t="s">
        <v>1453</v>
      </c>
      <c r="K3279" s="10" t="s">
        <v>1454</v>
      </c>
      <c r="L3279" s="9" t="s">
        <v>1898</v>
      </c>
      <c r="M3279" s="9"/>
      <c r="N3279" s="12" t="s">
        <v>1456</v>
      </c>
    </row>
    <row r="3280" customFormat="1" spans="1:14">
      <c r="A3280" s="9" t="s">
        <v>1895</v>
      </c>
      <c r="B3280" s="9"/>
      <c r="C3280" s="9" t="s">
        <v>6297</v>
      </c>
      <c r="D3280" s="9" t="s">
        <v>2636</v>
      </c>
      <c r="E3280" s="9" t="s">
        <v>85</v>
      </c>
      <c r="F3280" s="9"/>
      <c r="G3280" s="9"/>
      <c r="H3280" s="9" t="s">
        <v>1452</v>
      </c>
      <c r="I3280" s="9"/>
      <c r="J3280" s="9" t="s">
        <v>1453</v>
      </c>
      <c r="K3280" s="10" t="s">
        <v>1454</v>
      </c>
      <c r="L3280" s="9" t="s">
        <v>1898</v>
      </c>
      <c r="M3280" s="9"/>
      <c r="N3280" s="12" t="s">
        <v>1456</v>
      </c>
    </row>
    <row r="3281" customFormat="1" spans="1:14">
      <c r="A3281" s="9" t="s">
        <v>1895</v>
      </c>
      <c r="B3281" s="9"/>
      <c r="C3281" s="9" t="s">
        <v>6298</v>
      </c>
      <c r="D3281" s="9" t="s">
        <v>2638</v>
      </c>
      <c r="E3281" s="9" t="s">
        <v>85</v>
      </c>
      <c r="F3281" s="9"/>
      <c r="G3281" s="9"/>
      <c r="H3281" s="9" t="s">
        <v>1452</v>
      </c>
      <c r="I3281" s="9"/>
      <c r="J3281" s="9" t="s">
        <v>1453</v>
      </c>
      <c r="K3281" s="10" t="s">
        <v>1454</v>
      </c>
      <c r="L3281" s="9" t="s">
        <v>1898</v>
      </c>
      <c r="M3281" s="9"/>
      <c r="N3281" s="12" t="s">
        <v>1456</v>
      </c>
    </row>
    <row r="3282" customFormat="1" spans="1:14">
      <c r="A3282" s="9" t="s">
        <v>1895</v>
      </c>
      <c r="B3282" s="9"/>
      <c r="C3282" s="9" t="s">
        <v>6299</v>
      </c>
      <c r="D3282" s="9" t="s">
        <v>2640</v>
      </c>
      <c r="E3282" s="9" t="s">
        <v>85</v>
      </c>
      <c r="F3282" s="9"/>
      <c r="G3282" s="9"/>
      <c r="H3282" s="9" t="s">
        <v>1452</v>
      </c>
      <c r="I3282" s="9"/>
      <c r="J3282" s="9" t="s">
        <v>1453</v>
      </c>
      <c r="K3282" s="10" t="s">
        <v>1454</v>
      </c>
      <c r="L3282" s="9" t="s">
        <v>1898</v>
      </c>
      <c r="M3282" s="9"/>
      <c r="N3282" s="12" t="s">
        <v>1456</v>
      </c>
    </row>
    <row r="3283" customFormat="1" spans="1:14">
      <c r="A3283" s="9" t="s">
        <v>1895</v>
      </c>
      <c r="B3283" s="9"/>
      <c r="C3283" s="9" t="s">
        <v>6300</v>
      </c>
      <c r="D3283" s="9" t="s">
        <v>2642</v>
      </c>
      <c r="E3283" s="9" t="s">
        <v>85</v>
      </c>
      <c r="F3283" s="9"/>
      <c r="G3283" s="9"/>
      <c r="H3283" s="9" t="s">
        <v>1452</v>
      </c>
      <c r="I3283" s="9"/>
      <c r="J3283" s="9" t="s">
        <v>1453</v>
      </c>
      <c r="K3283" s="10" t="s">
        <v>1454</v>
      </c>
      <c r="L3283" s="9" t="s">
        <v>1898</v>
      </c>
      <c r="M3283" s="9"/>
      <c r="N3283" s="12" t="s">
        <v>1456</v>
      </c>
    </row>
    <row r="3284" customFormat="1" spans="1:14">
      <c r="A3284" s="9" t="s">
        <v>1895</v>
      </c>
      <c r="B3284" s="9"/>
      <c r="C3284" s="9" t="s">
        <v>6301</v>
      </c>
      <c r="D3284" s="9" t="s">
        <v>2644</v>
      </c>
      <c r="E3284" s="9" t="s">
        <v>85</v>
      </c>
      <c r="F3284" s="9"/>
      <c r="G3284" s="9"/>
      <c r="H3284" s="9" t="s">
        <v>1452</v>
      </c>
      <c r="I3284" s="9"/>
      <c r="J3284" s="9" t="s">
        <v>1453</v>
      </c>
      <c r="K3284" s="10" t="s">
        <v>1454</v>
      </c>
      <c r="L3284" s="9" t="s">
        <v>1898</v>
      </c>
      <c r="M3284" s="9"/>
      <c r="N3284" s="12" t="s">
        <v>1456</v>
      </c>
    </row>
    <row r="3285" customFormat="1" spans="1:14">
      <c r="A3285" s="9" t="s">
        <v>1895</v>
      </c>
      <c r="B3285" s="9"/>
      <c r="C3285" s="9" t="s">
        <v>6302</v>
      </c>
      <c r="D3285" s="9" t="s">
        <v>2646</v>
      </c>
      <c r="E3285" s="9" t="s">
        <v>85</v>
      </c>
      <c r="F3285" s="9"/>
      <c r="G3285" s="9"/>
      <c r="H3285" s="9" t="s">
        <v>1452</v>
      </c>
      <c r="I3285" s="9"/>
      <c r="J3285" s="9" t="s">
        <v>1453</v>
      </c>
      <c r="K3285" s="10" t="s">
        <v>1454</v>
      </c>
      <c r="L3285" s="9" t="s">
        <v>1898</v>
      </c>
      <c r="M3285" s="9"/>
      <c r="N3285" s="12" t="s">
        <v>1456</v>
      </c>
    </row>
    <row r="3286" customFormat="1" spans="1:14">
      <c r="A3286" s="9" t="s">
        <v>1895</v>
      </c>
      <c r="B3286" s="9"/>
      <c r="C3286" s="9" t="s">
        <v>6303</v>
      </c>
      <c r="D3286" s="9" t="s">
        <v>6304</v>
      </c>
      <c r="E3286" s="9" t="s">
        <v>85</v>
      </c>
      <c r="F3286" s="9"/>
      <c r="G3286" s="9"/>
      <c r="H3286" s="9" t="s">
        <v>1452</v>
      </c>
      <c r="I3286" s="9"/>
      <c r="J3286" s="9" t="s">
        <v>1453</v>
      </c>
      <c r="K3286" s="10" t="s">
        <v>1454</v>
      </c>
      <c r="L3286" s="9" t="s">
        <v>1898</v>
      </c>
      <c r="M3286" s="9"/>
      <c r="N3286" s="12" t="s">
        <v>1456</v>
      </c>
    </row>
    <row r="3287" customFormat="1" spans="1:14">
      <c r="A3287" s="9" t="s">
        <v>1895</v>
      </c>
      <c r="B3287" s="9"/>
      <c r="C3287" s="9" t="s">
        <v>6305</v>
      </c>
      <c r="D3287" s="9" t="s">
        <v>6306</v>
      </c>
      <c r="E3287" s="9" t="s">
        <v>85</v>
      </c>
      <c r="F3287" s="9"/>
      <c r="G3287" s="9"/>
      <c r="H3287" s="9" t="s">
        <v>1452</v>
      </c>
      <c r="I3287" s="9"/>
      <c r="J3287" s="9" t="s">
        <v>1453</v>
      </c>
      <c r="K3287" s="10" t="s">
        <v>1454</v>
      </c>
      <c r="L3287" s="9" t="s">
        <v>1898</v>
      </c>
      <c r="M3287" s="9"/>
      <c r="N3287" s="12" t="s">
        <v>1456</v>
      </c>
    </row>
    <row r="3288" customFormat="1" spans="1:14">
      <c r="A3288" s="9" t="s">
        <v>1895</v>
      </c>
      <c r="B3288" s="9"/>
      <c r="C3288" s="9" t="s">
        <v>6307</v>
      </c>
      <c r="D3288" s="9" t="s">
        <v>6308</v>
      </c>
      <c r="E3288" s="9" t="s">
        <v>85</v>
      </c>
      <c r="F3288" s="9"/>
      <c r="G3288" s="9"/>
      <c r="H3288" s="9" t="s">
        <v>1452</v>
      </c>
      <c r="I3288" s="9"/>
      <c r="J3288" s="9" t="s">
        <v>1453</v>
      </c>
      <c r="K3288" s="10" t="s">
        <v>1454</v>
      </c>
      <c r="L3288" s="9" t="s">
        <v>1898</v>
      </c>
      <c r="M3288" s="9"/>
      <c r="N3288" s="12" t="s">
        <v>1456</v>
      </c>
    </row>
    <row r="3289" customFormat="1" spans="1:14">
      <c r="A3289" s="9" t="s">
        <v>1895</v>
      </c>
      <c r="B3289" s="9"/>
      <c r="C3289" s="9" t="s">
        <v>6309</v>
      </c>
      <c r="D3289" s="9" t="s">
        <v>6310</v>
      </c>
      <c r="E3289" s="9" t="s">
        <v>85</v>
      </c>
      <c r="F3289" s="9"/>
      <c r="G3289" s="9"/>
      <c r="H3289" s="9" t="s">
        <v>1452</v>
      </c>
      <c r="I3289" s="9"/>
      <c r="J3289" s="9" t="s">
        <v>1453</v>
      </c>
      <c r="K3289" s="10" t="s">
        <v>1454</v>
      </c>
      <c r="L3289" s="9" t="s">
        <v>1898</v>
      </c>
      <c r="M3289" s="9"/>
      <c r="N3289" s="12" t="s">
        <v>1456</v>
      </c>
    </row>
    <row r="3290" customFormat="1" spans="1:14">
      <c r="A3290" s="9" t="s">
        <v>1895</v>
      </c>
      <c r="B3290" s="9"/>
      <c r="C3290" s="9" t="s">
        <v>6311</v>
      </c>
      <c r="D3290" s="9" t="s">
        <v>3438</v>
      </c>
      <c r="E3290" s="9" t="s">
        <v>85</v>
      </c>
      <c r="F3290" s="9"/>
      <c r="G3290" s="9"/>
      <c r="H3290" s="9" t="s">
        <v>1452</v>
      </c>
      <c r="I3290" s="9"/>
      <c r="J3290" s="9" t="s">
        <v>1453</v>
      </c>
      <c r="K3290" s="10" t="s">
        <v>1454</v>
      </c>
      <c r="L3290" s="9" t="s">
        <v>1898</v>
      </c>
      <c r="M3290" s="9"/>
      <c r="N3290" s="12" t="s">
        <v>1456</v>
      </c>
    </row>
    <row r="3291" customFormat="1" spans="1:14">
      <c r="A3291" s="9" t="s">
        <v>1895</v>
      </c>
      <c r="B3291" s="9"/>
      <c r="C3291" s="9" t="s">
        <v>6312</v>
      </c>
      <c r="D3291" s="9" t="s">
        <v>6313</v>
      </c>
      <c r="E3291" s="9" t="s">
        <v>85</v>
      </c>
      <c r="F3291" s="9"/>
      <c r="G3291" s="9"/>
      <c r="H3291" s="9" t="s">
        <v>1452</v>
      </c>
      <c r="I3291" s="9"/>
      <c r="J3291" s="9" t="s">
        <v>1453</v>
      </c>
      <c r="K3291" s="10" t="s">
        <v>1454</v>
      </c>
      <c r="L3291" s="9" t="s">
        <v>1898</v>
      </c>
      <c r="M3291" s="9"/>
      <c r="N3291" s="12" t="s">
        <v>1456</v>
      </c>
    </row>
    <row r="3292" customFormat="1" spans="1:14">
      <c r="A3292" s="9" t="s">
        <v>1895</v>
      </c>
      <c r="B3292" s="9"/>
      <c r="C3292" s="9" t="s">
        <v>6314</v>
      </c>
      <c r="D3292" s="9" t="s">
        <v>6315</v>
      </c>
      <c r="E3292" s="9" t="s">
        <v>85</v>
      </c>
      <c r="F3292" s="9"/>
      <c r="G3292" s="9"/>
      <c r="H3292" s="9" t="s">
        <v>1452</v>
      </c>
      <c r="I3292" s="9"/>
      <c r="J3292" s="9" t="s">
        <v>1453</v>
      </c>
      <c r="K3292" s="10" t="s">
        <v>1454</v>
      </c>
      <c r="L3292" s="9" t="s">
        <v>1898</v>
      </c>
      <c r="M3292" s="9"/>
      <c r="N3292" s="12" t="s">
        <v>1456</v>
      </c>
    </row>
    <row r="3293" customFormat="1" spans="1:14">
      <c r="A3293" s="9" t="s">
        <v>1895</v>
      </c>
      <c r="B3293" s="9"/>
      <c r="C3293" s="9" t="s">
        <v>6316</v>
      </c>
      <c r="D3293" s="9" t="s">
        <v>6317</v>
      </c>
      <c r="E3293" s="9" t="s">
        <v>85</v>
      </c>
      <c r="F3293" s="9"/>
      <c r="G3293" s="9"/>
      <c r="H3293" s="9" t="s">
        <v>1452</v>
      </c>
      <c r="I3293" s="9"/>
      <c r="J3293" s="9" t="s">
        <v>1453</v>
      </c>
      <c r="K3293" s="10" t="s">
        <v>1454</v>
      </c>
      <c r="L3293" s="9" t="s">
        <v>1898</v>
      </c>
      <c r="M3293" s="9"/>
      <c r="N3293" s="12" t="s">
        <v>1456</v>
      </c>
    </row>
    <row r="3294" customFormat="1" spans="1:14">
      <c r="A3294" s="9" t="s">
        <v>1895</v>
      </c>
      <c r="B3294" s="9"/>
      <c r="C3294" s="9" t="s">
        <v>6318</v>
      </c>
      <c r="D3294" s="9" t="s">
        <v>3440</v>
      </c>
      <c r="E3294" s="9" t="s">
        <v>85</v>
      </c>
      <c r="F3294" s="9"/>
      <c r="G3294" s="9"/>
      <c r="H3294" s="9" t="s">
        <v>1452</v>
      </c>
      <c r="I3294" s="9"/>
      <c r="J3294" s="9" t="s">
        <v>1453</v>
      </c>
      <c r="K3294" s="10" t="s">
        <v>1454</v>
      </c>
      <c r="L3294" s="9" t="s">
        <v>1898</v>
      </c>
      <c r="M3294" s="9"/>
      <c r="N3294" s="12" t="s">
        <v>1456</v>
      </c>
    </row>
    <row r="3295" customFormat="1" spans="1:14">
      <c r="A3295" s="9" t="s">
        <v>1895</v>
      </c>
      <c r="B3295" s="9"/>
      <c r="C3295" s="9" t="s">
        <v>6319</v>
      </c>
      <c r="D3295" s="9" t="s">
        <v>6320</v>
      </c>
      <c r="E3295" s="9" t="s">
        <v>85</v>
      </c>
      <c r="F3295" s="9"/>
      <c r="G3295" s="9"/>
      <c r="H3295" s="9" t="s">
        <v>1452</v>
      </c>
      <c r="I3295" s="9"/>
      <c r="J3295" s="9" t="s">
        <v>1453</v>
      </c>
      <c r="K3295" s="10" t="s">
        <v>1454</v>
      </c>
      <c r="L3295" s="9" t="s">
        <v>1898</v>
      </c>
      <c r="M3295" s="9"/>
      <c r="N3295" s="12" t="s">
        <v>1456</v>
      </c>
    </row>
    <row r="3296" customFormat="1" spans="1:14">
      <c r="A3296" s="9" t="s">
        <v>1895</v>
      </c>
      <c r="B3296" s="9"/>
      <c r="C3296" s="9" t="s">
        <v>6321</v>
      </c>
      <c r="D3296" s="9" t="s">
        <v>6322</v>
      </c>
      <c r="E3296" s="9" t="s">
        <v>85</v>
      </c>
      <c r="F3296" s="9"/>
      <c r="G3296" s="9"/>
      <c r="H3296" s="9" t="s">
        <v>1452</v>
      </c>
      <c r="I3296" s="9"/>
      <c r="J3296" s="9" t="s">
        <v>1453</v>
      </c>
      <c r="K3296" s="10" t="s">
        <v>1454</v>
      </c>
      <c r="L3296" s="9" t="s">
        <v>1898</v>
      </c>
      <c r="M3296" s="9"/>
      <c r="N3296" s="12" t="s">
        <v>1456</v>
      </c>
    </row>
    <row r="3297" customFormat="1" spans="1:14">
      <c r="A3297" s="9" t="s">
        <v>1895</v>
      </c>
      <c r="B3297" s="9"/>
      <c r="C3297" s="9" t="s">
        <v>6323</v>
      </c>
      <c r="D3297" s="9" t="s">
        <v>2824</v>
      </c>
      <c r="E3297" s="9" t="s">
        <v>85</v>
      </c>
      <c r="F3297" s="9"/>
      <c r="G3297" s="9"/>
      <c r="H3297" s="9" t="s">
        <v>1452</v>
      </c>
      <c r="I3297" s="9"/>
      <c r="J3297" s="9" t="s">
        <v>1453</v>
      </c>
      <c r="K3297" s="10" t="s">
        <v>1454</v>
      </c>
      <c r="L3297" s="9" t="s">
        <v>1898</v>
      </c>
      <c r="M3297" s="9"/>
      <c r="N3297" s="12" t="s">
        <v>1456</v>
      </c>
    </row>
    <row r="3298" customFormat="1" spans="1:14">
      <c r="A3298" s="9" t="s">
        <v>1895</v>
      </c>
      <c r="B3298" s="9"/>
      <c r="C3298" s="9" t="s">
        <v>6324</v>
      </c>
      <c r="D3298" s="9" t="s">
        <v>2826</v>
      </c>
      <c r="E3298" s="9" t="s">
        <v>85</v>
      </c>
      <c r="F3298" s="9"/>
      <c r="G3298" s="9"/>
      <c r="H3298" s="9" t="s">
        <v>1452</v>
      </c>
      <c r="I3298" s="9"/>
      <c r="J3298" s="9" t="s">
        <v>1453</v>
      </c>
      <c r="K3298" s="10" t="s">
        <v>1454</v>
      </c>
      <c r="L3298" s="9" t="s">
        <v>1898</v>
      </c>
      <c r="M3298" s="9"/>
      <c r="N3298" s="12" t="s">
        <v>1456</v>
      </c>
    </row>
    <row r="3299" customFormat="1" spans="1:14">
      <c r="A3299" s="9" t="s">
        <v>1895</v>
      </c>
      <c r="B3299" s="9"/>
      <c r="C3299" s="9" t="s">
        <v>6325</v>
      </c>
      <c r="D3299" s="9" t="s">
        <v>6326</v>
      </c>
      <c r="E3299" s="9" t="s">
        <v>85</v>
      </c>
      <c r="F3299" s="9"/>
      <c r="G3299" s="9"/>
      <c r="H3299" s="9" t="s">
        <v>1452</v>
      </c>
      <c r="I3299" s="9"/>
      <c r="J3299" s="9" t="s">
        <v>1453</v>
      </c>
      <c r="K3299" s="10" t="s">
        <v>1454</v>
      </c>
      <c r="L3299" s="9" t="s">
        <v>1898</v>
      </c>
      <c r="M3299" s="9"/>
      <c r="N3299" s="12" t="s">
        <v>1456</v>
      </c>
    </row>
    <row r="3300" customFormat="1" spans="1:14">
      <c r="A3300" s="9" t="s">
        <v>1895</v>
      </c>
      <c r="B3300" s="9"/>
      <c r="C3300" s="9" t="s">
        <v>6327</v>
      </c>
      <c r="D3300" s="9" t="s">
        <v>2828</v>
      </c>
      <c r="E3300" s="9" t="s">
        <v>85</v>
      </c>
      <c r="F3300" s="9"/>
      <c r="G3300" s="9"/>
      <c r="H3300" s="9" t="s">
        <v>1452</v>
      </c>
      <c r="I3300" s="9"/>
      <c r="J3300" s="9" t="s">
        <v>1453</v>
      </c>
      <c r="K3300" s="10" t="s">
        <v>1454</v>
      </c>
      <c r="L3300" s="9" t="s">
        <v>1898</v>
      </c>
      <c r="M3300" s="9"/>
      <c r="N3300" s="12" t="s">
        <v>1456</v>
      </c>
    </row>
    <row r="3301" customFormat="1" spans="1:14">
      <c r="A3301" s="9" t="s">
        <v>1895</v>
      </c>
      <c r="B3301" s="9"/>
      <c r="C3301" s="9" t="s">
        <v>6328</v>
      </c>
      <c r="D3301" s="9" t="s">
        <v>6329</v>
      </c>
      <c r="E3301" s="9" t="s">
        <v>85</v>
      </c>
      <c r="F3301" s="9"/>
      <c r="G3301" s="9"/>
      <c r="H3301" s="9" t="s">
        <v>1452</v>
      </c>
      <c r="I3301" s="9"/>
      <c r="J3301" s="9" t="s">
        <v>1453</v>
      </c>
      <c r="K3301" s="10" t="s">
        <v>1454</v>
      </c>
      <c r="L3301" s="9" t="s">
        <v>1898</v>
      </c>
      <c r="M3301" s="9"/>
      <c r="N3301" s="12" t="s">
        <v>1456</v>
      </c>
    </row>
    <row r="3302" customFormat="1" spans="1:14">
      <c r="A3302" s="9" t="s">
        <v>1895</v>
      </c>
      <c r="B3302" s="9"/>
      <c r="C3302" s="9" t="s">
        <v>6330</v>
      </c>
      <c r="D3302" s="9" t="s">
        <v>6331</v>
      </c>
      <c r="E3302" s="9" t="s">
        <v>85</v>
      </c>
      <c r="F3302" s="9"/>
      <c r="G3302" s="9"/>
      <c r="H3302" s="9" t="s">
        <v>1452</v>
      </c>
      <c r="I3302" s="9"/>
      <c r="J3302" s="9" t="s">
        <v>1453</v>
      </c>
      <c r="K3302" s="10" t="s">
        <v>1454</v>
      </c>
      <c r="L3302" s="9" t="s">
        <v>1898</v>
      </c>
      <c r="M3302" s="9"/>
      <c r="N3302" s="12" t="s">
        <v>1456</v>
      </c>
    </row>
    <row r="3303" customFormat="1" spans="1:14">
      <c r="A3303" s="9" t="s">
        <v>1895</v>
      </c>
      <c r="B3303" s="9"/>
      <c r="C3303" s="9" t="s">
        <v>6332</v>
      </c>
      <c r="D3303" s="9" t="s">
        <v>2830</v>
      </c>
      <c r="E3303" s="9" t="s">
        <v>85</v>
      </c>
      <c r="F3303" s="9"/>
      <c r="G3303" s="9"/>
      <c r="H3303" s="9" t="s">
        <v>1452</v>
      </c>
      <c r="I3303" s="9"/>
      <c r="J3303" s="9" t="s">
        <v>1453</v>
      </c>
      <c r="K3303" s="10" t="s">
        <v>1454</v>
      </c>
      <c r="L3303" s="9" t="s">
        <v>1898</v>
      </c>
      <c r="M3303" s="9"/>
      <c r="N3303" s="12" t="s">
        <v>1456</v>
      </c>
    </row>
    <row r="3304" customFormat="1" spans="1:14">
      <c r="A3304" s="9" t="s">
        <v>1895</v>
      </c>
      <c r="B3304" s="9"/>
      <c r="C3304" s="9" t="s">
        <v>6333</v>
      </c>
      <c r="D3304" s="9" t="s">
        <v>2832</v>
      </c>
      <c r="E3304" s="9" t="s">
        <v>85</v>
      </c>
      <c r="F3304" s="9"/>
      <c r="G3304" s="9"/>
      <c r="H3304" s="9" t="s">
        <v>1452</v>
      </c>
      <c r="I3304" s="9"/>
      <c r="J3304" s="9" t="s">
        <v>1453</v>
      </c>
      <c r="K3304" s="10" t="s">
        <v>1454</v>
      </c>
      <c r="L3304" s="9" t="s">
        <v>1898</v>
      </c>
      <c r="M3304" s="9"/>
      <c r="N3304" s="12" t="s">
        <v>1456</v>
      </c>
    </row>
    <row r="3305" customFormat="1" spans="1:14">
      <c r="A3305" s="9" t="s">
        <v>1895</v>
      </c>
      <c r="B3305" s="9"/>
      <c r="C3305" s="9" t="s">
        <v>6334</v>
      </c>
      <c r="D3305" s="9" t="s">
        <v>2834</v>
      </c>
      <c r="E3305" s="9" t="s">
        <v>85</v>
      </c>
      <c r="F3305" s="9"/>
      <c r="G3305" s="9"/>
      <c r="H3305" s="9" t="s">
        <v>1452</v>
      </c>
      <c r="I3305" s="9"/>
      <c r="J3305" s="9" t="s">
        <v>1453</v>
      </c>
      <c r="K3305" s="10" t="s">
        <v>1454</v>
      </c>
      <c r="L3305" s="9" t="s">
        <v>1898</v>
      </c>
      <c r="M3305" s="9"/>
      <c r="N3305" s="12" t="s">
        <v>1456</v>
      </c>
    </row>
    <row r="3306" customFormat="1" spans="1:14">
      <c r="A3306" s="9" t="s">
        <v>1895</v>
      </c>
      <c r="B3306" s="9"/>
      <c r="C3306" s="9" t="s">
        <v>6335</v>
      </c>
      <c r="D3306" s="9" t="s">
        <v>2836</v>
      </c>
      <c r="E3306" s="9" t="s">
        <v>85</v>
      </c>
      <c r="F3306" s="9"/>
      <c r="G3306" s="9"/>
      <c r="H3306" s="9" t="s">
        <v>1452</v>
      </c>
      <c r="I3306" s="9"/>
      <c r="J3306" s="9" t="s">
        <v>1453</v>
      </c>
      <c r="K3306" s="10" t="s">
        <v>1454</v>
      </c>
      <c r="L3306" s="9" t="s">
        <v>1898</v>
      </c>
      <c r="M3306" s="9"/>
      <c r="N3306" s="12" t="s">
        <v>1456</v>
      </c>
    </row>
    <row r="3307" customFormat="1" spans="1:14">
      <c r="A3307" s="9" t="s">
        <v>1895</v>
      </c>
      <c r="B3307" s="9"/>
      <c r="C3307" s="9" t="s">
        <v>6336</v>
      </c>
      <c r="D3307" s="9" t="s">
        <v>3002</v>
      </c>
      <c r="E3307" s="9" t="s">
        <v>85</v>
      </c>
      <c r="F3307" s="9"/>
      <c r="G3307" s="9"/>
      <c r="H3307" s="9" t="s">
        <v>1452</v>
      </c>
      <c r="I3307" s="9"/>
      <c r="J3307" s="9" t="s">
        <v>1453</v>
      </c>
      <c r="K3307" s="10" t="s">
        <v>1454</v>
      </c>
      <c r="L3307" s="9" t="s">
        <v>1898</v>
      </c>
      <c r="M3307" s="9"/>
      <c r="N3307" s="12" t="s">
        <v>1456</v>
      </c>
    </row>
    <row r="3308" customFormat="1" spans="1:14">
      <c r="A3308" s="9" t="s">
        <v>1895</v>
      </c>
      <c r="B3308" s="9"/>
      <c r="C3308" s="9" t="s">
        <v>6337</v>
      </c>
      <c r="D3308" s="9" t="s">
        <v>6338</v>
      </c>
      <c r="E3308" s="9" t="s">
        <v>85</v>
      </c>
      <c r="F3308" s="9"/>
      <c r="G3308" s="9"/>
      <c r="H3308" s="9" t="s">
        <v>1452</v>
      </c>
      <c r="I3308" s="9"/>
      <c r="J3308" s="9" t="s">
        <v>1453</v>
      </c>
      <c r="K3308" s="10" t="s">
        <v>1454</v>
      </c>
      <c r="L3308" s="9" t="s">
        <v>1898</v>
      </c>
      <c r="M3308" s="9"/>
      <c r="N3308" s="12" t="s">
        <v>1456</v>
      </c>
    </row>
    <row r="3309" customFormat="1" spans="1:14">
      <c r="A3309" s="9" t="s">
        <v>1895</v>
      </c>
      <c r="B3309" s="9"/>
      <c r="C3309" s="9" t="s">
        <v>6339</v>
      </c>
      <c r="D3309" s="9" t="s">
        <v>2838</v>
      </c>
      <c r="E3309" s="9" t="s">
        <v>85</v>
      </c>
      <c r="F3309" s="9"/>
      <c r="G3309" s="9"/>
      <c r="H3309" s="9" t="s">
        <v>1452</v>
      </c>
      <c r="I3309" s="9"/>
      <c r="J3309" s="9" t="s">
        <v>1453</v>
      </c>
      <c r="K3309" s="10" t="s">
        <v>1454</v>
      </c>
      <c r="L3309" s="9" t="s">
        <v>1898</v>
      </c>
      <c r="M3309" s="9"/>
      <c r="N3309" s="12" t="s">
        <v>1456</v>
      </c>
    </row>
    <row r="3310" customFormat="1" spans="1:14">
      <c r="A3310" s="9" t="s">
        <v>1895</v>
      </c>
      <c r="B3310" s="9"/>
      <c r="C3310" s="9" t="s">
        <v>6340</v>
      </c>
      <c r="D3310" s="9" t="s">
        <v>3004</v>
      </c>
      <c r="E3310" s="9" t="s">
        <v>85</v>
      </c>
      <c r="F3310" s="9"/>
      <c r="G3310" s="9"/>
      <c r="H3310" s="9" t="s">
        <v>1452</v>
      </c>
      <c r="I3310" s="9"/>
      <c r="J3310" s="9" t="s">
        <v>1453</v>
      </c>
      <c r="K3310" s="10" t="s">
        <v>1454</v>
      </c>
      <c r="L3310" s="9" t="s">
        <v>1898</v>
      </c>
      <c r="M3310" s="9"/>
      <c r="N3310" s="12" t="s">
        <v>1456</v>
      </c>
    </row>
    <row r="3311" customFormat="1" spans="1:14">
      <c r="A3311" s="9" t="s">
        <v>1895</v>
      </c>
      <c r="B3311" s="9"/>
      <c r="C3311" s="9" t="s">
        <v>6341</v>
      </c>
      <c r="D3311" s="9" t="s">
        <v>6342</v>
      </c>
      <c r="E3311" s="9" t="s">
        <v>85</v>
      </c>
      <c r="F3311" s="9"/>
      <c r="G3311" s="9"/>
      <c r="H3311" s="9" t="s">
        <v>1452</v>
      </c>
      <c r="I3311" s="9"/>
      <c r="J3311" s="9" t="s">
        <v>1453</v>
      </c>
      <c r="K3311" s="10" t="s">
        <v>1454</v>
      </c>
      <c r="L3311" s="9" t="s">
        <v>1898</v>
      </c>
      <c r="M3311" s="9"/>
      <c r="N3311" s="12" t="s">
        <v>1456</v>
      </c>
    </row>
    <row r="3312" customFormat="1" spans="1:14">
      <c r="A3312" s="9" t="s">
        <v>1895</v>
      </c>
      <c r="B3312" s="9"/>
      <c r="C3312" s="9" t="s">
        <v>6343</v>
      </c>
      <c r="D3312" s="9" t="s">
        <v>6344</v>
      </c>
      <c r="E3312" s="9" t="s">
        <v>85</v>
      </c>
      <c r="F3312" s="9"/>
      <c r="G3312" s="9"/>
      <c r="H3312" s="9" t="s">
        <v>1452</v>
      </c>
      <c r="I3312" s="9"/>
      <c r="J3312" s="9" t="s">
        <v>1453</v>
      </c>
      <c r="K3312" s="10" t="s">
        <v>1454</v>
      </c>
      <c r="L3312" s="9" t="s">
        <v>1898</v>
      </c>
      <c r="M3312" s="9"/>
      <c r="N3312" s="12" t="s">
        <v>1456</v>
      </c>
    </row>
    <row r="3313" customFormat="1" spans="1:14">
      <c r="A3313" s="9" t="s">
        <v>1895</v>
      </c>
      <c r="B3313" s="9"/>
      <c r="C3313" s="9" t="s">
        <v>6345</v>
      </c>
      <c r="D3313" s="9" t="s">
        <v>3184</v>
      </c>
      <c r="E3313" s="9" t="s">
        <v>85</v>
      </c>
      <c r="F3313" s="9"/>
      <c r="G3313" s="9"/>
      <c r="H3313" s="9" t="s">
        <v>1452</v>
      </c>
      <c r="I3313" s="9"/>
      <c r="J3313" s="9" t="s">
        <v>1453</v>
      </c>
      <c r="K3313" s="10" t="s">
        <v>1454</v>
      </c>
      <c r="L3313" s="9" t="s">
        <v>1898</v>
      </c>
      <c r="M3313" s="9"/>
      <c r="N3313" s="12" t="s">
        <v>1456</v>
      </c>
    </row>
    <row r="3314" customFormat="1" spans="1:14">
      <c r="A3314" s="9" t="s">
        <v>1895</v>
      </c>
      <c r="B3314" s="9"/>
      <c r="C3314" s="9" t="s">
        <v>6346</v>
      </c>
      <c r="D3314" s="9" t="s">
        <v>3006</v>
      </c>
      <c r="E3314" s="9" t="s">
        <v>85</v>
      </c>
      <c r="F3314" s="9"/>
      <c r="G3314" s="9"/>
      <c r="H3314" s="9" t="s">
        <v>1452</v>
      </c>
      <c r="I3314" s="9"/>
      <c r="J3314" s="9" t="s">
        <v>1453</v>
      </c>
      <c r="K3314" s="10" t="s">
        <v>1454</v>
      </c>
      <c r="L3314" s="9" t="s">
        <v>1898</v>
      </c>
      <c r="M3314" s="9"/>
      <c r="N3314" s="12" t="s">
        <v>1456</v>
      </c>
    </row>
    <row r="3315" customFormat="1" spans="1:14">
      <c r="A3315" s="9" t="s">
        <v>1895</v>
      </c>
      <c r="B3315" s="9"/>
      <c r="C3315" s="9" t="s">
        <v>6347</v>
      </c>
      <c r="D3315" s="9" t="s">
        <v>3186</v>
      </c>
      <c r="E3315" s="9" t="s">
        <v>85</v>
      </c>
      <c r="F3315" s="9"/>
      <c r="G3315" s="9"/>
      <c r="H3315" s="9" t="s">
        <v>1452</v>
      </c>
      <c r="I3315" s="9"/>
      <c r="J3315" s="9" t="s">
        <v>1453</v>
      </c>
      <c r="K3315" s="10" t="s">
        <v>1454</v>
      </c>
      <c r="L3315" s="9" t="s">
        <v>1898</v>
      </c>
      <c r="M3315" s="9"/>
      <c r="N3315" s="12" t="s">
        <v>1456</v>
      </c>
    </row>
    <row r="3316" customFormat="1" spans="1:14">
      <c r="A3316" s="9" t="s">
        <v>1895</v>
      </c>
      <c r="B3316" s="9"/>
      <c r="C3316" s="9" t="s">
        <v>6348</v>
      </c>
      <c r="D3316" s="9" t="s">
        <v>2840</v>
      </c>
      <c r="E3316" s="9" t="s">
        <v>85</v>
      </c>
      <c r="F3316" s="9"/>
      <c r="G3316" s="9"/>
      <c r="H3316" s="9" t="s">
        <v>1452</v>
      </c>
      <c r="I3316" s="9"/>
      <c r="J3316" s="9" t="s">
        <v>1453</v>
      </c>
      <c r="K3316" s="10" t="s">
        <v>1454</v>
      </c>
      <c r="L3316" s="9" t="s">
        <v>1898</v>
      </c>
      <c r="M3316" s="9"/>
      <c r="N3316" s="12" t="s">
        <v>1456</v>
      </c>
    </row>
    <row r="3317" customFormat="1" spans="1:14">
      <c r="A3317" s="9" t="s">
        <v>1895</v>
      </c>
      <c r="B3317" s="9"/>
      <c r="C3317" s="9" t="s">
        <v>6349</v>
      </c>
      <c r="D3317" s="9" t="s">
        <v>3188</v>
      </c>
      <c r="E3317" s="9" t="s">
        <v>85</v>
      </c>
      <c r="F3317" s="9"/>
      <c r="G3317" s="9"/>
      <c r="H3317" s="9" t="s">
        <v>1452</v>
      </c>
      <c r="I3317" s="9"/>
      <c r="J3317" s="9" t="s">
        <v>1453</v>
      </c>
      <c r="K3317" s="10" t="s">
        <v>1454</v>
      </c>
      <c r="L3317" s="9" t="s">
        <v>1898</v>
      </c>
      <c r="M3317" s="9"/>
      <c r="N3317" s="12" t="s">
        <v>1456</v>
      </c>
    </row>
    <row r="3318" customFormat="1" spans="1:14">
      <c r="A3318" s="9" t="s">
        <v>1895</v>
      </c>
      <c r="B3318" s="9"/>
      <c r="C3318" s="9" t="s">
        <v>6350</v>
      </c>
      <c r="D3318" s="9" t="s">
        <v>3190</v>
      </c>
      <c r="E3318" s="9" t="s">
        <v>85</v>
      </c>
      <c r="F3318" s="9"/>
      <c r="G3318" s="9"/>
      <c r="H3318" s="9" t="s">
        <v>1452</v>
      </c>
      <c r="I3318" s="9"/>
      <c r="J3318" s="9" t="s">
        <v>1453</v>
      </c>
      <c r="K3318" s="10" t="s">
        <v>1454</v>
      </c>
      <c r="L3318" s="9" t="s">
        <v>1898</v>
      </c>
      <c r="M3318" s="9"/>
      <c r="N3318" s="12" t="s">
        <v>1456</v>
      </c>
    </row>
    <row r="3319" customFormat="1" spans="1:14">
      <c r="A3319" s="9" t="s">
        <v>1895</v>
      </c>
      <c r="B3319" s="9"/>
      <c r="C3319" s="9" t="s">
        <v>6351</v>
      </c>
      <c r="D3319" s="9" t="s">
        <v>3192</v>
      </c>
      <c r="E3319" s="9" t="s">
        <v>85</v>
      </c>
      <c r="F3319" s="9"/>
      <c r="G3319" s="9"/>
      <c r="H3319" s="9" t="s">
        <v>1452</v>
      </c>
      <c r="I3319" s="9"/>
      <c r="J3319" s="9" t="s">
        <v>1453</v>
      </c>
      <c r="K3319" s="10" t="s">
        <v>1454</v>
      </c>
      <c r="L3319" s="9" t="s">
        <v>1898</v>
      </c>
      <c r="M3319" s="9"/>
      <c r="N3319" s="12" t="s">
        <v>1456</v>
      </c>
    </row>
    <row r="3320" customFormat="1" spans="1:14">
      <c r="A3320" s="9" t="s">
        <v>1895</v>
      </c>
      <c r="B3320" s="9"/>
      <c r="C3320" s="9" t="s">
        <v>6352</v>
      </c>
      <c r="D3320" s="9" t="s">
        <v>6353</v>
      </c>
      <c r="E3320" s="9" t="s">
        <v>85</v>
      </c>
      <c r="F3320" s="9"/>
      <c r="G3320" s="9"/>
      <c r="H3320" s="9" t="s">
        <v>1452</v>
      </c>
      <c r="I3320" s="9"/>
      <c r="J3320" s="9" t="s">
        <v>1453</v>
      </c>
      <c r="K3320" s="10" t="s">
        <v>1454</v>
      </c>
      <c r="L3320" s="9" t="s">
        <v>1898</v>
      </c>
      <c r="M3320" s="9"/>
      <c r="N3320" s="12" t="s">
        <v>1456</v>
      </c>
    </row>
    <row r="3321" customFormat="1" spans="1:14">
      <c r="A3321" s="9" t="s">
        <v>1895</v>
      </c>
      <c r="B3321" s="9"/>
      <c r="C3321" s="9" t="s">
        <v>6354</v>
      </c>
      <c r="D3321" s="9" t="s">
        <v>3194</v>
      </c>
      <c r="E3321" s="9" t="s">
        <v>85</v>
      </c>
      <c r="F3321" s="9"/>
      <c r="G3321" s="9"/>
      <c r="H3321" s="9" t="s">
        <v>1452</v>
      </c>
      <c r="I3321" s="9"/>
      <c r="J3321" s="9" t="s">
        <v>1453</v>
      </c>
      <c r="K3321" s="10" t="s">
        <v>1454</v>
      </c>
      <c r="L3321" s="9" t="s">
        <v>1898</v>
      </c>
      <c r="M3321" s="9"/>
      <c r="N3321" s="12" t="s">
        <v>1456</v>
      </c>
    </row>
    <row r="3322" customFormat="1" spans="1:14">
      <c r="A3322" s="9" t="s">
        <v>1895</v>
      </c>
      <c r="B3322" s="9"/>
      <c r="C3322" s="9" t="s">
        <v>6355</v>
      </c>
      <c r="D3322" s="9" t="s">
        <v>6356</v>
      </c>
      <c r="E3322" s="9" t="s">
        <v>85</v>
      </c>
      <c r="F3322" s="9"/>
      <c r="G3322" s="9"/>
      <c r="H3322" s="9" t="s">
        <v>1452</v>
      </c>
      <c r="I3322" s="9"/>
      <c r="J3322" s="9" t="s">
        <v>1453</v>
      </c>
      <c r="K3322" s="10" t="s">
        <v>1454</v>
      </c>
      <c r="L3322" s="9" t="s">
        <v>1898</v>
      </c>
      <c r="M3322" s="9"/>
      <c r="N3322" s="12" t="s">
        <v>1456</v>
      </c>
    </row>
    <row r="3323" customFormat="1" spans="1:14">
      <c r="A3323" s="9" t="s">
        <v>1895</v>
      </c>
      <c r="B3323" s="9"/>
      <c r="C3323" s="9" t="s">
        <v>6357</v>
      </c>
      <c r="D3323" s="9" t="s">
        <v>2842</v>
      </c>
      <c r="E3323" s="9" t="s">
        <v>85</v>
      </c>
      <c r="F3323" s="9"/>
      <c r="G3323" s="9"/>
      <c r="H3323" s="9" t="s">
        <v>1452</v>
      </c>
      <c r="I3323" s="9"/>
      <c r="J3323" s="9" t="s">
        <v>1453</v>
      </c>
      <c r="K3323" s="10" t="s">
        <v>1454</v>
      </c>
      <c r="L3323" s="9" t="s">
        <v>1898</v>
      </c>
      <c r="M3323" s="9"/>
      <c r="N3323" s="12" t="s">
        <v>1456</v>
      </c>
    </row>
    <row r="3324" customFormat="1" spans="1:14">
      <c r="A3324" s="9" t="s">
        <v>1895</v>
      </c>
      <c r="B3324" s="9"/>
      <c r="C3324" s="9" t="s">
        <v>6358</v>
      </c>
      <c r="D3324" s="9" t="s">
        <v>6359</v>
      </c>
      <c r="E3324" s="9" t="s">
        <v>85</v>
      </c>
      <c r="F3324" s="9"/>
      <c r="G3324" s="9"/>
      <c r="H3324" s="9" t="s">
        <v>1452</v>
      </c>
      <c r="I3324" s="9"/>
      <c r="J3324" s="9" t="s">
        <v>1453</v>
      </c>
      <c r="K3324" s="10" t="s">
        <v>1454</v>
      </c>
      <c r="L3324" s="9" t="s">
        <v>1898</v>
      </c>
      <c r="M3324" s="9"/>
      <c r="N3324" s="12" t="s">
        <v>1456</v>
      </c>
    </row>
    <row r="3325" customFormat="1" spans="1:14">
      <c r="A3325" s="9" t="s">
        <v>1895</v>
      </c>
      <c r="B3325" s="9"/>
      <c r="C3325" s="9" t="s">
        <v>6360</v>
      </c>
      <c r="D3325" s="9" t="s">
        <v>6361</v>
      </c>
      <c r="E3325" s="9" t="s">
        <v>85</v>
      </c>
      <c r="F3325" s="9"/>
      <c r="G3325" s="9"/>
      <c r="H3325" s="9" t="s">
        <v>1452</v>
      </c>
      <c r="I3325" s="9"/>
      <c r="J3325" s="9" t="s">
        <v>1453</v>
      </c>
      <c r="K3325" s="10" t="s">
        <v>1454</v>
      </c>
      <c r="L3325" s="9" t="s">
        <v>1898</v>
      </c>
      <c r="M3325" s="9"/>
      <c r="N3325" s="12" t="s">
        <v>1456</v>
      </c>
    </row>
    <row r="3326" customFormat="1" spans="1:14">
      <c r="A3326" s="9" t="s">
        <v>1895</v>
      </c>
      <c r="B3326" s="9"/>
      <c r="C3326" s="9" t="s">
        <v>6362</v>
      </c>
      <c r="D3326" s="9" t="s">
        <v>3362</v>
      </c>
      <c r="E3326" s="9" t="s">
        <v>85</v>
      </c>
      <c r="F3326" s="9"/>
      <c r="G3326" s="9"/>
      <c r="H3326" s="9" t="s">
        <v>1452</v>
      </c>
      <c r="I3326" s="9"/>
      <c r="J3326" s="9" t="s">
        <v>1453</v>
      </c>
      <c r="K3326" s="10" t="s">
        <v>1454</v>
      </c>
      <c r="L3326" s="9" t="s">
        <v>1898</v>
      </c>
      <c r="M3326" s="9"/>
      <c r="N3326" s="12" t="s">
        <v>1456</v>
      </c>
    </row>
    <row r="3327" customFormat="1" spans="1:14">
      <c r="A3327" s="9" t="s">
        <v>1895</v>
      </c>
      <c r="B3327" s="9"/>
      <c r="C3327" s="9" t="s">
        <v>6363</v>
      </c>
      <c r="D3327" s="9" t="s">
        <v>6364</v>
      </c>
      <c r="E3327" s="9" t="s">
        <v>85</v>
      </c>
      <c r="F3327" s="9"/>
      <c r="G3327" s="9"/>
      <c r="H3327" s="9" t="s">
        <v>1452</v>
      </c>
      <c r="I3327" s="9"/>
      <c r="J3327" s="9" t="s">
        <v>1453</v>
      </c>
      <c r="K3327" s="10" t="s">
        <v>1454</v>
      </c>
      <c r="L3327" s="9" t="s">
        <v>1898</v>
      </c>
      <c r="M3327" s="9"/>
      <c r="N3327" s="12" t="s">
        <v>1456</v>
      </c>
    </row>
    <row r="3328" customFormat="1" spans="1:14">
      <c r="A3328" s="9" t="s">
        <v>1895</v>
      </c>
      <c r="B3328" s="9"/>
      <c r="C3328" s="9" t="s">
        <v>6365</v>
      </c>
      <c r="D3328" s="9" t="s">
        <v>3196</v>
      </c>
      <c r="E3328" s="9" t="s">
        <v>85</v>
      </c>
      <c r="F3328" s="9"/>
      <c r="G3328" s="9"/>
      <c r="H3328" s="9" t="s">
        <v>1452</v>
      </c>
      <c r="I3328" s="9"/>
      <c r="J3328" s="9" t="s">
        <v>1453</v>
      </c>
      <c r="K3328" s="10" t="s">
        <v>1454</v>
      </c>
      <c r="L3328" s="9" t="s">
        <v>1898</v>
      </c>
      <c r="M3328" s="9"/>
      <c r="N3328" s="12" t="s">
        <v>1456</v>
      </c>
    </row>
    <row r="3329" customFormat="1" spans="1:14">
      <c r="A3329" s="9" t="s">
        <v>1895</v>
      </c>
      <c r="B3329" s="9"/>
      <c r="C3329" s="9" t="s">
        <v>6366</v>
      </c>
      <c r="D3329" s="9" t="s">
        <v>6367</v>
      </c>
      <c r="E3329" s="9" t="s">
        <v>85</v>
      </c>
      <c r="F3329" s="9"/>
      <c r="G3329" s="9"/>
      <c r="H3329" s="9" t="s">
        <v>1452</v>
      </c>
      <c r="I3329" s="9"/>
      <c r="J3329" s="9" t="s">
        <v>1453</v>
      </c>
      <c r="K3329" s="10" t="s">
        <v>1454</v>
      </c>
      <c r="L3329" s="9" t="s">
        <v>1898</v>
      </c>
      <c r="M3329" s="9"/>
      <c r="N3329" s="12" t="s">
        <v>1456</v>
      </c>
    </row>
    <row r="3330" customFormat="1" spans="1:14">
      <c r="A3330" s="9" t="s">
        <v>1895</v>
      </c>
      <c r="B3330" s="9"/>
      <c r="C3330" s="9" t="s">
        <v>6368</v>
      </c>
      <c r="D3330" s="9" t="s">
        <v>3364</v>
      </c>
      <c r="E3330" s="9" t="s">
        <v>85</v>
      </c>
      <c r="F3330" s="9"/>
      <c r="G3330" s="9"/>
      <c r="H3330" s="9" t="s">
        <v>1452</v>
      </c>
      <c r="I3330" s="9"/>
      <c r="J3330" s="9" t="s">
        <v>1453</v>
      </c>
      <c r="K3330" s="10" t="s">
        <v>1454</v>
      </c>
      <c r="L3330" s="9" t="s">
        <v>1898</v>
      </c>
      <c r="M3330" s="9"/>
      <c r="N3330" s="12" t="s">
        <v>1456</v>
      </c>
    </row>
    <row r="3331" customFormat="1" spans="1:14">
      <c r="A3331" s="9" t="s">
        <v>1895</v>
      </c>
      <c r="B3331" s="9"/>
      <c r="C3331" s="9" t="s">
        <v>6369</v>
      </c>
      <c r="D3331" s="9" t="s">
        <v>6370</v>
      </c>
      <c r="E3331" s="9" t="s">
        <v>85</v>
      </c>
      <c r="F3331" s="9"/>
      <c r="G3331" s="9"/>
      <c r="H3331" s="9" t="s">
        <v>1452</v>
      </c>
      <c r="I3331" s="9"/>
      <c r="J3331" s="9" t="s">
        <v>1453</v>
      </c>
      <c r="K3331" s="10" t="s">
        <v>1454</v>
      </c>
      <c r="L3331" s="9" t="s">
        <v>1898</v>
      </c>
      <c r="M3331" s="9"/>
      <c r="N3331" s="12" t="s">
        <v>1456</v>
      </c>
    </row>
    <row r="3332" customFormat="1" spans="1:14">
      <c r="A3332" s="9" t="s">
        <v>1895</v>
      </c>
      <c r="B3332" s="9"/>
      <c r="C3332" s="9" t="s">
        <v>6371</v>
      </c>
      <c r="D3332" s="9" t="s">
        <v>6372</v>
      </c>
      <c r="E3332" s="9" t="s">
        <v>85</v>
      </c>
      <c r="F3332" s="9"/>
      <c r="G3332" s="9"/>
      <c r="H3332" s="9" t="s">
        <v>1452</v>
      </c>
      <c r="I3332" s="9"/>
      <c r="J3332" s="9" t="s">
        <v>1453</v>
      </c>
      <c r="K3332" s="10" t="s">
        <v>1454</v>
      </c>
      <c r="L3332" s="9" t="s">
        <v>1898</v>
      </c>
      <c r="M3332" s="9"/>
      <c r="N3332" s="12" t="s">
        <v>1456</v>
      </c>
    </row>
    <row r="3333" customFormat="1" spans="1:14">
      <c r="A3333" s="9" t="s">
        <v>1895</v>
      </c>
      <c r="B3333" s="9"/>
      <c r="C3333" s="9" t="s">
        <v>6373</v>
      </c>
      <c r="D3333" s="9" t="s">
        <v>6374</v>
      </c>
      <c r="E3333" s="9" t="s">
        <v>85</v>
      </c>
      <c r="F3333" s="9"/>
      <c r="G3333" s="9"/>
      <c r="H3333" s="9" t="s">
        <v>1452</v>
      </c>
      <c r="I3333" s="9"/>
      <c r="J3333" s="9" t="s">
        <v>1453</v>
      </c>
      <c r="K3333" s="10" t="s">
        <v>1454</v>
      </c>
      <c r="L3333" s="9" t="s">
        <v>1898</v>
      </c>
      <c r="M3333" s="9"/>
      <c r="N3333" s="12" t="s">
        <v>1456</v>
      </c>
    </row>
    <row r="3334" customFormat="1" spans="1:14">
      <c r="A3334" s="9" t="s">
        <v>1895</v>
      </c>
      <c r="B3334" s="9"/>
      <c r="C3334" s="9" t="s">
        <v>6375</v>
      </c>
      <c r="D3334" s="9" t="s">
        <v>6376</v>
      </c>
      <c r="E3334" s="9" t="s">
        <v>85</v>
      </c>
      <c r="F3334" s="9"/>
      <c r="G3334" s="9"/>
      <c r="H3334" s="9" t="s">
        <v>1452</v>
      </c>
      <c r="I3334" s="9"/>
      <c r="J3334" s="9" t="s">
        <v>1453</v>
      </c>
      <c r="K3334" s="10" t="s">
        <v>1454</v>
      </c>
      <c r="L3334" s="9" t="s">
        <v>1898</v>
      </c>
      <c r="M3334" s="9"/>
      <c r="N3334" s="12" t="s">
        <v>1456</v>
      </c>
    </row>
    <row r="3335" customFormat="1" spans="1:14">
      <c r="A3335" s="9" t="s">
        <v>1895</v>
      </c>
      <c r="B3335" s="9"/>
      <c r="C3335" s="9" t="s">
        <v>6377</v>
      </c>
      <c r="D3335" s="9" t="s">
        <v>6378</v>
      </c>
      <c r="E3335" s="9" t="s">
        <v>85</v>
      </c>
      <c r="F3335" s="9"/>
      <c r="G3335" s="9"/>
      <c r="H3335" s="9" t="s">
        <v>1452</v>
      </c>
      <c r="I3335" s="9"/>
      <c r="J3335" s="9" t="s">
        <v>1453</v>
      </c>
      <c r="K3335" s="10" t="s">
        <v>1454</v>
      </c>
      <c r="L3335" s="9" t="s">
        <v>1898</v>
      </c>
      <c r="M3335" s="9"/>
      <c r="N3335" s="12" t="s">
        <v>1456</v>
      </c>
    </row>
    <row r="3336" customFormat="1" spans="1:14">
      <c r="A3336" s="9" t="s">
        <v>1895</v>
      </c>
      <c r="B3336" s="9"/>
      <c r="C3336" s="9" t="s">
        <v>6379</v>
      </c>
      <c r="D3336" s="9" t="s">
        <v>6380</v>
      </c>
      <c r="E3336" s="9" t="s">
        <v>85</v>
      </c>
      <c r="F3336" s="9"/>
      <c r="G3336" s="9"/>
      <c r="H3336" s="9" t="s">
        <v>1452</v>
      </c>
      <c r="I3336" s="9"/>
      <c r="J3336" s="9" t="s">
        <v>1453</v>
      </c>
      <c r="K3336" s="10" t="s">
        <v>1454</v>
      </c>
      <c r="L3336" s="9" t="s">
        <v>1898</v>
      </c>
      <c r="M3336" s="9"/>
      <c r="N3336" s="12" t="s">
        <v>1456</v>
      </c>
    </row>
    <row r="3337" customFormat="1" spans="1:14">
      <c r="A3337" s="9" t="s">
        <v>1895</v>
      </c>
      <c r="B3337" s="9"/>
      <c r="C3337" s="9" t="s">
        <v>6381</v>
      </c>
      <c r="D3337" s="9" t="s">
        <v>6382</v>
      </c>
      <c r="E3337" s="9" t="s">
        <v>85</v>
      </c>
      <c r="F3337" s="9"/>
      <c r="G3337" s="9"/>
      <c r="H3337" s="9" t="s">
        <v>1452</v>
      </c>
      <c r="I3337" s="9"/>
      <c r="J3337" s="9" t="s">
        <v>1453</v>
      </c>
      <c r="K3337" s="10" t="s">
        <v>1454</v>
      </c>
      <c r="L3337" s="9" t="s">
        <v>1898</v>
      </c>
      <c r="M3337" s="9"/>
      <c r="N3337" s="12" t="s">
        <v>1456</v>
      </c>
    </row>
    <row r="3338" customFormat="1" spans="1:14">
      <c r="A3338" s="9" t="s">
        <v>1895</v>
      </c>
      <c r="B3338" s="9"/>
      <c r="C3338" s="9" t="s">
        <v>6383</v>
      </c>
      <c r="D3338" s="9" t="s">
        <v>6384</v>
      </c>
      <c r="E3338" s="9" t="s">
        <v>85</v>
      </c>
      <c r="F3338" s="9"/>
      <c r="G3338" s="9"/>
      <c r="H3338" s="9" t="s">
        <v>1452</v>
      </c>
      <c r="I3338" s="9"/>
      <c r="J3338" s="9" t="s">
        <v>1453</v>
      </c>
      <c r="K3338" s="10" t="s">
        <v>1454</v>
      </c>
      <c r="L3338" s="9" t="s">
        <v>1898</v>
      </c>
      <c r="M3338" s="9"/>
      <c r="N3338" s="12" t="s">
        <v>1456</v>
      </c>
    </row>
    <row r="3339" customFormat="1" spans="1:14">
      <c r="A3339" s="9" t="s">
        <v>1895</v>
      </c>
      <c r="B3339" s="9"/>
      <c r="C3339" s="9" t="s">
        <v>6385</v>
      </c>
      <c r="D3339" s="9" t="s">
        <v>3008</v>
      </c>
      <c r="E3339" s="9" t="s">
        <v>85</v>
      </c>
      <c r="F3339" s="9"/>
      <c r="G3339" s="9"/>
      <c r="H3339" s="9" t="s">
        <v>1452</v>
      </c>
      <c r="I3339" s="9"/>
      <c r="J3339" s="9" t="s">
        <v>1453</v>
      </c>
      <c r="K3339" s="10" t="s">
        <v>1454</v>
      </c>
      <c r="L3339" s="9" t="s">
        <v>1898</v>
      </c>
      <c r="M3339" s="9"/>
      <c r="N3339" s="12" t="s">
        <v>1456</v>
      </c>
    </row>
    <row r="3340" customFormat="1" spans="1:14">
      <c r="A3340" s="9" t="s">
        <v>1895</v>
      </c>
      <c r="B3340" s="9"/>
      <c r="C3340" s="9" t="s">
        <v>6386</v>
      </c>
      <c r="D3340" s="9" t="s">
        <v>3010</v>
      </c>
      <c r="E3340" s="9" t="s">
        <v>85</v>
      </c>
      <c r="F3340" s="9"/>
      <c r="G3340" s="9"/>
      <c r="H3340" s="9" t="s">
        <v>1452</v>
      </c>
      <c r="I3340" s="9"/>
      <c r="J3340" s="9" t="s">
        <v>1453</v>
      </c>
      <c r="K3340" s="10" t="s">
        <v>1454</v>
      </c>
      <c r="L3340" s="9" t="s">
        <v>1898</v>
      </c>
      <c r="M3340" s="9"/>
      <c r="N3340" s="12" t="s">
        <v>1456</v>
      </c>
    </row>
    <row r="3341" customFormat="1" spans="1:14">
      <c r="A3341" s="9" t="s">
        <v>1895</v>
      </c>
      <c r="B3341" s="9"/>
      <c r="C3341" s="9" t="s">
        <v>6387</v>
      </c>
      <c r="D3341" s="9" t="s">
        <v>3012</v>
      </c>
      <c r="E3341" s="9" t="s">
        <v>85</v>
      </c>
      <c r="F3341" s="9"/>
      <c r="G3341" s="9"/>
      <c r="H3341" s="9" t="s">
        <v>1452</v>
      </c>
      <c r="I3341" s="9"/>
      <c r="J3341" s="9" t="s">
        <v>1453</v>
      </c>
      <c r="K3341" s="10" t="s">
        <v>1454</v>
      </c>
      <c r="L3341" s="9" t="s">
        <v>1898</v>
      </c>
      <c r="M3341" s="9"/>
      <c r="N3341" s="12" t="s">
        <v>1456</v>
      </c>
    </row>
    <row r="3342" customFormat="1" spans="1:14">
      <c r="A3342" s="9" t="s">
        <v>1895</v>
      </c>
      <c r="B3342" s="9"/>
      <c r="C3342" s="9" t="s">
        <v>6388</v>
      </c>
      <c r="D3342" s="9" t="s">
        <v>3014</v>
      </c>
      <c r="E3342" s="9" t="s">
        <v>85</v>
      </c>
      <c r="F3342" s="9"/>
      <c r="G3342" s="9"/>
      <c r="H3342" s="9" t="s">
        <v>1452</v>
      </c>
      <c r="I3342" s="9"/>
      <c r="J3342" s="9" t="s">
        <v>1453</v>
      </c>
      <c r="K3342" s="10" t="s">
        <v>1454</v>
      </c>
      <c r="L3342" s="9" t="s">
        <v>1898</v>
      </c>
      <c r="M3342" s="9"/>
      <c r="N3342" s="12" t="s">
        <v>1456</v>
      </c>
    </row>
    <row r="3343" customFormat="1" spans="1:14">
      <c r="A3343" s="9" t="s">
        <v>1895</v>
      </c>
      <c r="B3343" s="9"/>
      <c r="C3343" s="9" t="s">
        <v>6389</v>
      </c>
      <c r="D3343" s="9" t="s">
        <v>3198</v>
      </c>
      <c r="E3343" s="9" t="s">
        <v>85</v>
      </c>
      <c r="F3343" s="9"/>
      <c r="G3343" s="9"/>
      <c r="H3343" s="9" t="s">
        <v>1452</v>
      </c>
      <c r="I3343" s="9"/>
      <c r="J3343" s="9" t="s">
        <v>1453</v>
      </c>
      <c r="K3343" s="10" t="s">
        <v>1454</v>
      </c>
      <c r="L3343" s="9" t="s">
        <v>1898</v>
      </c>
      <c r="M3343" s="9"/>
      <c r="N3343" s="12" t="s">
        <v>1456</v>
      </c>
    </row>
    <row r="3344" customFormat="1" spans="1:14">
      <c r="A3344" s="9" t="s">
        <v>1895</v>
      </c>
      <c r="B3344" s="9"/>
      <c r="C3344" s="9" t="s">
        <v>6390</v>
      </c>
      <c r="D3344" s="9" t="s">
        <v>3016</v>
      </c>
      <c r="E3344" s="9" t="s">
        <v>85</v>
      </c>
      <c r="F3344" s="9"/>
      <c r="G3344" s="9"/>
      <c r="H3344" s="9" t="s">
        <v>1452</v>
      </c>
      <c r="I3344" s="9"/>
      <c r="J3344" s="9" t="s">
        <v>1453</v>
      </c>
      <c r="K3344" s="10" t="s">
        <v>1454</v>
      </c>
      <c r="L3344" s="9" t="s">
        <v>1898</v>
      </c>
      <c r="M3344" s="9"/>
      <c r="N3344" s="12" t="s">
        <v>1456</v>
      </c>
    </row>
    <row r="3345" customFormat="1" spans="1:14">
      <c r="A3345" s="9" t="s">
        <v>1895</v>
      </c>
      <c r="B3345" s="9"/>
      <c r="C3345" s="9" t="s">
        <v>6391</v>
      </c>
      <c r="D3345" s="9" t="s">
        <v>3018</v>
      </c>
      <c r="E3345" s="9" t="s">
        <v>85</v>
      </c>
      <c r="F3345" s="9"/>
      <c r="G3345" s="9"/>
      <c r="H3345" s="9" t="s">
        <v>1452</v>
      </c>
      <c r="I3345" s="9"/>
      <c r="J3345" s="9" t="s">
        <v>1453</v>
      </c>
      <c r="K3345" s="10" t="s">
        <v>1454</v>
      </c>
      <c r="L3345" s="9" t="s">
        <v>1898</v>
      </c>
      <c r="M3345" s="9"/>
      <c r="N3345" s="12" t="s">
        <v>1456</v>
      </c>
    </row>
    <row r="3346" customFormat="1" spans="1:14">
      <c r="A3346" s="9" t="s">
        <v>1895</v>
      </c>
      <c r="B3346" s="9"/>
      <c r="C3346" s="9" t="s">
        <v>6392</v>
      </c>
      <c r="D3346" s="9" t="s">
        <v>3020</v>
      </c>
      <c r="E3346" s="9" t="s">
        <v>85</v>
      </c>
      <c r="F3346" s="9"/>
      <c r="G3346" s="9"/>
      <c r="H3346" s="9" t="s">
        <v>1452</v>
      </c>
      <c r="I3346" s="9"/>
      <c r="J3346" s="9" t="s">
        <v>1453</v>
      </c>
      <c r="K3346" s="10" t="s">
        <v>1454</v>
      </c>
      <c r="L3346" s="9" t="s">
        <v>1898</v>
      </c>
      <c r="M3346" s="9"/>
      <c r="N3346" s="12" t="s">
        <v>1456</v>
      </c>
    </row>
    <row r="3347" customFormat="1" spans="1:14">
      <c r="A3347" s="9" t="s">
        <v>1895</v>
      </c>
      <c r="B3347" s="9"/>
      <c r="C3347" s="9" t="s">
        <v>6393</v>
      </c>
      <c r="D3347" s="9" t="s">
        <v>3022</v>
      </c>
      <c r="E3347" s="9" t="s">
        <v>85</v>
      </c>
      <c r="F3347" s="9"/>
      <c r="G3347" s="9"/>
      <c r="H3347" s="9" t="s">
        <v>1452</v>
      </c>
      <c r="I3347" s="9"/>
      <c r="J3347" s="9" t="s">
        <v>1453</v>
      </c>
      <c r="K3347" s="10" t="s">
        <v>1454</v>
      </c>
      <c r="L3347" s="9" t="s">
        <v>1898</v>
      </c>
      <c r="M3347" s="9"/>
      <c r="N3347" s="12" t="s">
        <v>1456</v>
      </c>
    </row>
    <row r="3348" customFormat="1" spans="1:14">
      <c r="A3348" s="9" t="s">
        <v>1895</v>
      </c>
      <c r="B3348" s="9"/>
      <c r="C3348" s="9" t="s">
        <v>6394</v>
      </c>
      <c r="D3348" s="9" t="s">
        <v>6395</v>
      </c>
      <c r="E3348" s="9" t="s">
        <v>85</v>
      </c>
      <c r="F3348" s="9"/>
      <c r="G3348" s="9"/>
      <c r="H3348" s="9" t="s">
        <v>1452</v>
      </c>
      <c r="I3348" s="9"/>
      <c r="J3348" s="9" t="s">
        <v>1453</v>
      </c>
      <c r="K3348" s="10" t="s">
        <v>1454</v>
      </c>
      <c r="L3348" s="9" t="s">
        <v>1898</v>
      </c>
      <c r="M3348" s="9"/>
      <c r="N3348" s="12" t="s">
        <v>1456</v>
      </c>
    </row>
    <row r="3349" customFormat="1" spans="1:14">
      <c r="A3349" s="9" t="s">
        <v>1895</v>
      </c>
      <c r="B3349" s="9"/>
      <c r="C3349" s="9" t="s">
        <v>6396</v>
      </c>
      <c r="D3349" s="9" t="s">
        <v>6397</v>
      </c>
      <c r="E3349" s="9" t="s">
        <v>85</v>
      </c>
      <c r="F3349" s="9"/>
      <c r="G3349" s="9"/>
      <c r="H3349" s="9" t="s">
        <v>1452</v>
      </c>
      <c r="I3349" s="9"/>
      <c r="J3349" s="9" t="s">
        <v>1453</v>
      </c>
      <c r="K3349" s="10" t="s">
        <v>1454</v>
      </c>
      <c r="L3349" s="9" t="s">
        <v>1898</v>
      </c>
      <c r="M3349" s="9"/>
      <c r="N3349" s="12" t="s">
        <v>1456</v>
      </c>
    </row>
    <row r="3350" customFormat="1" spans="1:14">
      <c r="A3350" s="9" t="s">
        <v>1895</v>
      </c>
      <c r="B3350" s="9"/>
      <c r="C3350" s="9" t="s">
        <v>6398</v>
      </c>
      <c r="D3350" s="9" t="s">
        <v>3366</v>
      </c>
      <c r="E3350" s="9" t="s">
        <v>85</v>
      </c>
      <c r="F3350" s="9"/>
      <c r="G3350" s="9"/>
      <c r="H3350" s="9" t="s">
        <v>1452</v>
      </c>
      <c r="I3350" s="9"/>
      <c r="J3350" s="9" t="s">
        <v>1453</v>
      </c>
      <c r="K3350" s="10" t="s">
        <v>1454</v>
      </c>
      <c r="L3350" s="9" t="s">
        <v>1898</v>
      </c>
      <c r="M3350" s="9"/>
      <c r="N3350" s="12" t="s">
        <v>1456</v>
      </c>
    </row>
    <row r="3351" customFormat="1" spans="1:14">
      <c r="A3351" s="9" t="s">
        <v>1895</v>
      </c>
      <c r="B3351" s="9"/>
      <c r="C3351" s="9" t="s">
        <v>6399</v>
      </c>
      <c r="D3351" s="9" t="s">
        <v>6400</v>
      </c>
      <c r="E3351" s="9" t="s">
        <v>85</v>
      </c>
      <c r="F3351" s="9"/>
      <c r="G3351" s="9"/>
      <c r="H3351" s="9" t="s">
        <v>1452</v>
      </c>
      <c r="I3351" s="9"/>
      <c r="J3351" s="9" t="s">
        <v>1453</v>
      </c>
      <c r="K3351" s="10" t="s">
        <v>1454</v>
      </c>
      <c r="L3351" s="9" t="s">
        <v>1898</v>
      </c>
      <c r="M3351" s="9"/>
      <c r="N3351" s="12" t="s">
        <v>1456</v>
      </c>
    </row>
    <row r="3352" customFormat="1" spans="1:14">
      <c r="A3352" s="9" t="s">
        <v>1895</v>
      </c>
      <c r="B3352" s="9"/>
      <c r="C3352" s="9" t="s">
        <v>6401</v>
      </c>
      <c r="D3352" s="9" t="s">
        <v>6402</v>
      </c>
      <c r="E3352" s="9" t="s">
        <v>85</v>
      </c>
      <c r="F3352" s="9"/>
      <c r="G3352" s="9"/>
      <c r="H3352" s="9" t="s">
        <v>1452</v>
      </c>
      <c r="I3352" s="9"/>
      <c r="J3352" s="9" t="s">
        <v>1453</v>
      </c>
      <c r="K3352" s="10" t="s">
        <v>1454</v>
      </c>
      <c r="L3352" s="9" t="s">
        <v>1898</v>
      </c>
      <c r="M3352" s="9"/>
      <c r="N3352" s="12" t="s">
        <v>1456</v>
      </c>
    </row>
    <row r="3353" customFormat="1" spans="1:14">
      <c r="A3353" s="9" t="s">
        <v>1895</v>
      </c>
      <c r="B3353" s="9"/>
      <c r="C3353" s="9" t="s">
        <v>6403</v>
      </c>
      <c r="D3353" s="9" t="s">
        <v>6404</v>
      </c>
      <c r="E3353" s="9" t="s">
        <v>85</v>
      </c>
      <c r="F3353" s="9"/>
      <c r="G3353" s="9"/>
      <c r="H3353" s="9" t="s">
        <v>1452</v>
      </c>
      <c r="I3353" s="9"/>
      <c r="J3353" s="9" t="s">
        <v>1453</v>
      </c>
      <c r="K3353" s="10" t="s">
        <v>1454</v>
      </c>
      <c r="L3353" s="9" t="s">
        <v>1898</v>
      </c>
      <c r="M3353" s="9"/>
      <c r="N3353" s="12" t="s">
        <v>1456</v>
      </c>
    </row>
    <row r="3354" customFormat="1" spans="1:14">
      <c r="A3354" s="9" t="s">
        <v>1895</v>
      </c>
      <c r="B3354" s="9"/>
      <c r="C3354" s="9" t="s">
        <v>6405</v>
      </c>
      <c r="D3354" s="9" t="s">
        <v>6406</v>
      </c>
      <c r="E3354" s="9" t="s">
        <v>85</v>
      </c>
      <c r="F3354" s="9"/>
      <c r="G3354" s="9"/>
      <c r="H3354" s="9" t="s">
        <v>1452</v>
      </c>
      <c r="I3354" s="9"/>
      <c r="J3354" s="9" t="s">
        <v>1453</v>
      </c>
      <c r="K3354" s="10" t="s">
        <v>1454</v>
      </c>
      <c r="L3354" s="9" t="s">
        <v>1898</v>
      </c>
      <c r="M3354" s="9"/>
      <c r="N3354" s="12" t="s">
        <v>1456</v>
      </c>
    </row>
    <row r="3355" customFormat="1" spans="1:14">
      <c r="A3355" s="9" t="s">
        <v>1895</v>
      </c>
      <c r="B3355" s="9"/>
      <c r="C3355" s="9" t="s">
        <v>6407</v>
      </c>
      <c r="D3355" s="9" t="s">
        <v>6408</v>
      </c>
      <c r="E3355" s="9" t="s">
        <v>85</v>
      </c>
      <c r="F3355" s="9"/>
      <c r="G3355" s="9"/>
      <c r="H3355" s="9" t="s">
        <v>1452</v>
      </c>
      <c r="I3355" s="9"/>
      <c r="J3355" s="9" t="s">
        <v>1453</v>
      </c>
      <c r="K3355" s="10" t="s">
        <v>1454</v>
      </c>
      <c r="L3355" s="9" t="s">
        <v>1898</v>
      </c>
      <c r="M3355" s="9"/>
      <c r="N3355" s="12" t="s">
        <v>1456</v>
      </c>
    </row>
    <row r="3356" customFormat="1" spans="1:14">
      <c r="A3356" s="9" t="s">
        <v>1895</v>
      </c>
      <c r="B3356" s="9"/>
      <c r="C3356" s="9" t="s">
        <v>6409</v>
      </c>
      <c r="D3356" s="9" t="s">
        <v>6410</v>
      </c>
      <c r="E3356" s="9" t="s">
        <v>85</v>
      </c>
      <c r="F3356" s="9"/>
      <c r="G3356" s="9"/>
      <c r="H3356" s="9" t="s">
        <v>1452</v>
      </c>
      <c r="I3356" s="9"/>
      <c r="J3356" s="9" t="s">
        <v>1453</v>
      </c>
      <c r="K3356" s="10" t="s">
        <v>1454</v>
      </c>
      <c r="L3356" s="9" t="s">
        <v>1898</v>
      </c>
      <c r="M3356" s="9"/>
      <c r="N3356" s="12" t="s">
        <v>1456</v>
      </c>
    </row>
    <row r="3357" customFormat="1" spans="1:14">
      <c r="A3357" s="9" t="s">
        <v>1895</v>
      </c>
      <c r="B3357" s="9"/>
      <c r="C3357" s="9" t="s">
        <v>6411</v>
      </c>
      <c r="D3357" s="9" t="s">
        <v>6412</v>
      </c>
      <c r="E3357" s="9" t="s">
        <v>85</v>
      </c>
      <c r="F3357" s="9"/>
      <c r="G3357" s="9"/>
      <c r="H3357" s="9" t="s">
        <v>1452</v>
      </c>
      <c r="I3357" s="9"/>
      <c r="J3357" s="9" t="s">
        <v>1453</v>
      </c>
      <c r="K3357" s="10" t="s">
        <v>1454</v>
      </c>
      <c r="L3357" s="9" t="s">
        <v>1898</v>
      </c>
      <c r="M3357" s="9"/>
      <c r="N3357" s="12" t="s">
        <v>1456</v>
      </c>
    </row>
    <row r="3358" customFormat="1" spans="1:14">
      <c r="A3358" s="9" t="s">
        <v>1895</v>
      </c>
      <c r="B3358" s="9"/>
      <c r="C3358" s="9" t="s">
        <v>6413</v>
      </c>
      <c r="D3358" s="9" t="s">
        <v>6414</v>
      </c>
      <c r="E3358" s="9" t="s">
        <v>85</v>
      </c>
      <c r="F3358" s="9"/>
      <c r="G3358" s="9"/>
      <c r="H3358" s="9" t="s">
        <v>1452</v>
      </c>
      <c r="I3358" s="9"/>
      <c r="J3358" s="9" t="s">
        <v>1453</v>
      </c>
      <c r="K3358" s="10" t="s">
        <v>1454</v>
      </c>
      <c r="L3358" s="9" t="s">
        <v>1898</v>
      </c>
      <c r="M3358" s="9"/>
      <c r="N3358" s="12" t="s">
        <v>1456</v>
      </c>
    </row>
    <row r="3359" customFormat="1" spans="1:14">
      <c r="A3359" s="9" t="s">
        <v>1895</v>
      </c>
      <c r="B3359" s="9"/>
      <c r="C3359" s="9" t="s">
        <v>6415</v>
      </c>
      <c r="D3359" s="9" t="s">
        <v>6416</v>
      </c>
      <c r="E3359" s="9" t="s">
        <v>85</v>
      </c>
      <c r="F3359" s="9"/>
      <c r="G3359" s="9"/>
      <c r="H3359" s="9" t="s">
        <v>1452</v>
      </c>
      <c r="I3359" s="9"/>
      <c r="J3359" s="9" t="s">
        <v>1453</v>
      </c>
      <c r="K3359" s="10" t="s">
        <v>1454</v>
      </c>
      <c r="L3359" s="9" t="s">
        <v>1898</v>
      </c>
      <c r="M3359" s="9"/>
      <c r="N3359" s="12" t="s">
        <v>1456</v>
      </c>
    </row>
    <row r="3360" customFormat="1" spans="1:14">
      <c r="A3360" s="9" t="s">
        <v>1895</v>
      </c>
      <c r="B3360" s="9"/>
      <c r="C3360" s="9" t="s">
        <v>6417</v>
      </c>
      <c r="D3360" s="9" t="s">
        <v>6418</v>
      </c>
      <c r="E3360" s="9" t="s">
        <v>85</v>
      </c>
      <c r="F3360" s="9"/>
      <c r="G3360" s="9"/>
      <c r="H3360" s="9" t="s">
        <v>1452</v>
      </c>
      <c r="I3360" s="9"/>
      <c r="J3360" s="9" t="s">
        <v>1453</v>
      </c>
      <c r="K3360" s="10" t="s">
        <v>1454</v>
      </c>
      <c r="L3360" s="9" t="s">
        <v>1898</v>
      </c>
      <c r="M3360" s="9"/>
      <c r="N3360" s="12" t="s">
        <v>1456</v>
      </c>
    </row>
    <row r="3361" customFormat="1" spans="1:14">
      <c r="A3361" s="9" t="s">
        <v>1895</v>
      </c>
      <c r="B3361" s="9"/>
      <c r="C3361" s="9" t="s">
        <v>6419</v>
      </c>
      <c r="D3361" s="9" t="s">
        <v>6420</v>
      </c>
      <c r="E3361" s="9" t="s">
        <v>85</v>
      </c>
      <c r="F3361" s="9"/>
      <c r="G3361" s="9"/>
      <c r="H3361" s="9" t="s">
        <v>1452</v>
      </c>
      <c r="I3361" s="9"/>
      <c r="J3361" s="9" t="s">
        <v>1453</v>
      </c>
      <c r="K3361" s="10" t="s">
        <v>1454</v>
      </c>
      <c r="L3361" s="9" t="s">
        <v>1898</v>
      </c>
      <c r="M3361" s="9"/>
      <c r="N3361" s="12" t="s">
        <v>1456</v>
      </c>
    </row>
    <row r="3362" customFormat="1" spans="1:14">
      <c r="A3362" s="9" t="s">
        <v>1895</v>
      </c>
      <c r="B3362" s="9"/>
      <c r="C3362" s="9" t="s">
        <v>6421</v>
      </c>
      <c r="D3362" s="9" t="s">
        <v>6422</v>
      </c>
      <c r="E3362" s="9" t="s">
        <v>85</v>
      </c>
      <c r="F3362" s="9"/>
      <c r="G3362" s="9"/>
      <c r="H3362" s="9" t="s">
        <v>1452</v>
      </c>
      <c r="I3362" s="9"/>
      <c r="J3362" s="9" t="s">
        <v>1453</v>
      </c>
      <c r="K3362" s="10" t="s">
        <v>1454</v>
      </c>
      <c r="L3362" s="9" t="s">
        <v>1898</v>
      </c>
      <c r="M3362" s="9"/>
      <c r="N3362" s="12" t="s">
        <v>1456</v>
      </c>
    </row>
    <row r="3363" customFormat="1" spans="1:14">
      <c r="A3363" s="9" t="s">
        <v>1895</v>
      </c>
      <c r="B3363" s="9"/>
      <c r="C3363" s="9" t="s">
        <v>6423</v>
      </c>
      <c r="D3363" s="9" t="s">
        <v>6424</v>
      </c>
      <c r="E3363" s="9" t="s">
        <v>85</v>
      </c>
      <c r="F3363" s="9"/>
      <c r="G3363" s="9"/>
      <c r="H3363" s="9" t="s">
        <v>1452</v>
      </c>
      <c r="I3363" s="9"/>
      <c r="J3363" s="9" t="s">
        <v>1453</v>
      </c>
      <c r="K3363" s="10" t="s">
        <v>1454</v>
      </c>
      <c r="L3363" s="9" t="s">
        <v>1898</v>
      </c>
      <c r="M3363" s="9"/>
      <c r="N3363" s="12" t="s">
        <v>1456</v>
      </c>
    </row>
    <row r="3364" customFormat="1" spans="1:14">
      <c r="A3364" s="9" t="s">
        <v>1895</v>
      </c>
      <c r="B3364" s="9"/>
      <c r="C3364" s="9" t="s">
        <v>6425</v>
      </c>
      <c r="D3364" s="9" t="s">
        <v>6426</v>
      </c>
      <c r="E3364" s="9" t="s">
        <v>85</v>
      </c>
      <c r="F3364" s="9"/>
      <c r="G3364" s="9"/>
      <c r="H3364" s="9" t="s">
        <v>1452</v>
      </c>
      <c r="I3364" s="9"/>
      <c r="J3364" s="9" t="s">
        <v>1453</v>
      </c>
      <c r="K3364" s="10" t="s">
        <v>1454</v>
      </c>
      <c r="L3364" s="9" t="s">
        <v>1898</v>
      </c>
      <c r="M3364" s="9"/>
      <c r="N3364" s="12" t="s">
        <v>1456</v>
      </c>
    </row>
    <row r="3365" customFormat="1" spans="1:14">
      <c r="A3365" s="9" t="s">
        <v>1895</v>
      </c>
      <c r="B3365" s="9"/>
      <c r="C3365" s="9" t="s">
        <v>6427</v>
      </c>
      <c r="D3365" s="9" t="s">
        <v>6428</v>
      </c>
      <c r="E3365" s="9" t="s">
        <v>85</v>
      </c>
      <c r="F3365" s="9"/>
      <c r="G3365" s="9"/>
      <c r="H3365" s="9" t="s">
        <v>1452</v>
      </c>
      <c r="I3365" s="9"/>
      <c r="J3365" s="9" t="s">
        <v>1453</v>
      </c>
      <c r="K3365" s="10" t="s">
        <v>1454</v>
      </c>
      <c r="L3365" s="9" t="s">
        <v>1898</v>
      </c>
      <c r="M3365" s="9"/>
      <c r="N3365" s="12" t="s">
        <v>1456</v>
      </c>
    </row>
    <row r="3366" customFormat="1" spans="1:14">
      <c r="A3366" s="9" t="s">
        <v>1895</v>
      </c>
      <c r="B3366" s="9"/>
      <c r="C3366" s="9" t="s">
        <v>6429</v>
      </c>
      <c r="D3366" s="9" t="s">
        <v>6430</v>
      </c>
      <c r="E3366" s="9" t="s">
        <v>85</v>
      </c>
      <c r="F3366" s="9"/>
      <c r="G3366" s="9"/>
      <c r="H3366" s="9" t="s">
        <v>1452</v>
      </c>
      <c r="I3366" s="9"/>
      <c r="J3366" s="9" t="s">
        <v>1453</v>
      </c>
      <c r="K3366" s="10" t="s">
        <v>1454</v>
      </c>
      <c r="L3366" s="9" t="s">
        <v>1898</v>
      </c>
      <c r="M3366" s="9"/>
      <c r="N3366" s="12" t="s">
        <v>1456</v>
      </c>
    </row>
    <row r="3367" customFormat="1" spans="1:14">
      <c r="A3367" s="9" t="s">
        <v>1895</v>
      </c>
      <c r="B3367" s="9"/>
      <c r="C3367" s="9" t="s">
        <v>6431</v>
      </c>
      <c r="D3367" s="9" t="s">
        <v>6432</v>
      </c>
      <c r="E3367" s="9" t="s">
        <v>85</v>
      </c>
      <c r="F3367" s="9"/>
      <c r="G3367" s="9"/>
      <c r="H3367" s="9" t="s">
        <v>1452</v>
      </c>
      <c r="I3367" s="9"/>
      <c r="J3367" s="9" t="s">
        <v>1453</v>
      </c>
      <c r="K3367" s="10" t="s">
        <v>1454</v>
      </c>
      <c r="L3367" s="9" t="s">
        <v>1898</v>
      </c>
      <c r="M3367" s="9"/>
      <c r="N3367" s="12" t="s">
        <v>1456</v>
      </c>
    </row>
    <row r="3368" customFormat="1" spans="1:14">
      <c r="A3368" s="9" t="s">
        <v>1895</v>
      </c>
      <c r="B3368" s="9"/>
      <c r="C3368" s="9" t="s">
        <v>6433</v>
      </c>
      <c r="D3368" s="9" t="s">
        <v>6434</v>
      </c>
      <c r="E3368" s="9" t="s">
        <v>85</v>
      </c>
      <c r="F3368" s="9"/>
      <c r="G3368" s="9"/>
      <c r="H3368" s="9" t="s">
        <v>1452</v>
      </c>
      <c r="I3368" s="9"/>
      <c r="J3368" s="9" t="s">
        <v>1453</v>
      </c>
      <c r="K3368" s="10" t="s">
        <v>1454</v>
      </c>
      <c r="L3368" s="9" t="s">
        <v>1898</v>
      </c>
      <c r="M3368" s="9"/>
      <c r="N3368" s="12" t="s">
        <v>1456</v>
      </c>
    </row>
    <row r="3369" customFormat="1" spans="1:14">
      <c r="A3369" s="9" t="s">
        <v>1895</v>
      </c>
      <c r="B3369" s="9"/>
      <c r="C3369" s="9" t="s">
        <v>6435</v>
      </c>
      <c r="D3369" s="9" t="s">
        <v>6436</v>
      </c>
      <c r="E3369" s="9" t="s">
        <v>85</v>
      </c>
      <c r="F3369" s="9"/>
      <c r="G3369" s="9"/>
      <c r="H3369" s="9" t="s">
        <v>1452</v>
      </c>
      <c r="I3369" s="9"/>
      <c r="J3369" s="9" t="s">
        <v>1453</v>
      </c>
      <c r="K3369" s="10" t="s">
        <v>1454</v>
      </c>
      <c r="L3369" s="9" t="s">
        <v>1898</v>
      </c>
      <c r="M3369" s="9"/>
      <c r="N3369" s="12" t="s">
        <v>1456</v>
      </c>
    </row>
    <row r="3370" customFormat="1" spans="1:14">
      <c r="A3370" s="9" t="s">
        <v>1895</v>
      </c>
      <c r="B3370" s="9"/>
      <c r="C3370" s="9" t="s">
        <v>6437</v>
      </c>
      <c r="D3370" s="9" t="s">
        <v>6438</v>
      </c>
      <c r="E3370" s="9" t="s">
        <v>85</v>
      </c>
      <c r="F3370" s="9"/>
      <c r="G3370" s="9"/>
      <c r="H3370" s="9" t="s">
        <v>1452</v>
      </c>
      <c r="I3370" s="9"/>
      <c r="J3370" s="9" t="s">
        <v>1453</v>
      </c>
      <c r="K3370" s="10" t="s">
        <v>1454</v>
      </c>
      <c r="L3370" s="9" t="s">
        <v>1898</v>
      </c>
      <c r="M3370" s="9"/>
      <c r="N3370" s="12" t="s">
        <v>1456</v>
      </c>
    </row>
    <row r="3371" customFormat="1" spans="1:14">
      <c r="A3371" s="9" t="s">
        <v>1895</v>
      </c>
      <c r="B3371" s="9"/>
      <c r="C3371" s="9" t="s">
        <v>6439</v>
      </c>
      <c r="D3371" s="9" t="s">
        <v>6440</v>
      </c>
      <c r="E3371" s="9" t="s">
        <v>85</v>
      </c>
      <c r="F3371" s="9"/>
      <c r="G3371" s="9"/>
      <c r="H3371" s="9" t="s">
        <v>1452</v>
      </c>
      <c r="I3371" s="9"/>
      <c r="J3371" s="9" t="s">
        <v>1453</v>
      </c>
      <c r="K3371" s="10" t="s">
        <v>1454</v>
      </c>
      <c r="L3371" s="9" t="s">
        <v>1898</v>
      </c>
      <c r="M3371" s="9"/>
      <c r="N3371" s="12" t="s">
        <v>1456</v>
      </c>
    </row>
    <row r="3372" customFormat="1" spans="1:14">
      <c r="A3372" s="9" t="s">
        <v>1895</v>
      </c>
      <c r="B3372" s="9"/>
      <c r="C3372" s="9" t="s">
        <v>6441</v>
      </c>
      <c r="D3372" s="9" t="s">
        <v>6442</v>
      </c>
      <c r="E3372" s="9" t="s">
        <v>85</v>
      </c>
      <c r="F3372" s="9"/>
      <c r="G3372" s="9"/>
      <c r="H3372" s="9" t="s">
        <v>1452</v>
      </c>
      <c r="I3372" s="9"/>
      <c r="J3372" s="9" t="s">
        <v>1453</v>
      </c>
      <c r="K3372" s="10" t="s">
        <v>1454</v>
      </c>
      <c r="L3372" s="9" t="s">
        <v>1898</v>
      </c>
      <c r="M3372" s="9"/>
      <c r="N3372" s="12" t="s">
        <v>1456</v>
      </c>
    </row>
    <row r="3373" customFormat="1" spans="1:14">
      <c r="A3373" s="9" t="s">
        <v>1895</v>
      </c>
      <c r="B3373" s="9"/>
      <c r="C3373" s="9" t="s">
        <v>6443</v>
      </c>
      <c r="D3373" s="9" t="s">
        <v>6444</v>
      </c>
      <c r="E3373" s="9" t="s">
        <v>85</v>
      </c>
      <c r="F3373" s="9"/>
      <c r="G3373" s="9"/>
      <c r="H3373" s="9" t="s">
        <v>1452</v>
      </c>
      <c r="I3373" s="9"/>
      <c r="J3373" s="9" t="s">
        <v>1453</v>
      </c>
      <c r="K3373" s="10" t="s">
        <v>1454</v>
      </c>
      <c r="L3373" s="9" t="s">
        <v>1898</v>
      </c>
      <c r="M3373" s="9"/>
      <c r="N3373" s="12" t="s">
        <v>1456</v>
      </c>
    </row>
    <row r="3374" customFormat="1" spans="1:14">
      <c r="A3374" s="9" t="s">
        <v>1895</v>
      </c>
      <c r="B3374" s="9"/>
      <c r="C3374" s="9" t="s">
        <v>6445</v>
      </c>
      <c r="D3374" s="9" t="s">
        <v>6446</v>
      </c>
      <c r="E3374" s="9" t="s">
        <v>85</v>
      </c>
      <c r="F3374" s="9"/>
      <c r="G3374" s="9"/>
      <c r="H3374" s="9" t="s">
        <v>1452</v>
      </c>
      <c r="I3374" s="9"/>
      <c r="J3374" s="9" t="s">
        <v>1453</v>
      </c>
      <c r="K3374" s="10" t="s">
        <v>1454</v>
      </c>
      <c r="L3374" s="9" t="s">
        <v>1898</v>
      </c>
      <c r="M3374" s="9"/>
      <c r="N3374" s="12" t="s">
        <v>1456</v>
      </c>
    </row>
    <row r="3375" customFormat="1" spans="1:14">
      <c r="A3375" s="9" t="s">
        <v>1895</v>
      </c>
      <c r="B3375" s="9"/>
      <c r="C3375" s="9" t="s">
        <v>6447</v>
      </c>
      <c r="D3375" s="9" t="s">
        <v>6448</v>
      </c>
      <c r="E3375" s="9" t="s">
        <v>85</v>
      </c>
      <c r="F3375" s="9"/>
      <c r="G3375" s="9"/>
      <c r="H3375" s="9" t="s">
        <v>1452</v>
      </c>
      <c r="I3375" s="9"/>
      <c r="J3375" s="9" t="s">
        <v>1453</v>
      </c>
      <c r="K3375" s="10" t="s">
        <v>1454</v>
      </c>
      <c r="L3375" s="9" t="s">
        <v>1898</v>
      </c>
      <c r="M3375" s="9"/>
      <c r="N3375" s="12" t="s">
        <v>1456</v>
      </c>
    </row>
    <row r="3376" customFormat="1" spans="1:14">
      <c r="A3376" s="9" t="s">
        <v>1895</v>
      </c>
      <c r="B3376" s="9"/>
      <c r="C3376" s="9" t="s">
        <v>6449</v>
      </c>
      <c r="D3376" s="9" t="s">
        <v>6450</v>
      </c>
      <c r="E3376" s="9" t="s">
        <v>85</v>
      </c>
      <c r="F3376" s="9"/>
      <c r="G3376" s="9"/>
      <c r="H3376" s="9" t="s">
        <v>1452</v>
      </c>
      <c r="I3376" s="9"/>
      <c r="J3376" s="9" t="s">
        <v>1453</v>
      </c>
      <c r="K3376" s="10" t="s">
        <v>1454</v>
      </c>
      <c r="L3376" s="9" t="s">
        <v>1898</v>
      </c>
      <c r="M3376" s="9"/>
      <c r="N3376" s="12" t="s">
        <v>1456</v>
      </c>
    </row>
    <row r="3377" customFormat="1" spans="1:14">
      <c r="A3377" s="9" t="s">
        <v>1895</v>
      </c>
      <c r="B3377" s="9"/>
      <c r="C3377" s="9" t="s">
        <v>6451</v>
      </c>
      <c r="D3377" s="9" t="s">
        <v>4626</v>
      </c>
      <c r="E3377" s="9" t="s">
        <v>85</v>
      </c>
      <c r="F3377" s="9"/>
      <c r="G3377" s="9"/>
      <c r="H3377" s="9" t="s">
        <v>1452</v>
      </c>
      <c r="I3377" s="9"/>
      <c r="J3377" s="9" t="s">
        <v>1453</v>
      </c>
      <c r="K3377" s="10" t="s">
        <v>1454</v>
      </c>
      <c r="L3377" s="9" t="s">
        <v>1898</v>
      </c>
      <c r="M3377" s="9"/>
      <c r="N3377" s="12" t="s">
        <v>1456</v>
      </c>
    </row>
    <row r="3378" customFormat="1" spans="1:14">
      <c r="A3378" s="9" t="s">
        <v>1895</v>
      </c>
      <c r="B3378" s="9"/>
      <c r="C3378" s="9" t="s">
        <v>6452</v>
      </c>
      <c r="D3378" s="9" t="s">
        <v>6453</v>
      </c>
      <c r="E3378" s="9" t="s">
        <v>85</v>
      </c>
      <c r="F3378" s="9"/>
      <c r="G3378" s="9"/>
      <c r="H3378" s="9" t="s">
        <v>1452</v>
      </c>
      <c r="I3378" s="9"/>
      <c r="J3378" s="9" t="s">
        <v>1453</v>
      </c>
      <c r="K3378" s="10" t="s">
        <v>1454</v>
      </c>
      <c r="L3378" s="9" t="s">
        <v>1898</v>
      </c>
      <c r="M3378" s="9"/>
      <c r="N3378" s="12" t="s">
        <v>1456</v>
      </c>
    </row>
    <row r="3379" customFormat="1" spans="1:14">
      <c r="A3379" s="9" t="s">
        <v>1895</v>
      </c>
      <c r="B3379" s="9"/>
      <c r="C3379" s="9" t="s">
        <v>6454</v>
      </c>
      <c r="D3379" s="9" t="s">
        <v>6455</v>
      </c>
      <c r="E3379" s="9" t="s">
        <v>85</v>
      </c>
      <c r="F3379" s="9"/>
      <c r="G3379" s="9"/>
      <c r="H3379" s="9" t="s">
        <v>1452</v>
      </c>
      <c r="I3379" s="9"/>
      <c r="J3379" s="9" t="s">
        <v>1453</v>
      </c>
      <c r="K3379" s="10" t="s">
        <v>1454</v>
      </c>
      <c r="L3379" s="9" t="s">
        <v>1898</v>
      </c>
      <c r="M3379" s="9"/>
      <c r="N3379" s="12" t="s">
        <v>1456</v>
      </c>
    </row>
    <row r="3380" customFormat="1" spans="1:14">
      <c r="A3380" s="9" t="s">
        <v>1895</v>
      </c>
      <c r="B3380" s="9"/>
      <c r="C3380" s="9" t="s">
        <v>6456</v>
      </c>
      <c r="D3380" s="9" t="s">
        <v>4707</v>
      </c>
      <c r="E3380" s="9" t="s">
        <v>85</v>
      </c>
      <c r="F3380" s="9"/>
      <c r="G3380" s="9"/>
      <c r="H3380" s="9" t="s">
        <v>1452</v>
      </c>
      <c r="I3380" s="9"/>
      <c r="J3380" s="9" t="s">
        <v>1453</v>
      </c>
      <c r="K3380" s="10" t="s">
        <v>1454</v>
      </c>
      <c r="L3380" s="9" t="s">
        <v>1898</v>
      </c>
      <c r="M3380" s="9"/>
      <c r="N3380" s="12" t="s">
        <v>1456</v>
      </c>
    </row>
    <row r="3381" customFormat="1" spans="1:14">
      <c r="A3381" s="9" t="s">
        <v>1895</v>
      </c>
      <c r="B3381" s="9"/>
      <c r="C3381" s="9" t="s">
        <v>6457</v>
      </c>
      <c r="D3381" s="9" t="s">
        <v>4714</v>
      </c>
      <c r="E3381" s="9" t="s">
        <v>85</v>
      </c>
      <c r="F3381" s="9"/>
      <c r="G3381" s="9"/>
      <c r="H3381" s="9" t="s">
        <v>1452</v>
      </c>
      <c r="I3381" s="9"/>
      <c r="J3381" s="9" t="s">
        <v>1453</v>
      </c>
      <c r="K3381" s="10" t="s">
        <v>1454</v>
      </c>
      <c r="L3381" s="9" t="s">
        <v>1898</v>
      </c>
      <c r="M3381" s="9"/>
      <c r="N3381" s="12" t="s">
        <v>1456</v>
      </c>
    </row>
    <row r="3382" customFormat="1" spans="1:14">
      <c r="A3382" s="9" t="s">
        <v>1895</v>
      </c>
      <c r="B3382" s="9"/>
      <c r="C3382" s="9" t="s">
        <v>6458</v>
      </c>
      <c r="D3382" s="9" t="s">
        <v>6459</v>
      </c>
      <c r="E3382" s="9" t="s">
        <v>85</v>
      </c>
      <c r="F3382" s="9"/>
      <c r="G3382" s="9"/>
      <c r="H3382" s="9" t="s">
        <v>1452</v>
      </c>
      <c r="I3382" s="9"/>
      <c r="J3382" s="9" t="s">
        <v>1453</v>
      </c>
      <c r="K3382" s="10" t="s">
        <v>1454</v>
      </c>
      <c r="L3382" s="9" t="s">
        <v>1898</v>
      </c>
      <c r="M3382" s="9"/>
      <c r="N3382" s="12" t="s">
        <v>1456</v>
      </c>
    </row>
    <row r="3383" customFormat="1" spans="1:14">
      <c r="A3383" s="9" t="s">
        <v>1895</v>
      </c>
      <c r="B3383" s="9"/>
      <c r="C3383" s="9" t="s">
        <v>6460</v>
      </c>
      <c r="D3383" s="9" t="s">
        <v>6461</v>
      </c>
      <c r="E3383" s="9" t="s">
        <v>85</v>
      </c>
      <c r="F3383" s="9"/>
      <c r="G3383" s="9"/>
      <c r="H3383" s="9" t="s">
        <v>1452</v>
      </c>
      <c r="I3383" s="9"/>
      <c r="J3383" s="9" t="s">
        <v>1453</v>
      </c>
      <c r="K3383" s="10" t="s">
        <v>1454</v>
      </c>
      <c r="L3383" s="9" t="s">
        <v>1898</v>
      </c>
      <c r="M3383" s="9"/>
      <c r="N3383" s="12" t="s">
        <v>1456</v>
      </c>
    </row>
    <row r="3384" customFormat="1" spans="1:14">
      <c r="A3384" s="9" t="s">
        <v>1895</v>
      </c>
      <c r="B3384" s="9"/>
      <c r="C3384" s="9" t="s">
        <v>6462</v>
      </c>
      <c r="D3384" s="9" t="s">
        <v>6463</v>
      </c>
      <c r="E3384" s="9" t="s">
        <v>85</v>
      </c>
      <c r="F3384" s="9"/>
      <c r="G3384" s="9"/>
      <c r="H3384" s="9" t="s">
        <v>1452</v>
      </c>
      <c r="I3384" s="9"/>
      <c r="J3384" s="9" t="s">
        <v>1453</v>
      </c>
      <c r="K3384" s="10" t="s">
        <v>1454</v>
      </c>
      <c r="L3384" s="9" t="s">
        <v>1898</v>
      </c>
      <c r="M3384" s="9"/>
      <c r="N3384" s="12" t="s">
        <v>1456</v>
      </c>
    </row>
    <row r="3385" customFormat="1" spans="1:14">
      <c r="A3385" s="9" t="s">
        <v>1895</v>
      </c>
      <c r="B3385" s="9"/>
      <c r="C3385" s="9" t="s">
        <v>6464</v>
      </c>
      <c r="D3385" s="9" t="s">
        <v>6465</v>
      </c>
      <c r="E3385" s="9" t="s">
        <v>85</v>
      </c>
      <c r="F3385" s="9"/>
      <c r="G3385" s="9"/>
      <c r="H3385" s="9" t="s">
        <v>1452</v>
      </c>
      <c r="I3385" s="9"/>
      <c r="J3385" s="9" t="s">
        <v>1453</v>
      </c>
      <c r="K3385" s="10" t="s">
        <v>1454</v>
      </c>
      <c r="L3385" s="9" t="s">
        <v>1898</v>
      </c>
      <c r="M3385" s="9"/>
      <c r="N3385" s="12" t="s">
        <v>1456</v>
      </c>
    </row>
    <row r="3386" customFormat="1" spans="1:14">
      <c r="A3386" s="9" t="s">
        <v>1895</v>
      </c>
      <c r="B3386" s="9"/>
      <c r="C3386" s="9" t="s">
        <v>6466</v>
      </c>
      <c r="D3386" s="9" t="s">
        <v>6467</v>
      </c>
      <c r="E3386" s="9" t="s">
        <v>85</v>
      </c>
      <c r="F3386" s="9"/>
      <c r="G3386" s="9"/>
      <c r="H3386" s="9" t="s">
        <v>1452</v>
      </c>
      <c r="I3386" s="9"/>
      <c r="J3386" s="9" t="s">
        <v>1453</v>
      </c>
      <c r="K3386" s="10" t="s">
        <v>1454</v>
      </c>
      <c r="L3386" s="9" t="s">
        <v>1898</v>
      </c>
      <c r="M3386" s="9"/>
      <c r="N3386" s="12" t="s">
        <v>1456</v>
      </c>
    </row>
    <row r="3387" customFormat="1" spans="1:14">
      <c r="A3387" s="9" t="s">
        <v>1895</v>
      </c>
      <c r="B3387" s="9"/>
      <c r="C3387" s="9" t="s">
        <v>6468</v>
      </c>
      <c r="D3387" s="9" t="s">
        <v>6469</v>
      </c>
      <c r="E3387" s="9" t="s">
        <v>85</v>
      </c>
      <c r="F3387" s="9"/>
      <c r="G3387" s="9"/>
      <c r="H3387" s="9" t="s">
        <v>1452</v>
      </c>
      <c r="I3387" s="9"/>
      <c r="J3387" s="9" t="s">
        <v>1453</v>
      </c>
      <c r="K3387" s="10" t="s">
        <v>1454</v>
      </c>
      <c r="L3387" s="9" t="s">
        <v>1898</v>
      </c>
      <c r="M3387" s="9"/>
      <c r="N3387" s="12" t="s">
        <v>1456</v>
      </c>
    </row>
    <row r="3388" customFormat="1" spans="1:14">
      <c r="A3388" s="9" t="s">
        <v>1895</v>
      </c>
      <c r="B3388" s="9"/>
      <c r="C3388" s="9" t="s">
        <v>6470</v>
      </c>
      <c r="D3388" s="9" t="s">
        <v>6471</v>
      </c>
      <c r="E3388" s="9" t="s">
        <v>85</v>
      </c>
      <c r="F3388" s="9"/>
      <c r="G3388" s="9"/>
      <c r="H3388" s="9" t="s">
        <v>1452</v>
      </c>
      <c r="I3388" s="9"/>
      <c r="J3388" s="9" t="s">
        <v>1453</v>
      </c>
      <c r="K3388" s="10" t="s">
        <v>1454</v>
      </c>
      <c r="L3388" s="9" t="s">
        <v>1898</v>
      </c>
      <c r="M3388" s="9"/>
      <c r="N3388" s="12" t="s">
        <v>1456</v>
      </c>
    </row>
    <row r="3389" customFormat="1" spans="1:14">
      <c r="A3389" s="9" t="s">
        <v>1895</v>
      </c>
      <c r="B3389" s="9"/>
      <c r="C3389" s="9" t="s">
        <v>6472</v>
      </c>
      <c r="D3389" s="9" t="s">
        <v>6473</v>
      </c>
      <c r="E3389" s="9" t="s">
        <v>85</v>
      </c>
      <c r="F3389" s="9"/>
      <c r="G3389" s="9"/>
      <c r="H3389" s="9" t="s">
        <v>1452</v>
      </c>
      <c r="I3389" s="9"/>
      <c r="J3389" s="9" t="s">
        <v>1453</v>
      </c>
      <c r="K3389" s="10" t="s">
        <v>1454</v>
      </c>
      <c r="L3389" s="9" t="s">
        <v>1898</v>
      </c>
      <c r="M3389" s="9"/>
      <c r="N3389" s="12" t="s">
        <v>1456</v>
      </c>
    </row>
    <row r="3390" customFormat="1" spans="1:14">
      <c r="A3390" s="9" t="s">
        <v>1895</v>
      </c>
      <c r="B3390" s="9"/>
      <c r="C3390" s="9" t="s">
        <v>6474</v>
      </c>
      <c r="D3390" s="9" t="s">
        <v>6475</v>
      </c>
      <c r="E3390" s="9" t="s">
        <v>85</v>
      </c>
      <c r="F3390" s="9"/>
      <c r="G3390" s="9"/>
      <c r="H3390" s="9" t="s">
        <v>1452</v>
      </c>
      <c r="I3390" s="9"/>
      <c r="J3390" s="9" t="s">
        <v>1453</v>
      </c>
      <c r="K3390" s="10" t="s">
        <v>1454</v>
      </c>
      <c r="L3390" s="9" t="s">
        <v>1898</v>
      </c>
      <c r="M3390" s="9"/>
      <c r="N3390" s="12" t="s">
        <v>1456</v>
      </c>
    </row>
    <row r="3391" customFormat="1" spans="1:14">
      <c r="A3391" s="9" t="s">
        <v>1895</v>
      </c>
      <c r="B3391" s="9"/>
      <c r="C3391" s="9" t="s">
        <v>6476</v>
      </c>
      <c r="D3391" s="9" t="s">
        <v>6477</v>
      </c>
      <c r="E3391" s="9" t="s">
        <v>85</v>
      </c>
      <c r="F3391" s="9"/>
      <c r="G3391" s="9"/>
      <c r="H3391" s="9" t="s">
        <v>1452</v>
      </c>
      <c r="I3391" s="9"/>
      <c r="J3391" s="9" t="s">
        <v>1453</v>
      </c>
      <c r="K3391" s="10" t="s">
        <v>1454</v>
      </c>
      <c r="L3391" s="9" t="s">
        <v>1898</v>
      </c>
      <c r="M3391" s="9"/>
      <c r="N3391" s="12" t="s">
        <v>1456</v>
      </c>
    </row>
    <row r="3392" customFormat="1" spans="1:14">
      <c r="A3392" s="9" t="s">
        <v>1895</v>
      </c>
      <c r="B3392" s="9"/>
      <c r="C3392" s="9" t="s">
        <v>6478</v>
      </c>
      <c r="D3392" s="9" t="s">
        <v>6471</v>
      </c>
      <c r="E3392" s="9" t="s">
        <v>85</v>
      </c>
      <c r="F3392" s="9"/>
      <c r="G3392" s="9"/>
      <c r="H3392" s="9" t="s">
        <v>1452</v>
      </c>
      <c r="I3392" s="9"/>
      <c r="J3392" s="9" t="s">
        <v>1453</v>
      </c>
      <c r="K3392" s="10" t="s">
        <v>1454</v>
      </c>
      <c r="L3392" s="9" t="s">
        <v>1898</v>
      </c>
      <c r="M3392" s="9"/>
      <c r="N3392" s="12" t="s">
        <v>1456</v>
      </c>
    </row>
    <row r="3393" customFormat="1" spans="1:14">
      <c r="A3393" s="9" t="s">
        <v>1895</v>
      </c>
      <c r="B3393" s="9"/>
      <c r="C3393" s="9" t="s">
        <v>6479</v>
      </c>
      <c r="D3393" s="9" t="s">
        <v>6473</v>
      </c>
      <c r="E3393" s="9" t="s">
        <v>85</v>
      </c>
      <c r="F3393" s="9"/>
      <c r="G3393" s="9"/>
      <c r="H3393" s="9" t="s">
        <v>1452</v>
      </c>
      <c r="I3393" s="9"/>
      <c r="J3393" s="9" t="s">
        <v>1453</v>
      </c>
      <c r="K3393" s="10" t="s">
        <v>1454</v>
      </c>
      <c r="L3393" s="9" t="s">
        <v>1898</v>
      </c>
      <c r="M3393" s="9"/>
      <c r="N3393" s="12" t="s">
        <v>1456</v>
      </c>
    </row>
    <row r="3394" customFormat="1" spans="1:14">
      <c r="A3394" s="9" t="s">
        <v>1895</v>
      </c>
      <c r="B3394" s="9"/>
      <c r="C3394" s="9" t="s">
        <v>6480</v>
      </c>
      <c r="D3394" s="9" t="s">
        <v>3678</v>
      </c>
      <c r="E3394" s="9" t="s">
        <v>85</v>
      </c>
      <c r="F3394" s="9"/>
      <c r="G3394" s="9"/>
      <c r="H3394" s="9" t="s">
        <v>1452</v>
      </c>
      <c r="I3394" s="9"/>
      <c r="J3394" s="9" t="s">
        <v>1453</v>
      </c>
      <c r="K3394" s="10" t="s">
        <v>1454</v>
      </c>
      <c r="L3394" s="9" t="s">
        <v>1898</v>
      </c>
      <c r="M3394" s="9"/>
      <c r="N3394" s="12" t="s">
        <v>1456</v>
      </c>
    </row>
    <row r="3395" customFormat="1" spans="1:14">
      <c r="A3395" s="9" t="s">
        <v>1895</v>
      </c>
      <c r="B3395" s="9"/>
      <c r="C3395" s="9" t="s">
        <v>6481</v>
      </c>
      <c r="D3395" s="9" t="s">
        <v>6482</v>
      </c>
      <c r="E3395" s="9" t="s">
        <v>85</v>
      </c>
      <c r="F3395" s="9"/>
      <c r="G3395" s="9"/>
      <c r="H3395" s="9" t="s">
        <v>1452</v>
      </c>
      <c r="I3395" s="9"/>
      <c r="J3395" s="9" t="s">
        <v>1453</v>
      </c>
      <c r="K3395" s="10" t="s">
        <v>1454</v>
      </c>
      <c r="L3395" s="9" t="s">
        <v>1898</v>
      </c>
      <c r="M3395" s="9"/>
      <c r="N3395" s="12" t="s">
        <v>1456</v>
      </c>
    </row>
    <row r="3396" customFormat="1" spans="1:14">
      <c r="A3396" s="9" t="s">
        <v>1895</v>
      </c>
      <c r="B3396" s="9"/>
      <c r="C3396" s="9" t="s">
        <v>6483</v>
      </c>
      <c r="D3396" s="9" t="s">
        <v>6484</v>
      </c>
      <c r="E3396" s="9" t="s">
        <v>85</v>
      </c>
      <c r="F3396" s="9"/>
      <c r="G3396" s="9"/>
      <c r="H3396" s="9" t="s">
        <v>1452</v>
      </c>
      <c r="I3396" s="9"/>
      <c r="J3396" s="9" t="s">
        <v>1453</v>
      </c>
      <c r="K3396" s="10" t="s">
        <v>1454</v>
      </c>
      <c r="L3396" s="9" t="s">
        <v>1898</v>
      </c>
      <c r="M3396" s="9"/>
      <c r="N3396" s="12" t="s">
        <v>1456</v>
      </c>
    </row>
    <row r="3397" customFormat="1" spans="1:14">
      <c r="A3397" s="9" t="s">
        <v>1895</v>
      </c>
      <c r="B3397" s="9"/>
      <c r="C3397" s="9" t="s">
        <v>6485</v>
      </c>
      <c r="D3397" s="9" t="s">
        <v>2660</v>
      </c>
      <c r="E3397" s="9" t="s">
        <v>85</v>
      </c>
      <c r="F3397" s="9"/>
      <c r="G3397" s="9"/>
      <c r="H3397" s="9" t="s">
        <v>1452</v>
      </c>
      <c r="I3397" s="9"/>
      <c r="J3397" s="9" t="s">
        <v>1453</v>
      </c>
      <c r="K3397" s="10" t="s">
        <v>1454</v>
      </c>
      <c r="L3397" s="9" t="s">
        <v>1898</v>
      </c>
      <c r="M3397" s="9"/>
      <c r="N3397" s="12" t="s">
        <v>1456</v>
      </c>
    </row>
    <row r="3398" customFormat="1" spans="1:14">
      <c r="A3398" s="9" t="s">
        <v>1895</v>
      </c>
      <c r="B3398" s="9"/>
      <c r="C3398" s="9" t="s">
        <v>6486</v>
      </c>
      <c r="D3398" s="9" t="s">
        <v>2662</v>
      </c>
      <c r="E3398" s="9" t="s">
        <v>85</v>
      </c>
      <c r="F3398" s="9"/>
      <c r="G3398" s="9"/>
      <c r="H3398" s="9" t="s">
        <v>1452</v>
      </c>
      <c r="I3398" s="9"/>
      <c r="J3398" s="9" t="s">
        <v>1453</v>
      </c>
      <c r="K3398" s="10" t="s">
        <v>1454</v>
      </c>
      <c r="L3398" s="9" t="s">
        <v>1898</v>
      </c>
      <c r="M3398" s="9"/>
      <c r="N3398" s="12" t="s">
        <v>1456</v>
      </c>
    </row>
    <row r="3399" customFormat="1" spans="1:14">
      <c r="A3399" s="9" t="s">
        <v>1895</v>
      </c>
      <c r="B3399" s="9"/>
      <c r="C3399" s="9" t="s">
        <v>6487</v>
      </c>
      <c r="D3399" s="9" t="s">
        <v>3516</v>
      </c>
      <c r="E3399" s="9" t="s">
        <v>85</v>
      </c>
      <c r="F3399" s="9"/>
      <c r="G3399" s="9"/>
      <c r="H3399" s="9" t="s">
        <v>1452</v>
      </c>
      <c r="I3399" s="9"/>
      <c r="J3399" s="9" t="s">
        <v>1453</v>
      </c>
      <c r="K3399" s="10" t="s">
        <v>1454</v>
      </c>
      <c r="L3399" s="9" t="s">
        <v>1898</v>
      </c>
      <c r="M3399" s="9"/>
      <c r="N3399" s="12" t="s">
        <v>1456</v>
      </c>
    </row>
    <row r="3400" customFormat="1" spans="1:14">
      <c r="A3400" s="9" t="s">
        <v>1895</v>
      </c>
      <c r="B3400" s="9"/>
      <c r="C3400" s="9" t="s">
        <v>6488</v>
      </c>
      <c r="D3400" s="9" t="s">
        <v>3518</v>
      </c>
      <c r="E3400" s="9" t="s">
        <v>85</v>
      </c>
      <c r="F3400" s="9"/>
      <c r="G3400" s="9"/>
      <c r="H3400" s="9" t="s">
        <v>1452</v>
      </c>
      <c r="I3400" s="9"/>
      <c r="J3400" s="9" t="s">
        <v>1453</v>
      </c>
      <c r="K3400" s="10" t="s">
        <v>1454</v>
      </c>
      <c r="L3400" s="9" t="s">
        <v>1898</v>
      </c>
      <c r="M3400" s="9"/>
      <c r="N3400" s="12" t="s">
        <v>1456</v>
      </c>
    </row>
    <row r="3401" customFormat="1" spans="1:14">
      <c r="A3401" s="9" t="s">
        <v>1895</v>
      </c>
      <c r="B3401" s="9"/>
      <c r="C3401" s="9" t="s">
        <v>6489</v>
      </c>
      <c r="D3401" s="9" t="s">
        <v>6490</v>
      </c>
      <c r="E3401" s="9" t="s">
        <v>85</v>
      </c>
      <c r="F3401" s="9"/>
      <c r="G3401" s="9"/>
      <c r="H3401" s="9" t="s">
        <v>1452</v>
      </c>
      <c r="I3401" s="9"/>
      <c r="J3401" s="9" t="s">
        <v>1453</v>
      </c>
      <c r="K3401" s="10" t="s">
        <v>1454</v>
      </c>
      <c r="L3401" s="9" t="s">
        <v>1898</v>
      </c>
      <c r="M3401" s="9"/>
      <c r="N3401" s="12" t="s">
        <v>1456</v>
      </c>
    </row>
    <row r="3402" customFormat="1" spans="1:14">
      <c r="A3402" s="9" t="s">
        <v>1895</v>
      </c>
      <c r="B3402" s="9"/>
      <c r="C3402" s="9" t="s">
        <v>6491</v>
      </c>
      <c r="D3402" s="9" t="s">
        <v>6492</v>
      </c>
      <c r="E3402" s="9" t="s">
        <v>85</v>
      </c>
      <c r="F3402" s="9"/>
      <c r="G3402" s="9"/>
      <c r="H3402" s="9" t="s">
        <v>1452</v>
      </c>
      <c r="I3402" s="9"/>
      <c r="J3402" s="9" t="s">
        <v>1453</v>
      </c>
      <c r="K3402" s="10" t="s">
        <v>1454</v>
      </c>
      <c r="L3402" s="9" t="s">
        <v>1898</v>
      </c>
      <c r="M3402" s="9"/>
      <c r="N3402" s="12" t="s">
        <v>1456</v>
      </c>
    </row>
    <row r="3403" customFormat="1" spans="1:14">
      <c r="A3403" s="9" t="s">
        <v>1895</v>
      </c>
      <c r="B3403" s="9"/>
      <c r="C3403" s="9" t="s">
        <v>6493</v>
      </c>
      <c r="D3403" s="9" t="s">
        <v>6494</v>
      </c>
      <c r="E3403" s="9" t="s">
        <v>85</v>
      </c>
      <c r="F3403" s="9"/>
      <c r="G3403" s="9"/>
      <c r="H3403" s="9" t="s">
        <v>1452</v>
      </c>
      <c r="I3403" s="9"/>
      <c r="J3403" s="9" t="s">
        <v>1453</v>
      </c>
      <c r="K3403" s="10" t="s">
        <v>1454</v>
      </c>
      <c r="L3403" s="9" t="s">
        <v>1898</v>
      </c>
      <c r="M3403" s="9"/>
      <c r="N3403" s="12" t="s">
        <v>1456</v>
      </c>
    </row>
    <row r="3404" customFormat="1" spans="1:14">
      <c r="A3404" s="9" t="s">
        <v>1895</v>
      </c>
      <c r="B3404" s="9"/>
      <c r="C3404" s="9" t="s">
        <v>6495</v>
      </c>
      <c r="D3404" s="9" t="s">
        <v>6496</v>
      </c>
      <c r="E3404" s="9" t="s">
        <v>85</v>
      </c>
      <c r="F3404" s="9"/>
      <c r="G3404" s="9"/>
      <c r="H3404" s="9" t="s">
        <v>1452</v>
      </c>
      <c r="I3404" s="9"/>
      <c r="J3404" s="9" t="s">
        <v>1453</v>
      </c>
      <c r="K3404" s="10" t="s">
        <v>1454</v>
      </c>
      <c r="L3404" s="9" t="s">
        <v>1898</v>
      </c>
      <c r="M3404" s="9"/>
      <c r="N3404" s="12" t="s">
        <v>1456</v>
      </c>
    </row>
    <row r="3405" customFormat="1" spans="1:14">
      <c r="A3405" s="9" t="s">
        <v>1895</v>
      </c>
      <c r="B3405" s="9"/>
      <c r="C3405" s="9" t="s">
        <v>6497</v>
      </c>
      <c r="D3405" s="9" t="s">
        <v>6498</v>
      </c>
      <c r="E3405" s="9" t="s">
        <v>85</v>
      </c>
      <c r="F3405" s="9"/>
      <c r="G3405" s="9"/>
      <c r="H3405" s="9" t="s">
        <v>1452</v>
      </c>
      <c r="I3405" s="9"/>
      <c r="J3405" s="9" t="s">
        <v>1453</v>
      </c>
      <c r="K3405" s="10" t="s">
        <v>1454</v>
      </c>
      <c r="L3405" s="9" t="s">
        <v>1898</v>
      </c>
      <c r="M3405" s="9"/>
      <c r="N3405" s="12" t="s">
        <v>1456</v>
      </c>
    </row>
    <row r="3406" customFormat="1" spans="1:14">
      <c r="A3406" s="9" t="s">
        <v>1895</v>
      </c>
      <c r="B3406" s="9"/>
      <c r="C3406" s="9" t="s">
        <v>6499</v>
      </c>
      <c r="D3406" s="9" t="s">
        <v>3470</v>
      </c>
      <c r="E3406" s="9" t="s">
        <v>85</v>
      </c>
      <c r="F3406" s="9"/>
      <c r="G3406" s="9"/>
      <c r="H3406" s="9" t="s">
        <v>1452</v>
      </c>
      <c r="I3406" s="9"/>
      <c r="J3406" s="9" t="s">
        <v>1453</v>
      </c>
      <c r="K3406" s="10" t="s">
        <v>1454</v>
      </c>
      <c r="L3406" s="9" t="s">
        <v>1898</v>
      </c>
      <c r="M3406" s="9"/>
      <c r="N3406" s="12" t="s">
        <v>1456</v>
      </c>
    </row>
    <row r="3407" customFormat="1" spans="1:14">
      <c r="A3407" s="9" t="s">
        <v>1895</v>
      </c>
      <c r="B3407" s="9"/>
      <c r="C3407" s="9" t="s">
        <v>6500</v>
      </c>
      <c r="D3407" s="9" t="s">
        <v>3530</v>
      </c>
      <c r="E3407" s="9" t="s">
        <v>85</v>
      </c>
      <c r="F3407" s="9"/>
      <c r="G3407" s="9"/>
      <c r="H3407" s="9" t="s">
        <v>1452</v>
      </c>
      <c r="I3407" s="9"/>
      <c r="J3407" s="9" t="s">
        <v>1453</v>
      </c>
      <c r="K3407" s="10" t="s">
        <v>1454</v>
      </c>
      <c r="L3407" s="9" t="s">
        <v>1898</v>
      </c>
      <c r="M3407" s="9"/>
      <c r="N3407" s="12" t="s">
        <v>1456</v>
      </c>
    </row>
    <row r="3408" customFormat="1" spans="1:14">
      <c r="A3408" s="9" t="s">
        <v>1895</v>
      </c>
      <c r="B3408" s="9"/>
      <c r="C3408" s="9" t="s">
        <v>6501</v>
      </c>
      <c r="D3408" s="9" t="s">
        <v>3532</v>
      </c>
      <c r="E3408" s="9" t="s">
        <v>85</v>
      </c>
      <c r="F3408" s="9"/>
      <c r="G3408" s="9"/>
      <c r="H3408" s="9" t="s">
        <v>1452</v>
      </c>
      <c r="I3408" s="9"/>
      <c r="J3408" s="9" t="s">
        <v>1453</v>
      </c>
      <c r="K3408" s="10" t="s">
        <v>1454</v>
      </c>
      <c r="L3408" s="9" t="s">
        <v>1898</v>
      </c>
      <c r="M3408" s="9"/>
      <c r="N3408" s="12" t="s">
        <v>1456</v>
      </c>
    </row>
    <row r="3409" customFormat="1" spans="1:14">
      <c r="A3409" s="9" t="s">
        <v>1895</v>
      </c>
      <c r="B3409" s="9"/>
      <c r="C3409" s="9" t="s">
        <v>6502</v>
      </c>
      <c r="D3409" s="9" t="s">
        <v>6503</v>
      </c>
      <c r="E3409" s="9" t="s">
        <v>85</v>
      </c>
      <c r="F3409" s="9"/>
      <c r="G3409" s="9"/>
      <c r="H3409" s="9" t="s">
        <v>1452</v>
      </c>
      <c r="I3409" s="9"/>
      <c r="J3409" s="9" t="s">
        <v>1453</v>
      </c>
      <c r="K3409" s="10" t="s">
        <v>1454</v>
      </c>
      <c r="L3409" s="9" t="s">
        <v>1898</v>
      </c>
      <c r="M3409" s="9"/>
      <c r="N3409" s="12" t="s">
        <v>1456</v>
      </c>
    </row>
    <row r="3410" customFormat="1" spans="1:14">
      <c r="A3410" s="9" t="s">
        <v>1895</v>
      </c>
      <c r="B3410" s="9"/>
      <c r="C3410" s="9" t="s">
        <v>6504</v>
      </c>
      <c r="D3410" s="9" t="s">
        <v>6505</v>
      </c>
      <c r="E3410" s="9" t="s">
        <v>85</v>
      </c>
      <c r="F3410" s="9"/>
      <c r="G3410" s="9"/>
      <c r="H3410" s="9" t="s">
        <v>1452</v>
      </c>
      <c r="I3410" s="9"/>
      <c r="J3410" s="9" t="s">
        <v>1453</v>
      </c>
      <c r="K3410" s="10" t="s">
        <v>1454</v>
      </c>
      <c r="L3410" s="9" t="s">
        <v>1898</v>
      </c>
      <c r="M3410" s="9"/>
      <c r="N3410" s="12" t="s">
        <v>1456</v>
      </c>
    </row>
    <row r="3411" customFormat="1" spans="1:14">
      <c r="A3411" s="9" t="s">
        <v>1895</v>
      </c>
      <c r="B3411" s="9"/>
      <c r="C3411" s="9" t="s">
        <v>6506</v>
      </c>
      <c r="D3411" s="9" t="s">
        <v>6507</v>
      </c>
      <c r="E3411" s="9" t="s">
        <v>85</v>
      </c>
      <c r="F3411" s="9"/>
      <c r="G3411" s="9"/>
      <c r="H3411" s="9" t="s">
        <v>1452</v>
      </c>
      <c r="I3411" s="9"/>
      <c r="J3411" s="9" t="s">
        <v>1453</v>
      </c>
      <c r="K3411" s="10" t="s">
        <v>1454</v>
      </c>
      <c r="L3411" s="9" t="s">
        <v>1898</v>
      </c>
      <c r="M3411" s="9"/>
      <c r="N3411" s="12" t="s">
        <v>1456</v>
      </c>
    </row>
    <row r="3412" customFormat="1" spans="1:14">
      <c r="A3412" s="9" t="s">
        <v>1895</v>
      </c>
      <c r="B3412" s="9"/>
      <c r="C3412" s="9" t="s">
        <v>6508</v>
      </c>
      <c r="D3412" s="9" t="s">
        <v>6509</v>
      </c>
      <c r="E3412" s="9" t="s">
        <v>85</v>
      </c>
      <c r="F3412" s="9"/>
      <c r="G3412" s="9"/>
      <c r="H3412" s="9" t="s">
        <v>1452</v>
      </c>
      <c r="I3412" s="9"/>
      <c r="J3412" s="9" t="s">
        <v>1453</v>
      </c>
      <c r="K3412" s="10" t="s">
        <v>1454</v>
      </c>
      <c r="L3412" s="9" t="s">
        <v>1898</v>
      </c>
      <c r="M3412" s="9"/>
      <c r="N3412" s="12" t="s">
        <v>1456</v>
      </c>
    </row>
    <row r="3413" customFormat="1" spans="1:14">
      <c r="A3413" s="9" t="s">
        <v>1895</v>
      </c>
      <c r="B3413" s="9"/>
      <c r="C3413" s="9" t="s">
        <v>6510</v>
      </c>
      <c r="D3413" s="9" t="s">
        <v>6511</v>
      </c>
      <c r="E3413" s="9" t="s">
        <v>85</v>
      </c>
      <c r="F3413" s="9"/>
      <c r="G3413" s="9"/>
      <c r="H3413" s="9" t="s">
        <v>1452</v>
      </c>
      <c r="I3413" s="9"/>
      <c r="J3413" s="9" t="s">
        <v>1453</v>
      </c>
      <c r="K3413" s="10" t="s">
        <v>1454</v>
      </c>
      <c r="L3413" s="9" t="s">
        <v>1898</v>
      </c>
      <c r="M3413" s="9"/>
      <c r="N3413" s="12" t="s">
        <v>1456</v>
      </c>
    </row>
    <row r="3414" customFormat="1" spans="1:14">
      <c r="A3414" s="9" t="s">
        <v>1895</v>
      </c>
      <c r="B3414" s="9"/>
      <c r="C3414" s="9" t="s">
        <v>6512</v>
      </c>
      <c r="D3414" s="9" t="s">
        <v>6513</v>
      </c>
      <c r="E3414" s="9" t="s">
        <v>85</v>
      </c>
      <c r="F3414" s="9"/>
      <c r="G3414" s="9"/>
      <c r="H3414" s="9" t="s">
        <v>1452</v>
      </c>
      <c r="I3414" s="9"/>
      <c r="J3414" s="9" t="s">
        <v>1453</v>
      </c>
      <c r="K3414" s="10" t="s">
        <v>1454</v>
      </c>
      <c r="L3414" s="9" t="s">
        <v>1898</v>
      </c>
      <c r="M3414" s="9"/>
      <c r="N3414" s="12" t="s">
        <v>1456</v>
      </c>
    </row>
    <row r="3415" customFormat="1" spans="1:14">
      <c r="A3415" s="9" t="s">
        <v>1895</v>
      </c>
      <c r="B3415" s="9"/>
      <c r="C3415" s="9" t="s">
        <v>6514</v>
      </c>
      <c r="D3415" s="9" t="s">
        <v>6515</v>
      </c>
      <c r="E3415" s="9" t="s">
        <v>85</v>
      </c>
      <c r="F3415" s="9"/>
      <c r="G3415" s="9"/>
      <c r="H3415" s="9" t="s">
        <v>1452</v>
      </c>
      <c r="I3415" s="9"/>
      <c r="J3415" s="9" t="s">
        <v>1453</v>
      </c>
      <c r="K3415" s="10" t="s">
        <v>1454</v>
      </c>
      <c r="L3415" s="9" t="s">
        <v>1898</v>
      </c>
      <c r="M3415" s="9"/>
      <c r="N3415" s="12" t="s">
        <v>1456</v>
      </c>
    </row>
    <row r="3416" customFormat="1" spans="1:14">
      <c r="A3416" s="9" t="s">
        <v>1895</v>
      </c>
      <c r="B3416" s="9"/>
      <c r="C3416" s="9" t="s">
        <v>6516</v>
      </c>
      <c r="D3416" s="9" t="s">
        <v>6517</v>
      </c>
      <c r="E3416" s="9" t="s">
        <v>85</v>
      </c>
      <c r="F3416" s="9"/>
      <c r="G3416" s="9"/>
      <c r="H3416" s="9" t="s">
        <v>1452</v>
      </c>
      <c r="I3416" s="9"/>
      <c r="J3416" s="9" t="s">
        <v>1453</v>
      </c>
      <c r="K3416" s="10" t="s">
        <v>1454</v>
      </c>
      <c r="L3416" s="9" t="s">
        <v>1898</v>
      </c>
      <c r="M3416" s="9"/>
      <c r="N3416" s="12" t="s">
        <v>1456</v>
      </c>
    </row>
    <row r="3417" customFormat="1" spans="1:14">
      <c r="A3417" s="9" t="s">
        <v>1895</v>
      </c>
      <c r="B3417" s="9"/>
      <c r="C3417" s="9" t="s">
        <v>6518</v>
      </c>
      <c r="D3417" s="9" t="s">
        <v>6519</v>
      </c>
      <c r="E3417" s="9" t="s">
        <v>85</v>
      </c>
      <c r="F3417" s="9"/>
      <c r="G3417" s="9"/>
      <c r="H3417" s="9" t="s">
        <v>1452</v>
      </c>
      <c r="I3417" s="9"/>
      <c r="J3417" s="9" t="s">
        <v>1453</v>
      </c>
      <c r="K3417" s="10" t="s">
        <v>1454</v>
      </c>
      <c r="L3417" s="9" t="s">
        <v>1898</v>
      </c>
      <c r="M3417" s="9"/>
      <c r="N3417" s="12" t="s">
        <v>1456</v>
      </c>
    </row>
    <row r="3418" customFormat="1" spans="1:14">
      <c r="A3418" s="9" t="s">
        <v>1895</v>
      </c>
      <c r="B3418" s="9"/>
      <c r="C3418" s="9" t="s">
        <v>6520</v>
      </c>
      <c r="D3418" s="9" t="s">
        <v>6521</v>
      </c>
      <c r="E3418" s="9" t="s">
        <v>85</v>
      </c>
      <c r="F3418" s="9"/>
      <c r="G3418" s="9"/>
      <c r="H3418" s="9" t="s">
        <v>1452</v>
      </c>
      <c r="I3418" s="9"/>
      <c r="J3418" s="9" t="s">
        <v>1453</v>
      </c>
      <c r="K3418" s="10" t="s">
        <v>1454</v>
      </c>
      <c r="L3418" s="9" t="s">
        <v>1898</v>
      </c>
      <c r="M3418" s="9"/>
      <c r="N3418" s="12" t="s">
        <v>1456</v>
      </c>
    </row>
    <row r="3419" customFormat="1" spans="1:14">
      <c r="A3419" s="9" t="s">
        <v>1895</v>
      </c>
      <c r="B3419" s="9"/>
      <c r="C3419" s="9" t="s">
        <v>6522</v>
      </c>
      <c r="D3419" s="9" t="s">
        <v>6523</v>
      </c>
      <c r="E3419" s="9" t="s">
        <v>85</v>
      </c>
      <c r="F3419" s="9"/>
      <c r="G3419" s="9"/>
      <c r="H3419" s="9" t="s">
        <v>1452</v>
      </c>
      <c r="I3419" s="9"/>
      <c r="J3419" s="9" t="s">
        <v>1453</v>
      </c>
      <c r="K3419" s="10" t="s">
        <v>1454</v>
      </c>
      <c r="L3419" s="9" t="s">
        <v>1898</v>
      </c>
      <c r="M3419" s="9"/>
      <c r="N3419" s="12" t="s">
        <v>1456</v>
      </c>
    </row>
    <row r="3420" customFormat="1" spans="1:14">
      <c r="A3420" s="9" t="s">
        <v>1895</v>
      </c>
      <c r="B3420" s="9"/>
      <c r="C3420" s="9" t="s">
        <v>6524</v>
      </c>
      <c r="D3420" s="9" t="s">
        <v>6525</v>
      </c>
      <c r="E3420" s="9" t="s">
        <v>85</v>
      </c>
      <c r="F3420" s="9"/>
      <c r="G3420" s="9"/>
      <c r="H3420" s="9" t="s">
        <v>1452</v>
      </c>
      <c r="I3420" s="9"/>
      <c r="J3420" s="9" t="s">
        <v>1453</v>
      </c>
      <c r="K3420" s="10" t="s">
        <v>1454</v>
      </c>
      <c r="L3420" s="9" t="s">
        <v>1898</v>
      </c>
      <c r="M3420" s="9"/>
      <c r="N3420" s="12" t="s">
        <v>1456</v>
      </c>
    </row>
    <row r="3421" customFormat="1" spans="1:14">
      <c r="A3421" s="9" t="s">
        <v>1895</v>
      </c>
      <c r="B3421" s="9"/>
      <c r="C3421" s="9" t="s">
        <v>6526</v>
      </c>
      <c r="D3421" s="9" t="s">
        <v>6527</v>
      </c>
      <c r="E3421" s="9" t="s">
        <v>85</v>
      </c>
      <c r="F3421" s="9"/>
      <c r="G3421" s="9"/>
      <c r="H3421" s="9" t="s">
        <v>1452</v>
      </c>
      <c r="I3421" s="9"/>
      <c r="J3421" s="9" t="s">
        <v>1453</v>
      </c>
      <c r="K3421" s="10" t="s">
        <v>1454</v>
      </c>
      <c r="L3421" s="9" t="s">
        <v>1898</v>
      </c>
      <c r="M3421" s="9"/>
      <c r="N3421" s="12" t="s">
        <v>1456</v>
      </c>
    </row>
    <row r="3422" customFormat="1" spans="1:14">
      <c r="A3422" s="9" t="s">
        <v>1895</v>
      </c>
      <c r="B3422" s="9"/>
      <c r="C3422" s="9" t="s">
        <v>6528</v>
      </c>
      <c r="D3422" s="9" t="s">
        <v>2738</v>
      </c>
      <c r="E3422" s="9" t="s">
        <v>85</v>
      </c>
      <c r="F3422" s="9"/>
      <c r="G3422" s="9"/>
      <c r="H3422" s="9" t="s">
        <v>1452</v>
      </c>
      <c r="I3422" s="9"/>
      <c r="J3422" s="9" t="s">
        <v>1453</v>
      </c>
      <c r="K3422" s="10" t="s">
        <v>1454</v>
      </c>
      <c r="L3422" s="9" t="s">
        <v>1898</v>
      </c>
      <c r="M3422" s="9"/>
      <c r="N3422" s="12" t="s">
        <v>1456</v>
      </c>
    </row>
    <row r="3423" customFormat="1" spans="1:14">
      <c r="A3423" s="9" t="s">
        <v>1895</v>
      </c>
      <c r="B3423" s="9"/>
      <c r="C3423" s="9" t="s">
        <v>6529</v>
      </c>
      <c r="D3423" s="9" t="s">
        <v>2650</v>
      </c>
      <c r="E3423" s="9" t="s">
        <v>85</v>
      </c>
      <c r="F3423" s="9"/>
      <c r="G3423" s="9"/>
      <c r="H3423" s="9" t="s">
        <v>1452</v>
      </c>
      <c r="I3423" s="9"/>
      <c r="J3423" s="9" t="s">
        <v>1453</v>
      </c>
      <c r="K3423" s="10" t="s">
        <v>1454</v>
      </c>
      <c r="L3423" s="9" t="s">
        <v>1898</v>
      </c>
      <c r="M3423" s="9"/>
      <c r="N3423" s="12" t="s">
        <v>1456</v>
      </c>
    </row>
    <row r="3424" customFormat="1" spans="1:14">
      <c r="A3424" s="9" t="s">
        <v>1895</v>
      </c>
      <c r="B3424" s="9"/>
      <c r="C3424" s="9" t="s">
        <v>6530</v>
      </c>
      <c r="D3424" s="9" t="s">
        <v>6531</v>
      </c>
      <c r="E3424" s="9" t="s">
        <v>85</v>
      </c>
      <c r="F3424" s="9"/>
      <c r="G3424" s="9"/>
      <c r="H3424" s="9" t="s">
        <v>1452</v>
      </c>
      <c r="I3424" s="9"/>
      <c r="J3424" s="9" t="s">
        <v>1453</v>
      </c>
      <c r="K3424" s="10" t="s">
        <v>1454</v>
      </c>
      <c r="L3424" s="9" t="s">
        <v>1898</v>
      </c>
      <c r="M3424" s="9"/>
      <c r="N3424" s="12" t="s">
        <v>1456</v>
      </c>
    </row>
    <row r="3425" customFormat="1" spans="1:14">
      <c r="A3425" s="9" t="s">
        <v>1895</v>
      </c>
      <c r="B3425" s="9"/>
      <c r="C3425" s="9" t="s">
        <v>6532</v>
      </c>
      <c r="D3425" s="9" t="s">
        <v>6533</v>
      </c>
      <c r="E3425" s="9" t="s">
        <v>85</v>
      </c>
      <c r="F3425" s="9"/>
      <c r="G3425" s="9"/>
      <c r="H3425" s="9" t="s">
        <v>1452</v>
      </c>
      <c r="I3425" s="9"/>
      <c r="J3425" s="9" t="s">
        <v>1453</v>
      </c>
      <c r="K3425" s="10" t="s">
        <v>1454</v>
      </c>
      <c r="L3425" s="9" t="s">
        <v>1898</v>
      </c>
      <c r="M3425" s="9"/>
      <c r="N3425" s="12" t="s">
        <v>1456</v>
      </c>
    </row>
    <row r="3426" customFormat="1" spans="1:14">
      <c r="A3426" s="9" t="s">
        <v>1895</v>
      </c>
      <c r="B3426" s="9"/>
      <c r="C3426" s="9" t="s">
        <v>6534</v>
      </c>
      <c r="D3426" s="9" t="s">
        <v>6535</v>
      </c>
      <c r="E3426" s="9" t="s">
        <v>85</v>
      </c>
      <c r="F3426" s="9"/>
      <c r="G3426" s="9"/>
      <c r="H3426" s="9" t="s">
        <v>1452</v>
      </c>
      <c r="I3426" s="9"/>
      <c r="J3426" s="9" t="s">
        <v>1453</v>
      </c>
      <c r="K3426" s="10" t="s">
        <v>1454</v>
      </c>
      <c r="L3426" s="9" t="s">
        <v>1898</v>
      </c>
      <c r="M3426" s="9"/>
      <c r="N3426" s="12" t="s">
        <v>1456</v>
      </c>
    </row>
    <row r="3427" customFormat="1" spans="1:14">
      <c r="A3427" s="9" t="s">
        <v>1895</v>
      </c>
      <c r="B3427" s="9"/>
      <c r="C3427" s="9" t="s">
        <v>6536</v>
      </c>
      <c r="D3427" s="9" t="s">
        <v>6537</v>
      </c>
      <c r="E3427" s="9" t="s">
        <v>85</v>
      </c>
      <c r="F3427" s="9"/>
      <c r="G3427" s="9"/>
      <c r="H3427" s="9" t="s">
        <v>1452</v>
      </c>
      <c r="I3427" s="9"/>
      <c r="J3427" s="9" t="s">
        <v>1453</v>
      </c>
      <c r="K3427" s="10" t="s">
        <v>1454</v>
      </c>
      <c r="L3427" s="9" t="s">
        <v>1898</v>
      </c>
      <c r="M3427" s="9"/>
      <c r="N3427" s="12" t="s">
        <v>1456</v>
      </c>
    </row>
    <row r="3428" customFormat="1" spans="1:14">
      <c r="A3428" s="9" t="s">
        <v>1895</v>
      </c>
      <c r="B3428" s="9"/>
      <c r="C3428" s="9" t="s">
        <v>6538</v>
      </c>
      <c r="D3428" s="9" t="s">
        <v>6539</v>
      </c>
      <c r="E3428" s="9" t="s">
        <v>85</v>
      </c>
      <c r="F3428" s="9"/>
      <c r="G3428" s="9"/>
      <c r="H3428" s="9" t="s">
        <v>1452</v>
      </c>
      <c r="I3428" s="9"/>
      <c r="J3428" s="9" t="s">
        <v>1453</v>
      </c>
      <c r="K3428" s="10" t="s">
        <v>1454</v>
      </c>
      <c r="L3428" s="9" t="s">
        <v>1898</v>
      </c>
      <c r="M3428" s="9"/>
      <c r="N3428" s="12" t="s">
        <v>1456</v>
      </c>
    </row>
    <row r="3429" customFormat="1" spans="1:14">
      <c r="A3429" s="9" t="s">
        <v>1895</v>
      </c>
      <c r="B3429" s="9"/>
      <c r="C3429" s="9" t="s">
        <v>6540</v>
      </c>
      <c r="D3429" s="9" t="s">
        <v>6541</v>
      </c>
      <c r="E3429" s="9" t="s">
        <v>85</v>
      </c>
      <c r="F3429" s="9"/>
      <c r="G3429" s="9"/>
      <c r="H3429" s="9" t="s">
        <v>1452</v>
      </c>
      <c r="I3429" s="9"/>
      <c r="J3429" s="9" t="s">
        <v>1453</v>
      </c>
      <c r="K3429" s="10" t="s">
        <v>1454</v>
      </c>
      <c r="L3429" s="9" t="s">
        <v>1898</v>
      </c>
      <c r="M3429" s="9"/>
      <c r="N3429" s="12" t="s">
        <v>1456</v>
      </c>
    </row>
    <row r="3430" customFormat="1" spans="1:14">
      <c r="A3430" s="9" t="s">
        <v>1895</v>
      </c>
      <c r="B3430" s="9"/>
      <c r="C3430" s="9" t="s">
        <v>6542</v>
      </c>
      <c r="D3430" s="9" t="s">
        <v>6543</v>
      </c>
      <c r="E3430" s="9" t="s">
        <v>85</v>
      </c>
      <c r="F3430" s="9"/>
      <c r="G3430" s="9"/>
      <c r="H3430" s="9" t="s">
        <v>1452</v>
      </c>
      <c r="I3430" s="9"/>
      <c r="J3430" s="9" t="s">
        <v>1453</v>
      </c>
      <c r="K3430" s="10" t="s">
        <v>1454</v>
      </c>
      <c r="L3430" s="9" t="s">
        <v>1898</v>
      </c>
      <c r="M3430" s="9"/>
      <c r="N3430" s="12" t="s">
        <v>1456</v>
      </c>
    </row>
    <row r="3431" customFormat="1" spans="1:14">
      <c r="A3431" s="9" t="s">
        <v>1895</v>
      </c>
      <c r="B3431" s="9"/>
      <c r="C3431" s="9" t="s">
        <v>6544</v>
      </c>
      <c r="D3431" s="9" t="s">
        <v>6545</v>
      </c>
      <c r="E3431" s="9" t="s">
        <v>85</v>
      </c>
      <c r="F3431" s="9"/>
      <c r="G3431" s="9"/>
      <c r="H3431" s="9" t="s">
        <v>1452</v>
      </c>
      <c r="I3431" s="9"/>
      <c r="J3431" s="9" t="s">
        <v>1453</v>
      </c>
      <c r="K3431" s="10" t="s">
        <v>1454</v>
      </c>
      <c r="L3431" s="9" t="s">
        <v>1898</v>
      </c>
      <c r="M3431" s="9"/>
      <c r="N3431" s="12" t="s">
        <v>1456</v>
      </c>
    </row>
    <row r="3432" customFormat="1" spans="1:14">
      <c r="A3432" s="9" t="s">
        <v>1895</v>
      </c>
      <c r="B3432" s="9"/>
      <c r="C3432" s="9" t="s">
        <v>6546</v>
      </c>
      <c r="D3432" s="9" t="s">
        <v>6547</v>
      </c>
      <c r="E3432" s="9" t="s">
        <v>85</v>
      </c>
      <c r="F3432" s="9"/>
      <c r="G3432" s="9"/>
      <c r="H3432" s="9" t="s">
        <v>1452</v>
      </c>
      <c r="I3432" s="9"/>
      <c r="J3432" s="9" t="s">
        <v>1453</v>
      </c>
      <c r="K3432" s="10" t="s">
        <v>1454</v>
      </c>
      <c r="L3432" s="9" t="s">
        <v>1898</v>
      </c>
      <c r="M3432" s="9"/>
      <c r="N3432" s="12" t="s">
        <v>1456</v>
      </c>
    </row>
    <row r="3433" customFormat="1" spans="1:14">
      <c r="A3433" s="9" t="s">
        <v>1895</v>
      </c>
      <c r="B3433" s="9"/>
      <c r="C3433" s="9" t="s">
        <v>6548</v>
      </c>
      <c r="D3433" s="9" t="s">
        <v>6549</v>
      </c>
      <c r="E3433" s="9" t="s">
        <v>85</v>
      </c>
      <c r="F3433" s="9"/>
      <c r="G3433" s="9"/>
      <c r="H3433" s="9" t="s">
        <v>1452</v>
      </c>
      <c r="I3433" s="9"/>
      <c r="J3433" s="9" t="s">
        <v>1453</v>
      </c>
      <c r="K3433" s="10" t="s">
        <v>1454</v>
      </c>
      <c r="L3433" s="9" t="s">
        <v>1898</v>
      </c>
      <c r="M3433" s="9"/>
      <c r="N3433" s="12" t="s">
        <v>1456</v>
      </c>
    </row>
    <row r="3434" customFormat="1" spans="1:14">
      <c r="A3434" s="9" t="s">
        <v>1895</v>
      </c>
      <c r="B3434" s="9"/>
      <c r="C3434" s="9" t="s">
        <v>6550</v>
      </c>
      <c r="D3434" s="9" t="s">
        <v>6551</v>
      </c>
      <c r="E3434" s="9" t="s">
        <v>85</v>
      </c>
      <c r="F3434" s="9"/>
      <c r="G3434" s="9"/>
      <c r="H3434" s="9" t="s">
        <v>1452</v>
      </c>
      <c r="I3434" s="9"/>
      <c r="J3434" s="9" t="s">
        <v>1453</v>
      </c>
      <c r="K3434" s="10" t="s">
        <v>1454</v>
      </c>
      <c r="L3434" s="9" t="s">
        <v>1898</v>
      </c>
      <c r="M3434" s="9"/>
      <c r="N3434" s="12" t="s">
        <v>1456</v>
      </c>
    </row>
    <row r="3435" customFormat="1" spans="1:14">
      <c r="A3435" s="9" t="s">
        <v>1895</v>
      </c>
      <c r="B3435" s="9"/>
      <c r="C3435" s="9" t="s">
        <v>6552</v>
      </c>
      <c r="D3435" s="9" t="s">
        <v>6553</v>
      </c>
      <c r="E3435" s="9" t="s">
        <v>85</v>
      </c>
      <c r="F3435" s="9"/>
      <c r="G3435" s="9"/>
      <c r="H3435" s="9" t="s">
        <v>1452</v>
      </c>
      <c r="I3435" s="9"/>
      <c r="J3435" s="9" t="s">
        <v>1453</v>
      </c>
      <c r="K3435" s="10" t="s">
        <v>1454</v>
      </c>
      <c r="L3435" s="9" t="s">
        <v>1898</v>
      </c>
      <c r="M3435" s="9"/>
      <c r="N3435" s="12" t="s">
        <v>1456</v>
      </c>
    </row>
    <row r="3436" customFormat="1" spans="1:14">
      <c r="A3436" s="9" t="s">
        <v>1895</v>
      </c>
      <c r="B3436" s="9"/>
      <c r="C3436" s="9" t="s">
        <v>6554</v>
      </c>
      <c r="D3436" s="9" t="s">
        <v>6555</v>
      </c>
      <c r="E3436" s="9" t="s">
        <v>85</v>
      </c>
      <c r="F3436" s="9"/>
      <c r="G3436" s="9"/>
      <c r="H3436" s="9" t="s">
        <v>1452</v>
      </c>
      <c r="I3436" s="9"/>
      <c r="J3436" s="9" t="s">
        <v>1453</v>
      </c>
      <c r="K3436" s="10" t="s">
        <v>1454</v>
      </c>
      <c r="L3436" s="9" t="s">
        <v>1898</v>
      </c>
      <c r="M3436" s="9"/>
      <c r="N3436" s="12" t="s">
        <v>1456</v>
      </c>
    </row>
    <row r="3437" customFormat="1" spans="1:14">
      <c r="A3437" s="9" t="s">
        <v>1895</v>
      </c>
      <c r="B3437" s="9"/>
      <c r="C3437" s="9" t="s">
        <v>6556</v>
      </c>
      <c r="D3437" s="9" t="s">
        <v>6557</v>
      </c>
      <c r="E3437" s="9" t="s">
        <v>85</v>
      </c>
      <c r="F3437" s="9"/>
      <c r="G3437" s="9"/>
      <c r="H3437" s="9" t="s">
        <v>1452</v>
      </c>
      <c r="I3437" s="9"/>
      <c r="J3437" s="9" t="s">
        <v>1453</v>
      </c>
      <c r="K3437" s="10" t="s">
        <v>1454</v>
      </c>
      <c r="L3437" s="9" t="s">
        <v>1898</v>
      </c>
      <c r="M3437" s="9"/>
      <c r="N3437" s="12" t="s">
        <v>1456</v>
      </c>
    </row>
    <row r="3438" customFormat="1" spans="1:14">
      <c r="A3438" s="9" t="s">
        <v>1895</v>
      </c>
      <c r="B3438" s="9"/>
      <c r="C3438" s="9" t="s">
        <v>6558</v>
      </c>
      <c r="D3438" s="9" t="s">
        <v>6559</v>
      </c>
      <c r="E3438" s="9" t="s">
        <v>85</v>
      </c>
      <c r="F3438" s="9"/>
      <c r="G3438" s="9"/>
      <c r="H3438" s="9" t="s">
        <v>1452</v>
      </c>
      <c r="I3438" s="9"/>
      <c r="J3438" s="9" t="s">
        <v>1453</v>
      </c>
      <c r="K3438" s="10" t="s">
        <v>1454</v>
      </c>
      <c r="L3438" s="9" t="s">
        <v>1898</v>
      </c>
      <c r="M3438" s="9"/>
      <c r="N3438" s="12" t="s">
        <v>1456</v>
      </c>
    </row>
    <row r="3439" customFormat="1" spans="1:14">
      <c r="A3439" s="9" t="s">
        <v>1895</v>
      </c>
      <c r="B3439" s="9"/>
      <c r="C3439" s="9" t="s">
        <v>6560</v>
      </c>
      <c r="D3439" s="9" t="s">
        <v>6561</v>
      </c>
      <c r="E3439" s="9" t="s">
        <v>85</v>
      </c>
      <c r="F3439" s="9"/>
      <c r="G3439" s="9"/>
      <c r="H3439" s="9" t="s">
        <v>1452</v>
      </c>
      <c r="I3439" s="9"/>
      <c r="J3439" s="9" t="s">
        <v>1453</v>
      </c>
      <c r="K3439" s="10" t="s">
        <v>1454</v>
      </c>
      <c r="L3439" s="9" t="s">
        <v>1898</v>
      </c>
      <c r="M3439" s="9"/>
      <c r="N3439" s="12" t="s">
        <v>1456</v>
      </c>
    </row>
    <row r="3440" customFormat="1" spans="1:14">
      <c r="A3440" s="9" t="s">
        <v>1895</v>
      </c>
      <c r="B3440" s="9"/>
      <c r="C3440" s="9" t="s">
        <v>6562</v>
      </c>
      <c r="D3440" s="9" t="s">
        <v>6563</v>
      </c>
      <c r="E3440" s="9" t="s">
        <v>85</v>
      </c>
      <c r="F3440" s="9"/>
      <c r="G3440" s="9"/>
      <c r="H3440" s="9" t="s">
        <v>1452</v>
      </c>
      <c r="I3440" s="9"/>
      <c r="J3440" s="9" t="s">
        <v>1453</v>
      </c>
      <c r="K3440" s="10" t="s">
        <v>1454</v>
      </c>
      <c r="L3440" s="9" t="s">
        <v>1898</v>
      </c>
      <c r="M3440" s="9"/>
      <c r="N3440" s="12" t="s">
        <v>1456</v>
      </c>
    </row>
    <row r="3441" customFormat="1" spans="1:14">
      <c r="A3441" s="9" t="s">
        <v>1895</v>
      </c>
      <c r="B3441" s="9"/>
      <c r="C3441" s="9" t="s">
        <v>6564</v>
      </c>
      <c r="D3441" s="9" t="s">
        <v>6565</v>
      </c>
      <c r="E3441" s="9" t="s">
        <v>85</v>
      </c>
      <c r="F3441" s="9"/>
      <c r="G3441" s="9"/>
      <c r="H3441" s="9" t="s">
        <v>1452</v>
      </c>
      <c r="I3441" s="9"/>
      <c r="J3441" s="9" t="s">
        <v>1453</v>
      </c>
      <c r="K3441" s="10" t="s">
        <v>1454</v>
      </c>
      <c r="L3441" s="9" t="s">
        <v>1898</v>
      </c>
      <c r="M3441" s="9"/>
      <c r="N3441" s="12" t="s">
        <v>1456</v>
      </c>
    </row>
    <row r="3442" customFormat="1" spans="1:14">
      <c r="A3442" s="9" t="s">
        <v>1895</v>
      </c>
      <c r="B3442" s="9"/>
      <c r="C3442" s="9" t="s">
        <v>6566</v>
      </c>
      <c r="D3442" s="9" t="s">
        <v>6567</v>
      </c>
      <c r="E3442" s="9" t="s">
        <v>85</v>
      </c>
      <c r="F3442" s="9"/>
      <c r="G3442" s="9"/>
      <c r="H3442" s="9" t="s">
        <v>1452</v>
      </c>
      <c r="I3442" s="9"/>
      <c r="J3442" s="9" t="s">
        <v>1453</v>
      </c>
      <c r="K3442" s="10" t="s">
        <v>1454</v>
      </c>
      <c r="L3442" s="9" t="s">
        <v>1898</v>
      </c>
      <c r="M3442" s="9"/>
      <c r="N3442" s="12" t="s">
        <v>1456</v>
      </c>
    </row>
    <row r="3443" customFormat="1" spans="1:14">
      <c r="A3443" s="9" t="s">
        <v>1895</v>
      </c>
      <c r="B3443" s="9"/>
      <c r="C3443" s="9" t="s">
        <v>6568</v>
      </c>
      <c r="D3443" s="9" t="s">
        <v>6569</v>
      </c>
      <c r="E3443" s="9" t="s">
        <v>85</v>
      </c>
      <c r="F3443" s="9"/>
      <c r="G3443" s="9"/>
      <c r="H3443" s="9" t="s">
        <v>1452</v>
      </c>
      <c r="I3443" s="9"/>
      <c r="J3443" s="9" t="s">
        <v>1453</v>
      </c>
      <c r="K3443" s="10" t="s">
        <v>1454</v>
      </c>
      <c r="L3443" s="9" t="s">
        <v>1898</v>
      </c>
      <c r="M3443" s="9"/>
      <c r="N3443" s="12" t="s">
        <v>1456</v>
      </c>
    </row>
    <row r="3444" customFormat="1" spans="1:14">
      <c r="A3444" s="9" t="s">
        <v>1895</v>
      </c>
      <c r="B3444" s="9"/>
      <c r="C3444" s="9" t="s">
        <v>6570</v>
      </c>
      <c r="D3444" s="9" t="s">
        <v>6571</v>
      </c>
      <c r="E3444" s="9" t="s">
        <v>85</v>
      </c>
      <c r="F3444" s="9"/>
      <c r="G3444" s="9"/>
      <c r="H3444" s="9" t="s">
        <v>1452</v>
      </c>
      <c r="I3444" s="9"/>
      <c r="J3444" s="9" t="s">
        <v>1453</v>
      </c>
      <c r="K3444" s="10" t="s">
        <v>1454</v>
      </c>
      <c r="L3444" s="9" t="s">
        <v>1898</v>
      </c>
      <c r="M3444" s="9"/>
      <c r="N3444" s="12" t="s">
        <v>1456</v>
      </c>
    </row>
    <row r="3445" customFormat="1" spans="1:14">
      <c r="A3445" s="9" t="s">
        <v>1895</v>
      </c>
      <c r="B3445" s="9"/>
      <c r="C3445" s="9" t="s">
        <v>6572</v>
      </c>
      <c r="D3445" s="9" t="s">
        <v>6573</v>
      </c>
      <c r="E3445" s="9" t="s">
        <v>85</v>
      </c>
      <c r="F3445" s="9"/>
      <c r="G3445" s="9"/>
      <c r="H3445" s="9" t="s">
        <v>1452</v>
      </c>
      <c r="I3445" s="9"/>
      <c r="J3445" s="9" t="s">
        <v>1453</v>
      </c>
      <c r="K3445" s="10" t="s">
        <v>1454</v>
      </c>
      <c r="L3445" s="9" t="s">
        <v>1898</v>
      </c>
      <c r="M3445" s="9"/>
      <c r="N3445" s="12" t="s">
        <v>1456</v>
      </c>
    </row>
    <row r="3446" customFormat="1" spans="1:14">
      <c r="A3446" s="9" t="s">
        <v>1895</v>
      </c>
      <c r="B3446" s="9"/>
      <c r="C3446" s="9" t="s">
        <v>6574</v>
      </c>
      <c r="D3446" s="9" t="s">
        <v>6575</v>
      </c>
      <c r="E3446" s="9" t="s">
        <v>85</v>
      </c>
      <c r="F3446" s="9"/>
      <c r="G3446" s="9"/>
      <c r="H3446" s="9" t="s">
        <v>1452</v>
      </c>
      <c r="I3446" s="9"/>
      <c r="J3446" s="9" t="s">
        <v>1453</v>
      </c>
      <c r="K3446" s="10" t="s">
        <v>1454</v>
      </c>
      <c r="L3446" s="9" t="s">
        <v>1898</v>
      </c>
      <c r="M3446" s="9"/>
      <c r="N3446" s="12" t="s">
        <v>1456</v>
      </c>
    </row>
    <row r="3447" customFormat="1" spans="1:14">
      <c r="A3447" s="9" t="s">
        <v>1895</v>
      </c>
      <c r="B3447" s="9"/>
      <c r="C3447" s="9" t="s">
        <v>6576</v>
      </c>
      <c r="D3447" s="9" t="s">
        <v>6577</v>
      </c>
      <c r="E3447" s="9" t="s">
        <v>85</v>
      </c>
      <c r="F3447" s="9"/>
      <c r="G3447" s="9"/>
      <c r="H3447" s="9" t="s">
        <v>1452</v>
      </c>
      <c r="I3447" s="9"/>
      <c r="J3447" s="9" t="s">
        <v>1453</v>
      </c>
      <c r="K3447" s="10" t="s">
        <v>1454</v>
      </c>
      <c r="L3447" s="9" t="s">
        <v>1898</v>
      </c>
      <c r="M3447" s="9"/>
      <c r="N3447" s="12" t="s">
        <v>1456</v>
      </c>
    </row>
    <row r="3448" customFormat="1" spans="1:14">
      <c r="A3448" s="9" t="s">
        <v>1895</v>
      </c>
      <c r="B3448" s="9"/>
      <c r="C3448" s="9" t="s">
        <v>6578</v>
      </c>
      <c r="D3448" s="9" t="s">
        <v>6579</v>
      </c>
      <c r="E3448" s="9" t="s">
        <v>85</v>
      </c>
      <c r="F3448" s="9"/>
      <c r="G3448" s="9"/>
      <c r="H3448" s="9" t="s">
        <v>1452</v>
      </c>
      <c r="I3448" s="9"/>
      <c r="J3448" s="9" t="s">
        <v>1453</v>
      </c>
      <c r="K3448" s="10" t="s">
        <v>1454</v>
      </c>
      <c r="L3448" s="9" t="s">
        <v>1898</v>
      </c>
      <c r="M3448" s="9"/>
      <c r="N3448" s="12" t="s">
        <v>1456</v>
      </c>
    </row>
    <row r="3449" customFormat="1" spans="1:14">
      <c r="A3449" s="9" t="s">
        <v>1895</v>
      </c>
      <c r="B3449" s="9"/>
      <c r="C3449" s="9" t="s">
        <v>6580</v>
      </c>
      <c r="D3449" s="9" t="s">
        <v>6581</v>
      </c>
      <c r="E3449" s="9" t="s">
        <v>85</v>
      </c>
      <c r="F3449" s="9"/>
      <c r="G3449" s="9"/>
      <c r="H3449" s="9" t="s">
        <v>1452</v>
      </c>
      <c r="I3449" s="9"/>
      <c r="J3449" s="9" t="s">
        <v>1453</v>
      </c>
      <c r="K3449" s="10" t="s">
        <v>1454</v>
      </c>
      <c r="L3449" s="9" t="s">
        <v>1898</v>
      </c>
      <c r="M3449" s="9"/>
      <c r="N3449" s="12" t="s">
        <v>1456</v>
      </c>
    </row>
    <row r="3450" customFormat="1" spans="1:14">
      <c r="A3450" s="9" t="s">
        <v>1895</v>
      </c>
      <c r="B3450" s="9"/>
      <c r="C3450" s="9" t="s">
        <v>6582</v>
      </c>
      <c r="D3450" s="9" t="s">
        <v>6583</v>
      </c>
      <c r="E3450" s="9" t="s">
        <v>85</v>
      </c>
      <c r="F3450" s="9"/>
      <c r="G3450" s="9"/>
      <c r="H3450" s="9" t="s">
        <v>1452</v>
      </c>
      <c r="I3450" s="9"/>
      <c r="J3450" s="9" t="s">
        <v>1453</v>
      </c>
      <c r="K3450" s="10" t="s">
        <v>1454</v>
      </c>
      <c r="L3450" s="9" t="s">
        <v>1898</v>
      </c>
      <c r="M3450" s="9"/>
      <c r="N3450" s="12" t="s">
        <v>1456</v>
      </c>
    </row>
    <row r="3451" customFormat="1" spans="1:14">
      <c r="A3451" s="9" t="s">
        <v>1895</v>
      </c>
      <c r="B3451" s="9"/>
      <c r="C3451" s="9" t="s">
        <v>6584</v>
      </c>
      <c r="D3451" s="9" t="s">
        <v>6585</v>
      </c>
      <c r="E3451" s="9" t="s">
        <v>85</v>
      </c>
      <c r="F3451" s="9"/>
      <c r="G3451" s="9"/>
      <c r="H3451" s="9" t="s">
        <v>1452</v>
      </c>
      <c r="I3451" s="9"/>
      <c r="J3451" s="9" t="s">
        <v>1453</v>
      </c>
      <c r="K3451" s="10" t="s">
        <v>1454</v>
      </c>
      <c r="L3451" s="9" t="s">
        <v>1898</v>
      </c>
      <c r="M3451" s="9"/>
      <c r="N3451" s="12" t="s">
        <v>1456</v>
      </c>
    </row>
    <row r="3452" customFormat="1" spans="1:14">
      <c r="A3452" s="9" t="s">
        <v>1895</v>
      </c>
      <c r="B3452" s="9"/>
      <c r="C3452" s="9" t="s">
        <v>6586</v>
      </c>
      <c r="D3452" s="9" t="s">
        <v>6587</v>
      </c>
      <c r="E3452" s="9" t="s">
        <v>85</v>
      </c>
      <c r="F3452" s="9"/>
      <c r="G3452" s="9"/>
      <c r="H3452" s="9" t="s">
        <v>1452</v>
      </c>
      <c r="I3452" s="9"/>
      <c r="J3452" s="9" t="s">
        <v>1453</v>
      </c>
      <c r="K3452" s="10" t="s">
        <v>1454</v>
      </c>
      <c r="L3452" s="9" t="s">
        <v>1898</v>
      </c>
      <c r="M3452" s="9"/>
      <c r="N3452" s="12" t="s">
        <v>1456</v>
      </c>
    </row>
    <row r="3453" customFormat="1" spans="1:14">
      <c r="A3453" s="9" t="s">
        <v>1895</v>
      </c>
      <c r="B3453" s="9"/>
      <c r="C3453" s="9" t="s">
        <v>6588</v>
      </c>
      <c r="D3453" s="9" t="s">
        <v>6589</v>
      </c>
      <c r="E3453" s="9" t="s">
        <v>85</v>
      </c>
      <c r="F3453" s="9"/>
      <c r="G3453" s="9"/>
      <c r="H3453" s="9" t="s">
        <v>1452</v>
      </c>
      <c r="I3453" s="9"/>
      <c r="J3453" s="9" t="s">
        <v>1453</v>
      </c>
      <c r="K3453" s="10" t="s">
        <v>1454</v>
      </c>
      <c r="L3453" s="9" t="s">
        <v>1898</v>
      </c>
      <c r="M3453" s="9"/>
      <c r="N3453" s="12" t="s">
        <v>1456</v>
      </c>
    </row>
    <row r="3454" customFormat="1" spans="1:14">
      <c r="A3454" s="9" t="s">
        <v>1895</v>
      </c>
      <c r="B3454" s="9"/>
      <c r="C3454" s="9" t="s">
        <v>6590</v>
      </c>
      <c r="D3454" s="9" t="s">
        <v>6591</v>
      </c>
      <c r="E3454" s="9" t="s">
        <v>85</v>
      </c>
      <c r="F3454" s="9"/>
      <c r="G3454" s="9"/>
      <c r="H3454" s="9" t="s">
        <v>1452</v>
      </c>
      <c r="I3454" s="9"/>
      <c r="J3454" s="9" t="s">
        <v>1453</v>
      </c>
      <c r="K3454" s="10" t="s">
        <v>1454</v>
      </c>
      <c r="L3454" s="9" t="s">
        <v>1898</v>
      </c>
      <c r="M3454" s="9"/>
      <c r="N3454" s="12" t="s">
        <v>1456</v>
      </c>
    </row>
    <row r="3455" customFormat="1" spans="1:14">
      <c r="A3455" s="9" t="s">
        <v>1895</v>
      </c>
      <c r="B3455" s="9"/>
      <c r="C3455" s="9" t="s">
        <v>6592</v>
      </c>
      <c r="D3455" s="9" t="s">
        <v>6593</v>
      </c>
      <c r="E3455" s="9" t="s">
        <v>85</v>
      </c>
      <c r="F3455" s="9"/>
      <c r="G3455" s="9"/>
      <c r="H3455" s="9" t="s">
        <v>1452</v>
      </c>
      <c r="I3455" s="9"/>
      <c r="J3455" s="9" t="s">
        <v>1453</v>
      </c>
      <c r="K3455" s="10" t="s">
        <v>1454</v>
      </c>
      <c r="L3455" s="9" t="s">
        <v>1898</v>
      </c>
      <c r="M3455" s="9"/>
      <c r="N3455" s="12" t="s">
        <v>1456</v>
      </c>
    </row>
    <row r="3456" customFormat="1" spans="1:14">
      <c r="A3456" s="9" t="s">
        <v>1895</v>
      </c>
      <c r="B3456" s="9"/>
      <c r="C3456" s="9" t="s">
        <v>6594</v>
      </c>
      <c r="D3456" s="9" t="s">
        <v>6595</v>
      </c>
      <c r="E3456" s="9" t="s">
        <v>85</v>
      </c>
      <c r="F3456" s="9"/>
      <c r="G3456" s="9"/>
      <c r="H3456" s="9" t="s">
        <v>1452</v>
      </c>
      <c r="I3456" s="9"/>
      <c r="J3456" s="9" t="s">
        <v>1453</v>
      </c>
      <c r="K3456" s="10" t="s">
        <v>1454</v>
      </c>
      <c r="L3456" s="9" t="s">
        <v>1898</v>
      </c>
      <c r="M3456" s="9"/>
      <c r="N3456" s="12" t="s">
        <v>1456</v>
      </c>
    </row>
    <row r="3457" customFormat="1" spans="1:14">
      <c r="A3457" s="9" t="s">
        <v>1895</v>
      </c>
      <c r="B3457" s="9"/>
      <c r="C3457" s="9" t="s">
        <v>6596</v>
      </c>
      <c r="D3457" s="9" t="s">
        <v>6597</v>
      </c>
      <c r="E3457" s="9" t="s">
        <v>85</v>
      </c>
      <c r="F3457" s="9"/>
      <c r="G3457" s="9"/>
      <c r="H3457" s="9" t="s">
        <v>1452</v>
      </c>
      <c r="I3457" s="9"/>
      <c r="J3457" s="9" t="s">
        <v>1453</v>
      </c>
      <c r="K3457" s="10" t="s">
        <v>1454</v>
      </c>
      <c r="L3457" s="9" t="s">
        <v>1898</v>
      </c>
      <c r="M3457" s="9"/>
      <c r="N3457" s="12" t="s">
        <v>1456</v>
      </c>
    </row>
    <row r="3458" customFormat="1" spans="1:14">
      <c r="A3458" s="9" t="s">
        <v>1895</v>
      </c>
      <c r="B3458" s="9"/>
      <c r="C3458" s="9" t="s">
        <v>6598</v>
      </c>
      <c r="D3458" s="9" t="s">
        <v>6599</v>
      </c>
      <c r="E3458" s="9" t="s">
        <v>85</v>
      </c>
      <c r="F3458" s="9"/>
      <c r="G3458" s="9"/>
      <c r="H3458" s="9" t="s">
        <v>1452</v>
      </c>
      <c r="I3458" s="9"/>
      <c r="J3458" s="9" t="s">
        <v>1453</v>
      </c>
      <c r="K3458" s="10" t="s">
        <v>1454</v>
      </c>
      <c r="L3458" s="9" t="s">
        <v>1898</v>
      </c>
      <c r="M3458" s="9"/>
      <c r="N3458" s="12" t="s">
        <v>1456</v>
      </c>
    </row>
    <row r="3459" customFormat="1" spans="1:14">
      <c r="A3459" s="9" t="s">
        <v>1895</v>
      </c>
      <c r="B3459" s="9"/>
      <c r="C3459" s="9" t="s">
        <v>6600</v>
      </c>
      <c r="D3459" s="9" t="s">
        <v>6601</v>
      </c>
      <c r="E3459" s="9" t="s">
        <v>85</v>
      </c>
      <c r="F3459" s="9"/>
      <c r="G3459" s="9"/>
      <c r="H3459" s="9" t="s">
        <v>1452</v>
      </c>
      <c r="I3459" s="9"/>
      <c r="J3459" s="9" t="s">
        <v>1453</v>
      </c>
      <c r="K3459" s="10" t="s">
        <v>1454</v>
      </c>
      <c r="L3459" s="9" t="s">
        <v>1898</v>
      </c>
      <c r="M3459" s="9"/>
      <c r="N3459" s="12" t="s">
        <v>1456</v>
      </c>
    </row>
    <row r="3460" customFormat="1" spans="1:14">
      <c r="A3460" s="9" t="s">
        <v>1895</v>
      </c>
      <c r="B3460" s="9"/>
      <c r="C3460" s="9" t="s">
        <v>6602</v>
      </c>
      <c r="D3460" s="9" t="s">
        <v>6603</v>
      </c>
      <c r="E3460" s="9" t="s">
        <v>85</v>
      </c>
      <c r="F3460" s="9"/>
      <c r="G3460" s="9"/>
      <c r="H3460" s="9" t="s">
        <v>1452</v>
      </c>
      <c r="I3460" s="9"/>
      <c r="J3460" s="9" t="s">
        <v>1453</v>
      </c>
      <c r="K3460" s="10" t="s">
        <v>1454</v>
      </c>
      <c r="L3460" s="9" t="s">
        <v>1898</v>
      </c>
      <c r="M3460" s="9"/>
      <c r="N3460" s="12" t="s">
        <v>1456</v>
      </c>
    </row>
    <row r="3461" customFormat="1" spans="1:14">
      <c r="A3461" s="9" t="s">
        <v>1895</v>
      </c>
      <c r="B3461" s="9"/>
      <c r="C3461" s="9" t="s">
        <v>6604</v>
      </c>
      <c r="D3461" s="9" t="s">
        <v>6605</v>
      </c>
      <c r="E3461" s="9" t="s">
        <v>85</v>
      </c>
      <c r="F3461" s="9"/>
      <c r="G3461" s="9"/>
      <c r="H3461" s="9" t="s">
        <v>1452</v>
      </c>
      <c r="I3461" s="9"/>
      <c r="J3461" s="9" t="s">
        <v>1453</v>
      </c>
      <c r="K3461" s="10" t="s">
        <v>1454</v>
      </c>
      <c r="L3461" s="9" t="s">
        <v>1898</v>
      </c>
      <c r="M3461" s="9"/>
      <c r="N3461" s="12" t="s">
        <v>1456</v>
      </c>
    </row>
    <row r="3462" customFormat="1" spans="1:14">
      <c r="A3462" s="9" t="s">
        <v>1895</v>
      </c>
      <c r="B3462" s="9"/>
      <c r="C3462" s="9" t="s">
        <v>6606</v>
      </c>
      <c r="D3462" s="9" t="s">
        <v>6607</v>
      </c>
      <c r="E3462" s="9" t="s">
        <v>85</v>
      </c>
      <c r="F3462" s="9"/>
      <c r="G3462" s="9"/>
      <c r="H3462" s="9" t="s">
        <v>1452</v>
      </c>
      <c r="I3462" s="9"/>
      <c r="J3462" s="9" t="s">
        <v>1453</v>
      </c>
      <c r="K3462" s="10" t="s">
        <v>1454</v>
      </c>
      <c r="L3462" s="9" t="s">
        <v>1898</v>
      </c>
      <c r="M3462" s="9"/>
      <c r="N3462" s="12" t="s">
        <v>1456</v>
      </c>
    </row>
    <row r="3463" customFormat="1" spans="1:14">
      <c r="A3463" s="9" t="s">
        <v>1895</v>
      </c>
      <c r="B3463" s="9"/>
      <c r="C3463" s="9" t="s">
        <v>6608</v>
      </c>
      <c r="D3463" s="9" t="s">
        <v>6609</v>
      </c>
      <c r="E3463" s="9" t="s">
        <v>85</v>
      </c>
      <c r="F3463" s="9"/>
      <c r="G3463" s="9"/>
      <c r="H3463" s="9" t="s">
        <v>1452</v>
      </c>
      <c r="I3463" s="9"/>
      <c r="J3463" s="9" t="s">
        <v>1453</v>
      </c>
      <c r="K3463" s="10" t="s">
        <v>1454</v>
      </c>
      <c r="L3463" s="9" t="s">
        <v>1898</v>
      </c>
      <c r="M3463" s="9"/>
      <c r="N3463" s="12" t="s">
        <v>1456</v>
      </c>
    </row>
    <row r="3464" customFormat="1" spans="1:14">
      <c r="A3464" s="9" t="s">
        <v>1895</v>
      </c>
      <c r="B3464" s="9"/>
      <c r="C3464" s="9" t="s">
        <v>6610</v>
      </c>
      <c r="D3464" s="9" t="s">
        <v>6611</v>
      </c>
      <c r="E3464" s="9" t="s">
        <v>85</v>
      </c>
      <c r="F3464" s="9"/>
      <c r="G3464" s="9"/>
      <c r="H3464" s="9" t="s">
        <v>1452</v>
      </c>
      <c r="I3464" s="9"/>
      <c r="J3464" s="9" t="s">
        <v>1453</v>
      </c>
      <c r="K3464" s="10" t="s">
        <v>1454</v>
      </c>
      <c r="L3464" s="9" t="s">
        <v>1898</v>
      </c>
      <c r="M3464" s="9"/>
      <c r="N3464" s="12" t="s">
        <v>1456</v>
      </c>
    </row>
    <row r="3465" customFormat="1" spans="1:14">
      <c r="A3465" s="9" t="s">
        <v>1895</v>
      </c>
      <c r="B3465" s="9"/>
      <c r="C3465" s="9" t="s">
        <v>6612</v>
      </c>
      <c r="D3465" s="9" t="s">
        <v>6613</v>
      </c>
      <c r="E3465" s="9" t="s">
        <v>85</v>
      </c>
      <c r="F3465" s="9"/>
      <c r="G3465" s="9"/>
      <c r="H3465" s="9" t="s">
        <v>1452</v>
      </c>
      <c r="I3465" s="9"/>
      <c r="J3465" s="9" t="s">
        <v>1453</v>
      </c>
      <c r="K3465" s="10" t="s">
        <v>1454</v>
      </c>
      <c r="L3465" s="9" t="s">
        <v>1898</v>
      </c>
      <c r="M3465" s="9"/>
      <c r="N3465" s="12" t="s">
        <v>1456</v>
      </c>
    </row>
    <row r="3466" customFormat="1" spans="1:14">
      <c r="A3466" s="9" t="s">
        <v>1895</v>
      </c>
      <c r="B3466" s="9"/>
      <c r="C3466" s="9" t="s">
        <v>6614</v>
      </c>
      <c r="D3466" s="9" t="s">
        <v>6615</v>
      </c>
      <c r="E3466" s="9" t="s">
        <v>85</v>
      </c>
      <c r="F3466" s="9"/>
      <c r="G3466" s="9"/>
      <c r="H3466" s="9" t="s">
        <v>1452</v>
      </c>
      <c r="I3466" s="9"/>
      <c r="J3466" s="9" t="s">
        <v>1453</v>
      </c>
      <c r="K3466" s="10" t="s">
        <v>1454</v>
      </c>
      <c r="L3466" s="9" t="s">
        <v>1898</v>
      </c>
      <c r="M3466" s="9"/>
      <c r="N3466" s="12" t="s">
        <v>1456</v>
      </c>
    </row>
    <row r="3467" customFormat="1" spans="1:14">
      <c r="A3467" s="9" t="s">
        <v>1895</v>
      </c>
      <c r="B3467" s="9"/>
      <c r="C3467" s="9" t="s">
        <v>6616</v>
      </c>
      <c r="D3467" s="9" t="s">
        <v>6617</v>
      </c>
      <c r="E3467" s="9" t="s">
        <v>85</v>
      </c>
      <c r="F3467" s="9"/>
      <c r="G3467" s="9"/>
      <c r="H3467" s="9" t="s">
        <v>1452</v>
      </c>
      <c r="I3467" s="9"/>
      <c r="J3467" s="9" t="s">
        <v>1453</v>
      </c>
      <c r="K3467" s="10" t="s">
        <v>1454</v>
      </c>
      <c r="L3467" s="9" t="s">
        <v>1898</v>
      </c>
      <c r="M3467" s="9"/>
      <c r="N3467" s="12" t="s">
        <v>1456</v>
      </c>
    </row>
    <row r="3468" customFormat="1" spans="1:14">
      <c r="A3468" s="9" t="s">
        <v>1895</v>
      </c>
      <c r="B3468" s="9"/>
      <c r="C3468" s="9" t="s">
        <v>6618</v>
      </c>
      <c r="D3468" s="9" t="s">
        <v>6619</v>
      </c>
      <c r="E3468" s="9" t="s">
        <v>85</v>
      </c>
      <c r="F3468" s="9"/>
      <c r="G3468" s="9"/>
      <c r="H3468" s="9" t="s">
        <v>1452</v>
      </c>
      <c r="I3468" s="9"/>
      <c r="J3468" s="9" t="s">
        <v>1453</v>
      </c>
      <c r="K3468" s="10" t="s">
        <v>1454</v>
      </c>
      <c r="L3468" s="9" t="s">
        <v>1898</v>
      </c>
      <c r="M3468" s="9"/>
      <c r="N3468" s="12" t="s">
        <v>1456</v>
      </c>
    </row>
    <row r="3469" customFormat="1" spans="1:14">
      <c r="A3469" s="9" t="s">
        <v>1895</v>
      </c>
      <c r="B3469" s="9"/>
      <c r="C3469" s="9" t="s">
        <v>6620</v>
      </c>
      <c r="D3469" s="9" t="s">
        <v>6621</v>
      </c>
      <c r="E3469" s="9" t="s">
        <v>85</v>
      </c>
      <c r="F3469" s="9"/>
      <c r="G3469" s="9"/>
      <c r="H3469" s="9" t="s">
        <v>1452</v>
      </c>
      <c r="I3469" s="9"/>
      <c r="J3469" s="9" t="s">
        <v>1453</v>
      </c>
      <c r="K3469" s="10" t="s">
        <v>1454</v>
      </c>
      <c r="L3469" s="9" t="s">
        <v>1898</v>
      </c>
      <c r="M3469" s="9"/>
      <c r="N3469" s="12" t="s">
        <v>1456</v>
      </c>
    </row>
    <row r="3470" customFormat="1" spans="1:14">
      <c r="A3470" s="9" t="s">
        <v>1895</v>
      </c>
      <c r="B3470" s="9"/>
      <c r="C3470" s="9" t="s">
        <v>6622</v>
      </c>
      <c r="D3470" s="9" t="s">
        <v>6623</v>
      </c>
      <c r="E3470" s="9" t="s">
        <v>85</v>
      </c>
      <c r="F3470" s="9"/>
      <c r="G3470" s="9"/>
      <c r="H3470" s="9" t="s">
        <v>1452</v>
      </c>
      <c r="I3470" s="9"/>
      <c r="J3470" s="9" t="s">
        <v>1453</v>
      </c>
      <c r="K3470" s="10" t="s">
        <v>1454</v>
      </c>
      <c r="L3470" s="9" t="s">
        <v>1898</v>
      </c>
      <c r="M3470" s="9"/>
      <c r="N3470" s="12" t="s">
        <v>1456</v>
      </c>
    </row>
    <row r="3471" customFormat="1" spans="1:14">
      <c r="A3471" s="9" t="s">
        <v>1895</v>
      </c>
      <c r="B3471" s="9"/>
      <c r="C3471" s="9" t="s">
        <v>6624</v>
      </c>
      <c r="D3471" s="9" t="s">
        <v>6625</v>
      </c>
      <c r="E3471" s="9" t="s">
        <v>85</v>
      </c>
      <c r="F3471" s="9"/>
      <c r="G3471" s="9"/>
      <c r="H3471" s="9" t="s">
        <v>1452</v>
      </c>
      <c r="I3471" s="9"/>
      <c r="J3471" s="9" t="s">
        <v>1453</v>
      </c>
      <c r="K3471" s="10" t="s">
        <v>1454</v>
      </c>
      <c r="L3471" s="9" t="s">
        <v>1898</v>
      </c>
      <c r="M3471" s="9"/>
      <c r="N3471" s="12" t="s">
        <v>1456</v>
      </c>
    </row>
    <row r="3472" customFormat="1" spans="1:14">
      <c r="A3472" s="9" t="s">
        <v>1895</v>
      </c>
      <c r="B3472" s="9"/>
      <c r="C3472" s="9" t="s">
        <v>6626</v>
      </c>
      <c r="D3472" s="9" t="s">
        <v>6627</v>
      </c>
      <c r="E3472" s="9" t="s">
        <v>85</v>
      </c>
      <c r="F3472" s="9"/>
      <c r="G3472" s="9"/>
      <c r="H3472" s="9" t="s">
        <v>1452</v>
      </c>
      <c r="I3472" s="9"/>
      <c r="J3472" s="9" t="s">
        <v>1453</v>
      </c>
      <c r="K3472" s="10" t="s">
        <v>1454</v>
      </c>
      <c r="L3472" s="9" t="s">
        <v>1898</v>
      </c>
      <c r="M3472" s="9"/>
      <c r="N3472" s="12" t="s">
        <v>1456</v>
      </c>
    </row>
    <row r="3473" customFormat="1" spans="1:14">
      <c r="A3473" s="9" t="s">
        <v>1895</v>
      </c>
      <c r="B3473" s="9"/>
      <c r="C3473" s="9" t="s">
        <v>6628</v>
      </c>
      <c r="D3473" s="9" t="s">
        <v>6629</v>
      </c>
      <c r="E3473" s="9" t="s">
        <v>85</v>
      </c>
      <c r="F3473" s="9"/>
      <c r="G3473" s="9"/>
      <c r="H3473" s="9" t="s">
        <v>1452</v>
      </c>
      <c r="I3473" s="9"/>
      <c r="J3473" s="9" t="s">
        <v>1453</v>
      </c>
      <c r="K3473" s="10" t="s">
        <v>1454</v>
      </c>
      <c r="L3473" s="9" t="s">
        <v>1898</v>
      </c>
      <c r="M3473" s="9"/>
      <c r="N3473" s="12" t="s">
        <v>1456</v>
      </c>
    </row>
    <row r="3474" customFormat="1" spans="1:14">
      <c r="A3474" s="9" t="s">
        <v>1895</v>
      </c>
      <c r="B3474" s="9"/>
      <c r="C3474" s="9" t="s">
        <v>6630</v>
      </c>
      <c r="D3474" s="9" t="s">
        <v>6631</v>
      </c>
      <c r="E3474" s="9" t="s">
        <v>85</v>
      </c>
      <c r="F3474" s="9"/>
      <c r="G3474" s="9"/>
      <c r="H3474" s="9" t="s">
        <v>1452</v>
      </c>
      <c r="I3474" s="9"/>
      <c r="J3474" s="9" t="s">
        <v>1453</v>
      </c>
      <c r="K3474" s="10" t="s">
        <v>1454</v>
      </c>
      <c r="L3474" s="9" t="s">
        <v>1898</v>
      </c>
      <c r="M3474" s="9"/>
      <c r="N3474" s="12" t="s">
        <v>1456</v>
      </c>
    </row>
    <row r="3475" customFormat="1" spans="1:14">
      <c r="A3475" s="9" t="s">
        <v>1895</v>
      </c>
      <c r="B3475" s="9"/>
      <c r="C3475" s="9" t="s">
        <v>6632</v>
      </c>
      <c r="D3475" s="9" t="s">
        <v>6633</v>
      </c>
      <c r="E3475" s="9" t="s">
        <v>85</v>
      </c>
      <c r="F3475" s="9"/>
      <c r="G3475" s="9"/>
      <c r="H3475" s="9" t="s">
        <v>1452</v>
      </c>
      <c r="I3475" s="9"/>
      <c r="J3475" s="9" t="s">
        <v>1453</v>
      </c>
      <c r="K3475" s="10" t="s">
        <v>1454</v>
      </c>
      <c r="L3475" s="9" t="s">
        <v>1898</v>
      </c>
      <c r="M3475" s="9"/>
      <c r="N3475" s="12" t="s">
        <v>1456</v>
      </c>
    </row>
    <row r="3476" customFormat="1" spans="1:14">
      <c r="A3476" s="9" t="s">
        <v>1895</v>
      </c>
      <c r="B3476" s="9"/>
      <c r="C3476" s="9" t="s">
        <v>6634</v>
      </c>
      <c r="D3476" s="9" t="s">
        <v>6635</v>
      </c>
      <c r="E3476" s="9" t="s">
        <v>85</v>
      </c>
      <c r="F3476" s="9"/>
      <c r="G3476" s="9"/>
      <c r="H3476" s="9" t="s">
        <v>1452</v>
      </c>
      <c r="I3476" s="9"/>
      <c r="J3476" s="9" t="s">
        <v>1453</v>
      </c>
      <c r="K3476" s="10" t="s">
        <v>1454</v>
      </c>
      <c r="L3476" s="9" t="s">
        <v>1898</v>
      </c>
      <c r="M3476" s="9"/>
      <c r="N3476" s="12" t="s">
        <v>1456</v>
      </c>
    </row>
    <row r="3477" customFormat="1" spans="1:14">
      <c r="A3477" s="9" t="s">
        <v>1895</v>
      </c>
      <c r="B3477" s="9"/>
      <c r="C3477" s="9" t="s">
        <v>6636</v>
      </c>
      <c r="D3477" s="9" t="s">
        <v>6637</v>
      </c>
      <c r="E3477" s="9" t="s">
        <v>85</v>
      </c>
      <c r="F3477" s="9"/>
      <c r="G3477" s="9"/>
      <c r="H3477" s="9" t="s">
        <v>1452</v>
      </c>
      <c r="I3477" s="9"/>
      <c r="J3477" s="9" t="s">
        <v>1453</v>
      </c>
      <c r="K3477" s="10" t="s">
        <v>1454</v>
      </c>
      <c r="L3477" s="9" t="s">
        <v>1898</v>
      </c>
      <c r="M3477" s="9"/>
      <c r="N3477" s="12" t="s">
        <v>1456</v>
      </c>
    </row>
    <row r="3478" customFormat="1" spans="1:14">
      <c r="A3478" s="9" t="s">
        <v>1895</v>
      </c>
      <c r="B3478" s="9"/>
      <c r="C3478" s="9" t="s">
        <v>6638</v>
      </c>
      <c r="D3478" s="9" t="s">
        <v>6639</v>
      </c>
      <c r="E3478" s="9" t="s">
        <v>85</v>
      </c>
      <c r="F3478" s="9"/>
      <c r="G3478" s="9"/>
      <c r="H3478" s="9" t="s">
        <v>1452</v>
      </c>
      <c r="I3478" s="9"/>
      <c r="J3478" s="9" t="s">
        <v>1453</v>
      </c>
      <c r="K3478" s="10" t="s">
        <v>1454</v>
      </c>
      <c r="L3478" s="9" t="s">
        <v>1898</v>
      </c>
      <c r="M3478" s="9"/>
      <c r="N3478" s="12" t="s">
        <v>1456</v>
      </c>
    </row>
    <row r="3479" customFormat="1" spans="1:14">
      <c r="A3479" s="9" t="s">
        <v>1895</v>
      </c>
      <c r="B3479" s="9"/>
      <c r="C3479" s="9" t="s">
        <v>6640</v>
      </c>
      <c r="D3479" s="9" t="s">
        <v>6641</v>
      </c>
      <c r="E3479" s="9" t="s">
        <v>85</v>
      </c>
      <c r="F3479" s="9"/>
      <c r="G3479" s="9"/>
      <c r="H3479" s="9" t="s">
        <v>1452</v>
      </c>
      <c r="I3479" s="9"/>
      <c r="J3479" s="9" t="s">
        <v>1453</v>
      </c>
      <c r="K3479" s="10" t="s">
        <v>1454</v>
      </c>
      <c r="L3479" s="9" t="s">
        <v>1898</v>
      </c>
      <c r="M3479" s="9"/>
      <c r="N3479" s="12" t="s">
        <v>1456</v>
      </c>
    </row>
    <row r="3480" customFormat="1" spans="1:14">
      <c r="A3480" s="9" t="s">
        <v>1895</v>
      </c>
      <c r="B3480" s="9"/>
      <c r="C3480" s="9" t="s">
        <v>6642</v>
      </c>
      <c r="D3480" s="9" t="s">
        <v>6643</v>
      </c>
      <c r="E3480" s="9" t="s">
        <v>85</v>
      </c>
      <c r="F3480" s="9"/>
      <c r="G3480" s="9"/>
      <c r="H3480" s="9" t="s">
        <v>1452</v>
      </c>
      <c r="I3480" s="9"/>
      <c r="J3480" s="9" t="s">
        <v>1453</v>
      </c>
      <c r="K3480" s="10" t="s">
        <v>1454</v>
      </c>
      <c r="L3480" s="9" t="s">
        <v>1898</v>
      </c>
      <c r="M3480" s="9"/>
      <c r="N3480" s="12" t="s">
        <v>1456</v>
      </c>
    </row>
    <row r="3481" customFormat="1" spans="1:14">
      <c r="A3481" s="9" t="s">
        <v>1895</v>
      </c>
      <c r="B3481" s="9"/>
      <c r="C3481" s="9" t="s">
        <v>6644</v>
      </c>
      <c r="D3481" s="9" t="s">
        <v>6645</v>
      </c>
      <c r="E3481" s="9" t="s">
        <v>85</v>
      </c>
      <c r="F3481" s="9"/>
      <c r="G3481" s="9"/>
      <c r="H3481" s="9" t="s">
        <v>1452</v>
      </c>
      <c r="I3481" s="9"/>
      <c r="J3481" s="9" t="s">
        <v>1453</v>
      </c>
      <c r="K3481" s="10" t="s">
        <v>1454</v>
      </c>
      <c r="L3481" s="9" t="s">
        <v>1898</v>
      </c>
      <c r="M3481" s="9"/>
      <c r="N3481" s="12" t="s">
        <v>1456</v>
      </c>
    </row>
    <row r="3482" customFormat="1" spans="1:14">
      <c r="A3482" s="9" t="s">
        <v>1895</v>
      </c>
      <c r="B3482" s="9"/>
      <c r="C3482" s="9" t="s">
        <v>6646</v>
      </c>
      <c r="D3482" s="9" t="s">
        <v>6647</v>
      </c>
      <c r="E3482" s="9" t="s">
        <v>85</v>
      </c>
      <c r="F3482" s="9"/>
      <c r="G3482" s="9"/>
      <c r="H3482" s="9" t="s">
        <v>1452</v>
      </c>
      <c r="I3482" s="9"/>
      <c r="J3482" s="9" t="s">
        <v>1453</v>
      </c>
      <c r="K3482" s="10" t="s">
        <v>1454</v>
      </c>
      <c r="L3482" s="9" t="s">
        <v>1898</v>
      </c>
      <c r="M3482" s="9"/>
      <c r="N3482" s="12" t="s">
        <v>1456</v>
      </c>
    </row>
    <row r="3483" customFormat="1" spans="1:14">
      <c r="A3483" s="9" t="s">
        <v>1895</v>
      </c>
      <c r="B3483" s="9"/>
      <c r="C3483" s="9" t="s">
        <v>6648</v>
      </c>
      <c r="D3483" s="9" t="s">
        <v>6649</v>
      </c>
      <c r="E3483" s="9" t="s">
        <v>85</v>
      </c>
      <c r="F3483" s="9"/>
      <c r="G3483" s="9"/>
      <c r="H3483" s="9" t="s">
        <v>1452</v>
      </c>
      <c r="I3483" s="9"/>
      <c r="J3483" s="9" t="s">
        <v>1453</v>
      </c>
      <c r="K3483" s="10" t="s">
        <v>1454</v>
      </c>
      <c r="L3483" s="9" t="s">
        <v>1898</v>
      </c>
      <c r="M3483" s="9"/>
      <c r="N3483" s="12" t="s">
        <v>1456</v>
      </c>
    </row>
    <row r="3484" customFormat="1" spans="1:14">
      <c r="A3484" s="9" t="s">
        <v>1895</v>
      </c>
      <c r="B3484" s="9"/>
      <c r="C3484" s="9" t="s">
        <v>6650</v>
      </c>
      <c r="D3484" s="9" t="s">
        <v>6651</v>
      </c>
      <c r="E3484" s="9" t="s">
        <v>85</v>
      </c>
      <c r="F3484" s="9"/>
      <c r="G3484" s="9"/>
      <c r="H3484" s="9" t="s">
        <v>1452</v>
      </c>
      <c r="I3484" s="9"/>
      <c r="J3484" s="9" t="s">
        <v>1453</v>
      </c>
      <c r="K3484" s="10" t="s">
        <v>1454</v>
      </c>
      <c r="L3484" s="9" t="s">
        <v>1898</v>
      </c>
      <c r="M3484" s="9"/>
      <c r="N3484" s="12" t="s">
        <v>1456</v>
      </c>
    </row>
    <row r="3485" customFormat="1" spans="1:14">
      <c r="A3485" s="9" t="s">
        <v>1895</v>
      </c>
      <c r="B3485" s="9"/>
      <c r="C3485" s="9" t="s">
        <v>6652</v>
      </c>
      <c r="D3485" s="9" t="s">
        <v>6653</v>
      </c>
      <c r="E3485" s="9" t="s">
        <v>85</v>
      </c>
      <c r="F3485" s="9"/>
      <c r="G3485" s="9"/>
      <c r="H3485" s="9" t="s">
        <v>1452</v>
      </c>
      <c r="I3485" s="9"/>
      <c r="J3485" s="9" t="s">
        <v>1453</v>
      </c>
      <c r="K3485" s="10" t="s">
        <v>1454</v>
      </c>
      <c r="L3485" s="9" t="s">
        <v>1898</v>
      </c>
      <c r="M3485" s="9"/>
      <c r="N3485" s="12" t="s">
        <v>1456</v>
      </c>
    </row>
    <row r="3486" customFormat="1" spans="1:14">
      <c r="A3486" s="9" t="s">
        <v>1895</v>
      </c>
      <c r="B3486" s="9"/>
      <c r="C3486" s="9" t="s">
        <v>6654</v>
      </c>
      <c r="D3486" s="9" t="s">
        <v>6655</v>
      </c>
      <c r="E3486" s="9" t="s">
        <v>85</v>
      </c>
      <c r="F3486" s="9"/>
      <c r="G3486" s="9"/>
      <c r="H3486" s="9" t="s">
        <v>1452</v>
      </c>
      <c r="I3486" s="9"/>
      <c r="J3486" s="9" t="s">
        <v>1453</v>
      </c>
      <c r="K3486" s="10" t="s">
        <v>1454</v>
      </c>
      <c r="L3486" s="9" t="s">
        <v>1898</v>
      </c>
      <c r="M3486" s="9"/>
      <c r="N3486" s="12" t="s">
        <v>1456</v>
      </c>
    </row>
    <row r="3487" customFormat="1" spans="1:14">
      <c r="A3487" s="9" t="s">
        <v>1895</v>
      </c>
      <c r="B3487" s="9"/>
      <c r="C3487" s="9" t="s">
        <v>6656</v>
      </c>
      <c r="D3487" s="9" t="s">
        <v>6657</v>
      </c>
      <c r="E3487" s="9" t="s">
        <v>85</v>
      </c>
      <c r="F3487" s="9"/>
      <c r="G3487" s="9"/>
      <c r="H3487" s="9" t="s">
        <v>1452</v>
      </c>
      <c r="I3487" s="9"/>
      <c r="J3487" s="9" t="s">
        <v>1453</v>
      </c>
      <c r="K3487" s="10" t="s">
        <v>1454</v>
      </c>
      <c r="L3487" s="9" t="s">
        <v>1898</v>
      </c>
      <c r="M3487" s="9"/>
      <c r="N3487" s="12" t="s">
        <v>1456</v>
      </c>
    </row>
    <row r="3488" customFormat="1" spans="1:14">
      <c r="A3488" s="9" t="s">
        <v>1895</v>
      </c>
      <c r="B3488" s="9"/>
      <c r="C3488" s="9" t="s">
        <v>6658</v>
      </c>
      <c r="D3488" s="9" t="s">
        <v>6659</v>
      </c>
      <c r="E3488" s="9" t="s">
        <v>85</v>
      </c>
      <c r="F3488" s="9"/>
      <c r="G3488" s="9"/>
      <c r="H3488" s="9" t="s">
        <v>1452</v>
      </c>
      <c r="I3488" s="9"/>
      <c r="J3488" s="9" t="s">
        <v>1453</v>
      </c>
      <c r="K3488" s="10" t="s">
        <v>1454</v>
      </c>
      <c r="L3488" s="9" t="s">
        <v>1898</v>
      </c>
      <c r="M3488" s="9"/>
      <c r="N3488" s="12" t="s">
        <v>1456</v>
      </c>
    </row>
    <row r="3489" customFormat="1" spans="1:14">
      <c r="A3489" s="9" t="s">
        <v>1895</v>
      </c>
      <c r="B3489" s="9"/>
      <c r="C3489" s="9" t="s">
        <v>6660</v>
      </c>
      <c r="D3489" s="9" t="s">
        <v>6661</v>
      </c>
      <c r="E3489" s="9" t="s">
        <v>85</v>
      </c>
      <c r="F3489" s="9"/>
      <c r="G3489" s="9"/>
      <c r="H3489" s="9" t="s">
        <v>1452</v>
      </c>
      <c r="I3489" s="9"/>
      <c r="J3489" s="9" t="s">
        <v>1453</v>
      </c>
      <c r="K3489" s="10" t="s">
        <v>1454</v>
      </c>
      <c r="L3489" s="9" t="s">
        <v>1898</v>
      </c>
      <c r="M3489" s="9"/>
      <c r="N3489" s="12" t="s">
        <v>1456</v>
      </c>
    </row>
    <row r="3490" customFormat="1" spans="1:14">
      <c r="A3490" s="9" t="s">
        <v>1895</v>
      </c>
      <c r="B3490" s="9"/>
      <c r="C3490" s="9" t="s">
        <v>6662</v>
      </c>
      <c r="D3490" s="9" t="s">
        <v>6663</v>
      </c>
      <c r="E3490" s="9" t="s">
        <v>85</v>
      </c>
      <c r="F3490" s="9"/>
      <c r="G3490" s="9"/>
      <c r="H3490" s="9" t="s">
        <v>1452</v>
      </c>
      <c r="I3490" s="9"/>
      <c r="J3490" s="9" t="s">
        <v>1453</v>
      </c>
      <c r="K3490" s="10" t="s">
        <v>1454</v>
      </c>
      <c r="L3490" s="9" t="s">
        <v>1898</v>
      </c>
      <c r="M3490" s="9"/>
      <c r="N3490" s="12" t="s">
        <v>1456</v>
      </c>
    </row>
    <row r="3491" customFormat="1" spans="1:14">
      <c r="A3491" s="9" t="s">
        <v>1895</v>
      </c>
      <c r="B3491" s="9"/>
      <c r="C3491" s="9" t="s">
        <v>6664</v>
      </c>
      <c r="D3491" s="9" t="s">
        <v>6665</v>
      </c>
      <c r="E3491" s="9" t="s">
        <v>85</v>
      </c>
      <c r="F3491" s="9"/>
      <c r="G3491" s="9"/>
      <c r="H3491" s="9" t="s">
        <v>1452</v>
      </c>
      <c r="I3491" s="9"/>
      <c r="J3491" s="9" t="s">
        <v>1453</v>
      </c>
      <c r="K3491" s="10" t="s">
        <v>1454</v>
      </c>
      <c r="L3491" s="9" t="s">
        <v>1898</v>
      </c>
      <c r="M3491" s="9"/>
      <c r="N3491" s="12" t="s">
        <v>1456</v>
      </c>
    </row>
    <row r="3492" customFormat="1" spans="1:14">
      <c r="A3492" s="9" t="s">
        <v>1895</v>
      </c>
      <c r="B3492" s="9"/>
      <c r="C3492" s="9" t="s">
        <v>6666</v>
      </c>
      <c r="D3492" s="9" t="s">
        <v>6667</v>
      </c>
      <c r="E3492" s="9" t="s">
        <v>85</v>
      </c>
      <c r="F3492" s="9"/>
      <c r="G3492" s="9"/>
      <c r="H3492" s="9" t="s">
        <v>1452</v>
      </c>
      <c r="I3492" s="9"/>
      <c r="J3492" s="9" t="s">
        <v>1453</v>
      </c>
      <c r="K3492" s="10" t="s">
        <v>1454</v>
      </c>
      <c r="L3492" s="9" t="s">
        <v>1898</v>
      </c>
      <c r="M3492" s="9"/>
      <c r="N3492" s="12" t="s">
        <v>1456</v>
      </c>
    </row>
    <row r="3493" customFormat="1" spans="1:14">
      <c r="A3493" s="9" t="s">
        <v>1895</v>
      </c>
      <c r="B3493" s="9"/>
      <c r="C3493" s="9" t="s">
        <v>6668</v>
      </c>
      <c r="D3493" s="9" t="s">
        <v>6669</v>
      </c>
      <c r="E3493" s="9" t="s">
        <v>85</v>
      </c>
      <c r="F3493" s="9"/>
      <c r="G3493" s="9"/>
      <c r="H3493" s="9" t="s">
        <v>1452</v>
      </c>
      <c r="I3493" s="9"/>
      <c r="J3493" s="9" t="s">
        <v>1453</v>
      </c>
      <c r="K3493" s="10" t="s">
        <v>1454</v>
      </c>
      <c r="L3493" s="9" t="s">
        <v>1898</v>
      </c>
      <c r="M3493" s="9"/>
      <c r="N3493" s="12" t="s">
        <v>1456</v>
      </c>
    </row>
    <row r="3494" customFormat="1" spans="1:14">
      <c r="A3494" s="9" t="s">
        <v>1895</v>
      </c>
      <c r="B3494" s="9"/>
      <c r="C3494" s="9" t="s">
        <v>6670</v>
      </c>
      <c r="D3494" s="9" t="s">
        <v>6671</v>
      </c>
      <c r="E3494" s="9" t="s">
        <v>85</v>
      </c>
      <c r="F3494" s="9"/>
      <c r="G3494" s="9"/>
      <c r="H3494" s="9" t="s">
        <v>1452</v>
      </c>
      <c r="I3494" s="9"/>
      <c r="J3494" s="9" t="s">
        <v>1453</v>
      </c>
      <c r="K3494" s="10" t="s">
        <v>1454</v>
      </c>
      <c r="L3494" s="9" t="s">
        <v>1898</v>
      </c>
      <c r="M3494" s="9"/>
      <c r="N3494" s="12" t="s">
        <v>1456</v>
      </c>
    </row>
    <row r="3495" customFormat="1" spans="1:14">
      <c r="A3495" s="9" t="s">
        <v>1895</v>
      </c>
      <c r="B3495" s="9"/>
      <c r="C3495" s="9" t="s">
        <v>6672</v>
      </c>
      <c r="D3495" s="9" t="s">
        <v>6673</v>
      </c>
      <c r="E3495" s="9" t="s">
        <v>85</v>
      </c>
      <c r="F3495" s="9"/>
      <c r="G3495" s="9"/>
      <c r="H3495" s="9" t="s">
        <v>1452</v>
      </c>
      <c r="I3495" s="9"/>
      <c r="J3495" s="9" t="s">
        <v>1453</v>
      </c>
      <c r="K3495" s="10" t="s">
        <v>1454</v>
      </c>
      <c r="L3495" s="9" t="s">
        <v>1898</v>
      </c>
      <c r="M3495" s="9"/>
      <c r="N3495" s="12" t="s">
        <v>1456</v>
      </c>
    </row>
    <row r="3496" customFormat="1" spans="1:14">
      <c r="A3496" s="9" t="s">
        <v>1895</v>
      </c>
      <c r="B3496" s="9"/>
      <c r="C3496" s="9" t="s">
        <v>6674</v>
      </c>
      <c r="D3496" s="9" t="s">
        <v>6675</v>
      </c>
      <c r="E3496" s="9" t="s">
        <v>85</v>
      </c>
      <c r="F3496" s="9"/>
      <c r="G3496" s="9"/>
      <c r="H3496" s="9" t="s">
        <v>1452</v>
      </c>
      <c r="I3496" s="9"/>
      <c r="J3496" s="9" t="s">
        <v>1453</v>
      </c>
      <c r="K3496" s="10" t="s">
        <v>1454</v>
      </c>
      <c r="L3496" s="9" t="s">
        <v>1898</v>
      </c>
      <c r="M3496" s="9"/>
      <c r="N3496" s="12" t="s">
        <v>1456</v>
      </c>
    </row>
    <row r="3497" customFormat="1" spans="1:14">
      <c r="A3497" s="9" t="s">
        <v>1895</v>
      </c>
      <c r="B3497" s="9"/>
      <c r="C3497" s="9" t="s">
        <v>6676</v>
      </c>
      <c r="D3497" s="9" t="s">
        <v>6677</v>
      </c>
      <c r="E3497" s="9" t="s">
        <v>85</v>
      </c>
      <c r="F3497" s="9"/>
      <c r="G3497" s="9"/>
      <c r="H3497" s="9" t="s">
        <v>1452</v>
      </c>
      <c r="I3497" s="9"/>
      <c r="J3497" s="9" t="s">
        <v>1453</v>
      </c>
      <c r="K3497" s="10" t="s">
        <v>1454</v>
      </c>
      <c r="L3497" s="9" t="s">
        <v>1898</v>
      </c>
      <c r="M3497" s="9"/>
      <c r="N3497" s="12" t="s">
        <v>1456</v>
      </c>
    </row>
    <row r="3498" customFormat="1" spans="1:14">
      <c r="A3498" s="9" t="s">
        <v>1895</v>
      </c>
      <c r="B3498" s="9"/>
      <c r="C3498" s="9" t="s">
        <v>6678</v>
      </c>
      <c r="D3498" s="9" t="s">
        <v>6679</v>
      </c>
      <c r="E3498" s="9" t="s">
        <v>85</v>
      </c>
      <c r="F3498" s="9"/>
      <c r="G3498" s="9"/>
      <c r="H3498" s="9" t="s">
        <v>1452</v>
      </c>
      <c r="I3498" s="9"/>
      <c r="J3498" s="9" t="s">
        <v>1453</v>
      </c>
      <c r="K3498" s="9" t="s">
        <v>1454</v>
      </c>
      <c r="L3498" s="9" t="s">
        <v>1898</v>
      </c>
      <c r="M3498" s="9"/>
      <c r="N3498" s="12" t="s">
        <v>1456</v>
      </c>
    </row>
    <row r="3499" customFormat="1" spans="1:14">
      <c r="A3499" s="9" t="s">
        <v>1895</v>
      </c>
      <c r="B3499" s="9"/>
      <c r="C3499" s="9" t="s">
        <v>6680</v>
      </c>
      <c r="D3499" s="9" t="s">
        <v>6681</v>
      </c>
      <c r="E3499" s="9" t="s">
        <v>85</v>
      </c>
      <c r="F3499" s="9"/>
      <c r="G3499" s="9"/>
      <c r="H3499" s="9" t="s">
        <v>1452</v>
      </c>
      <c r="I3499" s="9"/>
      <c r="J3499" s="9" t="s">
        <v>1453</v>
      </c>
      <c r="K3499" s="9" t="s">
        <v>1454</v>
      </c>
      <c r="L3499" s="9" t="s">
        <v>1898</v>
      </c>
      <c r="M3499" s="9"/>
      <c r="N3499" s="12" t="s">
        <v>1456</v>
      </c>
    </row>
    <row r="3500" customFormat="1" spans="1:14">
      <c r="A3500" s="9" t="s">
        <v>1895</v>
      </c>
      <c r="B3500" s="9"/>
      <c r="C3500" s="9" t="s">
        <v>6682</v>
      </c>
      <c r="D3500" s="9" t="s">
        <v>6683</v>
      </c>
      <c r="E3500" s="9" t="s">
        <v>85</v>
      </c>
      <c r="F3500" s="9"/>
      <c r="G3500" s="9"/>
      <c r="H3500" s="9" t="s">
        <v>1452</v>
      </c>
      <c r="I3500" s="9"/>
      <c r="J3500" s="9" t="s">
        <v>1453</v>
      </c>
      <c r="K3500" s="9" t="s">
        <v>1454</v>
      </c>
      <c r="L3500" s="9" t="s">
        <v>1898</v>
      </c>
      <c r="M3500" s="9"/>
      <c r="N3500" s="12" t="s">
        <v>1456</v>
      </c>
    </row>
    <row r="3501" customFormat="1" spans="1:14">
      <c r="A3501" s="9" t="s">
        <v>1895</v>
      </c>
      <c r="B3501" s="9"/>
      <c r="C3501" s="9" t="s">
        <v>6684</v>
      </c>
      <c r="D3501" s="9" t="s">
        <v>6685</v>
      </c>
      <c r="E3501" s="9" t="s">
        <v>85</v>
      </c>
      <c r="F3501" s="9"/>
      <c r="G3501" s="9"/>
      <c r="H3501" s="9" t="s">
        <v>1452</v>
      </c>
      <c r="I3501" s="9"/>
      <c r="J3501" s="9" t="s">
        <v>1453</v>
      </c>
      <c r="K3501" s="9" t="s">
        <v>1454</v>
      </c>
      <c r="L3501" s="9" t="s">
        <v>1898</v>
      </c>
      <c r="M3501" s="9"/>
      <c r="N3501" s="12" t="s">
        <v>1456</v>
      </c>
    </row>
    <row r="3502" customFormat="1" spans="1:14">
      <c r="A3502" s="9" t="s">
        <v>1895</v>
      </c>
      <c r="B3502" s="9"/>
      <c r="C3502" s="9" t="s">
        <v>6686</v>
      </c>
      <c r="D3502" s="9" t="s">
        <v>6687</v>
      </c>
      <c r="E3502" s="9" t="s">
        <v>85</v>
      </c>
      <c r="F3502" s="9"/>
      <c r="G3502" s="9"/>
      <c r="H3502" s="9" t="s">
        <v>1452</v>
      </c>
      <c r="I3502" s="9"/>
      <c r="J3502" s="9" t="s">
        <v>1453</v>
      </c>
      <c r="K3502" s="9" t="s">
        <v>1454</v>
      </c>
      <c r="L3502" s="9" t="s">
        <v>1898</v>
      </c>
      <c r="M3502" s="9"/>
      <c r="N3502" s="12" t="s">
        <v>1456</v>
      </c>
    </row>
    <row r="3503" customFormat="1" spans="1:14">
      <c r="A3503" s="9" t="s">
        <v>1895</v>
      </c>
      <c r="B3503" s="9"/>
      <c r="C3503" s="9" t="s">
        <v>6688</v>
      </c>
      <c r="D3503" s="9" t="s">
        <v>6689</v>
      </c>
      <c r="E3503" s="9" t="s">
        <v>85</v>
      </c>
      <c r="F3503" s="9"/>
      <c r="G3503" s="9"/>
      <c r="H3503" s="9" t="s">
        <v>1452</v>
      </c>
      <c r="I3503" s="9"/>
      <c r="J3503" s="9" t="s">
        <v>1453</v>
      </c>
      <c r="K3503" s="9" t="s">
        <v>1454</v>
      </c>
      <c r="L3503" s="9" t="s">
        <v>1898</v>
      </c>
      <c r="M3503" s="9"/>
      <c r="N3503" s="12" t="s">
        <v>1456</v>
      </c>
    </row>
    <row r="3504" customFormat="1" spans="1:14">
      <c r="A3504" s="9" t="s">
        <v>1895</v>
      </c>
      <c r="B3504" s="9"/>
      <c r="C3504" s="9" t="s">
        <v>6690</v>
      </c>
      <c r="D3504" s="9" t="s">
        <v>6691</v>
      </c>
      <c r="E3504" s="9" t="s">
        <v>85</v>
      </c>
      <c r="F3504" s="9"/>
      <c r="G3504" s="9"/>
      <c r="H3504" s="9" t="s">
        <v>1452</v>
      </c>
      <c r="I3504" s="9"/>
      <c r="J3504" s="9" t="s">
        <v>1453</v>
      </c>
      <c r="K3504" s="9" t="s">
        <v>1454</v>
      </c>
      <c r="L3504" s="9" t="s">
        <v>1898</v>
      </c>
      <c r="M3504" s="9"/>
      <c r="N3504" s="12" t="s">
        <v>1456</v>
      </c>
    </row>
    <row r="3505" customFormat="1" spans="1:14">
      <c r="A3505" s="9" t="s">
        <v>1895</v>
      </c>
      <c r="B3505" s="9"/>
      <c r="C3505" s="9" t="s">
        <v>6692</v>
      </c>
      <c r="D3505" s="9" t="s">
        <v>6693</v>
      </c>
      <c r="E3505" s="9" t="s">
        <v>85</v>
      </c>
      <c r="F3505" s="9"/>
      <c r="G3505" s="9"/>
      <c r="H3505" s="9" t="s">
        <v>1452</v>
      </c>
      <c r="I3505" s="9"/>
      <c r="J3505" s="9" t="s">
        <v>1453</v>
      </c>
      <c r="K3505" s="9" t="s">
        <v>1454</v>
      </c>
      <c r="L3505" s="9" t="s">
        <v>1898</v>
      </c>
      <c r="M3505" s="9"/>
      <c r="N3505" s="12" t="s">
        <v>1456</v>
      </c>
    </row>
    <row r="3506" customFormat="1" spans="1:14">
      <c r="A3506" s="9" t="s">
        <v>1895</v>
      </c>
      <c r="B3506" s="9"/>
      <c r="C3506" s="9" t="s">
        <v>6694</v>
      </c>
      <c r="D3506" s="9" t="s">
        <v>6695</v>
      </c>
      <c r="E3506" s="9" t="s">
        <v>85</v>
      </c>
      <c r="F3506" s="9"/>
      <c r="G3506" s="9"/>
      <c r="H3506" s="9" t="s">
        <v>1452</v>
      </c>
      <c r="I3506" s="9"/>
      <c r="J3506" s="9" t="s">
        <v>1453</v>
      </c>
      <c r="K3506" s="9" t="s">
        <v>1454</v>
      </c>
      <c r="L3506" s="9" t="s">
        <v>1898</v>
      </c>
      <c r="M3506" s="9"/>
      <c r="N3506" s="12" t="s">
        <v>1456</v>
      </c>
    </row>
    <row r="3507" customFormat="1" spans="1:14">
      <c r="A3507" s="9" t="s">
        <v>1895</v>
      </c>
      <c r="B3507" s="9"/>
      <c r="C3507" s="9" t="s">
        <v>6696</v>
      </c>
      <c r="D3507" s="9" t="s">
        <v>6697</v>
      </c>
      <c r="E3507" s="9" t="s">
        <v>85</v>
      </c>
      <c r="F3507" s="9"/>
      <c r="G3507" s="9"/>
      <c r="H3507" s="9" t="s">
        <v>1452</v>
      </c>
      <c r="I3507" s="9"/>
      <c r="J3507" s="9" t="s">
        <v>1453</v>
      </c>
      <c r="K3507" s="9" t="s">
        <v>1454</v>
      </c>
      <c r="L3507" s="9" t="s">
        <v>1898</v>
      </c>
      <c r="M3507" s="9"/>
      <c r="N3507" s="12" t="s">
        <v>1456</v>
      </c>
    </row>
    <row r="3508" customFormat="1" spans="1:14">
      <c r="A3508" s="9" t="s">
        <v>1895</v>
      </c>
      <c r="B3508" s="9"/>
      <c r="C3508" s="9" t="s">
        <v>6698</v>
      </c>
      <c r="D3508" s="9" t="s">
        <v>6699</v>
      </c>
      <c r="E3508" s="9" t="s">
        <v>85</v>
      </c>
      <c r="F3508" s="9"/>
      <c r="G3508" s="9"/>
      <c r="H3508" s="9" t="s">
        <v>1452</v>
      </c>
      <c r="I3508" s="9"/>
      <c r="J3508" s="9" t="s">
        <v>1453</v>
      </c>
      <c r="K3508" s="9" t="s">
        <v>1454</v>
      </c>
      <c r="L3508" s="9" t="s">
        <v>1898</v>
      </c>
      <c r="M3508" s="9"/>
      <c r="N3508" s="12" t="s">
        <v>1456</v>
      </c>
    </row>
    <row r="3509" customFormat="1" spans="1:14">
      <c r="A3509" s="9" t="s">
        <v>1895</v>
      </c>
      <c r="B3509" s="9"/>
      <c r="C3509" s="9" t="s">
        <v>6700</v>
      </c>
      <c r="D3509" s="9" t="s">
        <v>6701</v>
      </c>
      <c r="E3509" s="9" t="s">
        <v>85</v>
      </c>
      <c r="F3509" s="9"/>
      <c r="G3509" s="9"/>
      <c r="H3509" s="9" t="s">
        <v>1452</v>
      </c>
      <c r="I3509" s="9"/>
      <c r="J3509" s="9" t="s">
        <v>1453</v>
      </c>
      <c r="K3509" s="9" t="s">
        <v>1454</v>
      </c>
      <c r="L3509" s="9" t="s">
        <v>1898</v>
      </c>
      <c r="M3509" s="9"/>
      <c r="N3509" s="12" t="s">
        <v>1456</v>
      </c>
    </row>
    <row r="3510" customFormat="1" spans="1:14">
      <c r="A3510" s="9" t="s">
        <v>1895</v>
      </c>
      <c r="B3510" s="9"/>
      <c r="C3510" s="9" t="s">
        <v>6702</v>
      </c>
      <c r="D3510" s="9" t="s">
        <v>6703</v>
      </c>
      <c r="E3510" s="9" t="s">
        <v>85</v>
      </c>
      <c r="F3510" s="9"/>
      <c r="G3510" s="9"/>
      <c r="H3510" s="9" t="s">
        <v>1452</v>
      </c>
      <c r="I3510" s="9"/>
      <c r="J3510" s="9" t="s">
        <v>1453</v>
      </c>
      <c r="K3510" s="9" t="s">
        <v>1454</v>
      </c>
      <c r="L3510" s="9" t="s">
        <v>1898</v>
      </c>
      <c r="M3510" s="9"/>
      <c r="N3510" s="12" t="s">
        <v>1456</v>
      </c>
    </row>
    <row r="3511" customFormat="1" spans="1:14">
      <c r="A3511" s="9" t="s">
        <v>1895</v>
      </c>
      <c r="B3511" s="9"/>
      <c r="C3511" s="9" t="s">
        <v>6704</v>
      </c>
      <c r="D3511" s="9" t="s">
        <v>6705</v>
      </c>
      <c r="E3511" s="9" t="s">
        <v>85</v>
      </c>
      <c r="F3511" s="9"/>
      <c r="G3511" s="9"/>
      <c r="H3511" s="9" t="s">
        <v>1452</v>
      </c>
      <c r="I3511" s="9"/>
      <c r="J3511" s="9" t="s">
        <v>1453</v>
      </c>
      <c r="K3511" s="9" t="s">
        <v>1454</v>
      </c>
      <c r="L3511" s="9" t="s">
        <v>1898</v>
      </c>
      <c r="M3511" s="9"/>
      <c r="N3511" s="12" t="s">
        <v>1456</v>
      </c>
    </row>
    <row r="3512" customFormat="1" spans="1:14">
      <c r="A3512" s="9" t="s">
        <v>1895</v>
      </c>
      <c r="B3512" s="9"/>
      <c r="C3512" s="9" t="s">
        <v>6706</v>
      </c>
      <c r="D3512" s="9" t="s">
        <v>6707</v>
      </c>
      <c r="E3512" s="9" t="s">
        <v>85</v>
      </c>
      <c r="F3512" s="9"/>
      <c r="G3512" s="9"/>
      <c r="H3512" s="9" t="s">
        <v>1452</v>
      </c>
      <c r="I3512" s="9"/>
      <c r="J3512" s="9" t="s">
        <v>1453</v>
      </c>
      <c r="K3512" s="9" t="s">
        <v>1454</v>
      </c>
      <c r="L3512" s="9" t="s">
        <v>1898</v>
      </c>
      <c r="M3512" s="9"/>
      <c r="N3512" s="12" t="s">
        <v>1456</v>
      </c>
    </row>
    <row r="3513" customFormat="1" spans="1:14">
      <c r="A3513" s="9" t="s">
        <v>1895</v>
      </c>
      <c r="B3513" s="9"/>
      <c r="C3513" s="9" t="s">
        <v>6708</v>
      </c>
      <c r="D3513" s="9" t="s">
        <v>6709</v>
      </c>
      <c r="E3513" s="9" t="s">
        <v>85</v>
      </c>
      <c r="F3513" s="9"/>
      <c r="G3513" s="9"/>
      <c r="H3513" s="9" t="s">
        <v>1452</v>
      </c>
      <c r="I3513" s="9"/>
      <c r="J3513" s="9" t="s">
        <v>1453</v>
      </c>
      <c r="K3513" s="9" t="s">
        <v>1454</v>
      </c>
      <c r="L3513" s="9" t="s">
        <v>1898</v>
      </c>
      <c r="M3513" s="9"/>
      <c r="N3513" s="12" t="s">
        <v>1456</v>
      </c>
    </row>
    <row r="3514" customFormat="1" spans="1:14">
      <c r="A3514" s="9" t="s">
        <v>1895</v>
      </c>
      <c r="B3514" s="9"/>
      <c r="C3514" s="9" t="s">
        <v>6710</v>
      </c>
      <c r="D3514" s="9" t="s">
        <v>6711</v>
      </c>
      <c r="E3514" s="9" t="s">
        <v>85</v>
      </c>
      <c r="F3514" s="9"/>
      <c r="G3514" s="9"/>
      <c r="H3514" s="9" t="s">
        <v>1452</v>
      </c>
      <c r="I3514" s="9"/>
      <c r="J3514" s="9" t="s">
        <v>1453</v>
      </c>
      <c r="K3514" s="9" t="s">
        <v>1454</v>
      </c>
      <c r="L3514" s="9" t="s">
        <v>1898</v>
      </c>
      <c r="M3514" s="9"/>
      <c r="N3514" s="12" t="s">
        <v>1456</v>
      </c>
    </row>
    <row r="3515" customFormat="1" spans="1:14">
      <c r="A3515" s="9" t="s">
        <v>1895</v>
      </c>
      <c r="B3515" s="9"/>
      <c r="C3515" s="9" t="s">
        <v>6712</v>
      </c>
      <c r="D3515" s="9" t="s">
        <v>6713</v>
      </c>
      <c r="E3515" s="9" t="s">
        <v>85</v>
      </c>
      <c r="F3515" s="9"/>
      <c r="G3515" s="9"/>
      <c r="H3515" s="9" t="s">
        <v>1452</v>
      </c>
      <c r="I3515" s="9"/>
      <c r="J3515" s="9" t="s">
        <v>1453</v>
      </c>
      <c r="K3515" s="9" t="s">
        <v>1454</v>
      </c>
      <c r="L3515" s="9" t="s">
        <v>1898</v>
      </c>
      <c r="M3515" s="9"/>
      <c r="N3515" s="12" t="s">
        <v>1456</v>
      </c>
    </row>
    <row r="3516" customFormat="1" spans="1:14">
      <c r="A3516" s="9" t="s">
        <v>1895</v>
      </c>
      <c r="B3516" s="9"/>
      <c r="C3516" s="9" t="s">
        <v>6714</v>
      </c>
      <c r="D3516" s="9" t="s">
        <v>6715</v>
      </c>
      <c r="E3516" s="9" t="s">
        <v>85</v>
      </c>
      <c r="F3516" s="9"/>
      <c r="G3516" s="9"/>
      <c r="H3516" s="9" t="s">
        <v>1452</v>
      </c>
      <c r="I3516" s="9"/>
      <c r="J3516" s="9" t="s">
        <v>1453</v>
      </c>
      <c r="K3516" s="9" t="s">
        <v>1454</v>
      </c>
      <c r="L3516" s="9" t="s">
        <v>1898</v>
      </c>
      <c r="M3516" s="9"/>
      <c r="N3516" s="12" t="s">
        <v>1456</v>
      </c>
    </row>
    <row r="3517" customFormat="1" spans="1:14">
      <c r="A3517" s="9" t="s">
        <v>1895</v>
      </c>
      <c r="B3517" s="9"/>
      <c r="C3517" s="9" t="s">
        <v>6716</v>
      </c>
      <c r="D3517" s="9" t="s">
        <v>6717</v>
      </c>
      <c r="E3517" s="9" t="s">
        <v>85</v>
      </c>
      <c r="F3517" s="9"/>
      <c r="G3517" s="9"/>
      <c r="H3517" s="9" t="s">
        <v>1452</v>
      </c>
      <c r="I3517" s="9"/>
      <c r="J3517" s="9" t="s">
        <v>1453</v>
      </c>
      <c r="K3517" s="9" t="s">
        <v>1454</v>
      </c>
      <c r="L3517" s="9" t="s">
        <v>1898</v>
      </c>
      <c r="M3517" s="9"/>
      <c r="N3517" s="12" t="s">
        <v>1456</v>
      </c>
    </row>
    <row r="3518" customFormat="1" spans="1:14">
      <c r="A3518" s="9" t="s">
        <v>1895</v>
      </c>
      <c r="B3518" s="9"/>
      <c r="C3518" s="9" t="s">
        <v>6718</v>
      </c>
      <c r="D3518" s="9" t="s">
        <v>6719</v>
      </c>
      <c r="E3518" s="9" t="s">
        <v>85</v>
      </c>
      <c r="F3518" s="9"/>
      <c r="G3518" s="9"/>
      <c r="H3518" s="9" t="s">
        <v>1452</v>
      </c>
      <c r="I3518" s="9"/>
      <c r="J3518" s="9" t="s">
        <v>1453</v>
      </c>
      <c r="K3518" s="9" t="s">
        <v>1454</v>
      </c>
      <c r="L3518" s="9" t="s">
        <v>1898</v>
      </c>
      <c r="M3518" s="9"/>
      <c r="N3518" s="12" t="s">
        <v>1456</v>
      </c>
    </row>
    <row r="3519" customFormat="1" spans="1:14">
      <c r="A3519" s="9" t="s">
        <v>1895</v>
      </c>
      <c r="B3519" s="9"/>
      <c r="C3519" s="9" t="s">
        <v>6720</v>
      </c>
      <c r="D3519" s="9" t="s">
        <v>6721</v>
      </c>
      <c r="E3519" s="9" t="s">
        <v>85</v>
      </c>
      <c r="F3519" s="9"/>
      <c r="G3519" s="9"/>
      <c r="H3519" s="9" t="s">
        <v>1452</v>
      </c>
      <c r="I3519" s="9"/>
      <c r="J3519" s="9" t="s">
        <v>1453</v>
      </c>
      <c r="K3519" s="9" t="s">
        <v>1454</v>
      </c>
      <c r="L3519" s="9" t="s">
        <v>1898</v>
      </c>
      <c r="M3519" s="9"/>
      <c r="N3519" s="12" t="s">
        <v>1456</v>
      </c>
    </row>
    <row r="3520" customFormat="1" spans="1:14">
      <c r="A3520" s="9" t="s">
        <v>1895</v>
      </c>
      <c r="B3520" s="9"/>
      <c r="C3520" s="9" t="s">
        <v>6722</v>
      </c>
      <c r="D3520" s="9" t="s">
        <v>6723</v>
      </c>
      <c r="E3520" s="9" t="s">
        <v>85</v>
      </c>
      <c r="F3520" s="9"/>
      <c r="G3520" s="9"/>
      <c r="H3520" s="9" t="s">
        <v>1452</v>
      </c>
      <c r="I3520" s="9"/>
      <c r="J3520" s="9" t="s">
        <v>1453</v>
      </c>
      <c r="K3520" s="9" t="s">
        <v>1454</v>
      </c>
      <c r="L3520" s="9" t="s">
        <v>1898</v>
      </c>
      <c r="M3520" s="9"/>
      <c r="N3520" s="12" t="s">
        <v>1456</v>
      </c>
    </row>
    <row r="3521" customFormat="1" spans="1:14">
      <c r="A3521" s="9" t="s">
        <v>1895</v>
      </c>
      <c r="B3521" s="9"/>
      <c r="C3521" s="9" t="s">
        <v>6724</v>
      </c>
      <c r="D3521" s="9" t="s">
        <v>6725</v>
      </c>
      <c r="E3521" s="9" t="s">
        <v>85</v>
      </c>
      <c r="F3521" s="9"/>
      <c r="G3521" s="9"/>
      <c r="H3521" s="9" t="s">
        <v>1452</v>
      </c>
      <c r="I3521" s="9"/>
      <c r="J3521" s="9" t="s">
        <v>1453</v>
      </c>
      <c r="K3521" s="9" t="s">
        <v>1454</v>
      </c>
      <c r="L3521" s="9" t="s">
        <v>1898</v>
      </c>
      <c r="M3521" s="9"/>
      <c r="N3521" s="12" t="s">
        <v>1456</v>
      </c>
    </row>
    <row r="3522" customFormat="1" spans="1:14">
      <c r="A3522" s="9" t="s">
        <v>1895</v>
      </c>
      <c r="B3522" s="9"/>
      <c r="C3522" s="9" t="s">
        <v>6726</v>
      </c>
      <c r="D3522" s="9" t="s">
        <v>6727</v>
      </c>
      <c r="E3522" s="9" t="s">
        <v>85</v>
      </c>
      <c r="F3522" s="9"/>
      <c r="G3522" s="9"/>
      <c r="H3522" s="9" t="s">
        <v>1452</v>
      </c>
      <c r="I3522" s="9"/>
      <c r="J3522" s="9" t="s">
        <v>1453</v>
      </c>
      <c r="K3522" s="9" t="s">
        <v>1454</v>
      </c>
      <c r="L3522" s="9" t="s">
        <v>1898</v>
      </c>
      <c r="M3522" s="9"/>
      <c r="N3522" s="12" t="s">
        <v>1456</v>
      </c>
    </row>
    <row r="3523" customFormat="1" spans="1:14">
      <c r="A3523" s="9" t="s">
        <v>1895</v>
      </c>
      <c r="B3523" s="9"/>
      <c r="C3523" s="9" t="s">
        <v>6728</v>
      </c>
      <c r="D3523" s="9" t="s">
        <v>6729</v>
      </c>
      <c r="E3523" s="9" t="s">
        <v>85</v>
      </c>
      <c r="F3523" s="9"/>
      <c r="G3523" s="9"/>
      <c r="H3523" s="9" t="s">
        <v>1452</v>
      </c>
      <c r="I3523" s="9"/>
      <c r="J3523" s="9" t="s">
        <v>1453</v>
      </c>
      <c r="K3523" s="9" t="s">
        <v>1454</v>
      </c>
      <c r="L3523" s="9" t="s">
        <v>1898</v>
      </c>
      <c r="M3523" s="9"/>
      <c r="N3523" s="12" t="s">
        <v>1456</v>
      </c>
    </row>
    <row r="3524" customFormat="1" spans="1:14">
      <c r="A3524" s="9" t="s">
        <v>1895</v>
      </c>
      <c r="B3524" s="9"/>
      <c r="C3524" s="9" t="s">
        <v>6730</v>
      </c>
      <c r="D3524" s="9" t="s">
        <v>6731</v>
      </c>
      <c r="E3524" s="9" t="s">
        <v>85</v>
      </c>
      <c r="F3524" s="9"/>
      <c r="G3524" s="9"/>
      <c r="H3524" s="9" t="s">
        <v>1452</v>
      </c>
      <c r="I3524" s="9"/>
      <c r="J3524" s="9" t="s">
        <v>1453</v>
      </c>
      <c r="K3524" s="9" t="s">
        <v>1454</v>
      </c>
      <c r="L3524" s="9" t="s">
        <v>1898</v>
      </c>
      <c r="M3524" s="9"/>
      <c r="N3524" s="12" t="s">
        <v>1456</v>
      </c>
    </row>
    <row r="3525" customFormat="1" spans="1:14">
      <c r="A3525" s="9" t="s">
        <v>1895</v>
      </c>
      <c r="B3525" s="9"/>
      <c r="C3525" s="9" t="s">
        <v>6732</v>
      </c>
      <c r="D3525" s="9" t="s">
        <v>6733</v>
      </c>
      <c r="E3525" s="9" t="s">
        <v>85</v>
      </c>
      <c r="F3525" s="9"/>
      <c r="G3525" s="9"/>
      <c r="H3525" s="9" t="s">
        <v>1452</v>
      </c>
      <c r="I3525" s="9"/>
      <c r="J3525" s="9" t="s">
        <v>1453</v>
      </c>
      <c r="K3525" s="9" t="s">
        <v>1454</v>
      </c>
      <c r="L3525" s="9" t="s">
        <v>1898</v>
      </c>
      <c r="M3525" s="9"/>
      <c r="N3525" s="12" t="s">
        <v>1456</v>
      </c>
    </row>
    <row r="3526" customFormat="1" spans="1:14">
      <c r="A3526" s="9" t="s">
        <v>1895</v>
      </c>
      <c r="B3526" s="9"/>
      <c r="C3526" s="9" t="s">
        <v>6734</v>
      </c>
      <c r="D3526" s="9" t="s">
        <v>6735</v>
      </c>
      <c r="E3526" s="9" t="s">
        <v>85</v>
      </c>
      <c r="F3526" s="9"/>
      <c r="G3526" s="9"/>
      <c r="H3526" s="9" t="s">
        <v>1452</v>
      </c>
      <c r="I3526" s="9"/>
      <c r="J3526" s="9" t="s">
        <v>1453</v>
      </c>
      <c r="K3526" s="9" t="s">
        <v>1454</v>
      </c>
      <c r="L3526" s="9" t="s">
        <v>1898</v>
      </c>
      <c r="M3526" s="9"/>
      <c r="N3526" s="12" t="s">
        <v>1456</v>
      </c>
    </row>
    <row r="3527" customFormat="1" spans="1:14">
      <c r="A3527" s="9" t="s">
        <v>1895</v>
      </c>
      <c r="B3527" s="9"/>
      <c r="C3527" s="9" t="s">
        <v>6736</v>
      </c>
      <c r="D3527" s="9" t="s">
        <v>6737</v>
      </c>
      <c r="E3527" s="9" t="s">
        <v>85</v>
      </c>
      <c r="F3527" s="9"/>
      <c r="G3527" s="9"/>
      <c r="H3527" s="9" t="s">
        <v>1452</v>
      </c>
      <c r="I3527" s="9"/>
      <c r="J3527" s="9" t="s">
        <v>1453</v>
      </c>
      <c r="K3527" s="9" t="s">
        <v>1454</v>
      </c>
      <c r="L3527" s="9" t="s">
        <v>1898</v>
      </c>
      <c r="M3527" s="9"/>
      <c r="N3527" s="12" t="s">
        <v>1456</v>
      </c>
    </row>
    <row r="3528" customFormat="1" spans="1:14">
      <c r="A3528" s="9" t="s">
        <v>1895</v>
      </c>
      <c r="B3528" s="9"/>
      <c r="C3528" s="9" t="s">
        <v>6738</v>
      </c>
      <c r="D3528" s="9" t="s">
        <v>6739</v>
      </c>
      <c r="E3528" s="9" t="s">
        <v>85</v>
      </c>
      <c r="F3528" s="9"/>
      <c r="G3528" s="9"/>
      <c r="H3528" s="9" t="s">
        <v>1452</v>
      </c>
      <c r="I3528" s="9"/>
      <c r="J3528" s="9" t="s">
        <v>1453</v>
      </c>
      <c r="K3528" s="9" t="s">
        <v>1454</v>
      </c>
      <c r="L3528" s="9" t="s">
        <v>1898</v>
      </c>
      <c r="M3528" s="9"/>
      <c r="N3528" s="12" t="s">
        <v>1456</v>
      </c>
    </row>
    <row r="3529" customFormat="1" spans="1:14">
      <c r="A3529" s="9" t="s">
        <v>1895</v>
      </c>
      <c r="B3529" s="9"/>
      <c r="C3529" s="9" t="s">
        <v>6740</v>
      </c>
      <c r="D3529" s="9" t="s">
        <v>6741</v>
      </c>
      <c r="E3529" s="9" t="s">
        <v>85</v>
      </c>
      <c r="F3529" s="9"/>
      <c r="G3529" s="9"/>
      <c r="H3529" s="9" t="s">
        <v>1452</v>
      </c>
      <c r="I3529" s="9"/>
      <c r="J3529" s="9" t="s">
        <v>1453</v>
      </c>
      <c r="K3529" s="9" t="s">
        <v>1454</v>
      </c>
      <c r="L3529" s="9" t="s">
        <v>1898</v>
      </c>
      <c r="M3529" s="9"/>
      <c r="N3529" s="12" t="s">
        <v>1456</v>
      </c>
    </row>
    <row r="3530" customFormat="1" spans="1:14">
      <c r="A3530" s="9" t="s">
        <v>1895</v>
      </c>
      <c r="B3530" s="9"/>
      <c r="C3530" s="9" t="s">
        <v>6742</v>
      </c>
      <c r="D3530" s="9" t="s">
        <v>6743</v>
      </c>
      <c r="E3530" s="9" t="s">
        <v>85</v>
      </c>
      <c r="F3530" s="9"/>
      <c r="G3530" s="9"/>
      <c r="H3530" s="9" t="s">
        <v>1452</v>
      </c>
      <c r="I3530" s="9"/>
      <c r="J3530" s="9" t="s">
        <v>1453</v>
      </c>
      <c r="K3530" s="9" t="s">
        <v>1454</v>
      </c>
      <c r="L3530" s="9" t="s">
        <v>1898</v>
      </c>
      <c r="M3530" s="9"/>
      <c r="N3530" s="12" t="s">
        <v>1456</v>
      </c>
    </row>
    <row r="3531" customFormat="1" spans="1:14">
      <c r="A3531" s="9" t="s">
        <v>1895</v>
      </c>
      <c r="B3531" s="9"/>
      <c r="C3531" s="9" t="s">
        <v>6744</v>
      </c>
      <c r="D3531" s="9" t="s">
        <v>6745</v>
      </c>
      <c r="E3531" s="9" t="s">
        <v>85</v>
      </c>
      <c r="F3531" s="9"/>
      <c r="G3531" s="9"/>
      <c r="H3531" s="9" t="s">
        <v>1452</v>
      </c>
      <c r="I3531" s="9"/>
      <c r="J3531" s="9" t="s">
        <v>1453</v>
      </c>
      <c r="K3531" s="9" t="s">
        <v>1454</v>
      </c>
      <c r="L3531" s="9" t="s">
        <v>1898</v>
      </c>
      <c r="M3531" s="9"/>
      <c r="N3531" s="12" t="s">
        <v>1456</v>
      </c>
    </row>
    <row r="3532" customFormat="1" spans="1:14">
      <c r="A3532" s="9" t="s">
        <v>1895</v>
      </c>
      <c r="B3532" s="9"/>
      <c r="C3532" s="9" t="s">
        <v>6746</v>
      </c>
      <c r="D3532" s="9" t="s">
        <v>6747</v>
      </c>
      <c r="E3532" s="9" t="s">
        <v>85</v>
      </c>
      <c r="F3532" s="9"/>
      <c r="G3532" s="9"/>
      <c r="H3532" s="9" t="s">
        <v>1452</v>
      </c>
      <c r="I3532" s="9"/>
      <c r="J3532" s="9" t="s">
        <v>1453</v>
      </c>
      <c r="K3532" s="9" t="s">
        <v>1454</v>
      </c>
      <c r="L3532" s="9" t="s">
        <v>1898</v>
      </c>
      <c r="M3532" s="9"/>
      <c r="N3532" s="12" t="s">
        <v>1456</v>
      </c>
    </row>
    <row r="3533" customFormat="1" spans="1:14">
      <c r="A3533" s="9" t="s">
        <v>1895</v>
      </c>
      <c r="B3533" s="9"/>
      <c r="C3533" s="9" t="s">
        <v>6748</v>
      </c>
      <c r="D3533" s="9" t="s">
        <v>6749</v>
      </c>
      <c r="E3533" s="9" t="s">
        <v>85</v>
      </c>
      <c r="F3533" s="9"/>
      <c r="G3533" s="9"/>
      <c r="H3533" s="9" t="s">
        <v>1452</v>
      </c>
      <c r="I3533" s="9"/>
      <c r="J3533" s="9" t="s">
        <v>1453</v>
      </c>
      <c r="K3533" s="9" t="s">
        <v>1454</v>
      </c>
      <c r="L3533" s="9" t="s">
        <v>1898</v>
      </c>
      <c r="M3533" s="9"/>
      <c r="N3533" s="12" t="s">
        <v>1456</v>
      </c>
    </row>
    <row r="3534" customFormat="1" spans="1:14">
      <c r="A3534" s="9" t="s">
        <v>1895</v>
      </c>
      <c r="B3534" s="9"/>
      <c r="C3534" s="9" t="s">
        <v>6750</v>
      </c>
      <c r="D3534" s="9" t="s">
        <v>6751</v>
      </c>
      <c r="E3534" s="9" t="s">
        <v>85</v>
      </c>
      <c r="F3534" s="9"/>
      <c r="G3534" s="9"/>
      <c r="H3534" s="9" t="s">
        <v>1452</v>
      </c>
      <c r="I3534" s="9"/>
      <c r="J3534" s="9" t="s">
        <v>1453</v>
      </c>
      <c r="K3534" s="9" t="s">
        <v>1454</v>
      </c>
      <c r="L3534" s="9" t="s">
        <v>1898</v>
      </c>
      <c r="M3534" s="9"/>
      <c r="N3534" s="12" t="s">
        <v>1456</v>
      </c>
    </row>
    <row r="3535" customFormat="1" spans="1:14">
      <c r="A3535" s="9" t="s">
        <v>1895</v>
      </c>
      <c r="B3535" s="9"/>
      <c r="C3535" s="9" t="s">
        <v>6752</v>
      </c>
      <c r="D3535" s="9" t="s">
        <v>6753</v>
      </c>
      <c r="E3535" s="9" t="s">
        <v>85</v>
      </c>
      <c r="F3535" s="9"/>
      <c r="G3535" s="9"/>
      <c r="H3535" s="9" t="s">
        <v>1452</v>
      </c>
      <c r="I3535" s="9"/>
      <c r="J3535" s="9" t="s">
        <v>1453</v>
      </c>
      <c r="K3535" s="9" t="s">
        <v>1454</v>
      </c>
      <c r="L3535" s="9" t="s">
        <v>1898</v>
      </c>
      <c r="M3535" s="9"/>
      <c r="N3535" s="12" t="s">
        <v>1456</v>
      </c>
    </row>
    <row r="3536" customFormat="1" spans="1:14">
      <c r="A3536" s="9" t="s">
        <v>1895</v>
      </c>
      <c r="B3536" s="9"/>
      <c r="C3536" s="9" t="s">
        <v>6754</v>
      </c>
      <c r="D3536" s="9" t="s">
        <v>6755</v>
      </c>
      <c r="E3536" s="9" t="s">
        <v>85</v>
      </c>
      <c r="F3536" s="9"/>
      <c r="G3536" s="9"/>
      <c r="H3536" s="9" t="s">
        <v>1452</v>
      </c>
      <c r="I3536" s="9"/>
      <c r="J3536" s="9" t="s">
        <v>1453</v>
      </c>
      <c r="K3536" s="9" t="s">
        <v>1454</v>
      </c>
      <c r="L3536" s="9" t="s">
        <v>1898</v>
      </c>
      <c r="M3536" s="9"/>
      <c r="N3536" s="12" t="s">
        <v>1456</v>
      </c>
    </row>
    <row r="3537" customFormat="1" spans="1:14">
      <c r="A3537" s="9" t="s">
        <v>1895</v>
      </c>
      <c r="B3537" s="9"/>
      <c r="C3537" s="9" t="s">
        <v>6756</v>
      </c>
      <c r="D3537" s="9" t="s">
        <v>6757</v>
      </c>
      <c r="E3537" s="9" t="s">
        <v>85</v>
      </c>
      <c r="F3537" s="9"/>
      <c r="G3537" s="9"/>
      <c r="H3537" s="9" t="s">
        <v>1452</v>
      </c>
      <c r="I3537" s="9"/>
      <c r="J3537" s="9" t="s">
        <v>1453</v>
      </c>
      <c r="K3537" s="9" t="s">
        <v>1454</v>
      </c>
      <c r="L3537" s="9" t="s">
        <v>1898</v>
      </c>
      <c r="M3537" s="9"/>
      <c r="N3537" s="12" t="s">
        <v>1456</v>
      </c>
    </row>
    <row r="3538" customFormat="1" spans="1:14">
      <c r="A3538" s="9" t="s">
        <v>1895</v>
      </c>
      <c r="B3538" s="9"/>
      <c r="C3538" s="9" t="s">
        <v>6758</v>
      </c>
      <c r="D3538" s="9" t="s">
        <v>6759</v>
      </c>
      <c r="E3538" s="9" t="s">
        <v>85</v>
      </c>
      <c r="F3538" s="9"/>
      <c r="G3538" s="9"/>
      <c r="H3538" s="9" t="s">
        <v>1452</v>
      </c>
      <c r="I3538" s="9"/>
      <c r="J3538" s="9" t="s">
        <v>1453</v>
      </c>
      <c r="K3538" s="9" t="s">
        <v>1454</v>
      </c>
      <c r="L3538" s="9" t="s">
        <v>1898</v>
      </c>
      <c r="M3538" s="9"/>
      <c r="N3538" s="12" t="s">
        <v>1456</v>
      </c>
    </row>
    <row r="3539" customFormat="1" spans="1:14">
      <c r="A3539" s="9" t="s">
        <v>1895</v>
      </c>
      <c r="B3539" s="9"/>
      <c r="C3539" s="9" t="s">
        <v>6760</v>
      </c>
      <c r="D3539" s="9" t="s">
        <v>6761</v>
      </c>
      <c r="E3539" s="9" t="s">
        <v>85</v>
      </c>
      <c r="F3539" s="9"/>
      <c r="G3539" s="9"/>
      <c r="H3539" s="9" t="s">
        <v>1452</v>
      </c>
      <c r="I3539" s="9"/>
      <c r="J3539" s="9" t="s">
        <v>1453</v>
      </c>
      <c r="K3539" s="9" t="s">
        <v>1454</v>
      </c>
      <c r="L3539" s="9" t="s">
        <v>1898</v>
      </c>
      <c r="M3539" s="9"/>
      <c r="N3539" s="12" t="s">
        <v>1456</v>
      </c>
    </row>
    <row r="3540" customFormat="1" spans="1:14">
      <c r="A3540" s="9" t="s">
        <v>1895</v>
      </c>
      <c r="B3540" s="9"/>
      <c r="C3540" s="9" t="s">
        <v>6762</v>
      </c>
      <c r="D3540" s="9" t="s">
        <v>6763</v>
      </c>
      <c r="E3540" s="9" t="s">
        <v>85</v>
      </c>
      <c r="F3540" s="9"/>
      <c r="G3540" s="9"/>
      <c r="H3540" s="9" t="s">
        <v>1452</v>
      </c>
      <c r="I3540" s="9"/>
      <c r="J3540" s="9" t="s">
        <v>1453</v>
      </c>
      <c r="K3540" s="9" t="s">
        <v>1454</v>
      </c>
      <c r="L3540" s="9" t="s">
        <v>1898</v>
      </c>
      <c r="M3540" s="9"/>
      <c r="N3540" s="12" t="s">
        <v>1456</v>
      </c>
    </row>
    <row r="3541" customFormat="1" spans="1:14">
      <c r="A3541" s="9" t="s">
        <v>1895</v>
      </c>
      <c r="B3541" s="9"/>
      <c r="C3541" s="9" t="s">
        <v>6764</v>
      </c>
      <c r="D3541" s="9" t="s">
        <v>6765</v>
      </c>
      <c r="E3541" s="9" t="s">
        <v>85</v>
      </c>
      <c r="F3541" s="9"/>
      <c r="G3541" s="9"/>
      <c r="H3541" s="9" t="s">
        <v>1452</v>
      </c>
      <c r="I3541" s="9"/>
      <c r="J3541" s="9" t="s">
        <v>1453</v>
      </c>
      <c r="K3541" s="9" t="s">
        <v>1454</v>
      </c>
      <c r="L3541" s="9" t="s">
        <v>1898</v>
      </c>
      <c r="M3541" s="9"/>
      <c r="N3541" s="12" t="s">
        <v>1456</v>
      </c>
    </row>
    <row r="3542" customFormat="1" spans="1:14">
      <c r="A3542" s="9" t="s">
        <v>1895</v>
      </c>
      <c r="B3542" s="9"/>
      <c r="C3542" s="9" t="s">
        <v>6766</v>
      </c>
      <c r="D3542" s="9" t="s">
        <v>6767</v>
      </c>
      <c r="E3542" s="9" t="s">
        <v>85</v>
      </c>
      <c r="F3542" s="9"/>
      <c r="G3542" s="9"/>
      <c r="H3542" s="9" t="s">
        <v>1452</v>
      </c>
      <c r="I3542" s="9"/>
      <c r="J3542" s="9" t="s">
        <v>1453</v>
      </c>
      <c r="K3542" s="9" t="s">
        <v>1454</v>
      </c>
      <c r="L3542" s="9" t="s">
        <v>1898</v>
      </c>
      <c r="M3542" s="9"/>
      <c r="N3542" s="12" t="s">
        <v>1456</v>
      </c>
    </row>
    <row r="3543" customFormat="1" spans="1:14">
      <c r="A3543" s="9" t="s">
        <v>1895</v>
      </c>
      <c r="B3543" s="9"/>
      <c r="C3543" s="9" t="s">
        <v>6768</v>
      </c>
      <c r="D3543" s="9" t="s">
        <v>6769</v>
      </c>
      <c r="E3543" s="9" t="s">
        <v>85</v>
      </c>
      <c r="F3543" s="9"/>
      <c r="G3543" s="9"/>
      <c r="H3543" s="9" t="s">
        <v>1452</v>
      </c>
      <c r="I3543" s="9"/>
      <c r="J3543" s="9" t="s">
        <v>1453</v>
      </c>
      <c r="K3543" s="9" t="s">
        <v>1454</v>
      </c>
      <c r="L3543" s="9" t="s">
        <v>1898</v>
      </c>
      <c r="M3543" s="9"/>
      <c r="N3543" s="12" t="s">
        <v>1456</v>
      </c>
    </row>
    <row r="3544" customFormat="1" spans="1:14">
      <c r="A3544" s="9" t="s">
        <v>1895</v>
      </c>
      <c r="B3544" s="9"/>
      <c r="C3544" s="9" t="s">
        <v>6770</v>
      </c>
      <c r="D3544" s="9" t="s">
        <v>6771</v>
      </c>
      <c r="E3544" s="9" t="s">
        <v>85</v>
      </c>
      <c r="F3544" s="9"/>
      <c r="G3544" s="9"/>
      <c r="H3544" s="9" t="s">
        <v>1452</v>
      </c>
      <c r="I3544" s="9"/>
      <c r="J3544" s="9" t="s">
        <v>1453</v>
      </c>
      <c r="K3544" s="9" t="s">
        <v>1454</v>
      </c>
      <c r="L3544" s="9" t="s">
        <v>1898</v>
      </c>
      <c r="M3544" s="9"/>
      <c r="N3544" s="12" t="s">
        <v>1456</v>
      </c>
    </row>
    <row r="3545" customFormat="1" spans="1:14">
      <c r="A3545" s="9" t="s">
        <v>1895</v>
      </c>
      <c r="B3545" s="9"/>
      <c r="C3545" s="9" t="s">
        <v>6772</v>
      </c>
      <c r="D3545" s="9" t="s">
        <v>6773</v>
      </c>
      <c r="E3545" s="9" t="s">
        <v>85</v>
      </c>
      <c r="F3545" s="9"/>
      <c r="G3545" s="9"/>
      <c r="H3545" s="9" t="s">
        <v>1452</v>
      </c>
      <c r="I3545" s="9"/>
      <c r="J3545" s="9" t="s">
        <v>1453</v>
      </c>
      <c r="K3545" s="9" t="s">
        <v>1454</v>
      </c>
      <c r="L3545" s="9" t="s">
        <v>1898</v>
      </c>
      <c r="M3545" s="9"/>
      <c r="N3545" s="12" t="s">
        <v>1456</v>
      </c>
    </row>
    <row r="3546" customFormat="1" spans="1:14">
      <c r="A3546" s="9" t="s">
        <v>1895</v>
      </c>
      <c r="B3546" s="9"/>
      <c r="C3546" s="9" t="s">
        <v>6774</v>
      </c>
      <c r="D3546" s="9" t="s">
        <v>6775</v>
      </c>
      <c r="E3546" s="9" t="s">
        <v>85</v>
      </c>
      <c r="F3546" s="9"/>
      <c r="G3546" s="9"/>
      <c r="H3546" s="9" t="s">
        <v>1452</v>
      </c>
      <c r="I3546" s="9"/>
      <c r="J3546" s="9" t="s">
        <v>1453</v>
      </c>
      <c r="K3546" s="9" t="s">
        <v>1454</v>
      </c>
      <c r="L3546" s="9" t="s">
        <v>1898</v>
      </c>
      <c r="M3546" s="9"/>
      <c r="N3546" s="12" t="s">
        <v>1456</v>
      </c>
    </row>
    <row r="3547" customFormat="1" spans="1:14">
      <c r="A3547" s="9" t="s">
        <v>1895</v>
      </c>
      <c r="B3547" s="9"/>
      <c r="C3547" s="9" t="s">
        <v>6776</v>
      </c>
      <c r="D3547" s="9" t="s">
        <v>6777</v>
      </c>
      <c r="E3547" s="9" t="s">
        <v>85</v>
      </c>
      <c r="F3547" s="9"/>
      <c r="G3547" s="9"/>
      <c r="H3547" s="9" t="s">
        <v>1452</v>
      </c>
      <c r="I3547" s="9"/>
      <c r="J3547" s="9" t="s">
        <v>1453</v>
      </c>
      <c r="K3547" s="9" t="s">
        <v>1454</v>
      </c>
      <c r="L3547" s="9" t="s">
        <v>1898</v>
      </c>
      <c r="M3547" s="9"/>
      <c r="N3547" s="12" t="s">
        <v>1456</v>
      </c>
    </row>
    <row r="3548" customFormat="1" spans="1:14">
      <c r="A3548" s="9" t="s">
        <v>1895</v>
      </c>
      <c r="B3548" s="9"/>
      <c r="C3548" s="9" t="s">
        <v>6778</v>
      </c>
      <c r="D3548" s="9" t="s">
        <v>6779</v>
      </c>
      <c r="E3548" s="9" t="s">
        <v>85</v>
      </c>
      <c r="F3548" s="9"/>
      <c r="G3548" s="9"/>
      <c r="H3548" s="9" t="s">
        <v>1452</v>
      </c>
      <c r="I3548" s="9"/>
      <c r="J3548" s="9" t="s">
        <v>1453</v>
      </c>
      <c r="K3548" s="9" t="s">
        <v>1454</v>
      </c>
      <c r="L3548" s="9" t="s">
        <v>1898</v>
      </c>
      <c r="M3548" s="9"/>
      <c r="N3548" s="12" t="s">
        <v>1456</v>
      </c>
    </row>
    <row r="3549" customFormat="1" spans="1:14">
      <c r="A3549" s="9" t="s">
        <v>1895</v>
      </c>
      <c r="B3549" s="9"/>
      <c r="C3549" s="9" t="s">
        <v>6780</v>
      </c>
      <c r="D3549" s="9" t="s">
        <v>6781</v>
      </c>
      <c r="E3549" s="9" t="s">
        <v>85</v>
      </c>
      <c r="F3549" s="9"/>
      <c r="G3549" s="9"/>
      <c r="H3549" s="9" t="s">
        <v>1452</v>
      </c>
      <c r="I3549" s="9"/>
      <c r="J3549" s="9" t="s">
        <v>1453</v>
      </c>
      <c r="K3549" s="9" t="s">
        <v>1454</v>
      </c>
      <c r="L3549" s="9" t="s">
        <v>1898</v>
      </c>
      <c r="M3549" s="9"/>
      <c r="N3549" s="12" t="s">
        <v>1456</v>
      </c>
    </row>
    <row r="3550" customFormat="1" spans="1:14">
      <c r="A3550" s="9" t="s">
        <v>1895</v>
      </c>
      <c r="B3550" s="9"/>
      <c r="C3550" s="9" t="s">
        <v>6782</v>
      </c>
      <c r="D3550" s="9" t="s">
        <v>6783</v>
      </c>
      <c r="E3550" s="9" t="s">
        <v>85</v>
      </c>
      <c r="F3550" s="9"/>
      <c r="G3550" s="9"/>
      <c r="H3550" s="9" t="s">
        <v>1452</v>
      </c>
      <c r="I3550" s="9"/>
      <c r="J3550" s="9" t="s">
        <v>1453</v>
      </c>
      <c r="K3550" s="9" t="s">
        <v>1454</v>
      </c>
      <c r="L3550" s="9" t="s">
        <v>1898</v>
      </c>
      <c r="M3550" s="9"/>
      <c r="N3550" s="12" t="s">
        <v>1456</v>
      </c>
    </row>
    <row r="3551" customFormat="1" spans="1:14">
      <c r="A3551" s="9" t="s">
        <v>1895</v>
      </c>
      <c r="B3551" s="9"/>
      <c r="C3551" s="9" t="s">
        <v>6784</v>
      </c>
      <c r="D3551" s="9" t="s">
        <v>6785</v>
      </c>
      <c r="E3551" s="9" t="s">
        <v>85</v>
      </c>
      <c r="F3551" s="9"/>
      <c r="G3551" s="9"/>
      <c r="H3551" s="9" t="s">
        <v>1452</v>
      </c>
      <c r="I3551" s="9"/>
      <c r="J3551" s="9" t="s">
        <v>1453</v>
      </c>
      <c r="K3551" s="9" t="s">
        <v>1454</v>
      </c>
      <c r="L3551" s="9" t="s">
        <v>1898</v>
      </c>
      <c r="M3551" s="9"/>
      <c r="N3551" s="12" t="s">
        <v>1456</v>
      </c>
    </row>
    <row r="3552" customFormat="1" spans="1:14">
      <c r="A3552" s="9" t="s">
        <v>1895</v>
      </c>
      <c r="B3552" s="9"/>
      <c r="C3552" s="9" t="s">
        <v>6786</v>
      </c>
      <c r="D3552" s="9" t="s">
        <v>6787</v>
      </c>
      <c r="E3552" s="9" t="s">
        <v>85</v>
      </c>
      <c r="F3552" s="9"/>
      <c r="G3552" s="9"/>
      <c r="H3552" s="9" t="s">
        <v>1452</v>
      </c>
      <c r="I3552" s="9"/>
      <c r="J3552" s="9" t="s">
        <v>1453</v>
      </c>
      <c r="K3552" s="9" t="s">
        <v>1454</v>
      </c>
      <c r="L3552" s="9" t="s">
        <v>1898</v>
      </c>
      <c r="M3552" s="9"/>
      <c r="N3552" s="12" t="s">
        <v>1456</v>
      </c>
    </row>
    <row r="3553" customFormat="1" spans="1:14">
      <c r="A3553" s="9" t="s">
        <v>1895</v>
      </c>
      <c r="B3553" s="9"/>
      <c r="C3553" s="9" t="s">
        <v>6788</v>
      </c>
      <c r="D3553" s="9" t="s">
        <v>6789</v>
      </c>
      <c r="E3553" s="9" t="s">
        <v>85</v>
      </c>
      <c r="F3553" s="9"/>
      <c r="G3553" s="9"/>
      <c r="H3553" s="9" t="s">
        <v>1452</v>
      </c>
      <c r="I3553" s="9"/>
      <c r="J3553" s="9" t="s">
        <v>1453</v>
      </c>
      <c r="K3553" s="9" t="s">
        <v>1454</v>
      </c>
      <c r="L3553" s="9" t="s">
        <v>1898</v>
      </c>
      <c r="M3553" s="9"/>
      <c r="N3553" s="12" t="s">
        <v>1456</v>
      </c>
    </row>
    <row r="3554" customFormat="1" spans="1:14">
      <c r="A3554" s="9" t="s">
        <v>1895</v>
      </c>
      <c r="B3554" s="9"/>
      <c r="C3554" s="9" t="s">
        <v>6790</v>
      </c>
      <c r="D3554" s="9" t="s">
        <v>6791</v>
      </c>
      <c r="E3554" s="9" t="s">
        <v>85</v>
      </c>
      <c r="F3554" s="9"/>
      <c r="G3554" s="9"/>
      <c r="H3554" s="9" t="s">
        <v>1452</v>
      </c>
      <c r="I3554" s="9"/>
      <c r="J3554" s="9" t="s">
        <v>1453</v>
      </c>
      <c r="K3554" s="9" t="s">
        <v>1454</v>
      </c>
      <c r="L3554" s="9" t="s">
        <v>1898</v>
      </c>
      <c r="M3554" s="9"/>
      <c r="N3554" s="12" t="s">
        <v>1456</v>
      </c>
    </row>
    <row r="3555" customFormat="1" spans="1:14">
      <c r="A3555" s="9" t="s">
        <v>1895</v>
      </c>
      <c r="B3555" s="9"/>
      <c r="C3555" s="9" t="s">
        <v>6792</v>
      </c>
      <c r="D3555" s="9" t="s">
        <v>6793</v>
      </c>
      <c r="E3555" s="9" t="s">
        <v>85</v>
      </c>
      <c r="F3555" s="9"/>
      <c r="G3555" s="9"/>
      <c r="H3555" s="9" t="s">
        <v>1452</v>
      </c>
      <c r="I3555" s="9"/>
      <c r="J3555" s="9" t="s">
        <v>1453</v>
      </c>
      <c r="K3555" s="9" t="s">
        <v>1454</v>
      </c>
      <c r="L3555" s="9" t="s">
        <v>1898</v>
      </c>
      <c r="M3555" s="9"/>
      <c r="N3555" s="12" t="s">
        <v>1456</v>
      </c>
    </row>
    <row r="3556" customFormat="1" spans="1:14">
      <c r="A3556" s="9" t="s">
        <v>1895</v>
      </c>
      <c r="B3556" s="9"/>
      <c r="C3556" s="9" t="s">
        <v>6794</v>
      </c>
      <c r="D3556" s="9" t="s">
        <v>6795</v>
      </c>
      <c r="E3556" s="9" t="s">
        <v>85</v>
      </c>
      <c r="F3556" s="9"/>
      <c r="G3556" s="9"/>
      <c r="H3556" s="9" t="s">
        <v>1452</v>
      </c>
      <c r="I3556" s="9"/>
      <c r="J3556" s="9" t="s">
        <v>1453</v>
      </c>
      <c r="K3556" s="9" t="s">
        <v>1454</v>
      </c>
      <c r="L3556" s="9" t="s">
        <v>1898</v>
      </c>
      <c r="M3556" s="9"/>
      <c r="N3556" s="12" t="s">
        <v>1456</v>
      </c>
    </row>
    <row r="3557" customFormat="1" spans="1:14">
      <c r="A3557" s="9" t="s">
        <v>1895</v>
      </c>
      <c r="B3557" s="9"/>
      <c r="C3557" s="9" t="s">
        <v>6796</v>
      </c>
      <c r="D3557" s="9" t="s">
        <v>6797</v>
      </c>
      <c r="E3557" s="9" t="s">
        <v>85</v>
      </c>
      <c r="F3557" s="9"/>
      <c r="G3557" s="9"/>
      <c r="H3557" s="9" t="s">
        <v>1452</v>
      </c>
      <c r="I3557" s="9"/>
      <c r="J3557" s="9" t="s">
        <v>1453</v>
      </c>
      <c r="K3557" s="9" t="s">
        <v>1454</v>
      </c>
      <c r="L3557" s="9" t="s">
        <v>1898</v>
      </c>
      <c r="M3557" s="9"/>
      <c r="N3557" s="12" t="s">
        <v>1456</v>
      </c>
    </row>
    <row r="3558" customFormat="1" spans="1:14">
      <c r="A3558" s="9" t="s">
        <v>1895</v>
      </c>
      <c r="B3558" s="9"/>
      <c r="C3558" s="9" t="s">
        <v>6798</v>
      </c>
      <c r="D3558" s="9" t="s">
        <v>6799</v>
      </c>
      <c r="E3558" s="9" t="s">
        <v>85</v>
      </c>
      <c r="F3558" s="9"/>
      <c r="G3558" s="9"/>
      <c r="H3558" s="9" t="s">
        <v>1452</v>
      </c>
      <c r="I3558" s="9"/>
      <c r="J3558" s="9" t="s">
        <v>1453</v>
      </c>
      <c r="K3558" s="9" t="s">
        <v>1454</v>
      </c>
      <c r="L3558" s="9" t="s">
        <v>1898</v>
      </c>
      <c r="M3558" s="9"/>
      <c r="N3558" s="12" t="s">
        <v>1456</v>
      </c>
    </row>
    <row r="3559" customFormat="1" spans="1:14">
      <c r="A3559" s="9" t="s">
        <v>1895</v>
      </c>
      <c r="B3559" s="9"/>
      <c r="C3559" s="9" t="s">
        <v>6800</v>
      </c>
      <c r="D3559" s="9" t="s">
        <v>6801</v>
      </c>
      <c r="E3559" s="9" t="s">
        <v>85</v>
      </c>
      <c r="F3559" s="9"/>
      <c r="G3559" s="9"/>
      <c r="H3559" s="9" t="s">
        <v>1452</v>
      </c>
      <c r="I3559" s="9"/>
      <c r="J3559" s="9" t="s">
        <v>1453</v>
      </c>
      <c r="K3559" s="9" t="s">
        <v>1454</v>
      </c>
      <c r="L3559" s="9" t="s">
        <v>1898</v>
      </c>
      <c r="M3559" s="9"/>
      <c r="N3559" s="12" t="s">
        <v>1456</v>
      </c>
    </row>
    <row r="3560" customFormat="1" spans="1:14">
      <c r="A3560" s="9" t="s">
        <v>1895</v>
      </c>
      <c r="B3560" s="9"/>
      <c r="C3560" s="9" t="s">
        <v>6802</v>
      </c>
      <c r="D3560" s="9" t="s">
        <v>6803</v>
      </c>
      <c r="E3560" s="9" t="s">
        <v>85</v>
      </c>
      <c r="F3560" s="9"/>
      <c r="G3560" s="9"/>
      <c r="H3560" s="9" t="s">
        <v>1452</v>
      </c>
      <c r="I3560" s="9"/>
      <c r="J3560" s="9" t="s">
        <v>1453</v>
      </c>
      <c r="K3560" s="9" t="s">
        <v>1454</v>
      </c>
      <c r="L3560" s="9" t="s">
        <v>1898</v>
      </c>
      <c r="M3560" s="9"/>
      <c r="N3560" s="12" t="s">
        <v>1456</v>
      </c>
    </row>
    <row r="3561" customFormat="1" spans="1:14">
      <c r="A3561" s="9" t="s">
        <v>1895</v>
      </c>
      <c r="B3561" s="9"/>
      <c r="C3561" s="9" t="s">
        <v>6804</v>
      </c>
      <c r="D3561" s="9" t="s">
        <v>6805</v>
      </c>
      <c r="E3561" s="9" t="s">
        <v>85</v>
      </c>
      <c r="F3561" s="9"/>
      <c r="G3561" s="9"/>
      <c r="H3561" s="9" t="s">
        <v>1452</v>
      </c>
      <c r="I3561" s="9"/>
      <c r="J3561" s="9" t="s">
        <v>1453</v>
      </c>
      <c r="K3561" s="9" t="s">
        <v>1454</v>
      </c>
      <c r="L3561" s="9" t="s">
        <v>1898</v>
      </c>
      <c r="M3561" s="9"/>
      <c r="N3561" s="12" t="s">
        <v>1456</v>
      </c>
    </row>
    <row r="3562" customFormat="1" spans="1:14">
      <c r="A3562" s="9" t="s">
        <v>1895</v>
      </c>
      <c r="B3562" s="9"/>
      <c r="C3562" s="9" t="s">
        <v>6806</v>
      </c>
      <c r="D3562" s="9" t="s">
        <v>6807</v>
      </c>
      <c r="E3562" s="9" t="s">
        <v>85</v>
      </c>
      <c r="F3562" s="9"/>
      <c r="G3562" s="9"/>
      <c r="H3562" s="9" t="s">
        <v>1452</v>
      </c>
      <c r="I3562" s="9"/>
      <c r="J3562" s="9" t="s">
        <v>1453</v>
      </c>
      <c r="K3562" s="9" t="s">
        <v>1454</v>
      </c>
      <c r="L3562" s="9" t="s">
        <v>1898</v>
      </c>
      <c r="M3562" s="9"/>
      <c r="N3562" s="12" t="s">
        <v>1456</v>
      </c>
    </row>
    <row r="3563" customFormat="1" spans="1:14">
      <c r="A3563" s="9" t="s">
        <v>1895</v>
      </c>
      <c r="B3563" s="9"/>
      <c r="C3563" s="9" t="s">
        <v>6808</v>
      </c>
      <c r="D3563" s="9" t="s">
        <v>6809</v>
      </c>
      <c r="E3563" s="9" t="s">
        <v>85</v>
      </c>
      <c r="F3563" s="9"/>
      <c r="G3563" s="9"/>
      <c r="H3563" s="9" t="s">
        <v>1452</v>
      </c>
      <c r="I3563" s="9"/>
      <c r="J3563" s="9" t="s">
        <v>1453</v>
      </c>
      <c r="K3563" s="9" t="s">
        <v>1454</v>
      </c>
      <c r="L3563" s="9" t="s">
        <v>1898</v>
      </c>
      <c r="M3563" s="9"/>
      <c r="N3563" s="12" t="s">
        <v>1456</v>
      </c>
    </row>
    <row r="3564" customFormat="1" spans="1:14">
      <c r="A3564" s="9" t="s">
        <v>1895</v>
      </c>
      <c r="B3564" s="9"/>
      <c r="C3564" s="9" t="s">
        <v>6810</v>
      </c>
      <c r="D3564" s="9" t="s">
        <v>6811</v>
      </c>
      <c r="E3564" s="9" t="s">
        <v>85</v>
      </c>
      <c r="F3564" s="9"/>
      <c r="G3564" s="9"/>
      <c r="H3564" s="9" t="s">
        <v>1452</v>
      </c>
      <c r="I3564" s="9"/>
      <c r="J3564" s="9" t="s">
        <v>1453</v>
      </c>
      <c r="K3564" s="9" t="s">
        <v>1454</v>
      </c>
      <c r="L3564" s="9" t="s">
        <v>1898</v>
      </c>
      <c r="M3564" s="9"/>
      <c r="N3564" s="12" t="s">
        <v>1456</v>
      </c>
    </row>
    <row r="3565" customFormat="1" spans="1:14">
      <c r="A3565" s="9" t="s">
        <v>1895</v>
      </c>
      <c r="B3565" s="9"/>
      <c r="C3565" s="9" t="s">
        <v>6812</v>
      </c>
      <c r="D3565" s="9" t="s">
        <v>6813</v>
      </c>
      <c r="E3565" s="9" t="s">
        <v>85</v>
      </c>
      <c r="F3565" s="9"/>
      <c r="G3565" s="9"/>
      <c r="H3565" s="9" t="s">
        <v>1452</v>
      </c>
      <c r="I3565" s="9"/>
      <c r="J3565" s="9" t="s">
        <v>1453</v>
      </c>
      <c r="K3565" s="9" t="s">
        <v>1454</v>
      </c>
      <c r="L3565" s="9" t="s">
        <v>1898</v>
      </c>
      <c r="M3565" s="9"/>
      <c r="N3565" s="12" t="s">
        <v>1456</v>
      </c>
    </row>
    <row r="3566" customFormat="1" spans="1:14">
      <c r="A3566" s="9" t="s">
        <v>1895</v>
      </c>
      <c r="B3566" s="9"/>
      <c r="C3566" s="9" t="s">
        <v>6814</v>
      </c>
      <c r="D3566" s="9" t="s">
        <v>6815</v>
      </c>
      <c r="E3566" s="9" t="s">
        <v>85</v>
      </c>
      <c r="F3566" s="9"/>
      <c r="G3566" s="9"/>
      <c r="H3566" s="9" t="s">
        <v>1452</v>
      </c>
      <c r="I3566" s="9"/>
      <c r="J3566" s="9" t="s">
        <v>1453</v>
      </c>
      <c r="K3566" s="9" t="s">
        <v>1454</v>
      </c>
      <c r="L3566" s="9" t="s">
        <v>1898</v>
      </c>
      <c r="M3566" s="9"/>
      <c r="N3566" s="12" t="s">
        <v>1456</v>
      </c>
    </row>
    <row r="3567" customFormat="1" spans="1:14">
      <c r="A3567" s="9" t="s">
        <v>1895</v>
      </c>
      <c r="B3567" s="9"/>
      <c r="C3567" s="9" t="s">
        <v>6816</v>
      </c>
      <c r="D3567" s="9" t="s">
        <v>6817</v>
      </c>
      <c r="E3567" s="9" t="s">
        <v>85</v>
      </c>
      <c r="F3567" s="9"/>
      <c r="G3567" s="9"/>
      <c r="H3567" s="9" t="s">
        <v>1452</v>
      </c>
      <c r="I3567" s="9"/>
      <c r="J3567" s="9" t="s">
        <v>1453</v>
      </c>
      <c r="K3567" s="9" t="s">
        <v>1454</v>
      </c>
      <c r="L3567" s="9" t="s">
        <v>1898</v>
      </c>
      <c r="M3567" s="9"/>
      <c r="N3567" s="12" t="s">
        <v>1456</v>
      </c>
    </row>
    <row r="3568" customFormat="1" spans="1:14">
      <c r="A3568" s="9" t="s">
        <v>1895</v>
      </c>
      <c r="B3568" s="9"/>
      <c r="C3568" s="9" t="s">
        <v>6818</v>
      </c>
      <c r="D3568" s="9" t="s">
        <v>6819</v>
      </c>
      <c r="E3568" s="9" t="s">
        <v>85</v>
      </c>
      <c r="F3568" s="9"/>
      <c r="G3568" s="9"/>
      <c r="H3568" s="9" t="s">
        <v>1452</v>
      </c>
      <c r="I3568" s="9"/>
      <c r="J3568" s="9" t="s">
        <v>1453</v>
      </c>
      <c r="K3568" s="9" t="s">
        <v>1454</v>
      </c>
      <c r="L3568" s="9" t="s">
        <v>1898</v>
      </c>
      <c r="M3568" s="9"/>
      <c r="N3568" s="12" t="s">
        <v>1456</v>
      </c>
    </row>
    <row r="3569" customFormat="1" spans="1:14">
      <c r="A3569" s="9" t="s">
        <v>1895</v>
      </c>
      <c r="B3569" s="9"/>
      <c r="C3569" s="9" t="s">
        <v>6820</v>
      </c>
      <c r="D3569" s="9" t="s">
        <v>6821</v>
      </c>
      <c r="E3569" s="9" t="s">
        <v>85</v>
      </c>
      <c r="F3569" s="9"/>
      <c r="G3569" s="9"/>
      <c r="H3569" s="9" t="s">
        <v>1452</v>
      </c>
      <c r="I3569" s="9"/>
      <c r="J3569" s="9" t="s">
        <v>1453</v>
      </c>
      <c r="K3569" s="9" t="s">
        <v>1454</v>
      </c>
      <c r="L3569" s="9" t="s">
        <v>1898</v>
      </c>
      <c r="M3569" s="9"/>
      <c r="N3569" s="12" t="s">
        <v>1456</v>
      </c>
    </row>
    <row r="3570" customFormat="1" spans="1:14">
      <c r="A3570" s="9" t="s">
        <v>1895</v>
      </c>
      <c r="B3570" s="9"/>
      <c r="C3570" s="9" t="s">
        <v>6822</v>
      </c>
      <c r="D3570" s="9" t="s">
        <v>6823</v>
      </c>
      <c r="E3570" s="9" t="s">
        <v>85</v>
      </c>
      <c r="F3570" s="9"/>
      <c r="G3570" s="9"/>
      <c r="H3570" s="9" t="s">
        <v>1452</v>
      </c>
      <c r="I3570" s="9"/>
      <c r="J3570" s="9" t="s">
        <v>1453</v>
      </c>
      <c r="K3570" s="9" t="s">
        <v>1454</v>
      </c>
      <c r="L3570" s="9" t="s">
        <v>1898</v>
      </c>
      <c r="M3570" s="9"/>
      <c r="N3570" s="12" t="s">
        <v>1456</v>
      </c>
    </row>
    <row r="3571" customFormat="1" spans="1:14">
      <c r="A3571" s="9" t="s">
        <v>1895</v>
      </c>
      <c r="B3571" s="9"/>
      <c r="C3571" s="9" t="s">
        <v>6824</v>
      </c>
      <c r="D3571" s="9" t="s">
        <v>6825</v>
      </c>
      <c r="E3571" s="9" t="s">
        <v>85</v>
      </c>
      <c r="F3571" s="9"/>
      <c r="G3571" s="9"/>
      <c r="H3571" s="9" t="s">
        <v>1452</v>
      </c>
      <c r="I3571" s="9"/>
      <c r="J3571" s="9" t="s">
        <v>1453</v>
      </c>
      <c r="K3571" s="9" t="s">
        <v>1454</v>
      </c>
      <c r="L3571" s="9" t="s">
        <v>1898</v>
      </c>
      <c r="M3571" s="9"/>
      <c r="N3571" s="12" t="s">
        <v>1456</v>
      </c>
    </row>
    <row r="3572" customFormat="1" spans="1:14">
      <c r="A3572" s="9" t="s">
        <v>1895</v>
      </c>
      <c r="B3572" s="9"/>
      <c r="C3572" s="9" t="s">
        <v>6826</v>
      </c>
      <c r="D3572" s="9" t="s">
        <v>6827</v>
      </c>
      <c r="E3572" s="9" t="s">
        <v>85</v>
      </c>
      <c r="F3572" s="9"/>
      <c r="G3572" s="9"/>
      <c r="H3572" s="9" t="s">
        <v>1452</v>
      </c>
      <c r="I3572" s="9"/>
      <c r="J3572" s="9" t="s">
        <v>1453</v>
      </c>
      <c r="K3572" s="9" t="s">
        <v>1454</v>
      </c>
      <c r="L3572" s="9" t="s">
        <v>1898</v>
      </c>
      <c r="M3572" s="9"/>
      <c r="N3572" s="12" t="s">
        <v>1456</v>
      </c>
    </row>
    <row r="3573" customFormat="1" spans="1:14">
      <c r="A3573" s="9" t="s">
        <v>1895</v>
      </c>
      <c r="B3573" s="9"/>
      <c r="C3573" s="9" t="s">
        <v>6828</v>
      </c>
      <c r="D3573" s="9" t="s">
        <v>6829</v>
      </c>
      <c r="E3573" s="9" t="s">
        <v>85</v>
      </c>
      <c r="F3573" s="9"/>
      <c r="G3573" s="9"/>
      <c r="H3573" s="9" t="s">
        <v>1452</v>
      </c>
      <c r="I3573" s="9"/>
      <c r="J3573" s="9" t="s">
        <v>1453</v>
      </c>
      <c r="K3573" s="9" t="s">
        <v>1454</v>
      </c>
      <c r="L3573" s="9" t="s">
        <v>1898</v>
      </c>
      <c r="M3573" s="9"/>
      <c r="N3573" s="12" t="s">
        <v>1456</v>
      </c>
    </row>
    <row r="3574" customFormat="1" spans="1:14">
      <c r="A3574" s="9" t="s">
        <v>1895</v>
      </c>
      <c r="B3574" s="9"/>
      <c r="C3574" s="9" t="s">
        <v>6830</v>
      </c>
      <c r="D3574" s="9" t="s">
        <v>6831</v>
      </c>
      <c r="E3574" s="9" t="s">
        <v>85</v>
      </c>
      <c r="F3574" s="9"/>
      <c r="G3574" s="9"/>
      <c r="H3574" s="9" t="s">
        <v>1452</v>
      </c>
      <c r="I3574" s="9"/>
      <c r="J3574" s="9" t="s">
        <v>1453</v>
      </c>
      <c r="K3574" s="9" t="s">
        <v>1454</v>
      </c>
      <c r="L3574" s="9" t="s">
        <v>1898</v>
      </c>
      <c r="M3574" s="9"/>
      <c r="N3574" s="12" t="s">
        <v>1456</v>
      </c>
    </row>
    <row r="3575" customFormat="1" spans="1:14">
      <c r="A3575" s="9" t="s">
        <v>1895</v>
      </c>
      <c r="B3575" s="9"/>
      <c r="C3575" s="9" t="s">
        <v>6832</v>
      </c>
      <c r="D3575" s="9" t="s">
        <v>6833</v>
      </c>
      <c r="E3575" s="9" t="s">
        <v>85</v>
      </c>
      <c r="F3575" s="9"/>
      <c r="G3575" s="9"/>
      <c r="H3575" s="9" t="s">
        <v>1452</v>
      </c>
      <c r="I3575" s="9"/>
      <c r="J3575" s="9" t="s">
        <v>1453</v>
      </c>
      <c r="K3575" s="9" t="s">
        <v>1454</v>
      </c>
      <c r="L3575" s="9" t="s">
        <v>1898</v>
      </c>
      <c r="M3575" s="9"/>
      <c r="N3575" s="12" t="s">
        <v>1456</v>
      </c>
    </row>
    <row r="3576" customFormat="1" spans="1:14">
      <c r="A3576" s="9" t="s">
        <v>1895</v>
      </c>
      <c r="B3576" s="9"/>
      <c r="C3576" s="9" t="s">
        <v>6834</v>
      </c>
      <c r="D3576" s="9" t="s">
        <v>6835</v>
      </c>
      <c r="E3576" s="9" t="s">
        <v>85</v>
      </c>
      <c r="F3576" s="9"/>
      <c r="G3576" s="9"/>
      <c r="H3576" s="9" t="s">
        <v>1452</v>
      </c>
      <c r="I3576" s="9"/>
      <c r="J3576" s="9" t="s">
        <v>1453</v>
      </c>
      <c r="K3576" s="9" t="s">
        <v>1454</v>
      </c>
      <c r="L3576" s="9" t="s">
        <v>1898</v>
      </c>
      <c r="M3576" s="9"/>
      <c r="N3576" s="12" t="s">
        <v>1456</v>
      </c>
    </row>
    <row r="3577" customFormat="1" spans="1:14">
      <c r="A3577" s="9" t="s">
        <v>1895</v>
      </c>
      <c r="B3577" s="9"/>
      <c r="C3577" s="9" t="s">
        <v>6836</v>
      </c>
      <c r="D3577" s="9" t="s">
        <v>6837</v>
      </c>
      <c r="E3577" s="9" t="s">
        <v>85</v>
      </c>
      <c r="F3577" s="9"/>
      <c r="G3577" s="9"/>
      <c r="H3577" s="9" t="s">
        <v>1452</v>
      </c>
      <c r="I3577" s="9"/>
      <c r="J3577" s="9" t="s">
        <v>1453</v>
      </c>
      <c r="K3577" s="9" t="s">
        <v>1454</v>
      </c>
      <c r="L3577" s="9" t="s">
        <v>1898</v>
      </c>
      <c r="M3577" s="9"/>
      <c r="N3577" s="12" t="s">
        <v>1456</v>
      </c>
    </row>
    <row r="3578" customFormat="1" spans="1:14">
      <c r="A3578" s="9" t="s">
        <v>1895</v>
      </c>
      <c r="B3578" s="9"/>
      <c r="C3578" s="9" t="s">
        <v>6838</v>
      </c>
      <c r="D3578" s="9" t="s">
        <v>6839</v>
      </c>
      <c r="E3578" s="9" t="s">
        <v>85</v>
      </c>
      <c r="F3578" s="9"/>
      <c r="G3578" s="9"/>
      <c r="H3578" s="9" t="s">
        <v>1452</v>
      </c>
      <c r="I3578" s="9"/>
      <c r="J3578" s="9" t="s">
        <v>1453</v>
      </c>
      <c r="K3578" s="9" t="s">
        <v>1454</v>
      </c>
      <c r="L3578" s="9" t="s">
        <v>1898</v>
      </c>
      <c r="M3578" s="9"/>
      <c r="N3578" s="12" t="s">
        <v>1456</v>
      </c>
    </row>
    <row r="3579" customFormat="1" spans="1:14">
      <c r="A3579" s="9" t="s">
        <v>1895</v>
      </c>
      <c r="B3579" s="9"/>
      <c r="C3579" s="9" t="s">
        <v>6840</v>
      </c>
      <c r="D3579" s="9" t="s">
        <v>6841</v>
      </c>
      <c r="E3579" s="9" t="s">
        <v>85</v>
      </c>
      <c r="F3579" s="9"/>
      <c r="G3579" s="9"/>
      <c r="H3579" s="9" t="s">
        <v>1452</v>
      </c>
      <c r="I3579" s="9"/>
      <c r="J3579" s="9" t="s">
        <v>1453</v>
      </c>
      <c r="K3579" s="9" t="s">
        <v>1454</v>
      </c>
      <c r="L3579" s="9" t="s">
        <v>1898</v>
      </c>
      <c r="M3579" s="9"/>
      <c r="N3579" s="12" t="s">
        <v>1456</v>
      </c>
    </row>
    <row r="3580" customFormat="1" spans="1:14">
      <c r="A3580" s="9" t="s">
        <v>1895</v>
      </c>
      <c r="B3580" s="9"/>
      <c r="C3580" s="9" t="s">
        <v>6842</v>
      </c>
      <c r="D3580" s="9" t="s">
        <v>6843</v>
      </c>
      <c r="E3580" s="9" t="s">
        <v>85</v>
      </c>
      <c r="F3580" s="9"/>
      <c r="G3580" s="9"/>
      <c r="H3580" s="9" t="s">
        <v>1452</v>
      </c>
      <c r="I3580" s="9"/>
      <c r="J3580" s="9" t="s">
        <v>1453</v>
      </c>
      <c r="K3580" s="9" t="s">
        <v>1454</v>
      </c>
      <c r="L3580" s="9" t="s">
        <v>1898</v>
      </c>
      <c r="M3580" s="9"/>
      <c r="N3580" s="12" t="s">
        <v>1456</v>
      </c>
    </row>
    <row r="3581" customFormat="1" spans="1:14">
      <c r="A3581" s="9" t="s">
        <v>1895</v>
      </c>
      <c r="B3581" s="9"/>
      <c r="C3581" s="9" t="s">
        <v>6844</v>
      </c>
      <c r="D3581" s="9" t="s">
        <v>6845</v>
      </c>
      <c r="E3581" s="9" t="s">
        <v>85</v>
      </c>
      <c r="F3581" s="9"/>
      <c r="G3581" s="9"/>
      <c r="H3581" s="9" t="s">
        <v>1452</v>
      </c>
      <c r="I3581" s="9"/>
      <c r="J3581" s="9" t="s">
        <v>1453</v>
      </c>
      <c r="K3581" s="9" t="s">
        <v>1454</v>
      </c>
      <c r="L3581" s="9" t="s">
        <v>1898</v>
      </c>
      <c r="M3581" s="9"/>
      <c r="N3581" s="12" t="s">
        <v>1456</v>
      </c>
    </row>
    <row r="3582" customFormat="1" spans="1:14">
      <c r="A3582" s="9" t="s">
        <v>1895</v>
      </c>
      <c r="B3582" s="9"/>
      <c r="C3582" s="9" t="s">
        <v>6846</v>
      </c>
      <c r="D3582" s="9" t="s">
        <v>6847</v>
      </c>
      <c r="E3582" s="9" t="s">
        <v>85</v>
      </c>
      <c r="F3582" s="9"/>
      <c r="G3582" s="9"/>
      <c r="H3582" s="9" t="s">
        <v>1452</v>
      </c>
      <c r="I3582" s="9"/>
      <c r="J3582" s="9" t="s">
        <v>1453</v>
      </c>
      <c r="K3582" s="9" t="s">
        <v>1454</v>
      </c>
      <c r="L3582" s="9" t="s">
        <v>1898</v>
      </c>
      <c r="M3582" s="9"/>
      <c r="N3582" s="12" t="s">
        <v>1456</v>
      </c>
    </row>
    <row r="3583" customFormat="1" spans="1:14">
      <c r="A3583" s="9" t="s">
        <v>1895</v>
      </c>
      <c r="B3583" s="9"/>
      <c r="C3583" s="9" t="s">
        <v>6848</v>
      </c>
      <c r="D3583" s="9" t="s">
        <v>6849</v>
      </c>
      <c r="E3583" s="9" t="s">
        <v>85</v>
      </c>
      <c r="F3583" s="9"/>
      <c r="G3583" s="9"/>
      <c r="H3583" s="9" t="s">
        <v>1452</v>
      </c>
      <c r="I3583" s="9"/>
      <c r="J3583" s="9" t="s">
        <v>1453</v>
      </c>
      <c r="K3583" s="9" t="s">
        <v>1454</v>
      </c>
      <c r="L3583" s="9" t="s">
        <v>1898</v>
      </c>
      <c r="M3583" s="9"/>
      <c r="N3583" s="12" t="s">
        <v>1456</v>
      </c>
    </row>
    <row r="3584" customFormat="1" spans="1:14">
      <c r="A3584" s="9" t="s">
        <v>1895</v>
      </c>
      <c r="B3584" s="9"/>
      <c r="C3584" s="9" t="s">
        <v>6850</v>
      </c>
      <c r="D3584" s="9" t="s">
        <v>6851</v>
      </c>
      <c r="E3584" s="9" t="s">
        <v>85</v>
      </c>
      <c r="F3584" s="9"/>
      <c r="G3584" s="9"/>
      <c r="H3584" s="9" t="s">
        <v>1452</v>
      </c>
      <c r="I3584" s="9"/>
      <c r="J3584" s="9" t="s">
        <v>1453</v>
      </c>
      <c r="K3584" s="9" t="s">
        <v>1454</v>
      </c>
      <c r="L3584" s="9" t="s">
        <v>1898</v>
      </c>
      <c r="M3584" s="9"/>
      <c r="N3584" s="12" t="s">
        <v>1456</v>
      </c>
    </row>
    <row r="3585" customFormat="1" spans="1:14">
      <c r="A3585" s="9" t="s">
        <v>1895</v>
      </c>
      <c r="B3585" s="9"/>
      <c r="C3585" s="9" t="s">
        <v>6852</v>
      </c>
      <c r="D3585" s="9" t="s">
        <v>6853</v>
      </c>
      <c r="E3585" s="9" t="s">
        <v>85</v>
      </c>
      <c r="F3585" s="9"/>
      <c r="G3585" s="9"/>
      <c r="H3585" s="9" t="s">
        <v>1452</v>
      </c>
      <c r="I3585" s="9"/>
      <c r="J3585" s="9" t="s">
        <v>1453</v>
      </c>
      <c r="K3585" s="9" t="s">
        <v>1454</v>
      </c>
      <c r="L3585" s="9" t="s">
        <v>1898</v>
      </c>
      <c r="M3585" s="9"/>
      <c r="N3585" s="12" t="s">
        <v>1456</v>
      </c>
    </row>
    <row r="3586" customFormat="1" spans="1:14">
      <c r="A3586" s="9" t="s">
        <v>1895</v>
      </c>
      <c r="B3586" s="9"/>
      <c r="C3586" s="9" t="s">
        <v>6854</v>
      </c>
      <c r="D3586" s="9" t="s">
        <v>6855</v>
      </c>
      <c r="E3586" s="9" t="s">
        <v>85</v>
      </c>
      <c r="F3586" s="9"/>
      <c r="G3586" s="9"/>
      <c r="H3586" s="9" t="s">
        <v>1452</v>
      </c>
      <c r="I3586" s="9"/>
      <c r="J3586" s="9" t="s">
        <v>1453</v>
      </c>
      <c r="K3586" s="9" t="s">
        <v>1454</v>
      </c>
      <c r="L3586" s="9" t="s">
        <v>1898</v>
      </c>
      <c r="M3586" s="9"/>
      <c r="N3586" s="12" t="s">
        <v>1456</v>
      </c>
    </row>
    <row r="3587" customFormat="1" spans="1:14">
      <c r="A3587" s="9" t="s">
        <v>1895</v>
      </c>
      <c r="B3587" s="9"/>
      <c r="C3587" s="9" t="s">
        <v>6856</v>
      </c>
      <c r="D3587" s="9" t="s">
        <v>6857</v>
      </c>
      <c r="E3587" s="9" t="s">
        <v>85</v>
      </c>
      <c r="F3587" s="9"/>
      <c r="G3587" s="9"/>
      <c r="H3587" s="9" t="s">
        <v>1452</v>
      </c>
      <c r="I3587" s="9"/>
      <c r="J3587" s="9" t="s">
        <v>1453</v>
      </c>
      <c r="K3587" s="9" t="s">
        <v>1454</v>
      </c>
      <c r="L3587" s="9" t="s">
        <v>1898</v>
      </c>
      <c r="M3587" s="9"/>
      <c r="N3587" s="12" t="s">
        <v>1456</v>
      </c>
    </row>
    <row r="3588" customFormat="1" spans="1:14">
      <c r="A3588" s="9" t="s">
        <v>1895</v>
      </c>
      <c r="B3588" s="9"/>
      <c r="C3588" s="9" t="s">
        <v>6858</v>
      </c>
      <c r="D3588" s="9" t="s">
        <v>6859</v>
      </c>
      <c r="E3588" s="9" t="s">
        <v>85</v>
      </c>
      <c r="F3588" s="9"/>
      <c r="G3588" s="9"/>
      <c r="H3588" s="9" t="s">
        <v>1452</v>
      </c>
      <c r="I3588" s="9"/>
      <c r="J3588" s="9" t="s">
        <v>1453</v>
      </c>
      <c r="K3588" s="9" t="s">
        <v>1454</v>
      </c>
      <c r="L3588" s="9" t="s">
        <v>1898</v>
      </c>
      <c r="M3588" s="9"/>
      <c r="N3588" s="12" t="s">
        <v>1456</v>
      </c>
    </row>
    <row r="3589" customFormat="1" spans="1:14">
      <c r="A3589" s="9" t="s">
        <v>1895</v>
      </c>
      <c r="B3589" s="9"/>
      <c r="C3589" s="9" t="s">
        <v>6860</v>
      </c>
      <c r="D3589" s="9" t="s">
        <v>6861</v>
      </c>
      <c r="E3589" s="9" t="s">
        <v>85</v>
      </c>
      <c r="F3589" s="9"/>
      <c r="G3589" s="9"/>
      <c r="H3589" s="9" t="s">
        <v>1452</v>
      </c>
      <c r="I3589" s="9"/>
      <c r="J3589" s="9" t="s">
        <v>1453</v>
      </c>
      <c r="K3589" s="9" t="s">
        <v>1454</v>
      </c>
      <c r="L3589" s="9" t="s">
        <v>1898</v>
      </c>
      <c r="M3589" s="9"/>
      <c r="N3589" s="12" t="s">
        <v>1456</v>
      </c>
    </row>
    <row r="3590" customFormat="1" spans="1:14">
      <c r="A3590" s="9" t="s">
        <v>1895</v>
      </c>
      <c r="B3590" s="9"/>
      <c r="C3590" s="9" t="s">
        <v>6862</v>
      </c>
      <c r="D3590" s="9" t="s">
        <v>6863</v>
      </c>
      <c r="E3590" s="9" t="s">
        <v>85</v>
      </c>
      <c r="F3590" s="9"/>
      <c r="G3590" s="9"/>
      <c r="H3590" s="9" t="s">
        <v>1452</v>
      </c>
      <c r="I3590" s="9"/>
      <c r="J3590" s="9" t="s">
        <v>1453</v>
      </c>
      <c r="K3590" s="9" t="s">
        <v>1454</v>
      </c>
      <c r="L3590" s="9" t="s">
        <v>1898</v>
      </c>
      <c r="M3590" s="9"/>
      <c r="N3590" s="12" t="s">
        <v>1456</v>
      </c>
    </row>
    <row r="3591" customFormat="1" spans="1:14">
      <c r="A3591" s="9" t="s">
        <v>1895</v>
      </c>
      <c r="B3591" s="9"/>
      <c r="C3591" s="9" t="s">
        <v>6864</v>
      </c>
      <c r="D3591" s="9" t="s">
        <v>6865</v>
      </c>
      <c r="E3591" s="9" t="s">
        <v>85</v>
      </c>
      <c r="F3591" s="9"/>
      <c r="G3591" s="9"/>
      <c r="H3591" s="9" t="s">
        <v>1452</v>
      </c>
      <c r="I3591" s="9"/>
      <c r="J3591" s="9" t="s">
        <v>1453</v>
      </c>
      <c r="K3591" s="9" t="s">
        <v>1454</v>
      </c>
      <c r="L3591" s="9" t="s">
        <v>1898</v>
      </c>
      <c r="M3591" s="9"/>
      <c r="N3591" s="12" t="s">
        <v>1456</v>
      </c>
    </row>
    <row r="3592" customFormat="1" spans="1:14">
      <c r="A3592" s="9" t="s">
        <v>1895</v>
      </c>
      <c r="B3592" s="9"/>
      <c r="C3592" s="9" t="s">
        <v>6866</v>
      </c>
      <c r="D3592" s="9" t="s">
        <v>6867</v>
      </c>
      <c r="E3592" s="9" t="s">
        <v>85</v>
      </c>
      <c r="F3592" s="9"/>
      <c r="G3592" s="9"/>
      <c r="H3592" s="9" t="s">
        <v>1452</v>
      </c>
      <c r="I3592" s="9"/>
      <c r="J3592" s="9" t="s">
        <v>1453</v>
      </c>
      <c r="K3592" s="9" t="s">
        <v>1454</v>
      </c>
      <c r="L3592" s="9" t="s">
        <v>1898</v>
      </c>
      <c r="M3592" s="9"/>
      <c r="N3592" s="12" t="s">
        <v>1456</v>
      </c>
    </row>
    <row r="3593" customFormat="1" spans="1:14">
      <c r="A3593" s="9" t="s">
        <v>1895</v>
      </c>
      <c r="B3593" s="9"/>
      <c r="C3593" s="9" t="s">
        <v>6868</v>
      </c>
      <c r="D3593" s="9" t="s">
        <v>6869</v>
      </c>
      <c r="E3593" s="9" t="s">
        <v>85</v>
      </c>
      <c r="F3593" s="9"/>
      <c r="G3593" s="9"/>
      <c r="H3593" s="9" t="s">
        <v>1452</v>
      </c>
      <c r="I3593" s="9"/>
      <c r="J3593" s="9" t="s">
        <v>1453</v>
      </c>
      <c r="K3593" s="9" t="s">
        <v>1454</v>
      </c>
      <c r="L3593" s="9" t="s">
        <v>1898</v>
      </c>
      <c r="M3593" s="9"/>
      <c r="N3593" s="12" t="s">
        <v>1456</v>
      </c>
    </row>
    <row r="3594" customFormat="1" spans="1:14">
      <c r="A3594" s="9" t="s">
        <v>1895</v>
      </c>
      <c r="B3594" s="9"/>
      <c r="C3594" s="9" t="s">
        <v>6870</v>
      </c>
      <c r="D3594" s="9" t="s">
        <v>6871</v>
      </c>
      <c r="E3594" s="9" t="s">
        <v>85</v>
      </c>
      <c r="F3594" s="9"/>
      <c r="G3594" s="9"/>
      <c r="H3594" s="9" t="s">
        <v>1452</v>
      </c>
      <c r="I3594" s="9"/>
      <c r="J3594" s="9" t="s">
        <v>1453</v>
      </c>
      <c r="K3594" s="9" t="s">
        <v>1454</v>
      </c>
      <c r="L3594" s="9" t="s">
        <v>1898</v>
      </c>
      <c r="M3594" s="9"/>
      <c r="N3594" s="12" t="s">
        <v>1456</v>
      </c>
    </row>
    <row r="3595" customFormat="1" spans="1:14">
      <c r="A3595" s="9" t="s">
        <v>1895</v>
      </c>
      <c r="B3595" s="9"/>
      <c r="C3595" s="9" t="s">
        <v>6872</v>
      </c>
      <c r="D3595" s="9" t="s">
        <v>6873</v>
      </c>
      <c r="E3595" s="9" t="s">
        <v>85</v>
      </c>
      <c r="F3595" s="9"/>
      <c r="G3595" s="9"/>
      <c r="H3595" s="9" t="s">
        <v>1452</v>
      </c>
      <c r="I3595" s="9"/>
      <c r="J3595" s="9" t="s">
        <v>1453</v>
      </c>
      <c r="K3595" s="9" t="s">
        <v>1454</v>
      </c>
      <c r="L3595" s="9" t="s">
        <v>1898</v>
      </c>
      <c r="M3595" s="9"/>
      <c r="N3595" s="12" t="s">
        <v>1456</v>
      </c>
    </row>
    <row r="3596" customFormat="1" spans="1:14">
      <c r="A3596" s="9" t="s">
        <v>1895</v>
      </c>
      <c r="B3596" s="9"/>
      <c r="C3596" s="9" t="s">
        <v>6874</v>
      </c>
      <c r="D3596" s="9" t="s">
        <v>6875</v>
      </c>
      <c r="E3596" s="9" t="s">
        <v>85</v>
      </c>
      <c r="F3596" s="9"/>
      <c r="G3596" s="9"/>
      <c r="H3596" s="9" t="s">
        <v>1452</v>
      </c>
      <c r="I3596" s="9"/>
      <c r="J3596" s="9" t="s">
        <v>1453</v>
      </c>
      <c r="K3596" s="9" t="s">
        <v>1454</v>
      </c>
      <c r="L3596" s="9" t="s">
        <v>1898</v>
      </c>
      <c r="M3596" s="9"/>
      <c r="N3596" s="12" t="s">
        <v>1456</v>
      </c>
    </row>
    <row r="3597" customFormat="1" spans="1:14">
      <c r="A3597" s="9" t="s">
        <v>1895</v>
      </c>
      <c r="B3597" s="9"/>
      <c r="C3597" s="9" t="s">
        <v>6876</v>
      </c>
      <c r="D3597" s="9" t="s">
        <v>6877</v>
      </c>
      <c r="E3597" s="9" t="s">
        <v>85</v>
      </c>
      <c r="F3597" s="9"/>
      <c r="G3597" s="9"/>
      <c r="H3597" s="9" t="s">
        <v>1452</v>
      </c>
      <c r="I3597" s="9"/>
      <c r="J3597" s="9" t="s">
        <v>1453</v>
      </c>
      <c r="K3597" s="9" t="s">
        <v>1454</v>
      </c>
      <c r="L3597" s="9" t="s">
        <v>1898</v>
      </c>
      <c r="M3597" s="9"/>
      <c r="N3597" s="12" t="s">
        <v>1456</v>
      </c>
    </row>
    <row r="3598" customFormat="1" spans="1:14">
      <c r="A3598" s="9" t="s">
        <v>1895</v>
      </c>
      <c r="B3598" s="9"/>
      <c r="C3598" s="9" t="s">
        <v>6878</v>
      </c>
      <c r="D3598" s="9" t="s">
        <v>6879</v>
      </c>
      <c r="E3598" s="9" t="s">
        <v>85</v>
      </c>
      <c r="F3598" s="9"/>
      <c r="G3598" s="9"/>
      <c r="H3598" s="9" t="s">
        <v>1452</v>
      </c>
      <c r="I3598" s="9"/>
      <c r="J3598" s="9" t="s">
        <v>1453</v>
      </c>
      <c r="K3598" s="9" t="s">
        <v>1454</v>
      </c>
      <c r="L3598" s="9" t="s">
        <v>1898</v>
      </c>
      <c r="M3598" s="9"/>
      <c r="N3598" s="12" t="s">
        <v>1456</v>
      </c>
    </row>
    <row r="3599" customFormat="1" spans="1:14">
      <c r="A3599" s="9" t="s">
        <v>1895</v>
      </c>
      <c r="B3599" s="9"/>
      <c r="C3599" s="9" t="s">
        <v>6880</v>
      </c>
      <c r="D3599" s="9" t="s">
        <v>6881</v>
      </c>
      <c r="E3599" s="9" t="s">
        <v>85</v>
      </c>
      <c r="F3599" s="9"/>
      <c r="G3599" s="9"/>
      <c r="H3599" s="9" t="s">
        <v>1452</v>
      </c>
      <c r="I3599" s="9"/>
      <c r="J3599" s="9" t="s">
        <v>1453</v>
      </c>
      <c r="K3599" s="9" t="s">
        <v>1454</v>
      </c>
      <c r="L3599" s="9" t="s">
        <v>1898</v>
      </c>
      <c r="M3599" s="9"/>
      <c r="N3599" s="12" t="s">
        <v>1456</v>
      </c>
    </row>
    <row r="3600" customFormat="1" spans="1:14">
      <c r="A3600" s="9" t="s">
        <v>1895</v>
      </c>
      <c r="B3600" s="9"/>
      <c r="C3600" s="9" t="s">
        <v>6882</v>
      </c>
      <c r="D3600" s="9" t="s">
        <v>6883</v>
      </c>
      <c r="E3600" s="9" t="s">
        <v>85</v>
      </c>
      <c r="F3600" s="9"/>
      <c r="G3600" s="9"/>
      <c r="H3600" s="9" t="s">
        <v>1452</v>
      </c>
      <c r="I3600" s="9"/>
      <c r="J3600" s="9" t="s">
        <v>1453</v>
      </c>
      <c r="K3600" s="9" t="s">
        <v>1454</v>
      </c>
      <c r="L3600" s="9" t="s">
        <v>1898</v>
      </c>
      <c r="M3600" s="9"/>
      <c r="N3600" s="12" t="s">
        <v>1456</v>
      </c>
    </row>
    <row r="3601" customFormat="1" spans="1:14">
      <c r="A3601" s="9" t="s">
        <v>1895</v>
      </c>
      <c r="B3601" s="9"/>
      <c r="C3601" s="9" t="s">
        <v>6884</v>
      </c>
      <c r="D3601" s="9" t="s">
        <v>6885</v>
      </c>
      <c r="E3601" s="9" t="s">
        <v>85</v>
      </c>
      <c r="F3601" s="9"/>
      <c r="G3601" s="9"/>
      <c r="H3601" s="9" t="s">
        <v>1452</v>
      </c>
      <c r="I3601" s="9"/>
      <c r="J3601" s="9" t="s">
        <v>1453</v>
      </c>
      <c r="K3601" s="9" t="s">
        <v>1454</v>
      </c>
      <c r="L3601" s="9" t="s">
        <v>1898</v>
      </c>
      <c r="M3601" s="9"/>
      <c r="N3601" s="12" t="s">
        <v>1456</v>
      </c>
    </row>
    <row r="3602" customFormat="1" spans="1:14">
      <c r="A3602" s="9" t="s">
        <v>1895</v>
      </c>
      <c r="B3602" s="9"/>
      <c r="C3602" s="9" t="s">
        <v>6886</v>
      </c>
      <c r="D3602" s="9" t="s">
        <v>6887</v>
      </c>
      <c r="E3602" s="9" t="s">
        <v>85</v>
      </c>
      <c r="F3602" s="9"/>
      <c r="G3602" s="9"/>
      <c r="H3602" s="9" t="s">
        <v>1452</v>
      </c>
      <c r="I3602" s="9"/>
      <c r="J3602" s="9" t="s">
        <v>1453</v>
      </c>
      <c r="K3602" s="9" t="s">
        <v>1454</v>
      </c>
      <c r="L3602" s="9" t="s">
        <v>1898</v>
      </c>
      <c r="M3602" s="9"/>
      <c r="N3602" s="12" t="s">
        <v>1456</v>
      </c>
    </row>
    <row r="3603" customFormat="1" spans="1:14">
      <c r="A3603" s="9" t="s">
        <v>1895</v>
      </c>
      <c r="B3603" s="9"/>
      <c r="C3603" s="9" t="s">
        <v>6888</v>
      </c>
      <c r="D3603" s="9" t="s">
        <v>6889</v>
      </c>
      <c r="E3603" s="9" t="s">
        <v>85</v>
      </c>
      <c r="F3603" s="9"/>
      <c r="G3603" s="9"/>
      <c r="H3603" s="9" t="s">
        <v>1452</v>
      </c>
      <c r="I3603" s="9"/>
      <c r="J3603" s="9" t="s">
        <v>1453</v>
      </c>
      <c r="K3603" s="9" t="s">
        <v>1454</v>
      </c>
      <c r="L3603" s="9" t="s">
        <v>1898</v>
      </c>
      <c r="M3603" s="9"/>
      <c r="N3603" s="12" t="s">
        <v>1456</v>
      </c>
    </row>
    <row r="3604" customFormat="1" spans="1:14">
      <c r="A3604" s="9" t="s">
        <v>1895</v>
      </c>
      <c r="B3604" s="9"/>
      <c r="C3604" s="9" t="s">
        <v>6890</v>
      </c>
      <c r="D3604" s="9" t="s">
        <v>6891</v>
      </c>
      <c r="E3604" s="9" t="s">
        <v>85</v>
      </c>
      <c r="F3604" s="9"/>
      <c r="G3604" s="9"/>
      <c r="H3604" s="9" t="s">
        <v>1452</v>
      </c>
      <c r="I3604" s="9"/>
      <c r="J3604" s="9" t="s">
        <v>1453</v>
      </c>
      <c r="K3604" s="9" t="s">
        <v>1454</v>
      </c>
      <c r="L3604" s="9" t="s">
        <v>1898</v>
      </c>
      <c r="M3604" s="9"/>
      <c r="N3604" s="12" t="s">
        <v>1456</v>
      </c>
    </row>
    <row r="3605" customFormat="1" spans="1:14">
      <c r="A3605" s="9" t="s">
        <v>1895</v>
      </c>
      <c r="B3605" s="9"/>
      <c r="C3605" s="9" t="s">
        <v>6892</v>
      </c>
      <c r="D3605" s="9" t="s">
        <v>6893</v>
      </c>
      <c r="E3605" s="9" t="s">
        <v>85</v>
      </c>
      <c r="F3605" s="9"/>
      <c r="G3605" s="9"/>
      <c r="H3605" s="9" t="s">
        <v>1452</v>
      </c>
      <c r="I3605" s="9"/>
      <c r="J3605" s="9" t="s">
        <v>1453</v>
      </c>
      <c r="K3605" s="9" t="s">
        <v>1454</v>
      </c>
      <c r="L3605" s="9" t="s">
        <v>1898</v>
      </c>
      <c r="M3605" s="9"/>
      <c r="N3605" s="12" t="s">
        <v>1456</v>
      </c>
    </row>
    <row r="3606" customFormat="1" spans="1:14">
      <c r="A3606" s="9" t="s">
        <v>1895</v>
      </c>
      <c r="B3606" s="9"/>
      <c r="C3606" s="9" t="s">
        <v>6894</v>
      </c>
      <c r="D3606" s="9" t="s">
        <v>6895</v>
      </c>
      <c r="E3606" s="9" t="s">
        <v>85</v>
      </c>
      <c r="F3606" s="9"/>
      <c r="G3606" s="9"/>
      <c r="H3606" s="9" t="s">
        <v>1452</v>
      </c>
      <c r="I3606" s="9"/>
      <c r="J3606" s="9" t="s">
        <v>1453</v>
      </c>
      <c r="K3606" s="9" t="s">
        <v>1454</v>
      </c>
      <c r="L3606" s="9" t="s">
        <v>1898</v>
      </c>
      <c r="M3606" s="9"/>
      <c r="N3606" s="12" t="s">
        <v>1456</v>
      </c>
    </row>
    <row r="3607" customFormat="1" spans="1:14">
      <c r="A3607" s="9" t="s">
        <v>1895</v>
      </c>
      <c r="B3607" s="9"/>
      <c r="C3607" s="9" t="s">
        <v>6896</v>
      </c>
      <c r="D3607" s="9" t="s">
        <v>6897</v>
      </c>
      <c r="E3607" s="9" t="s">
        <v>85</v>
      </c>
      <c r="F3607" s="9"/>
      <c r="G3607" s="9"/>
      <c r="H3607" s="9" t="s">
        <v>1452</v>
      </c>
      <c r="I3607" s="9"/>
      <c r="J3607" s="9" t="s">
        <v>1453</v>
      </c>
      <c r="K3607" s="9" t="s">
        <v>1454</v>
      </c>
      <c r="L3607" s="9" t="s">
        <v>1898</v>
      </c>
      <c r="M3607" s="9"/>
      <c r="N3607" s="12" t="s">
        <v>1456</v>
      </c>
    </row>
    <row r="3608" customFormat="1" spans="1:14">
      <c r="A3608" s="9" t="s">
        <v>1895</v>
      </c>
      <c r="B3608" s="9"/>
      <c r="C3608" s="9" t="s">
        <v>6898</v>
      </c>
      <c r="D3608" s="9" t="s">
        <v>6899</v>
      </c>
      <c r="E3608" s="9" t="s">
        <v>85</v>
      </c>
      <c r="F3608" s="9"/>
      <c r="G3608" s="9"/>
      <c r="H3608" s="9" t="s">
        <v>1452</v>
      </c>
      <c r="I3608" s="9"/>
      <c r="J3608" s="9" t="s">
        <v>1453</v>
      </c>
      <c r="K3608" s="9" t="s">
        <v>1454</v>
      </c>
      <c r="L3608" s="9" t="s">
        <v>1898</v>
      </c>
      <c r="M3608" s="9"/>
      <c r="N3608" s="12" t="s">
        <v>1456</v>
      </c>
    </row>
    <row r="3609" customFormat="1" spans="1:14">
      <c r="A3609" s="9" t="s">
        <v>1895</v>
      </c>
      <c r="B3609" s="9"/>
      <c r="C3609" s="9" t="s">
        <v>6900</v>
      </c>
      <c r="D3609" s="9" t="s">
        <v>6901</v>
      </c>
      <c r="E3609" s="9" t="s">
        <v>85</v>
      </c>
      <c r="F3609" s="9"/>
      <c r="G3609" s="9"/>
      <c r="H3609" s="9" t="s">
        <v>1452</v>
      </c>
      <c r="I3609" s="9"/>
      <c r="J3609" s="9" t="s">
        <v>1453</v>
      </c>
      <c r="K3609" s="9" t="s">
        <v>1454</v>
      </c>
      <c r="L3609" s="9" t="s">
        <v>1898</v>
      </c>
      <c r="M3609" s="9"/>
      <c r="N3609" s="12" t="s">
        <v>1456</v>
      </c>
    </row>
    <row r="3610" customFormat="1" spans="1:14">
      <c r="A3610" s="9" t="s">
        <v>1895</v>
      </c>
      <c r="B3610" s="9"/>
      <c r="C3610" s="9" t="s">
        <v>6902</v>
      </c>
      <c r="D3610" s="9" t="s">
        <v>6903</v>
      </c>
      <c r="E3610" s="9" t="s">
        <v>85</v>
      </c>
      <c r="F3610" s="9"/>
      <c r="G3610" s="9"/>
      <c r="H3610" s="9" t="s">
        <v>1452</v>
      </c>
      <c r="I3610" s="9"/>
      <c r="J3610" s="9" t="s">
        <v>1453</v>
      </c>
      <c r="K3610" s="9" t="s">
        <v>1454</v>
      </c>
      <c r="L3610" s="9" t="s">
        <v>1898</v>
      </c>
      <c r="M3610" s="9"/>
      <c r="N3610" s="12" t="s">
        <v>1456</v>
      </c>
    </row>
    <row r="3611" customFormat="1" spans="1:14">
      <c r="A3611" s="9" t="s">
        <v>1895</v>
      </c>
      <c r="B3611" s="9"/>
      <c r="C3611" s="9" t="s">
        <v>6904</v>
      </c>
      <c r="D3611" s="9" t="s">
        <v>6905</v>
      </c>
      <c r="E3611" s="9" t="s">
        <v>85</v>
      </c>
      <c r="F3611" s="9"/>
      <c r="G3611" s="9"/>
      <c r="H3611" s="9" t="s">
        <v>1452</v>
      </c>
      <c r="I3611" s="9"/>
      <c r="J3611" s="9" t="s">
        <v>1453</v>
      </c>
      <c r="K3611" s="9" t="s">
        <v>1454</v>
      </c>
      <c r="L3611" s="9" t="s">
        <v>1898</v>
      </c>
      <c r="M3611" s="9"/>
      <c r="N3611" s="12" t="s">
        <v>1456</v>
      </c>
    </row>
    <row r="3612" customFormat="1" spans="1:14">
      <c r="A3612" s="9" t="s">
        <v>1895</v>
      </c>
      <c r="B3612" s="9"/>
      <c r="C3612" s="9" t="s">
        <v>6906</v>
      </c>
      <c r="D3612" s="9" t="s">
        <v>6907</v>
      </c>
      <c r="E3612" s="9" t="s">
        <v>85</v>
      </c>
      <c r="F3612" s="9"/>
      <c r="G3612" s="9"/>
      <c r="H3612" s="9" t="s">
        <v>1452</v>
      </c>
      <c r="I3612" s="9"/>
      <c r="J3612" s="9" t="s">
        <v>1453</v>
      </c>
      <c r="K3612" s="9" t="s">
        <v>1454</v>
      </c>
      <c r="L3612" s="9" t="s">
        <v>1898</v>
      </c>
      <c r="M3612" s="9"/>
      <c r="N3612" s="12" t="s">
        <v>1456</v>
      </c>
    </row>
    <row r="3613" customFormat="1" spans="1:14">
      <c r="A3613" s="9" t="s">
        <v>1895</v>
      </c>
      <c r="B3613" s="9"/>
      <c r="C3613" s="9" t="s">
        <v>6908</v>
      </c>
      <c r="D3613" s="9" t="s">
        <v>6909</v>
      </c>
      <c r="E3613" s="9" t="s">
        <v>85</v>
      </c>
      <c r="F3613" s="9"/>
      <c r="G3613" s="9"/>
      <c r="H3613" s="9" t="s">
        <v>1452</v>
      </c>
      <c r="I3613" s="9"/>
      <c r="J3613" s="9" t="s">
        <v>1453</v>
      </c>
      <c r="K3613" s="9" t="s">
        <v>1454</v>
      </c>
      <c r="L3613" s="9" t="s">
        <v>1898</v>
      </c>
      <c r="M3613" s="9"/>
      <c r="N3613" s="12" t="s">
        <v>1456</v>
      </c>
    </row>
    <row r="3614" customFormat="1" spans="1:14">
      <c r="A3614" s="9" t="s">
        <v>1895</v>
      </c>
      <c r="B3614" s="9"/>
      <c r="C3614" s="9" t="s">
        <v>6910</v>
      </c>
      <c r="D3614" s="9" t="s">
        <v>6911</v>
      </c>
      <c r="E3614" s="9" t="s">
        <v>85</v>
      </c>
      <c r="F3614" s="9"/>
      <c r="G3614" s="9"/>
      <c r="H3614" s="9" t="s">
        <v>1452</v>
      </c>
      <c r="I3614" s="9"/>
      <c r="J3614" s="9" t="s">
        <v>1453</v>
      </c>
      <c r="K3614" s="9" t="s">
        <v>1454</v>
      </c>
      <c r="L3614" s="9" t="s">
        <v>1898</v>
      </c>
      <c r="M3614" s="9"/>
      <c r="N3614" s="12" t="s">
        <v>1456</v>
      </c>
    </row>
    <row r="3615" customFormat="1" spans="1:14">
      <c r="A3615" s="9" t="s">
        <v>1895</v>
      </c>
      <c r="B3615" s="9"/>
      <c r="C3615" s="9" t="s">
        <v>6912</v>
      </c>
      <c r="D3615" s="9" t="s">
        <v>6913</v>
      </c>
      <c r="E3615" s="9" t="s">
        <v>85</v>
      </c>
      <c r="F3615" s="9"/>
      <c r="G3615" s="9"/>
      <c r="H3615" s="9" t="s">
        <v>1452</v>
      </c>
      <c r="I3615" s="9"/>
      <c r="J3615" s="9" t="s">
        <v>1453</v>
      </c>
      <c r="K3615" s="9" t="s">
        <v>1454</v>
      </c>
      <c r="L3615" s="9" t="s">
        <v>1898</v>
      </c>
      <c r="M3615" s="9"/>
      <c r="N3615" s="12" t="s">
        <v>1456</v>
      </c>
    </row>
    <row r="3616" customFormat="1" spans="1:14">
      <c r="A3616" s="9" t="s">
        <v>1895</v>
      </c>
      <c r="B3616" s="9"/>
      <c r="C3616" s="9" t="s">
        <v>6914</v>
      </c>
      <c r="D3616" s="9" t="s">
        <v>6915</v>
      </c>
      <c r="E3616" s="9" t="s">
        <v>85</v>
      </c>
      <c r="F3616" s="9"/>
      <c r="G3616" s="9"/>
      <c r="H3616" s="9" t="s">
        <v>1452</v>
      </c>
      <c r="I3616" s="9"/>
      <c r="J3616" s="9" t="s">
        <v>1453</v>
      </c>
      <c r="K3616" s="9" t="s">
        <v>1454</v>
      </c>
      <c r="L3616" s="9" t="s">
        <v>1898</v>
      </c>
      <c r="M3616" s="9"/>
      <c r="N3616" s="12" t="s">
        <v>1456</v>
      </c>
    </row>
    <row r="3617" customFormat="1" spans="1:14">
      <c r="A3617" s="9" t="s">
        <v>1895</v>
      </c>
      <c r="B3617" s="9"/>
      <c r="C3617" s="9" t="s">
        <v>6916</v>
      </c>
      <c r="D3617" s="9" t="s">
        <v>6917</v>
      </c>
      <c r="E3617" s="9" t="s">
        <v>85</v>
      </c>
      <c r="F3617" s="9"/>
      <c r="G3617" s="9"/>
      <c r="H3617" s="9" t="s">
        <v>1452</v>
      </c>
      <c r="I3617" s="9"/>
      <c r="J3617" s="9" t="s">
        <v>1453</v>
      </c>
      <c r="K3617" s="9" t="s">
        <v>1454</v>
      </c>
      <c r="L3617" s="9" t="s">
        <v>1898</v>
      </c>
      <c r="M3617" s="9"/>
      <c r="N3617" s="12" t="s">
        <v>1456</v>
      </c>
    </row>
    <row r="3618" customFormat="1" spans="1:14">
      <c r="A3618" s="9" t="s">
        <v>1895</v>
      </c>
      <c r="B3618" s="9"/>
      <c r="C3618" s="9" t="s">
        <v>6918</v>
      </c>
      <c r="D3618" s="9" t="s">
        <v>6919</v>
      </c>
      <c r="E3618" s="9" t="s">
        <v>85</v>
      </c>
      <c r="F3618" s="9"/>
      <c r="G3618" s="9"/>
      <c r="H3618" s="9" t="s">
        <v>1452</v>
      </c>
      <c r="I3618" s="9"/>
      <c r="J3618" s="9" t="s">
        <v>1453</v>
      </c>
      <c r="K3618" s="9" t="s">
        <v>1454</v>
      </c>
      <c r="L3618" s="9" t="s">
        <v>1898</v>
      </c>
      <c r="M3618" s="9"/>
      <c r="N3618" s="12" t="s">
        <v>1456</v>
      </c>
    </row>
    <row r="3619" customFormat="1" spans="1:14">
      <c r="A3619" s="9" t="s">
        <v>1895</v>
      </c>
      <c r="B3619" s="9"/>
      <c r="C3619" s="9" t="s">
        <v>6920</v>
      </c>
      <c r="D3619" s="9" t="s">
        <v>6921</v>
      </c>
      <c r="E3619" s="9" t="s">
        <v>85</v>
      </c>
      <c r="F3619" s="9"/>
      <c r="G3619" s="9"/>
      <c r="H3619" s="9" t="s">
        <v>1452</v>
      </c>
      <c r="I3619" s="9"/>
      <c r="J3619" s="9" t="s">
        <v>1453</v>
      </c>
      <c r="K3619" s="9" t="s">
        <v>1454</v>
      </c>
      <c r="L3619" s="9" t="s">
        <v>1898</v>
      </c>
      <c r="M3619" s="9"/>
      <c r="N3619" s="12" t="s">
        <v>1456</v>
      </c>
    </row>
    <row r="3620" customFormat="1" spans="1:14">
      <c r="A3620" s="9" t="s">
        <v>1895</v>
      </c>
      <c r="B3620" s="9"/>
      <c r="C3620" s="9" t="s">
        <v>6922</v>
      </c>
      <c r="D3620" s="9" t="s">
        <v>6923</v>
      </c>
      <c r="E3620" s="9" t="s">
        <v>85</v>
      </c>
      <c r="F3620" s="9"/>
      <c r="G3620" s="9"/>
      <c r="H3620" s="9" t="s">
        <v>1452</v>
      </c>
      <c r="I3620" s="9"/>
      <c r="J3620" s="9" t="s">
        <v>1453</v>
      </c>
      <c r="K3620" s="9" t="s">
        <v>1454</v>
      </c>
      <c r="L3620" s="9" t="s">
        <v>1898</v>
      </c>
      <c r="M3620" s="9"/>
      <c r="N3620" s="12" t="s">
        <v>1456</v>
      </c>
    </row>
    <row r="3621" customFormat="1" spans="1:14">
      <c r="A3621" s="9" t="s">
        <v>1895</v>
      </c>
      <c r="B3621" s="9"/>
      <c r="C3621" s="9" t="s">
        <v>6924</v>
      </c>
      <c r="D3621" s="9" t="s">
        <v>6925</v>
      </c>
      <c r="E3621" s="9" t="s">
        <v>85</v>
      </c>
      <c r="F3621" s="9"/>
      <c r="G3621" s="9"/>
      <c r="H3621" s="9" t="s">
        <v>1452</v>
      </c>
      <c r="I3621" s="9"/>
      <c r="J3621" s="9" t="s">
        <v>1453</v>
      </c>
      <c r="K3621" s="9" t="s">
        <v>1454</v>
      </c>
      <c r="L3621" s="9" t="s">
        <v>1898</v>
      </c>
      <c r="M3621" s="9"/>
      <c r="N3621" s="12" t="s">
        <v>1456</v>
      </c>
    </row>
    <row r="3622" customFormat="1" spans="1:14">
      <c r="A3622" s="9" t="s">
        <v>1895</v>
      </c>
      <c r="B3622" s="9"/>
      <c r="C3622" s="9" t="s">
        <v>6926</v>
      </c>
      <c r="D3622" s="9" t="s">
        <v>6927</v>
      </c>
      <c r="E3622" s="9" t="s">
        <v>85</v>
      </c>
      <c r="F3622" s="9"/>
      <c r="G3622" s="9"/>
      <c r="H3622" s="9" t="s">
        <v>1452</v>
      </c>
      <c r="I3622" s="9"/>
      <c r="J3622" s="9" t="s">
        <v>1453</v>
      </c>
      <c r="K3622" s="9" t="s">
        <v>1454</v>
      </c>
      <c r="L3622" s="9" t="s">
        <v>1898</v>
      </c>
      <c r="M3622" s="9"/>
      <c r="N3622" s="12" t="s">
        <v>1456</v>
      </c>
    </row>
    <row r="3623" customFormat="1" spans="1:14">
      <c r="A3623" s="9" t="s">
        <v>1895</v>
      </c>
      <c r="B3623" s="9"/>
      <c r="C3623" s="9" t="s">
        <v>6928</v>
      </c>
      <c r="D3623" s="9" t="s">
        <v>6929</v>
      </c>
      <c r="E3623" s="9" t="s">
        <v>85</v>
      </c>
      <c r="F3623" s="9"/>
      <c r="G3623" s="9"/>
      <c r="H3623" s="9" t="s">
        <v>1452</v>
      </c>
      <c r="I3623" s="9"/>
      <c r="J3623" s="9" t="s">
        <v>1453</v>
      </c>
      <c r="K3623" s="9" t="s">
        <v>1454</v>
      </c>
      <c r="L3623" s="9" t="s">
        <v>1898</v>
      </c>
      <c r="M3623" s="9"/>
      <c r="N3623" s="12" t="s">
        <v>1456</v>
      </c>
    </row>
    <row r="3624" customFormat="1" spans="1:14">
      <c r="A3624" s="9" t="s">
        <v>1895</v>
      </c>
      <c r="B3624" s="9"/>
      <c r="C3624" s="9" t="s">
        <v>6930</v>
      </c>
      <c r="D3624" s="9" t="s">
        <v>6931</v>
      </c>
      <c r="E3624" s="9" t="s">
        <v>85</v>
      </c>
      <c r="F3624" s="9"/>
      <c r="G3624" s="9"/>
      <c r="H3624" s="9" t="s">
        <v>1452</v>
      </c>
      <c r="I3624" s="9"/>
      <c r="J3624" s="9" t="s">
        <v>1453</v>
      </c>
      <c r="K3624" s="9" t="s">
        <v>1454</v>
      </c>
      <c r="L3624" s="9" t="s">
        <v>1898</v>
      </c>
      <c r="M3624" s="9"/>
      <c r="N3624" s="12" t="s">
        <v>1456</v>
      </c>
    </row>
    <row r="3625" customFormat="1" spans="1:14">
      <c r="A3625" s="9" t="s">
        <v>1895</v>
      </c>
      <c r="B3625" s="9"/>
      <c r="C3625" s="9" t="s">
        <v>6932</v>
      </c>
      <c r="D3625" s="9" t="s">
        <v>6933</v>
      </c>
      <c r="E3625" s="9" t="s">
        <v>85</v>
      </c>
      <c r="F3625" s="9"/>
      <c r="G3625" s="9"/>
      <c r="H3625" s="9" t="s">
        <v>1452</v>
      </c>
      <c r="I3625" s="9"/>
      <c r="J3625" s="9" t="s">
        <v>1453</v>
      </c>
      <c r="K3625" s="9" t="s">
        <v>1454</v>
      </c>
      <c r="L3625" s="9" t="s">
        <v>1898</v>
      </c>
      <c r="M3625" s="9"/>
      <c r="N3625" s="12" t="s">
        <v>1456</v>
      </c>
    </row>
    <row r="3626" customFormat="1" spans="1:14">
      <c r="A3626" s="9" t="s">
        <v>1895</v>
      </c>
      <c r="B3626" s="9"/>
      <c r="C3626" s="9" t="s">
        <v>6934</v>
      </c>
      <c r="D3626" s="9" t="s">
        <v>6935</v>
      </c>
      <c r="E3626" s="9" t="s">
        <v>85</v>
      </c>
      <c r="F3626" s="9"/>
      <c r="G3626" s="9"/>
      <c r="H3626" s="9" t="s">
        <v>1452</v>
      </c>
      <c r="I3626" s="9"/>
      <c r="J3626" s="9" t="s">
        <v>1453</v>
      </c>
      <c r="K3626" s="9" t="s">
        <v>1454</v>
      </c>
      <c r="L3626" s="9" t="s">
        <v>1898</v>
      </c>
      <c r="M3626" s="9"/>
      <c r="N3626" s="12" t="s">
        <v>1456</v>
      </c>
    </row>
    <row r="3627" customFormat="1" spans="1:14">
      <c r="A3627" s="9" t="s">
        <v>1895</v>
      </c>
      <c r="B3627" s="9"/>
      <c r="C3627" s="9" t="s">
        <v>6936</v>
      </c>
      <c r="D3627" s="9" t="s">
        <v>6937</v>
      </c>
      <c r="E3627" s="9" t="s">
        <v>85</v>
      </c>
      <c r="F3627" s="9"/>
      <c r="G3627" s="9"/>
      <c r="H3627" s="9" t="s">
        <v>1452</v>
      </c>
      <c r="I3627" s="9"/>
      <c r="J3627" s="9" t="s">
        <v>1453</v>
      </c>
      <c r="K3627" s="9" t="s">
        <v>1454</v>
      </c>
      <c r="L3627" s="9" t="s">
        <v>1898</v>
      </c>
      <c r="M3627" s="9"/>
      <c r="N3627" s="12" t="s">
        <v>1456</v>
      </c>
    </row>
    <row r="3628" customFormat="1" spans="1:14">
      <c r="A3628" s="9" t="s">
        <v>1895</v>
      </c>
      <c r="B3628" s="9"/>
      <c r="C3628" s="9" t="s">
        <v>6938</v>
      </c>
      <c r="D3628" s="9" t="s">
        <v>6939</v>
      </c>
      <c r="E3628" s="9" t="s">
        <v>85</v>
      </c>
      <c r="F3628" s="9"/>
      <c r="G3628" s="9"/>
      <c r="H3628" s="9" t="s">
        <v>1452</v>
      </c>
      <c r="I3628" s="9"/>
      <c r="J3628" s="9" t="s">
        <v>1453</v>
      </c>
      <c r="K3628" s="9" t="s">
        <v>1454</v>
      </c>
      <c r="L3628" s="9" t="s">
        <v>1898</v>
      </c>
      <c r="M3628" s="9"/>
      <c r="N3628" s="12" t="s">
        <v>1456</v>
      </c>
    </row>
    <row r="3629" customFormat="1" spans="1:14">
      <c r="A3629" s="9" t="s">
        <v>1895</v>
      </c>
      <c r="B3629" s="9"/>
      <c r="C3629" s="9" t="s">
        <v>6940</v>
      </c>
      <c r="D3629" s="9" t="s">
        <v>6941</v>
      </c>
      <c r="E3629" s="9" t="s">
        <v>85</v>
      </c>
      <c r="F3629" s="9"/>
      <c r="G3629" s="9"/>
      <c r="H3629" s="9" t="s">
        <v>1452</v>
      </c>
      <c r="I3629" s="9"/>
      <c r="J3629" s="9" t="s">
        <v>1453</v>
      </c>
      <c r="K3629" s="9" t="s">
        <v>1454</v>
      </c>
      <c r="L3629" s="9" t="s">
        <v>1898</v>
      </c>
      <c r="M3629" s="9"/>
      <c r="N3629" s="12" t="s">
        <v>1456</v>
      </c>
    </row>
    <row r="3630" customFormat="1" spans="1:14">
      <c r="A3630" s="9" t="s">
        <v>1895</v>
      </c>
      <c r="B3630" s="9"/>
      <c r="C3630" s="9" t="s">
        <v>6942</v>
      </c>
      <c r="D3630" s="9" t="s">
        <v>6943</v>
      </c>
      <c r="E3630" s="9" t="s">
        <v>85</v>
      </c>
      <c r="F3630" s="9"/>
      <c r="G3630" s="9"/>
      <c r="H3630" s="9" t="s">
        <v>1452</v>
      </c>
      <c r="I3630" s="9"/>
      <c r="J3630" s="9" t="s">
        <v>1453</v>
      </c>
      <c r="K3630" s="9" t="s">
        <v>1454</v>
      </c>
      <c r="L3630" s="9" t="s">
        <v>1898</v>
      </c>
      <c r="M3630" s="9"/>
      <c r="N3630" s="12" t="s">
        <v>1456</v>
      </c>
    </row>
    <row r="3631" customFormat="1" spans="1:14">
      <c r="A3631" s="9" t="s">
        <v>1895</v>
      </c>
      <c r="B3631" s="9"/>
      <c r="C3631" s="9" t="s">
        <v>6944</v>
      </c>
      <c r="D3631" s="9" t="s">
        <v>6945</v>
      </c>
      <c r="E3631" s="9" t="s">
        <v>85</v>
      </c>
      <c r="F3631" s="9"/>
      <c r="G3631" s="9"/>
      <c r="H3631" s="9" t="s">
        <v>1452</v>
      </c>
      <c r="I3631" s="9"/>
      <c r="J3631" s="9" t="s">
        <v>1453</v>
      </c>
      <c r="K3631" s="9" t="s">
        <v>1454</v>
      </c>
      <c r="L3631" s="9" t="s">
        <v>1898</v>
      </c>
      <c r="M3631" s="9"/>
      <c r="N3631" s="12" t="s">
        <v>1456</v>
      </c>
    </row>
    <row r="3632" customFormat="1" spans="1:14">
      <c r="A3632" s="9" t="s">
        <v>1895</v>
      </c>
      <c r="B3632" s="9"/>
      <c r="C3632" s="9" t="s">
        <v>6946</v>
      </c>
      <c r="D3632" s="9" t="s">
        <v>6947</v>
      </c>
      <c r="E3632" s="9" t="s">
        <v>85</v>
      </c>
      <c r="F3632" s="9"/>
      <c r="G3632" s="9"/>
      <c r="H3632" s="9" t="s">
        <v>1452</v>
      </c>
      <c r="I3632" s="9"/>
      <c r="J3632" s="9" t="s">
        <v>1453</v>
      </c>
      <c r="K3632" s="9" t="s">
        <v>1454</v>
      </c>
      <c r="L3632" s="9" t="s">
        <v>1898</v>
      </c>
      <c r="M3632" s="9"/>
      <c r="N3632" s="12" t="s">
        <v>1456</v>
      </c>
    </row>
    <row r="3633" customFormat="1" spans="1:14">
      <c r="A3633" s="9" t="s">
        <v>1895</v>
      </c>
      <c r="B3633" s="9"/>
      <c r="C3633" s="9" t="s">
        <v>6948</v>
      </c>
      <c r="D3633" s="9" t="s">
        <v>6949</v>
      </c>
      <c r="E3633" s="9" t="s">
        <v>85</v>
      </c>
      <c r="F3633" s="9"/>
      <c r="G3633" s="9"/>
      <c r="H3633" s="9" t="s">
        <v>1452</v>
      </c>
      <c r="I3633" s="9"/>
      <c r="J3633" s="9" t="s">
        <v>1453</v>
      </c>
      <c r="K3633" s="9" t="s">
        <v>1454</v>
      </c>
      <c r="L3633" s="9" t="s">
        <v>1898</v>
      </c>
      <c r="M3633" s="9"/>
      <c r="N3633" s="12" t="s">
        <v>1456</v>
      </c>
    </row>
    <row r="3634" customFormat="1" spans="1:14">
      <c r="A3634" s="9" t="s">
        <v>1895</v>
      </c>
      <c r="B3634" s="9"/>
      <c r="C3634" s="9" t="s">
        <v>6950</v>
      </c>
      <c r="D3634" s="9" t="s">
        <v>6951</v>
      </c>
      <c r="E3634" s="9" t="s">
        <v>85</v>
      </c>
      <c r="F3634" s="9"/>
      <c r="G3634" s="9"/>
      <c r="H3634" s="9" t="s">
        <v>1452</v>
      </c>
      <c r="I3634" s="9"/>
      <c r="J3634" s="9" t="s">
        <v>1453</v>
      </c>
      <c r="K3634" s="9" t="s">
        <v>1454</v>
      </c>
      <c r="L3634" s="9" t="s">
        <v>1898</v>
      </c>
      <c r="M3634" s="9"/>
      <c r="N3634" s="12" t="s">
        <v>1456</v>
      </c>
    </row>
    <row r="3635" customFormat="1" spans="1:14">
      <c r="A3635" s="9" t="s">
        <v>1895</v>
      </c>
      <c r="B3635" s="9"/>
      <c r="C3635" s="9" t="s">
        <v>6952</v>
      </c>
      <c r="D3635" s="9" t="s">
        <v>6953</v>
      </c>
      <c r="E3635" s="9" t="s">
        <v>85</v>
      </c>
      <c r="F3635" s="9"/>
      <c r="G3635" s="9"/>
      <c r="H3635" s="9" t="s">
        <v>1452</v>
      </c>
      <c r="I3635" s="9"/>
      <c r="J3635" s="9" t="s">
        <v>1453</v>
      </c>
      <c r="K3635" s="9" t="s">
        <v>1454</v>
      </c>
      <c r="L3635" s="9" t="s">
        <v>1898</v>
      </c>
      <c r="M3635" s="9"/>
      <c r="N3635" s="12" t="s">
        <v>1456</v>
      </c>
    </row>
    <row r="3636" customFormat="1" spans="1:14">
      <c r="A3636" s="9" t="s">
        <v>1895</v>
      </c>
      <c r="B3636" s="9"/>
      <c r="C3636" s="9" t="s">
        <v>6954</v>
      </c>
      <c r="D3636" s="9" t="s">
        <v>6955</v>
      </c>
      <c r="E3636" s="9" t="s">
        <v>85</v>
      </c>
      <c r="F3636" s="9"/>
      <c r="G3636" s="9"/>
      <c r="H3636" s="9" t="s">
        <v>1452</v>
      </c>
      <c r="I3636" s="9"/>
      <c r="J3636" s="9" t="s">
        <v>1453</v>
      </c>
      <c r="K3636" s="9" t="s">
        <v>1454</v>
      </c>
      <c r="L3636" s="9" t="s">
        <v>1898</v>
      </c>
      <c r="M3636" s="9"/>
      <c r="N3636" s="12" t="s">
        <v>1456</v>
      </c>
    </row>
    <row r="3637" customFormat="1" spans="1:14">
      <c r="A3637" s="9" t="s">
        <v>1895</v>
      </c>
      <c r="B3637" s="9"/>
      <c r="C3637" s="9" t="s">
        <v>6956</v>
      </c>
      <c r="D3637" s="9" t="s">
        <v>6957</v>
      </c>
      <c r="E3637" s="9" t="s">
        <v>85</v>
      </c>
      <c r="F3637" s="9"/>
      <c r="G3637" s="9"/>
      <c r="H3637" s="9" t="s">
        <v>1452</v>
      </c>
      <c r="I3637" s="9"/>
      <c r="J3637" s="9" t="s">
        <v>1453</v>
      </c>
      <c r="K3637" s="9" t="s">
        <v>1454</v>
      </c>
      <c r="L3637" s="9" t="s">
        <v>1898</v>
      </c>
      <c r="M3637" s="9"/>
      <c r="N3637" s="12" t="s">
        <v>1456</v>
      </c>
    </row>
    <row r="3638" customFormat="1" spans="1:14">
      <c r="A3638" s="9" t="s">
        <v>1895</v>
      </c>
      <c r="B3638" s="9"/>
      <c r="C3638" s="9" t="s">
        <v>6958</v>
      </c>
      <c r="D3638" s="9" t="s">
        <v>6959</v>
      </c>
      <c r="E3638" s="9" t="s">
        <v>85</v>
      </c>
      <c r="F3638" s="9"/>
      <c r="G3638" s="9"/>
      <c r="H3638" s="9" t="s">
        <v>1452</v>
      </c>
      <c r="I3638" s="9"/>
      <c r="J3638" s="9" t="s">
        <v>1453</v>
      </c>
      <c r="K3638" s="9" t="s">
        <v>1454</v>
      </c>
      <c r="L3638" s="9" t="s">
        <v>1898</v>
      </c>
      <c r="M3638" s="9"/>
      <c r="N3638" s="12" t="s">
        <v>1456</v>
      </c>
    </row>
    <row r="3639" customFormat="1" spans="1:14">
      <c r="A3639" s="9" t="s">
        <v>1895</v>
      </c>
      <c r="B3639" s="9"/>
      <c r="C3639" s="9" t="s">
        <v>6960</v>
      </c>
      <c r="D3639" s="9" t="s">
        <v>6961</v>
      </c>
      <c r="E3639" s="9" t="s">
        <v>85</v>
      </c>
      <c r="F3639" s="9"/>
      <c r="G3639" s="9"/>
      <c r="H3639" s="9" t="s">
        <v>1452</v>
      </c>
      <c r="I3639" s="9"/>
      <c r="J3639" s="9" t="s">
        <v>1453</v>
      </c>
      <c r="K3639" s="9" t="s">
        <v>1454</v>
      </c>
      <c r="L3639" s="9" t="s">
        <v>1898</v>
      </c>
      <c r="M3639" s="9"/>
      <c r="N3639" s="12" t="s">
        <v>1456</v>
      </c>
    </row>
    <row r="3640" customFormat="1" spans="1:14">
      <c r="A3640" s="9" t="s">
        <v>1895</v>
      </c>
      <c r="B3640" s="9"/>
      <c r="C3640" s="9" t="s">
        <v>6962</v>
      </c>
      <c r="D3640" s="9" t="s">
        <v>6963</v>
      </c>
      <c r="E3640" s="9" t="s">
        <v>85</v>
      </c>
      <c r="F3640" s="9"/>
      <c r="G3640" s="9"/>
      <c r="H3640" s="9" t="s">
        <v>1452</v>
      </c>
      <c r="I3640" s="9"/>
      <c r="J3640" s="9" t="s">
        <v>1453</v>
      </c>
      <c r="K3640" s="9" t="s">
        <v>1454</v>
      </c>
      <c r="L3640" s="9" t="s">
        <v>1898</v>
      </c>
      <c r="M3640" s="9"/>
      <c r="N3640" s="12" t="s">
        <v>1456</v>
      </c>
    </row>
    <row r="3641" customFormat="1" spans="1:14">
      <c r="A3641" s="9" t="s">
        <v>1895</v>
      </c>
      <c r="B3641" s="9"/>
      <c r="C3641" s="9" t="s">
        <v>6964</v>
      </c>
      <c r="D3641" s="9" t="s">
        <v>6965</v>
      </c>
      <c r="E3641" s="9" t="s">
        <v>85</v>
      </c>
      <c r="F3641" s="9"/>
      <c r="G3641" s="9"/>
      <c r="H3641" s="9" t="s">
        <v>1452</v>
      </c>
      <c r="I3641" s="9"/>
      <c r="J3641" s="9" t="s">
        <v>1453</v>
      </c>
      <c r="K3641" s="9" t="s">
        <v>1454</v>
      </c>
      <c r="L3641" s="9" t="s">
        <v>1898</v>
      </c>
      <c r="M3641" s="9"/>
      <c r="N3641" s="12" t="s">
        <v>1456</v>
      </c>
    </row>
    <row r="3642" customFormat="1" spans="1:14">
      <c r="A3642" s="9" t="s">
        <v>1895</v>
      </c>
      <c r="B3642" s="9"/>
      <c r="C3642" s="9" t="s">
        <v>6966</v>
      </c>
      <c r="D3642" s="9" t="s">
        <v>6967</v>
      </c>
      <c r="E3642" s="9" t="s">
        <v>85</v>
      </c>
      <c r="F3642" s="9"/>
      <c r="G3642" s="9"/>
      <c r="H3642" s="9" t="s">
        <v>1452</v>
      </c>
      <c r="I3642" s="9"/>
      <c r="J3642" s="9" t="s">
        <v>1453</v>
      </c>
      <c r="K3642" s="9" t="s">
        <v>1454</v>
      </c>
      <c r="L3642" s="9" t="s">
        <v>1898</v>
      </c>
      <c r="M3642" s="9"/>
      <c r="N3642" s="12" t="s">
        <v>1456</v>
      </c>
    </row>
    <row r="3643" customFormat="1" spans="1:14">
      <c r="A3643" s="9" t="s">
        <v>1895</v>
      </c>
      <c r="B3643" s="9"/>
      <c r="C3643" s="9" t="s">
        <v>6968</v>
      </c>
      <c r="D3643" s="9" t="s">
        <v>6969</v>
      </c>
      <c r="E3643" s="9" t="s">
        <v>85</v>
      </c>
      <c r="F3643" s="9"/>
      <c r="G3643" s="9"/>
      <c r="H3643" s="9" t="s">
        <v>1452</v>
      </c>
      <c r="I3643" s="9"/>
      <c r="J3643" s="9" t="s">
        <v>1453</v>
      </c>
      <c r="K3643" s="9" t="s">
        <v>1454</v>
      </c>
      <c r="L3643" s="9" t="s">
        <v>1898</v>
      </c>
      <c r="M3643" s="9"/>
      <c r="N3643" s="12" t="s">
        <v>1456</v>
      </c>
    </row>
    <row r="3644" customFormat="1" spans="1:14">
      <c r="A3644" s="9" t="s">
        <v>1895</v>
      </c>
      <c r="B3644" s="9"/>
      <c r="C3644" s="9" t="s">
        <v>6970</v>
      </c>
      <c r="D3644" s="9" t="s">
        <v>6971</v>
      </c>
      <c r="E3644" s="9" t="s">
        <v>85</v>
      </c>
      <c r="F3644" s="9"/>
      <c r="G3644" s="9"/>
      <c r="H3644" s="9" t="s">
        <v>1452</v>
      </c>
      <c r="I3644" s="9"/>
      <c r="J3644" s="9" t="s">
        <v>1453</v>
      </c>
      <c r="K3644" s="9" t="s">
        <v>1454</v>
      </c>
      <c r="L3644" s="9" t="s">
        <v>1898</v>
      </c>
      <c r="M3644" s="9"/>
      <c r="N3644" s="12" t="s">
        <v>1456</v>
      </c>
    </row>
    <row r="3645" customFormat="1" spans="1:14">
      <c r="A3645" s="9" t="s">
        <v>1895</v>
      </c>
      <c r="B3645" s="9"/>
      <c r="C3645" s="9" t="s">
        <v>6972</v>
      </c>
      <c r="D3645" s="9" t="s">
        <v>6973</v>
      </c>
      <c r="E3645" s="9" t="s">
        <v>85</v>
      </c>
      <c r="F3645" s="9"/>
      <c r="G3645" s="9"/>
      <c r="H3645" s="9" t="s">
        <v>1452</v>
      </c>
      <c r="I3645" s="9"/>
      <c r="J3645" s="9" t="s">
        <v>1453</v>
      </c>
      <c r="K3645" s="9" t="s">
        <v>1454</v>
      </c>
      <c r="L3645" s="9" t="s">
        <v>1898</v>
      </c>
      <c r="M3645" s="9"/>
      <c r="N3645" s="12" t="s">
        <v>1456</v>
      </c>
    </row>
    <row r="3646" customFormat="1" spans="1:14">
      <c r="A3646" s="9" t="s">
        <v>1895</v>
      </c>
      <c r="B3646" s="9"/>
      <c r="C3646" s="9" t="s">
        <v>6974</v>
      </c>
      <c r="D3646" s="9" t="s">
        <v>6975</v>
      </c>
      <c r="E3646" s="9" t="s">
        <v>85</v>
      </c>
      <c r="F3646" s="9"/>
      <c r="G3646" s="9"/>
      <c r="H3646" s="9" t="s">
        <v>1452</v>
      </c>
      <c r="I3646" s="9"/>
      <c r="J3646" s="9" t="s">
        <v>1453</v>
      </c>
      <c r="K3646" s="9" t="s">
        <v>1454</v>
      </c>
      <c r="L3646" s="9" t="s">
        <v>1898</v>
      </c>
      <c r="M3646" s="9"/>
      <c r="N3646" s="12" t="s">
        <v>1456</v>
      </c>
    </row>
    <row r="3647" customFormat="1" spans="1:14">
      <c r="A3647" s="9" t="s">
        <v>1895</v>
      </c>
      <c r="B3647" s="9"/>
      <c r="C3647" s="9" t="s">
        <v>6976</v>
      </c>
      <c r="D3647" s="9" t="s">
        <v>6977</v>
      </c>
      <c r="E3647" s="9" t="s">
        <v>85</v>
      </c>
      <c r="F3647" s="9"/>
      <c r="G3647" s="9"/>
      <c r="H3647" s="9" t="s">
        <v>1452</v>
      </c>
      <c r="I3647" s="9"/>
      <c r="J3647" s="9" t="s">
        <v>1453</v>
      </c>
      <c r="K3647" s="9" t="s">
        <v>1454</v>
      </c>
      <c r="L3647" s="9" t="s">
        <v>1898</v>
      </c>
      <c r="M3647" s="9"/>
      <c r="N3647" s="12" t="s">
        <v>1456</v>
      </c>
    </row>
    <row r="3648" customFormat="1" spans="1:14">
      <c r="A3648" s="9" t="s">
        <v>1895</v>
      </c>
      <c r="B3648" s="9"/>
      <c r="C3648" s="9" t="s">
        <v>6978</v>
      </c>
      <c r="D3648" s="9" t="s">
        <v>6979</v>
      </c>
      <c r="E3648" s="9" t="s">
        <v>85</v>
      </c>
      <c r="F3648" s="9"/>
      <c r="G3648" s="9"/>
      <c r="H3648" s="9" t="s">
        <v>1452</v>
      </c>
      <c r="I3648" s="9"/>
      <c r="J3648" s="9" t="s">
        <v>1453</v>
      </c>
      <c r="K3648" s="9" t="s">
        <v>1454</v>
      </c>
      <c r="L3648" s="9" t="s">
        <v>1898</v>
      </c>
      <c r="M3648" s="9"/>
      <c r="N3648" s="12" t="s">
        <v>1456</v>
      </c>
    </row>
    <row r="3649" customFormat="1" spans="1:14">
      <c r="A3649" s="9" t="s">
        <v>1895</v>
      </c>
      <c r="B3649" s="9"/>
      <c r="C3649" s="9" t="s">
        <v>6980</v>
      </c>
      <c r="D3649" s="9" t="s">
        <v>6981</v>
      </c>
      <c r="E3649" s="9" t="s">
        <v>85</v>
      </c>
      <c r="F3649" s="9"/>
      <c r="G3649" s="9"/>
      <c r="H3649" s="9" t="s">
        <v>1452</v>
      </c>
      <c r="I3649" s="9"/>
      <c r="J3649" s="9" t="s">
        <v>1453</v>
      </c>
      <c r="K3649" s="9" t="s">
        <v>1454</v>
      </c>
      <c r="L3649" s="9" t="s">
        <v>1898</v>
      </c>
      <c r="M3649" s="9"/>
      <c r="N3649" s="12" t="s">
        <v>1456</v>
      </c>
    </row>
    <row r="3650" customFormat="1" spans="1:14">
      <c r="A3650" s="9" t="s">
        <v>1895</v>
      </c>
      <c r="B3650" s="9"/>
      <c r="C3650" s="9" t="s">
        <v>6982</v>
      </c>
      <c r="D3650" s="9" t="s">
        <v>6983</v>
      </c>
      <c r="E3650" s="9" t="s">
        <v>85</v>
      </c>
      <c r="F3650" s="9"/>
      <c r="G3650" s="9"/>
      <c r="H3650" s="9" t="s">
        <v>1452</v>
      </c>
      <c r="I3650" s="9"/>
      <c r="J3650" s="9" t="s">
        <v>1453</v>
      </c>
      <c r="K3650" s="9" t="s">
        <v>1454</v>
      </c>
      <c r="L3650" s="9" t="s">
        <v>1898</v>
      </c>
      <c r="M3650" s="9"/>
      <c r="N3650" s="12" t="s">
        <v>1456</v>
      </c>
    </row>
    <row r="3651" customFormat="1" spans="1:14">
      <c r="A3651" s="9" t="s">
        <v>1895</v>
      </c>
      <c r="B3651" s="9"/>
      <c r="C3651" s="9" t="s">
        <v>6984</v>
      </c>
      <c r="D3651" s="9" t="s">
        <v>6985</v>
      </c>
      <c r="E3651" s="9" t="s">
        <v>85</v>
      </c>
      <c r="F3651" s="9"/>
      <c r="G3651" s="9"/>
      <c r="H3651" s="9" t="s">
        <v>1452</v>
      </c>
      <c r="I3651" s="9"/>
      <c r="J3651" s="9" t="s">
        <v>1453</v>
      </c>
      <c r="K3651" s="9" t="s">
        <v>1454</v>
      </c>
      <c r="L3651" s="9" t="s">
        <v>1898</v>
      </c>
      <c r="M3651" s="9"/>
      <c r="N3651" s="12" t="s">
        <v>1456</v>
      </c>
    </row>
    <row r="3652" customFormat="1" spans="1:14">
      <c r="A3652" s="9" t="s">
        <v>1895</v>
      </c>
      <c r="B3652" s="9"/>
      <c r="C3652" s="9" t="s">
        <v>6986</v>
      </c>
      <c r="D3652" s="9" t="s">
        <v>6987</v>
      </c>
      <c r="E3652" s="9" t="s">
        <v>85</v>
      </c>
      <c r="F3652" s="9"/>
      <c r="G3652" s="9"/>
      <c r="H3652" s="9" t="s">
        <v>1452</v>
      </c>
      <c r="I3652" s="9"/>
      <c r="J3652" s="9" t="s">
        <v>1453</v>
      </c>
      <c r="K3652" s="9" t="s">
        <v>1454</v>
      </c>
      <c r="L3652" s="9" t="s">
        <v>1898</v>
      </c>
      <c r="M3652" s="9"/>
      <c r="N3652" s="12" t="s">
        <v>1456</v>
      </c>
    </row>
    <row r="3653" customFormat="1" spans="1:14">
      <c r="A3653" s="9" t="s">
        <v>1895</v>
      </c>
      <c r="B3653" s="9"/>
      <c r="C3653" s="9" t="s">
        <v>6988</v>
      </c>
      <c r="D3653" s="9" t="s">
        <v>6989</v>
      </c>
      <c r="E3653" s="9" t="s">
        <v>85</v>
      </c>
      <c r="F3653" s="9"/>
      <c r="G3653" s="9"/>
      <c r="H3653" s="9" t="s">
        <v>1452</v>
      </c>
      <c r="I3653" s="9"/>
      <c r="J3653" s="9" t="s">
        <v>1453</v>
      </c>
      <c r="K3653" s="9" t="s">
        <v>1454</v>
      </c>
      <c r="L3653" s="9" t="s">
        <v>1898</v>
      </c>
      <c r="M3653" s="9"/>
      <c r="N3653" s="12" t="s">
        <v>1456</v>
      </c>
    </row>
    <row r="3654" customFormat="1" spans="1:14">
      <c r="A3654" s="9" t="s">
        <v>1895</v>
      </c>
      <c r="B3654" s="9"/>
      <c r="C3654" s="9" t="s">
        <v>6990</v>
      </c>
      <c r="D3654" s="9" t="s">
        <v>6991</v>
      </c>
      <c r="E3654" s="9" t="s">
        <v>85</v>
      </c>
      <c r="F3654" s="9"/>
      <c r="G3654" s="9"/>
      <c r="H3654" s="9" t="s">
        <v>1452</v>
      </c>
      <c r="I3654" s="9"/>
      <c r="J3654" s="9" t="s">
        <v>1453</v>
      </c>
      <c r="K3654" s="9" t="s">
        <v>1454</v>
      </c>
      <c r="L3654" s="9" t="s">
        <v>1898</v>
      </c>
      <c r="M3654" s="9"/>
      <c r="N3654" s="12" t="s">
        <v>1456</v>
      </c>
    </row>
    <row r="3655" customFormat="1" spans="1:14">
      <c r="A3655" s="9" t="s">
        <v>1895</v>
      </c>
      <c r="B3655" s="9"/>
      <c r="C3655" s="9" t="s">
        <v>6992</v>
      </c>
      <c r="D3655" s="9" t="s">
        <v>6993</v>
      </c>
      <c r="E3655" s="9" t="s">
        <v>85</v>
      </c>
      <c r="F3655" s="9"/>
      <c r="G3655" s="9"/>
      <c r="H3655" s="9" t="s">
        <v>1452</v>
      </c>
      <c r="I3655" s="9"/>
      <c r="J3655" s="9" t="s">
        <v>1453</v>
      </c>
      <c r="K3655" s="9" t="s">
        <v>1454</v>
      </c>
      <c r="L3655" s="9" t="s">
        <v>1898</v>
      </c>
      <c r="M3655" s="9"/>
      <c r="N3655" s="12" t="s">
        <v>1456</v>
      </c>
    </row>
    <row r="3656" customFormat="1" spans="1:14">
      <c r="A3656" s="9" t="s">
        <v>1895</v>
      </c>
      <c r="B3656" s="9"/>
      <c r="C3656" s="12" t="s">
        <v>6994</v>
      </c>
      <c r="D3656" s="12" t="s">
        <v>6995</v>
      </c>
      <c r="E3656" s="9" t="s">
        <v>85</v>
      </c>
      <c r="F3656" s="9"/>
      <c r="G3656" s="9"/>
      <c r="H3656" s="9" t="s">
        <v>1452</v>
      </c>
      <c r="I3656" s="9"/>
      <c r="J3656" s="9" t="s">
        <v>1453</v>
      </c>
      <c r="K3656" s="9" t="s">
        <v>1454</v>
      </c>
      <c r="L3656" s="9" t="s">
        <v>1898</v>
      </c>
      <c r="M3656" s="9"/>
      <c r="N3656" s="12" t="s">
        <v>1456</v>
      </c>
    </row>
    <row r="3657" customFormat="1" spans="1:14">
      <c r="A3657" s="9" t="s">
        <v>1895</v>
      </c>
      <c r="B3657" s="9"/>
      <c r="C3657" s="12" t="s">
        <v>6996</v>
      </c>
      <c r="D3657" s="12" t="s">
        <v>6997</v>
      </c>
      <c r="E3657" s="9" t="s">
        <v>85</v>
      </c>
      <c r="F3657" s="9"/>
      <c r="G3657" s="9"/>
      <c r="H3657" s="9" t="s">
        <v>1452</v>
      </c>
      <c r="I3657" s="9"/>
      <c r="J3657" s="9" t="s">
        <v>1453</v>
      </c>
      <c r="K3657" s="9" t="s">
        <v>1454</v>
      </c>
      <c r="L3657" s="9" t="s">
        <v>1898</v>
      </c>
      <c r="M3657" s="9"/>
      <c r="N3657" s="12" t="s">
        <v>1456</v>
      </c>
    </row>
    <row r="3658" customFormat="1" spans="1:14">
      <c r="A3658" s="9" t="s">
        <v>1895</v>
      </c>
      <c r="B3658" s="9"/>
      <c r="C3658" s="12" t="s">
        <v>6998</v>
      </c>
      <c r="D3658" s="12" t="s">
        <v>6999</v>
      </c>
      <c r="E3658" s="9" t="s">
        <v>85</v>
      </c>
      <c r="F3658" s="9"/>
      <c r="G3658" s="9"/>
      <c r="H3658" s="9" t="s">
        <v>1452</v>
      </c>
      <c r="I3658" s="9"/>
      <c r="J3658" s="9" t="s">
        <v>1453</v>
      </c>
      <c r="K3658" s="9" t="s">
        <v>1454</v>
      </c>
      <c r="L3658" s="9" t="s">
        <v>1898</v>
      </c>
      <c r="M3658" s="9"/>
      <c r="N3658" s="12" t="s">
        <v>1456</v>
      </c>
    </row>
    <row r="3659" customFormat="1" spans="1:14">
      <c r="A3659" s="9" t="s">
        <v>1895</v>
      </c>
      <c r="B3659" s="9"/>
      <c r="C3659" s="12" t="s">
        <v>7000</v>
      </c>
      <c r="D3659" s="12" t="s">
        <v>7001</v>
      </c>
      <c r="E3659" s="9" t="s">
        <v>85</v>
      </c>
      <c r="F3659" s="9"/>
      <c r="G3659" s="9"/>
      <c r="H3659" s="9" t="s">
        <v>1452</v>
      </c>
      <c r="I3659" s="9"/>
      <c r="J3659" s="9" t="s">
        <v>1453</v>
      </c>
      <c r="K3659" s="9" t="s">
        <v>1454</v>
      </c>
      <c r="L3659" s="9" t="s">
        <v>1898</v>
      </c>
      <c r="M3659" s="9"/>
      <c r="N3659" s="12" t="s">
        <v>1456</v>
      </c>
    </row>
    <row r="3660" customFormat="1" spans="1:14">
      <c r="A3660" s="9" t="s">
        <v>1895</v>
      </c>
      <c r="B3660" s="9"/>
      <c r="C3660" s="12" t="s">
        <v>7002</v>
      </c>
      <c r="D3660" s="12" t="s">
        <v>7003</v>
      </c>
      <c r="E3660" s="9" t="s">
        <v>85</v>
      </c>
      <c r="F3660" s="9"/>
      <c r="G3660" s="9"/>
      <c r="H3660" s="9" t="s">
        <v>1452</v>
      </c>
      <c r="I3660" s="9"/>
      <c r="J3660" s="9" t="s">
        <v>1453</v>
      </c>
      <c r="K3660" s="9" t="s">
        <v>1454</v>
      </c>
      <c r="L3660" s="9" t="s">
        <v>1898</v>
      </c>
      <c r="M3660" s="9"/>
      <c r="N3660" s="12" t="s">
        <v>1456</v>
      </c>
    </row>
    <row r="3661" customFormat="1" spans="1:14">
      <c r="A3661" s="9" t="s">
        <v>1895</v>
      </c>
      <c r="B3661" s="9"/>
      <c r="C3661" s="12" t="s">
        <v>7004</v>
      </c>
      <c r="D3661" s="12" t="s">
        <v>7005</v>
      </c>
      <c r="E3661" s="9" t="s">
        <v>85</v>
      </c>
      <c r="F3661" s="9"/>
      <c r="G3661" s="9"/>
      <c r="H3661" s="9" t="s">
        <v>1452</v>
      </c>
      <c r="I3661" s="9"/>
      <c r="J3661" s="9" t="s">
        <v>1453</v>
      </c>
      <c r="K3661" s="9" t="s">
        <v>1454</v>
      </c>
      <c r="L3661" s="9" t="s">
        <v>1898</v>
      </c>
      <c r="M3661" s="9"/>
      <c r="N3661" s="12" t="s">
        <v>1456</v>
      </c>
    </row>
    <row r="3662" customFormat="1" spans="1:14">
      <c r="A3662" s="9" t="s">
        <v>1895</v>
      </c>
      <c r="B3662" s="9"/>
      <c r="C3662" s="12" t="s">
        <v>7006</v>
      </c>
      <c r="D3662" s="12" t="s">
        <v>7007</v>
      </c>
      <c r="E3662" s="9" t="s">
        <v>85</v>
      </c>
      <c r="F3662" s="9"/>
      <c r="G3662" s="9"/>
      <c r="H3662" s="9" t="s">
        <v>1452</v>
      </c>
      <c r="I3662" s="9"/>
      <c r="J3662" s="9" t="s">
        <v>1453</v>
      </c>
      <c r="K3662" s="9" t="s">
        <v>1454</v>
      </c>
      <c r="L3662" s="9" t="s">
        <v>1898</v>
      </c>
      <c r="M3662" s="9"/>
      <c r="N3662" s="12" t="s">
        <v>1456</v>
      </c>
    </row>
    <row r="3663" customFormat="1" spans="1:14">
      <c r="A3663" s="9" t="s">
        <v>1895</v>
      </c>
      <c r="B3663" s="9"/>
      <c r="C3663" s="12" t="s">
        <v>7008</v>
      </c>
      <c r="D3663" s="12" t="s">
        <v>7009</v>
      </c>
      <c r="E3663" s="9" t="s">
        <v>85</v>
      </c>
      <c r="F3663" s="9"/>
      <c r="G3663" s="9"/>
      <c r="H3663" s="9" t="s">
        <v>1452</v>
      </c>
      <c r="I3663" s="9"/>
      <c r="J3663" s="9" t="s">
        <v>1453</v>
      </c>
      <c r="K3663" s="9" t="s">
        <v>1454</v>
      </c>
      <c r="L3663" s="9" t="s">
        <v>1898</v>
      </c>
      <c r="M3663" s="9"/>
      <c r="N3663" s="12" t="s">
        <v>1456</v>
      </c>
    </row>
    <row r="3664" customFormat="1" spans="1:14">
      <c r="A3664" s="9" t="s">
        <v>1895</v>
      </c>
      <c r="B3664" s="9"/>
      <c r="C3664" s="12" t="s">
        <v>7010</v>
      </c>
      <c r="D3664" s="12" t="s">
        <v>7011</v>
      </c>
      <c r="E3664" s="9" t="s">
        <v>85</v>
      </c>
      <c r="F3664" s="9"/>
      <c r="G3664" s="9"/>
      <c r="H3664" s="9" t="s">
        <v>1452</v>
      </c>
      <c r="I3664" s="9"/>
      <c r="J3664" s="9" t="s">
        <v>1453</v>
      </c>
      <c r="K3664" s="9" t="s">
        <v>1454</v>
      </c>
      <c r="L3664" s="9" t="s">
        <v>1898</v>
      </c>
      <c r="M3664" s="9"/>
      <c r="N3664" s="12" t="s">
        <v>1456</v>
      </c>
    </row>
    <row r="3665" customFormat="1" spans="1:14">
      <c r="A3665" s="9" t="s">
        <v>1895</v>
      </c>
      <c r="B3665" s="9"/>
      <c r="C3665" s="12" t="s">
        <v>7012</v>
      </c>
      <c r="D3665" s="12" t="s">
        <v>7013</v>
      </c>
      <c r="E3665" s="9" t="s">
        <v>85</v>
      </c>
      <c r="F3665" s="9"/>
      <c r="G3665" s="9"/>
      <c r="H3665" s="9" t="s">
        <v>1452</v>
      </c>
      <c r="I3665" s="9"/>
      <c r="J3665" s="9" t="s">
        <v>1453</v>
      </c>
      <c r="K3665" s="9" t="s">
        <v>1454</v>
      </c>
      <c r="L3665" s="9" t="s">
        <v>1898</v>
      </c>
      <c r="M3665" s="9"/>
      <c r="N3665" s="12" t="s">
        <v>1456</v>
      </c>
    </row>
    <row r="3666" customFormat="1" spans="1:14">
      <c r="A3666" s="9" t="s">
        <v>1895</v>
      </c>
      <c r="B3666" s="9"/>
      <c r="C3666" s="12" t="s">
        <v>7014</v>
      </c>
      <c r="D3666" s="12" t="s">
        <v>7015</v>
      </c>
      <c r="E3666" s="9" t="s">
        <v>85</v>
      </c>
      <c r="F3666" s="9"/>
      <c r="G3666" s="9"/>
      <c r="H3666" s="9" t="s">
        <v>1452</v>
      </c>
      <c r="I3666" s="9"/>
      <c r="J3666" s="9" t="s">
        <v>1453</v>
      </c>
      <c r="K3666" s="9" t="s">
        <v>1454</v>
      </c>
      <c r="L3666" s="9" t="s">
        <v>1898</v>
      </c>
      <c r="M3666" s="9"/>
      <c r="N3666" s="12" t="s">
        <v>1456</v>
      </c>
    </row>
    <row r="3667" customFormat="1" spans="1:14">
      <c r="A3667" s="9" t="s">
        <v>1895</v>
      </c>
      <c r="B3667" s="9"/>
      <c r="C3667" s="12" t="s">
        <v>7016</v>
      </c>
      <c r="D3667" s="12" t="s">
        <v>7017</v>
      </c>
      <c r="E3667" s="9" t="s">
        <v>85</v>
      </c>
      <c r="F3667" s="9"/>
      <c r="G3667" s="9"/>
      <c r="H3667" s="9" t="s">
        <v>1452</v>
      </c>
      <c r="I3667" s="9"/>
      <c r="J3667" s="9" t="s">
        <v>1453</v>
      </c>
      <c r="K3667" s="9" t="s">
        <v>1454</v>
      </c>
      <c r="L3667" s="9" t="s">
        <v>1898</v>
      </c>
      <c r="M3667" s="9"/>
      <c r="N3667" s="12" t="s">
        <v>1456</v>
      </c>
    </row>
    <row r="3668" customFormat="1" spans="1:14">
      <c r="A3668" s="9" t="s">
        <v>1895</v>
      </c>
      <c r="B3668" s="9"/>
      <c r="C3668" s="12" t="s">
        <v>7018</v>
      </c>
      <c r="D3668" s="12" t="s">
        <v>7019</v>
      </c>
      <c r="E3668" s="9" t="s">
        <v>85</v>
      </c>
      <c r="F3668" s="9"/>
      <c r="G3668" s="9"/>
      <c r="H3668" s="9" t="s">
        <v>1452</v>
      </c>
      <c r="I3668" s="9"/>
      <c r="J3668" s="9" t="s">
        <v>1453</v>
      </c>
      <c r="K3668" s="9" t="s">
        <v>1454</v>
      </c>
      <c r="L3668" s="9" t="s">
        <v>1898</v>
      </c>
      <c r="M3668" s="9"/>
      <c r="N3668" s="12" t="s">
        <v>1456</v>
      </c>
    </row>
    <row r="3669" customFormat="1" spans="1:14">
      <c r="A3669" s="9" t="s">
        <v>1895</v>
      </c>
      <c r="B3669" s="9"/>
      <c r="C3669" s="12" t="s">
        <v>7020</v>
      </c>
      <c r="D3669" s="12" t="s">
        <v>7021</v>
      </c>
      <c r="E3669" s="9" t="s">
        <v>85</v>
      </c>
      <c r="F3669" s="9"/>
      <c r="G3669" s="9"/>
      <c r="H3669" s="9" t="s">
        <v>1452</v>
      </c>
      <c r="I3669" s="9"/>
      <c r="J3669" s="9" t="s">
        <v>1453</v>
      </c>
      <c r="K3669" s="9" t="s">
        <v>1454</v>
      </c>
      <c r="L3669" s="9" t="s">
        <v>1898</v>
      </c>
      <c r="M3669" s="9"/>
      <c r="N3669" s="12" t="s">
        <v>1456</v>
      </c>
    </row>
    <row r="3670" customFormat="1" spans="1:14">
      <c r="A3670" s="9" t="s">
        <v>1895</v>
      </c>
      <c r="B3670" s="9"/>
      <c r="C3670" s="12" t="s">
        <v>7022</v>
      </c>
      <c r="D3670" s="12" t="s">
        <v>7023</v>
      </c>
      <c r="E3670" s="9" t="s">
        <v>85</v>
      </c>
      <c r="F3670" s="9"/>
      <c r="G3670" s="9"/>
      <c r="H3670" s="9" t="s">
        <v>1452</v>
      </c>
      <c r="I3670" s="9"/>
      <c r="J3670" s="9" t="s">
        <v>1453</v>
      </c>
      <c r="K3670" s="9" t="s">
        <v>1454</v>
      </c>
      <c r="L3670" s="9" t="s">
        <v>1898</v>
      </c>
      <c r="M3670" s="9"/>
      <c r="N3670" s="12" t="s">
        <v>1456</v>
      </c>
    </row>
    <row r="3671" customFormat="1" spans="1:14">
      <c r="A3671" s="9" t="s">
        <v>1895</v>
      </c>
      <c r="B3671" s="9"/>
      <c r="C3671" s="12" t="s">
        <v>7024</v>
      </c>
      <c r="D3671" s="12" t="s">
        <v>7025</v>
      </c>
      <c r="E3671" s="9" t="s">
        <v>85</v>
      </c>
      <c r="F3671" s="9"/>
      <c r="G3671" s="9"/>
      <c r="H3671" s="9" t="s">
        <v>1452</v>
      </c>
      <c r="I3671" s="9"/>
      <c r="J3671" s="9" t="s">
        <v>1453</v>
      </c>
      <c r="K3671" s="9" t="s">
        <v>1454</v>
      </c>
      <c r="L3671" s="9" t="s">
        <v>1898</v>
      </c>
      <c r="M3671" s="9"/>
      <c r="N3671" s="12" t="s">
        <v>1456</v>
      </c>
    </row>
    <row r="3672" customFormat="1" spans="1:14">
      <c r="A3672" s="9" t="s">
        <v>1895</v>
      </c>
      <c r="B3672" s="9"/>
      <c r="C3672" s="12" t="s">
        <v>7026</v>
      </c>
      <c r="D3672" s="12" t="s">
        <v>7027</v>
      </c>
      <c r="E3672" s="9" t="s">
        <v>85</v>
      </c>
      <c r="F3672" s="9"/>
      <c r="G3672" s="9"/>
      <c r="H3672" s="9" t="s">
        <v>1452</v>
      </c>
      <c r="I3672" s="9"/>
      <c r="J3672" s="9" t="s">
        <v>1453</v>
      </c>
      <c r="K3672" s="9" t="s">
        <v>1454</v>
      </c>
      <c r="L3672" s="9" t="s">
        <v>1898</v>
      </c>
      <c r="M3672" s="9"/>
      <c r="N3672" s="12" t="s">
        <v>1456</v>
      </c>
    </row>
    <row r="3673" customFormat="1" spans="1:14">
      <c r="A3673" s="9" t="s">
        <v>1895</v>
      </c>
      <c r="B3673" s="9"/>
      <c r="C3673" s="12" t="s">
        <v>7028</v>
      </c>
      <c r="D3673" s="12" t="s">
        <v>7029</v>
      </c>
      <c r="E3673" s="9" t="s">
        <v>85</v>
      </c>
      <c r="F3673" s="9"/>
      <c r="G3673" s="9"/>
      <c r="H3673" s="9" t="s">
        <v>1452</v>
      </c>
      <c r="I3673" s="9"/>
      <c r="J3673" s="9" t="s">
        <v>1453</v>
      </c>
      <c r="K3673" s="9" t="s">
        <v>1454</v>
      </c>
      <c r="L3673" s="9" t="s">
        <v>1898</v>
      </c>
      <c r="M3673" s="9"/>
      <c r="N3673" s="12" t="s">
        <v>1456</v>
      </c>
    </row>
    <row r="3674" customFormat="1" spans="1:14">
      <c r="A3674" s="9" t="s">
        <v>1895</v>
      </c>
      <c r="B3674" s="9"/>
      <c r="C3674" s="12" t="s">
        <v>7030</v>
      </c>
      <c r="D3674" s="12" t="s">
        <v>7031</v>
      </c>
      <c r="E3674" s="9" t="s">
        <v>85</v>
      </c>
      <c r="F3674" s="9"/>
      <c r="G3674" s="9"/>
      <c r="H3674" s="9" t="s">
        <v>1452</v>
      </c>
      <c r="I3674" s="9"/>
      <c r="J3674" s="9" t="s">
        <v>1453</v>
      </c>
      <c r="K3674" s="9" t="s">
        <v>1454</v>
      </c>
      <c r="L3674" s="9" t="s">
        <v>1898</v>
      </c>
      <c r="M3674" s="9"/>
      <c r="N3674" s="12" t="s">
        <v>1456</v>
      </c>
    </row>
    <row r="3675" customFormat="1" spans="1:14">
      <c r="A3675" s="9" t="s">
        <v>1895</v>
      </c>
      <c r="B3675" s="9"/>
      <c r="C3675" s="12" t="s">
        <v>7032</v>
      </c>
      <c r="D3675" s="12" t="s">
        <v>7033</v>
      </c>
      <c r="E3675" s="9" t="s">
        <v>85</v>
      </c>
      <c r="F3675" s="9"/>
      <c r="G3675" s="9"/>
      <c r="H3675" s="9" t="s">
        <v>1452</v>
      </c>
      <c r="I3675" s="9"/>
      <c r="J3675" s="9" t="s">
        <v>1453</v>
      </c>
      <c r="K3675" s="9" t="s">
        <v>1454</v>
      </c>
      <c r="L3675" s="9" t="s">
        <v>1898</v>
      </c>
      <c r="M3675" s="9"/>
      <c r="N3675" s="12" t="s">
        <v>1456</v>
      </c>
    </row>
    <row r="3676" customFormat="1" spans="1:14">
      <c r="A3676" s="9" t="s">
        <v>1895</v>
      </c>
      <c r="B3676" s="9"/>
      <c r="C3676" s="12" t="s">
        <v>7034</v>
      </c>
      <c r="D3676" s="12" t="s">
        <v>7035</v>
      </c>
      <c r="E3676" s="9" t="s">
        <v>85</v>
      </c>
      <c r="F3676" s="9"/>
      <c r="G3676" s="9"/>
      <c r="H3676" s="9" t="s">
        <v>1452</v>
      </c>
      <c r="I3676" s="9"/>
      <c r="J3676" s="9" t="s">
        <v>1453</v>
      </c>
      <c r="K3676" s="9" t="s">
        <v>1454</v>
      </c>
      <c r="L3676" s="9" t="s">
        <v>1898</v>
      </c>
      <c r="M3676" s="9"/>
      <c r="N3676" s="12" t="s">
        <v>1456</v>
      </c>
    </row>
    <row r="3677" customFormat="1" spans="1:14">
      <c r="A3677" s="9" t="s">
        <v>1895</v>
      </c>
      <c r="B3677" s="9"/>
      <c r="C3677" s="12" t="s">
        <v>7036</v>
      </c>
      <c r="D3677" s="12" t="s">
        <v>7037</v>
      </c>
      <c r="E3677" s="9" t="s">
        <v>85</v>
      </c>
      <c r="F3677" s="9"/>
      <c r="G3677" s="9"/>
      <c r="H3677" s="9" t="s">
        <v>1452</v>
      </c>
      <c r="I3677" s="9"/>
      <c r="J3677" s="9" t="s">
        <v>1453</v>
      </c>
      <c r="K3677" s="9" t="s">
        <v>1454</v>
      </c>
      <c r="L3677" s="9" t="s">
        <v>1898</v>
      </c>
      <c r="M3677" s="9"/>
      <c r="N3677" s="12" t="s">
        <v>1456</v>
      </c>
    </row>
    <row r="3678" customFormat="1" spans="1:14">
      <c r="A3678" s="9" t="s">
        <v>1895</v>
      </c>
      <c r="B3678" s="9"/>
      <c r="C3678" s="12" t="s">
        <v>7038</v>
      </c>
      <c r="D3678" s="12" t="s">
        <v>7039</v>
      </c>
      <c r="E3678" s="9" t="s">
        <v>85</v>
      </c>
      <c r="F3678" s="9"/>
      <c r="G3678" s="9"/>
      <c r="H3678" s="9" t="s">
        <v>1452</v>
      </c>
      <c r="I3678" s="9"/>
      <c r="J3678" s="9" t="s">
        <v>1453</v>
      </c>
      <c r="K3678" s="9" t="s">
        <v>1454</v>
      </c>
      <c r="L3678" s="9" t="s">
        <v>1898</v>
      </c>
      <c r="M3678" s="9"/>
      <c r="N3678" s="12" t="s">
        <v>1456</v>
      </c>
    </row>
    <row r="3679" customFormat="1" spans="1:14">
      <c r="A3679" s="9" t="s">
        <v>1895</v>
      </c>
      <c r="B3679" s="9"/>
      <c r="C3679" s="12" t="s">
        <v>7040</v>
      </c>
      <c r="D3679" s="12" t="s">
        <v>7041</v>
      </c>
      <c r="E3679" s="9" t="s">
        <v>85</v>
      </c>
      <c r="F3679" s="9"/>
      <c r="G3679" s="9"/>
      <c r="H3679" s="9" t="s">
        <v>1452</v>
      </c>
      <c r="I3679" s="9"/>
      <c r="J3679" s="9" t="s">
        <v>1453</v>
      </c>
      <c r="K3679" s="9" t="s">
        <v>1454</v>
      </c>
      <c r="L3679" s="9" t="s">
        <v>1898</v>
      </c>
      <c r="M3679" s="9"/>
      <c r="N3679" s="12" t="s">
        <v>1456</v>
      </c>
    </row>
    <row r="3680" customFormat="1" spans="1:14">
      <c r="A3680" s="9" t="s">
        <v>1895</v>
      </c>
      <c r="B3680" s="9"/>
      <c r="C3680" s="12" t="s">
        <v>7042</v>
      </c>
      <c r="D3680" s="12" t="s">
        <v>7043</v>
      </c>
      <c r="E3680" s="9" t="s">
        <v>85</v>
      </c>
      <c r="F3680" s="9"/>
      <c r="G3680" s="9"/>
      <c r="H3680" s="9" t="s">
        <v>1452</v>
      </c>
      <c r="I3680" s="9"/>
      <c r="J3680" s="9" t="s">
        <v>1453</v>
      </c>
      <c r="K3680" s="9" t="s">
        <v>1454</v>
      </c>
      <c r="L3680" s="9" t="s">
        <v>1898</v>
      </c>
      <c r="M3680" s="9"/>
      <c r="N3680" s="12" t="s">
        <v>1456</v>
      </c>
    </row>
    <row r="3681" customFormat="1" spans="1:14">
      <c r="A3681" s="9" t="s">
        <v>1895</v>
      </c>
      <c r="B3681" s="9"/>
      <c r="C3681" s="12" t="s">
        <v>7044</v>
      </c>
      <c r="D3681" s="12" t="s">
        <v>7045</v>
      </c>
      <c r="E3681" s="9" t="s">
        <v>85</v>
      </c>
      <c r="F3681" s="9"/>
      <c r="G3681" s="9"/>
      <c r="H3681" s="9" t="s">
        <v>1452</v>
      </c>
      <c r="I3681" s="9"/>
      <c r="J3681" s="9" t="s">
        <v>1453</v>
      </c>
      <c r="K3681" s="9" t="s">
        <v>1454</v>
      </c>
      <c r="L3681" s="9" t="s">
        <v>1898</v>
      </c>
      <c r="M3681" s="9"/>
      <c r="N3681" s="12" t="s">
        <v>1456</v>
      </c>
    </row>
    <row r="3682" customFormat="1" spans="1:14">
      <c r="A3682" s="9" t="s">
        <v>1895</v>
      </c>
      <c r="B3682" s="9"/>
      <c r="C3682" s="12" t="s">
        <v>7046</v>
      </c>
      <c r="D3682" s="12" t="s">
        <v>7047</v>
      </c>
      <c r="E3682" s="9" t="s">
        <v>85</v>
      </c>
      <c r="F3682" s="9"/>
      <c r="G3682" s="9"/>
      <c r="H3682" s="9" t="s">
        <v>1452</v>
      </c>
      <c r="I3682" s="9"/>
      <c r="J3682" s="9" t="s">
        <v>1453</v>
      </c>
      <c r="K3682" s="9" t="s">
        <v>1454</v>
      </c>
      <c r="L3682" s="9" t="s">
        <v>1898</v>
      </c>
      <c r="M3682" s="9"/>
      <c r="N3682" s="12" t="s">
        <v>1456</v>
      </c>
    </row>
    <row r="3683" customFormat="1" spans="1:14">
      <c r="A3683" s="9" t="s">
        <v>1895</v>
      </c>
      <c r="B3683" s="9"/>
      <c r="C3683" s="12" t="s">
        <v>7048</v>
      </c>
      <c r="D3683" s="12" t="s">
        <v>7049</v>
      </c>
      <c r="E3683" s="9" t="s">
        <v>85</v>
      </c>
      <c r="F3683" s="9"/>
      <c r="G3683" s="9"/>
      <c r="H3683" s="9" t="s">
        <v>1452</v>
      </c>
      <c r="I3683" s="9"/>
      <c r="J3683" s="9" t="s">
        <v>1453</v>
      </c>
      <c r="K3683" s="9" t="s">
        <v>1454</v>
      </c>
      <c r="L3683" s="9" t="s">
        <v>1898</v>
      </c>
      <c r="M3683" s="9"/>
      <c r="N3683" s="12" t="s">
        <v>1456</v>
      </c>
    </row>
    <row r="3684" customFormat="1" spans="1:14">
      <c r="A3684" s="9" t="s">
        <v>1895</v>
      </c>
      <c r="B3684" s="9"/>
      <c r="C3684" s="12" t="s">
        <v>7050</v>
      </c>
      <c r="D3684" s="12" t="s">
        <v>7051</v>
      </c>
      <c r="E3684" s="9" t="s">
        <v>85</v>
      </c>
      <c r="F3684" s="9"/>
      <c r="G3684" s="9"/>
      <c r="H3684" s="9" t="s">
        <v>1452</v>
      </c>
      <c r="I3684" s="9"/>
      <c r="J3684" s="9" t="s">
        <v>1453</v>
      </c>
      <c r="K3684" s="9" t="s">
        <v>1454</v>
      </c>
      <c r="L3684" s="9" t="s">
        <v>1898</v>
      </c>
      <c r="M3684" s="9"/>
      <c r="N3684" s="12" t="s">
        <v>1456</v>
      </c>
    </row>
    <row r="3685" customFormat="1" spans="1:14">
      <c r="A3685" s="9" t="s">
        <v>1895</v>
      </c>
      <c r="B3685" s="9"/>
      <c r="C3685" s="12" t="s">
        <v>7052</v>
      </c>
      <c r="D3685" s="12" t="s">
        <v>7053</v>
      </c>
      <c r="E3685" s="9" t="s">
        <v>85</v>
      </c>
      <c r="F3685" s="9"/>
      <c r="G3685" s="9"/>
      <c r="H3685" s="9" t="s">
        <v>1452</v>
      </c>
      <c r="I3685" s="9"/>
      <c r="J3685" s="9" t="s">
        <v>1453</v>
      </c>
      <c r="K3685" s="9" t="s">
        <v>1454</v>
      </c>
      <c r="L3685" s="9" t="s">
        <v>1898</v>
      </c>
      <c r="M3685" s="9"/>
      <c r="N3685" s="12" t="s">
        <v>1456</v>
      </c>
    </row>
    <row r="3686" customFormat="1" spans="1:14">
      <c r="A3686" s="9" t="s">
        <v>1895</v>
      </c>
      <c r="B3686" s="9"/>
      <c r="C3686" s="12" t="s">
        <v>7054</v>
      </c>
      <c r="D3686" s="12" t="s">
        <v>7055</v>
      </c>
      <c r="E3686" s="9" t="s">
        <v>85</v>
      </c>
      <c r="F3686" s="9"/>
      <c r="G3686" s="9"/>
      <c r="H3686" s="9" t="s">
        <v>1452</v>
      </c>
      <c r="I3686" s="9"/>
      <c r="J3686" s="9" t="s">
        <v>1453</v>
      </c>
      <c r="K3686" s="9" t="s">
        <v>1454</v>
      </c>
      <c r="L3686" s="9" t="s">
        <v>1898</v>
      </c>
      <c r="M3686" s="9"/>
      <c r="N3686" s="12" t="s">
        <v>1456</v>
      </c>
    </row>
    <row r="3687" customFormat="1" spans="1:14">
      <c r="A3687" s="9" t="s">
        <v>1895</v>
      </c>
      <c r="B3687" s="9"/>
      <c r="C3687" s="12" t="s">
        <v>7056</v>
      </c>
      <c r="D3687" s="12" t="s">
        <v>7057</v>
      </c>
      <c r="E3687" s="9" t="s">
        <v>85</v>
      </c>
      <c r="F3687" s="9"/>
      <c r="G3687" s="9"/>
      <c r="H3687" s="9" t="s">
        <v>1452</v>
      </c>
      <c r="I3687" s="9"/>
      <c r="J3687" s="9" t="s">
        <v>1453</v>
      </c>
      <c r="K3687" s="9" t="s">
        <v>1454</v>
      </c>
      <c r="L3687" s="9" t="s">
        <v>1898</v>
      </c>
      <c r="M3687" s="9"/>
      <c r="N3687" s="12" t="s">
        <v>1456</v>
      </c>
    </row>
    <row r="3688" customFormat="1" spans="1:14">
      <c r="A3688" s="9" t="s">
        <v>1895</v>
      </c>
      <c r="B3688" s="9"/>
      <c r="C3688" s="12" t="s">
        <v>7058</v>
      </c>
      <c r="D3688" s="12" t="s">
        <v>7059</v>
      </c>
      <c r="E3688" s="9" t="s">
        <v>85</v>
      </c>
      <c r="F3688" s="9"/>
      <c r="G3688" s="9"/>
      <c r="H3688" s="9" t="s">
        <v>1452</v>
      </c>
      <c r="I3688" s="9"/>
      <c r="J3688" s="9" t="s">
        <v>1453</v>
      </c>
      <c r="K3688" s="9" t="s">
        <v>1454</v>
      </c>
      <c r="L3688" s="9" t="s">
        <v>1898</v>
      </c>
      <c r="M3688" s="9"/>
      <c r="N3688" s="12" t="s">
        <v>1456</v>
      </c>
    </row>
    <row r="3689" customFormat="1" spans="1:14">
      <c r="A3689" s="9" t="s">
        <v>1895</v>
      </c>
      <c r="B3689" s="9"/>
      <c r="C3689" s="12" t="s">
        <v>7060</v>
      </c>
      <c r="D3689" s="12" t="s">
        <v>7061</v>
      </c>
      <c r="E3689" s="9" t="s">
        <v>85</v>
      </c>
      <c r="F3689" s="9"/>
      <c r="G3689" s="9"/>
      <c r="H3689" s="9" t="s">
        <v>1452</v>
      </c>
      <c r="I3689" s="9"/>
      <c r="J3689" s="9" t="s">
        <v>1453</v>
      </c>
      <c r="K3689" s="9" t="s">
        <v>1454</v>
      </c>
      <c r="L3689" s="9" t="s">
        <v>1898</v>
      </c>
      <c r="M3689" s="9"/>
      <c r="N3689" s="12" t="s">
        <v>1456</v>
      </c>
    </row>
    <row r="3690" customFormat="1" spans="1:14">
      <c r="A3690" s="9" t="s">
        <v>1895</v>
      </c>
      <c r="B3690" s="9"/>
      <c r="C3690" s="12" t="s">
        <v>7062</v>
      </c>
      <c r="D3690" s="12" t="s">
        <v>7063</v>
      </c>
      <c r="E3690" s="9" t="s">
        <v>85</v>
      </c>
      <c r="F3690" s="9"/>
      <c r="G3690" s="9"/>
      <c r="H3690" s="9" t="s">
        <v>1452</v>
      </c>
      <c r="I3690" s="9"/>
      <c r="J3690" s="9" t="s">
        <v>1453</v>
      </c>
      <c r="K3690" s="9" t="s">
        <v>1454</v>
      </c>
      <c r="L3690" s="9" t="s">
        <v>1898</v>
      </c>
      <c r="M3690" s="9"/>
      <c r="N3690" s="12" t="s">
        <v>1456</v>
      </c>
    </row>
    <row r="3691" customFormat="1" spans="1:14">
      <c r="A3691" s="9" t="s">
        <v>1895</v>
      </c>
      <c r="B3691" s="9"/>
      <c r="C3691" s="12" t="s">
        <v>7064</v>
      </c>
      <c r="D3691" s="12" t="s">
        <v>7065</v>
      </c>
      <c r="E3691" s="9" t="s">
        <v>85</v>
      </c>
      <c r="F3691" s="9"/>
      <c r="G3691" s="9"/>
      <c r="H3691" s="9" t="s">
        <v>1452</v>
      </c>
      <c r="I3691" s="9"/>
      <c r="J3691" s="9" t="s">
        <v>1453</v>
      </c>
      <c r="K3691" s="9" t="s">
        <v>1454</v>
      </c>
      <c r="L3691" s="9" t="s">
        <v>1898</v>
      </c>
      <c r="M3691" s="9"/>
      <c r="N3691" s="12" t="s">
        <v>1456</v>
      </c>
    </row>
    <row r="3692" customFormat="1" spans="1:14">
      <c r="A3692" s="9" t="s">
        <v>1895</v>
      </c>
      <c r="B3692" s="9"/>
      <c r="C3692" s="12" t="s">
        <v>7066</v>
      </c>
      <c r="D3692" s="12" t="s">
        <v>7067</v>
      </c>
      <c r="E3692" s="9" t="s">
        <v>85</v>
      </c>
      <c r="F3692" s="9"/>
      <c r="G3692" s="9"/>
      <c r="H3692" s="9" t="s">
        <v>1452</v>
      </c>
      <c r="I3692" s="9"/>
      <c r="J3692" s="9" t="s">
        <v>1453</v>
      </c>
      <c r="K3692" s="9" t="s">
        <v>1454</v>
      </c>
      <c r="L3692" s="9" t="s">
        <v>1898</v>
      </c>
      <c r="M3692" s="9"/>
      <c r="N3692" s="12" t="s">
        <v>1456</v>
      </c>
    </row>
    <row r="3693" customFormat="1" spans="1:14">
      <c r="A3693" s="9" t="s">
        <v>1895</v>
      </c>
      <c r="B3693" s="9"/>
      <c r="C3693" s="12" t="s">
        <v>7068</v>
      </c>
      <c r="D3693" s="12" t="s">
        <v>7069</v>
      </c>
      <c r="E3693" s="9" t="s">
        <v>85</v>
      </c>
      <c r="F3693" s="9"/>
      <c r="G3693" s="9"/>
      <c r="H3693" s="9" t="s">
        <v>1452</v>
      </c>
      <c r="I3693" s="9"/>
      <c r="J3693" s="9" t="s">
        <v>1453</v>
      </c>
      <c r="K3693" s="9" t="s">
        <v>1454</v>
      </c>
      <c r="L3693" s="9" t="s">
        <v>1898</v>
      </c>
      <c r="M3693" s="9"/>
      <c r="N3693" s="12" t="s">
        <v>1456</v>
      </c>
    </row>
    <row r="3694" customFormat="1" spans="1:14">
      <c r="A3694" s="9" t="s">
        <v>1895</v>
      </c>
      <c r="B3694" s="9"/>
      <c r="C3694" s="12" t="s">
        <v>7070</v>
      </c>
      <c r="D3694" s="12" t="s">
        <v>7071</v>
      </c>
      <c r="E3694" s="9" t="s">
        <v>85</v>
      </c>
      <c r="F3694" s="9"/>
      <c r="G3694" s="9"/>
      <c r="H3694" s="9" t="s">
        <v>1452</v>
      </c>
      <c r="I3694" s="9"/>
      <c r="J3694" s="9" t="s">
        <v>1453</v>
      </c>
      <c r="K3694" s="9" t="s">
        <v>1454</v>
      </c>
      <c r="L3694" s="9" t="s">
        <v>1898</v>
      </c>
      <c r="M3694" s="9"/>
      <c r="N3694" s="12" t="s">
        <v>1456</v>
      </c>
    </row>
    <row r="3695" customFormat="1" spans="1:14">
      <c r="A3695" s="9" t="s">
        <v>1895</v>
      </c>
      <c r="B3695" s="9"/>
      <c r="C3695" s="12" t="s">
        <v>7072</v>
      </c>
      <c r="D3695" s="12" t="s">
        <v>7073</v>
      </c>
      <c r="E3695" s="9" t="s">
        <v>85</v>
      </c>
      <c r="F3695" s="9"/>
      <c r="G3695" s="9"/>
      <c r="H3695" s="9" t="s">
        <v>1452</v>
      </c>
      <c r="I3695" s="9"/>
      <c r="J3695" s="9" t="s">
        <v>1453</v>
      </c>
      <c r="K3695" s="9" t="s">
        <v>1454</v>
      </c>
      <c r="L3695" s="9" t="s">
        <v>1898</v>
      </c>
      <c r="M3695" s="9"/>
      <c r="N3695" s="12" t="s">
        <v>1456</v>
      </c>
    </row>
    <row r="3696" customFormat="1" spans="1:14">
      <c r="A3696" s="9" t="s">
        <v>1895</v>
      </c>
      <c r="B3696" s="9"/>
      <c r="C3696" s="12" t="s">
        <v>7074</v>
      </c>
      <c r="D3696" s="12" t="s">
        <v>7075</v>
      </c>
      <c r="E3696" s="9" t="s">
        <v>85</v>
      </c>
      <c r="F3696" s="9"/>
      <c r="G3696" s="9"/>
      <c r="H3696" s="9" t="s">
        <v>1452</v>
      </c>
      <c r="I3696" s="9"/>
      <c r="J3696" s="9" t="s">
        <v>1453</v>
      </c>
      <c r="K3696" s="9" t="s">
        <v>1454</v>
      </c>
      <c r="L3696" s="9" t="s">
        <v>1898</v>
      </c>
      <c r="M3696" s="9"/>
      <c r="N3696" s="12" t="s">
        <v>1456</v>
      </c>
    </row>
    <row r="3697" customFormat="1" spans="1:14">
      <c r="A3697" s="9" t="s">
        <v>1895</v>
      </c>
      <c r="B3697" s="9"/>
      <c r="C3697" s="12" t="s">
        <v>7076</v>
      </c>
      <c r="D3697" s="12" t="s">
        <v>7077</v>
      </c>
      <c r="E3697" s="9" t="s">
        <v>85</v>
      </c>
      <c r="F3697" s="9"/>
      <c r="G3697" s="9"/>
      <c r="H3697" s="9" t="s">
        <v>1452</v>
      </c>
      <c r="I3697" s="9"/>
      <c r="J3697" s="9" t="s">
        <v>1453</v>
      </c>
      <c r="K3697" s="9" t="s">
        <v>1454</v>
      </c>
      <c r="L3697" s="9" t="s">
        <v>1898</v>
      </c>
      <c r="M3697" s="9"/>
      <c r="N3697" s="12" t="s">
        <v>1456</v>
      </c>
    </row>
    <row r="3698" customFormat="1" spans="1:14">
      <c r="A3698" s="9" t="s">
        <v>1895</v>
      </c>
      <c r="B3698" s="9"/>
      <c r="C3698" s="12" t="s">
        <v>7078</v>
      </c>
      <c r="D3698" s="12" t="s">
        <v>7079</v>
      </c>
      <c r="E3698" s="9" t="s">
        <v>85</v>
      </c>
      <c r="F3698" s="9"/>
      <c r="G3698" s="9"/>
      <c r="H3698" s="9" t="s">
        <v>1452</v>
      </c>
      <c r="I3698" s="9"/>
      <c r="J3698" s="9" t="s">
        <v>1453</v>
      </c>
      <c r="K3698" s="9" t="s">
        <v>1454</v>
      </c>
      <c r="L3698" s="9" t="s">
        <v>1898</v>
      </c>
      <c r="M3698" s="9"/>
      <c r="N3698" s="12" t="s">
        <v>1456</v>
      </c>
    </row>
    <row r="3699" customFormat="1" spans="1:14">
      <c r="A3699" s="9" t="s">
        <v>1895</v>
      </c>
      <c r="B3699" s="9"/>
      <c r="C3699" s="12" t="s">
        <v>7080</v>
      </c>
      <c r="D3699" s="12" t="s">
        <v>7081</v>
      </c>
      <c r="E3699" s="9" t="s">
        <v>85</v>
      </c>
      <c r="F3699" s="9"/>
      <c r="G3699" s="9"/>
      <c r="H3699" s="9" t="s">
        <v>1452</v>
      </c>
      <c r="I3699" s="9"/>
      <c r="J3699" s="9" t="s">
        <v>1453</v>
      </c>
      <c r="K3699" s="9" t="s">
        <v>1454</v>
      </c>
      <c r="L3699" s="9" t="s">
        <v>1898</v>
      </c>
      <c r="M3699" s="9"/>
      <c r="N3699" s="12" t="s">
        <v>1456</v>
      </c>
    </row>
    <row r="3700" customFormat="1" spans="1:14">
      <c r="A3700" s="9" t="s">
        <v>1895</v>
      </c>
      <c r="B3700" s="9"/>
      <c r="C3700" s="12" t="s">
        <v>7082</v>
      </c>
      <c r="D3700" s="12" t="s">
        <v>7083</v>
      </c>
      <c r="E3700" s="9" t="s">
        <v>85</v>
      </c>
      <c r="F3700" s="9"/>
      <c r="G3700" s="9"/>
      <c r="H3700" s="9" t="s">
        <v>1452</v>
      </c>
      <c r="I3700" s="9"/>
      <c r="J3700" s="9" t="s">
        <v>1453</v>
      </c>
      <c r="K3700" s="9" t="s">
        <v>1454</v>
      </c>
      <c r="L3700" s="9" t="s">
        <v>1898</v>
      </c>
      <c r="M3700" s="9"/>
      <c r="N3700" s="12" t="s">
        <v>1456</v>
      </c>
    </row>
    <row r="3701" customFormat="1" spans="1:14">
      <c r="A3701" s="9" t="s">
        <v>1895</v>
      </c>
      <c r="B3701" s="9"/>
      <c r="C3701" s="12" t="s">
        <v>7084</v>
      </c>
      <c r="D3701" s="12" t="s">
        <v>7085</v>
      </c>
      <c r="E3701" s="9" t="s">
        <v>85</v>
      </c>
      <c r="F3701" s="9"/>
      <c r="G3701" s="9"/>
      <c r="H3701" s="9" t="s">
        <v>1452</v>
      </c>
      <c r="I3701" s="9"/>
      <c r="J3701" s="9" t="s">
        <v>1453</v>
      </c>
      <c r="K3701" s="9" t="s">
        <v>1454</v>
      </c>
      <c r="L3701" s="9" t="s">
        <v>1898</v>
      </c>
      <c r="M3701" s="9"/>
      <c r="N3701" s="12" t="s">
        <v>1456</v>
      </c>
    </row>
    <row r="3702" customFormat="1" spans="1:14">
      <c r="A3702" s="9" t="s">
        <v>1895</v>
      </c>
      <c r="B3702" s="9"/>
      <c r="C3702" s="12" t="s">
        <v>7086</v>
      </c>
      <c r="D3702" s="12" t="s">
        <v>7087</v>
      </c>
      <c r="E3702" s="9" t="s">
        <v>85</v>
      </c>
      <c r="F3702" s="9"/>
      <c r="G3702" s="9"/>
      <c r="H3702" s="9" t="s">
        <v>1452</v>
      </c>
      <c r="I3702" s="9"/>
      <c r="J3702" s="9" t="s">
        <v>1453</v>
      </c>
      <c r="K3702" s="9" t="s">
        <v>1454</v>
      </c>
      <c r="L3702" s="9" t="s">
        <v>1898</v>
      </c>
      <c r="M3702" s="9"/>
      <c r="N3702" s="12" t="s">
        <v>1456</v>
      </c>
    </row>
    <row r="3703" customFormat="1" spans="1:14">
      <c r="A3703" s="9" t="s">
        <v>1895</v>
      </c>
      <c r="B3703" s="9"/>
      <c r="C3703" s="12" t="s">
        <v>7088</v>
      </c>
      <c r="D3703" s="12" t="s">
        <v>7089</v>
      </c>
      <c r="E3703" s="9" t="s">
        <v>85</v>
      </c>
      <c r="F3703" s="9"/>
      <c r="G3703" s="9"/>
      <c r="H3703" s="9" t="s">
        <v>1452</v>
      </c>
      <c r="I3703" s="9"/>
      <c r="J3703" s="9" t="s">
        <v>1453</v>
      </c>
      <c r="K3703" s="9" t="s">
        <v>1454</v>
      </c>
      <c r="L3703" s="9" t="s">
        <v>1898</v>
      </c>
      <c r="M3703" s="9"/>
      <c r="N3703" s="12" t="s">
        <v>1456</v>
      </c>
    </row>
    <row r="3704" customFormat="1" spans="1:14">
      <c r="A3704" s="9" t="s">
        <v>1895</v>
      </c>
      <c r="B3704" s="9"/>
      <c r="C3704" s="12" t="s">
        <v>7090</v>
      </c>
      <c r="D3704" s="12" t="s">
        <v>7091</v>
      </c>
      <c r="E3704" s="9" t="s">
        <v>85</v>
      </c>
      <c r="F3704" s="9"/>
      <c r="G3704" s="9"/>
      <c r="H3704" s="9" t="s">
        <v>1452</v>
      </c>
      <c r="I3704" s="9"/>
      <c r="J3704" s="9" t="s">
        <v>1453</v>
      </c>
      <c r="K3704" s="9" t="s">
        <v>1454</v>
      </c>
      <c r="L3704" s="9" t="s">
        <v>1898</v>
      </c>
      <c r="M3704" s="9"/>
      <c r="N3704" s="12" t="s">
        <v>1456</v>
      </c>
    </row>
    <row r="3705" customFormat="1" spans="1:14">
      <c r="A3705" s="9" t="s">
        <v>1895</v>
      </c>
      <c r="B3705" s="9"/>
      <c r="C3705" s="12" t="s">
        <v>7092</v>
      </c>
      <c r="D3705" s="12" t="s">
        <v>7093</v>
      </c>
      <c r="E3705" s="9" t="s">
        <v>85</v>
      </c>
      <c r="F3705" s="9"/>
      <c r="G3705" s="9"/>
      <c r="H3705" s="9" t="s">
        <v>1452</v>
      </c>
      <c r="I3705" s="9"/>
      <c r="J3705" s="9" t="s">
        <v>1453</v>
      </c>
      <c r="K3705" s="9" t="s">
        <v>1454</v>
      </c>
      <c r="L3705" s="9" t="s">
        <v>1898</v>
      </c>
      <c r="M3705" s="9"/>
      <c r="N3705" s="12" t="s">
        <v>1456</v>
      </c>
    </row>
    <row r="3706" customFormat="1" spans="1:14">
      <c r="A3706" s="9" t="s">
        <v>1895</v>
      </c>
      <c r="B3706" s="9"/>
      <c r="C3706" s="12" t="s">
        <v>7094</v>
      </c>
      <c r="D3706" s="12" t="s">
        <v>7095</v>
      </c>
      <c r="E3706" s="9" t="s">
        <v>85</v>
      </c>
      <c r="F3706" s="9"/>
      <c r="G3706" s="9"/>
      <c r="H3706" s="9" t="s">
        <v>1452</v>
      </c>
      <c r="I3706" s="9"/>
      <c r="J3706" s="9" t="s">
        <v>1453</v>
      </c>
      <c r="K3706" s="9" t="s">
        <v>1454</v>
      </c>
      <c r="L3706" s="9" t="s">
        <v>1898</v>
      </c>
      <c r="M3706" s="9"/>
      <c r="N3706" s="12" t="s">
        <v>1456</v>
      </c>
    </row>
    <row r="3707" customFormat="1" spans="1:14">
      <c r="A3707" s="9" t="s">
        <v>1895</v>
      </c>
      <c r="B3707" s="9"/>
      <c r="C3707" s="12" t="s">
        <v>7096</v>
      </c>
      <c r="D3707" s="12" t="s">
        <v>7097</v>
      </c>
      <c r="E3707" s="9" t="s">
        <v>85</v>
      </c>
      <c r="F3707" s="9"/>
      <c r="G3707" s="9"/>
      <c r="H3707" s="9" t="s">
        <v>1452</v>
      </c>
      <c r="I3707" s="9"/>
      <c r="J3707" s="9" t="s">
        <v>1453</v>
      </c>
      <c r="K3707" s="9" t="s">
        <v>1454</v>
      </c>
      <c r="L3707" s="9" t="s">
        <v>1898</v>
      </c>
      <c r="M3707" s="9"/>
      <c r="N3707" s="12" t="s">
        <v>1456</v>
      </c>
    </row>
    <row r="3708" customFormat="1" spans="1:14">
      <c r="A3708" s="9" t="s">
        <v>1895</v>
      </c>
      <c r="B3708" s="9"/>
      <c r="C3708" s="12" t="s">
        <v>7098</v>
      </c>
      <c r="D3708" s="12" t="s">
        <v>7099</v>
      </c>
      <c r="E3708" s="9" t="s">
        <v>85</v>
      </c>
      <c r="F3708" s="9"/>
      <c r="G3708" s="9"/>
      <c r="H3708" s="9" t="s">
        <v>1452</v>
      </c>
      <c r="I3708" s="9"/>
      <c r="J3708" s="9" t="s">
        <v>1453</v>
      </c>
      <c r="K3708" s="9" t="s">
        <v>1454</v>
      </c>
      <c r="L3708" s="9" t="s">
        <v>1898</v>
      </c>
      <c r="M3708" s="9"/>
      <c r="N3708" s="12" t="s">
        <v>1456</v>
      </c>
    </row>
    <row r="3709" customFormat="1" spans="1:14">
      <c r="A3709" s="9" t="s">
        <v>1895</v>
      </c>
      <c r="B3709" s="9"/>
      <c r="C3709" s="12" t="s">
        <v>7100</v>
      </c>
      <c r="D3709" s="12" t="s">
        <v>7101</v>
      </c>
      <c r="E3709" s="9" t="s">
        <v>85</v>
      </c>
      <c r="F3709" s="9"/>
      <c r="G3709" s="9"/>
      <c r="H3709" s="9" t="s">
        <v>1452</v>
      </c>
      <c r="I3709" s="9"/>
      <c r="J3709" s="9" t="s">
        <v>1453</v>
      </c>
      <c r="K3709" s="9" t="s">
        <v>1454</v>
      </c>
      <c r="L3709" s="9" t="s">
        <v>1898</v>
      </c>
      <c r="M3709" s="9"/>
      <c r="N3709" s="12" t="s">
        <v>1456</v>
      </c>
    </row>
    <row r="3710" customFormat="1" spans="1:14">
      <c r="A3710" s="9" t="s">
        <v>1895</v>
      </c>
      <c r="B3710" s="9"/>
      <c r="C3710" s="12" t="s">
        <v>7102</v>
      </c>
      <c r="D3710" s="12" t="s">
        <v>7103</v>
      </c>
      <c r="E3710" s="9" t="s">
        <v>85</v>
      </c>
      <c r="F3710" s="9"/>
      <c r="G3710" s="9"/>
      <c r="H3710" s="9" t="s">
        <v>1452</v>
      </c>
      <c r="I3710" s="9"/>
      <c r="J3710" s="9" t="s">
        <v>1453</v>
      </c>
      <c r="K3710" s="9" t="s">
        <v>1454</v>
      </c>
      <c r="L3710" s="9" t="s">
        <v>1898</v>
      </c>
      <c r="M3710" s="9"/>
      <c r="N3710" s="12" t="s">
        <v>1456</v>
      </c>
    </row>
    <row r="3711" customFormat="1" spans="1:14">
      <c r="A3711" s="9" t="s">
        <v>1895</v>
      </c>
      <c r="B3711" s="9"/>
      <c r="C3711" s="12" t="s">
        <v>7104</v>
      </c>
      <c r="D3711" s="12" t="s">
        <v>7105</v>
      </c>
      <c r="E3711" s="9" t="s">
        <v>85</v>
      </c>
      <c r="F3711" s="9"/>
      <c r="G3711" s="9"/>
      <c r="H3711" s="9" t="s">
        <v>1452</v>
      </c>
      <c r="I3711" s="9"/>
      <c r="J3711" s="9" t="s">
        <v>1453</v>
      </c>
      <c r="K3711" s="9" t="s">
        <v>1454</v>
      </c>
      <c r="L3711" s="9" t="s">
        <v>1898</v>
      </c>
      <c r="M3711" s="9"/>
      <c r="N3711" s="12" t="s">
        <v>1456</v>
      </c>
    </row>
    <row r="3712" customFormat="1" spans="1:14">
      <c r="A3712" s="9" t="s">
        <v>1895</v>
      </c>
      <c r="B3712" s="9"/>
      <c r="C3712" s="12" t="s">
        <v>7106</v>
      </c>
      <c r="D3712" s="12" t="s">
        <v>7107</v>
      </c>
      <c r="E3712" s="9" t="s">
        <v>85</v>
      </c>
      <c r="F3712" s="9"/>
      <c r="G3712" s="9"/>
      <c r="H3712" s="9" t="s">
        <v>1452</v>
      </c>
      <c r="I3712" s="9"/>
      <c r="J3712" s="9" t="s">
        <v>1453</v>
      </c>
      <c r="K3712" s="9" t="s">
        <v>1454</v>
      </c>
      <c r="L3712" s="9" t="s">
        <v>1898</v>
      </c>
      <c r="M3712" s="9"/>
      <c r="N3712" s="12" t="s">
        <v>1456</v>
      </c>
    </row>
    <row r="3713" customFormat="1" spans="1:14">
      <c r="A3713" s="9" t="s">
        <v>7108</v>
      </c>
      <c r="B3713" s="9"/>
      <c r="C3713" s="9" t="s">
        <v>7109</v>
      </c>
      <c r="D3713" s="9" t="s">
        <v>7110</v>
      </c>
      <c r="E3713" s="10" t="s">
        <v>85</v>
      </c>
      <c r="F3713" s="9"/>
      <c r="G3713" s="9"/>
      <c r="H3713" s="9" t="s">
        <v>7111</v>
      </c>
      <c r="I3713" s="10"/>
      <c r="J3713" s="9" t="s">
        <v>7112</v>
      </c>
      <c r="K3713" s="9" t="s">
        <v>7113</v>
      </c>
      <c r="L3713" s="9" t="s">
        <v>7114</v>
      </c>
      <c r="M3713" s="9"/>
      <c r="N3713" s="12" t="s">
        <v>7115</v>
      </c>
    </row>
    <row r="3714" customFormat="1" spans="1:14">
      <c r="A3714" s="9" t="s">
        <v>7108</v>
      </c>
      <c r="B3714" s="10"/>
      <c r="C3714" s="10" t="s">
        <v>7116</v>
      </c>
      <c r="D3714" s="10" t="s">
        <v>7117</v>
      </c>
      <c r="E3714" s="10" t="s">
        <v>85</v>
      </c>
      <c r="F3714" s="10"/>
      <c r="G3714" s="10"/>
      <c r="H3714" s="10" t="s">
        <v>7111</v>
      </c>
      <c r="I3714" s="10"/>
      <c r="J3714" s="9" t="s">
        <v>7112</v>
      </c>
      <c r="K3714" s="10" t="s">
        <v>7113</v>
      </c>
      <c r="L3714" s="9" t="s">
        <v>7114</v>
      </c>
      <c r="M3714" s="9" t="s">
        <v>456</v>
      </c>
      <c r="N3714" s="12" t="s">
        <v>7115</v>
      </c>
    </row>
    <row r="3715" customFormat="1" spans="1:14">
      <c r="A3715" s="9" t="s">
        <v>7108</v>
      </c>
      <c r="B3715" s="10"/>
      <c r="C3715" s="10" t="s">
        <v>7118</v>
      </c>
      <c r="D3715" s="10" t="s">
        <v>7119</v>
      </c>
      <c r="E3715" s="10" t="s">
        <v>85</v>
      </c>
      <c r="F3715" s="10"/>
      <c r="G3715" s="10"/>
      <c r="H3715" s="10" t="s">
        <v>7111</v>
      </c>
      <c r="I3715" s="10"/>
      <c r="J3715" s="9" t="s">
        <v>7112</v>
      </c>
      <c r="K3715" s="10" t="s">
        <v>7113</v>
      </c>
      <c r="L3715" s="9" t="s">
        <v>7114</v>
      </c>
      <c r="M3715" s="9" t="s">
        <v>456</v>
      </c>
      <c r="N3715" s="12" t="s">
        <v>7115</v>
      </c>
    </row>
    <row r="3716" customFormat="1" spans="1:14">
      <c r="A3716" s="9" t="s">
        <v>7108</v>
      </c>
      <c r="B3716" s="10"/>
      <c r="C3716" s="10" t="s">
        <v>7120</v>
      </c>
      <c r="D3716" s="10" t="s">
        <v>7121</v>
      </c>
      <c r="E3716" s="10" t="s">
        <v>85</v>
      </c>
      <c r="F3716" s="10"/>
      <c r="G3716" s="10"/>
      <c r="H3716" s="10" t="s">
        <v>7111</v>
      </c>
      <c r="I3716" s="10"/>
      <c r="J3716" s="9" t="s">
        <v>7112</v>
      </c>
      <c r="K3716" s="10" t="s">
        <v>7113</v>
      </c>
      <c r="L3716" s="9" t="s">
        <v>7114</v>
      </c>
      <c r="M3716" s="9" t="s">
        <v>456</v>
      </c>
      <c r="N3716" s="12" t="s">
        <v>7115</v>
      </c>
    </row>
    <row r="3717" customFormat="1" spans="1:14">
      <c r="A3717" s="9" t="s">
        <v>7108</v>
      </c>
      <c r="B3717" s="10"/>
      <c r="C3717" s="10" t="s">
        <v>7122</v>
      </c>
      <c r="D3717" s="10" t="s">
        <v>7123</v>
      </c>
      <c r="E3717" s="10" t="s">
        <v>85</v>
      </c>
      <c r="F3717" s="10"/>
      <c r="G3717" s="10"/>
      <c r="H3717" s="10" t="s">
        <v>7111</v>
      </c>
      <c r="I3717" s="10"/>
      <c r="J3717" s="9" t="s">
        <v>7112</v>
      </c>
      <c r="K3717" s="10" t="s">
        <v>7113</v>
      </c>
      <c r="L3717" s="9" t="s">
        <v>7114</v>
      </c>
      <c r="M3717" s="9" t="s">
        <v>456</v>
      </c>
      <c r="N3717" s="12" t="s">
        <v>7115</v>
      </c>
    </row>
    <row r="3718" customFormat="1" spans="1:14">
      <c r="A3718" s="9" t="s">
        <v>7108</v>
      </c>
      <c r="B3718" s="10"/>
      <c r="C3718" s="10" t="s">
        <v>7124</v>
      </c>
      <c r="D3718" s="10" t="s">
        <v>7125</v>
      </c>
      <c r="E3718" s="10" t="s">
        <v>85</v>
      </c>
      <c r="F3718" s="10"/>
      <c r="G3718" s="10"/>
      <c r="H3718" s="10" t="s">
        <v>7111</v>
      </c>
      <c r="I3718" s="10"/>
      <c r="J3718" s="9" t="s">
        <v>7112</v>
      </c>
      <c r="K3718" s="10" t="s">
        <v>7113</v>
      </c>
      <c r="L3718" s="9" t="s">
        <v>7114</v>
      </c>
      <c r="M3718" s="9" t="s">
        <v>456</v>
      </c>
      <c r="N3718" s="12" t="s">
        <v>7115</v>
      </c>
    </row>
    <row r="3719" customFormat="1" spans="1:14">
      <c r="A3719" s="9" t="s">
        <v>7108</v>
      </c>
      <c r="B3719" s="10"/>
      <c r="C3719" s="10" t="s">
        <v>7126</v>
      </c>
      <c r="D3719" s="10" t="s">
        <v>7127</v>
      </c>
      <c r="E3719" s="10" t="s">
        <v>85</v>
      </c>
      <c r="F3719" s="10"/>
      <c r="G3719" s="10"/>
      <c r="H3719" s="10" t="s">
        <v>7111</v>
      </c>
      <c r="I3719" s="10"/>
      <c r="J3719" s="9" t="s">
        <v>7112</v>
      </c>
      <c r="K3719" s="10" t="s">
        <v>7113</v>
      </c>
      <c r="L3719" s="9" t="s">
        <v>7114</v>
      </c>
      <c r="M3719" s="9" t="s">
        <v>456</v>
      </c>
      <c r="N3719" s="12" t="s">
        <v>7115</v>
      </c>
    </row>
    <row r="3720" customFormat="1" spans="1:14">
      <c r="A3720" s="9" t="s">
        <v>7108</v>
      </c>
      <c r="B3720" s="10"/>
      <c r="C3720" s="10" t="s">
        <v>7128</v>
      </c>
      <c r="D3720" s="10" t="s">
        <v>7129</v>
      </c>
      <c r="E3720" s="10" t="s">
        <v>85</v>
      </c>
      <c r="F3720" s="10"/>
      <c r="G3720" s="10"/>
      <c r="H3720" s="10" t="s">
        <v>7111</v>
      </c>
      <c r="I3720" s="10"/>
      <c r="J3720" s="9" t="s">
        <v>7112</v>
      </c>
      <c r="K3720" s="10" t="s">
        <v>7113</v>
      </c>
      <c r="L3720" s="9" t="s">
        <v>7114</v>
      </c>
      <c r="M3720" s="9" t="s">
        <v>456</v>
      </c>
      <c r="N3720" s="12" t="s">
        <v>7115</v>
      </c>
    </row>
    <row r="3721" customFormat="1" spans="1:14">
      <c r="A3721" s="9" t="s">
        <v>7108</v>
      </c>
      <c r="B3721" s="10"/>
      <c r="C3721" s="10" t="s">
        <v>7130</v>
      </c>
      <c r="D3721" s="10" t="s">
        <v>7131</v>
      </c>
      <c r="E3721" s="10" t="s">
        <v>85</v>
      </c>
      <c r="F3721" s="10"/>
      <c r="G3721" s="10"/>
      <c r="H3721" s="10" t="s">
        <v>7111</v>
      </c>
      <c r="I3721" s="10"/>
      <c r="J3721" s="9" t="s">
        <v>7112</v>
      </c>
      <c r="K3721" s="10" t="s">
        <v>7113</v>
      </c>
      <c r="L3721" s="9" t="s">
        <v>7114</v>
      </c>
      <c r="M3721" s="9" t="s">
        <v>456</v>
      </c>
      <c r="N3721" s="12" t="s">
        <v>7115</v>
      </c>
    </row>
    <row r="3722" customFormat="1" spans="1:14">
      <c r="A3722" s="9" t="s">
        <v>7108</v>
      </c>
      <c r="B3722" s="10"/>
      <c r="C3722" s="10" t="s">
        <v>7132</v>
      </c>
      <c r="D3722" s="10" t="s">
        <v>7133</v>
      </c>
      <c r="E3722" s="10" t="s">
        <v>85</v>
      </c>
      <c r="F3722" s="10"/>
      <c r="G3722" s="10"/>
      <c r="H3722" s="10" t="s">
        <v>7111</v>
      </c>
      <c r="I3722" s="10"/>
      <c r="J3722" s="9" t="s">
        <v>7112</v>
      </c>
      <c r="K3722" s="10" t="s">
        <v>7113</v>
      </c>
      <c r="L3722" s="9" t="s">
        <v>7134</v>
      </c>
      <c r="M3722" s="9" t="s">
        <v>456</v>
      </c>
      <c r="N3722" s="12" t="s">
        <v>7115</v>
      </c>
    </row>
    <row r="3723" customFormat="1" spans="1:14">
      <c r="A3723" s="9" t="s">
        <v>7108</v>
      </c>
      <c r="B3723" s="10"/>
      <c r="C3723" s="10" t="s">
        <v>7135</v>
      </c>
      <c r="D3723" s="10" t="s">
        <v>7136</v>
      </c>
      <c r="E3723" s="10" t="s">
        <v>85</v>
      </c>
      <c r="F3723" s="10"/>
      <c r="G3723" s="10"/>
      <c r="H3723" s="10" t="s">
        <v>7111</v>
      </c>
      <c r="I3723" s="10"/>
      <c r="J3723" s="9" t="s">
        <v>7112</v>
      </c>
      <c r="K3723" s="10" t="s">
        <v>7113</v>
      </c>
      <c r="L3723" s="9" t="s">
        <v>7134</v>
      </c>
      <c r="M3723" s="9" t="s">
        <v>456</v>
      </c>
      <c r="N3723" s="12" t="s">
        <v>7115</v>
      </c>
    </row>
    <row r="3724" customFormat="1" spans="1:14">
      <c r="A3724" s="9" t="s">
        <v>7108</v>
      </c>
      <c r="B3724" s="10"/>
      <c r="C3724" s="10" t="s">
        <v>7137</v>
      </c>
      <c r="D3724" s="10" t="s">
        <v>7138</v>
      </c>
      <c r="E3724" s="10" t="s">
        <v>85</v>
      </c>
      <c r="F3724" s="10"/>
      <c r="G3724" s="10"/>
      <c r="H3724" s="10" t="s">
        <v>7111</v>
      </c>
      <c r="I3724" s="10"/>
      <c r="J3724" s="9" t="s">
        <v>7112</v>
      </c>
      <c r="K3724" s="10" t="s">
        <v>7113</v>
      </c>
      <c r="L3724" s="9" t="s">
        <v>7134</v>
      </c>
      <c r="M3724" s="9" t="s">
        <v>456</v>
      </c>
      <c r="N3724" s="12" t="s">
        <v>7115</v>
      </c>
    </row>
    <row r="3725" customFormat="1" spans="1:14">
      <c r="A3725" s="9" t="s">
        <v>7108</v>
      </c>
      <c r="B3725" s="10"/>
      <c r="C3725" s="10" t="s">
        <v>7139</v>
      </c>
      <c r="D3725" s="10" t="s">
        <v>7140</v>
      </c>
      <c r="E3725" s="10" t="s">
        <v>85</v>
      </c>
      <c r="F3725" s="10"/>
      <c r="G3725" s="10"/>
      <c r="H3725" s="10" t="s">
        <v>7111</v>
      </c>
      <c r="I3725" s="10"/>
      <c r="J3725" s="9" t="s">
        <v>7112</v>
      </c>
      <c r="K3725" s="10" t="s">
        <v>7113</v>
      </c>
      <c r="L3725" s="9" t="s">
        <v>7134</v>
      </c>
      <c r="M3725" s="9" t="s">
        <v>456</v>
      </c>
      <c r="N3725" s="12" t="s">
        <v>7115</v>
      </c>
    </row>
    <row r="3726" customFormat="1" spans="1:14">
      <c r="A3726" s="9" t="s">
        <v>7108</v>
      </c>
      <c r="B3726" s="10"/>
      <c r="C3726" s="10" t="s">
        <v>7141</v>
      </c>
      <c r="D3726" s="10" t="s">
        <v>7142</v>
      </c>
      <c r="E3726" s="10" t="s">
        <v>85</v>
      </c>
      <c r="F3726" s="10"/>
      <c r="G3726" s="10"/>
      <c r="H3726" s="10" t="s">
        <v>7111</v>
      </c>
      <c r="I3726" s="10"/>
      <c r="J3726" s="9" t="s">
        <v>7112</v>
      </c>
      <c r="K3726" s="10" t="s">
        <v>7113</v>
      </c>
      <c r="L3726" s="9" t="s">
        <v>7134</v>
      </c>
      <c r="M3726" s="9" t="s">
        <v>456</v>
      </c>
      <c r="N3726" s="12" t="s">
        <v>7115</v>
      </c>
    </row>
    <row r="3727" customFormat="1" spans="1:14">
      <c r="A3727" s="9" t="s">
        <v>7108</v>
      </c>
      <c r="B3727" s="10"/>
      <c r="C3727" s="10" t="s">
        <v>7143</v>
      </c>
      <c r="D3727" s="10" t="s">
        <v>7144</v>
      </c>
      <c r="E3727" s="10" t="s">
        <v>85</v>
      </c>
      <c r="F3727" s="10"/>
      <c r="G3727" s="10"/>
      <c r="H3727" s="10" t="s">
        <v>7111</v>
      </c>
      <c r="I3727" s="10"/>
      <c r="J3727" s="9" t="s">
        <v>7112</v>
      </c>
      <c r="K3727" s="10" t="s">
        <v>7113</v>
      </c>
      <c r="L3727" s="9" t="s">
        <v>7134</v>
      </c>
      <c r="M3727" s="9" t="s">
        <v>456</v>
      </c>
      <c r="N3727" s="12" t="s">
        <v>7115</v>
      </c>
    </row>
    <row r="3728" customFormat="1" spans="1:14">
      <c r="A3728" s="9" t="s">
        <v>7108</v>
      </c>
      <c r="B3728" s="9"/>
      <c r="C3728" s="9" t="s">
        <v>7145</v>
      </c>
      <c r="D3728" s="9" t="s">
        <v>7146</v>
      </c>
      <c r="E3728" s="10" t="s">
        <v>85</v>
      </c>
      <c r="F3728" s="10"/>
      <c r="G3728" s="10"/>
      <c r="H3728" s="10" t="s">
        <v>7111</v>
      </c>
      <c r="I3728" s="10"/>
      <c r="J3728" s="9" t="s">
        <v>7112</v>
      </c>
      <c r="K3728" s="10" t="s">
        <v>7113</v>
      </c>
      <c r="L3728" s="9" t="s">
        <v>7147</v>
      </c>
      <c r="M3728" s="9"/>
      <c r="N3728" s="12" t="s">
        <v>7115</v>
      </c>
    </row>
    <row r="3729" customFormat="1" spans="1:14">
      <c r="A3729" s="9" t="s">
        <v>7108</v>
      </c>
      <c r="B3729" s="9"/>
      <c r="C3729" s="9" t="s">
        <v>7148</v>
      </c>
      <c r="D3729" s="9" t="s">
        <v>7149</v>
      </c>
      <c r="E3729" s="10" t="s">
        <v>85</v>
      </c>
      <c r="F3729" s="10"/>
      <c r="G3729" s="10"/>
      <c r="H3729" s="10" t="s">
        <v>7111</v>
      </c>
      <c r="I3729" s="10"/>
      <c r="J3729" s="9" t="s">
        <v>7112</v>
      </c>
      <c r="K3729" s="10" t="s">
        <v>7113</v>
      </c>
      <c r="L3729" s="9" t="s">
        <v>7147</v>
      </c>
      <c r="M3729" s="9"/>
      <c r="N3729" s="12" t="s">
        <v>7115</v>
      </c>
    </row>
    <row r="3730" customFormat="1" spans="1:14">
      <c r="A3730" s="9" t="s">
        <v>7108</v>
      </c>
      <c r="B3730" s="9"/>
      <c r="C3730" s="9" t="s">
        <v>7150</v>
      </c>
      <c r="D3730" s="9" t="s">
        <v>7151</v>
      </c>
      <c r="E3730" s="10" t="s">
        <v>85</v>
      </c>
      <c r="F3730" s="10"/>
      <c r="G3730" s="10"/>
      <c r="H3730" s="10" t="s">
        <v>7111</v>
      </c>
      <c r="I3730" s="10"/>
      <c r="J3730" s="9" t="s">
        <v>7112</v>
      </c>
      <c r="K3730" s="10" t="s">
        <v>7113</v>
      </c>
      <c r="L3730" s="9" t="s">
        <v>7147</v>
      </c>
      <c r="M3730" s="9"/>
      <c r="N3730" s="12" t="s">
        <v>7115</v>
      </c>
    </row>
    <row r="3731" customFormat="1" spans="1:14">
      <c r="A3731" s="9" t="s">
        <v>7108</v>
      </c>
      <c r="B3731" s="10"/>
      <c r="C3731" s="10" t="s">
        <v>7152</v>
      </c>
      <c r="D3731" s="10" t="s">
        <v>7153</v>
      </c>
      <c r="E3731" s="10" t="s">
        <v>85</v>
      </c>
      <c r="F3731" s="10"/>
      <c r="G3731" s="10"/>
      <c r="H3731" s="10" t="s">
        <v>7111</v>
      </c>
      <c r="I3731" s="10"/>
      <c r="J3731" s="9" t="s">
        <v>7112</v>
      </c>
      <c r="K3731" s="10" t="s">
        <v>7113</v>
      </c>
      <c r="L3731" s="9" t="s">
        <v>7147</v>
      </c>
      <c r="M3731" s="9" t="s">
        <v>456</v>
      </c>
      <c r="N3731" s="12" t="s">
        <v>7115</v>
      </c>
    </row>
    <row r="3732" customFormat="1" spans="1:14">
      <c r="A3732" s="9" t="s">
        <v>7108</v>
      </c>
      <c r="B3732" s="10"/>
      <c r="C3732" s="10" t="s">
        <v>7154</v>
      </c>
      <c r="D3732" s="10" t="s">
        <v>7155</v>
      </c>
      <c r="E3732" s="10" t="s">
        <v>85</v>
      </c>
      <c r="F3732" s="10"/>
      <c r="G3732" s="10"/>
      <c r="H3732" s="10" t="s">
        <v>7111</v>
      </c>
      <c r="I3732" s="10"/>
      <c r="J3732" s="9" t="s">
        <v>7112</v>
      </c>
      <c r="K3732" s="10" t="s">
        <v>7113</v>
      </c>
      <c r="L3732" s="9" t="s">
        <v>7147</v>
      </c>
      <c r="M3732" s="9" t="s">
        <v>456</v>
      </c>
      <c r="N3732" s="12" t="s">
        <v>7115</v>
      </c>
    </row>
    <row r="3733" customFormat="1" spans="1:14">
      <c r="A3733" s="9" t="s">
        <v>7108</v>
      </c>
      <c r="B3733" s="10"/>
      <c r="C3733" s="10" t="s">
        <v>7156</v>
      </c>
      <c r="D3733" s="10" t="s">
        <v>7157</v>
      </c>
      <c r="E3733" s="10" t="s">
        <v>85</v>
      </c>
      <c r="F3733" s="10"/>
      <c r="G3733" s="10"/>
      <c r="H3733" s="10" t="s">
        <v>7111</v>
      </c>
      <c r="I3733" s="10"/>
      <c r="J3733" s="9" t="s">
        <v>7112</v>
      </c>
      <c r="K3733" s="10" t="s">
        <v>7113</v>
      </c>
      <c r="L3733" s="9" t="s">
        <v>7147</v>
      </c>
      <c r="M3733" s="9" t="s">
        <v>456</v>
      </c>
      <c r="N3733" s="12" t="s">
        <v>7115</v>
      </c>
    </row>
    <row r="3734" customFormat="1" spans="1:14">
      <c r="A3734" s="9" t="s">
        <v>7108</v>
      </c>
      <c r="B3734" s="10"/>
      <c r="C3734" s="10" t="s">
        <v>7158</v>
      </c>
      <c r="D3734" s="10" t="s">
        <v>7159</v>
      </c>
      <c r="E3734" s="10" t="s">
        <v>85</v>
      </c>
      <c r="F3734" s="10"/>
      <c r="G3734" s="10"/>
      <c r="H3734" s="10" t="s">
        <v>7111</v>
      </c>
      <c r="I3734" s="10"/>
      <c r="J3734" s="9" t="s">
        <v>7112</v>
      </c>
      <c r="K3734" s="10" t="s">
        <v>7113</v>
      </c>
      <c r="L3734" s="9" t="s">
        <v>7147</v>
      </c>
      <c r="M3734" s="9" t="s">
        <v>456</v>
      </c>
      <c r="N3734" s="12" t="s">
        <v>7115</v>
      </c>
    </row>
    <row r="3735" customFormat="1" spans="1:14">
      <c r="A3735" s="9" t="s">
        <v>7108</v>
      </c>
      <c r="B3735" s="10"/>
      <c r="C3735" s="10" t="s">
        <v>7160</v>
      </c>
      <c r="D3735" s="10" t="s">
        <v>7161</v>
      </c>
      <c r="E3735" s="10" t="s">
        <v>85</v>
      </c>
      <c r="F3735" s="10"/>
      <c r="G3735" s="10"/>
      <c r="H3735" s="10" t="s">
        <v>7111</v>
      </c>
      <c r="I3735" s="10"/>
      <c r="J3735" s="9" t="s">
        <v>7112</v>
      </c>
      <c r="K3735" s="10" t="s">
        <v>7113</v>
      </c>
      <c r="L3735" s="9" t="s">
        <v>7147</v>
      </c>
      <c r="M3735" s="9" t="s">
        <v>456</v>
      </c>
      <c r="N3735" s="12" t="s">
        <v>7115</v>
      </c>
    </row>
    <row r="3736" customFormat="1" spans="1:14">
      <c r="A3736" s="9" t="s">
        <v>7108</v>
      </c>
      <c r="B3736" s="10"/>
      <c r="C3736" s="10" t="s">
        <v>7162</v>
      </c>
      <c r="D3736" s="10" t="s">
        <v>7163</v>
      </c>
      <c r="E3736" s="10" t="s">
        <v>85</v>
      </c>
      <c r="F3736" s="10"/>
      <c r="G3736" s="10"/>
      <c r="H3736" s="10" t="s">
        <v>7111</v>
      </c>
      <c r="I3736" s="10"/>
      <c r="J3736" s="9" t="s">
        <v>7112</v>
      </c>
      <c r="K3736" s="10" t="s">
        <v>7113</v>
      </c>
      <c r="L3736" s="9" t="s">
        <v>7147</v>
      </c>
      <c r="M3736" s="9" t="s">
        <v>456</v>
      </c>
      <c r="N3736" s="12" t="s">
        <v>7115</v>
      </c>
    </row>
    <row r="3737" customFormat="1" spans="1:14">
      <c r="A3737" s="9" t="s">
        <v>7108</v>
      </c>
      <c r="B3737" s="10"/>
      <c r="C3737" s="10" t="s">
        <v>7164</v>
      </c>
      <c r="D3737" s="10" t="s">
        <v>7165</v>
      </c>
      <c r="E3737" s="10" t="s">
        <v>85</v>
      </c>
      <c r="F3737" s="10"/>
      <c r="G3737" s="10"/>
      <c r="H3737" s="10" t="s">
        <v>7111</v>
      </c>
      <c r="I3737" s="10"/>
      <c r="J3737" s="9" t="s">
        <v>7112</v>
      </c>
      <c r="K3737" s="10" t="s">
        <v>7113</v>
      </c>
      <c r="L3737" s="9" t="s">
        <v>7147</v>
      </c>
      <c r="M3737" s="9" t="s">
        <v>456</v>
      </c>
      <c r="N3737" s="12" t="s">
        <v>7115</v>
      </c>
    </row>
    <row r="3738" customFormat="1" spans="1:14">
      <c r="A3738" s="9" t="s">
        <v>7108</v>
      </c>
      <c r="B3738" s="10"/>
      <c r="C3738" s="10" t="s">
        <v>7166</v>
      </c>
      <c r="D3738" s="10" t="s">
        <v>7167</v>
      </c>
      <c r="E3738" s="10" t="s">
        <v>85</v>
      </c>
      <c r="F3738" s="10"/>
      <c r="G3738" s="10"/>
      <c r="H3738" s="10" t="s">
        <v>7111</v>
      </c>
      <c r="I3738" s="10"/>
      <c r="J3738" s="9" t="s">
        <v>7112</v>
      </c>
      <c r="K3738" s="10" t="s">
        <v>7113</v>
      </c>
      <c r="L3738" s="9" t="s">
        <v>7147</v>
      </c>
      <c r="M3738" s="9" t="s">
        <v>456</v>
      </c>
      <c r="N3738" s="12" t="s">
        <v>7115</v>
      </c>
    </row>
    <row r="3739" customFormat="1" spans="1:14">
      <c r="A3739" s="9" t="s">
        <v>7108</v>
      </c>
      <c r="B3739" s="10"/>
      <c r="C3739" s="10" t="s">
        <v>7168</v>
      </c>
      <c r="D3739" s="10" t="s">
        <v>7169</v>
      </c>
      <c r="E3739" s="10" t="s">
        <v>85</v>
      </c>
      <c r="F3739" s="10"/>
      <c r="G3739" s="10"/>
      <c r="H3739" s="10" t="s">
        <v>7111</v>
      </c>
      <c r="I3739" s="10"/>
      <c r="J3739" s="9" t="s">
        <v>7112</v>
      </c>
      <c r="K3739" s="10" t="s">
        <v>7113</v>
      </c>
      <c r="L3739" s="9" t="s">
        <v>7147</v>
      </c>
      <c r="M3739" s="9" t="s">
        <v>456</v>
      </c>
      <c r="N3739" s="12" t="s">
        <v>7115</v>
      </c>
    </row>
    <row r="3740" customFormat="1" spans="1:14">
      <c r="A3740" s="9" t="s">
        <v>7108</v>
      </c>
      <c r="B3740" s="10"/>
      <c r="C3740" s="10" t="s">
        <v>7170</v>
      </c>
      <c r="D3740" s="10" t="s">
        <v>7171</v>
      </c>
      <c r="E3740" s="10" t="s">
        <v>85</v>
      </c>
      <c r="F3740" s="10"/>
      <c r="G3740" s="10"/>
      <c r="H3740" s="10" t="s">
        <v>7111</v>
      </c>
      <c r="I3740" s="10"/>
      <c r="J3740" s="9" t="s">
        <v>7112</v>
      </c>
      <c r="K3740" s="10" t="s">
        <v>7113</v>
      </c>
      <c r="L3740" s="9" t="s">
        <v>7147</v>
      </c>
      <c r="M3740" s="9" t="s">
        <v>456</v>
      </c>
      <c r="N3740" s="12" t="s">
        <v>7115</v>
      </c>
    </row>
    <row r="3741" customFormat="1" spans="1:14">
      <c r="A3741" s="9" t="s">
        <v>7108</v>
      </c>
      <c r="B3741" s="9"/>
      <c r="C3741" s="9" t="s">
        <v>7172</v>
      </c>
      <c r="D3741" s="9" t="s">
        <v>7173</v>
      </c>
      <c r="E3741" s="10" t="s">
        <v>85</v>
      </c>
      <c r="F3741" s="10"/>
      <c r="G3741" s="10"/>
      <c r="H3741" s="10" t="s">
        <v>7111</v>
      </c>
      <c r="I3741" s="10"/>
      <c r="J3741" s="9" t="s">
        <v>7112</v>
      </c>
      <c r="K3741" s="10" t="s">
        <v>7113</v>
      </c>
      <c r="L3741" s="9" t="s">
        <v>7174</v>
      </c>
      <c r="M3741" s="9" t="s">
        <v>456</v>
      </c>
      <c r="N3741" s="12" t="s">
        <v>7115</v>
      </c>
    </row>
    <row r="3742" customFormat="1" spans="1:14">
      <c r="A3742" s="9" t="s">
        <v>7108</v>
      </c>
      <c r="B3742" s="9"/>
      <c r="C3742" s="9" t="s">
        <v>7175</v>
      </c>
      <c r="D3742" s="9" t="s">
        <v>7176</v>
      </c>
      <c r="E3742" s="10" t="s">
        <v>85</v>
      </c>
      <c r="F3742" s="10"/>
      <c r="G3742" s="10"/>
      <c r="H3742" s="10" t="s">
        <v>7111</v>
      </c>
      <c r="I3742" s="10"/>
      <c r="J3742" s="9" t="s">
        <v>7112</v>
      </c>
      <c r="K3742" s="10" t="s">
        <v>7113</v>
      </c>
      <c r="L3742" s="9" t="s">
        <v>7174</v>
      </c>
      <c r="M3742" s="9" t="s">
        <v>456</v>
      </c>
      <c r="N3742" s="12" t="s">
        <v>7115</v>
      </c>
    </row>
    <row r="3743" customFormat="1" spans="1:14">
      <c r="A3743" s="9" t="s">
        <v>7108</v>
      </c>
      <c r="B3743" s="9"/>
      <c r="C3743" s="9" t="s">
        <v>7177</v>
      </c>
      <c r="D3743" s="9" t="s">
        <v>7178</v>
      </c>
      <c r="E3743" s="10" t="s">
        <v>85</v>
      </c>
      <c r="F3743" s="10"/>
      <c r="G3743" s="10"/>
      <c r="H3743" s="10" t="s">
        <v>7111</v>
      </c>
      <c r="I3743" s="10"/>
      <c r="J3743" s="9" t="s">
        <v>7112</v>
      </c>
      <c r="K3743" s="10" t="s">
        <v>7113</v>
      </c>
      <c r="L3743" s="9" t="s">
        <v>7174</v>
      </c>
      <c r="M3743" s="9" t="s">
        <v>456</v>
      </c>
      <c r="N3743" s="12" t="s">
        <v>7115</v>
      </c>
    </row>
    <row r="3744" customFormat="1" spans="1:14">
      <c r="A3744" s="9" t="s">
        <v>7108</v>
      </c>
      <c r="B3744" s="9"/>
      <c r="C3744" s="9" t="s">
        <v>7179</v>
      </c>
      <c r="D3744" s="9" t="s">
        <v>7180</v>
      </c>
      <c r="E3744" s="10" t="s">
        <v>85</v>
      </c>
      <c r="F3744" s="10"/>
      <c r="G3744" s="10"/>
      <c r="H3744" s="10" t="s">
        <v>7111</v>
      </c>
      <c r="I3744" s="10"/>
      <c r="J3744" s="9" t="s">
        <v>7112</v>
      </c>
      <c r="K3744" s="10" t="s">
        <v>7113</v>
      </c>
      <c r="L3744" s="9" t="s">
        <v>7174</v>
      </c>
      <c r="M3744" s="9" t="s">
        <v>456</v>
      </c>
      <c r="N3744" s="12" t="s">
        <v>7115</v>
      </c>
    </row>
    <row r="3745" customFormat="1" spans="1:14">
      <c r="A3745" s="9" t="s">
        <v>7108</v>
      </c>
      <c r="B3745" s="9"/>
      <c r="C3745" s="9" t="s">
        <v>7181</v>
      </c>
      <c r="D3745" s="9" t="s">
        <v>7182</v>
      </c>
      <c r="E3745" s="10" t="s">
        <v>85</v>
      </c>
      <c r="F3745" s="10"/>
      <c r="G3745" s="10"/>
      <c r="H3745" s="10" t="s">
        <v>7111</v>
      </c>
      <c r="I3745" s="10"/>
      <c r="J3745" s="9" t="s">
        <v>7112</v>
      </c>
      <c r="K3745" s="10" t="s">
        <v>7113</v>
      </c>
      <c r="L3745" s="9" t="s">
        <v>7174</v>
      </c>
      <c r="M3745" s="9" t="s">
        <v>456</v>
      </c>
      <c r="N3745" s="12" t="s">
        <v>7115</v>
      </c>
    </row>
    <row r="3746" customFormat="1" spans="1:14">
      <c r="A3746" s="9" t="s">
        <v>7108</v>
      </c>
      <c r="B3746" s="9"/>
      <c r="C3746" s="9" t="s">
        <v>7183</v>
      </c>
      <c r="D3746" s="9" t="s">
        <v>7184</v>
      </c>
      <c r="E3746" s="10" t="s">
        <v>85</v>
      </c>
      <c r="F3746" s="9"/>
      <c r="G3746" s="9"/>
      <c r="H3746" s="9" t="s">
        <v>7111</v>
      </c>
      <c r="I3746" s="10"/>
      <c r="J3746" s="9" t="s">
        <v>7112</v>
      </c>
      <c r="K3746" s="9" t="s">
        <v>7113</v>
      </c>
      <c r="L3746" s="9" t="s">
        <v>7174</v>
      </c>
      <c r="M3746" s="9"/>
      <c r="N3746" s="12" t="s">
        <v>7115</v>
      </c>
    </row>
    <row r="3747" customFormat="1" spans="1:14">
      <c r="A3747" s="9" t="s">
        <v>7108</v>
      </c>
      <c r="B3747" s="10"/>
      <c r="C3747" s="10" t="s">
        <v>7185</v>
      </c>
      <c r="D3747" s="10" t="s">
        <v>7186</v>
      </c>
      <c r="E3747" s="10" t="s">
        <v>85</v>
      </c>
      <c r="F3747" s="10"/>
      <c r="G3747" s="10"/>
      <c r="H3747" s="10" t="s">
        <v>7111</v>
      </c>
      <c r="I3747" s="10"/>
      <c r="J3747" s="9" t="s">
        <v>7112</v>
      </c>
      <c r="K3747" s="10" t="s">
        <v>7113</v>
      </c>
      <c r="L3747" s="9" t="s">
        <v>7174</v>
      </c>
      <c r="M3747" s="9" t="s">
        <v>456</v>
      </c>
      <c r="N3747" s="12" t="s">
        <v>7115</v>
      </c>
    </row>
    <row r="3748" customFormat="1" spans="1:14">
      <c r="A3748" s="9" t="s">
        <v>7108</v>
      </c>
      <c r="B3748" s="10"/>
      <c r="C3748" s="10" t="s">
        <v>7187</v>
      </c>
      <c r="D3748" s="10" t="s">
        <v>7188</v>
      </c>
      <c r="E3748" s="10" t="s">
        <v>85</v>
      </c>
      <c r="F3748" s="10"/>
      <c r="G3748" s="10"/>
      <c r="H3748" s="10" t="s">
        <v>7111</v>
      </c>
      <c r="I3748" s="10"/>
      <c r="J3748" s="9" t="s">
        <v>7112</v>
      </c>
      <c r="K3748" s="10" t="s">
        <v>7113</v>
      </c>
      <c r="L3748" s="9" t="s">
        <v>7174</v>
      </c>
      <c r="M3748" s="9" t="s">
        <v>456</v>
      </c>
      <c r="N3748" s="12" t="s">
        <v>7115</v>
      </c>
    </row>
    <row r="3749" customFormat="1" spans="1:14">
      <c r="A3749" s="9" t="s">
        <v>7108</v>
      </c>
      <c r="B3749" s="9"/>
      <c r="C3749" s="10" t="s">
        <v>7189</v>
      </c>
      <c r="D3749" s="10" t="s">
        <v>7190</v>
      </c>
      <c r="E3749" s="10" t="s">
        <v>85</v>
      </c>
      <c r="F3749" s="10"/>
      <c r="G3749" s="10"/>
      <c r="H3749" s="10" t="s">
        <v>7111</v>
      </c>
      <c r="I3749" s="10"/>
      <c r="J3749" s="9" t="s">
        <v>7112</v>
      </c>
      <c r="K3749" s="10" t="s">
        <v>7113</v>
      </c>
      <c r="L3749" s="9" t="s">
        <v>7174</v>
      </c>
      <c r="M3749" s="9" t="s">
        <v>456</v>
      </c>
      <c r="N3749" s="12" t="s">
        <v>7115</v>
      </c>
    </row>
    <row r="3750" customFormat="1" spans="1:14">
      <c r="A3750" s="9" t="s">
        <v>7108</v>
      </c>
      <c r="B3750" s="10"/>
      <c r="C3750" s="10" t="s">
        <v>7191</v>
      </c>
      <c r="D3750" s="10" t="s">
        <v>7192</v>
      </c>
      <c r="E3750" s="10" t="s">
        <v>85</v>
      </c>
      <c r="F3750" s="10"/>
      <c r="G3750" s="10"/>
      <c r="H3750" s="10" t="s">
        <v>7111</v>
      </c>
      <c r="I3750" s="10"/>
      <c r="J3750" s="9" t="s">
        <v>7112</v>
      </c>
      <c r="K3750" s="10" t="s">
        <v>7113</v>
      </c>
      <c r="L3750" s="9" t="s">
        <v>7174</v>
      </c>
      <c r="M3750" s="9" t="s">
        <v>456</v>
      </c>
      <c r="N3750" s="12" t="s">
        <v>7115</v>
      </c>
    </row>
    <row r="3751" customFormat="1" spans="1:14">
      <c r="A3751" s="9" t="s">
        <v>7108</v>
      </c>
      <c r="B3751" s="10"/>
      <c r="C3751" s="10" t="s">
        <v>7193</v>
      </c>
      <c r="D3751" s="10" t="s">
        <v>7194</v>
      </c>
      <c r="E3751" s="10" t="s">
        <v>85</v>
      </c>
      <c r="F3751" s="10"/>
      <c r="G3751" s="10"/>
      <c r="H3751" s="10" t="s">
        <v>7111</v>
      </c>
      <c r="I3751" s="10"/>
      <c r="J3751" s="9" t="s">
        <v>7112</v>
      </c>
      <c r="K3751" s="10" t="s">
        <v>7113</v>
      </c>
      <c r="L3751" s="9" t="s">
        <v>7174</v>
      </c>
      <c r="M3751" s="9" t="s">
        <v>456</v>
      </c>
      <c r="N3751" s="12" t="s">
        <v>7115</v>
      </c>
    </row>
    <row r="3752" customFormat="1" spans="1:14">
      <c r="A3752" s="9" t="s">
        <v>7108</v>
      </c>
      <c r="B3752" s="9"/>
      <c r="C3752" s="10" t="s">
        <v>7195</v>
      </c>
      <c r="D3752" s="10" t="s">
        <v>7196</v>
      </c>
      <c r="E3752" s="10" t="s">
        <v>85</v>
      </c>
      <c r="F3752" s="10"/>
      <c r="G3752" s="10"/>
      <c r="H3752" s="10" t="s">
        <v>7111</v>
      </c>
      <c r="I3752" s="10"/>
      <c r="J3752" s="9" t="s">
        <v>7112</v>
      </c>
      <c r="K3752" s="10" t="s">
        <v>7113</v>
      </c>
      <c r="L3752" s="9" t="s">
        <v>7174</v>
      </c>
      <c r="M3752" s="9" t="s">
        <v>456</v>
      </c>
      <c r="N3752" s="12" t="s">
        <v>7115</v>
      </c>
    </row>
    <row r="3753" customFormat="1" spans="1:14">
      <c r="A3753" s="9" t="s">
        <v>7108</v>
      </c>
      <c r="B3753" s="9"/>
      <c r="C3753" s="10" t="s">
        <v>7197</v>
      </c>
      <c r="D3753" s="10" t="s">
        <v>7198</v>
      </c>
      <c r="E3753" s="10" t="s">
        <v>85</v>
      </c>
      <c r="F3753" s="10"/>
      <c r="G3753" s="10"/>
      <c r="H3753" s="10" t="s">
        <v>7111</v>
      </c>
      <c r="I3753" s="10"/>
      <c r="J3753" s="9" t="s">
        <v>7112</v>
      </c>
      <c r="K3753" s="10" t="s">
        <v>7113</v>
      </c>
      <c r="L3753" s="9" t="s">
        <v>7174</v>
      </c>
      <c r="M3753" s="9" t="s">
        <v>456</v>
      </c>
      <c r="N3753" s="12" t="s">
        <v>7115</v>
      </c>
    </row>
    <row r="3754" customFormat="1" spans="1:14">
      <c r="A3754" s="9" t="s">
        <v>7108</v>
      </c>
      <c r="B3754" s="10"/>
      <c r="C3754" s="10" t="s">
        <v>7199</v>
      </c>
      <c r="D3754" s="10" t="s">
        <v>7200</v>
      </c>
      <c r="E3754" s="10" t="s">
        <v>85</v>
      </c>
      <c r="F3754" s="10"/>
      <c r="G3754" s="10"/>
      <c r="H3754" s="10" t="s">
        <v>7111</v>
      </c>
      <c r="I3754" s="10"/>
      <c r="J3754" s="9" t="s">
        <v>7112</v>
      </c>
      <c r="K3754" s="10" t="s">
        <v>7113</v>
      </c>
      <c r="L3754" s="9" t="s">
        <v>7201</v>
      </c>
      <c r="M3754" s="9" t="s">
        <v>456</v>
      </c>
      <c r="N3754" s="12" t="s">
        <v>7115</v>
      </c>
    </row>
    <row r="3755" customFormat="1" spans="1:14">
      <c r="A3755" s="9" t="s">
        <v>7108</v>
      </c>
      <c r="B3755" s="10"/>
      <c r="C3755" s="10" t="s">
        <v>7202</v>
      </c>
      <c r="D3755" s="10" t="s">
        <v>7203</v>
      </c>
      <c r="E3755" s="10" t="s">
        <v>85</v>
      </c>
      <c r="F3755" s="10"/>
      <c r="G3755" s="10"/>
      <c r="H3755" s="10" t="s">
        <v>7111</v>
      </c>
      <c r="I3755" s="10"/>
      <c r="J3755" s="9" t="s">
        <v>7112</v>
      </c>
      <c r="K3755" s="10" t="s">
        <v>7113</v>
      </c>
      <c r="L3755" s="9" t="s">
        <v>7201</v>
      </c>
      <c r="M3755" s="9" t="s">
        <v>456</v>
      </c>
      <c r="N3755" s="12" t="s">
        <v>7115</v>
      </c>
    </row>
    <row r="3756" customFormat="1" spans="1:14">
      <c r="A3756" s="9" t="s">
        <v>7108</v>
      </c>
      <c r="B3756" s="10"/>
      <c r="C3756" s="10" t="s">
        <v>7204</v>
      </c>
      <c r="D3756" s="10" t="s">
        <v>7205</v>
      </c>
      <c r="E3756" s="10" t="s">
        <v>85</v>
      </c>
      <c r="F3756" s="10"/>
      <c r="G3756" s="10"/>
      <c r="H3756" s="10" t="s">
        <v>7111</v>
      </c>
      <c r="I3756" s="10"/>
      <c r="J3756" s="9" t="s">
        <v>7112</v>
      </c>
      <c r="K3756" s="10" t="s">
        <v>7113</v>
      </c>
      <c r="L3756" s="9" t="s">
        <v>7201</v>
      </c>
      <c r="M3756" s="9" t="s">
        <v>456</v>
      </c>
      <c r="N3756" s="12" t="s">
        <v>7115</v>
      </c>
    </row>
    <row r="3757" customFormat="1" spans="1:14">
      <c r="A3757" s="9" t="s">
        <v>7108</v>
      </c>
      <c r="B3757" s="10"/>
      <c r="C3757" s="10" t="s">
        <v>7206</v>
      </c>
      <c r="D3757" s="10" t="s">
        <v>7207</v>
      </c>
      <c r="E3757" s="10" t="s">
        <v>85</v>
      </c>
      <c r="F3757" s="10"/>
      <c r="G3757" s="10"/>
      <c r="H3757" s="10" t="s">
        <v>7111</v>
      </c>
      <c r="I3757" s="10"/>
      <c r="J3757" s="9" t="s">
        <v>7112</v>
      </c>
      <c r="K3757" s="10" t="s">
        <v>7113</v>
      </c>
      <c r="L3757" s="9" t="s">
        <v>7201</v>
      </c>
      <c r="M3757" s="9" t="s">
        <v>456</v>
      </c>
      <c r="N3757" s="12" t="s">
        <v>7115</v>
      </c>
    </row>
    <row r="3758" customFormat="1" spans="1:14">
      <c r="A3758" s="9" t="s">
        <v>7108</v>
      </c>
      <c r="B3758" s="10"/>
      <c r="C3758" s="10" t="s">
        <v>7208</v>
      </c>
      <c r="D3758" s="10" t="s">
        <v>7209</v>
      </c>
      <c r="E3758" s="10" t="s">
        <v>85</v>
      </c>
      <c r="F3758" s="10"/>
      <c r="G3758" s="10"/>
      <c r="H3758" s="10" t="s">
        <v>7111</v>
      </c>
      <c r="I3758" s="10"/>
      <c r="J3758" s="9" t="s">
        <v>7112</v>
      </c>
      <c r="K3758" s="10" t="s">
        <v>7113</v>
      </c>
      <c r="L3758" s="9" t="s">
        <v>7201</v>
      </c>
      <c r="M3758" s="9" t="s">
        <v>456</v>
      </c>
      <c r="N3758" s="12" t="s">
        <v>7115</v>
      </c>
    </row>
    <row r="3759" customFormat="1" spans="1:14">
      <c r="A3759" s="9" t="s">
        <v>7108</v>
      </c>
      <c r="B3759" s="10"/>
      <c r="C3759" s="10" t="s">
        <v>7210</v>
      </c>
      <c r="D3759" s="10" t="s">
        <v>7211</v>
      </c>
      <c r="E3759" s="10" t="s">
        <v>85</v>
      </c>
      <c r="F3759" s="10"/>
      <c r="G3759" s="10"/>
      <c r="H3759" s="10" t="s">
        <v>7111</v>
      </c>
      <c r="I3759" s="10"/>
      <c r="J3759" s="9" t="s">
        <v>7112</v>
      </c>
      <c r="K3759" s="10" t="s">
        <v>7113</v>
      </c>
      <c r="L3759" s="9" t="s">
        <v>7201</v>
      </c>
      <c r="M3759" s="9" t="s">
        <v>456</v>
      </c>
      <c r="N3759" s="12" t="s">
        <v>7115</v>
      </c>
    </row>
    <row r="3760" customFormat="1" spans="1:14">
      <c r="A3760" s="9" t="s">
        <v>7108</v>
      </c>
      <c r="B3760" s="10"/>
      <c r="C3760" s="10" t="s">
        <v>7212</v>
      </c>
      <c r="D3760" s="10" t="s">
        <v>7213</v>
      </c>
      <c r="E3760" s="10" t="s">
        <v>85</v>
      </c>
      <c r="F3760" s="10"/>
      <c r="G3760" s="10"/>
      <c r="H3760" s="10" t="s">
        <v>7111</v>
      </c>
      <c r="I3760" s="10"/>
      <c r="J3760" s="9" t="s">
        <v>7112</v>
      </c>
      <c r="K3760" s="10" t="s">
        <v>7113</v>
      </c>
      <c r="L3760" s="9" t="s">
        <v>7201</v>
      </c>
      <c r="M3760" s="9" t="s">
        <v>456</v>
      </c>
      <c r="N3760" s="12" t="s">
        <v>7115</v>
      </c>
    </row>
    <row r="3761" customFormat="1" spans="1:14">
      <c r="A3761" s="9" t="s">
        <v>7108</v>
      </c>
      <c r="B3761" s="10"/>
      <c r="C3761" s="10" t="s">
        <v>7214</v>
      </c>
      <c r="D3761" s="10" t="s">
        <v>7215</v>
      </c>
      <c r="E3761" s="10" t="s">
        <v>85</v>
      </c>
      <c r="F3761" s="10"/>
      <c r="G3761" s="10"/>
      <c r="H3761" s="10" t="s">
        <v>7111</v>
      </c>
      <c r="I3761" s="10"/>
      <c r="J3761" s="9" t="s">
        <v>7112</v>
      </c>
      <c r="K3761" s="10" t="s">
        <v>7113</v>
      </c>
      <c r="L3761" s="9" t="s">
        <v>7201</v>
      </c>
      <c r="M3761" s="9" t="s">
        <v>456</v>
      </c>
      <c r="N3761" s="12" t="s">
        <v>7115</v>
      </c>
    </row>
    <row r="3762" customFormat="1" spans="1:14">
      <c r="A3762" s="9" t="s">
        <v>7108</v>
      </c>
      <c r="B3762" s="10"/>
      <c r="C3762" s="10" t="s">
        <v>7216</v>
      </c>
      <c r="D3762" s="10" t="s">
        <v>7217</v>
      </c>
      <c r="E3762" s="10" t="s">
        <v>85</v>
      </c>
      <c r="F3762" s="10"/>
      <c r="G3762" s="10"/>
      <c r="H3762" s="10" t="s">
        <v>7111</v>
      </c>
      <c r="I3762" s="10"/>
      <c r="J3762" s="9" t="s">
        <v>7112</v>
      </c>
      <c r="K3762" s="10" t="s">
        <v>7113</v>
      </c>
      <c r="L3762" s="9" t="s">
        <v>7201</v>
      </c>
      <c r="M3762" s="9" t="s">
        <v>456</v>
      </c>
      <c r="N3762" s="12" t="s">
        <v>7115</v>
      </c>
    </row>
    <row r="3763" customFormat="1" spans="1:14">
      <c r="A3763" s="9" t="s">
        <v>7108</v>
      </c>
      <c r="B3763" s="9"/>
      <c r="C3763" s="9" t="s">
        <v>7218</v>
      </c>
      <c r="D3763" s="9" t="s">
        <v>7219</v>
      </c>
      <c r="E3763" s="10" t="s">
        <v>85</v>
      </c>
      <c r="F3763" s="10"/>
      <c r="G3763" s="10"/>
      <c r="H3763" s="10" t="s">
        <v>7111</v>
      </c>
      <c r="I3763" s="10"/>
      <c r="J3763" s="9" t="s">
        <v>7112</v>
      </c>
      <c r="K3763" s="10" t="s">
        <v>7113</v>
      </c>
      <c r="L3763" s="9" t="s">
        <v>7220</v>
      </c>
      <c r="M3763" s="9" t="s">
        <v>456</v>
      </c>
      <c r="N3763" s="12" t="s">
        <v>7115</v>
      </c>
    </row>
    <row r="3764" customFormat="1" spans="1:14">
      <c r="A3764" s="9" t="s">
        <v>7108</v>
      </c>
      <c r="B3764" s="9"/>
      <c r="C3764" s="9" t="s">
        <v>7221</v>
      </c>
      <c r="D3764" s="9" t="s">
        <v>7222</v>
      </c>
      <c r="E3764" s="10" t="s">
        <v>85</v>
      </c>
      <c r="F3764" s="10"/>
      <c r="G3764" s="10"/>
      <c r="H3764" s="10" t="s">
        <v>7111</v>
      </c>
      <c r="I3764" s="10"/>
      <c r="J3764" s="9" t="s">
        <v>7112</v>
      </c>
      <c r="K3764" s="10" t="s">
        <v>7113</v>
      </c>
      <c r="L3764" s="9" t="s">
        <v>7220</v>
      </c>
      <c r="M3764" s="9" t="s">
        <v>456</v>
      </c>
      <c r="N3764" s="12" t="s">
        <v>7115</v>
      </c>
    </row>
    <row r="3765" customFormat="1" spans="1:14">
      <c r="A3765" s="9" t="s">
        <v>7108</v>
      </c>
      <c r="B3765" s="9"/>
      <c r="C3765" s="9" t="s">
        <v>7223</v>
      </c>
      <c r="D3765" s="9" t="s">
        <v>7224</v>
      </c>
      <c r="E3765" s="10" t="s">
        <v>85</v>
      </c>
      <c r="F3765" s="10"/>
      <c r="G3765" s="10"/>
      <c r="H3765" s="10" t="s">
        <v>7111</v>
      </c>
      <c r="I3765" s="10"/>
      <c r="J3765" s="9" t="s">
        <v>7112</v>
      </c>
      <c r="K3765" s="10" t="s">
        <v>7113</v>
      </c>
      <c r="L3765" s="9" t="s">
        <v>7220</v>
      </c>
      <c r="M3765" s="9" t="s">
        <v>456</v>
      </c>
      <c r="N3765" s="12" t="s">
        <v>7115</v>
      </c>
    </row>
    <row r="3766" customFormat="1" spans="1:14">
      <c r="A3766" s="9" t="s">
        <v>7108</v>
      </c>
      <c r="B3766" s="9"/>
      <c r="C3766" s="9" t="s">
        <v>7225</v>
      </c>
      <c r="D3766" s="9" t="s">
        <v>7226</v>
      </c>
      <c r="E3766" s="10" t="s">
        <v>85</v>
      </c>
      <c r="F3766" s="10"/>
      <c r="G3766" s="10"/>
      <c r="H3766" s="10" t="s">
        <v>7111</v>
      </c>
      <c r="I3766" s="10"/>
      <c r="J3766" s="9" t="s">
        <v>7112</v>
      </c>
      <c r="K3766" s="10" t="s">
        <v>7113</v>
      </c>
      <c r="L3766" s="9" t="s">
        <v>7220</v>
      </c>
      <c r="M3766" s="9" t="s">
        <v>456</v>
      </c>
      <c r="N3766" s="12" t="s">
        <v>7115</v>
      </c>
    </row>
    <row r="3767" customFormat="1" spans="1:14">
      <c r="A3767" s="9" t="s">
        <v>7108</v>
      </c>
      <c r="B3767" s="9"/>
      <c r="C3767" s="9" t="s">
        <v>7227</v>
      </c>
      <c r="D3767" s="9" t="s">
        <v>7228</v>
      </c>
      <c r="E3767" s="9" t="s">
        <v>85</v>
      </c>
      <c r="F3767" s="9"/>
      <c r="G3767" s="9"/>
      <c r="H3767" s="9" t="s">
        <v>7111</v>
      </c>
      <c r="I3767" s="9"/>
      <c r="J3767" s="9" t="s">
        <v>7112</v>
      </c>
      <c r="K3767" s="9" t="s">
        <v>7113</v>
      </c>
      <c r="L3767" s="9" t="s">
        <v>7220</v>
      </c>
      <c r="M3767" s="9"/>
      <c r="N3767" s="12" t="s">
        <v>7115</v>
      </c>
    </row>
    <row r="3768" customFormat="1" spans="1:14">
      <c r="A3768" s="9" t="s">
        <v>7108</v>
      </c>
      <c r="B3768" s="9"/>
      <c r="C3768" s="9" t="s">
        <v>7229</v>
      </c>
      <c r="D3768" s="9" t="s">
        <v>7230</v>
      </c>
      <c r="E3768" s="10" t="s">
        <v>85</v>
      </c>
      <c r="F3768" s="9"/>
      <c r="G3768" s="9"/>
      <c r="H3768" s="9" t="s">
        <v>7111</v>
      </c>
      <c r="I3768" s="10"/>
      <c r="J3768" s="9" t="s">
        <v>7112</v>
      </c>
      <c r="K3768" s="9" t="s">
        <v>7113</v>
      </c>
      <c r="L3768" s="9" t="s">
        <v>7220</v>
      </c>
      <c r="M3768" s="9"/>
      <c r="N3768" s="12" t="s">
        <v>7115</v>
      </c>
    </row>
    <row r="3769" customFormat="1" spans="1:14">
      <c r="A3769" s="9" t="s">
        <v>7108</v>
      </c>
      <c r="B3769" s="9"/>
      <c r="C3769" s="9" t="s">
        <v>7231</v>
      </c>
      <c r="D3769" s="9" t="s">
        <v>7232</v>
      </c>
      <c r="E3769" s="10" t="s">
        <v>85</v>
      </c>
      <c r="F3769" s="10"/>
      <c r="G3769" s="10"/>
      <c r="H3769" s="10" t="s">
        <v>7111</v>
      </c>
      <c r="I3769" s="10"/>
      <c r="J3769" s="9" t="s">
        <v>7112</v>
      </c>
      <c r="K3769" s="10" t="s">
        <v>7113</v>
      </c>
      <c r="L3769" s="9" t="s">
        <v>7220</v>
      </c>
      <c r="M3769" s="9"/>
      <c r="N3769" s="12" t="s">
        <v>7115</v>
      </c>
    </row>
    <row r="3770" customFormat="1" spans="1:14">
      <c r="A3770" s="9" t="s">
        <v>7108</v>
      </c>
      <c r="B3770" s="10"/>
      <c r="C3770" s="10" t="s">
        <v>7233</v>
      </c>
      <c r="D3770" s="10" t="s">
        <v>7234</v>
      </c>
      <c r="E3770" s="10" t="s">
        <v>85</v>
      </c>
      <c r="F3770" s="10"/>
      <c r="G3770" s="10"/>
      <c r="H3770" s="10" t="s">
        <v>7111</v>
      </c>
      <c r="I3770" s="10"/>
      <c r="J3770" s="9" t="s">
        <v>7112</v>
      </c>
      <c r="K3770" s="10" t="s">
        <v>7113</v>
      </c>
      <c r="L3770" s="9" t="s">
        <v>7220</v>
      </c>
      <c r="M3770" s="9" t="s">
        <v>456</v>
      </c>
      <c r="N3770" s="12" t="s">
        <v>7115</v>
      </c>
    </row>
    <row r="3771" customFormat="1" spans="1:14">
      <c r="A3771" s="9" t="s">
        <v>7108</v>
      </c>
      <c r="B3771" s="9"/>
      <c r="C3771" s="9" t="s">
        <v>7235</v>
      </c>
      <c r="D3771" s="9" t="s">
        <v>7236</v>
      </c>
      <c r="E3771" s="10" t="s">
        <v>85</v>
      </c>
      <c r="F3771" s="10"/>
      <c r="G3771" s="10"/>
      <c r="H3771" s="10" t="s">
        <v>7111</v>
      </c>
      <c r="I3771" s="10"/>
      <c r="J3771" s="9" t="s">
        <v>7112</v>
      </c>
      <c r="K3771" s="10" t="s">
        <v>7113</v>
      </c>
      <c r="L3771" s="9" t="s">
        <v>7220</v>
      </c>
      <c r="M3771" s="9" t="s">
        <v>456</v>
      </c>
      <c r="N3771" s="12" t="s">
        <v>7115</v>
      </c>
    </row>
    <row r="3772" customFormat="1" spans="1:14">
      <c r="A3772" s="9" t="s">
        <v>7108</v>
      </c>
      <c r="B3772" s="10"/>
      <c r="C3772" s="10" t="s">
        <v>7237</v>
      </c>
      <c r="D3772" s="10" t="s">
        <v>7238</v>
      </c>
      <c r="E3772" s="10" t="s">
        <v>85</v>
      </c>
      <c r="F3772" s="10"/>
      <c r="G3772" s="10"/>
      <c r="H3772" s="10" t="s">
        <v>7111</v>
      </c>
      <c r="I3772" s="10"/>
      <c r="J3772" s="9" t="s">
        <v>7112</v>
      </c>
      <c r="K3772" s="10" t="s">
        <v>7113</v>
      </c>
      <c r="L3772" s="9" t="s">
        <v>7220</v>
      </c>
      <c r="M3772" s="9" t="s">
        <v>456</v>
      </c>
      <c r="N3772" s="12" t="s">
        <v>7115</v>
      </c>
    </row>
    <row r="3773" customFormat="1" spans="1:14">
      <c r="A3773" s="9" t="s">
        <v>7108</v>
      </c>
      <c r="B3773" s="10"/>
      <c r="C3773" s="10" t="s">
        <v>7239</v>
      </c>
      <c r="D3773" s="10" t="s">
        <v>7240</v>
      </c>
      <c r="E3773" s="10" t="s">
        <v>85</v>
      </c>
      <c r="F3773" s="10"/>
      <c r="G3773" s="10"/>
      <c r="H3773" s="10" t="s">
        <v>7111</v>
      </c>
      <c r="I3773" s="10"/>
      <c r="J3773" s="9" t="s">
        <v>7112</v>
      </c>
      <c r="K3773" s="10" t="s">
        <v>7113</v>
      </c>
      <c r="L3773" s="9" t="s">
        <v>7220</v>
      </c>
      <c r="M3773" s="9" t="s">
        <v>456</v>
      </c>
      <c r="N3773" s="12" t="s">
        <v>7115</v>
      </c>
    </row>
    <row r="3774" customFormat="1" spans="1:14">
      <c r="A3774" s="9" t="s">
        <v>7108</v>
      </c>
      <c r="B3774" s="10"/>
      <c r="C3774" s="10" t="s">
        <v>7241</v>
      </c>
      <c r="D3774" s="10" t="s">
        <v>7242</v>
      </c>
      <c r="E3774" s="10" t="s">
        <v>85</v>
      </c>
      <c r="F3774" s="10"/>
      <c r="G3774" s="10"/>
      <c r="H3774" s="10" t="s">
        <v>7111</v>
      </c>
      <c r="I3774" s="10"/>
      <c r="J3774" s="9" t="s">
        <v>7112</v>
      </c>
      <c r="K3774" s="10" t="s">
        <v>7113</v>
      </c>
      <c r="L3774" s="9" t="s">
        <v>7220</v>
      </c>
      <c r="M3774" s="9" t="s">
        <v>456</v>
      </c>
      <c r="N3774" s="12" t="s">
        <v>7115</v>
      </c>
    </row>
    <row r="3775" customFormat="1" spans="1:14">
      <c r="A3775" s="9" t="s">
        <v>7108</v>
      </c>
      <c r="B3775" s="10"/>
      <c r="C3775" s="10" t="s">
        <v>7243</v>
      </c>
      <c r="D3775" s="10" t="s">
        <v>7244</v>
      </c>
      <c r="E3775" s="10" t="s">
        <v>85</v>
      </c>
      <c r="F3775" s="10"/>
      <c r="G3775" s="10"/>
      <c r="H3775" s="10" t="s">
        <v>7111</v>
      </c>
      <c r="I3775" s="10"/>
      <c r="J3775" s="9" t="s">
        <v>7112</v>
      </c>
      <c r="K3775" s="10" t="s">
        <v>7113</v>
      </c>
      <c r="L3775" s="9" t="s">
        <v>7220</v>
      </c>
      <c r="M3775" s="9" t="s">
        <v>456</v>
      </c>
      <c r="N3775" s="12" t="s">
        <v>7115</v>
      </c>
    </row>
    <row r="3776" customFormat="1" spans="1:14">
      <c r="A3776" s="9" t="s">
        <v>7108</v>
      </c>
      <c r="B3776" s="10"/>
      <c r="C3776" s="10" t="s">
        <v>7245</v>
      </c>
      <c r="D3776" s="10" t="s">
        <v>7246</v>
      </c>
      <c r="E3776" s="10" t="s">
        <v>85</v>
      </c>
      <c r="F3776" s="10"/>
      <c r="G3776" s="10"/>
      <c r="H3776" s="10" t="s">
        <v>7111</v>
      </c>
      <c r="I3776" s="10"/>
      <c r="J3776" s="9" t="s">
        <v>7112</v>
      </c>
      <c r="K3776" s="10" t="s">
        <v>7113</v>
      </c>
      <c r="L3776" s="9" t="s">
        <v>7220</v>
      </c>
      <c r="M3776" s="9" t="s">
        <v>456</v>
      </c>
      <c r="N3776" s="12" t="s">
        <v>7115</v>
      </c>
    </row>
    <row r="3777" customFormat="1" spans="1:14">
      <c r="A3777" s="9" t="s">
        <v>7108</v>
      </c>
      <c r="B3777" s="9"/>
      <c r="C3777" s="9" t="s">
        <v>7247</v>
      </c>
      <c r="D3777" s="9" t="s">
        <v>7248</v>
      </c>
      <c r="E3777" s="10" t="s">
        <v>85</v>
      </c>
      <c r="F3777" s="10"/>
      <c r="G3777" s="10"/>
      <c r="H3777" s="10" t="s">
        <v>7111</v>
      </c>
      <c r="I3777" s="10"/>
      <c r="J3777" s="9" t="s">
        <v>7112</v>
      </c>
      <c r="K3777" s="10" t="s">
        <v>7113</v>
      </c>
      <c r="L3777" s="9" t="s">
        <v>7220</v>
      </c>
      <c r="M3777" s="9" t="s">
        <v>456</v>
      </c>
      <c r="N3777" s="12" t="s">
        <v>7115</v>
      </c>
    </row>
    <row r="3778" customFormat="1" spans="1:14">
      <c r="A3778" s="9" t="s">
        <v>7108</v>
      </c>
      <c r="B3778" s="10"/>
      <c r="C3778" s="10" t="s">
        <v>7249</v>
      </c>
      <c r="D3778" s="10" t="s">
        <v>7250</v>
      </c>
      <c r="E3778" s="10" t="s">
        <v>85</v>
      </c>
      <c r="F3778" s="10"/>
      <c r="G3778" s="10"/>
      <c r="H3778" s="10" t="s">
        <v>7111</v>
      </c>
      <c r="I3778" s="10"/>
      <c r="J3778" s="9" t="s">
        <v>7112</v>
      </c>
      <c r="K3778" s="10" t="s">
        <v>7113</v>
      </c>
      <c r="L3778" s="9" t="s">
        <v>7220</v>
      </c>
      <c r="M3778" s="9" t="s">
        <v>456</v>
      </c>
      <c r="N3778" s="12" t="s">
        <v>7115</v>
      </c>
    </row>
    <row r="3779" customFormat="1" spans="1:14">
      <c r="A3779" s="9" t="s">
        <v>7108</v>
      </c>
      <c r="B3779" s="10"/>
      <c r="C3779" s="10" t="s">
        <v>7251</v>
      </c>
      <c r="D3779" s="10" t="s">
        <v>7252</v>
      </c>
      <c r="E3779" s="10" t="s">
        <v>85</v>
      </c>
      <c r="F3779" s="10"/>
      <c r="G3779" s="10"/>
      <c r="H3779" s="10" t="s">
        <v>7111</v>
      </c>
      <c r="I3779" s="10"/>
      <c r="J3779" s="9" t="s">
        <v>7112</v>
      </c>
      <c r="K3779" s="10" t="s">
        <v>7113</v>
      </c>
      <c r="L3779" s="9" t="s">
        <v>7220</v>
      </c>
      <c r="M3779" s="9" t="s">
        <v>456</v>
      </c>
      <c r="N3779" s="12" t="s">
        <v>7115</v>
      </c>
    </row>
    <row r="3780" customFormat="1" spans="1:14">
      <c r="A3780" s="9" t="s">
        <v>7108</v>
      </c>
      <c r="B3780" s="10"/>
      <c r="C3780" s="10" t="s">
        <v>7253</v>
      </c>
      <c r="D3780" s="10" t="s">
        <v>7254</v>
      </c>
      <c r="E3780" s="10" t="s">
        <v>85</v>
      </c>
      <c r="F3780" s="10"/>
      <c r="G3780" s="10"/>
      <c r="H3780" s="10" t="s">
        <v>7111</v>
      </c>
      <c r="I3780" s="10"/>
      <c r="J3780" s="9" t="s">
        <v>7112</v>
      </c>
      <c r="K3780" s="10" t="s">
        <v>7113</v>
      </c>
      <c r="L3780" s="9" t="s">
        <v>7220</v>
      </c>
      <c r="M3780" s="9" t="s">
        <v>456</v>
      </c>
      <c r="N3780" s="12" t="s">
        <v>7115</v>
      </c>
    </row>
    <row r="3781" customFormat="1" spans="1:14">
      <c r="A3781" s="9" t="s">
        <v>7108</v>
      </c>
      <c r="B3781" s="10"/>
      <c r="C3781" s="10" t="s">
        <v>7255</v>
      </c>
      <c r="D3781" s="10" t="s">
        <v>7256</v>
      </c>
      <c r="E3781" s="10" t="s">
        <v>85</v>
      </c>
      <c r="F3781" s="10"/>
      <c r="G3781" s="10"/>
      <c r="H3781" s="10" t="s">
        <v>7111</v>
      </c>
      <c r="I3781" s="10"/>
      <c r="J3781" s="9" t="s">
        <v>7112</v>
      </c>
      <c r="K3781" s="10" t="s">
        <v>7113</v>
      </c>
      <c r="L3781" s="9" t="s">
        <v>7220</v>
      </c>
      <c r="M3781" s="9" t="s">
        <v>456</v>
      </c>
      <c r="N3781" s="12" t="s">
        <v>7115</v>
      </c>
    </row>
    <row r="3782" customFormat="1" spans="1:14">
      <c r="A3782" s="9" t="s">
        <v>7108</v>
      </c>
      <c r="B3782" s="10"/>
      <c r="C3782" s="10" t="s">
        <v>7257</v>
      </c>
      <c r="D3782" s="10" t="s">
        <v>7258</v>
      </c>
      <c r="E3782" s="10" t="s">
        <v>85</v>
      </c>
      <c r="F3782" s="10"/>
      <c r="G3782" s="10"/>
      <c r="H3782" s="10" t="s">
        <v>7111</v>
      </c>
      <c r="I3782" s="10"/>
      <c r="J3782" s="9" t="s">
        <v>7112</v>
      </c>
      <c r="K3782" s="10" t="s">
        <v>7113</v>
      </c>
      <c r="L3782" s="9" t="s">
        <v>7220</v>
      </c>
      <c r="M3782" s="9" t="s">
        <v>456</v>
      </c>
      <c r="N3782" s="12" t="s">
        <v>7115</v>
      </c>
    </row>
    <row r="3783" customFormat="1" spans="1:14">
      <c r="A3783" s="9" t="s">
        <v>7108</v>
      </c>
      <c r="B3783" s="10"/>
      <c r="C3783" s="10" t="s">
        <v>7259</v>
      </c>
      <c r="D3783" s="10" t="s">
        <v>7260</v>
      </c>
      <c r="E3783" s="10" t="s">
        <v>85</v>
      </c>
      <c r="F3783" s="10"/>
      <c r="G3783" s="10"/>
      <c r="H3783" s="10" t="s">
        <v>7111</v>
      </c>
      <c r="I3783" s="10"/>
      <c r="J3783" s="9" t="s">
        <v>7112</v>
      </c>
      <c r="K3783" s="10" t="s">
        <v>7113</v>
      </c>
      <c r="L3783" s="9" t="s">
        <v>7220</v>
      </c>
      <c r="M3783" s="9" t="s">
        <v>456</v>
      </c>
      <c r="N3783" s="12" t="s">
        <v>7115</v>
      </c>
    </row>
    <row r="3784" customFormat="1" spans="1:14">
      <c r="A3784" s="9" t="s">
        <v>7108</v>
      </c>
      <c r="B3784" s="10"/>
      <c r="C3784" s="10" t="s">
        <v>7261</v>
      </c>
      <c r="D3784" s="10" t="s">
        <v>7262</v>
      </c>
      <c r="E3784" s="10" t="s">
        <v>85</v>
      </c>
      <c r="F3784" s="10"/>
      <c r="G3784" s="10"/>
      <c r="H3784" s="10" t="s">
        <v>7111</v>
      </c>
      <c r="I3784" s="10"/>
      <c r="J3784" s="9" t="s">
        <v>7112</v>
      </c>
      <c r="K3784" s="10" t="s">
        <v>7113</v>
      </c>
      <c r="L3784" s="9" t="s">
        <v>7220</v>
      </c>
      <c r="M3784" s="9" t="s">
        <v>456</v>
      </c>
      <c r="N3784" s="12" t="s">
        <v>7115</v>
      </c>
    </row>
    <row r="3785" customFormat="1" spans="1:14">
      <c r="A3785" s="9" t="s">
        <v>7108</v>
      </c>
      <c r="B3785" s="9"/>
      <c r="C3785" s="10" t="s">
        <v>7263</v>
      </c>
      <c r="D3785" s="10" t="s">
        <v>7264</v>
      </c>
      <c r="E3785" s="10" t="s">
        <v>85</v>
      </c>
      <c r="F3785" s="10"/>
      <c r="G3785" s="10"/>
      <c r="H3785" s="10" t="s">
        <v>7111</v>
      </c>
      <c r="I3785" s="10"/>
      <c r="J3785" s="9" t="s">
        <v>7112</v>
      </c>
      <c r="K3785" s="10" t="s">
        <v>7113</v>
      </c>
      <c r="L3785" s="9" t="s">
        <v>7220</v>
      </c>
      <c r="M3785" s="9" t="s">
        <v>456</v>
      </c>
      <c r="N3785" s="12" t="s">
        <v>7115</v>
      </c>
    </row>
    <row r="3786" customFormat="1" spans="1:14">
      <c r="A3786" s="9" t="s">
        <v>7108</v>
      </c>
      <c r="B3786" s="9"/>
      <c r="C3786" s="12" t="s">
        <v>7265</v>
      </c>
      <c r="D3786" s="12" t="s">
        <v>7266</v>
      </c>
      <c r="E3786" s="9" t="s">
        <v>85</v>
      </c>
      <c r="F3786" s="9"/>
      <c r="G3786" s="9"/>
      <c r="H3786" s="9" t="s">
        <v>7111</v>
      </c>
      <c r="I3786" s="9"/>
      <c r="J3786" s="9" t="s">
        <v>7112</v>
      </c>
      <c r="K3786" s="9" t="s">
        <v>7113</v>
      </c>
      <c r="L3786" s="9" t="s">
        <v>7174</v>
      </c>
      <c r="M3786" s="9"/>
      <c r="N3786" s="12" t="s">
        <v>7115</v>
      </c>
    </row>
    <row r="3787" customFormat="1" spans="1:14">
      <c r="A3787" s="9" t="s">
        <v>7108</v>
      </c>
      <c r="B3787" s="9"/>
      <c r="C3787" s="12" t="s">
        <v>7267</v>
      </c>
      <c r="D3787" s="12" t="s">
        <v>7268</v>
      </c>
      <c r="E3787" s="9" t="s">
        <v>85</v>
      </c>
      <c r="F3787" s="9"/>
      <c r="G3787" s="9"/>
      <c r="H3787" s="9" t="s">
        <v>7111</v>
      </c>
      <c r="I3787" s="9"/>
      <c r="J3787" s="9" t="s">
        <v>7112</v>
      </c>
      <c r="K3787" s="9" t="s">
        <v>7113</v>
      </c>
      <c r="L3787" s="9" t="s">
        <v>7174</v>
      </c>
      <c r="M3787" s="9"/>
      <c r="N3787" s="12" t="s">
        <v>7115</v>
      </c>
    </row>
    <row r="3788" customFormat="1" spans="1:14">
      <c r="A3788" s="9" t="s">
        <v>7269</v>
      </c>
      <c r="B3788" s="9"/>
      <c r="C3788" s="9" t="s">
        <v>7270</v>
      </c>
      <c r="D3788" s="9" t="s">
        <v>7271</v>
      </c>
      <c r="E3788" s="10" t="s">
        <v>85</v>
      </c>
      <c r="F3788" s="9"/>
      <c r="G3788" s="9"/>
      <c r="H3788" s="9" t="s">
        <v>1452</v>
      </c>
      <c r="I3788" s="9"/>
      <c r="J3788" s="9" t="s">
        <v>1453</v>
      </c>
      <c r="K3788" s="9" t="s">
        <v>1454</v>
      </c>
      <c r="L3788" s="9" t="s">
        <v>7272</v>
      </c>
      <c r="M3788" s="9"/>
      <c r="N3788" s="12" t="s">
        <v>1456</v>
      </c>
    </row>
    <row r="3789" customFormat="1" spans="1:14">
      <c r="A3789" s="9" t="s">
        <v>7269</v>
      </c>
      <c r="B3789" s="9"/>
      <c r="C3789" s="9" t="s">
        <v>7273</v>
      </c>
      <c r="D3789" s="9" t="s">
        <v>7274</v>
      </c>
      <c r="E3789" s="10" t="s">
        <v>85</v>
      </c>
      <c r="F3789" s="9"/>
      <c r="G3789" s="9"/>
      <c r="H3789" s="9" t="s">
        <v>1452</v>
      </c>
      <c r="I3789" s="9"/>
      <c r="J3789" s="9" t="s">
        <v>1453</v>
      </c>
      <c r="K3789" s="9" t="s">
        <v>1454</v>
      </c>
      <c r="L3789" s="9" t="s">
        <v>7272</v>
      </c>
      <c r="M3789" s="9"/>
      <c r="N3789" s="12" t="s">
        <v>1456</v>
      </c>
    </row>
    <row r="3790" customFormat="1" spans="1:14">
      <c r="A3790" s="9" t="s">
        <v>7269</v>
      </c>
      <c r="B3790" s="9"/>
      <c r="C3790" s="9" t="s">
        <v>7275</v>
      </c>
      <c r="D3790" s="9" t="s">
        <v>7276</v>
      </c>
      <c r="E3790" s="10" t="s">
        <v>85</v>
      </c>
      <c r="F3790" s="9"/>
      <c r="G3790" s="9"/>
      <c r="H3790" s="9" t="s">
        <v>1452</v>
      </c>
      <c r="I3790" s="9"/>
      <c r="J3790" s="9" t="s">
        <v>1453</v>
      </c>
      <c r="K3790" s="9" t="s">
        <v>1454</v>
      </c>
      <c r="L3790" s="9" t="s">
        <v>7272</v>
      </c>
      <c r="M3790" s="9"/>
      <c r="N3790" s="12" t="s">
        <v>1456</v>
      </c>
    </row>
    <row r="3791" customFormat="1" spans="1:14">
      <c r="A3791" s="9" t="s">
        <v>7269</v>
      </c>
      <c r="B3791" s="9"/>
      <c r="C3791" s="9" t="s">
        <v>7277</v>
      </c>
      <c r="D3791" s="9" t="s">
        <v>7278</v>
      </c>
      <c r="E3791" s="10" t="s">
        <v>85</v>
      </c>
      <c r="F3791" s="9"/>
      <c r="G3791" s="9"/>
      <c r="H3791" s="9" t="s">
        <v>1452</v>
      </c>
      <c r="I3791" s="9"/>
      <c r="J3791" s="9" t="s">
        <v>1453</v>
      </c>
      <c r="K3791" s="9" t="s">
        <v>1454</v>
      </c>
      <c r="L3791" s="9" t="s">
        <v>7272</v>
      </c>
      <c r="M3791" s="9"/>
      <c r="N3791" s="12" t="s">
        <v>1456</v>
      </c>
    </row>
    <row r="3792" customFormat="1" spans="1:14">
      <c r="A3792" s="9" t="s">
        <v>7269</v>
      </c>
      <c r="B3792" s="9"/>
      <c r="C3792" s="9" t="s">
        <v>7279</v>
      </c>
      <c r="D3792" s="9" t="s">
        <v>7280</v>
      </c>
      <c r="E3792" s="10" t="s">
        <v>85</v>
      </c>
      <c r="F3792" s="9"/>
      <c r="G3792" s="9"/>
      <c r="H3792" s="9" t="s">
        <v>1452</v>
      </c>
      <c r="I3792" s="9"/>
      <c r="J3792" s="9" t="s">
        <v>1453</v>
      </c>
      <c r="K3792" s="9" t="s">
        <v>1454</v>
      </c>
      <c r="L3792" s="9" t="s">
        <v>7272</v>
      </c>
      <c r="M3792" s="9"/>
      <c r="N3792" s="12" t="s">
        <v>1456</v>
      </c>
    </row>
    <row r="3793" customFormat="1" spans="1:14">
      <c r="A3793" s="9" t="s">
        <v>7269</v>
      </c>
      <c r="B3793" s="9"/>
      <c r="C3793" s="9" t="s">
        <v>7281</v>
      </c>
      <c r="D3793" s="9" t="s">
        <v>7282</v>
      </c>
      <c r="E3793" s="10" t="s">
        <v>85</v>
      </c>
      <c r="F3793" s="9"/>
      <c r="G3793" s="9"/>
      <c r="H3793" s="9" t="s">
        <v>1452</v>
      </c>
      <c r="I3793" s="9"/>
      <c r="J3793" s="9" t="s">
        <v>1453</v>
      </c>
      <c r="K3793" s="9" t="s">
        <v>1454</v>
      </c>
      <c r="L3793" s="9" t="s">
        <v>7272</v>
      </c>
      <c r="M3793" s="9"/>
      <c r="N3793" s="12" t="s">
        <v>1456</v>
      </c>
    </row>
    <row r="3794" customFormat="1" spans="1:14">
      <c r="A3794" s="9" t="s">
        <v>7269</v>
      </c>
      <c r="B3794" s="9"/>
      <c r="C3794" s="9" t="s">
        <v>7283</v>
      </c>
      <c r="D3794" s="9" t="s">
        <v>7284</v>
      </c>
      <c r="E3794" s="10" t="s">
        <v>85</v>
      </c>
      <c r="F3794" s="9"/>
      <c r="G3794" s="9"/>
      <c r="H3794" s="9" t="s">
        <v>1452</v>
      </c>
      <c r="I3794" s="9"/>
      <c r="J3794" s="9" t="s">
        <v>1453</v>
      </c>
      <c r="K3794" s="9" t="s">
        <v>1454</v>
      </c>
      <c r="L3794" s="9" t="s">
        <v>7272</v>
      </c>
      <c r="M3794" s="9"/>
      <c r="N3794" s="12" t="s">
        <v>1456</v>
      </c>
    </row>
    <row r="3795" customFormat="1" spans="1:14">
      <c r="A3795" s="9" t="s">
        <v>7269</v>
      </c>
      <c r="B3795" s="9"/>
      <c r="C3795" s="9" t="s">
        <v>7285</v>
      </c>
      <c r="D3795" s="9" t="s">
        <v>7286</v>
      </c>
      <c r="E3795" s="10" t="s">
        <v>85</v>
      </c>
      <c r="F3795" s="9"/>
      <c r="G3795" s="9"/>
      <c r="H3795" s="9" t="s">
        <v>1452</v>
      </c>
      <c r="I3795" s="9"/>
      <c r="J3795" s="9" t="s">
        <v>1453</v>
      </c>
      <c r="K3795" s="9" t="s">
        <v>1454</v>
      </c>
      <c r="L3795" s="9" t="s">
        <v>7272</v>
      </c>
      <c r="M3795" s="9"/>
      <c r="N3795" s="12" t="s">
        <v>1456</v>
      </c>
    </row>
    <row r="3796" customFormat="1" spans="1:14">
      <c r="A3796" s="9" t="s">
        <v>7269</v>
      </c>
      <c r="B3796" s="9"/>
      <c r="C3796" s="9" t="s">
        <v>7287</v>
      </c>
      <c r="D3796" s="9" t="s">
        <v>7288</v>
      </c>
      <c r="E3796" s="10" t="s">
        <v>85</v>
      </c>
      <c r="F3796" s="9"/>
      <c r="G3796" s="9"/>
      <c r="H3796" s="9" t="s">
        <v>1452</v>
      </c>
      <c r="I3796" s="9"/>
      <c r="J3796" s="9" t="s">
        <v>1453</v>
      </c>
      <c r="K3796" s="9" t="s">
        <v>1454</v>
      </c>
      <c r="L3796" s="9" t="s">
        <v>7272</v>
      </c>
      <c r="M3796" s="9"/>
      <c r="N3796" s="12" t="s">
        <v>1456</v>
      </c>
    </row>
    <row r="3797" customFormat="1" spans="1:14">
      <c r="A3797" s="9" t="s">
        <v>7269</v>
      </c>
      <c r="B3797" s="9"/>
      <c r="C3797" s="9" t="s">
        <v>7289</v>
      </c>
      <c r="D3797" s="9" t="s">
        <v>7290</v>
      </c>
      <c r="E3797" s="10" t="s">
        <v>85</v>
      </c>
      <c r="F3797" s="9"/>
      <c r="G3797" s="9"/>
      <c r="H3797" s="9" t="s">
        <v>1452</v>
      </c>
      <c r="I3797" s="9"/>
      <c r="J3797" s="9" t="s">
        <v>1453</v>
      </c>
      <c r="K3797" s="9" t="s">
        <v>1454</v>
      </c>
      <c r="L3797" s="9" t="s">
        <v>7272</v>
      </c>
      <c r="M3797" s="9"/>
      <c r="N3797" s="12" t="s">
        <v>1456</v>
      </c>
    </row>
    <row r="3798" customFormat="1" spans="1:14">
      <c r="A3798" s="9" t="s">
        <v>7269</v>
      </c>
      <c r="B3798" s="9"/>
      <c r="C3798" s="9" t="s">
        <v>7291</v>
      </c>
      <c r="D3798" s="9" t="s">
        <v>7292</v>
      </c>
      <c r="E3798" s="10" t="s">
        <v>85</v>
      </c>
      <c r="F3798" s="9"/>
      <c r="G3798" s="9"/>
      <c r="H3798" s="9" t="s">
        <v>1452</v>
      </c>
      <c r="I3798" s="9"/>
      <c r="J3798" s="9" t="s">
        <v>1453</v>
      </c>
      <c r="K3798" s="9" t="s">
        <v>1454</v>
      </c>
      <c r="L3798" s="9" t="s">
        <v>7272</v>
      </c>
      <c r="M3798" s="9"/>
      <c r="N3798" s="12" t="s">
        <v>1456</v>
      </c>
    </row>
    <row r="3799" customFormat="1" spans="1:14">
      <c r="A3799" s="9" t="s">
        <v>7269</v>
      </c>
      <c r="B3799" s="9"/>
      <c r="C3799" s="9" t="s">
        <v>7293</v>
      </c>
      <c r="D3799" s="9" t="s">
        <v>7294</v>
      </c>
      <c r="E3799" s="10" t="s">
        <v>85</v>
      </c>
      <c r="F3799" s="9"/>
      <c r="G3799" s="9"/>
      <c r="H3799" s="9" t="s">
        <v>1452</v>
      </c>
      <c r="I3799" s="9"/>
      <c r="J3799" s="9" t="s">
        <v>1453</v>
      </c>
      <c r="K3799" s="9" t="s">
        <v>1454</v>
      </c>
      <c r="L3799" s="9" t="s">
        <v>7272</v>
      </c>
      <c r="M3799" s="9"/>
      <c r="N3799" s="12" t="s">
        <v>1456</v>
      </c>
    </row>
    <row r="3800" customFormat="1" spans="1:14">
      <c r="A3800" s="9" t="s">
        <v>7269</v>
      </c>
      <c r="B3800" s="9"/>
      <c r="C3800" s="9" t="s">
        <v>7295</v>
      </c>
      <c r="D3800" s="9" t="s">
        <v>7296</v>
      </c>
      <c r="E3800" s="10" t="s">
        <v>85</v>
      </c>
      <c r="F3800" s="9"/>
      <c r="G3800" s="9"/>
      <c r="H3800" s="9" t="s">
        <v>1452</v>
      </c>
      <c r="I3800" s="9"/>
      <c r="J3800" s="9" t="s">
        <v>1453</v>
      </c>
      <c r="K3800" s="9" t="s">
        <v>1454</v>
      </c>
      <c r="L3800" s="9" t="s">
        <v>7272</v>
      </c>
      <c r="M3800" s="9"/>
      <c r="N3800" s="12" t="s">
        <v>1456</v>
      </c>
    </row>
    <row r="3801" customFormat="1" spans="1:14">
      <c r="A3801" s="9" t="s">
        <v>7269</v>
      </c>
      <c r="B3801" s="9"/>
      <c r="C3801" s="9" t="s">
        <v>7297</v>
      </c>
      <c r="D3801" s="9" t="s">
        <v>7298</v>
      </c>
      <c r="E3801" s="10" t="s">
        <v>85</v>
      </c>
      <c r="F3801" s="9"/>
      <c r="G3801" s="9"/>
      <c r="H3801" s="9" t="s">
        <v>1452</v>
      </c>
      <c r="I3801" s="9"/>
      <c r="J3801" s="9" t="s">
        <v>1453</v>
      </c>
      <c r="K3801" s="9" t="s">
        <v>1454</v>
      </c>
      <c r="L3801" s="9" t="s">
        <v>7272</v>
      </c>
      <c r="M3801" s="9"/>
      <c r="N3801" s="12" t="s">
        <v>1456</v>
      </c>
    </row>
    <row r="3802" customFormat="1" spans="1:14">
      <c r="A3802" s="9" t="s">
        <v>7269</v>
      </c>
      <c r="B3802" s="9"/>
      <c r="C3802" s="9" t="s">
        <v>7299</v>
      </c>
      <c r="D3802" s="9" t="s">
        <v>7300</v>
      </c>
      <c r="E3802" s="10" t="s">
        <v>85</v>
      </c>
      <c r="F3802" s="9"/>
      <c r="G3802" s="9"/>
      <c r="H3802" s="9" t="s">
        <v>1452</v>
      </c>
      <c r="I3802" s="9"/>
      <c r="J3802" s="9" t="s">
        <v>1453</v>
      </c>
      <c r="K3802" s="9" t="s">
        <v>1454</v>
      </c>
      <c r="L3802" s="9" t="s">
        <v>7272</v>
      </c>
      <c r="M3802" s="9"/>
      <c r="N3802" s="12" t="s">
        <v>1456</v>
      </c>
    </row>
    <row r="3803" customFormat="1" spans="1:14">
      <c r="A3803" s="9" t="s">
        <v>7269</v>
      </c>
      <c r="B3803" s="9"/>
      <c r="C3803" s="9" t="s">
        <v>7301</v>
      </c>
      <c r="D3803" s="9" t="s">
        <v>7302</v>
      </c>
      <c r="E3803" s="10" t="s">
        <v>85</v>
      </c>
      <c r="F3803" s="9"/>
      <c r="G3803" s="9"/>
      <c r="H3803" s="9" t="s">
        <v>1452</v>
      </c>
      <c r="I3803" s="9"/>
      <c r="J3803" s="9" t="s">
        <v>1453</v>
      </c>
      <c r="K3803" s="9" t="s">
        <v>1454</v>
      </c>
      <c r="L3803" s="9" t="s">
        <v>7272</v>
      </c>
      <c r="M3803" s="9"/>
      <c r="N3803" s="12" t="s">
        <v>1456</v>
      </c>
    </row>
    <row r="3804" customFormat="1" spans="1:14">
      <c r="A3804" s="9" t="s">
        <v>7269</v>
      </c>
      <c r="B3804" s="9"/>
      <c r="C3804" s="9" t="s">
        <v>7303</v>
      </c>
      <c r="D3804" s="9" t="s">
        <v>7304</v>
      </c>
      <c r="E3804" s="10" t="s">
        <v>85</v>
      </c>
      <c r="F3804" s="9"/>
      <c r="G3804" s="9"/>
      <c r="H3804" s="9" t="s">
        <v>1452</v>
      </c>
      <c r="I3804" s="9"/>
      <c r="J3804" s="9" t="s">
        <v>1453</v>
      </c>
      <c r="K3804" s="9" t="s">
        <v>1454</v>
      </c>
      <c r="L3804" s="9" t="s">
        <v>7272</v>
      </c>
      <c r="M3804" s="9"/>
      <c r="N3804" s="12" t="s">
        <v>1456</v>
      </c>
    </row>
    <row r="3805" customFormat="1" spans="1:14">
      <c r="A3805" s="9" t="s">
        <v>7269</v>
      </c>
      <c r="B3805" s="9"/>
      <c r="C3805" s="9" t="s">
        <v>7305</v>
      </c>
      <c r="D3805" s="9" t="s">
        <v>7306</v>
      </c>
      <c r="E3805" s="10" t="s">
        <v>85</v>
      </c>
      <c r="F3805" s="9"/>
      <c r="G3805" s="9"/>
      <c r="H3805" s="9" t="s">
        <v>1452</v>
      </c>
      <c r="I3805" s="9"/>
      <c r="J3805" s="9" t="s">
        <v>1453</v>
      </c>
      <c r="K3805" s="9" t="s">
        <v>1454</v>
      </c>
      <c r="L3805" s="9" t="s">
        <v>7272</v>
      </c>
      <c r="M3805" s="9"/>
      <c r="N3805" s="12" t="s">
        <v>1456</v>
      </c>
    </row>
    <row r="3806" customFormat="1" spans="1:14">
      <c r="A3806" s="9" t="s">
        <v>7269</v>
      </c>
      <c r="B3806" s="9"/>
      <c r="C3806" s="9" t="s">
        <v>7307</v>
      </c>
      <c r="D3806" s="9" t="s">
        <v>7308</v>
      </c>
      <c r="E3806" s="10" t="s">
        <v>85</v>
      </c>
      <c r="F3806" s="9"/>
      <c r="G3806" s="9"/>
      <c r="H3806" s="9" t="s">
        <v>1452</v>
      </c>
      <c r="I3806" s="9"/>
      <c r="J3806" s="9" t="s">
        <v>1453</v>
      </c>
      <c r="K3806" s="9" t="s">
        <v>1454</v>
      </c>
      <c r="L3806" s="9" t="s">
        <v>7272</v>
      </c>
      <c r="M3806" s="9"/>
      <c r="N3806" s="12" t="s">
        <v>1456</v>
      </c>
    </row>
    <row r="3807" customFormat="1" spans="1:14">
      <c r="A3807" s="9" t="s">
        <v>7269</v>
      </c>
      <c r="B3807" s="9"/>
      <c r="C3807" s="9" t="s">
        <v>7309</v>
      </c>
      <c r="D3807" s="9" t="s">
        <v>7310</v>
      </c>
      <c r="E3807" s="10" t="s">
        <v>85</v>
      </c>
      <c r="F3807" s="9"/>
      <c r="G3807" s="9"/>
      <c r="H3807" s="9" t="s">
        <v>1452</v>
      </c>
      <c r="I3807" s="9"/>
      <c r="J3807" s="9" t="s">
        <v>1453</v>
      </c>
      <c r="K3807" s="9" t="s">
        <v>1454</v>
      </c>
      <c r="L3807" s="9" t="s">
        <v>7272</v>
      </c>
      <c r="M3807" s="9"/>
      <c r="N3807" s="12" t="s">
        <v>1456</v>
      </c>
    </row>
    <row r="3808" customFormat="1" spans="1:14">
      <c r="A3808" s="9" t="s">
        <v>7269</v>
      </c>
      <c r="B3808" s="9"/>
      <c r="C3808" s="9" t="s">
        <v>7311</v>
      </c>
      <c r="D3808" s="9" t="s">
        <v>7312</v>
      </c>
      <c r="E3808" s="10" t="s">
        <v>85</v>
      </c>
      <c r="F3808" s="9"/>
      <c r="G3808" s="9"/>
      <c r="H3808" s="9" t="s">
        <v>1452</v>
      </c>
      <c r="I3808" s="9"/>
      <c r="J3808" s="9" t="s">
        <v>1453</v>
      </c>
      <c r="K3808" s="9" t="s">
        <v>1454</v>
      </c>
      <c r="L3808" s="9" t="s">
        <v>7272</v>
      </c>
      <c r="M3808" s="9"/>
      <c r="N3808" s="12" t="s">
        <v>1456</v>
      </c>
    </row>
    <row r="3809" customFormat="1" spans="1:14">
      <c r="A3809" s="9" t="s">
        <v>7269</v>
      </c>
      <c r="B3809" s="9"/>
      <c r="C3809" s="9" t="s">
        <v>7313</v>
      </c>
      <c r="D3809" s="9" t="s">
        <v>7314</v>
      </c>
      <c r="E3809" s="10" t="s">
        <v>85</v>
      </c>
      <c r="F3809" s="9"/>
      <c r="G3809" s="9"/>
      <c r="H3809" s="9" t="s">
        <v>1452</v>
      </c>
      <c r="I3809" s="9"/>
      <c r="J3809" s="9" t="s">
        <v>1453</v>
      </c>
      <c r="K3809" s="9" t="s">
        <v>1454</v>
      </c>
      <c r="L3809" s="9" t="s">
        <v>7272</v>
      </c>
      <c r="M3809" s="9"/>
      <c r="N3809" s="12" t="s">
        <v>1456</v>
      </c>
    </row>
    <row r="3810" customFormat="1" spans="1:14">
      <c r="A3810" s="9" t="s">
        <v>7269</v>
      </c>
      <c r="B3810" s="9"/>
      <c r="C3810" s="10" t="s">
        <v>7315</v>
      </c>
      <c r="D3810" s="10" t="s">
        <v>7316</v>
      </c>
      <c r="E3810" s="10" t="s">
        <v>85</v>
      </c>
      <c r="F3810" s="9"/>
      <c r="G3810" s="9"/>
      <c r="H3810" s="10" t="s">
        <v>1452</v>
      </c>
      <c r="I3810" s="10"/>
      <c r="J3810" s="9" t="s">
        <v>1453</v>
      </c>
      <c r="K3810" s="10" t="s">
        <v>1454</v>
      </c>
      <c r="L3810" s="9" t="s">
        <v>7317</v>
      </c>
      <c r="M3810" s="9"/>
      <c r="N3810" s="12" t="s">
        <v>1456</v>
      </c>
    </row>
    <row r="3811" customFormat="1" spans="1:14">
      <c r="A3811" s="9" t="s">
        <v>7269</v>
      </c>
      <c r="B3811" s="9"/>
      <c r="C3811" s="9" t="s">
        <v>7318</v>
      </c>
      <c r="D3811" s="9" t="s">
        <v>7319</v>
      </c>
      <c r="E3811" s="10" t="s">
        <v>85</v>
      </c>
      <c r="F3811" s="9"/>
      <c r="G3811" s="9"/>
      <c r="H3811" s="10" t="s">
        <v>1452</v>
      </c>
      <c r="I3811" s="10"/>
      <c r="J3811" s="9" t="s">
        <v>1453</v>
      </c>
      <c r="K3811" s="10" t="s">
        <v>1454</v>
      </c>
      <c r="L3811" s="9" t="s">
        <v>7317</v>
      </c>
      <c r="M3811" s="9"/>
      <c r="N3811" s="12" t="s">
        <v>1456</v>
      </c>
    </row>
    <row r="3812" customFormat="1" spans="1:14">
      <c r="A3812" s="9" t="s">
        <v>7269</v>
      </c>
      <c r="B3812" s="9"/>
      <c r="C3812" s="9" t="s">
        <v>7320</v>
      </c>
      <c r="D3812" s="9" t="s">
        <v>7321</v>
      </c>
      <c r="E3812" s="9" t="s">
        <v>85</v>
      </c>
      <c r="F3812" s="9"/>
      <c r="G3812" s="9"/>
      <c r="H3812" s="10" t="s">
        <v>1452</v>
      </c>
      <c r="I3812" s="10"/>
      <c r="J3812" s="9" t="s">
        <v>1453</v>
      </c>
      <c r="K3812" s="10" t="s">
        <v>1454</v>
      </c>
      <c r="L3812" s="9" t="s">
        <v>7317</v>
      </c>
      <c r="M3812" s="9"/>
      <c r="N3812" s="12" t="s">
        <v>1456</v>
      </c>
    </row>
    <row r="3813" customFormat="1" spans="1:14">
      <c r="A3813" s="9" t="s">
        <v>7269</v>
      </c>
      <c r="B3813" s="9"/>
      <c r="C3813" s="9" t="s">
        <v>7322</v>
      </c>
      <c r="D3813" s="9" t="s">
        <v>7323</v>
      </c>
      <c r="E3813" s="9" t="s">
        <v>85</v>
      </c>
      <c r="F3813" s="9"/>
      <c r="G3813" s="9"/>
      <c r="H3813" s="10" t="s">
        <v>1452</v>
      </c>
      <c r="I3813" s="10"/>
      <c r="J3813" s="9" t="s">
        <v>1453</v>
      </c>
      <c r="K3813" s="10" t="s">
        <v>1454</v>
      </c>
      <c r="L3813" s="9" t="s">
        <v>7317</v>
      </c>
      <c r="M3813" s="9"/>
      <c r="N3813" s="12" t="s">
        <v>1456</v>
      </c>
    </row>
    <row r="3814" customFormat="1" spans="1:14">
      <c r="A3814" s="9" t="s">
        <v>7269</v>
      </c>
      <c r="B3814" s="9"/>
      <c r="C3814" s="9" t="s">
        <v>7324</v>
      </c>
      <c r="D3814" s="9" t="s">
        <v>7325</v>
      </c>
      <c r="E3814" s="9" t="s">
        <v>85</v>
      </c>
      <c r="F3814" s="9"/>
      <c r="G3814" s="9"/>
      <c r="H3814" s="10" t="s">
        <v>1452</v>
      </c>
      <c r="I3814" s="10"/>
      <c r="J3814" s="9" t="s">
        <v>1453</v>
      </c>
      <c r="K3814" s="10" t="s">
        <v>1454</v>
      </c>
      <c r="L3814" s="9" t="s">
        <v>7317</v>
      </c>
      <c r="M3814" s="9"/>
      <c r="N3814" s="12" t="s">
        <v>1456</v>
      </c>
    </row>
    <row r="3815" customFormat="1" spans="1:14">
      <c r="A3815" s="9" t="s">
        <v>7269</v>
      </c>
      <c r="B3815" s="9"/>
      <c r="C3815" s="9" t="s">
        <v>7326</v>
      </c>
      <c r="D3815" s="9" t="s">
        <v>7327</v>
      </c>
      <c r="E3815" s="9" t="s">
        <v>85</v>
      </c>
      <c r="F3815" s="9"/>
      <c r="G3815" s="9"/>
      <c r="H3815" s="10" t="s">
        <v>1452</v>
      </c>
      <c r="I3815" s="10"/>
      <c r="J3815" s="9" t="s">
        <v>1453</v>
      </c>
      <c r="K3815" s="10" t="s">
        <v>1454</v>
      </c>
      <c r="L3815" s="9" t="s">
        <v>7317</v>
      </c>
      <c r="M3815" s="9"/>
      <c r="N3815" s="12" t="s">
        <v>1456</v>
      </c>
    </row>
    <row r="3816" customFormat="1" spans="1:14">
      <c r="A3816" s="9" t="s">
        <v>7269</v>
      </c>
      <c r="B3816" s="9"/>
      <c r="C3816" s="9" t="s">
        <v>7328</v>
      </c>
      <c r="D3816" s="9" t="s">
        <v>7329</v>
      </c>
      <c r="E3816" s="9" t="s">
        <v>85</v>
      </c>
      <c r="F3816" s="9"/>
      <c r="G3816" s="9"/>
      <c r="H3816" s="10" t="s">
        <v>1452</v>
      </c>
      <c r="I3816" s="10"/>
      <c r="J3816" s="9" t="s">
        <v>1453</v>
      </c>
      <c r="K3816" s="10" t="s">
        <v>1454</v>
      </c>
      <c r="L3816" s="9" t="s">
        <v>7317</v>
      </c>
      <c r="M3816" s="9"/>
      <c r="N3816" s="12" t="s">
        <v>1456</v>
      </c>
    </row>
    <row r="3817" customFormat="1" spans="1:14">
      <c r="A3817" s="9" t="s">
        <v>7269</v>
      </c>
      <c r="B3817" s="9"/>
      <c r="C3817" s="9" t="s">
        <v>7330</v>
      </c>
      <c r="D3817" s="9" t="s">
        <v>7331</v>
      </c>
      <c r="E3817" s="9" t="s">
        <v>85</v>
      </c>
      <c r="F3817" s="9"/>
      <c r="G3817" s="9"/>
      <c r="H3817" s="10" t="s">
        <v>1452</v>
      </c>
      <c r="I3817" s="10"/>
      <c r="J3817" s="9" t="s">
        <v>1453</v>
      </c>
      <c r="K3817" s="10" t="s">
        <v>1454</v>
      </c>
      <c r="L3817" s="9" t="s">
        <v>7317</v>
      </c>
      <c r="M3817" s="9"/>
      <c r="N3817" s="12" t="s">
        <v>1456</v>
      </c>
    </row>
    <row r="3818" customFormat="1" spans="1:14">
      <c r="A3818" s="9" t="s">
        <v>7269</v>
      </c>
      <c r="B3818" s="9"/>
      <c r="C3818" s="9" t="s">
        <v>7332</v>
      </c>
      <c r="D3818" s="9" t="s">
        <v>7333</v>
      </c>
      <c r="E3818" s="9" t="s">
        <v>85</v>
      </c>
      <c r="F3818" s="9"/>
      <c r="G3818" s="9"/>
      <c r="H3818" s="10" t="s">
        <v>1452</v>
      </c>
      <c r="I3818" s="10"/>
      <c r="J3818" s="9" t="s">
        <v>1453</v>
      </c>
      <c r="K3818" s="10" t="s">
        <v>1454</v>
      </c>
      <c r="L3818" s="9" t="s">
        <v>7317</v>
      </c>
      <c r="M3818" s="9"/>
      <c r="N3818" s="12" t="s">
        <v>1456</v>
      </c>
    </row>
    <row r="3819" customFormat="1" spans="1:14">
      <c r="A3819" s="9" t="s">
        <v>7269</v>
      </c>
      <c r="B3819" s="9"/>
      <c r="C3819" s="10" t="s">
        <v>7334</v>
      </c>
      <c r="D3819" s="10" t="s">
        <v>7335</v>
      </c>
      <c r="E3819" s="10" t="s">
        <v>85</v>
      </c>
      <c r="F3819" s="9"/>
      <c r="G3819" s="9"/>
      <c r="H3819" s="10" t="s">
        <v>1452</v>
      </c>
      <c r="I3819" s="10"/>
      <c r="J3819" s="9" t="s">
        <v>1453</v>
      </c>
      <c r="K3819" s="10" t="s">
        <v>1454</v>
      </c>
      <c r="L3819" s="9" t="s">
        <v>7317</v>
      </c>
      <c r="M3819" s="9"/>
      <c r="N3819" s="12" t="s">
        <v>1456</v>
      </c>
    </row>
    <row r="3820" customFormat="1" spans="1:14">
      <c r="A3820" s="9" t="s">
        <v>7269</v>
      </c>
      <c r="B3820" s="9"/>
      <c r="C3820" s="10" t="s">
        <v>7336</v>
      </c>
      <c r="D3820" s="10" t="s">
        <v>7337</v>
      </c>
      <c r="E3820" s="10" t="s">
        <v>85</v>
      </c>
      <c r="F3820" s="9"/>
      <c r="G3820" s="9"/>
      <c r="H3820" s="10" t="s">
        <v>1452</v>
      </c>
      <c r="I3820" s="10"/>
      <c r="J3820" s="9" t="s">
        <v>1453</v>
      </c>
      <c r="K3820" s="10" t="s">
        <v>1454</v>
      </c>
      <c r="L3820" s="9" t="s">
        <v>7317</v>
      </c>
      <c r="M3820" s="9"/>
      <c r="N3820" s="12" t="s">
        <v>1456</v>
      </c>
    </row>
    <row r="3821" customFormat="1" spans="1:14">
      <c r="A3821" s="9" t="s">
        <v>7269</v>
      </c>
      <c r="B3821" s="9"/>
      <c r="C3821" s="10" t="s">
        <v>7338</v>
      </c>
      <c r="D3821" s="10" t="s">
        <v>7339</v>
      </c>
      <c r="E3821" s="10" t="s">
        <v>85</v>
      </c>
      <c r="F3821" s="9"/>
      <c r="G3821" s="9"/>
      <c r="H3821" s="10" t="s">
        <v>1452</v>
      </c>
      <c r="I3821" s="10"/>
      <c r="J3821" s="9" t="s">
        <v>1453</v>
      </c>
      <c r="K3821" s="10" t="s">
        <v>1454</v>
      </c>
      <c r="L3821" s="9" t="s">
        <v>7317</v>
      </c>
      <c r="M3821" s="9"/>
      <c r="N3821" s="12" t="s">
        <v>1456</v>
      </c>
    </row>
    <row r="3822" customFormat="1" spans="1:14">
      <c r="A3822" s="9" t="s">
        <v>7269</v>
      </c>
      <c r="B3822" s="9"/>
      <c r="C3822" s="10" t="s">
        <v>7340</v>
      </c>
      <c r="D3822" s="10" t="s">
        <v>7341</v>
      </c>
      <c r="E3822" s="10" t="s">
        <v>85</v>
      </c>
      <c r="F3822" s="9"/>
      <c r="G3822" s="9"/>
      <c r="H3822" s="10" t="s">
        <v>1452</v>
      </c>
      <c r="I3822" s="10"/>
      <c r="J3822" s="9" t="s">
        <v>1453</v>
      </c>
      <c r="K3822" s="10" t="s">
        <v>1454</v>
      </c>
      <c r="L3822" s="9" t="s">
        <v>7317</v>
      </c>
      <c r="M3822" s="9"/>
      <c r="N3822" s="12" t="s">
        <v>1456</v>
      </c>
    </row>
    <row r="3823" customFormat="1" spans="1:14">
      <c r="A3823" s="9" t="s">
        <v>7269</v>
      </c>
      <c r="B3823" s="9"/>
      <c r="C3823" s="10" t="s">
        <v>7342</v>
      </c>
      <c r="D3823" s="10" t="s">
        <v>7343</v>
      </c>
      <c r="E3823" s="10" t="s">
        <v>85</v>
      </c>
      <c r="F3823" s="9"/>
      <c r="G3823" s="9"/>
      <c r="H3823" s="10" t="s">
        <v>1452</v>
      </c>
      <c r="I3823" s="10"/>
      <c r="J3823" s="9" t="s">
        <v>1453</v>
      </c>
      <c r="K3823" s="10" t="s">
        <v>1454</v>
      </c>
      <c r="L3823" s="9" t="s">
        <v>7317</v>
      </c>
      <c r="M3823" s="9"/>
      <c r="N3823" s="12" t="s">
        <v>1456</v>
      </c>
    </row>
    <row r="3824" customFormat="1" spans="1:14">
      <c r="A3824" s="9" t="s">
        <v>7269</v>
      </c>
      <c r="B3824" s="10"/>
      <c r="C3824" s="10" t="s">
        <v>7344</v>
      </c>
      <c r="D3824" s="10" t="s">
        <v>7345</v>
      </c>
      <c r="E3824" s="10" t="s">
        <v>85</v>
      </c>
      <c r="F3824" s="10"/>
      <c r="G3824" s="10"/>
      <c r="H3824" s="10" t="s">
        <v>1452</v>
      </c>
      <c r="I3824" s="10"/>
      <c r="J3824" s="9" t="s">
        <v>1453</v>
      </c>
      <c r="K3824" s="10" t="s">
        <v>1454</v>
      </c>
      <c r="L3824" s="9" t="s">
        <v>7317</v>
      </c>
      <c r="M3824" s="9" t="s">
        <v>7346</v>
      </c>
      <c r="N3824" s="12" t="s">
        <v>1456</v>
      </c>
    </row>
    <row r="3825" customFormat="1" spans="1:14">
      <c r="A3825" s="9" t="s">
        <v>7269</v>
      </c>
      <c r="B3825" s="9"/>
      <c r="C3825" s="10" t="s">
        <v>7347</v>
      </c>
      <c r="D3825" s="10" t="s">
        <v>7348</v>
      </c>
      <c r="E3825" s="10" t="s">
        <v>85</v>
      </c>
      <c r="F3825" s="9"/>
      <c r="G3825" s="9"/>
      <c r="H3825" s="10" t="s">
        <v>1452</v>
      </c>
      <c r="I3825" s="10"/>
      <c r="J3825" s="9" t="s">
        <v>1453</v>
      </c>
      <c r="K3825" s="10" t="s">
        <v>1454</v>
      </c>
      <c r="L3825" s="9" t="s">
        <v>7317</v>
      </c>
      <c r="M3825" s="9"/>
      <c r="N3825" s="12" t="s">
        <v>1456</v>
      </c>
    </row>
    <row r="3826" customFormat="1" spans="1:14">
      <c r="A3826" s="9" t="s">
        <v>7269</v>
      </c>
      <c r="B3826" s="9"/>
      <c r="C3826" s="10" t="s">
        <v>7349</v>
      </c>
      <c r="D3826" s="10" t="s">
        <v>7350</v>
      </c>
      <c r="E3826" s="10" t="s">
        <v>85</v>
      </c>
      <c r="F3826" s="9"/>
      <c r="G3826" s="9"/>
      <c r="H3826" s="10" t="s">
        <v>1452</v>
      </c>
      <c r="I3826" s="10"/>
      <c r="J3826" s="9" t="s">
        <v>1453</v>
      </c>
      <c r="K3826" s="10" t="s">
        <v>1454</v>
      </c>
      <c r="L3826" s="9" t="s">
        <v>7351</v>
      </c>
      <c r="M3826" s="9"/>
      <c r="N3826" s="12" t="s">
        <v>1456</v>
      </c>
    </row>
    <row r="3827" customFormat="1" spans="1:14">
      <c r="A3827" s="9" t="s">
        <v>7269</v>
      </c>
      <c r="B3827" s="9"/>
      <c r="C3827" s="9" t="s">
        <v>7352</v>
      </c>
      <c r="D3827" s="9" t="s">
        <v>7353</v>
      </c>
      <c r="E3827" s="10" t="s">
        <v>85</v>
      </c>
      <c r="F3827" s="9"/>
      <c r="G3827" s="9"/>
      <c r="H3827" s="10" t="s">
        <v>1452</v>
      </c>
      <c r="I3827" s="10"/>
      <c r="J3827" s="9" t="s">
        <v>1453</v>
      </c>
      <c r="K3827" s="10" t="s">
        <v>1454</v>
      </c>
      <c r="L3827" s="9" t="s">
        <v>7351</v>
      </c>
      <c r="M3827" s="9"/>
      <c r="N3827" s="12" t="s">
        <v>1456</v>
      </c>
    </row>
    <row r="3828" customFormat="1" spans="1:14">
      <c r="A3828" s="9" t="s">
        <v>7269</v>
      </c>
      <c r="B3828" s="10"/>
      <c r="C3828" s="10" t="s">
        <v>7354</v>
      </c>
      <c r="D3828" s="10" t="s">
        <v>7355</v>
      </c>
      <c r="E3828" s="10" t="s">
        <v>85</v>
      </c>
      <c r="F3828" s="10"/>
      <c r="G3828" s="10"/>
      <c r="H3828" s="10" t="s">
        <v>1452</v>
      </c>
      <c r="I3828" s="10"/>
      <c r="J3828" s="9" t="s">
        <v>1453</v>
      </c>
      <c r="K3828" s="10" t="s">
        <v>1454</v>
      </c>
      <c r="L3828" s="9" t="s">
        <v>7351</v>
      </c>
      <c r="M3828" s="9" t="s">
        <v>7356</v>
      </c>
      <c r="N3828" s="12" t="s">
        <v>1456</v>
      </c>
    </row>
    <row r="3829" customFormat="1" spans="1:14">
      <c r="A3829" s="9" t="s">
        <v>7269</v>
      </c>
      <c r="B3829" s="10"/>
      <c r="C3829" s="10" t="s">
        <v>7357</v>
      </c>
      <c r="D3829" s="10" t="s">
        <v>7358</v>
      </c>
      <c r="E3829" s="10" t="s">
        <v>85</v>
      </c>
      <c r="F3829" s="10"/>
      <c r="G3829" s="10"/>
      <c r="H3829" s="10" t="s">
        <v>1452</v>
      </c>
      <c r="I3829" s="10"/>
      <c r="J3829" s="9" t="s">
        <v>1453</v>
      </c>
      <c r="K3829" s="10" t="s">
        <v>1454</v>
      </c>
      <c r="L3829" s="9" t="s">
        <v>7351</v>
      </c>
      <c r="M3829" s="9" t="s">
        <v>7356</v>
      </c>
      <c r="N3829" s="12" t="s">
        <v>1456</v>
      </c>
    </row>
    <row r="3830" customFormat="1" spans="1:14">
      <c r="A3830" s="9" t="s">
        <v>7269</v>
      </c>
      <c r="B3830" s="10"/>
      <c r="C3830" s="10" t="s">
        <v>7359</v>
      </c>
      <c r="D3830" s="10" t="s">
        <v>7360</v>
      </c>
      <c r="E3830" s="10" t="s">
        <v>85</v>
      </c>
      <c r="F3830" s="10"/>
      <c r="G3830" s="10"/>
      <c r="H3830" s="10" t="s">
        <v>1452</v>
      </c>
      <c r="I3830" s="10"/>
      <c r="J3830" s="9" t="s">
        <v>1453</v>
      </c>
      <c r="K3830" s="10" t="s">
        <v>1454</v>
      </c>
      <c r="L3830" s="9" t="s">
        <v>7351</v>
      </c>
      <c r="M3830" s="9" t="s">
        <v>7356</v>
      </c>
      <c r="N3830" s="12" t="s">
        <v>1456</v>
      </c>
    </row>
    <row r="3831" customFormat="1" spans="1:14">
      <c r="A3831" s="9" t="s">
        <v>7269</v>
      </c>
      <c r="B3831" s="10"/>
      <c r="C3831" s="10" t="s">
        <v>7361</v>
      </c>
      <c r="D3831" s="10" t="s">
        <v>7362</v>
      </c>
      <c r="E3831" s="10" t="s">
        <v>85</v>
      </c>
      <c r="F3831" s="10"/>
      <c r="G3831" s="10"/>
      <c r="H3831" s="10" t="s">
        <v>1452</v>
      </c>
      <c r="I3831" s="10"/>
      <c r="J3831" s="9" t="s">
        <v>1453</v>
      </c>
      <c r="K3831" s="10" t="s">
        <v>1454</v>
      </c>
      <c r="L3831" s="9" t="s">
        <v>7351</v>
      </c>
      <c r="M3831" s="9" t="s">
        <v>7356</v>
      </c>
      <c r="N3831" s="12" t="s">
        <v>1456</v>
      </c>
    </row>
    <row r="3832" customFormat="1" spans="1:14">
      <c r="A3832" s="9" t="s">
        <v>7269</v>
      </c>
      <c r="B3832" s="10"/>
      <c r="C3832" s="10" t="s">
        <v>7363</v>
      </c>
      <c r="D3832" s="10" t="s">
        <v>7364</v>
      </c>
      <c r="E3832" s="10" t="s">
        <v>85</v>
      </c>
      <c r="F3832" s="10"/>
      <c r="G3832" s="10"/>
      <c r="H3832" s="10" t="s">
        <v>1452</v>
      </c>
      <c r="I3832" s="10"/>
      <c r="J3832" s="9" t="s">
        <v>1453</v>
      </c>
      <c r="K3832" s="10" t="s">
        <v>1454</v>
      </c>
      <c r="L3832" s="9" t="s">
        <v>7351</v>
      </c>
      <c r="M3832" s="9" t="s">
        <v>7365</v>
      </c>
      <c r="N3832" s="12" t="s">
        <v>1456</v>
      </c>
    </row>
    <row r="3833" customFormat="1" spans="1:14">
      <c r="A3833" s="9" t="s">
        <v>7269</v>
      </c>
      <c r="B3833" s="9"/>
      <c r="C3833" s="10" t="s">
        <v>7366</v>
      </c>
      <c r="D3833" s="10" t="s">
        <v>7367</v>
      </c>
      <c r="E3833" s="10" t="s">
        <v>85</v>
      </c>
      <c r="F3833" s="9"/>
      <c r="G3833" s="9"/>
      <c r="H3833" s="10" t="s">
        <v>1452</v>
      </c>
      <c r="I3833" s="10"/>
      <c r="J3833" s="9" t="s">
        <v>1453</v>
      </c>
      <c r="K3833" s="10" t="s">
        <v>1454</v>
      </c>
      <c r="L3833" s="9" t="s">
        <v>7351</v>
      </c>
      <c r="M3833" s="9"/>
      <c r="N3833" s="12" t="s">
        <v>1456</v>
      </c>
    </row>
    <row r="3834" customFormat="1" spans="1:14">
      <c r="A3834" s="9" t="s">
        <v>7269</v>
      </c>
      <c r="B3834" s="9"/>
      <c r="C3834" s="10" t="s">
        <v>7368</v>
      </c>
      <c r="D3834" s="10" t="s">
        <v>7369</v>
      </c>
      <c r="E3834" s="10" t="s">
        <v>85</v>
      </c>
      <c r="F3834" s="9"/>
      <c r="G3834" s="9"/>
      <c r="H3834" s="10" t="s">
        <v>1452</v>
      </c>
      <c r="I3834" s="10"/>
      <c r="J3834" s="9" t="s">
        <v>1453</v>
      </c>
      <c r="K3834" s="10" t="s">
        <v>1454</v>
      </c>
      <c r="L3834" s="9" t="s">
        <v>7351</v>
      </c>
      <c r="M3834" s="9"/>
      <c r="N3834" s="12" t="s">
        <v>1456</v>
      </c>
    </row>
    <row r="3835" customFormat="1" spans="1:14">
      <c r="A3835" s="9" t="s">
        <v>7269</v>
      </c>
      <c r="B3835" s="10"/>
      <c r="C3835" s="10" t="s">
        <v>7370</v>
      </c>
      <c r="D3835" s="10" t="s">
        <v>7371</v>
      </c>
      <c r="E3835" s="10" t="s">
        <v>85</v>
      </c>
      <c r="F3835" s="10"/>
      <c r="G3835" s="10"/>
      <c r="H3835" s="10" t="s">
        <v>1452</v>
      </c>
      <c r="I3835" s="10"/>
      <c r="J3835" s="9" t="s">
        <v>1453</v>
      </c>
      <c r="K3835" s="10" t="s">
        <v>1454</v>
      </c>
      <c r="L3835" s="9" t="s">
        <v>7351</v>
      </c>
      <c r="M3835" s="9" t="s">
        <v>7372</v>
      </c>
      <c r="N3835" s="12" t="s">
        <v>1456</v>
      </c>
    </row>
    <row r="3836" customFormat="1" spans="1:14">
      <c r="A3836" s="9" t="s">
        <v>7269</v>
      </c>
      <c r="B3836" s="10"/>
      <c r="C3836" s="10" t="s">
        <v>7373</v>
      </c>
      <c r="D3836" s="10" t="s">
        <v>7374</v>
      </c>
      <c r="E3836" s="10" t="s">
        <v>85</v>
      </c>
      <c r="F3836" s="10"/>
      <c r="G3836" s="10"/>
      <c r="H3836" s="10" t="s">
        <v>1452</v>
      </c>
      <c r="I3836" s="10"/>
      <c r="J3836" s="9" t="s">
        <v>1453</v>
      </c>
      <c r="K3836" s="10" t="s">
        <v>1454</v>
      </c>
      <c r="L3836" s="9" t="s">
        <v>7351</v>
      </c>
      <c r="M3836" s="9" t="s">
        <v>7372</v>
      </c>
      <c r="N3836" s="12" t="s">
        <v>1456</v>
      </c>
    </row>
    <row r="3837" customFormat="1" spans="1:14">
      <c r="A3837" s="9" t="s">
        <v>7269</v>
      </c>
      <c r="B3837" s="10"/>
      <c r="C3837" s="10" t="s">
        <v>7375</v>
      </c>
      <c r="D3837" s="10" t="s">
        <v>7376</v>
      </c>
      <c r="E3837" s="10" t="s">
        <v>85</v>
      </c>
      <c r="F3837" s="10"/>
      <c r="G3837" s="10"/>
      <c r="H3837" s="10" t="s">
        <v>1452</v>
      </c>
      <c r="I3837" s="10"/>
      <c r="J3837" s="9" t="s">
        <v>1453</v>
      </c>
      <c r="K3837" s="10" t="s">
        <v>1454</v>
      </c>
      <c r="L3837" s="9" t="s">
        <v>7351</v>
      </c>
      <c r="M3837" s="9" t="s">
        <v>7377</v>
      </c>
      <c r="N3837" s="12" t="s">
        <v>1456</v>
      </c>
    </row>
    <row r="3838" customFormat="1" spans="1:14">
      <c r="A3838" s="9" t="s">
        <v>7269</v>
      </c>
      <c r="B3838" s="10"/>
      <c r="C3838" s="10" t="s">
        <v>7378</v>
      </c>
      <c r="D3838" s="10" t="s">
        <v>7379</v>
      </c>
      <c r="E3838" s="10" t="s">
        <v>85</v>
      </c>
      <c r="F3838" s="10"/>
      <c r="G3838" s="10"/>
      <c r="H3838" s="10" t="s">
        <v>1452</v>
      </c>
      <c r="I3838" s="10"/>
      <c r="J3838" s="9" t="s">
        <v>1453</v>
      </c>
      <c r="K3838" s="10" t="s">
        <v>1454</v>
      </c>
      <c r="L3838" s="9" t="s">
        <v>7351</v>
      </c>
      <c r="M3838" s="9" t="s">
        <v>7377</v>
      </c>
      <c r="N3838" s="12" t="s">
        <v>1456</v>
      </c>
    </row>
    <row r="3839" customFormat="1" spans="1:14">
      <c r="A3839" s="9" t="s">
        <v>7269</v>
      </c>
      <c r="B3839" s="10"/>
      <c r="C3839" s="10" t="s">
        <v>7380</v>
      </c>
      <c r="D3839" s="10" t="s">
        <v>7381</v>
      </c>
      <c r="E3839" s="10" t="s">
        <v>85</v>
      </c>
      <c r="F3839" s="10"/>
      <c r="G3839" s="10"/>
      <c r="H3839" s="10" t="s">
        <v>1452</v>
      </c>
      <c r="I3839" s="10"/>
      <c r="J3839" s="9" t="s">
        <v>1453</v>
      </c>
      <c r="K3839" s="10" t="s">
        <v>1454</v>
      </c>
      <c r="L3839" s="9" t="s">
        <v>7351</v>
      </c>
      <c r="M3839" s="9" t="s">
        <v>456</v>
      </c>
      <c r="N3839" s="12" t="s">
        <v>1456</v>
      </c>
    </row>
    <row r="3840" customFormat="1" spans="1:14">
      <c r="A3840" s="9" t="s">
        <v>7269</v>
      </c>
      <c r="B3840" s="10"/>
      <c r="C3840" s="10" t="s">
        <v>7382</v>
      </c>
      <c r="D3840" s="10" t="s">
        <v>7383</v>
      </c>
      <c r="E3840" s="10" t="s">
        <v>85</v>
      </c>
      <c r="F3840" s="10"/>
      <c r="G3840" s="10"/>
      <c r="H3840" s="10" t="s">
        <v>1452</v>
      </c>
      <c r="I3840" s="10"/>
      <c r="J3840" s="9" t="s">
        <v>1453</v>
      </c>
      <c r="K3840" s="10" t="s">
        <v>1454</v>
      </c>
      <c r="L3840" s="9" t="s">
        <v>7384</v>
      </c>
      <c r="M3840" s="9" t="s">
        <v>7365</v>
      </c>
      <c r="N3840" s="12" t="s">
        <v>1456</v>
      </c>
    </row>
    <row r="3841" customFormat="1" spans="1:14">
      <c r="A3841" s="9" t="s">
        <v>7269</v>
      </c>
      <c r="B3841" s="10"/>
      <c r="C3841" s="10" t="s">
        <v>7385</v>
      </c>
      <c r="D3841" s="10" t="s">
        <v>7386</v>
      </c>
      <c r="E3841" s="10" t="s">
        <v>85</v>
      </c>
      <c r="F3841" s="10"/>
      <c r="G3841" s="10"/>
      <c r="H3841" s="10" t="s">
        <v>1452</v>
      </c>
      <c r="I3841" s="10"/>
      <c r="J3841" s="9" t="s">
        <v>1453</v>
      </c>
      <c r="K3841" s="10" t="s">
        <v>1454</v>
      </c>
      <c r="L3841" s="9" t="s">
        <v>7384</v>
      </c>
      <c r="M3841" s="9" t="s">
        <v>7365</v>
      </c>
      <c r="N3841" s="12" t="s">
        <v>1456</v>
      </c>
    </row>
    <row r="3842" customFormat="1" spans="1:14">
      <c r="A3842" s="9" t="s">
        <v>7269</v>
      </c>
      <c r="B3842" s="10"/>
      <c r="C3842" s="10" t="s">
        <v>7387</v>
      </c>
      <c r="D3842" s="10" t="s">
        <v>7388</v>
      </c>
      <c r="E3842" s="10" t="s">
        <v>85</v>
      </c>
      <c r="F3842" s="10"/>
      <c r="G3842" s="10"/>
      <c r="H3842" s="10" t="s">
        <v>1452</v>
      </c>
      <c r="I3842" s="10"/>
      <c r="J3842" s="9" t="s">
        <v>1453</v>
      </c>
      <c r="K3842" s="10" t="s">
        <v>1454</v>
      </c>
      <c r="L3842" s="9" t="s">
        <v>7384</v>
      </c>
      <c r="M3842" s="9" t="s">
        <v>7365</v>
      </c>
      <c r="N3842" s="12" t="s">
        <v>1456</v>
      </c>
    </row>
    <row r="3843" customFormat="1" spans="1:14">
      <c r="A3843" s="9" t="s">
        <v>7269</v>
      </c>
      <c r="B3843" s="10"/>
      <c r="C3843" s="10" t="s">
        <v>7389</v>
      </c>
      <c r="D3843" s="10" t="s">
        <v>7390</v>
      </c>
      <c r="E3843" s="10" t="s">
        <v>85</v>
      </c>
      <c r="F3843" s="10"/>
      <c r="G3843" s="10"/>
      <c r="H3843" s="10" t="s">
        <v>1452</v>
      </c>
      <c r="I3843" s="10"/>
      <c r="J3843" s="9" t="s">
        <v>1453</v>
      </c>
      <c r="K3843" s="10" t="s">
        <v>1454</v>
      </c>
      <c r="L3843" s="9" t="s">
        <v>7384</v>
      </c>
      <c r="M3843" s="9" t="s">
        <v>7365</v>
      </c>
      <c r="N3843" s="12" t="s">
        <v>1456</v>
      </c>
    </row>
    <row r="3844" customFormat="1" spans="1:14">
      <c r="A3844" s="9" t="s">
        <v>7269</v>
      </c>
      <c r="B3844" s="10"/>
      <c r="C3844" s="10" t="s">
        <v>7391</v>
      </c>
      <c r="D3844" s="10" t="s">
        <v>7392</v>
      </c>
      <c r="E3844" s="10" t="s">
        <v>85</v>
      </c>
      <c r="F3844" s="10"/>
      <c r="G3844" s="10"/>
      <c r="H3844" s="10" t="s">
        <v>1452</v>
      </c>
      <c r="I3844" s="10"/>
      <c r="J3844" s="9" t="s">
        <v>1453</v>
      </c>
      <c r="K3844" s="10" t="s">
        <v>1454</v>
      </c>
      <c r="L3844" s="9" t="s">
        <v>7384</v>
      </c>
      <c r="M3844" s="9" t="s">
        <v>7377</v>
      </c>
      <c r="N3844" s="12" t="s">
        <v>1456</v>
      </c>
    </row>
    <row r="3845" customFormat="1" spans="1:14">
      <c r="A3845" s="9" t="s">
        <v>7269</v>
      </c>
      <c r="B3845" s="10"/>
      <c r="C3845" s="10" t="s">
        <v>7393</v>
      </c>
      <c r="D3845" s="10" t="s">
        <v>7394</v>
      </c>
      <c r="E3845" s="10" t="s">
        <v>85</v>
      </c>
      <c r="F3845" s="10"/>
      <c r="G3845" s="10"/>
      <c r="H3845" s="10" t="s">
        <v>1452</v>
      </c>
      <c r="I3845" s="10"/>
      <c r="J3845" s="9" t="s">
        <v>1453</v>
      </c>
      <c r="K3845" s="10" t="s">
        <v>1454</v>
      </c>
      <c r="L3845" s="9" t="s">
        <v>7384</v>
      </c>
      <c r="M3845" s="9" t="s">
        <v>7377</v>
      </c>
      <c r="N3845" s="12" t="s">
        <v>1456</v>
      </c>
    </row>
    <row r="3846" customFormat="1" spans="1:14">
      <c r="A3846" s="9" t="s">
        <v>7269</v>
      </c>
      <c r="B3846" s="10"/>
      <c r="C3846" s="10" t="s">
        <v>7395</v>
      </c>
      <c r="D3846" s="10" t="s">
        <v>7396</v>
      </c>
      <c r="E3846" s="10" t="s">
        <v>85</v>
      </c>
      <c r="F3846" s="10"/>
      <c r="G3846" s="10"/>
      <c r="H3846" s="10" t="s">
        <v>1452</v>
      </c>
      <c r="I3846" s="10"/>
      <c r="J3846" s="9" t="s">
        <v>1453</v>
      </c>
      <c r="K3846" s="10" t="s">
        <v>1454</v>
      </c>
      <c r="L3846" s="9" t="s">
        <v>7384</v>
      </c>
      <c r="M3846" s="9" t="s">
        <v>7377</v>
      </c>
      <c r="N3846" s="12" t="s">
        <v>1456</v>
      </c>
    </row>
    <row r="3847" customFormat="1" spans="1:14">
      <c r="A3847" s="9" t="s">
        <v>7269</v>
      </c>
      <c r="B3847" s="10"/>
      <c r="C3847" s="10" t="s">
        <v>7397</v>
      </c>
      <c r="D3847" s="10" t="s">
        <v>7398</v>
      </c>
      <c r="E3847" s="10" t="s">
        <v>85</v>
      </c>
      <c r="F3847" s="10"/>
      <c r="G3847" s="10"/>
      <c r="H3847" s="10" t="s">
        <v>1452</v>
      </c>
      <c r="I3847" s="10"/>
      <c r="J3847" s="9" t="s">
        <v>1453</v>
      </c>
      <c r="K3847" s="10" t="s">
        <v>1454</v>
      </c>
      <c r="L3847" s="9" t="s">
        <v>7384</v>
      </c>
      <c r="M3847" s="9" t="s">
        <v>7399</v>
      </c>
      <c r="N3847" s="12" t="s">
        <v>1456</v>
      </c>
    </row>
    <row r="3848" customFormat="1" spans="1:14">
      <c r="A3848" s="9" t="s">
        <v>7269</v>
      </c>
      <c r="B3848" s="10"/>
      <c r="C3848" s="10" t="s">
        <v>7400</v>
      </c>
      <c r="D3848" s="10" t="s">
        <v>7401</v>
      </c>
      <c r="E3848" s="10" t="s">
        <v>85</v>
      </c>
      <c r="F3848" s="10"/>
      <c r="G3848" s="10"/>
      <c r="H3848" s="10" t="s">
        <v>1452</v>
      </c>
      <c r="I3848" s="10"/>
      <c r="J3848" s="9" t="s">
        <v>1453</v>
      </c>
      <c r="K3848" s="10" t="s">
        <v>1454</v>
      </c>
      <c r="L3848" s="9" t="s">
        <v>7384</v>
      </c>
      <c r="M3848" s="9" t="s">
        <v>7399</v>
      </c>
      <c r="N3848" s="12" t="s">
        <v>1456</v>
      </c>
    </row>
    <row r="3849" customFormat="1" spans="1:14">
      <c r="A3849" s="9" t="s">
        <v>7269</v>
      </c>
      <c r="B3849" s="10"/>
      <c r="C3849" s="10" t="s">
        <v>7402</v>
      </c>
      <c r="D3849" s="10" t="s">
        <v>7403</v>
      </c>
      <c r="E3849" s="10" t="s">
        <v>85</v>
      </c>
      <c r="F3849" s="10"/>
      <c r="G3849" s="10"/>
      <c r="H3849" s="10" t="s">
        <v>1452</v>
      </c>
      <c r="I3849" s="10"/>
      <c r="J3849" s="9" t="s">
        <v>1453</v>
      </c>
      <c r="K3849" s="10" t="s">
        <v>1454</v>
      </c>
      <c r="L3849" s="9" t="s">
        <v>7384</v>
      </c>
      <c r="M3849" s="9" t="s">
        <v>7399</v>
      </c>
      <c r="N3849" s="12" t="s">
        <v>1456</v>
      </c>
    </row>
    <row r="3850" customFormat="1" spans="1:14">
      <c r="A3850" s="9" t="s">
        <v>7269</v>
      </c>
      <c r="B3850" s="10"/>
      <c r="C3850" s="10" t="s">
        <v>7404</v>
      </c>
      <c r="D3850" s="10" t="s">
        <v>7405</v>
      </c>
      <c r="E3850" s="10" t="s">
        <v>85</v>
      </c>
      <c r="F3850" s="10"/>
      <c r="G3850" s="10"/>
      <c r="H3850" s="10" t="s">
        <v>1452</v>
      </c>
      <c r="I3850" s="10"/>
      <c r="J3850" s="9" t="s">
        <v>1453</v>
      </c>
      <c r="K3850" s="10" t="s">
        <v>1454</v>
      </c>
      <c r="L3850" s="9" t="s">
        <v>7384</v>
      </c>
      <c r="M3850" s="9" t="s">
        <v>7399</v>
      </c>
      <c r="N3850" s="12" t="s">
        <v>1456</v>
      </c>
    </row>
    <row r="3851" customFormat="1" spans="1:14">
      <c r="A3851" s="9" t="s">
        <v>7269</v>
      </c>
      <c r="B3851" s="10"/>
      <c r="C3851" s="10" t="s">
        <v>7406</v>
      </c>
      <c r="D3851" s="10" t="s">
        <v>7407</v>
      </c>
      <c r="E3851" s="10" t="s">
        <v>85</v>
      </c>
      <c r="F3851" s="10"/>
      <c r="G3851" s="10"/>
      <c r="H3851" s="10" t="s">
        <v>1452</v>
      </c>
      <c r="I3851" s="10"/>
      <c r="J3851" s="9" t="s">
        <v>1453</v>
      </c>
      <c r="K3851" s="10" t="s">
        <v>1454</v>
      </c>
      <c r="L3851" s="9" t="s">
        <v>7384</v>
      </c>
      <c r="M3851" s="9" t="s">
        <v>7399</v>
      </c>
      <c r="N3851" s="12" t="s">
        <v>1456</v>
      </c>
    </row>
    <row r="3852" customFormat="1" spans="1:14">
      <c r="A3852" s="9" t="s">
        <v>7269</v>
      </c>
      <c r="B3852" s="10"/>
      <c r="C3852" s="10" t="s">
        <v>7408</v>
      </c>
      <c r="D3852" s="10" t="s">
        <v>7409</v>
      </c>
      <c r="E3852" s="10" t="s">
        <v>85</v>
      </c>
      <c r="F3852" s="10"/>
      <c r="G3852" s="10"/>
      <c r="H3852" s="10" t="s">
        <v>1452</v>
      </c>
      <c r="I3852" s="10"/>
      <c r="J3852" s="9" t="s">
        <v>1453</v>
      </c>
      <c r="K3852" s="10" t="s">
        <v>1454</v>
      </c>
      <c r="L3852" s="9" t="s">
        <v>7384</v>
      </c>
      <c r="M3852" s="9" t="s">
        <v>7399</v>
      </c>
      <c r="N3852" s="12" t="s">
        <v>1456</v>
      </c>
    </row>
    <row r="3853" customFormat="1" spans="1:14">
      <c r="A3853" s="9" t="s">
        <v>7269</v>
      </c>
      <c r="B3853" s="10"/>
      <c r="C3853" s="10" t="s">
        <v>7410</v>
      </c>
      <c r="D3853" s="10" t="s">
        <v>7411</v>
      </c>
      <c r="E3853" s="10" t="s">
        <v>85</v>
      </c>
      <c r="F3853" s="10"/>
      <c r="G3853" s="10"/>
      <c r="H3853" s="10" t="s">
        <v>1452</v>
      </c>
      <c r="I3853" s="10"/>
      <c r="J3853" s="9" t="s">
        <v>1453</v>
      </c>
      <c r="K3853" s="10" t="s">
        <v>1454</v>
      </c>
      <c r="L3853" s="9" t="s">
        <v>7384</v>
      </c>
      <c r="M3853" s="9" t="s">
        <v>7399</v>
      </c>
      <c r="N3853" s="12" t="s">
        <v>1456</v>
      </c>
    </row>
    <row r="3854" customFormat="1" spans="1:14">
      <c r="A3854" s="9" t="s">
        <v>7269</v>
      </c>
      <c r="B3854" s="10"/>
      <c r="C3854" s="10" t="s">
        <v>7412</v>
      </c>
      <c r="D3854" s="10" t="s">
        <v>7413</v>
      </c>
      <c r="E3854" s="10" t="s">
        <v>85</v>
      </c>
      <c r="F3854" s="10"/>
      <c r="G3854" s="10"/>
      <c r="H3854" s="10" t="s">
        <v>1452</v>
      </c>
      <c r="I3854" s="10"/>
      <c r="J3854" s="9" t="s">
        <v>1453</v>
      </c>
      <c r="K3854" s="10" t="s">
        <v>1454</v>
      </c>
      <c r="L3854" s="9" t="s">
        <v>7384</v>
      </c>
      <c r="M3854" s="9" t="s">
        <v>7399</v>
      </c>
      <c r="N3854" s="12" t="s">
        <v>1456</v>
      </c>
    </row>
    <row r="3855" customFormat="1" spans="1:14">
      <c r="A3855" s="9" t="s">
        <v>7269</v>
      </c>
      <c r="B3855" s="10"/>
      <c r="C3855" s="10" t="s">
        <v>7414</v>
      </c>
      <c r="D3855" s="10" t="s">
        <v>7415</v>
      </c>
      <c r="E3855" s="10" t="s">
        <v>85</v>
      </c>
      <c r="F3855" s="10"/>
      <c r="G3855" s="10"/>
      <c r="H3855" s="10" t="s">
        <v>1452</v>
      </c>
      <c r="I3855" s="10"/>
      <c r="J3855" s="9" t="s">
        <v>1453</v>
      </c>
      <c r="K3855" s="10" t="s">
        <v>1454</v>
      </c>
      <c r="L3855" s="9" t="s">
        <v>7384</v>
      </c>
      <c r="M3855" s="9" t="s">
        <v>7399</v>
      </c>
      <c r="N3855" s="12" t="s">
        <v>1456</v>
      </c>
    </row>
    <row r="3856" customFormat="1" spans="1:14">
      <c r="A3856" s="9" t="s">
        <v>7269</v>
      </c>
      <c r="B3856" s="10"/>
      <c r="C3856" s="10" t="s">
        <v>7416</v>
      </c>
      <c r="D3856" s="10" t="s">
        <v>7417</v>
      </c>
      <c r="E3856" s="10" t="s">
        <v>85</v>
      </c>
      <c r="F3856" s="10"/>
      <c r="G3856" s="10"/>
      <c r="H3856" s="10" t="s">
        <v>1452</v>
      </c>
      <c r="I3856" s="10"/>
      <c r="J3856" s="9" t="s">
        <v>1453</v>
      </c>
      <c r="K3856" s="10" t="s">
        <v>1454</v>
      </c>
      <c r="L3856" s="9" t="s">
        <v>7384</v>
      </c>
      <c r="M3856" s="9" t="s">
        <v>7399</v>
      </c>
      <c r="N3856" s="12" t="s">
        <v>1456</v>
      </c>
    </row>
    <row r="3857" customFormat="1" spans="1:14">
      <c r="A3857" s="9" t="s">
        <v>7269</v>
      </c>
      <c r="B3857" s="9"/>
      <c r="C3857" s="9" t="s">
        <v>7418</v>
      </c>
      <c r="D3857" s="9" t="s">
        <v>7419</v>
      </c>
      <c r="E3857" s="10" t="s">
        <v>85</v>
      </c>
      <c r="F3857" s="9"/>
      <c r="G3857" s="9"/>
      <c r="H3857" s="10" t="s">
        <v>1452</v>
      </c>
      <c r="I3857" s="10"/>
      <c r="J3857" s="9" t="s">
        <v>1453</v>
      </c>
      <c r="K3857" s="10" t="s">
        <v>1454</v>
      </c>
      <c r="L3857" s="9" t="s">
        <v>7420</v>
      </c>
      <c r="M3857" s="9"/>
      <c r="N3857" s="12" t="s">
        <v>1456</v>
      </c>
    </row>
    <row r="3858" customFormat="1" spans="1:14">
      <c r="A3858" s="9" t="s">
        <v>7269</v>
      </c>
      <c r="B3858" s="9"/>
      <c r="C3858" s="9" t="s">
        <v>7421</v>
      </c>
      <c r="D3858" s="9" t="s">
        <v>7422</v>
      </c>
      <c r="E3858" s="10" t="s">
        <v>85</v>
      </c>
      <c r="F3858" s="10"/>
      <c r="G3858" s="10"/>
      <c r="H3858" s="10" t="s">
        <v>1452</v>
      </c>
      <c r="I3858" s="10"/>
      <c r="J3858" s="9" t="s">
        <v>1453</v>
      </c>
      <c r="K3858" s="10" t="s">
        <v>1454</v>
      </c>
      <c r="L3858" s="9" t="s">
        <v>7420</v>
      </c>
      <c r="M3858" s="9" t="s">
        <v>456</v>
      </c>
      <c r="N3858" s="12" t="s">
        <v>1456</v>
      </c>
    </row>
    <row r="3859" customFormat="1" spans="1:14">
      <c r="A3859" s="9" t="s">
        <v>7269</v>
      </c>
      <c r="B3859" s="9"/>
      <c r="C3859" s="9" t="s">
        <v>7423</v>
      </c>
      <c r="D3859" s="9" t="s">
        <v>7424</v>
      </c>
      <c r="E3859" s="10" t="s">
        <v>85</v>
      </c>
      <c r="F3859" s="10"/>
      <c r="G3859" s="10"/>
      <c r="H3859" s="10" t="s">
        <v>1452</v>
      </c>
      <c r="I3859" s="10"/>
      <c r="J3859" s="9" t="s">
        <v>1453</v>
      </c>
      <c r="K3859" s="10" t="s">
        <v>1454</v>
      </c>
      <c r="L3859" s="9" t="s">
        <v>7420</v>
      </c>
      <c r="M3859" s="9" t="s">
        <v>456</v>
      </c>
      <c r="N3859" s="12" t="s">
        <v>1456</v>
      </c>
    </row>
    <row r="3860" customFormat="1" spans="1:14">
      <c r="A3860" s="9" t="s">
        <v>7269</v>
      </c>
      <c r="B3860" s="9"/>
      <c r="C3860" s="9" t="s">
        <v>7425</v>
      </c>
      <c r="D3860" s="9" t="s">
        <v>7426</v>
      </c>
      <c r="E3860" s="9" t="s">
        <v>85</v>
      </c>
      <c r="F3860" s="9"/>
      <c r="G3860" s="9"/>
      <c r="H3860" s="10" t="s">
        <v>1452</v>
      </c>
      <c r="I3860" s="10"/>
      <c r="J3860" s="9" t="s">
        <v>1453</v>
      </c>
      <c r="K3860" s="10" t="s">
        <v>1454</v>
      </c>
      <c r="L3860" s="9" t="s">
        <v>7420</v>
      </c>
      <c r="M3860" s="9"/>
      <c r="N3860" s="12" t="s">
        <v>1456</v>
      </c>
    </row>
    <row r="3861" customFormat="1" spans="1:14">
      <c r="A3861" s="9" t="s">
        <v>7269</v>
      </c>
      <c r="B3861" s="9"/>
      <c r="C3861" s="9" t="s">
        <v>7427</v>
      </c>
      <c r="D3861" s="9" t="s">
        <v>7428</v>
      </c>
      <c r="E3861" s="9" t="s">
        <v>85</v>
      </c>
      <c r="F3861" s="9"/>
      <c r="G3861" s="9"/>
      <c r="H3861" s="10" t="s">
        <v>1452</v>
      </c>
      <c r="I3861" s="10"/>
      <c r="J3861" s="9" t="s">
        <v>1453</v>
      </c>
      <c r="K3861" s="10" t="s">
        <v>1454</v>
      </c>
      <c r="L3861" s="9" t="s">
        <v>7420</v>
      </c>
      <c r="M3861" s="9"/>
      <c r="N3861" s="12" t="s">
        <v>1456</v>
      </c>
    </row>
    <row r="3862" customFormat="1" spans="1:14">
      <c r="A3862" s="9" t="s">
        <v>7269</v>
      </c>
      <c r="B3862" s="9"/>
      <c r="C3862" s="9" t="s">
        <v>7429</v>
      </c>
      <c r="D3862" s="9" t="s">
        <v>7430</v>
      </c>
      <c r="E3862" s="9" t="s">
        <v>85</v>
      </c>
      <c r="F3862" s="9"/>
      <c r="G3862" s="9"/>
      <c r="H3862" s="10" t="s">
        <v>1452</v>
      </c>
      <c r="I3862" s="10"/>
      <c r="J3862" s="9" t="s">
        <v>1453</v>
      </c>
      <c r="K3862" s="10" t="s">
        <v>1454</v>
      </c>
      <c r="L3862" s="9" t="s">
        <v>7420</v>
      </c>
      <c r="M3862" s="9"/>
      <c r="N3862" s="12" t="s">
        <v>1456</v>
      </c>
    </row>
    <row r="3863" customFormat="1" spans="1:14">
      <c r="A3863" s="9" t="s">
        <v>7269</v>
      </c>
      <c r="B3863" s="9"/>
      <c r="C3863" s="9" t="s">
        <v>7431</v>
      </c>
      <c r="D3863" s="9" t="s">
        <v>7432</v>
      </c>
      <c r="E3863" s="9" t="s">
        <v>85</v>
      </c>
      <c r="F3863" s="9"/>
      <c r="G3863" s="9"/>
      <c r="H3863" s="10" t="s">
        <v>1452</v>
      </c>
      <c r="I3863" s="10"/>
      <c r="J3863" s="9" t="s">
        <v>1453</v>
      </c>
      <c r="K3863" s="10" t="s">
        <v>1454</v>
      </c>
      <c r="L3863" s="9" t="s">
        <v>7420</v>
      </c>
      <c r="M3863" s="9"/>
      <c r="N3863" s="12" t="s">
        <v>1456</v>
      </c>
    </row>
    <row r="3864" customFormat="1" spans="1:14">
      <c r="A3864" s="9" t="s">
        <v>7269</v>
      </c>
      <c r="B3864" s="9"/>
      <c r="C3864" s="9" t="s">
        <v>7433</v>
      </c>
      <c r="D3864" s="9" t="s">
        <v>7434</v>
      </c>
      <c r="E3864" s="9" t="s">
        <v>85</v>
      </c>
      <c r="F3864" s="9"/>
      <c r="G3864" s="9"/>
      <c r="H3864" s="10" t="s">
        <v>1452</v>
      </c>
      <c r="I3864" s="10"/>
      <c r="J3864" s="9" t="s">
        <v>1453</v>
      </c>
      <c r="K3864" s="10" t="s">
        <v>1454</v>
      </c>
      <c r="L3864" s="9" t="s">
        <v>7420</v>
      </c>
      <c r="M3864" s="9"/>
      <c r="N3864" s="12" t="s">
        <v>1456</v>
      </c>
    </row>
    <row r="3865" customFormat="1" spans="1:14">
      <c r="A3865" s="9" t="s">
        <v>7269</v>
      </c>
      <c r="B3865" s="9"/>
      <c r="C3865" s="9" t="s">
        <v>7435</v>
      </c>
      <c r="D3865" s="9" t="s">
        <v>7436</v>
      </c>
      <c r="E3865" s="9" t="s">
        <v>85</v>
      </c>
      <c r="F3865" s="9"/>
      <c r="G3865" s="9"/>
      <c r="H3865" s="10" t="s">
        <v>1452</v>
      </c>
      <c r="I3865" s="10"/>
      <c r="J3865" s="9" t="s">
        <v>1453</v>
      </c>
      <c r="K3865" s="10" t="s">
        <v>1454</v>
      </c>
      <c r="L3865" s="9" t="s">
        <v>7420</v>
      </c>
      <c r="M3865" s="9"/>
      <c r="N3865" s="12" t="s">
        <v>1456</v>
      </c>
    </row>
    <row r="3866" customFormat="1" spans="1:14">
      <c r="A3866" s="9" t="s">
        <v>7269</v>
      </c>
      <c r="B3866" s="9"/>
      <c r="C3866" s="9" t="s">
        <v>7437</v>
      </c>
      <c r="D3866" s="9" t="s">
        <v>7438</v>
      </c>
      <c r="E3866" s="9" t="s">
        <v>85</v>
      </c>
      <c r="F3866" s="9"/>
      <c r="G3866" s="9"/>
      <c r="H3866" s="10" t="s">
        <v>1452</v>
      </c>
      <c r="I3866" s="10"/>
      <c r="J3866" s="9" t="s">
        <v>1453</v>
      </c>
      <c r="K3866" s="10" t="s">
        <v>1454</v>
      </c>
      <c r="L3866" s="9" t="s">
        <v>7420</v>
      </c>
      <c r="M3866" s="9"/>
      <c r="N3866" s="12" t="s">
        <v>1456</v>
      </c>
    </row>
    <row r="3867" customFormat="1" spans="1:14">
      <c r="A3867" s="9" t="s">
        <v>7269</v>
      </c>
      <c r="B3867" s="9"/>
      <c r="C3867" s="9" t="s">
        <v>7439</v>
      </c>
      <c r="D3867" s="9" t="s">
        <v>7440</v>
      </c>
      <c r="E3867" s="10" t="s">
        <v>85</v>
      </c>
      <c r="F3867" s="10"/>
      <c r="G3867" s="10"/>
      <c r="H3867" s="10" t="s">
        <v>1452</v>
      </c>
      <c r="I3867" s="10"/>
      <c r="J3867" s="9" t="s">
        <v>1453</v>
      </c>
      <c r="K3867" s="10" t="s">
        <v>1454</v>
      </c>
      <c r="L3867" s="9" t="s">
        <v>7420</v>
      </c>
      <c r="M3867" s="9"/>
      <c r="N3867" s="12" t="s">
        <v>1456</v>
      </c>
    </row>
    <row r="3868" customFormat="1" spans="1:14">
      <c r="A3868" s="9" t="s">
        <v>7269</v>
      </c>
      <c r="B3868" s="9"/>
      <c r="C3868" s="9" t="s">
        <v>7441</v>
      </c>
      <c r="D3868" s="9" t="s">
        <v>7442</v>
      </c>
      <c r="E3868" s="10" t="s">
        <v>85</v>
      </c>
      <c r="F3868" s="9"/>
      <c r="G3868" s="9"/>
      <c r="H3868" s="10" t="s">
        <v>1452</v>
      </c>
      <c r="I3868" s="10"/>
      <c r="J3868" s="9" t="s">
        <v>1453</v>
      </c>
      <c r="K3868" s="10" t="s">
        <v>1454</v>
      </c>
      <c r="L3868" s="9" t="s">
        <v>7420</v>
      </c>
      <c r="M3868" s="9"/>
      <c r="N3868" s="12" t="s">
        <v>1456</v>
      </c>
    </row>
    <row r="3869" customFormat="1" spans="1:14">
      <c r="A3869" s="9" t="s">
        <v>7269</v>
      </c>
      <c r="B3869" s="9"/>
      <c r="C3869" s="9" t="s">
        <v>7443</v>
      </c>
      <c r="D3869" s="9" t="s">
        <v>7444</v>
      </c>
      <c r="E3869" s="10" t="s">
        <v>85</v>
      </c>
      <c r="F3869" s="9"/>
      <c r="G3869" s="9"/>
      <c r="H3869" s="10" t="s">
        <v>1452</v>
      </c>
      <c r="I3869" s="10"/>
      <c r="J3869" s="9" t="s">
        <v>1453</v>
      </c>
      <c r="K3869" s="10" t="s">
        <v>1454</v>
      </c>
      <c r="L3869" s="9" t="s">
        <v>7420</v>
      </c>
      <c r="M3869" s="9"/>
      <c r="N3869" s="12" t="s">
        <v>1456</v>
      </c>
    </row>
    <row r="3870" customFormat="1" spans="1:14">
      <c r="A3870" s="9" t="s">
        <v>7269</v>
      </c>
      <c r="B3870" s="9"/>
      <c r="C3870" s="9" t="s">
        <v>7445</v>
      </c>
      <c r="D3870" s="9" t="s">
        <v>7446</v>
      </c>
      <c r="E3870" s="10" t="s">
        <v>85</v>
      </c>
      <c r="F3870" s="9"/>
      <c r="G3870" s="9"/>
      <c r="H3870" s="10" t="s">
        <v>1452</v>
      </c>
      <c r="I3870" s="10"/>
      <c r="J3870" s="9" t="s">
        <v>1453</v>
      </c>
      <c r="K3870" s="10" t="s">
        <v>1454</v>
      </c>
      <c r="L3870" s="9" t="s">
        <v>7420</v>
      </c>
      <c r="M3870" s="9"/>
      <c r="N3870" s="12" t="s">
        <v>1456</v>
      </c>
    </row>
    <row r="3871" customFormat="1" spans="1:14">
      <c r="A3871" s="9" t="s">
        <v>7269</v>
      </c>
      <c r="B3871" s="9"/>
      <c r="C3871" s="9" t="s">
        <v>7447</v>
      </c>
      <c r="D3871" s="9" t="s">
        <v>7448</v>
      </c>
      <c r="E3871" s="10" t="s">
        <v>85</v>
      </c>
      <c r="F3871" s="9"/>
      <c r="G3871" s="9"/>
      <c r="H3871" s="10" t="s">
        <v>1452</v>
      </c>
      <c r="I3871" s="10"/>
      <c r="J3871" s="9" t="s">
        <v>1453</v>
      </c>
      <c r="K3871" s="10" t="s">
        <v>1454</v>
      </c>
      <c r="L3871" s="9" t="s">
        <v>7420</v>
      </c>
      <c r="M3871" s="9"/>
      <c r="N3871" s="12" t="s">
        <v>1456</v>
      </c>
    </row>
    <row r="3872" customFormat="1" spans="1:14">
      <c r="A3872" s="9" t="s">
        <v>7269</v>
      </c>
      <c r="B3872" s="9"/>
      <c r="C3872" s="9" t="s">
        <v>7449</v>
      </c>
      <c r="D3872" s="9" t="s">
        <v>7450</v>
      </c>
      <c r="E3872" s="10" t="s">
        <v>85</v>
      </c>
      <c r="F3872" s="9"/>
      <c r="G3872" s="9"/>
      <c r="H3872" s="10" t="s">
        <v>1452</v>
      </c>
      <c r="I3872" s="10"/>
      <c r="J3872" s="9" t="s">
        <v>1453</v>
      </c>
      <c r="K3872" s="10" t="s">
        <v>1454</v>
      </c>
      <c r="L3872" s="9" t="s">
        <v>7420</v>
      </c>
      <c r="M3872" s="9"/>
      <c r="N3872" s="12" t="s">
        <v>1456</v>
      </c>
    </row>
    <row r="3873" customFormat="1" spans="1:14">
      <c r="A3873" s="9" t="s">
        <v>7269</v>
      </c>
      <c r="B3873" s="9"/>
      <c r="C3873" s="9" t="s">
        <v>7451</v>
      </c>
      <c r="D3873" s="9" t="s">
        <v>7452</v>
      </c>
      <c r="E3873" s="10" t="s">
        <v>85</v>
      </c>
      <c r="F3873" s="9"/>
      <c r="G3873" s="9"/>
      <c r="H3873" s="10" t="s">
        <v>1452</v>
      </c>
      <c r="I3873" s="10"/>
      <c r="J3873" s="9" t="s">
        <v>1453</v>
      </c>
      <c r="K3873" s="10" t="s">
        <v>1454</v>
      </c>
      <c r="L3873" s="9" t="s">
        <v>7420</v>
      </c>
      <c r="M3873" s="9"/>
      <c r="N3873" s="12" t="s">
        <v>1456</v>
      </c>
    </row>
    <row r="3874" customFormat="1" spans="1:14">
      <c r="A3874" s="9" t="s">
        <v>7269</v>
      </c>
      <c r="B3874" s="10"/>
      <c r="C3874" s="10" t="s">
        <v>7453</v>
      </c>
      <c r="D3874" s="10" t="s">
        <v>7454</v>
      </c>
      <c r="E3874" s="10" t="s">
        <v>85</v>
      </c>
      <c r="F3874" s="10"/>
      <c r="G3874" s="10"/>
      <c r="H3874" s="10" t="s">
        <v>1452</v>
      </c>
      <c r="I3874" s="10"/>
      <c r="J3874" s="9" t="s">
        <v>1453</v>
      </c>
      <c r="K3874" s="10" t="s">
        <v>1454</v>
      </c>
      <c r="L3874" s="9" t="s">
        <v>7420</v>
      </c>
      <c r="M3874" s="9" t="s">
        <v>7356</v>
      </c>
      <c r="N3874" s="12" t="s">
        <v>1456</v>
      </c>
    </row>
    <row r="3875" customFormat="1" spans="1:14">
      <c r="A3875" s="9" t="s">
        <v>7269</v>
      </c>
      <c r="B3875" s="9"/>
      <c r="C3875" s="9" t="s">
        <v>7455</v>
      </c>
      <c r="D3875" s="9" t="s">
        <v>7456</v>
      </c>
      <c r="E3875" s="9" t="s">
        <v>85</v>
      </c>
      <c r="F3875" s="9"/>
      <c r="G3875" s="9"/>
      <c r="H3875" s="10" t="s">
        <v>1452</v>
      </c>
      <c r="I3875" s="10"/>
      <c r="J3875" s="9" t="s">
        <v>1453</v>
      </c>
      <c r="K3875" s="10" t="s">
        <v>1454</v>
      </c>
      <c r="L3875" s="9" t="s">
        <v>7420</v>
      </c>
      <c r="M3875" s="9"/>
      <c r="N3875" s="12" t="s">
        <v>1456</v>
      </c>
    </row>
    <row r="3876" customFormat="1" spans="1:14">
      <c r="A3876" s="9" t="s">
        <v>7269</v>
      </c>
      <c r="B3876" s="10"/>
      <c r="C3876" s="10" t="s">
        <v>7457</v>
      </c>
      <c r="D3876" s="10" t="s">
        <v>7458</v>
      </c>
      <c r="E3876" s="10" t="s">
        <v>85</v>
      </c>
      <c r="F3876" s="10"/>
      <c r="G3876" s="10"/>
      <c r="H3876" s="10" t="s">
        <v>1452</v>
      </c>
      <c r="I3876" s="10"/>
      <c r="J3876" s="9" t="s">
        <v>1453</v>
      </c>
      <c r="K3876" s="10" t="s">
        <v>1454</v>
      </c>
      <c r="L3876" s="9" t="s">
        <v>7420</v>
      </c>
      <c r="M3876" s="9" t="s">
        <v>456</v>
      </c>
      <c r="N3876" s="12" t="s">
        <v>1456</v>
      </c>
    </row>
    <row r="3877" customFormat="1" spans="1:14">
      <c r="A3877" s="9" t="s">
        <v>7269</v>
      </c>
      <c r="B3877" s="9"/>
      <c r="C3877" s="9" t="s">
        <v>7459</v>
      </c>
      <c r="D3877" s="9" t="s">
        <v>7460</v>
      </c>
      <c r="E3877" s="10" t="s">
        <v>85</v>
      </c>
      <c r="F3877" s="9"/>
      <c r="G3877" s="9"/>
      <c r="H3877" s="10" t="s">
        <v>1452</v>
      </c>
      <c r="I3877" s="10"/>
      <c r="J3877" s="9" t="s">
        <v>1453</v>
      </c>
      <c r="K3877" s="10" t="s">
        <v>1454</v>
      </c>
      <c r="L3877" s="9" t="s">
        <v>7420</v>
      </c>
      <c r="M3877" s="9"/>
      <c r="N3877" s="12" t="s">
        <v>1456</v>
      </c>
    </row>
    <row r="3878" customFormat="1" spans="1:14">
      <c r="A3878" s="9" t="s">
        <v>7269</v>
      </c>
      <c r="B3878" s="9"/>
      <c r="C3878" s="9" t="s">
        <v>7461</v>
      </c>
      <c r="D3878" s="9" t="s">
        <v>7462</v>
      </c>
      <c r="E3878" s="10" t="s">
        <v>85</v>
      </c>
      <c r="F3878" s="9"/>
      <c r="G3878" s="9"/>
      <c r="H3878" s="10" t="s">
        <v>1452</v>
      </c>
      <c r="I3878" s="10"/>
      <c r="J3878" s="9" t="s">
        <v>1453</v>
      </c>
      <c r="K3878" s="10" t="s">
        <v>1454</v>
      </c>
      <c r="L3878" s="9" t="s">
        <v>7420</v>
      </c>
      <c r="M3878" s="9"/>
      <c r="N3878" s="12" t="s">
        <v>1456</v>
      </c>
    </row>
    <row r="3879" customFormat="1" spans="1:14">
      <c r="A3879" s="9" t="s">
        <v>7269</v>
      </c>
      <c r="B3879" s="10"/>
      <c r="C3879" s="10" t="s">
        <v>7463</v>
      </c>
      <c r="D3879" s="10" t="s">
        <v>7464</v>
      </c>
      <c r="E3879" s="10" t="s">
        <v>85</v>
      </c>
      <c r="F3879" s="10"/>
      <c r="G3879" s="10"/>
      <c r="H3879" s="10" t="s">
        <v>1452</v>
      </c>
      <c r="I3879" s="10"/>
      <c r="J3879" s="9" t="s">
        <v>1453</v>
      </c>
      <c r="K3879" s="10" t="s">
        <v>1454</v>
      </c>
      <c r="L3879" s="9" t="s">
        <v>7420</v>
      </c>
      <c r="M3879" s="9" t="s">
        <v>7372</v>
      </c>
      <c r="N3879" s="12" t="s">
        <v>1456</v>
      </c>
    </row>
    <row r="3880" customFormat="1" spans="1:14">
      <c r="A3880" s="9" t="s">
        <v>7269</v>
      </c>
      <c r="B3880" s="10"/>
      <c r="C3880" s="10" t="s">
        <v>7465</v>
      </c>
      <c r="D3880" s="10" t="s">
        <v>7466</v>
      </c>
      <c r="E3880" s="10" t="s">
        <v>85</v>
      </c>
      <c r="F3880" s="10"/>
      <c r="G3880" s="10"/>
      <c r="H3880" s="10" t="s">
        <v>1452</v>
      </c>
      <c r="I3880" s="10"/>
      <c r="J3880" s="9" t="s">
        <v>1453</v>
      </c>
      <c r="K3880" s="10" t="s">
        <v>1454</v>
      </c>
      <c r="L3880" s="9" t="s">
        <v>7420</v>
      </c>
      <c r="M3880" s="9" t="s">
        <v>7372</v>
      </c>
      <c r="N3880" s="12" t="s">
        <v>1456</v>
      </c>
    </row>
    <row r="3881" customFormat="1" spans="1:14">
      <c r="A3881" s="9" t="s">
        <v>7269</v>
      </c>
      <c r="B3881" s="9"/>
      <c r="C3881" s="9" t="s">
        <v>7467</v>
      </c>
      <c r="D3881" s="9" t="s">
        <v>7468</v>
      </c>
      <c r="E3881" s="10" t="s">
        <v>85</v>
      </c>
      <c r="F3881" s="9"/>
      <c r="G3881" s="9"/>
      <c r="H3881" s="10" t="s">
        <v>1452</v>
      </c>
      <c r="I3881" s="10"/>
      <c r="J3881" s="9" t="s">
        <v>1453</v>
      </c>
      <c r="K3881" s="10" t="s">
        <v>1454</v>
      </c>
      <c r="L3881" s="9" t="s">
        <v>7420</v>
      </c>
      <c r="M3881" s="9"/>
      <c r="N3881" s="12" t="s">
        <v>1456</v>
      </c>
    </row>
    <row r="3882" customFormat="1" spans="1:14">
      <c r="A3882" s="9" t="s">
        <v>7269</v>
      </c>
      <c r="B3882" s="10"/>
      <c r="C3882" s="10" t="s">
        <v>7469</v>
      </c>
      <c r="D3882" s="10" t="s">
        <v>7470</v>
      </c>
      <c r="E3882" s="10" t="s">
        <v>85</v>
      </c>
      <c r="F3882" s="10"/>
      <c r="G3882" s="10"/>
      <c r="H3882" s="10" t="s">
        <v>1452</v>
      </c>
      <c r="I3882" s="10"/>
      <c r="J3882" s="9" t="s">
        <v>1453</v>
      </c>
      <c r="K3882" s="10" t="s">
        <v>1454</v>
      </c>
      <c r="L3882" s="9" t="s">
        <v>7420</v>
      </c>
      <c r="M3882" s="9" t="s">
        <v>7346</v>
      </c>
      <c r="N3882" s="12" t="s">
        <v>1456</v>
      </c>
    </row>
    <row r="3883" customFormat="1" spans="1:14">
      <c r="A3883" s="9" t="s">
        <v>7269</v>
      </c>
      <c r="B3883" s="9"/>
      <c r="C3883" s="9" t="s">
        <v>7471</v>
      </c>
      <c r="D3883" s="9" t="s">
        <v>7472</v>
      </c>
      <c r="E3883" s="10" t="s">
        <v>85</v>
      </c>
      <c r="F3883" s="9"/>
      <c r="G3883" s="9"/>
      <c r="H3883" s="10" t="s">
        <v>1452</v>
      </c>
      <c r="I3883" s="10"/>
      <c r="J3883" s="9" t="s">
        <v>1453</v>
      </c>
      <c r="K3883" s="10" t="s">
        <v>1454</v>
      </c>
      <c r="L3883" s="9" t="s">
        <v>7420</v>
      </c>
      <c r="M3883" s="9"/>
      <c r="N3883" s="12" t="s">
        <v>1456</v>
      </c>
    </row>
    <row r="3884" customFormat="1" spans="1:14">
      <c r="A3884" s="9" t="s">
        <v>7269</v>
      </c>
      <c r="B3884" s="9"/>
      <c r="C3884" s="9" t="s">
        <v>7473</v>
      </c>
      <c r="D3884" s="9" t="s">
        <v>7474</v>
      </c>
      <c r="E3884" s="10" t="s">
        <v>85</v>
      </c>
      <c r="F3884" s="9"/>
      <c r="G3884" s="9"/>
      <c r="H3884" s="10" t="s">
        <v>1452</v>
      </c>
      <c r="I3884" s="10"/>
      <c r="J3884" s="9" t="s">
        <v>1453</v>
      </c>
      <c r="K3884" s="10" t="s">
        <v>1454</v>
      </c>
      <c r="L3884" s="9" t="s">
        <v>7420</v>
      </c>
      <c r="M3884" s="9"/>
      <c r="N3884" s="12" t="s">
        <v>1456</v>
      </c>
    </row>
    <row r="3885" customFormat="1" spans="1:14">
      <c r="A3885" s="9" t="s">
        <v>7269</v>
      </c>
      <c r="B3885" s="9"/>
      <c r="C3885" s="9" t="s">
        <v>7475</v>
      </c>
      <c r="D3885" s="9" t="s">
        <v>7476</v>
      </c>
      <c r="E3885" s="10" t="s">
        <v>85</v>
      </c>
      <c r="F3885" s="9"/>
      <c r="G3885" s="9"/>
      <c r="H3885" s="10" t="s">
        <v>1452</v>
      </c>
      <c r="I3885" s="10"/>
      <c r="J3885" s="9" t="s">
        <v>1453</v>
      </c>
      <c r="K3885" s="10" t="s">
        <v>1454</v>
      </c>
      <c r="L3885" s="9" t="s">
        <v>7420</v>
      </c>
      <c r="M3885" s="9"/>
      <c r="N3885" s="12" t="s">
        <v>1456</v>
      </c>
    </row>
    <row r="3886" customFormat="1" spans="1:14">
      <c r="A3886" s="9" t="s">
        <v>7269</v>
      </c>
      <c r="B3886" s="10"/>
      <c r="C3886" s="10" t="s">
        <v>7477</v>
      </c>
      <c r="D3886" s="10" t="s">
        <v>7478</v>
      </c>
      <c r="E3886" s="10" t="s">
        <v>85</v>
      </c>
      <c r="F3886" s="10"/>
      <c r="G3886" s="10"/>
      <c r="H3886" s="10" t="s">
        <v>1452</v>
      </c>
      <c r="I3886" s="10"/>
      <c r="J3886" s="9" t="s">
        <v>1453</v>
      </c>
      <c r="K3886" s="10" t="s">
        <v>1454</v>
      </c>
      <c r="L3886" s="9" t="s">
        <v>7420</v>
      </c>
      <c r="M3886" s="9" t="s">
        <v>7377</v>
      </c>
      <c r="N3886" s="12" t="s">
        <v>1456</v>
      </c>
    </row>
    <row r="3887" customFormat="1" spans="1:14">
      <c r="A3887" s="9" t="s">
        <v>7269</v>
      </c>
      <c r="B3887" s="10"/>
      <c r="C3887" s="10" t="s">
        <v>7479</v>
      </c>
      <c r="D3887" s="10" t="s">
        <v>7480</v>
      </c>
      <c r="E3887" s="10" t="s">
        <v>85</v>
      </c>
      <c r="F3887" s="10"/>
      <c r="G3887" s="10"/>
      <c r="H3887" s="10" t="s">
        <v>1452</v>
      </c>
      <c r="I3887" s="10"/>
      <c r="J3887" s="9" t="s">
        <v>1453</v>
      </c>
      <c r="K3887" s="10" t="s">
        <v>1454</v>
      </c>
      <c r="L3887" s="9" t="s">
        <v>7420</v>
      </c>
      <c r="M3887" s="9" t="s">
        <v>456</v>
      </c>
      <c r="N3887" s="12" t="s">
        <v>1456</v>
      </c>
    </row>
    <row r="3888" customFormat="1" spans="1:14">
      <c r="A3888" s="9" t="s">
        <v>7269</v>
      </c>
      <c r="B3888" s="10"/>
      <c r="C3888" s="10" t="s">
        <v>7481</v>
      </c>
      <c r="D3888" s="10" t="s">
        <v>7482</v>
      </c>
      <c r="E3888" s="10" t="s">
        <v>85</v>
      </c>
      <c r="F3888" s="10"/>
      <c r="G3888" s="10"/>
      <c r="H3888" s="10" t="s">
        <v>1452</v>
      </c>
      <c r="I3888" s="10"/>
      <c r="J3888" s="9" t="s">
        <v>1453</v>
      </c>
      <c r="K3888" s="10" t="s">
        <v>1454</v>
      </c>
      <c r="L3888" s="9" t="s">
        <v>7420</v>
      </c>
      <c r="M3888" s="9" t="s">
        <v>7377</v>
      </c>
      <c r="N3888" s="12" t="s">
        <v>1456</v>
      </c>
    </row>
    <row r="3889" customFormat="1" spans="1:14">
      <c r="A3889" s="9" t="s">
        <v>7269</v>
      </c>
      <c r="B3889" s="9"/>
      <c r="C3889" s="12" t="s">
        <v>7483</v>
      </c>
      <c r="D3889" s="12" t="s">
        <v>7484</v>
      </c>
      <c r="E3889" s="9" t="s">
        <v>85</v>
      </c>
      <c r="F3889" s="9"/>
      <c r="G3889" s="9"/>
      <c r="H3889" s="9" t="s">
        <v>1452</v>
      </c>
      <c r="I3889" s="9"/>
      <c r="J3889" s="9" t="s">
        <v>1453</v>
      </c>
      <c r="K3889" s="9" t="s">
        <v>1454</v>
      </c>
      <c r="L3889" s="9" t="s">
        <v>7420</v>
      </c>
      <c r="M3889" s="9"/>
      <c r="N3889" s="12" t="s">
        <v>1456</v>
      </c>
    </row>
    <row r="3890" customFormat="1" spans="1:14">
      <c r="A3890" s="9" t="s">
        <v>7269</v>
      </c>
      <c r="B3890" s="9"/>
      <c r="C3890" s="12" t="s">
        <v>7485</v>
      </c>
      <c r="D3890" s="12" t="s">
        <v>7486</v>
      </c>
      <c r="E3890" s="9" t="s">
        <v>85</v>
      </c>
      <c r="F3890" s="9"/>
      <c r="G3890" s="9"/>
      <c r="H3890" s="9" t="s">
        <v>1452</v>
      </c>
      <c r="I3890" s="9"/>
      <c r="J3890" s="9" t="s">
        <v>1453</v>
      </c>
      <c r="K3890" s="9" t="s">
        <v>1454</v>
      </c>
      <c r="L3890" s="9" t="s">
        <v>7420</v>
      </c>
      <c r="M3890" s="9"/>
      <c r="N3890" s="12" t="s">
        <v>1456</v>
      </c>
    </row>
    <row r="3891" customFormat="1" spans="1:14">
      <c r="A3891" s="9" t="s">
        <v>7269</v>
      </c>
      <c r="B3891" s="9"/>
      <c r="C3891" s="12" t="s">
        <v>7487</v>
      </c>
      <c r="D3891" s="12" t="s">
        <v>7488</v>
      </c>
      <c r="E3891" s="9" t="s">
        <v>85</v>
      </c>
      <c r="F3891" s="9"/>
      <c r="G3891" s="9"/>
      <c r="H3891" s="9" t="s">
        <v>1452</v>
      </c>
      <c r="I3891" s="9"/>
      <c r="J3891" s="9" t="s">
        <v>1453</v>
      </c>
      <c r="K3891" s="9" t="s">
        <v>1454</v>
      </c>
      <c r="L3891" s="9" t="s">
        <v>7420</v>
      </c>
      <c r="M3891" s="9"/>
      <c r="N3891" s="12" t="s">
        <v>1456</v>
      </c>
    </row>
    <row r="3892" customFormat="1" spans="1:14">
      <c r="A3892" s="9" t="s">
        <v>7269</v>
      </c>
      <c r="B3892" s="9"/>
      <c r="C3892" s="12" t="s">
        <v>7489</v>
      </c>
      <c r="D3892" s="12" t="s">
        <v>7490</v>
      </c>
      <c r="E3892" s="9" t="s">
        <v>85</v>
      </c>
      <c r="F3892" s="9"/>
      <c r="G3892" s="9"/>
      <c r="H3892" s="9" t="s">
        <v>1452</v>
      </c>
      <c r="I3892" s="9"/>
      <c r="J3892" s="9" t="s">
        <v>1453</v>
      </c>
      <c r="K3892" s="9" t="s">
        <v>1454</v>
      </c>
      <c r="L3892" s="9" t="s">
        <v>7420</v>
      </c>
      <c r="M3892" s="9"/>
      <c r="N3892" s="12" t="s">
        <v>1456</v>
      </c>
    </row>
    <row r="3893" customFormat="1" spans="1:14">
      <c r="A3893" s="9" t="s">
        <v>7269</v>
      </c>
      <c r="B3893" s="9"/>
      <c r="C3893" s="12" t="s">
        <v>7491</v>
      </c>
      <c r="D3893" s="12" t="s">
        <v>7492</v>
      </c>
      <c r="E3893" s="9" t="s">
        <v>85</v>
      </c>
      <c r="F3893" s="9"/>
      <c r="G3893" s="9"/>
      <c r="H3893" s="9" t="s">
        <v>1452</v>
      </c>
      <c r="I3893" s="9"/>
      <c r="J3893" s="9" t="s">
        <v>1453</v>
      </c>
      <c r="K3893" s="9" t="s">
        <v>1454</v>
      </c>
      <c r="L3893" s="9" t="s">
        <v>7420</v>
      </c>
      <c r="M3893" s="9"/>
      <c r="N3893" s="12" t="s">
        <v>1456</v>
      </c>
    </row>
    <row r="3894" customFormat="1" spans="1:14">
      <c r="A3894" s="9" t="s">
        <v>7269</v>
      </c>
      <c r="B3894" s="9"/>
      <c r="C3894" s="12" t="s">
        <v>7493</v>
      </c>
      <c r="D3894" s="12" t="s">
        <v>7494</v>
      </c>
      <c r="E3894" s="9" t="s">
        <v>85</v>
      </c>
      <c r="F3894" s="9"/>
      <c r="G3894" s="9"/>
      <c r="H3894" s="9" t="s">
        <v>1452</v>
      </c>
      <c r="I3894" s="9"/>
      <c r="J3894" s="9" t="s">
        <v>1453</v>
      </c>
      <c r="K3894" s="9" t="s">
        <v>1454</v>
      </c>
      <c r="L3894" s="9" t="s">
        <v>7420</v>
      </c>
      <c r="M3894" s="9"/>
      <c r="N3894" s="12" t="s">
        <v>1456</v>
      </c>
    </row>
    <row r="3895" customFormat="1" spans="1:14">
      <c r="A3895" s="9" t="s">
        <v>7269</v>
      </c>
      <c r="B3895" s="9"/>
      <c r="C3895" s="12" t="s">
        <v>7495</v>
      </c>
      <c r="D3895" s="12" t="s">
        <v>7496</v>
      </c>
      <c r="E3895" s="9" t="s">
        <v>85</v>
      </c>
      <c r="F3895" s="9"/>
      <c r="G3895" s="9"/>
      <c r="H3895" s="9" t="s">
        <v>1452</v>
      </c>
      <c r="I3895" s="9"/>
      <c r="J3895" s="9" t="s">
        <v>1453</v>
      </c>
      <c r="K3895" s="9" t="s">
        <v>1454</v>
      </c>
      <c r="L3895" s="9" t="s">
        <v>7420</v>
      </c>
      <c r="M3895" s="9"/>
      <c r="N3895" s="12" t="s">
        <v>1456</v>
      </c>
    </row>
    <row r="3896" customFormat="1" spans="1:14">
      <c r="A3896" s="9" t="s">
        <v>7269</v>
      </c>
      <c r="B3896" s="9"/>
      <c r="C3896" s="12" t="s">
        <v>7497</v>
      </c>
      <c r="D3896" s="12" t="s">
        <v>7498</v>
      </c>
      <c r="E3896" s="9" t="s">
        <v>85</v>
      </c>
      <c r="F3896" s="9"/>
      <c r="G3896" s="9"/>
      <c r="H3896" s="9" t="s">
        <v>1452</v>
      </c>
      <c r="I3896" s="9"/>
      <c r="J3896" s="9" t="s">
        <v>1453</v>
      </c>
      <c r="K3896" s="9" t="s">
        <v>1454</v>
      </c>
      <c r="L3896" s="9" t="s">
        <v>7420</v>
      </c>
      <c r="M3896" s="9"/>
      <c r="N3896" s="12" t="s">
        <v>1456</v>
      </c>
    </row>
    <row r="3897" customFormat="1" spans="1:14">
      <c r="A3897" s="9" t="s">
        <v>7269</v>
      </c>
      <c r="B3897" s="9"/>
      <c r="C3897" s="12" t="s">
        <v>7499</v>
      </c>
      <c r="D3897" s="12" t="s">
        <v>7500</v>
      </c>
      <c r="E3897" s="9" t="s">
        <v>85</v>
      </c>
      <c r="F3897" s="9"/>
      <c r="G3897" s="9"/>
      <c r="H3897" s="9" t="s">
        <v>1452</v>
      </c>
      <c r="I3897" s="9"/>
      <c r="J3897" s="9" t="s">
        <v>1453</v>
      </c>
      <c r="K3897" s="9" t="s">
        <v>1454</v>
      </c>
      <c r="L3897" s="9" t="s">
        <v>7420</v>
      </c>
      <c r="M3897" s="9"/>
      <c r="N3897" s="12" t="s">
        <v>1456</v>
      </c>
    </row>
    <row r="3898" customFormat="1" spans="1:14">
      <c r="A3898" s="9" t="s">
        <v>7269</v>
      </c>
      <c r="B3898" s="9"/>
      <c r="C3898" s="12" t="s">
        <v>7501</v>
      </c>
      <c r="D3898" s="12" t="s">
        <v>7502</v>
      </c>
      <c r="E3898" s="9" t="s">
        <v>85</v>
      </c>
      <c r="F3898" s="9"/>
      <c r="G3898" s="9"/>
      <c r="H3898" s="9" t="s">
        <v>1452</v>
      </c>
      <c r="I3898" s="9"/>
      <c r="J3898" s="9" t="s">
        <v>1453</v>
      </c>
      <c r="K3898" s="9" t="s">
        <v>1454</v>
      </c>
      <c r="L3898" s="9" t="s">
        <v>7420</v>
      </c>
      <c r="M3898" s="9"/>
      <c r="N3898" s="12" t="s">
        <v>1456</v>
      </c>
    </row>
    <row r="3899" customFormat="1" spans="1:14">
      <c r="A3899" s="9" t="s">
        <v>7269</v>
      </c>
      <c r="B3899" s="9"/>
      <c r="C3899" s="12" t="s">
        <v>7503</v>
      </c>
      <c r="D3899" s="12" t="s">
        <v>7504</v>
      </c>
      <c r="E3899" s="9" t="s">
        <v>85</v>
      </c>
      <c r="F3899" s="9"/>
      <c r="G3899" s="9"/>
      <c r="H3899" s="9" t="s">
        <v>1452</v>
      </c>
      <c r="I3899" s="9"/>
      <c r="J3899" s="9" t="s">
        <v>1453</v>
      </c>
      <c r="K3899" s="9" t="s">
        <v>1454</v>
      </c>
      <c r="L3899" s="9" t="s">
        <v>7420</v>
      </c>
      <c r="M3899" s="9"/>
      <c r="N3899" s="12" t="s">
        <v>1456</v>
      </c>
    </row>
    <row r="3900" customFormat="1" spans="1:14">
      <c r="A3900" s="9" t="s">
        <v>7505</v>
      </c>
      <c r="B3900" s="9"/>
      <c r="C3900" s="13" t="s">
        <v>7506</v>
      </c>
      <c r="D3900" s="13" t="s">
        <v>7507</v>
      </c>
      <c r="E3900" s="10" t="s">
        <v>85</v>
      </c>
      <c r="F3900" s="9"/>
      <c r="G3900" s="9"/>
      <c r="H3900" s="9" t="s">
        <v>1803</v>
      </c>
      <c r="I3900" s="9"/>
      <c r="J3900" s="9" t="s">
        <v>1804</v>
      </c>
      <c r="K3900" s="10" t="s">
        <v>1805</v>
      </c>
      <c r="L3900" s="9" t="s">
        <v>7508</v>
      </c>
      <c r="M3900" s="9" t="s">
        <v>1779</v>
      </c>
      <c r="N3900" s="12" t="s">
        <v>1807</v>
      </c>
    </row>
    <row r="3901" customFormat="1" spans="1:14">
      <c r="A3901" s="9" t="s">
        <v>7505</v>
      </c>
      <c r="B3901" s="9"/>
      <c r="C3901" s="9" t="s">
        <v>7506</v>
      </c>
      <c r="D3901" s="9" t="s">
        <v>7507</v>
      </c>
      <c r="E3901" s="10" t="s">
        <v>85</v>
      </c>
      <c r="F3901" s="9"/>
      <c r="G3901" s="9"/>
      <c r="H3901" s="9" t="s">
        <v>1803</v>
      </c>
      <c r="I3901" s="9"/>
      <c r="J3901" s="9" t="s">
        <v>1804</v>
      </c>
      <c r="K3901" s="10" t="s">
        <v>1805</v>
      </c>
      <c r="L3901" s="9" t="s">
        <v>7508</v>
      </c>
      <c r="M3901" s="9" t="s">
        <v>1779</v>
      </c>
      <c r="N3901" s="12" t="s">
        <v>1807</v>
      </c>
    </row>
    <row r="3902" customFormat="1" spans="1:14">
      <c r="A3902" s="9" t="s">
        <v>7505</v>
      </c>
      <c r="B3902" s="9"/>
      <c r="C3902" s="13" t="s">
        <v>7509</v>
      </c>
      <c r="D3902" s="13" t="s">
        <v>7510</v>
      </c>
      <c r="E3902" s="10" t="s">
        <v>85</v>
      </c>
      <c r="F3902" s="9"/>
      <c r="G3902" s="9"/>
      <c r="H3902" s="9" t="s">
        <v>1803</v>
      </c>
      <c r="I3902" s="9"/>
      <c r="J3902" s="9" t="s">
        <v>1804</v>
      </c>
      <c r="K3902" s="10" t="s">
        <v>1805</v>
      </c>
      <c r="L3902" s="9" t="s">
        <v>7508</v>
      </c>
      <c r="M3902" s="9" t="s">
        <v>1779</v>
      </c>
      <c r="N3902" s="12" t="s">
        <v>1807</v>
      </c>
    </row>
    <row r="3903" customFormat="1" spans="1:14">
      <c r="A3903" s="9" t="s">
        <v>7505</v>
      </c>
      <c r="B3903" s="9"/>
      <c r="C3903" s="9" t="s">
        <v>7509</v>
      </c>
      <c r="D3903" s="9" t="s">
        <v>7510</v>
      </c>
      <c r="E3903" s="10" t="s">
        <v>85</v>
      </c>
      <c r="F3903" s="9"/>
      <c r="G3903" s="9"/>
      <c r="H3903" s="9" t="s">
        <v>1803</v>
      </c>
      <c r="I3903" s="9"/>
      <c r="J3903" s="9" t="s">
        <v>1804</v>
      </c>
      <c r="K3903" s="10" t="s">
        <v>1805</v>
      </c>
      <c r="L3903" s="9" t="s">
        <v>7508</v>
      </c>
      <c r="M3903" s="9" t="s">
        <v>1779</v>
      </c>
      <c r="N3903" s="12" t="s">
        <v>1807</v>
      </c>
    </row>
    <row r="3904" customFormat="1" spans="1:14">
      <c r="A3904" s="9" t="s">
        <v>7505</v>
      </c>
      <c r="B3904" s="10"/>
      <c r="C3904" s="10" t="s">
        <v>7511</v>
      </c>
      <c r="D3904" s="10" t="s">
        <v>7512</v>
      </c>
      <c r="E3904" s="10" t="s">
        <v>85</v>
      </c>
      <c r="F3904" s="10"/>
      <c r="G3904" s="10"/>
      <c r="H3904" s="9" t="s">
        <v>1803</v>
      </c>
      <c r="I3904" s="10"/>
      <c r="J3904" s="9" t="s">
        <v>1804</v>
      </c>
      <c r="K3904" s="10" t="s">
        <v>1805</v>
      </c>
      <c r="L3904" s="9" t="s">
        <v>7508</v>
      </c>
      <c r="M3904" s="9" t="s">
        <v>1779</v>
      </c>
      <c r="N3904" s="12" t="s">
        <v>1807</v>
      </c>
    </row>
    <row r="3905" customFormat="1" spans="1:14">
      <c r="A3905" s="9" t="s">
        <v>7505</v>
      </c>
      <c r="B3905" s="9"/>
      <c r="C3905" s="9" t="s">
        <v>7513</v>
      </c>
      <c r="D3905" s="9" t="s">
        <v>7514</v>
      </c>
      <c r="E3905" s="9" t="s">
        <v>85</v>
      </c>
      <c r="F3905" s="9"/>
      <c r="G3905" s="9"/>
      <c r="H3905" s="9" t="s">
        <v>1803</v>
      </c>
      <c r="I3905" s="9"/>
      <c r="J3905" s="9" t="s">
        <v>1804</v>
      </c>
      <c r="K3905" s="9" t="s">
        <v>1805</v>
      </c>
      <c r="L3905" s="9" t="s">
        <v>7515</v>
      </c>
      <c r="M3905" s="9"/>
      <c r="N3905" s="12" t="s">
        <v>1807</v>
      </c>
    </row>
    <row r="3906" customFormat="1" spans="1:14">
      <c r="A3906" s="9" t="s">
        <v>7505</v>
      </c>
      <c r="B3906" s="9"/>
      <c r="C3906" s="9" t="s">
        <v>7516</v>
      </c>
      <c r="D3906" s="9" t="s">
        <v>7517</v>
      </c>
      <c r="E3906" s="9" t="s">
        <v>85</v>
      </c>
      <c r="F3906" s="9"/>
      <c r="G3906" s="9"/>
      <c r="H3906" s="9" t="s">
        <v>1803</v>
      </c>
      <c r="I3906" s="9"/>
      <c r="J3906" s="9" t="s">
        <v>1804</v>
      </c>
      <c r="K3906" s="9" t="s">
        <v>1805</v>
      </c>
      <c r="L3906" s="9" t="s">
        <v>7515</v>
      </c>
      <c r="M3906" s="9"/>
      <c r="N3906" s="12" t="s">
        <v>1807</v>
      </c>
    </row>
    <row r="3907" customFormat="1" spans="1:14">
      <c r="A3907" s="9" t="s">
        <v>7505</v>
      </c>
      <c r="B3907" s="9"/>
      <c r="C3907" s="9" t="s">
        <v>7518</v>
      </c>
      <c r="D3907" s="9" t="s">
        <v>7519</v>
      </c>
      <c r="E3907" s="9" t="s">
        <v>85</v>
      </c>
      <c r="F3907" s="9"/>
      <c r="G3907" s="9"/>
      <c r="H3907" s="9" t="s">
        <v>1803</v>
      </c>
      <c r="I3907" s="9"/>
      <c r="J3907" s="9" t="s">
        <v>1804</v>
      </c>
      <c r="K3907" s="9" t="s">
        <v>1805</v>
      </c>
      <c r="L3907" s="9" t="s">
        <v>7515</v>
      </c>
      <c r="M3907" s="9"/>
      <c r="N3907" s="12" t="s">
        <v>1807</v>
      </c>
    </row>
    <row r="3908" customFormat="1" spans="1:14">
      <c r="A3908" s="9" t="s">
        <v>7505</v>
      </c>
      <c r="B3908" s="9"/>
      <c r="C3908" s="9" t="s">
        <v>7520</v>
      </c>
      <c r="D3908" s="9" t="s">
        <v>7521</v>
      </c>
      <c r="E3908" s="9" t="s">
        <v>85</v>
      </c>
      <c r="F3908" s="9"/>
      <c r="G3908" s="9"/>
      <c r="H3908" s="9" t="s">
        <v>1803</v>
      </c>
      <c r="I3908" s="9"/>
      <c r="J3908" s="9" t="s">
        <v>1804</v>
      </c>
      <c r="K3908" s="9" t="s">
        <v>1805</v>
      </c>
      <c r="L3908" s="9" t="s">
        <v>7515</v>
      </c>
      <c r="M3908" s="9"/>
      <c r="N3908" s="12" t="s">
        <v>1807</v>
      </c>
    </row>
    <row r="3909" customFormat="1" spans="1:14">
      <c r="A3909" s="9" t="s">
        <v>7505</v>
      </c>
      <c r="B3909" s="9"/>
      <c r="C3909" s="13" t="s">
        <v>7522</v>
      </c>
      <c r="D3909" s="13" t="s">
        <v>7523</v>
      </c>
      <c r="E3909" s="10" t="s">
        <v>85</v>
      </c>
      <c r="F3909" s="9"/>
      <c r="G3909" s="9"/>
      <c r="H3909" s="9" t="s">
        <v>1803</v>
      </c>
      <c r="I3909" s="9"/>
      <c r="J3909" s="9" t="s">
        <v>1804</v>
      </c>
      <c r="K3909" s="10" t="s">
        <v>1805</v>
      </c>
      <c r="L3909" s="9" t="s">
        <v>7515</v>
      </c>
      <c r="M3909" s="9" t="s">
        <v>456</v>
      </c>
      <c r="N3909" s="12" t="s">
        <v>1807</v>
      </c>
    </row>
    <row r="3910" customFormat="1" spans="1:14">
      <c r="A3910" s="9" t="s">
        <v>7505</v>
      </c>
      <c r="B3910" s="10"/>
      <c r="C3910" s="10" t="s">
        <v>7524</v>
      </c>
      <c r="D3910" s="10" t="s">
        <v>7525</v>
      </c>
      <c r="E3910" s="10" t="s">
        <v>85</v>
      </c>
      <c r="F3910" s="10"/>
      <c r="G3910" s="10"/>
      <c r="H3910" s="9" t="s">
        <v>1803</v>
      </c>
      <c r="I3910" s="10"/>
      <c r="J3910" s="9" t="s">
        <v>1804</v>
      </c>
      <c r="K3910" s="10" t="s">
        <v>1805</v>
      </c>
      <c r="L3910" s="9" t="s">
        <v>7515</v>
      </c>
      <c r="M3910" s="9" t="s">
        <v>456</v>
      </c>
      <c r="N3910" s="12" t="s">
        <v>1807</v>
      </c>
    </row>
    <row r="3911" customFormat="1" spans="1:14">
      <c r="A3911" s="9" t="s">
        <v>7505</v>
      </c>
      <c r="B3911" s="10"/>
      <c r="C3911" s="10" t="s">
        <v>7526</v>
      </c>
      <c r="D3911" s="10" t="s">
        <v>7527</v>
      </c>
      <c r="E3911" s="10" t="s">
        <v>85</v>
      </c>
      <c r="F3911" s="10"/>
      <c r="G3911" s="10"/>
      <c r="H3911" s="9" t="s">
        <v>1803</v>
      </c>
      <c r="I3911" s="10"/>
      <c r="J3911" s="9" t="s">
        <v>1804</v>
      </c>
      <c r="K3911" s="10" t="s">
        <v>1805</v>
      </c>
      <c r="L3911" s="9" t="s">
        <v>7515</v>
      </c>
      <c r="M3911" s="9" t="s">
        <v>456</v>
      </c>
      <c r="N3911" s="12" t="s">
        <v>1807</v>
      </c>
    </row>
    <row r="3912" customFormat="1" spans="1:14">
      <c r="A3912" s="9" t="s">
        <v>7505</v>
      </c>
      <c r="B3912" s="10"/>
      <c r="C3912" s="10" t="s">
        <v>7528</v>
      </c>
      <c r="D3912" s="10" t="s">
        <v>7529</v>
      </c>
      <c r="E3912" s="10" t="s">
        <v>85</v>
      </c>
      <c r="F3912" s="10"/>
      <c r="G3912" s="10"/>
      <c r="H3912" s="9" t="s">
        <v>1803</v>
      </c>
      <c r="I3912" s="10"/>
      <c r="J3912" s="9" t="s">
        <v>1804</v>
      </c>
      <c r="K3912" s="10" t="s">
        <v>1805</v>
      </c>
      <c r="L3912" s="9" t="s">
        <v>7515</v>
      </c>
      <c r="M3912" s="9" t="s">
        <v>456</v>
      </c>
      <c r="N3912" s="12" t="s">
        <v>1807</v>
      </c>
    </row>
    <row r="3913" customFormat="1" spans="1:14">
      <c r="A3913" s="9" t="s">
        <v>7505</v>
      </c>
      <c r="B3913" s="9"/>
      <c r="C3913" s="13" t="s">
        <v>7530</v>
      </c>
      <c r="D3913" s="13" t="s">
        <v>7531</v>
      </c>
      <c r="E3913" s="10" t="s">
        <v>85</v>
      </c>
      <c r="F3913" s="9"/>
      <c r="G3913" s="9"/>
      <c r="H3913" s="9" t="s">
        <v>1803</v>
      </c>
      <c r="I3913" s="9"/>
      <c r="J3913" s="9" t="s">
        <v>1804</v>
      </c>
      <c r="K3913" s="10" t="s">
        <v>1805</v>
      </c>
      <c r="L3913" s="9" t="s">
        <v>7515</v>
      </c>
      <c r="M3913" s="9" t="s">
        <v>456</v>
      </c>
      <c r="N3913" s="12" t="s">
        <v>1807</v>
      </c>
    </row>
    <row r="3914" customFormat="1" spans="1:14">
      <c r="A3914" s="9" t="s">
        <v>7505</v>
      </c>
      <c r="B3914" s="9"/>
      <c r="C3914" s="9" t="s">
        <v>7532</v>
      </c>
      <c r="D3914" s="9" t="s">
        <v>7533</v>
      </c>
      <c r="E3914" s="10" t="s">
        <v>85</v>
      </c>
      <c r="F3914" s="9"/>
      <c r="G3914" s="9"/>
      <c r="H3914" s="9" t="s">
        <v>1803</v>
      </c>
      <c r="I3914" s="9"/>
      <c r="J3914" s="9" t="s">
        <v>1804</v>
      </c>
      <c r="K3914" s="9" t="s">
        <v>1805</v>
      </c>
      <c r="L3914" s="9" t="s">
        <v>7515</v>
      </c>
      <c r="M3914" s="9"/>
      <c r="N3914" s="12" t="s">
        <v>1807</v>
      </c>
    </row>
    <row r="3915" customFormat="1" spans="1:14">
      <c r="A3915" s="9" t="s">
        <v>7505</v>
      </c>
      <c r="B3915" s="9"/>
      <c r="C3915" s="9" t="s">
        <v>7534</v>
      </c>
      <c r="D3915" s="9" t="s">
        <v>7535</v>
      </c>
      <c r="E3915" s="10" t="s">
        <v>85</v>
      </c>
      <c r="F3915" s="9"/>
      <c r="G3915" s="9"/>
      <c r="H3915" s="9" t="s">
        <v>1803</v>
      </c>
      <c r="I3915" s="9"/>
      <c r="J3915" s="9" t="s">
        <v>1804</v>
      </c>
      <c r="K3915" s="9" t="s">
        <v>1805</v>
      </c>
      <c r="L3915" s="9" t="s">
        <v>7515</v>
      </c>
      <c r="M3915" s="9"/>
      <c r="N3915" s="12" t="s">
        <v>1807</v>
      </c>
    </row>
    <row r="3916" customFormat="1" spans="1:14">
      <c r="A3916" s="9" t="s">
        <v>7505</v>
      </c>
      <c r="B3916" s="9"/>
      <c r="C3916" s="9" t="s">
        <v>7536</v>
      </c>
      <c r="D3916" s="9" t="s">
        <v>7537</v>
      </c>
      <c r="E3916" s="10" t="s">
        <v>85</v>
      </c>
      <c r="F3916" s="9"/>
      <c r="G3916" s="9"/>
      <c r="H3916" s="9" t="s">
        <v>1803</v>
      </c>
      <c r="I3916" s="9"/>
      <c r="J3916" s="9" t="s">
        <v>1804</v>
      </c>
      <c r="K3916" s="9" t="s">
        <v>1805</v>
      </c>
      <c r="L3916" s="9" t="s">
        <v>7515</v>
      </c>
      <c r="M3916" s="9"/>
      <c r="N3916" s="12" t="s">
        <v>1807</v>
      </c>
    </row>
    <row r="3917" customFormat="1" spans="1:14">
      <c r="A3917" s="9" t="s">
        <v>7505</v>
      </c>
      <c r="B3917" s="9"/>
      <c r="C3917" s="9" t="s">
        <v>7538</v>
      </c>
      <c r="D3917" s="9" t="s">
        <v>7539</v>
      </c>
      <c r="E3917" s="10" t="s">
        <v>85</v>
      </c>
      <c r="F3917" s="9"/>
      <c r="G3917" s="9"/>
      <c r="H3917" s="9" t="s">
        <v>1803</v>
      </c>
      <c r="I3917" s="9"/>
      <c r="J3917" s="9" t="s">
        <v>1804</v>
      </c>
      <c r="K3917" s="9" t="s">
        <v>1805</v>
      </c>
      <c r="L3917" s="9" t="s">
        <v>7515</v>
      </c>
      <c r="M3917" s="9"/>
      <c r="N3917" s="12" t="s">
        <v>1807</v>
      </c>
    </row>
    <row r="3918" customFormat="1" spans="1:14">
      <c r="A3918" s="9" t="s">
        <v>7505</v>
      </c>
      <c r="B3918" s="9"/>
      <c r="C3918" s="9" t="s">
        <v>7540</v>
      </c>
      <c r="D3918" s="9" t="s">
        <v>7541</v>
      </c>
      <c r="E3918" s="10" t="s">
        <v>85</v>
      </c>
      <c r="F3918" s="9"/>
      <c r="G3918" s="9"/>
      <c r="H3918" s="9" t="s">
        <v>1803</v>
      </c>
      <c r="I3918" s="9"/>
      <c r="J3918" s="9" t="s">
        <v>1804</v>
      </c>
      <c r="K3918" s="9" t="s">
        <v>1805</v>
      </c>
      <c r="L3918" s="9" t="s">
        <v>7515</v>
      </c>
      <c r="M3918" s="9"/>
      <c r="N3918" s="12" t="s">
        <v>1807</v>
      </c>
    </row>
    <row r="3919" customFormat="1" spans="1:14">
      <c r="A3919" s="9" t="s">
        <v>7505</v>
      </c>
      <c r="B3919" s="9"/>
      <c r="C3919" s="9" t="s">
        <v>7542</v>
      </c>
      <c r="D3919" s="9" t="s">
        <v>7543</v>
      </c>
      <c r="E3919" s="10" t="s">
        <v>85</v>
      </c>
      <c r="F3919" s="9"/>
      <c r="G3919" s="9"/>
      <c r="H3919" s="9" t="s">
        <v>1803</v>
      </c>
      <c r="I3919" s="9"/>
      <c r="J3919" s="9" t="s">
        <v>1804</v>
      </c>
      <c r="K3919" s="9" t="s">
        <v>1805</v>
      </c>
      <c r="L3919" s="9" t="s">
        <v>7515</v>
      </c>
      <c r="M3919" s="9"/>
      <c r="N3919" s="12" t="s">
        <v>1807</v>
      </c>
    </row>
    <row r="3920" customFormat="1" spans="1:14">
      <c r="A3920" s="9" t="s">
        <v>7505</v>
      </c>
      <c r="B3920" s="9"/>
      <c r="C3920" s="9" t="s">
        <v>7544</v>
      </c>
      <c r="D3920" s="9" t="s">
        <v>7545</v>
      </c>
      <c r="E3920" s="10" t="s">
        <v>85</v>
      </c>
      <c r="F3920" s="9"/>
      <c r="G3920" s="9"/>
      <c r="H3920" s="9" t="s">
        <v>1803</v>
      </c>
      <c r="I3920" s="9"/>
      <c r="J3920" s="9" t="s">
        <v>1804</v>
      </c>
      <c r="K3920" s="9" t="s">
        <v>1805</v>
      </c>
      <c r="L3920" s="9" t="s">
        <v>7515</v>
      </c>
      <c r="M3920" s="9"/>
      <c r="N3920" s="12" t="s">
        <v>1807</v>
      </c>
    </row>
    <row r="3921" customFormat="1" spans="1:14">
      <c r="A3921" s="9" t="s">
        <v>7505</v>
      </c>
      <c r="B3921" s="9"/>
      <c r="C3921" s="9" t="s">
        <v>7546</v>
      </c>
      <c r="D3921" s="9" t="s">
        <v>7547</v>
      </c>
      <c r="E3921" s="10" t="s">
        <v>85</v>
      </c>
      <c r="F3921" s="9"/>
      <c r="G3921" s="9"/>
      <c r="H3921" s="9" t="s">
        <v>1803</v>
      </c>
      <c r="I3921" s="9"/>
      <c r="J3921" s="9" t="s">
        <v>1804</v>
      </c>
      <c r="K3921" s="9" t="s">
        <v>1805</v>
      </c>
      <c r="L3921" s="9" t="s">
        <v>7548</v>
      </c>
      <c r="M3921" s="9"/>
      <c r="N3921" s="12" t="s">
        <v>1807</v>
      </c>
    </row>
    <row r="3922" customFormat="1" spans="1:14">
      <c r="A3922" s="9" t="s">
        <v>7505</v>
      </c>
      <c r="B3922" s="9"/>
      <c r="C3922" s="9" t="s">
        <v>7549</v>
      </c>
      <c r="D3922" s="9" t="s">
        <v>7550</v>
      </c>
      <c r="E3922" s="10" t="s">
        <v>85</v>
      </c>
      <c r="F3922" s="9"/>
      <c r="G3922" s="9"/>
      <c r="H3922" s="9" t="s">
        <v>1803</v>
      </c>
      <c r="I3922" s="9"/>
      <c r="J3922" s="9" t="s">
        <v>1804</v>
      </c>
      <c r="K3922" s="9" t="s">
        <v>1805</v>
      </c>
      <c r="L3922" s="9" t="s">
        <v>7548</v>
      </c>
      <c r="M3922" s="9"/>
      <c r="N3922" s="12" t="s">
        <v>1807</v>
      </c>
    </row>
    <row r="3923" customFormat="1" spans="1:14">
      <c r="A3923" s="9" t="s">
        <v>7505</v>
      </c>
      <c r="B3923" s="9"/>
      <c r="C3923" s="9" t="s">
        <v>7551</v>
      </c>
      <c r="D3923" s="9" t="s">
        <v>7552</v>
      </c>
      <c r="E3923" s="10" t="s">
        <v>85</v>
      </c>
      <c r="F3923" s="9"/>
      <c r="G3923" s="9"/>
      <c r="H3923" s="9" t="s">
        <v>1803</v>
      </c>
      <c r="I3923" s="9"/>
      <c r="J3923" s="9" t="s">
        <v>1804</v>
      </c>
      <c r="K3923" s="9" t="s">
        <v>1805</v>
      </c>
      <c r="L3923" s="9" t="s">
        <v>7548</v>
      </c>
      <c r="M3923" s="9"/>
      <c r="N3923" s="12" t="s">
        <v>1807</v>
      </c>
    </row>
    <row r="3924" customFormat="1" spans="1:14">
      <c r="A3924" s="9" t="s">
        <v>7505</v>
      </c>
      <c r="B3924" s="9"/>
      <c r="C3924" s="9" t="s">
        <v>7553</v>
      </c>
      <c r="D3924" s="9" t="s">
        <v>7554</v>
      </c>
      <c r="E3924" s="10" t="s">
        <v>85</v>
      </c>
      <c r="F3924" s="9"/>
      <c r="G3924" s="9"/>
      <c r="H3924" s="9" t="s">
        <v>1803</v>
      </c>
      <c r="I3924" s="9"/>
      <c r="J3924" s="9" t="s">
        <v>1804</v>
      </c>
      <c r="K3924" s="9" t="s">
        <v>1805</v>
      </c>
      <c r="L3924" s="9" t="s">
        <v>7548</v>
      </c>
      <c r="M3924" s="9"/>
      <c r="N3924" s="12" t="s">
        <v>1807</v>
      </c>
    </row>
    <row r="3925" customFormat="1" spans="1:14">
      <c r="A3925" s="9" t="s">
        <v>7505</v>
      </c>
      <c r="B3925" s="9"/>
      <c r="C3925" s="9" t="s">
        <v>7555</v>
      </c>
      <c r="D3925" s="9" t="s">
        <v>7556</v>
      </c>
      <c r="E3925" s="10" t="s">
        <v>85</v>
      </c>
      <c r="F3925" s="9"/>
      <c r="G3925" s="9"/>
      <c r="H3925" s="9" t="s">
        <v>1803</v>
      </c>
      <c r="I3925" s="9"/>
      <c r="J3925" s="9" t="s">
        <v>1804</v>
      </c>
      <c r="K3925" s="9" t="s">
        <v>1805</v>
      </c>
      <c r="L3925" s="9" t="s">
        <v>7548</v>
      </c>
      <c r="M3925" s="9"/>
      <c r="N3925" s="12" t="s">
        <v>1807</v>
      </c>
    </row>
    <row r="3926" customFormat="1" spans="1:14">
      <c r="A3926" s="9" t="s">
        <v>7505</v>
      </c>
      <c r="B3926" s="9"/>
      <c r="C3926" s="9" t="s">
        <v>7557</v>
      </c>
      <c r="D3926" s="9" t="s">
        <v>7558</v>
      </c>
      <c r="E3926" s="10" t="s">
        <v>85</v>
      </c>
      <c r="F3926" s="9"/>
      <c r="G3926" s="9"/>
      <c r="H3926" s="9" t="s">
        <v>1803</v>
      </c>
      <c r="I3926" s="9"/>
      <c r="J3926" s="9" t="s">
        <v>1804</v>
      </c>
      <c r="K3926" s="9" t="s">
        <v>1805</v>
      </c>
      <c r="L3926" s="9" t="s">
        <v>7548</v>
      </c>
      <c r="M3926" s="9"/>
      <c r="N3926" s="12" t="s">
        <v>1807</v>
      </c>
    </row>
    <row r="3927" customFormat="1" spans="1:14">
      <c r="A3927" s="9" t="s">
        <v>7505</v>
      </c>
      <c r="B3927" s="9"/>
      <c r="C3927" s="9" t="s">
        <v>7559</v>
      </c>
      <c r="D3927" s="9" t="s">
        <v>7560</v>
      </c>
      <c r="E3927" s="10" t="s">
        <v>85</v>
      </c>
      <c r="F3927" s="9"/>
      <c r="G3927" s="9"/>
      <c r="H3927" s="9" t="s">
        <v>1803</v>
      </c>
      <c r="I3927" s="9"/>
      <c r="J3927" s="9" t="s">
        <v>1804</v>
      </c>
      <c r="K3927" s="9" t="s">
        <v>1805</v>
      </c>
      <c r="L3927" s="9" t="s">
        <v>7548</v>
      </c>
      <c r="M3927" s="9"/>
      <c r="N3927" s="12" t="s">
        <v>1807</v>
      </c>
    </row>
    <row r="3928" customFormat="1" spans="1:14">
      <c r="A3928" s="9" t="s">
        <v>7505</v>
      </c>
      <c r="B3928" s="9"/>
      <c r="C3928" s="9" t="s">
        <v>7561</v>
      </c>
      <c r="D3928" s="9" t="s">
        <v>7562</v>
      </c>
      <c r="E3928" s="10" t="s">
        <v>85</v>
      </c>
      <c r="F3928" s="9"/>
      <c r="G3928" s="9"/>
      <c r="H3928" s="9" t="s">
        <v>1803</v>
      </c>
      <c r="I3928" s="9"/>
      <c r="J3928" s="9" t="s">
        <v>1804</v>
      </c>
      <c r="K3928" s="9" t="s">
        <v>1805</v>
      </c>
      <c r="L3928" s="9" t="s">
        <v>7548</v>
      </c>
      <c r="M3928" s="9"/>
      <c r="N3928" s="12" t="s">
        <v>1807</v>
      </c>
    </row>
    <row r="3929" customFormat="1" spans="1:14">
      <c r="A3929" s="9" t="s">
        <v>7505</v>
      </c>
      <c r="B3929" s="9"/>
      <c r="C3929" s="9" t="s">
        <v>7563</v>
      </c>
      <c r="D3929" s="9" t="s">
        <v>7564</v>
      </c>
      <c r="E3929" s="10" t="s">
        <v>85</v>
      </c>
      <c r="F3929" s="9"/>
      <c r="G3929" s="9"/>
      <c r="H3929" s="9" t="s">
        <v>1803</v>
      </c>
      <c r="I3929" s="9"/>
      <c r="J3929" s="9" t="s">
        <v>1804</v>
      </c>
      <c r="K3929" s="9" t="s">
        <v>1805</v>
      </c>
      <c r="L3929" s="9" t="s">
        <v>7548</v>
      </c>
      <c r="M3929" s="9"/>
      <c r="N3929" s="12" t="s">
        <v>1807</v>
      </c>
    </row>
    <row r="3930" customFormat="1" spans="1:14">
      <c r="A3930" s="9" t="s">
        <v>7505</v>
      </c>
      <c r="B3930" s="9"/>
      <c r="C3930" s="12" t="s">
        <v>7565</v>
      </c>
      <c r="D3930" s="12" t="s">
        <v>7566</v>
      </c>
      <c r="E3930" s="9" t="s">
        <v>85</v>
      </c>
      <c r="F3930" s="9"/>
      <c r="G3930" s="9"/>
      <c r="H3930" s="9" t="s">
        <v>1803</v>
      </c>
      <c r="I3930" s="9"/>
      <c r="J3930" s="9" t="s">
        <v>1804</v>
      </c>
      <c r="K3930" s="9" t="s">
        <v>1805</v>
      </c>
      <c r="L3930" s="9" t="s">
        <v>7548</v>
      </c>
      <c r="M3930" s="9"/>
      <c r="N3930" s="12" t="s">
        <v>1807</v>
      </c>
    </row>
    <row r="3931" customFormat="1" spans="1:14">
      <c r="A3931" s="9" t="s">
        <v>7567</v>
      </c>
      <c r="B3931" s="9"/>
      <c r="C3931" s="9" t="s">
        <v>7568</v>
      </c>
      <c r="D3931" s="9" t="s">
        <v>7569</v>
      </c>
      <c r="E3931" s="9" t="s">
        <v>85</v>
      </c>
      <c r="F3931" s="9"/>
      <c r="G3931" s="9"/>
      <c r="H3931" s="10" t="s">
        <v>7570</v>
      </c>
      <c r="I3931" s="10"/>
      <c r="J3931" s="9" t="s">
        <v>7571</v>
      </c>
      <c r="K3931" s="10" t="s">
        <v>7572</v>
      </c>
      <c r="L3931" s="9" t="s">
        <v>7571</v>
      </c>
      <c r="M3931" s="9"/>
      <c r="N3931" s="12" t="s">
        <v>7573</v>
      </c>
    </row>
    <row r="3932" customFormat="1" spans="1:14">
      <c r="A3932" s="9" t="s">
        <v>7567</v>
      </c>
      <c r="B3932" s="9"/>
      <c r="C3932" s="9" t="s">
        <v>7574</v>
      </c>
      <c r="D3932" s="9" t="s">
        <v>7575</v>
      </c>
      <c r="E3932" s="9" t="s">
        <v>85</v>
      </c>
      <c r="F3932" s="9"/>
      <c r="G3932" s="9"/>
      <c r="H3932" s="10" t="s">
        <v>7570</v>
      </c>
      <c r="I3932" s="10"/>
      <c r="J3932" s="9" t="s">
        <v>7571</v>
      </c>
      <c r="K3932" s="10" t="s">
        <v>7572</v>
      </c>
      <c r="L3932" s="9" t="s">
        <v>7571</v>
      </c>
      <c r="M3932" s="9"/>
      <c r="N3932" s="12" t="s">
        <v>7573</v>
      </c>
    </row>
    <row r="3933" customFormat="1" spans="1:14">
      <c r="A3933" s="9" t="s">
        <v>7567</v>
      </c>
      <c r="B3933" s="9"/>
      <c r="C3933" s="10" t="s">
        <v>7576</v>
      </c>
      <c r="D3933" s="10" t="s">
        <v>7577</v>
      </c>
      <c r="E3933" s="10" t="s">
        <v>85</v>
      </c>
      <c r="F3933" s="10"/>
      <c r="G3933" s="10"/>
      <c r="H3933" s="10" t="s">
        <v>7570</v>
      </c>
      <c r="I3933" s="10"/>
      <c r="J3933" s="9" t="s">
        <v>7571</v>
      </c>
      <c r="K3933" s="10" t="s">
        <v>7572</v>
      </c>
      <c r="L3933" s="9" t="s">
        <v>7571</v>
      </c>
      <c r="M3933" s="9" t="s">
        <v>1779</v>
      </c>
      <c r="N3933" s="12" t="s">
        <v>7573</v>
      </c>
    </row>
    <row r="3934" customFormat="1" spans="1:14">
      <c r="A3934" s="9" t="s">
        <v>7567</v>
      </c>
      <c r="B3934" s="9"/>
      <c r="C3934" s="10" t="s">
        <v>7578</v>
      </c>
      <c r="D3934" s="10" t="s">
        <v>7579</v>
      </c>
      <c r="E3934" s="10" t="s">
        <v>85</v>
      </c>
      <c r="F3934" s="10"/>
      <c r="G3934" s="10"/>
      <c r="H3934" s="10" t="s">
        <v>7570</v>
      </c>
      <c r="I3934" s="10"/>
      <c r="J3934" s="9" t="s">
        <v>7571</v>
      </c>
      <c r="K3934" s="10" t="s">
        <v>7572</v>
      </c>
      <c r="L3934" s="9" t="s">
        <v>7571</v>
      </c>
      <c r="M3934" s="9" t="s">
        <v>1779</v>
      </c>
      <c r="N3934" s="12" t="s">
        <v>7573</v>
      </c>
    </row>
    <row r="3935" customFormat="1" spans="1:14">
      <c r="A3935" s="9" t="s">
        <v>7567</v>
      </c>
      <c r="B3935" s="9"/>
      <c r="C3935" s="10" t="s">
        <v>7580</v>
      </c>
      <c r="D3935" s="10" t="s">
        <v>7581</v>
      </c>
      <c r="E3935" s="10" t="s">
        <v>85</v>
      </c>
      <c r="F3935" s="10"/>
      <c r="G3935" s="10"/>
      <c r="H3935" s="10" t="s">
        <v>7570</v>
      </c>
      <c r="I3935" s="10"/>
      <c r="J3935" s="9" t="s">
        <v>7571</v>
      </c>
      <c r="K3935" s="10" t="s">
        <v>7572</v>
      </c>
      <c r="L3935" s="9" t="s">
        <v>7571</v>
      </c>
      <c r="M3935" s="9" t="s">
        <v>1779</v>
      </c>
      <c r="N3935" s="12" t="s">
        <v>7573</v>
      </c>
    </row>
    <row r="3936" customFormat="1" spans="1:14">
      <c r="A3936" s="9" t="s">
        <v>7567</v>
      </c>
      <c r="B3936" s="9"/>
      <c r="C3936" s="10" t="s">
        <v>7582</v>
      </c>
      <c r="D3936" s="10" t="s">
        <v>7583</v>
      </c>
      <c r="E3936" s="10" t="s">
        <v>85</v>
      </c>
      <c r="F3936" s="10"/>
      <c r="G3936" s="10"/>
      <c r="H3936" s="10" t="s">
        <v>7570</v>
      </c>
      <c r="I3936" s="10"/>
      <c r="J3936" s="9" t="s">
        <v>7571</v>
      </c>
      <c r="K3936" s="10" t="s">
        <v>7572</v>
      </c>
      <c r="L3936" s="9" t="s">
        <v>7571</v>
      </c>
      <c r="M3936" s="9" t="s">
        <v>1779</v>
      </c>
      <c r="N3936" s="12" t="s">
        <v>7573</v>
      </c>
    </row>
    <row r="3937" customFormat="1" spans="1:14">
      <c r="A3937" s="9" t="s">
        <v>7567</v>
      </c>
      <c r="B3937" s="9"/>
      <c r="C3937" s="10" t="s">
        <v>7584</v>
      </c>
      <c r="D3937" s="10" t="s">
        <v>7585</v>
      </c>
      <c r="E3937" s="10" t="s">
        <v>85</v>
      </c>
      <c r="F3937" s="10"/>
      <c r="G3937" s="10"/>
      <c r="H3937" s="10" t="s">
        <v>7570</v>
      </c>
      <c r="I3937" s="10"/>
      <c r="J3937" s="9" t="s">
        <v>7571</v>
      </c>
      <c r="K3937" s="10" t="s">
        <v>7572</v>
      </c>
      <c r="L3937" s="9" t="s">
        <v>7571</v>
      </c>
      <c r="M3937" s="9" t="s">
        <v>1779</v>
      </c>
      <c r="N3937" s="12" t="s">
        <v>7573</v>
      </c>
    </row>
    <row r="3938" customFormat="1" spans="1:14">
      <c r="A3938" s="9" t="s">
        <v>7567</v>
      </c>
      <c r="B3938" s="10"/>
      <c r="C3938" s="13" t="s">
        <v>7586</v>
      </c>
      <c r="D3938" s="13" t="s">
        <v>7587</v>
      </c>
      <c r="E3938" s="10" t="s">
        <v>85</v>
      </c>
      <c r="F3938" s="10"/>
      <c r="G3938" s="10"/>
      <c r="H3938" s="10" t="s">
        <v>7570</v>
      </c>
      <c r="I3938" s="10"/>
      <c r="J3938" s="9" t="s">
        <v>7571</v>
      </c>
      <c r="K3938" s="10" t="s">
        <v>7572</v>
      </c>
      <c r="L3938" s="9" t="s">
        <v>7571</v>
      </c>
      <c r="M3938" s="9" t="s">
        <v>1779</v>
      </c>
      <c r="N3938" s="12" t="s">
        <v>7573</v>
      </c>
    </row>
    <row r="3939" customFormat="1" spans="1:14">
      <c r="A3939" s="9" t="s">
        <v>7567</v>
      </c>
      <c r="B3939" s="9"/>
      <c r="C3939" s="10" t="s">
        <v>7588</v>
      </c>
      <c r="D3939" s="10" t="s">
        <v>7589</v>
      </c>
      <c r="E3939" s="10" t="s">
        <v>85</v>
      </c>
      <c r="F3939" s="10"/>
      <c r="G3939" s="10"/>
      <c r="H3939" s="10" t="s">
        <v>7570</v>
      </c>
      <c r="I3939" s="10"/>
      <c r="J3939" s="9" t="s">
        <v>7571</v>
      </c>
      <c r="K3939" s="10" t="s">
        <v>7572</v>
      </c>
      <c r="L3939" s="9" t="s">
        <v>7571</v>
      </c>
      <c r="M3939" s="9" t="s">
        <v>1779</v>
      </c>
      <c r="N3939" s="12" t="s">
        <v>7573</v>
      </c>
    </row>
    <row r="3940" customFormat="1" spans="1:14">
      <c r="A3940" s="9" t="s">
        <v>7567</v>
      </c>
      <c r="B3940" s="10"/>
      <c r="C3940" s="10" t="s">
        <v>7590</v>
      </c>
      <c r="D3940" s="10" t="s">
        <v>7591</v>
      </c>
      <c r="E3940" s="10" t="s">
        <v>85</v>
      </c>
      <c r="F3940" s="10"/>
      <c r="G3940" s="10"/>
      <c r="H3940" s="10" t="s">
        <v>7570</v>
      </c>
      <c r="I3940" s="10"/>
      <c r="J3940" s="9" t="s">
        <v>7571</v>
      </c>
      <c r="K3940" s="10" t="s">
        <v>7572</v>
      </c>
      <c r="L3940" s="9" t="s">
        <v>7571</v>
      </c>
      <c r="M3940" s="9" t="s">
        <v>1779</v>
      </c>
      <c r="N3940" s="12" t="s">
        <v>7573</v>
      </c>
    </row>
    <row r="3941" customFormat="1" spans="1:14">
      <c r="A3941" s="9" t="s">
        <v>7567</v>
      </c>
      <c r="B3941" s="10"/>
      <c r="C3941" s="13" t="s">
        <v>7592</v>
      </c>
      <c r="D3941" s="13" t="s">
        <v>7593</v>
      </c>
      <c r="E3941" s="10" t="s">
        <v>85</v>
      </c>
      <c r="F3941" s="10"/>
      <c r="G3941" s="10"/>
      <c r="H3941" s="10" t="s">
        <v>7570</v>
      </c>
      <c r="I3941" s="10"/>
      <c r="J3941" s="9" t="s">
        <v>7571</v>
      </c>
      <c r="K3941" s="10" t="s">
        <v>7572</v>
      </c>
      <c r="L3941" s="9" t="s">
        <v>7571</v>
      </c>
      <c r="M3941" s="9" t="s">
        <v>1779</v>
      </c>
      <c r="N3941" s="12" t="s">
        <v>7573</v>
      </c>
    </row>
    <row r="3942" customFormat="1" spans="1:14">
      <c r="A3942" s="9" t="s">
        <v>7567</v>
      </c>
      <c r="B3942" s="9"/>
      <c r="C3942" s="10" t="s">
        <v>7594</v>
      </c>
      <c r="D3942" s="10" t="s">
        <v>7595</v>
      </c>
      <c r="E3942" s="10" t="s">
        <v>85</v>
      </c>
      <c r="F3942" s="10"/>
      <c r="G3942" s="10"/>
      <c r="H3942" s="10" t="s">
        <v>7570</v>
      </c>
      <c r="I3942" s="10"/>
      <c r="J3942" s="9" t="s">
        <v>7571</v>
      </c>
      <c r="K3942" s="10" t="s">
        <v>7572</v>
      </c>
      <c r="L3942" s="9" t="s">
        <v>7571</v>
      </c>
      <c r="M3942" s="9" t="s">
        <v>1779</v>
      </c>
      <c r="N3942" s="12" t="s">
        <v>7573</v>
      </c>
    </row>
    <row r="3943" customFormat="1" spans="1:14">
      <c r="A3943" s="9" t="s">
        <v>7567</v>
      </c>
      <c r="B3943" s="10"/>
      <c r="C3943" s="13" t="s">
        <v>7596</v>
      </c>
      <c r="D3943" s="13" t="s">
        <v>7585</v>
      </c>
      <c r="E3943" s="10" t="s">
        <v>85</v>
      </c>
      <c r="F3943" s="10"/>
      <c r="G3943" s="10"/>
      <c r="H3943" s="10" t="s">
        <v>7570</v>
      </c>
      <c r="I3943" s="10"/>
      <c r="J3943" s="9" t="s">
        <v>7571</v>
      </c>
      <c r="K3943" s="10" t="s">
        <v>7572</v>
      </c>
      <c r="L3943" s="9" t="s">
        <v>7571</v>
      </c>
      <c r="M3943" s="9" t="s">
        <v>1779</v>
      </c>
      <c r="N3943" s="12" t="s">
        <v>7573</v>
      </c>
    </row>
    <row r="3944" customFormat="1" spans="1:14">
      <c r="A3944" s="9" t="s">
        <v>7567</v>
      </c>
      <c r="B3944" s="10"/>
      <c r="C3944" s="13" t="s">
        <v>7596</v>
      </c>
      <c r="D3944" s="13" t="s">
        <v>7585</v>
      </c>
      <c r="E3944" s="10" t="s">
        <v>85</v>
      </c>
      <c r="F3944" s="10"/>
      <c r="G3944" s="10"/>
      <c r="H3944" s="10" t="s">
        <v>7570</v>
      </c>
      <c r="I3944" s="10"/>
      <c r="J3944" s="9" t="s">
        <v>7571</v>
      </c>
      <c r="K3944" s="10" t="s">
        <v>7572</v>
      </c>
      <c r="L3944" s="9" t="s">
        <v>7571</v>
      </c>
      <c r="M3944" s="9" t="s">
        <v>1779</v>
      </c>
      <c r="N3944" s="12" t="s">
        <v>7573</v>
      </c>
    </row>
    <row r="3945" customFormat="1" spans="1:14">
      <c r="A3945" s="9" t="s">
        <v>7567</v>
      </c>
      <c r="B3945" s="9"/>
      <c r="C3945" s="10" t="s">
        <v>7597</v>
      </c>
      <c r="D3945" s="10" t="s">
        <v>7598</v>
      </c>
      <c r="E3945" s="10" t="s">
        <v>85</v>
      </c>
      <c r="F3945" s="10"/>
      <c r="G3945" s="10"/>
      <c r="H3945" s="10" t="s">
        <v>7570</v>
      </c>
      <c r="I3945" s="10"/>
      <c r="J3945" s="9" t="s">
        <v>7571</v>
      </c>
      <c r="K3945" s="10" t="s">
        <v>7572</v>
      </c>
      <c r="L3945" s="9" t="s">
        <v>7571</v>
      </c>
      <c r="M3945" s="9" t="s">
        <v>1779</v>
      </c>
      <c r="N3945" s="12" t="s">
        <v>7573</v>
      </c>
    </row>
    <row r="3946" customFormat="1" spans="1:14">
      <c r="A3946" s="9" t="s">
        <v>7567</v>
      </c>
      <c r="B3946" s="9"/>
      <c r="C3946" s="10" t="s">
        <v>7599</v>
      </c>
      <c r="D3946" s="10" t="s">
        <v>7600</v>
      </c>
      <c r="E3946" s="10" t="s">
        <v>85</v>
      </c>
      <c r="F3946" s="10"/>
      <c r="G3946" s="10"/>
      <c r="H3946" s="10" t="s">
        <v>7570</v>
      </c>
      <c r="I3946" s="10"/>
      <c r="J3946" s="9" t="s">
        <v>7571</v>
      </c>
      <c r="K3946" s="10" t="s">
        <v>7572</v>
      </c>
      <c r="L3946" s="9" t="s">
        <v>7571</v>
      </c>
      <c r="M3946" s="9" t="s">
        <v>1779</v>
      </c>
      <c r="N3946" s="12" t="s">
        <v>7573</v>
      </c>
    </row>
    <row r="3947" customFormat="1" spans="1:14">
      <c r="A3947" s="9" t="s">
        <v>7567</v>
      </c>
      <c r="B3947" s="9"/>
      <c r="C3947" s="10" t="s">
        <v>7601</v>
      </c>
      <c r="D3947" s="10" t="s">
        <v>7602</v>
      </c>
      <c r="E3947" s="10" t="s">
        <v>85</v>
      </c>
      <c r="F3947" s="10"/>
      <c r="G3947" s="10"/>
      <c r="H3947" s="10" t="s">
        <v>7570</v>
      </c>
      <c r="I3947" s="10"/>
      <c r="J3947" s="9" t="s">
        <v>7571</v>
      </c>
      <c r="K3947" s="10" t="s">
        <v>7572</v>
      </c>
      <c r="L3947" s="9" t="s">
        <v>7571</v>
      </c>
      <c r="M3947" s="9" t="s">
        <v>1779</v>
      </c>
      <c r="N3947" s="12" t="s">
        <v>7573</v>
      </c>
    </row>
    <row r="3948" customFormat="1" spans="1:14">
      <c r="A3948" s="9" t="s">
        <v>7567</v>
      </c>
      <c r="B3948" s="10"/>
      <c r="C3948" s="13" t="s">
        <v>7603</v>
      </c>
      <c r="D3948" s="13" t="s">
        <v>7604</v>
      </c>
      <c r="E3948" s="10" t="s">
        <v>85</v>
      </c>
      <c r="F3948" s="10"/>
      <c r="G3948" s="10"/>
      <c r="H3948" s="10" t="s">
        <v>7570</v>
      </c>
      <c r="I3948" s="10"/>
      <c r="J3948" s="9" t="s">
        <v>7571</v>
      </c>
      <c r="K3948" s="10" t="s">
        <v>7572</v>
      </c>
      <c r="L3948" s="9" t="s">
        <v>7571</v>
      </c>
      <c r="M3948" s="9" t="s">
        <v>1779</v>
      </c>
      <c r="N3948" s="12" t="s">
        <v>7573</v>
      </c>
    </row>
    <row r="3949" customFormat="1" spans="1:14">
      <c r="A3949" s="9" t="s">
        <v>7567</v>
      </c>
      <c r="B3949" s="9"/>
      <c r="C3949" s="9" t="s">
        <v>7605</v>
      </c>
      <c r="D3949" s="9" t="s">
        <v>7606</v>
      </c>
      <c r="E3949" s="9" t="s">
        <v>85</v>
      </c>
      <c r="F3949" s="9"/>
      <c r="G3949" s="9"/>
      <c r="H3949" s="9" t="s">
        <v>7570</v>
      </c>
      <c r="I3949" s="9"/>
      <c r="J3949" s="9" t="s">
        <v>7571</v>
      </c>
      <c r="K3949" s="9" t="s">
        <v>7572</v>
      </c>
      <c r="L3949" s="9" t="s">
        <v>7571</v>
      </c>
      <c r="M3949" s="9"/>
      <c r="N3949" s="12" t="s">
        <v>7573</v>
      </c>
    </row>
    <row r="3950" customFormat="1" spans="1:14">
      <c r="A3950" s="9" t="s">
        <v>7567</v>
      </c>
      <c r="B3950" s="9"/>
      <c r="C3950" s="9" t="s">
        <v>7607</v>
      </c>
      <c r="D3950" s="9" t="s">
        <v>7608</v>
      </c>
      <c r="E3950" s="9" t="s">
        <v>85</v>
      </c>
      <c r="F3950" s="9"/>
      <c r="G3950" s="9"/>
      <c r="H3950" s="9" t="s">
        <v>7570</v>
      </c>
      <c r="I3950" s="9"/>
      <c r="J3950" s="9" t="s">
        <v>7571</v>
      </c>
      <c r="K3950" s="9" t="s">
        <v>7572</v>
      </c>
      <c r="L3950" s="9" t="s">
        <v>7571</v>
      </c>
      <c r="M3950" s="9"/>
      <c r="N3950" s="12" t="s">
        <v>7573</v>
      </c>
    </row>
    <row r="3951" customFormat="1" spans="1:14">
      <c r="A3951" s="9" t="s">
        <v>7567</v>
      </c>
      <c r="B3951" s="9"/>
      <c r="C3951" s="9" t="s">
        <v>7609</v>
      </c>
      <c r="D3951" s="9" t="s">
        <v>7610</v>
      </c>
      <c r="E3951" s="9" t="s">
        <v>85</v>
      </c>
      <c r="F3951" s="9"/>
      <c r="G3951" s="9"/>
      <c r="H3951" s="9" t="s">
        <v>7570</v>
      </c>
      <c r="I3951" s="9"/>
      <c r="J3951" s="9" t="s">
        <v>7571</v>
      </c>
      <c r="K3951" s="9" t="s">
        <v>7572</v>
      </c>
      <c r="L3951" s="9" t="s">
        <v>7571</v>
      </c>
      <c r="M3951" s="9"/>
      <c r="N3951" s="12" t="s">
        <v>7573</v>
      </c>
    </row>
    <row r="3952" customFormat="1" spans="1:14">
      <c r="A3952" s="9" t="s">
        <v>7567</v>
      </c>
      <c r="B3952" s="9"/>
      <c r="C3952" s="9" t="s">
        <v>7611</v>
      </c>
      <c r="D3952" s="9" t="s">
        <v>7612</v>
      </c>
      <c r="E3952" s="9" t="s">
        <v>85</v>
      </c>
      <c r="F3952" s="9"/>
      <c r="G3952" s="9"/>
      <c r="H3952" s="9" t="s">
        <v>7570</v>
      </c>
      <c r="I3952" s="9"/>
      <c r="J3952" s="9" t="s">
        <v>7571</v>
      </c>
      <c r="K3952" s="9" t="s">
        <v>7572</v>
      </c>
      <c r="L3952" s="9" t="s">
        <v>7571</v>
      </c>
      <c r="M3952" s="9"/>
      <c r="N3952" s="12" t="s">
        <v>7573</v>
      </c>
    </row>
    <row r="3953" customFormat="1" spans="1:14">
      <c r="A3953" s="9" t="s">
        <v>7567</v>
      </c>
      <c r="B3953" s="9"/>
      <c r="C3953" s="9" t="s">
        <v>7613</v>
      </c>
      <c r="D3953" s="9" t="s">
        <v>7614</v>
      </c>
      <c r="E3953" s="9" t="s">
        <v>85</v>
      </c>
      <c r="F3953" s="9"/>
      <c r="G3953" s="9"/>
      <c r="H3953" s="9" t="s">
        <v>7570</v>
      </c>
      <c r="I3953" s="9"/>
      <c r="J3953" s="9" t="s">
        <v>7571</v>
      </c>
      <c r="K3953" s="9" t="s">
        <v>7572</v>
      </c>
      <c r="L3953" s="9" t="s">
        <v>7571</v>
      </c>
      <c r="M3953" s="9"/>
      <c r="N3953" s="12" t="s">
        <v>7573</v>
      </c>
    </row>
    <row r="3954" customFormat="1" spans="1:14">
      <c r="A3954" s="9" t="s">
        <v>7567</v>
      </c>
      <c r="B3954" s="9"/>
      <c r="C3954" s="9" t="s">
        <v>7615</v>
      </c>
      <c r="D3954" s="9" t="s">
        <v>7616</v>
      </c>
      <c r="E3954" s="9" t="s">
        <v>85</v>
      </c>
      <c r="F3954" s="9"/>
      <c r="G3954" s="9"/>
      <c r="H3954" s="9" t="s">
        <v>7570</v>
      </c>
      <c r="I3954" s="9"/>
      <c r="J3954" s="9" t="s">
        <v>7571</v>
      </c>
      <c r="K3954" s="9" t="s">
        <v>7572</v>
      </c>
      <c r="L3954" s="9" t="s">
        <v>7571</v>
      </c>
      <c r="M3954" s="9"/>
      <c r="N3954" s="12" t="s">
        <v>7573</v>
      </c>
    </row>
    <row r="3955" customFormat="1" spans="1:14">
      <c r="A3955" s="9" t="s">
        <v>7567</v>
      </c>
      <c r="B3955" s="9"/>
      <c r="C3955" s="9" t="s">
        <v>7617</v>
      </c>
      <c r="D3955" s="9" t="s">
        <v>7618</v>
      </c>
      <c r="E3955" s="9" t="s">
        <v>85</v>
      </c>
      <c r="F3955" s="9"/>
      <c r="G3955" s="9"/>
      <c r="H3955" s="9" t="s">
        <v>7570</v>
      </c>
      <c r="I3955" s="9"/>
      <c r="J3955" s="9" t="s">
        <v>7571</v>
      </c>
      <c r="K3955" s="9" t="s">
        <v>7572</v>
      </c>
      <c r="L3955" s="9" t="s">
        <v>7571</v>
      </c>
      <c r="M3955" s="9"/>
      <c r="N3955" s="12" t="s">
        <v>7573</v>
      </c>
    </row>
    <row r="3956" customFormat="1" spans="1:14">
      <c r="A3956" s="9" t="s">
        <v>7567</v>
      </c>
      <c r="B3956" s="10"/>
      <c r="C3956" s="13" t="s">
        <v>7619</v>
      </c>
      <c r="D3956" s="13" t="s">
        <v>7620</v>
      </c>
      <c r="E3956" s="10" t="s">
        <v>85</v>
      </c>
      <c r="F3956" s="10"/>
      <c r="G3956" s="10"/>
      <c r="H3956" s="10" t="s">
        <v>7570</v>
      </c>
      <c r="I3956" s="10"/>
      <c r="J3956" s="9" t="s">
        <v>7571</v>
      </c>
      <c r="K3956" s="10" t="s">
        <v>7572</v>
      </c>
      <c r="L3956" s="9" t="s">
        <v>7571</v>
      </c>
      <c r="M3956" s="9" t="s">
        <v>1779</v>
      </c>
      <c r="N3956" s="12" t="s">
        <v>7573</v>
      </c>
    </row>
    <row r="3957" customFormat="1" spans="1:14">
      <c r="A3957" s="9" t="s">
        <v>7567</v>
      </c>
      <c r="B3957" s="10"/>
      <c r="C3957" s="13" t="s">
        <v>7621</v>
      </c>
      <c r="D3957" s="13" t="s">
        <v>7622</v>
      </c>
      <c r="E3957" s="10" t="s">
        <v>85</v>
      </c>
      <c r="F3957" s="10"/>
      <c r="G3957" s="10"/>
      <c r="H3957" s="10" t="s">
        <v>7570</v>
      </c>
      <c r="I3957" s="10"/>
      <c r="J3957" s="9" t="s">
        <v>7571</v>
      </c>
      <c r="K3957" s="10" t="s">
        <v>7572</v>
      </c>
      <c r="L3957" s="9" t="s">
        <v>7571</v>
      </c>
      <c r="M3957" s="9" t="s">
        <v>1779</v>
      </c>
      <c r="N3957" s="12" t="s">
        <v>7573</v>
      </c>
    </row>
    <row r="3958" customFormat="1" spans="1:14">
      <c r="A3958" s="9" t="s">
        <v>7567</v>
      </c>
      <c r="B3958" s="9"/>
      <c r="C3958" s="9" t="s">
        <v>7623</v>
      </c>
      <c r="D3958" s="9" t="s">
        <v>7624</v>
      </c>
      <c r="E3958" s="9" t="s">
        <v>85</v>
      </c>
      <c r="F3958" s="9"/>
      <c r="G3958" s="9"/>
      <c r="H3958" s="10" t="s">
        <v>7570</v>
      </c>
      <c r="I3958" s="10"/>
      <c r="J3958" s="9" t="s">
        <v>7571</v>
      </c>
      <c r="K3958" s="10" t="s">
        <v>7572</v>
      </c>
      <c r="L3958" s="9" t="s">
        <v>7571</v>
      </c>
      <c r="M3958" s="9"/>
      <c r="N3958" s="12" t="s">
        <v>7573</v>
      </c>
    </row>
    <row r="3959" customFormat="1" spans="1:14">
      <c r="A3959" s="9" t="s">
        <v>7567</v>
      </c>
      <c r="B3959" s="9"/>
      <c r="C3959" s="10" t="s">
        <v>7625</v>
      </c>
      <c r="D3959" s="10" t="s">
        <v>7626</v>
      </c>
      <c r="E3959" s="10" t="s">
        <v>85</v>
      </c>
      <c r="F3959" s="10"/>
      <c r="G3959" s="10"/>
      <c r="H3959" s="10" t="s">
        <v>7570</v>
      </c>
      <c r="I3959" s="10"/>
      <c r="J3959" s="9" t="s">
        <v>7571</v>
      </c>
      <c r="K3959" s="10" t="s">
        <v>7572</v>
      </c>
      <c r="L3959" s="9" t="s">
        <v>7571</v>
      </c>
      <c r="M3959" s="9" t="s">
        <v>1779</v>
      </c>
      <c r="N3959" s="12" t="s">
        <v>7573</v>
      </c>
    </row>
    <row r="3960" customFormat="1" spans="1:14">
      <c r="A3960" s="9" t="s">
        <v>7567</v>
      </c>
      <c r="B3960" s="9"/>
      <c r="C3960" s="10" t="s">
        <v>7627</v>
      </c>
      <c r="D3960" s="10" t="s">
        <v>7628</v>
      </c>
      <c r="E3960" s="10" t="s">
        <v>85</v>
      </c>
      <c r="F3960" s="10"/>
      <c r="G3960" s="10"/>
      <c r="H3960" s="10" t="s">
        <v>7570</v>
      </c>
      <c r="I3960" s="10"/>
      <c r="J3960" s="9" t="s">
        <v>7571</v>
      </c>
      <c r="K3960" s="10" t="s">
        <v>7572</v>
      </c>
      <c r="L3960" s="9" t="s">
        <v>7571</v>
      </c>
      <c r="M3960" s="9" t="s">
        <v>1779</v>
      </c>
      <c r="N3960" s="12" t="s">
        <v>7573</v>
      </c>
    </row>
    <row r="3961" customFormat="1" spans="1:14">
      <c r="A3961" s="9" t="s">
        <v>7567</v>
      </c>
      <c r="B3961" s="9"/>
      <c r="C3961" s="10" t="s">
        <v>7629</v>
      </c>
      <c r="D3961" s="10" t="s">
        <v>7630</v>
      </c>
      <c r="E3961" s="10" t="s">
        <v>85</v>
      </c>
      <c r="F3961" s="10"/>
      <c r="G3961" s="10"/>
      <c r="H3961" s="10" t="s">
        <v>7570</v>
      </c>
      <c r="I3961" s="10"/>
      <c r="J3961" s="9" t="s">
        <v>7571</v>
      </c>
      <c r="K3961" s="10" t="s">
        <v>7572</v>
      </c>
      <c r="L3961" s="9" t="s">
        <v>7571</v>
      </c>
      <c r="M3961" s="9" t="s">
        <v>1779</v>
      </c>
      <c r="N3961" s="12" t="s">
        <v>7573</v>
      </c>
    </row>
    <row r="3962" customFormat="1" spans="1:14">
      <c r="A3962" s="9" t="s">
        <v>7567</v>
      </c>
      <c r="B3962" s="10"/>
      <c r="C3962" s="13" t="s">
        <v>7631</v>
      </c>
      <c r="D3962" s="13" t="s">
        <v>7632</v>
      </c>
      <c r="E3962" s="10" t="s">
        <v>85</v>
      </c>
      <c r="F3962" s="10"/>
      <c r="G3962" s="10"/>
      <c r="H3962" s="10" t="s">
        <v>7570</v>
      </c>
      <c r="I3962" s="10"/>
      <c r="J3962" s="9" t="s">
        <v>7571</v>
      </c>
      <c r="K3962" s="10" t="s">
        <v>7572</v>
      </c>
      <c r="L3962" s="9" t="s">
        <v>7571</v>
      </c>
      <c r="M3962" s="9" t="s">
        <v>1779</v>
      </c>
      <c r="N3962" s="12" t="s">
        <v>7573</v>
      </c>
    </row>
    <row r="3963" customFormat="1" spans="1:14">
      <c r="A3963" s="9" t="s">
        <v>7567</v>
      </c>
      <c r="B3963" s="9"/>
      <c r="C3963" s="10" t="s">
        <v>7633</v>
      </c>
      <c r="D3963" s="10" t="s">
        <v>7634</v>
      </c>
      <c r="E3963" s="10" t="s">
        <v>85</v>
      </c>
      <c r="F3963" s="10"/>
      <c r="G3963" s="10"/>
      <c r="H3963" s="10" t="s">
        <v>7570</v>
      </c>
      <c r="I3963" s="10"/>
      <c r="J3963" s="9" t="s">
        <v>7571</v>
      </c>
      <c r="K3963" s="10" t="s">
        <v>7572</v>
      </c>
      <c r="L3963" s="9" t="s">
        <v>7571</v>
      </c>
      <c r="M3963" s="9" t="s">
        <v>1779</v>
      </c>
      <c r="N3963" s="12" t="s">
        <v>7573</v>
      </c>
    </row>
    <row r="3964" customFormat="1" spans="1:14">
      <c r="A3964" s="9" t="s">
        <v>7567</v>
      </c>
      <c r="B3964" s="9"/>
      <c r="C3964" s="10" t="s">
        <v>7635</v>
      </c>
      <c r="D3964" s="10" t="s">
        <v>7636</v>
      </c>
      <c r="E3964" s="10" t="s">
        <v>85</v>
      </c>
      <c r="F3964" s="10"/>
      <c r="G3964" s="10"/>
      <c r="H3964" s="10" t="s">
        <v>7570</v>
      </c>
      <c r="I3964" s="10"/>
      <c r="J3964" s="9" t="s">
        <v>7571</v>
      </c>
      <c r="K3964" s="10" t="s">
        <v>7572</v>
      </c>
      <c r="L3964" s="9" t="s">
        <v>7571</v>
      </c>
      <c r="M3964" s="9" t="s">
        <v>1779</v>
      </c>
      <c r="N3964" s="12" t="s">
        <v>7573</v>
      </c>
    </row>
    <row r="3965" customFormat="1" spans="1:14">
      <c r="A3965" s="9" t="s">
        <v>7567</v>
      </c>
      <c r="B3965" s="9"/>
      <c r="C3965" s="10" t="s">
        <v>7637</v>
      </c>
      <c r="D3965" s="10" t="s">
        <v>7638</v>
      </c>
      <c r="E3965" s="10" t="s">
        <v>85</v>
      </c>
      <c r="F3965" s="10"/>
      <c r="G3965" s="10"/>
      <c r="H3965" s="10" t="s">
        <v>7570</v>
      </c>
      <c r="I3965" s="10"/>
      <c r="J3965" s="9" t="s">
        <v>7571</v>
      </c>
      <c r="K3965" s="10" t="s">
        <v>7572</v>
      </c>
      <c r="L3965" s="9" t="s">
        <v>7571</v>
      </c>
      <c r="M3965" s="9" t="s">
        <v>1779</v>
      </c>
      <c r="N3965" s="12" t="s">
        <v>7573</v>
      </c>
    </row>
    <row r="3966" customFormat="1" spans="1:14">
      <c r="A3966" s="9" t="s">
        <v>7567</v>
      </c>
      <c r="B3966" s="9"/>
      <c r="C3966" s="9" t="s">
        <v>7639</v>
      </c>
      <c r="D3966" s="9" t="s">
        <v>7640</v>
      </c>
      <c r="E3966" s="9" t="s">
        <v>85</v>
      </c>
      <c r="F3966" s="9"/>
      <c r="G3966" s="9"/>
      <c r="H3966" s="9" t="s">
        <v>7570</v>
      </c>
      <c r="I3966" s="9"/>
      <c r="J3966" s="9" t="s">
        <v>7571</v>
      </c>
      <c r="K3966" s="9" t="s">
        <v>7572</v>
      </c>
      <c r="L3966" s="9" t="s">
        <v>7571</v>
      </c>
      <c r="M3966" s="9"/>
      <c r="N3966" s="12" t="s">
        <v>7573</v>
      </c>
    </row>
    <row r="3967" customFormat="1" spans="1:14">
      <c r="A3967" s="9" t="s">
        <v>7567</v>
      </c>
      <c r="B3967" s="9"/>
      <c r="C3967" s="9" t="s">
        <v>7641</v>
      </c>
      <c r="D3967" s="9" t="s">
        <v>7642</v>
      </c>
      <c r="E3967" s="9" t="s">
        <v>85</v>
      </c>
      <c r="F3967" s="9"/>
      <c r="G3967" s="9"/>
      <c r="H3967" s="9" t="s">
        <v>7570</v>
      </c>
      <c r="I3967" s="9"/>
      <c r="J3967" s="9" t="s">
        <v>7571</v>
      </c>
      <c r="K3967" s="9" t="s">
        <v>7572</v>
      </c>
      <c r="L3967" s="9" t="s">
        <v>7571</v>
      </c>
      <c r="M3967" s="9"/>
      <c r="N3967" s="12" t="s">
        <v>7573</v>
      </c>
    </row>
    <row r="3968" customFormat="1" spans="1:14">
      <c r="A3968" s="9" t="s">
        <v>7567</v>
      </c>
      <c r="B3968" s="9"/>
      <c r="C3968" s="9" t="s">
        <v>7643</v>
      </c>
      <c r="D3968" s="9" t="s">
        <v>7644</v>
      </c>
      <c r="E3968" s="9" t="s">
        <v>85</v>
      </c>
      <c r="F3968" s="9"/>
      <c r="G3968" s="9"/>
      <c r="H3968" s="9" t="s">
        <v>7570</v>
      </c>
      <c r="I3968" s="9"/>
      <c r="J3968" s="9" t="s">
        <v>7571</v>
      </c>
      <c r="K3968" s="9" t="s">
        <v>7572</v>
      </c>
      <c r="L3968" s="9" t="s">
        <v>7571</v>
      </c>
      <c r="M3968" s="9"/>
      <c r="N3968" s="12" t="s">
        <v>7573</v>
      </c>
    </row>
    <row r="3969" customFormat="1" spans="1:14">
      <c r="A3969" s="9" t="s">
        <v>7567</v>
      </c>
      <c r="B3969" s="9"/>
      <c r="C3969" s="9" t="s">
        <v>7645</v>
      </c>
      <c r="D3969" s="9" t="s">
        <v>7646</v>
      </c>
      <c r="E3969" s="9" t="s">
        <v>85</v>
      </c>
      <c r="F3969" s="9"/>
      <c r="G3969" s="9"/>
      <c r="H3969" s="9" t="s">
        <v>7570</v>
      </c>
      <c r="I3969" s="9"/>
      <c r="J3969" s="9" t="s">
        <v>7571</v>
      </c>
      <c r="K3969" s="9" t="s">
        <v>7572</v>
      </c>
      <c r="L3969" s="9" t="s">
        <v>7571</v>
      </c>
      <c r="M3969" s="9"/>
      <c r="N3969" s="12" t="s">
        <v>7573</v>
      </c>
    </row>
    <row r="3970" customFormat="1" spans="1:14">
      <c r="A3970" s="9" t="s">
        <v>7567</v>
      </c>
      <c r="B3970" s="9"/>
      <c r="C3970" s="9" t="s">
        <v>7647</v>
      </c>
      <c r="D3970" s="9" t="s">
        <v>7648</v>
      </c>
      <c r="E3970" s="9" t="s">
        <v>85</v>
      </c>
      <c r="F3970" s="9"/>
      <c r="G3970" s="9"/>
      <c r="H3970" s="9" t="s">
        <v>7570</v>
      </c>
      <c r="I3970" s="9"/>
      <c r="J3970" s="9" t="s">
        <v>7571</v>
      </c>
      <c r="K3970" s="9" t="s">
        <v>7572</v>
      </c>
      <c r="L3970" s="9" t="s">
        <v>7571</v>
      </c>
      <c r="M3970" s="9"/>
      <c r="N3970" s="12" t="s">
        <v>7573</v>
      </c>
    </row>
    <row r="3971" customFormat="1" spans="1:14">
      <c r="A3971" s="9" t="s">
        <v>7567</v>
      </c>
      <c r="B3971" s="9"/>
      <c r="C3971" s="9" t="s">
        <v>7649</v>
      </c>
      <c r="D3971" s="9" t="s">
        <v>7650</v>
      </c>
      <c r="E3971" s="9" t="s">
        <v>85</v>
      </c>
      <c r="F3971" s="9"/>
      <c r="G3971" s="9"/>
      <c r="H3971" s="9" t="s">
        <v>7570</v>
      </c>
      <c r="I3971" s="9"/>
      <c r="J3971" s="9" t="s">
        <v>7571</v>
      </c>
      <c r="K3971" s="9" t="s">
        <v>7572</v>
      </c>
      <c r="L3971" s="9" t="s">
        <v>7571</v>
      </c>
      <c r="M3971" s="9"/>
      <c r="N3971" s="12" t="s">
        <v>7573</v>
      </c>
    </row>
    <row r="3972" customFormat="1" spans="1:14">
      <c r="A3972" s="9" t="s">
        <v>7567</v>
      </c>
      <c r="B3972" s="9"/>
      <c r="C3972" s="9" t="s">
        <v>7651</v>
      </c>
      <c r="D3972" s="9" t="s">
        <v>7652</v>
      </c>
      <c r="E3972" s="9" t="s">
        <v>85</v>
      </c>
      <c r="F3972" s="9"/>
      <c r="G3972" s="9"/>
      <c r="H3972" s="9" t="s">
        <v>7570</v>
      </c>
      <c r="I3972" s="9"/>
      <c r="J3972" s="9" t="s">
        <v>7571</v>
      </c>
      <c r="K3972" s="9" t="s">
        <v>7572</v>
      </c>
      <c r="L3972" s="9" t="s">
        <v>7571</v>
      </c>
      <c r="M3972" s="9"/>
      <c r="N3972" s="12" t="s">
        <v>7573</v>
      </c>
    </row>
    <row r="3973" customFormat="1" spans="1:14">
      <c r="A3973" s="9" t="s">
        <v>7567</v>
      </c>
      <c r="B3973" s="9"/>
      <c r="C3973" s="9" t="s">
        <v>7653</v>
      </c>
      <c r="D3973" s="9" t="s">
        <v>7654</v>
      </c>
      <c r="E3973" s="10" t="s">
        <v>85</v>
      </c>
      <c r="F3973" s="10"/>
      <c r="G3973" s="10"/>
      <c r="H3973" s="10" t="s">
        <v>7570</v>
      </c>
      <c r="I3973" s="10"/>
      <c r="J3973" s="9" t="s">
        <v>7571</v>
      </c>
      <c r="K3973" s="10" t="s">
        <v>7572</v>
      </c>
      <c r="L3973" s="9" t="s">
        <v>7571</v>
      </c>
      <c r="M3973" s="9" t="s">
        <v>1779</v>
      </c>
      <c r="N3973" s="12" t="s">
        <v>7573</v>
      </c>
    </row>
    <row r="3974" customFormat="1" spans="1:14">
      <c r="A3974" s="9" t="s">
        <v>7567</v>
      </c>
      <c r="B3974" s="9"/>
      <c r="C3974" s="10" t="s">
        <v>7655</v>
      </c>
      <c r="D3974" s="10" t="s">
        <v>7656</v>
      </c>
      <c r="E3974" s="10" t="s">
        <v>85</v>
      </c>
      <c r="F3974" s="10"/>
      <c r="G3974" s="10"/>
      <c r="H3974" s="10" t="s">
        <v>7570</v>
      </c>
      <c r="I3974" s="10"/>
      <c r="J3974" s="9" t="s">
        <v>7571</v>
      </c>
      <c r="K3974" s="10" t="s">
        <v>7572</v>
      </c>
      <c r="L3974" s="9" t="s">
        <v>7571</v>
      </c>
      <c r="M3974" s="9" t="s">
        <v>1779</v>
      </c>
      <c r="N3974" s="12" t="s">
        <v>7573</v>
      </c>
    </row>
    <row r="3975" customFormat="1" spans="1:14">
      <c r="A3975" s="9" t="s">
        <v>7567</v>
      </c>
      <c r="B3975" s="9"/>
      <c r="C3975" s="10" t="s">
        <v>7657</v>
      </c>
      <c r="D3975" s="10" t="s">
        <v>7658</v>
      </c>
      <c r="E3975" s="10" t="s">
        <v>85</v>
      </c>
      <c r="F3975" s="10"/>
      <c r="G3975" s="10"/>
      <c r="H3975" s="10" t="s">
        <v>7570</v>
      </c>
      <c r="I3975" s="10"/>
      <c r="J3975" s="9" t="s">
        <v>7571</v>
      </c>
      <c r="K3975" s="10" t="s">
        <v>7572</v>
      </c>
      <c r="L3975" s="9" t="s">
        <v>7571</v>
      </c>
      <c r="M3975" s="9" t="s">
        <v>1779</v>
      </c>
      <c r="N3975" s="12" t="s">
        <v>7573</v>
      </c>
    </row>
    <row r="3976" customFormat="1" spans="1:14">
      <c r="A3976" s="9" t="s">
        <v>7567</v>
      </c>
      <c r="B3976" s="9"/>
      <c r="C3976" s="10" t="s">
        <v>7659</v>
      </c>
      <c r="D3976" s="10" t="s">
        <v>7660</v>
      </c>
      <c r="E3976" s="10" t="s">
        <v>85</v>
      </c>
      <c r="F3976" s="10"/>
      <c r="G3976" s="10"/>
      <c r="H3976" s="10" t="s">
        <v>7570</v>
      </c>
      <c r="I3976" s="10"/>
      <c r="J3976" s="9" t="s">
        <v>7571</v>
      </c>
      <c r="K3976" s="10" t="s">
        <v>7572</v>
      </c>
      <c r="L3976" s="9" t="s">
        <v>7571</v>
      </c>
      <c r="M3976" s="9" t="s">
        <v>1779</v>
      </c>
      <c r="N3976" s="12" t="s">
        <v>7573</v>
      </c>
    </row>
    <row r="3977" customFormat="1" spans="1:14">
      <c r="A3977" s="9" t="s">
        <v>7567</v>
      </c>
      <c r="B3977" s="9"/>
      <c r="C3977" s="9" t="s">
        <v>7661</v>
      </c>
      <c r="D3977" s="9" t="s">
        <v>7662</v>
      </c>
      <c r="E3977" s="9" t="s">
        <v>85</v>
      </c>
      <c r="F3977" s="9"/>
      <c r="G3977" s="9"/>
      <c r="H3977" s="9" t="s">
        <v>7570</v>
      </c>
      <c r="I3977" s="9"/>
      <c r="J3977" s="9" t="s">
        <v>7571</v>
      </c>
      <c r="K3977" s="9" t="s">
        <v>7572</v>
      </c>
      <c r="L3977" s="9" t="s">
        <v>7571</v>
      </c>
      <c r="M3977" s="9"/>
      <c r="N3977" s="12" t="s">
        <v>7573</v>
      </c>
    </row>
    <row r="3978" customFormat="1" spans="1:14">
      <c r="A3978" s="9" t="s">
        <v>7567</v>
      </c>
      <c r="B3978" s="9"/>
      <c r="C3978" s="9" t="s">
        <v>7663</v>
      </c>
      <c r="D3978" s="9" t="s">
        <v>7664</v>
      </c>
      <c r="E3978" s="9" t="s">
        <v>85</v>
      </c>
      <c r="F3978" s="9"/>
      <c r="G3978" s="9"/>
      <c r="H3978" s="9" t="s">
        <v>7570</v>
      </c>
      <c r="I3978" s="9"/>
      <c r="J3978" s="9" t="s">
        <v>7571</v>
      </c>
      <c r="K3978" s="9" t="s">
        <v>7572</v>
      </c>
      <c r="L3978" s="9" t="s">
        <v>7571</v>
      </c>
      <c r="M3978" s="9"/>
      <c r="N3978" s="12" t="s">
        <v>7573</v>
      </c>
    </row>
    <row r="3979" customFormat="1" spans="1:14">
      <c r="A3979" s="9" t="s">
        <v>7567</v>
      </c>
      <c r="B3979" s="9"/>
      <c r="C3979" s="9" t="s">
        <v>7665</v>
      </c>
      <c r="D3979" s="9" t="s">
        <v>7666</v>
      </c>
      <c r="E3979" s="9" t="s">
        <v>85</v>
      </c>
      <c r="F3979" s="9"/>
      <c r="G3979" s="9"/>
      <c r="H3979" s="9" t="s">
        <v>7570</v>
      </c>
      <c r="I3979" s="9"/>
      <c r="J3979" s="9" t="s">
        <v>7571</v>
      </c>
      <c r="K3979" s="9" t="s">
        <v>7572</v>
      </c>
      <c r="L3979" s="9" t="s">
        <v>7571</v>
      </c>
      <c r="M3979" s="9"/>
      <c r="N3979" s="12" t="s">
        <v>7573</v>
      </c>
    </row>
    <row r="3980" customFormat="1" spans="1:14">
      <c r="A3980" s="9" t="s">
        <v>7567</v>
      </c>
      <c r="B3980" s="9"/>
      <c r="C3980" s="9" t="s">
        <v>7667</v>
      </c>
      <c r="D3980" s="9" t="s">
        <v>7668</v>
      </c>
      <c r="E3980" s="10" t="s">
        <v>85</v>
      </c>
      <c r="F3980" s="10"/>
      <c r="G3980" s="10"/>
      <c r="H3980" s="10" t="s">
        <v>7570</v>
      </c>
      <c r="I3980" s="10"/>
      <c r="J3980" s="9" t="s">
        <v>7571</v>
      </c>
      <c r="K3980" s="10" t="s">
        <v>7572</v>
      </c>
      <c r="L3980" s="9" t="s">
        <v>7571</v>
      </c>
      <c r="M3980" s="9" t="s">
        <v>1779</v>
      </c>
      <c r="N3980" s="12" t="s">
        <v>7573</v>
      </c>
    </row>
    <row r="3981" customFormat="1" spans="1:14">
      <c r="A3981" s="9" t="s">
        <v>7567</v>
      </c>
      <c r="B3981" s="9"/>
      <c r="C3981" s="9" t="s">
        <v>7669</v>
      </c>
      <c r="D3981" s="9" t="s">
        <v>7670</v>
      </c>
      <c r="E3981" s="9" t="s">
        <v>85</v>
      </c>
      <c r="F3981" s="9"/>
      <c r="G3981" s="9"/>
      <c r="H3981" s="10" t="s">
        <v>7570</v>
      </c>
      <c r="I3981" s="10"/>
      <c r="J3981" s="9" t="s">
        <v>7571</v>
      </c>
      <c r="K3981" s="10" t="s">
        <v>7572</v>
      </c>
      <c r="L3981" s="9" t="s">
        <v>7571</v>
      </c>
      <c r="M3981" s="9"/>
      <c r="N3981" s="12" t="s">
        <v>7573</v>
      </c>
    </row>
    <row r="3982" customFormat="1" spans="1:14">
      <c r="A3982" s="9" t="s">
        <v>7567</v>
      </c>
      <c r="B3982" s="9"/>
      <c r="C3982" s="10" t="s">
        <v>7671</v>
      </c>
      <c r="D3982" s="10" t="s">
        <v>7672</v>
      </c>
      <c r="E3982" s="10" t="s">
        <v>85</v>
      </c>
      <c r="F3982" s="10"/>
      <c r="G3982" s="10"/>
      <c r="H3982" s="10" t="s">
        <v>7570</v>
      </c>
      <c r="I3982" s="10"/>
      <c r="J3982" s="9" t="s">
        <v>7571</v>
      </c>
      <c r="K3982" s="10" t="s">
        <v>7572</v>
      </c>
      <c r="L3982" s="9" t="s">
        <v>7571</v>
      </c>
      <c r="M3982" s="9" t="s">
        <v>1779</v>
      </c>
      <c r="N3982" s="12" t="s">
        <v>7573</v>
      </c>
    </row>
    <row r="3983" customFormat="1" spans="1:14">
      <c r="A3983" s="9" t="s">
        <v>7567</v>
      </c>
      <c r="B3983" s="9"/>
      <c r="C3983" s="9" t="s">
        <v>7673</v>
      </c>
      <c r="D3983" s="9" t="s">
        <v>7674</v>
      </c>
      <c r="E3983" s="9" t="s">
        <v>85</v>
      </c>
      <c r="F3983" s="9"/>
      <c r="G3983" s="9"/>
      <c r="H3983" s="9" t="s">
        <v>7570</v>
      </c>
      <c r="I3983" s="9"/>
      <c r="J3983" s="9" t="s">
        <v>7571</v>
      </c>
      <c r="K3983" s="9" t="s">
        <v>7572</v>
      </c>
      <c r="L3983" s="9" t="s">
        <v>7571</v>
      </c>
      <c r="M3983" s="9"/>
      <c r="N3983" s="12" t="s">
        <v>7573</v>
      </c>
    </row>
    <row r="3984" customFormat="1" spans="1:14">
      <c r="A3984" s="9" t="s">
        <v>7567</v>
      </c>
      <c r="B3984" s="9"/>
      <c r="C3984" s="9" t="s">
        <v>7675</v>
      </c>
      <c r="D3984" s="9" t="s">
        <v>7676</v>
      </c>
      <c r="E3984" s="9" t="s">
        <v>85</v>
      </c>
      <c r="F3984" s="9"/>
      <c r="G3984" s="9"/>
      <c r="H3984" s="9" t="s">
        <v>7570</v>
      </c>
      <c r="I3984" s="9"/>
      <c r="J3984" s="9" t="s">
        <v>7571</v>
      </c>
      <c r="K3984" s="9" t="s">
        <v>7572</v>
      </c>
      <c r="L3984" s="9" t="s">
        <v>7571</v>
      </c>
      <c r="M3984" s="9"/>
      <c r="N3984" s="12" t="s">
        <v>7573</v>
      </c>
    </row>
    <row r="3985" customFormat="1" spans="1:14">
      <c r="A3985" s="9" t="s">
        <v>7567</v>
      </c>
      <c r="B3985" s="9"/>
      <c r="C3985" s="9" t="s">
        <v>7677</v>
      </c>
      <c r="D3985" s="9" t="s">
        <v>7678</v>
      </c>
      <c r="E3985" s="9" t="s">
        <v>85</v>
      </c>
      <c r="F3985" s="9"/>
      <c r="G3985" s="9"/>
      <c r="H3985" s="9" t="s">
        <v>7570</v>
      </c>
      <c r="I3985" s="9"/>
      <c r="J3985" s="9" t="s">
        <v>7571</v>
      </c>
      <c r="K3985" s="9" t="s">
        <v>7572</v>
      </c>
      <c r="L3985" s="9" t="s">
        <v>7571</v>
      </c>
      <c r="M3985" s="9"/>
      <c r="N3985" s="12" t="s">
        <v>7573</v>
      </c>
    </row>
    <row r="3986" customFormat="1" spans="1:14">
      <c r="A3986" s="9" t="s">
        <v>7567</v>
      </c>
      <c r="B3986" s="9"/>
      <c r="C3986" s="9" t="s">
        <v>7679</v>
      </c>
      <c r="D3986" s="9" t="s">
        <v>7680</v>
      </c>
      <c r="E3986" s="9" t="s">
        <v>85</v>
      </c>
      <c r="F3986" s="9"/>
      <c r="G3986" s="9"/>
      <c r="H3986" s="9" t="s">
        <v>7570</v>
      </c>
      <c r="I3986" s="9"/>
      <c r="J3986" s="9" t="s">
        <v>7571</v>
      </c>
      <c r="K3986" s="9" t="s">
        <v>7572</v>
      </c>
      <c r="L3986" s="9" t="s">
        <v>7571</v>
      </c>
      <c r="M3986" s="9"/>
      <c r="N3986" s="12" t="s">
        <v>7573</v>
      </c>
    </row>
    <row r="3987" customFormat="1" spans="1:14">
      <c r="A3987" s="9" t="s">
        <v>7567</v>
      </c>
      <c r="B3987" s="9"/>
      <c r="C3987" s="9" t="s">
        <v>7681</v>
      </c>
      <c r="D3987" s="9" t="s">
        <v>7682</v>
      </c>
      <c r="E3987" s="9" t="s">
        <v>85</v>
      </c>
      <c r="F3987" s="9"/>
      <c r="G3987" s="9"/>
      <c r="H3987" s="9" t="s">
        <v>7570</v>
      </c>
      <c r="I3987" s="9"/>
      <c r="J3987" s="9" t="s">
        <v>7571</v>
      </c>
      <c r="K3987" s="9" t="s">
        <v>7572</v>
      </c>
      <c r="L3987" s="9" t="s">
        <v>7571</v>
      </c>
      <c r="M3987" s="9"/>
      <c r="N3987" s="12" t="s">
        <v>7573</v>
      </c>
    </row>
    <row r="3988" customFormat="1" spans="1:14">
      <c r="A3988" s="9" t="s">
        <v>7567</v>
      </c>
      <c r="B3988" s="9"/>
      <c r="C3988" s="9" t="s">
        <v>7683</v>
      </c>
      <c r="D3988" s="9" t="s">
        <v>7684</v>
      </c>
      <c r="E3988" s="9" t="s">
        <v>85</v>
      </c>
      <c r="F3988" s="9"/>
      <c r="G3988" s="9"/>
      <c r="H3988" s="9" t="s">
        <v>7570</v>
      </c>
      <c r="I3988" s="9"/>
      <c r="J3988" s="9" t="s">
        <v>7571</v>
      </c>
      <c r="K3988" s="9" t="s">
        <v>7572</v>
      </c>
      <c r="L3988" s="9" t="s">
        <v>7571</v>
      </c>
      <c r="M3988" s="9"/>
      <c r="N3988" s="12" t="s">
        <v>7573</v>
      </c>
    </row>
    <row r="3989" customFormat="1" spans="1:14">
      <c r="A3989" s="9" t="s">
        <v>7567</v>
      </c>
      <c r="B3989" s="10"/>
      <c r="C3989" s="13" t="s">
        <v>7685</v>
      </c>
      <c r="D3989" s="13" t="s">
        <v>7686</v>
      </c>
      <c r="E3989" s="10" t="s">
        <v>85</v>
      </c>
      <c r="F3989" s="10"/>
      <c r="G3989" s="10"/>
      <c r="H3989" s="10" t="s">
        <v>7570</v>
      </c>
      <c r="I3989" s="10"/>
      <c r="J3989" s="9" t="s">
        <v>7571</v>
      </c>
      <c r="K3989" s="10" t="s">
        <v>7572</v>
      </c>
      <c r="L3989" s="9" t="s">
        <v>7571</v>
      </c>
      <c r="M3989" s="9" t="s">
        <v>1779</v>
      </c>
      <c r="N3989" s="12" t="s">
        <v>7573</v>
      </c>
    </row>
    <row r="3990" customFormat="1" spans="1:14">
      <c r="A3990" s="9" t="s">
        <v>7567</v>
      </c>
      <c r="B3990" s="9"/>
      <c r="C3990" s="9" t="s">
        <v>7687</v>
      </c>
      <c r="D3990" s="9" t="s">
        <v>7688</v>
      </c>
      <c r="E3990" s="9" t="s">
        <v>85</v>
      </c>
      <c r="F3990" s="9"/>
      <c r="G3990" s="9"/>
      <c r="H3990" s="9" t="s">
        <v>7570</v>
      </c>
      <c r="I3990" s="9"/>
      <c r="J3990" s="9" t="s">
        <v>7571</v>
      </c>
      <c r="K3990" s="9" t="s">
        <v>7572</v>
      </c>
      <c r="L3990" s="9" t="s">
        <v>7571</v>
      </c>
      <c r="M3990" s="9"/>
      <c r="N3990" s="12" t="s">
        <v>7573</v>
      </c>
    </row>
    <row r="3991" customFormat="1" spans="1:14">
      <c r="A3991" s="9" t="s">
        <v>7567</v>
      </c>
      <c r="B3991" s="9"/>
      <c r="C3991" s="9" t="s">
        <v>7689</v>
      </c>
      <c r="D3991" s="9" t="s">
        <v>7690</v>
      </c>
      <c r="E3991" s="9" t="s">
        <v>85</v>
      </c>
      <c r="F3991" s="9"/>
      <c r="G3991" s="9"/>
      <c r="H3991" s="9" t="s">
        <v>7570</v>
      </c>
      <c r="I3991" s="9"/>
      <c r="J3991" s="9" t="s">
        <v>7571</v>
      </c>
      <c r="K3991" s="9" t="s">
        <v>7572</v>
      </c>
      <c r="L3991" s="9" t="s">
        <v>7571</v>
      </c>
      <c r="M3991" s="9"/>
      <c r="N3991" s="12" t="s">
        <v>7573</v>
      </c>
    </row>
    <row r="3992" customFormat="1" spans="1:14">
      <c r="A3992" s="9" t="s">
        <v>7567</v>
      </c>
      <c r="B3992" s="9"/>
      <c r="C3992" s="9" t="s">
        <v>7691</v>
      </c>
      <c r="D3992" s="9" t="s">
        <v>7692</v>
      </c>
      <c r="E3992" s="9" t="s">
        <v>85</v>
      </c>
      <c r="F3992" s="9"/>
      <c r="G3992" s="9"/>
      <c r="H3992" s="9" t="s">
        <v>7570</v>
      </c>
      <c r="I3992" s="9"/>
      <c r="J3992" s="9" t="s">
        <v>7571</v>
      </c>
      <c r="K3992" s="9" t="s">
        <v>7572</v>
      </c>
      <c r="L3992" s="9" t="s">
        <v>7571</v>
      </c>
      <c r="M3992" s="9"/>
      <c r="N3992" s="12" t="s">
        <v>7573</v>
      </c>
    </row>
    <row r="3993" customFormat="1" spans="1:14">
      <c r="A3993" s="9" t="s">
        <v>7567</v>
      </c>
      <c r="B3993" s="9"/>
      <c r="C3993" s="9" t="s">
        <v>7693</v>
      </c>
      <c r="D3993" s="9" t="s">
        <v>7694</v>
      </c>
      <c r="E3993" s="9" t="s">
        <v>85</v>
      </c>
      <c r="F3993" s="9"/>
      <c r="G3993" s="9"/>
      <c r="H3993" s="9" t="s">
        <v>7570</v>
      </c>
      <c r="I3993" s="9"/>
      <c r="J3993" s="9" t="s">
        <v>7571</v>
      </c>
      <c r="K3993" s="9" t="s">
        <v>7572</v>
      </c>
      <c r="L3993" s="9" t="s">
        <v>7571</v>
      </c>
      <c r="M3993" s="9"/>
      <c r="N3993" s="12" t="s">
        <v>7573</v>
      </c>
    </row>
    <row r="3994" customFormat="1" spans="1:14">
      <c r="A3994" s="9" t="s">
        <v>7567</v>
      </c>
      <c r="B3994" s="9"/>
      <c r="C3994" s="9" t="s">
        <v>7695</v>
      </c>
      <c r="D3994" s="9" t="s">
        <v>7696</v>
      </c>
      <c r="E3994" s="9" t="s">
        <v>85</v>
      </c>
      <c r="F3994" s="9"/>
      <c r="G3994" s="9"/>
      <c r="H3994" s="9" t="s">
        <v>7570</v>
      </c>
      <c r="I3994" s="9"/>
      <c r="J3994" s="9" t="s">
        <v>7571</v>
      </c>
      <c r="K3994" s="9" t="s">
        <v>7572</v>
      </c>
      <c r="L3994" s="9" t="s">
        <v>7571</v>
      </c>
      <c r="M3994" s="9"/>
      <c r="N3994" s="12" t="s">
        <v>7573</v>
      </c>
    </row>
    <row r="3995" customFormat="1" spans="1:14">
      <c r="A3995" s="9" t="s">
        <v>7567</v>
      </c>
      <c r="B3995" s="9"/>
      <c r="C3995" s="9" t="s">
        <v>7697</v>
      </c>
      <c r="D3995" s="9" t="s">
        <v>7698</v>
      </c>
      <c r="E3995" s="9" t="s">
        <v>85</v>
      </c>
      <c r="F3995" s="9"/>
      <c r="G3995" s="9"/>
      <c r="H3995" s="9" t="s">
        <v>7570</v>
      </c>
      <c r="I3995" s="9"/>
      <c r="J3995" s="9" t="s">
        <v>7571</v>
      </c>
      <c r="K3995" s="9" t="s">
        <v>7572</v>
      </c>
      <c r="L3995" s="9" t="s">
        <v>7571</v>
      </c>
      <c r="M3995" s="9"/>
      <c r="N3995" s="12" t="s">
        <v>7573</v>
      </c>
    </row>
    <row r="3996" customFormat="1" spans="1:14">
      <c r="A3996" s="9" t="s">
        <v>7567</v>
      </c>
      <c r="B3996" s="9"/>
      <c r="C3996" s="9" t="s">
        <v>7699</v>
      </c>
      <c r="D3996" s="9" t="s">
        <v>7700</v>
      </c>
      <c r="E3996" s="9" t="s">
        <v>85</v>
      </c>
      <c r="F3996" s="9"/>
      <c r="G3996" s="9"/>
      <c r="H3996" s="9" t="s">
        <v>7570</v>
      </c>
      <c r="I3996" s="9"/>
      <c r="J3996" s="9" t="s">
        <v>7571</v>
      </c>
      <c r="K3996" s="9" t="s">
        <v>7572</v>
      </c>
      <c r="L3996" s="9" t="s">
        <v>7571</v>
      </c>
      <c r="M3996" s="9"/>
      <c r="N3996" s="12" t="s">
        <v>7573</v>
      </c>
    </row>
    <row r="3997" customFormat="1" spans="1:14">
      <c r="A3997" s="9" t="s">
        <v>7567</v>
      </c>
      <c r="B3997" s="10"/>
      <c r="C3997" s="13" t="s">
        <v>7701</v>
      </c>
      <c r="D3997" s="13" t="s">
        <v>7702</v>
      </c>
      <c r="E3997" s="10" t="s">
        <v>85</v>
      </c>
      <c r="F3997" s="10"/>
      <c r="G3997" s="10"/>
      <c r="H3997" s="10" t="s">
        <v>7570</v>
      </c>
      <c r="I3997" s="10"/>
      <c r="J3997" s="9" t="s">
        <v>7571</v>
      </c>
      <c r="K3997" s="10" t="s">
        <v>7572</v>
      </c>
      <c r="L3997" s="9" t="s">
        <v>7571</v>
      </c>
      <c r="M3997" s="9" t="s">
        <v>1779</v>
      </c>
      <c r="N3997" s="12" t="s">
        <v>7573</v>
      </c>
    </row>
    <row r="3998" customFormat="1" spans="1:14">
      <c r="A3998" s="9" t="s">
        <v>7567</v>
      </c>
      <c r="B3998" s="9"/>
      <c r="C3998" s="10" t="s">
        <v>7703</v>
      </c>
      <c r="D3998" s="10" t="s">
        <v>7704</v>
      </c>
      <c r="E3998" s="10" t="s">
        <v>85</v>
      </c>
      <c r="F3998" s="10"/>
      <c r="G3998" s="10"/>
      <c r="H3998" s="10" t="s">
        <v>7570</v>
      </c>
      <c r="I3998" s="10"/>
      <c r="J3998" s="9" t="s">
        <v>7571</v>
      </c>
      <c r="K3998" s="10" t="s">
        <v>7572</v>
      </c>
      <c r="L3998" s="9" t="s">
        <v>7571</v>
      </c>
      <c r="M3998" s="9" t="s">
        <v>1779</v>
      </c>
      <c r="N3998" s="12" t="s">
        <v>7573</v>
      </c>
    </row>
    <row r="3999" customFormat="1" spans="1:14">
      <c r="A3999" s="9" t="s">
        <v>7567</v>
      </c>
      <c r="B3999" s="9"/>
      <c r="C3999" s="10" t="s">
        <v>7705</v>
      </c>
      <c r="D3999" s="10" t="s">
        <v>7706</v>
      </c>
      <c r="E3999" s="10" t="s">
        <v>85</v>
      </c>
      <c r="F3999" s="10"/>
      <c r="G3999" s="10"/>
      <c r="H3999" s="10" t="s">
        <v>7570</v>
      </c>
      <c r="I3999" s="10"/>
      <c r="J3999" s="9" t="s">
        <v>7571</v>
      </c>
      <c r="K3999" s="10" t="s">
        <v>7572</v>
      </c>
      <c r="L3999" s="9" t="s">
        <v>7571</v>
      </c>
      <c r="M3999" s="9" t="s">
        <v>1779</v>
      </c>
      <c r="N3999" s="12" t="s">
        <v>7573</v>
      </c>
    </row>
    <row r="4000" customFormat="1" spans="1:14">
      <c r="A4000" s="9" t="s">
        <v>7567</v>
      </c>
      <c r="B4000" s="9"/>
      <c r="C4000" s="10" t="s">
        <v>7707</v>
      </c>
      <c r="D4000" s="10" t="s">
        <v>7708</v>
      </c>
      <c r="E4000" s="10" t="s">
        <v>85</v>
      </c>
      <c r="F4000" s="10"/>
      <c r="G4000" s="10"/>
      <c r="H4000" s="10" t="s">
        <v>7570</v>
      </c>
      <c r="I4000" s="10"/>
      <c r="J4000" s="9" t="s">
        <v>7571</v>
      </c>
      <c r="K4000" s="10" t="s">
        <v>7572</v>
      </c>
      <c r="L4000" s="9" t="s">
        <v>7571</v>
      </c>
      <c r="M4000" s="9" t="s">
        <v>1779</v>
      </c>
      <c r="N4000" s="12" t="s">
        <v>7573</v>
      </c>
    </row>
    <row r="4001" customFormat="1" spans="1:14">
      <c r="A4001" s="9" t="s">
        <v>7567</v>
      </c>
      <c r="B4001" s="9"/>
      <c r="C4001" s="10" t="s">
        <v>7709</v>
      </c>
      <c r="D4001" s="10" t="s">
        <v>7710</v>
      </c>
      <c r="E4001" s="10" t="s">
        <v>85</v>
      </c>
      <c r="F4001" s="10"/>
      <c r="G4001" s="10"/>
      <c r="H4001" s="10" t="s">
        <v>7570</v>
      </c>
      <c r="I4001" s="10"/>
      <c r="J4001" s="9" t="s">
        <v>7571</v>
      </c>
      <c r="K4001" s="10" t="s">
        <v>7572</v>
      </c>
      <c r="L4001" s="9" t="s">
        <v>7571</v>
      </c>
      <c r="M4001" s="9" t="s">
        <v>1779</v>
      </c>
      <c r="N4001" s="12" t="s">
        <v>7573</v>
      </c>
    </row>
    <row r="4002" customFormat="1" spans="1:14">
      <c r="A4002" s="9" t="s">
        <v>7567</v>
      </c>
      <c r="B4002" s="9"/>
      <c r="C4002" s="10" t="s">
        <v>7711</v>
      </c>
      <c r="D4002" s="10" t="s">
        <v>7712</v>
      </c>
      <c r="E4002" s="10" t="s">
        <v>85</v>
      </c>
      <c r="F4002" s="10"/>
      <c r="G4002" s="10"/>
      <c r="H4002" s="10" t="s">
        <v>7570</v>
      </c>
      <c r="I4002" s="10"/>
      <c r="J4002" s="9" t="s">
        <v>7571</v>
      </c>
      <c r="K4002" s="10" t="s">
        <v>7572</v>
      </c>
      <c r="L4002" s="9" t="s">
        <v>7571</v>
      </c>
      <c r="M4002" s="9" t="s">
        <v>1779</v>
      </c>
      <c r="N4002" s="12" t="s">
        <v>7573</v>
      </c>
    </row>
    <row r="4003" customFormat="1" spans="1:14">
      <c r="A4003" s="9" t="s">
        <v>7567</v>
      </c>
      <c r="B4003" s="9"/>
      <c r="C4003" s="10" t="s">
        <v>7713</v>
      </c>
      <c r="D4003" s="10" t="s">
        <v>7714</v>
      </c>
      <c r="E4003" s="10" t="s">
        <v>85</v>
      </c>
      <c r="F4003" s="10"/>
      <c r="G4003" s="10"/>
      <c r="H4003" s="10" t="s">
        <v>7570</v>
      </c>
      <c r="I4003" s="10"/>
      <c r="J4003" s="9" t="s">
        <v>7571</v>
      </c>
      <c r="K4003" s="10" t="s">
        <v>7572</v>
      </c>
      <c r="L4003" s="9" t="s">
        <v>7571</v>
      </c>
      <c r="M4003" s="9" t="s">
        <v>1779</v>
      </c>
      <c r="N4003" s="12" t="s">
        <v>7573</v>
      </c>
    </row>
    <row r="4004" customFormat="1" spans="1:14">
      <c r="A4004" s="9" t="s">
        <v>7567</v>
      </c>
      <c r="B4004" s="9"/>
      <c r="C4004" s="10" t="s">
        <v>7715</v>
      </c>
      <c r="D4004" s="10" t="s">
        <v>7716</v>
      </c>
      <c r="E4004" s="10" t="s">
        <v>85</v>
      </c>
      <c r="F4004" s="10"/>
      <c r="G4004" s="10"/>
      <c r="H4004" s="10" t="s">
        <v>7570</v>
      </c>
      <c r="I4004" s="10"/>
      <c r="J4004" s="9" t="s">
        <v>7571</v>
      </c>
      <c r="K4004" s="10" t="s">
        <v>7572</v>
      </c>
      <c r="L4004" s="9" t="s">
        <v>7571</v>
      </c>
      <c r="M4004" s="9" t="s">
        <v>1779</v>
      </c>
      <c r="N4004" s="12" t="s">
        <v>7573</v>
      </c>
    </row>
    <row r="4005" customFormat="1" spans="1:14">
      <c r="A4005" s="9" t="s">
        <v>7567</v>
      </c>
      <c r="B4005" s="9"/>
      <c r="C4005" s="10" t="s">
        <v>7717</v>
      </c>
      <c r="D4005" s="10" t="s">
        <v>7718</v>
      </c>
      <c r="E4005" s="10" t="s">
        <v>85</v>
      </c>
      <c r="F4005" s="10"/>
      <c r="G4005" s="10"/>
      <c r="H4005" s="10" t="s">
        <v>7570</v>
      </c>
      <c r="I4005" s="10"/>
      <c r="J4005" s="9" t="s">
        <v>7571</v>
      </c>
      <c r="K4005" s="10" t="s">
        <v>7572</v>
      </c>
      <c r="L4005" s="9" t="s">
        <v>7571</v>
      </c>
      <c r="M4005" s="9" t="s">
        <v>1779</v>
      </c>
      <c r="N4005" s="12" t="s">
        <v>7573</v>
      </c>
    </row>
    <row r="4006" customFormat="1" spans="1:14">
      <c r="A4006" s="9" t="s">
        <v>7567</v>
      </c>
      <c r="B4006" s="9"/>
      <c r="C4006" s="10" t="s">
        <v>7719</v>
      </c>
      <c r="D4006" s="10" t="s">
        <v>7720</v>
      </c>
      <c r="E4006" s="10" t="s">
        <v>85</v>
      </c>
      <c r="F4006" s="10"/>
      <c r="G4006" s="10"/>
      <c r="H4006" s="10" t="s">
        <v>7570</v>
      </c>
      <c r="I4006" s="10"/>
      <c r="J4006" s="9" t="s">
        <v>7571</v>
      </c>
      <c r="K4006" s="10" t="s">
        <v>7572</v>
      </c>
      <c r="L4006" s="9" t="s">
        <v>7571</v>
      </c>
      <c r="M4006" s="9" t="s">
        <v>1779</v>
      </c>
      <c r="N4006" s="12" t="s">
        <v>7573</v>
      </c>
    </row>
    <row r="4007" customFormat="1" spans="1:14">
      <c r="A4007" s="9" t="s">
        <v>7567</v>
      </c>
      <c r="B4007" s="9"/>
      <c r="C4007" s="10" t="s">
        <v>7721</v>
      </c>
      <c r="D4007" s="10" t="s">
        <v>7722</v>
      </c>
      <c r="E4007" s="10" t="s">
        <v>85</v>
      </c>
      <c r="F4007" s="10"/>
      <c r="G4007" s="10"/>
      <c r="H4007" s="10" t="s">
        <v>7570</v>
      </c>
      <c r="I4007" s="10"/>
      <c r="J4007" s="9" t="s">
        <v>7571</v>
      </c>
      <c r="K4007" s="10" t="s">
        <v>7572</v>
      </c>
      <c r="L4007" s="9" t="s">
        <v>7571</v>
      </c>
      <c r="M4007" s="9" t="s">
        <v>1779</v>
      </c>
      <c r="N4007" s="12" t="s">
        <v>7573</v>
      </c>
    </row>
    <row r="4008" customFormat="1" spans="1:14">
      <c r="A4008" s="9" t="s">
        <v>7567</v>
      </c>
      <c r="B4008" s="9"/>
      <c r="C4008" s="9" t="s">
        <v>7723</v>
      </c>
      <c r="D4008" s="9" t="s">
        <v>7724</v>
      </c>
      <c r="E4008" s="9" t="s">
        <v>85</v>
      </c>
      <c r="F4008" s="9"/>
      <c r="G4008" s="9"/>
      <c r="H4008" s="10" t="s">
        <v>7570</v>
      </c>
      <c r="I4008" s="10"/>
      <c r="J4008" s="9" t="s">
        <v>7571</v>
      </c>
      <c r="K4008" s="10" t="s">
        <v>7572</v>
      </c>
      <c r="L4008" s="9" t="s">
        <v>7571</v>
      </c>
      <c r="M4008" s="9"/>
      <c r="N4008" s="12" t="s">
        <v>7573</v>
      </c>
    </row>
    <row r="4009" customFormat="1" spans="1:14">
      <c r="A4009" s="9" t="s">
        <v>7567</v>
      </c>
      <c r="B4009" s="9"/>
      <c r="C4009" s="9" t="s">
        <v>7725</v>
      </c>
      <c r="D4009" s="9" t="s">
        <v>7726</v>
      </c>
      <c r="E4009" s="9" t="s">
        <v>85</v>
      </c>
      <c r="F4009" s="9"/>
      <c r="G4009" s="9"/>
      <c r="H4009" s="10" t="s">
        <v>7570</v>
      </c>
      <c r="I4009" s="10"/>
      <c r="J4009" s="9" t="s">
        <v>7571</v>
      </c>
      <c r="K4009" s="10" t="s">
        <v>7572</v>
      </c>
      <c r="L4009" s="9" t="s">
        <v>7571</v>
      </c>
      <c r="M4009" s="9"/>
      <c r="N4009" s="12" t="s">
        <v>7573</v>
      </c>
    </row>
    <row r="4010" customFormat="1" spans="1:14">
      <c r="A4010" s="9" t="s">
        <v>7567</v>
      </c>
      <c r="B4010" s="9"/>
      <c r="C4010" s="9" t="s">
        <v>7727</v>
      </c>
      <c r="D4010" s="9" t="s">
        <v>7728</v>
      </c>
      <c r="E4010" s="10" t="s">
        <v>85</v>
      </c>
      <c r="F4010" s="9"/>
      <c r="G4010" s="9"/>
      <c r="H4010" s="9" t="s">
        <v>7570</v>
      </c>
      <c r="I4010" s="9"/>
      <c r="J4010" s="9" t="s">
        <v>7571</v>
      </c>
      <c r="K4010" s="9" t="s">
        <v>7572</v>
      </c>
      <c r="L4010" s="9" t="s">
        <v>7571</v>
      </c>
      <c r="M4010" s="9"/>
      <c r="N4010" s="12" t="s">
        <v>7573</v>
      </c>
    </row>
    <row r="4011" customFormat="1" spans="1:14">
      <c r="A4011" s="9" t="s">
        <v>7567</v>
      </c>
      <c r="B4011" s="9"/>
      <c r="C4011" s="9" t="s">
        <v>7729</v>
      </c>
      <c r="D4011" s="9" t="s">
        <v>7730</v>
      </c>
      <c r="E4011" s="10" t="s">
        <v>85</v>
      </c>
      <c r="F4011" s="9"/>
      <c r="G4011" s="9"/>
      <c r="H4011" s="9" t="s">
        <v>7570</v>
      </c>
      <c r="I4011" s="9"/>
      <c r="J4011" s="9" t="s">
        <v>7571</v>
      </c>
      <c r="K4011" s="9" t="s">
        <v>7572</v>
      </c>
      <c r="L4011" s="9" t="s">
        <v>7571</v>
      </c>
      <c r="M4011" s="9"/>
      <c r="N4011" s="12" t="s">
        <v>7573</v>
      </c>
    </row>
    <row r="4012" customFormat="1" spans="1:14">
      <c r="A4012" s="9" t="s">
        <v>7567</v>
      </c>
      <c r="B4012" s="9"/>
      <c r="C4012" s="9" t="s">
        <v>7731</v>
      </c>
      <c r="D4012" s="9" t="s">
        <v>7732</v>
      </c>
      <c r="E4012" s="10" t="s">
        <v>85</v>
      </c>
      <c r="F4012" s="9"/>
      <c r="G4012" s="9"/>
      <c r="H4012" s="9" t="s">
        <v>7570</v>
      </c>
      <c r="I4012" s="9"/>
      <c r="J4012" s="9" t="s">
        <v>7571</v>
      </c>
      <c r="K4012" s="9" t="s">
        <v>7572</v>
      </c>
      <c r="L4012" s="9" t="s">
        <v>7571</v>
      </c>
      <c r="M4012" s="9"/>
      <c r="N4012" s="12" t="s">
        <v>7573</v>
      </c>
    </row>
    <row r="4013" customFormat="1" spans="1:14">
      <c r="A4013" s="9" t="s">
        <v>7567</v>
      </c>
      <c r="B4013" s="9"/>
      <c r="C4013" s="9" t="s">
        <v>7733</v>
      </c>
      <c r="D4013" s="9" t="s">
        <v>7734</v>
      </c>
      <c r="E4013" s="10" t="s">
        <v>85</v>
      </c>
      <c r="F4013" s="9"/>
      <c r="G4013" s="9"/>
      <c r="H4013" s="9" t="s">
        <v>7570</v>
      </c>
      <c r="I4013" s="9"/>
      <c r="J4013" s="9" t="s">
        <v>7571</v>
      </c>
      <c r="K4013" s="9" t="s">
        <v>7572</v>
      </c>
      <c r="L4013" s="9" t="s">
        <v>7571</v>
      </c>
      <c r="M4013" s="9"/>
      <c r="N4013" s="12" t="s">
        <v>7573</v>
      </c>
    </row>
    <row r="4014" customFormat="1" spans="1:14">
      <c r="A4014" s="9" t="s">
        <v>7567</v>
      </c>
      <c r="B4014" s="9"/>
      <c r="C4014" s="9" t="s">
        <v>7735</v>
      </c>
      <c r="D4014" s="9" t="s">
        <v>7736</v>
      </c>
      <c r="E4014" s="10" t="s">
        <v>85</v>
      </c>
      <c r="F4014" s="9"/>
      <c r="G4014" s="9"/>
      <c r="H4014" s="9" t="s">
        <v>7570</v>
      </c>
      <c r="I4014" s="9"/>
      <c r="J4014" s="9" t="s">
        <v>7571</v>
      </c>
      <c r="K4014" s="9" t="s">
        <v>7572</v>
      </c>
      <c r="L4014" s="9" t="s">
        <v>7571</v>
      </c>
      <c r="M4014" s="9"/>
      <c r="N4014" s="12" t="s">
        <v>7573</v>
      </c>
    </row>
    <row r="4015" customFormat="1" spans="1:14">
      <c r="A4015" s="9" t="s">
        <v>7567</v>
      </c>
      <c r="B4015" s="9"/>
      <c r="C4015" s="9" t="s">
        <v>7737</v>
      </c>
      <c r="D4015" s="9" t="s">
        <v>7738</v>
      </c>
      <c r="E4015" s="10" t="s">
        <v>85</v>
      </c>
      <c r="F4015" s="9"/>
      <c r="G4015" s="9"/>
      <c r="H4015" s="9" t="s">
        <v>7570</v>
      </c>
      <c r="I4015" s="9"/>
      <c r="J4015" s="9" t="s">
        <v>7571</v>
      </c>
      <c r="K4015" s="9" t="s">
        <v>7572</v>
      </c>
      <c r="L4015" s="9" t="s">
        <v>7571</v>
      </c>
      <c r="M4015" s="9"/>
      <c r="N4015" s="12" t="s">
        <v>7573</v>
      </c>
    </row>
    <row r="4016" customFormat="1" spans="1:14">
      <c r="A4016" s="9" t="s">
        <v>7567</v>
      </c>
      <c r="B4016" s="9"/>
      <c r="C4016" s="9" t="s">
        <v>7739</v>
      </c>
      <c r="D4016" s="9" t="s">
        <v>7740</v>
      </c>
      <c r="E4016" s="10" t="s">
        <v>85</v>
      </c>
      <c r="F4016" s="9"/>
      <c r="G4016" s="9"/>
      <c r="H4016" s="9" t="s">
        <v>7570</v>
      </c>
      <c r="I4016" s="9"/>
      <c r="J4016" s="9" t="s">
        <v>7571</v>
      </c>
      <c r="K4016" s="9" t="s">
        <v>7572</v>
      </c>
      <c r="L4016" s="9" t="s">
        <v>7571</v>
      </c>
      <c r="M4016" s="9"/>
      <c r="N4016" s="12" t="s">
        <v>7573</v>
      </c>
    </row>
    <row r="4017" customFormat="1" spans="1:14">
      <c r="A4017" s="9" t="s">
        <v>7567</v>
      </c>
      <c r="B4017" s="9"/>
      <c r="C4017" s="9" t="s">
        <v>7741</v>
      </c>
      <c r="D4017" s="9" t="s">
        <v>7742</v>
      </c>
      <c r="E4017" s="10" t="s">
        <v>85</v>
      </c>
      <c r="F4017" s="9"/>
      <c r="G4017" s="9"/>
      <c r="H4017" s="9" t="s">
        <v>7570</v>
      </c>
      <c r="I4017" s="9"/>
      <c r="J4017" s="9" t="s">
        <v>7571</v>
      </c>
      <c r="K4017" s="9" t="s">
        <v>7572</v>
      </c>
      <c r="L4017" s="9" t="s">
        <v>7571</v>
      </c>
      <c r="M4017" s="9"/>
      <c r="N4017" s="12" t="s">
        <v>7573</v>
      </c>
    </row>
    <row r="4018" customFormat="1" spans="1:14">
      <c r="A4018" s="9" t="s">
        <v>7567</v>
      </c>
      <c r="B4018" s="9"/>
      <c r="C4018" s="9" t="s">
        <v>7743</v>
      </c>
      <c r="D4018" s="9" t="s">
        <v>7744</v>
      </c>
      <c r="E4018" s="10" t="s">
        <v>85</v>
      </c>
      <c r="F4018" s="9"/>
      <c r="G4018" s="9"/>
      <c r="H4018" s="9" t="s">
        <v>7570</v>
      </c>
      <c r="I4018" s="9"/>
      <c r="J4018" s="9" t="s">
        <v>7571</v>
      </c>
      <c r="K4018" s="9" t="s">
        <v>7572</v>
      </c>
      <c r="L4018" s="9" t="s">
        <v>7571</v>
      </c>
      <c r="M4018" s="9"/>
      <c r="N4018" s="12" t="s">
        <v>7573</v>
      </c>
    </row>
    <row r="4019" customFormat="1" spans="1:14">
      <c r="A4019" s="9" t="s">
        <v>7567</v>
      </c>
      <c r="B4019" s="9"/>
      <c r="C4019" s="9" t="s">
        <v>7745</v>
      </c>
      <c r="D4019" s="9" t="s">
        <v>7746</v>
      </c>
      <c r="E4019" s="10" t="s">
        <v>85</v>
      </c>
      <c r="F4019" s="9"/>
      <c r="G4019" s="9"/>
      <c r="H4019" s="9" t="s">
        <v>7570</v>
      </c>
      <c r="I4019" s="9"/>
      <c r="J4019" s="9" t="s">
        <v>7571</v>
      </c>
      <c r="K4019" s="9" t="s">
        <v>7572</v>
      </c>
      <c r="L4019" s="9" t="s">
        <v>7571</v>
      </c>
      <c r="M4019" s="9"/>
      <c r="N4019" s="12" t="s">
        <v>7573</v>
      </c>
    </row>
    <row r="4020" customFormat="1" spans="1:14">
      <c r="A4020" s="9" t="s">
        <v>7567</v>
      </c>
      <c r="B4020" s="9"/>
      <c r="C4020" s="9" t="s">
        <v>7747</v>
      </c>
      <c r="D4020" s="9" t="s">
        <v>7748</v>
      </c>
      <c r="E4020" s="10" t="s">
        <v>85</v>
      </c>
      <c r="F4020" s="9"/>
      <c r="G4020" s="9"/>
      <c r="H4020" s="9" t="s">
        <v>7570</v>
      </c>
      <c r="I4020" s="9"/>
      <c r="J4020" s="9" t="s">
        <v>7571</v>
      </c>
      <c r="K4020" s="9" t="s">
        <v>7572</v>
      </c>
      <c r="L4020" s="9" t="s">
        <v>7571</v>
      </c>
      <c r="M4020" s="9"/>
      <c r="N4020" s="12" t="s">
        <v>7573</v>
      </c>
    </row>
    <row r="4021" customFormat="1" spans="1:14">
      <c r="A4021" s="9" t="s">
        <v>7567</v>
      </c>
      <c r="B4021" s="9"/>
      <c r="C4021" s="9" t="s">
        <v>7749</v>
      </c>
      <c r="D4021" s="9" t="s">
        <v>7750</v>
      </c>
      <c r="E4021" s="9" t="s">
        <v>85</v>
      </c>
      <c r="F4021" s="9"/>
      <c r="G4021" s="9"/>
      <c r="H4021" s="9" t="s">
        <v>7570</v>
      </c>
      <c r="I4021" s="9"/>
      <c r="J4021" s="9" t="s">
        <v>7571</v>
      </c>
      <c r="K4021" s="9" t="s">
        <v>7572</v>
      </c>
      <c r="L4021" s="9" t="s">
        <v>7571</v>
      </c>
      <c r="M4021" s="9"/>
      <c r="N4021" s="12" t="s">
        <v>7573</v>
      </c>
    </row>
    <row r="4022" customFormat="1" spans="1:14">
      <c r="A4022" s="9" t="s">
        <v>7567</v>
      </c>
      <c r="B4022" s="9"/>
      <c r="C4022" s="9" t="s">
        <v>7751</v>
      </c>
      <c r="D4022" s="9" t="s">
        <v>7752</v>
      </c>
      <c r="E4022" s="9" t="s">
        <v>85</v>
      </c>
      <c r="F4022" s="9"/>
      <c r="G4022" s="9"/>
      <c r="H4022" s="9" t="s">
        <v>7570</v>
      </c>
      <c r="I4022" s="9"/>
      <c r="J4022" s="9" t="s">
        <v>7571</v>
      </c>
      <c r="K4022" s="9" t="s">
        <v>7572</v>
      </c>
      <c r="L4022" s="9" t="s">
        <v>7571</v>
      </c>
      <c r="M4022" s="9"/>
      <c r="N4022" s="12" t="s">
        <v>7573</v>
      </c>
    </row>
    <row r="4023" customFormat="1" spans="1:14">
      <c r="A4023" s="9" t="s">
        <v>7567</v>
      </c>
      <c r="B4023" s="9"/>
      <c r="C4023" s="9" t="s">
        <v>7753</v>
      </c>
      <c r="D4023" s="9" t="s">
        <v>7754</v>
      </c>
      <c r="E4023" s="9" t="s">
        <v>85</v>
      </c>
      <c r="F4023" s="9"/>
      <c r="G4023" s="9"/>
      <c r="H4023" s="9" t="s">
        <v>7570</v>
      </c>
      <c r="I4023" s="9"/>
      <c r="J4023" s="9" t="s">
        <v>7571</v>
      </c>
      <c r="K4023" s="9" t="s">
        <v>7572</v>
      </c>
      <c r="L4023" s="9" t="s">
        <v>7571</v>
      </c>
      <c r="M4023" s="9"/>
      <c r="N4023" s="12" t="s">
        <v>7573</v>
      </c>
    </row>
    <row r="4024" customFormat="1" spans="1:14">
      <c r="A4024" s="9" t="s">
        <v>7567</v>
      </c>
      <c r="B4024" s="9"/>
      <c r="C4024" s="9" t="s">
        <v>7755</v>
      </c>
      <c r="D4024" s="9" t="s">
        <v>7756</v>
      </c>
      <c r="E4024" s="9" t="s">
        <v>85</v>
      </c>
      <c r="F4024" s="9"/>
      <c r="G4024" s="9"/>
      <c r="H4024" s="9" t="s">
        <v>7570</v>
      </c>
      <c r="I4024" s="9"/>
      <c r="J4024" s="9" t="s">
        <v>7571</v>
      </c>
      <c r="K4024" s="9" t="s">
        <v>7572</v>
      </c>
      <c r="L4024" s="9" t="s">
        <v>7571</v>
      </c>
      <c r="M4024" s="9"/>
      <c r="N4024" s="12" t="s">
        <v>7573</v>
      </c>
    </row>
    <row r="4025" customFormat="1" spans="1:14">
      <c r="A4025" s="9" t="s">
        <v>7567</v>
      </c>
      <c r="B4025" s="9"/>
      <c r="C4025" s="9" t="s">
        <v>7757</v>
      </c>
      <c r="D4025" s="9" t="s">
        <v>7758</v>
      </c>
      <c r="E4025" s="9" t="s">
        <v>85</v>
      </c>
      <c r="F4025" s="9"/>
      <c r="G4025" s="9"/>
      <c r="H4025" s="9" t="s">
        <v>7570</v>
      </c>
      <c r="I4025" s="9"/>
      <c r="J4025" s="9" t="s">
        <v>7571</v>
      </c>
      <c r="K4025" s="9" t="s">
        <v>7572</v>
      </c>
      <c r="L4025" s="9" t="s">
        <v>7571</v>
      </c>
      <c r="M4025" s="9"/>
      <c r="N4025" s="12" t="s">
        <v>7573</v>
      </c>
    </row>
    <row r="4026" customFormat="1" spans="1:14">
      <c r="A4026" s="9" t="s">
        <v>7567</v>
      </c>
      <c r="B4026" s="9"/>
      <c r="C4026" s="13" t="s">
        <v>7759</v>
      </c>
      <c r="D4026" s="13" t="s">
        <v>7760</v>
      </c>
      <c r="E4026" s="10" t="s">
        <v>85</v>
      </c>
      <c r="F4026" s="9"/>
      <c r="G4026" s="9"/>
      <c r="H4026" s="10" t="s">
        <v>7570</v>
      </c>
      <c r="I4026" s="9"/>
      <c r="J4026" s="9" t="s">
        <v>7571</v>
      </c>
      <c r="K4026" s="10" t="s">
        <v>7572</v>
      </c>
      <c r="L4026" s="9" t="s">
        <v>7571</v>
      </c>
      <c r="M4026" s="9" t="s">
        <v>1779</v>
      </c>
      <c r="N4026" s="12" t="s">
        <v>7573</v>
      </c>
    </row>
    <row r="4027" customFormat="1" spans="1:14">
      <c r="A4027" s="9" t="s">
        <v>7567</v>
      </c>
      <c r="B4027" s="9"/>
      <c r="C4027" s="9" t="s">
        <v>7761</v>
      </c>
      <c r="D4027" s="9" t="s">
        <v>7762</v>
      </c>
      <c r="E4027" s="9" t="s">
        <v>85</v>
      </c>
      <c r="F4027" s="9"/>
      <c r="G4027" s="9"/>
      <c r="H4027" s="9" t="s">
        <v>7570</v>
      </c>
      <c r="I4027" s="9"/>
      <c r="J4027" s="9" t="s">
        <v>7571</v>
      </c>
      <c r="K4027" s="9" t="s">
        <v>7572</v>
      </c>
      <c r="L4027" s="9" t="s">
        <v>7571</v>
      </c>
      <c r="M4027" s="9"/>
      <c r="N4027" s="12" t="s">
        <v>7573</v>
      </c>
    </row>
    <row r="4028" customFormat="1" spans="1:14">
      <c r="A4028" s="9" t="s">
        <v>7567</v>
      </c>
      <c r="B4028" s="9"/>
      <c r="C4028" s="9" t="s">
        <v>7763</v>
      </c>
      <c r="D4028" s="9" t="s">
        <v>7764</v>
      </c>
      <c r="E4028" s="9" t="s">
        <v>85</v>
      </c>
      <c r="F4028" s="9"/>
      <c r="G4028" s="9"/>
      <c r="H4028" s="9" t="s">
        <v>7570</v>
      </c>
      <c r="I4028" s="9"/>
      <c r="J4028" s="9" t="s">
        <v>7571</v>
      </c>
      <c r="K4028" s="9" t="s">
        <v>7572</v>
      </c>
      <c r="L4028" s="9" t="s">
        <v>7571</v>
      </c>
      <c r="M4028" s="9"/>
      <c r="N4028" s="12" t="s">
        <v>7573</v>
      </c>
    </row>
    <row r="4029" customFormat="1" spans="1:14">
      <c r="A4029" s="9" t="s">
        <v>7567</v>
      </c>
      <c r="B4029" s="9"/>
      <c r="C4029" s="9" t="s">
        <v>7765</v>
      </c>
      <c r="D4029" s="9" t="s">
        <v>7766</v>
      </c>
      <c r="E4029" s="9" t="s">
        <v>85</v>
      </c>
      <c r="F4029" s="9"/>
      <c r="G4029" s="9"/>
      <c r="H4029" s="9" t="s">
        <v>7570</v>
      </c>
      <c r="I4029" s="9"/>
      <c r="J4029" s="9" t="s">
        <v>7571</v>
      </c>
      <c r="K4029" s="9" t="s">
        <v>7572</v>
      </c>
      <c r="L4029" s="9" t="s">
        <v>7571</v>
      </c>
      <c r="M4029" s="9"/>
      <c r="N4029" s="12" t="s">
        <v>7573</v>
      </c>
    </row>
    <row r="4030" customFormat="1" spans="1:14">
      <c r="A4030" s="9" t="s">
        <v>7567</v>
      </c>
      <c r="B4030" s="9"/>
      <c r="C4030" s="10" t="s">
        <v>7767</v>
      </c>
      <c r="D4030" s="10" t="s">
        <v>7768</v>
      </c>
      <c r="E4030" s="10" t="s">
        <v>85</v>
      </c>
      <c r="F4030" s="10"/>
      <c r="G4030" s="10"/>
      <c r="H4030" s="10" t="s">
        <v>7570</v>
      </c>
      <c r="I4030" s="10"/>
      <c r="J4030" s="9" t="s">
        <v>7571</v>
      </c>
      <c r="K4030" s="10" t="s">
        <v>7572</v>
      </c>
      <c r="L4030" s="9" t="s">
        <v>7571</v>
      </c>
      <c r="M4030" s="9" t="s">
        <v>1779</v>
      </c>
      <c r="N4030" s="12" t="s">
        <v>7573</v>
      </c>
    </row>
    <row r="4031" customFormat="1" spans="1:14">
      <c r="A4031" s="9" t="s">
        <v>7567</v>
      </c>
      <c r="B4031" s="9"/>
      <c r="C4031" s="10" t="s">
        <v>7769</v>
      </c>
      <c r="D4031" s="10" t="s">
        <v>7770</v>
      </c>
      <c r="E4031" s="10" t="s">
        <v>85</v>
      </c>
      <c r="F4031" s="10"/>
      <c r="G4031" s="10"/>
      <c r="H4031" s="10" t="s">
        <v>7570</v>
      </c>
      <c r="I4031" s="10"/>
      <c r="J4031" s="9" t="s">
        <v>7571</v>
      </c>
      <c r="K4031" s="10" t="s">
        <v>7572</v>
      </c>
      <c r="L4031" s="9" t="s">
        <v>7571</v>
      </c>
      <c r="M4031" s="9" t="s">
        <v>1779</v>
      </c>
      <c r="N4031" s="12" t="s">
        <v>7573</v>
      </c>
    </row>
    <row r="4032" customFormat="1" spans="1:14">
      <c r="A4032" s="9" t="s">
        <v>7567</v>
      </c>
      <c r="B4032" s="9"/>
      <c r="C4032" s="10" t="s">
        <v>7771</v>
      </c>
      <c r="D4032" s="10" t="s">
        <v>7772</v>
      </c>
      <c r="E4032" s="10" t="s">
        <v>85</v>
      </c>
      <c r="F4032" s="10"/>
      <c r="G4032" s="10"/>
      <c r="H4032" s="10" t="s">
        <v>7570</v>
      </c>
      <c r="I4032" s="10"/>
      <c r="J4032" s="9" t="s">
        <v>7571</v>
      </c>
      <c r="K4032" s="10" t="s">
        <v>7572</v>
      </c>
      <c r="L4032" s="9" t="s">
        <v>7571</v>
      </c>
      <c r="M4032" s="9" t="s">
        <v>1779</v>
      </c>
      <c r="N4032" s="12" t="s">
        <v>7573</v>
      </c>
    </row>
    <row r="4033" customFormat="1" spans="1:14">
      <c r="A4033" s="9" t="s">
        <v>7567</v>
      </c>
      <c r="B4033" s="9"/>
      <c r="C4033" s="10" t="s">
        <v>7773</v>
      </c>
      <c r="D4033" s="10" t="s">
        <v>7774</v>
      </c>
      <c r="E4033" s="10" t="s">
        <v>85</v>
      </c>
      <c r="F4033" s="10"/>
      <c r="G4033" s="10"/>
      <c r="H4033" s="10" t="s">
        <v>7570</v>
      </c>
      <c r="I4033" s="10"/>
      <c r="J4033" s="9" t="s">
        <v>7571</v>
      </c>
      <c r="K4033" s="10" t="s">
        <v>7572</v>
      </c>
      <c r="L4033" s="9" t="s">
        <v>7571</v>
      </c>
      <c r="M4033" s="9" t="s">
        <v>1779</v>
      </c>
      <c r="N4033" s="12" t="s">
        <v>7573</v>
      </c>
    </row>
    <row r="4034" customFormat="1" spans="1:14">
      <c r="A4034" s="9" t="s">
        <v>7567</v>
      </c>
      <c r="B4034" s="9"/>
      <c r="C4034" s="10" t="s">
        <v>7775</v>
      </c>
      <c r="D4034" s="10" t="s">
        <v>7776</v>
      </c>
      <c r="E4034" s="10" t="s">
        <v>85</v>
      </c>
      <c r="F4034" s="10"/>
      <c r="G4034" s="10"/>
      <c r="H4034" s="10" t="s">
        <v>7570</v>
      </c>
      <c r="I4034" s="10"/>
      <c r="J4034" s="9" t="s">
        <v>7571</v>
      </c>
      <c r="K4034" s="10" t="s">
        <v>7572</v>
      </c>
      <c r="L4034" s="9" t="s">
        <v>7571</v>
      </c>
      <c r="M4034" s="9" t="s">
        <v>1779</v>
      </c>
      <c r="N4034" s="12" t="s">
        <v>7573</v>
      </c>
    </row>
    <row r="4035" customFormat="1" spans="1:14">
      <c r="A4035" s="9" t="s">
        <v>7567</v>
      </c>
      <c r="B4035" s="9"/>
      <c r="C4035" s="10" t="s">
        <v>7777</v>
      </c>
      <c r="D4035" s="10" t="s">
        <v>7778</v>
      </c>
      <c r="E4035" s="10" t="s">
        <v>85</v>
      </c>
      <c r="F4035" s="10"/>
      <c r="G4035" s="10"/>
      <c r="H4035" s="10" t="s">
        <v>7570</v>
      </c>
      <c r="I4035" s="10"/>
      <c r="J4035" s="9" t="s">
        <v>7571</v>
      </c>
      <c r="K4035" s="10" t="s">
        <v>7572</v>
      </c>
      <c r="L4035" s="9" t="s">
        <v>7571</v>
      </c>
      <c r="M4035" s="9" t="s">
        <v>1779</v>
      </c>
      <c r="N4035" s="12" t="s">
        <v>7573</v>
      </c>
    </row>
    <row r="4036" customFormat="1" spans="1:14">
      <c r="A4036" s="9" t="s">
        <v>7567</v>
      </c>
      <c r="B4036" s="9"/>
      <c r="C4036" s="10" t="s">
        <v>7779</v>
      </c>
      <c r="D4036" s="10" t="s">
        <v>7780</v>
      </c>
      <c r="E4036" s="10" t="s">
        <v>85</v>
      </c>
      <c r="F4036" s="10"/>
      <c r="G4036" s="10"/>
      <c r="H4036" s="10" t="s">
        <v>7570</v>
      </c>
      <c r="I4036" s="10"/>
      <c r="J4036" s="9" t="s">
        <v>7571</v>
      </c>
      <c r="K4036" s="10" t="s">
        <v>7572</v>
      </c>
      <c r="L4036" s="9" t="s">
        <v>7571</v>
      </c>
      <c r="M4036" s="9" t="s">
        <v>1779</v>
      </c>
      <c r="N4036" s="12" t="s">
        <v>7573</v>
      </c>
    </row>
    <row r="4037" customFormat="1" spans="1:14">
      <c r="A4037" s="9" t="s">
        <v>7567</v>
      </c>
      <c r="B4037" s="9"/>
      <c r="C4037" s="10" t="s">
        <v>7781</v>
      </c>
      <c r="D4037" s="10" t="s">
        <v>7782</v>
      </c>
      <c r="E4037" s="10" t="s">
        <v>85</v>
      </c>
      <c r="F4037" s="10"/>
      <c r="G4037" s="10"/>
      <c r="H4037" s="10" t="s">
        <v>7570</v>
      </c>
      <c r="I4037" s="10"/>
      <c r="J4037" s="9" t="s">
        <v>7571</v>
      </c>
      <c r="K4037" s="10" t="s">
        <v>7572</v>
      </c>
      <c r="L4037" s="9" t="s">
        <v>7571</v>
      </c>
      <c r="M4037" s="9" t="s">
        <v>1779</v>
      </c>
      <c r="N4037" s="12" t="s">
        <v>7573</v>
      </c>
    </row>
    <row r="4038" customFormat="1" spans="1:14">
      <c r="A4038" s="9" t="s">
        <v>7567</v>
      </c>
      <c r="B4038" s="9"/>
      <c r="C4038" s="13" t="s">
        <v>7783</v>
      </c>
      <c r="D4038" s="13" t="s">
        <v>7784</v>
      </c>
      <c r="E4038" s="10" t="s">
        <v>85</v>
      </c>
      <c r="F4038" s="9"/>
      <c r="G4038" s="9"/>
      <c r="H4038" s="10" t="s">
        <v>7570</v>
      </c>
      <c r="I4038" s="9"/>
      <c r="J4038" s="9" t="s">
        <v>7571</v>
      </c>
      <c r="K4038" s="10" t="s">
        <v>7572</v>
      </c>
      <c r="L4038" s="9" t="s">
        <v>7571</v>
      </c>
      <c r="M4038" s="9" t="s">
        <v>1779</v>
      </c>
      <c r="N4038" s="12" t="s">
        <v>7573</v>
      </c>
    </row>
    <row r="4039" customFormat="1" spans="1:14">
      <c r="A4039" s="9" t="s">
        <v>7567</v>
      </c>
      <c r="B4039" s="9"/>
      <c r="C4039" s="10" t="s">
        <v>7785</v>
      </c>
      <c r="D4039" s="10" t="s">
        <v>7786</v>
      </c>
      <c r="E4039" s="10" t="s">
        <v>85</v>
      </c>
      <c r="F4039" s="10"/>
      <c r="G4039" s="10"/>
      <c r="H4039" s="10" t="s">
        <v>7570</v>
      </c>
      <c r="I4039" s="10"/>
      <c r="J4039" s="9" t="s">
        <v>7571</v>
      </c>
      <c r="K4039" s="10" t="s">
        <v>7572</v>
      </c>
      <c r="L4039" s="9" t="s">
        <v>7571</v>
      </c>
      <c r="M4039" s="9" t="s">
        <v>1779</v>
      </c>
      <c r="N4039" s="12" t="s">
        <v>7573</v>
      </c>
    </row>
    <row r="4040" customFormat="1" spans="1:14">
      <c r="A4040" s="9" t="s">
        <v>7567</v>
      </c>
      <c r="B4040" s="9"/>
      <c r="C4040" s="9" t="s">
        <v>7787</v>
      </c>
      <c r="D4040" s="9" t="s">
        <v>7788</v>
      </c>
      <c r="E4040" s="9" t="s">
        <v>85</v>
      </c>
      <c r="F4040" s="9"/>
      <c r="G4040" s="9"/>
      <c r="H4040" s="9" t="s">
        <v>7570</v>
      </c>
      <c r="I4040" s="9"/>
      <c r="J4040" s="9" t="s">
        <v>7571</v>
      </c>
      <c r="K4040" s="9" t="s">
        <v>7572</v>
      </c>
      <c r="L4040" s="9" t="s">
        <v>7571</v>
      </c>
      <c r="M4040" s="9"/>
      <c r="N4040" s="12" t="s">
        <v>7573</v>
      </c>
    </row>
    <row r="4041" customFormat="1" spans="1:14">
      <c r="A4041" s="9" t="s">
        <v>7567</v>
      </c>
      <c r="B4041" s="9"/>
      <c r="C4041" s="9" t="s">
        <v>7789</v>
      </c>
      <c r="D4041" s="9" t="s">
        <v>7790</v>
      </c>
      <c r="E4041" s="9" t="s">
        <v>85</v>
      </c>
      <c r="F4041" s="9"/>
      <c r="G4041" s="9"/>
      <c r="H4041" s="9" t="s">
        <v>7570</v>
      </c>
      <c r="I4041" s="9"/>
      <c r="J4041" s="9" t="s">
        <v>7571</v>
      </c>
      <c r="K4041" s="9" t="s">
        <v>7572</v>
      </c>
      <c r="L4041" s="9" t="s">
        <v>7571</v>
      </c>
      <c r="M4041" s="9"/>
      <c r="N4041" s="12" t="s">
        <v>7573</v>
      </c>
    </row>
    <row r="4042" customFormat="1" spans="1:14">
      <c r="A4042" s="9" t="s">
        <v>7567</v>
      </c>
      <c r="B4042" s="9"/>
      <c r="C4042" s="9" t="s">
        <v>7791</v>
      </c>
      <c r="D4042" s="9" t="s">
        <v>7792</v>
      </c>
      <c r="E4042" s="9" t="s">
        <v>85</v>
      </c>
      <c r="F4042" s="9"/>
      <c r="G4042" s="9"/>
      <c r="H4042" s="9" t="s">
        <v>7570</v>
      </c>
      <c r="I4042" s="9"/>
      <c r="J4042" s="9" t="s">
        <v>7571</v>
      </c>
      <c r="K4042" s="9" t="s">
        <v>7572</v>
      </c>
      <c r="L4042" s="9" t="s">
        <v>7571</v>
      </c>
      <c r="M4042" s="9"/>
      <c r="N4042" s="12" t="s">
        <v>7573</v>
      </c>
    </row>
    <row r="4043" customFormat="1" spans="1:14">
      <c r="A4043" s="9" t="s">
        <v>7567</v>
      </c>
      <c r="B4043" s="9"/>
      <c r="C4043" s="9" t="s">
        <v>7793</v>
      </c>
      <c r="D4043" s="9" t="s">
        <v>7794</v>
      </c>
      <c r="E4043" s="9" t="s">
        <v>85</v>
      </c>
      <c r="F4043" s="9"/>
      <c r="G4043" s="9"/>
      <c r="H4043" s="9" t="s">
        <v>7570</v>
      </c>
      <c r="I4043" s="9"/>
      <c r="J4043" s="9" t="s">
        <v>7571</v>
      </c>
      <c r="K4043" s="9" t="s">
        <v>7572</v>
      </c>
      <c r="L4043" s="9" t="s">
        <v>7571</v>
      </c>
      <c r="M4043" s="9"/>
      <c r="N4043" s="12" t="s">
        <v>7573</v>
      </c>
    </row>
    <row r="4044" customFormat="1" spans="1:14">
      <c r="A4044" s="9" t="s">
        <v>7567</v>
      </c>
      <c r="B4044" s="9"/>
      <c r="C4044" s="9" t="s">
        <v>7795</v>
      </c>
      <c r="D4044" s="9" t="s">
        <v>7796</v>
      </c>
      <c r="E4044" s="9" t="s">
        <v>85</v>
      </c>
      <c r="F4044" s="9"/>
      <c r="G4044" s="9"/>
      <c r="H4044" s="9" t="s">
        <v>7570</v>
      </c>
      <c r="I4044" s="9"/>
      <c r="J4044" s="9" t="s">
        <v>7571</v>
      </c>
      <c r="K4044" s="9" t="s">
        <v>7572</v>
      </c>
      <c r="L4044" s="9" t="s">
        <v>7571</v>
      </c>
      <c r="M4044" s="9"/>
      <c r="N4044" s="12" t="s">
        <v>7573</v>
      </c>
    </row>
    <row r="4045" customFormat="1" spans="1:14">
      <c r="A4045" s="9" t="s">
        <v>7567</v>
      </c>
      <c r="B4045" s="9"/>
      <c r="C4045" s="12" t="s">
        <v>7797</v>
      </c>
      <c r="D4045" s="12" t="s">
        <v>7798</v>
      </c>
      <c r="E4045" s="9" t="s">
        <v>85</v>
      </c>
      <c r="F4045" s="9"/>
      <c r="G4045" s="9"/>
      <c r="H4045" s="9" t="s">
        <v>7570</v>
      </c>
      <c r="I4045" s="9"/>
      <c r="J4045" s="9" t="s">
        <v>7571</v>
      </c>
      <c r="K4045" s="9" t="s">
        <v>7572</v>
      </c>
      <c r="L4045" s="9" t="s">
        <v>7571</v>
      </c>
      <c r="M4045" s="9"/>
      <c r="N4045" s="12" t="s">
        <v>7573</v>
      </c>
    </row>
    <row r="4046" customFormat="1" spans="1:14">
      <c r="A4046" s="9" t="s">
        <v>7567</v>
      </c>
      <c r="B4046" s="9"/>
      <c r="C4046" s="12" t="s">
        <v>7799</v>
      </c>
      <c r="D4046" s="12" t="s">
        <v>7800</v>
      </c>
      <c r="E4046" s="9" t="s">
        <v>85</v>
      </c>
      <c r="F4046" s="9"/>
      <c r="G4046" s="9"/>
      <c r="H4046" s="9" t="s">
        <v>7570</v>
      </c>
      <c r="I4046" s="9"/>
      <c r="J4046" s="9" t="s">
        <v>7571</v>
      </c>
      <c r="K4046" s="9" t="s">
        <v>7572</v>
      </c>
      <c r="L4046" s="9" t="s">
        <v>7571</v>
      </c>
      <c r="M4046" s="9"/>
      <c r="N4046" s="12" t="s">
        <v>7573</v>
      </c>
    </row>
    <row r="4047" customFormat="1" spans="1:14">
      <c r="A4047" s="9" t="s">
        <v>7567</v>
      </c>
      <c r="B4047" s="9"/>
      <c r="C4047" s="12" t="s">
        <v>7801</v>
      </c>
      <c r="D4047" s="12" t="s">
        <v>7802</v>
      </c>
      <c r="E4047" s="9" t="s">
        <v>85</v>
      </c>
      <c r="F4047" s="9"/>
      <c r="G4047" s="9"/>
      <c r="H4047" s="9" t="s">
        <v>7570</v>
      </c>
      <c r="I4047" s="9"/>
      <c r="J4047" s="9" t="s">
        <v>7571</v>
      </c>
      <c r="K4047" s="9" t="s">
        <v>7572</v>
      </c>
      <c r="L4047" s="9" t="s">
        <v>7571</v>
      </c>
      <c r="M4047" s="9"/>
      <c r="N4047" s="12" t="s">
        <v>7573</v>
      </c>
    </row>
    <row r="4048" customFormat="1" spans="1:14">
      <c r="A4048" s="9" t="s">
        <v>7567</v>
      </c>
      <c r="B4048" s="9"/>
      <c r="C4048" s="12" t="s">
        <v>7803</v>
      </c>
      <c r="D4048" s="12" t="s">
        <v>7804</v>
      </c>
      <c r="E4048" s="9" t="s">
        <v>85</v>
      </c>
      <c r="F4048" s="9"/>
      <c r="G4048" s="9"/>
      <c r="H4048" s="9" t="s">
        <v>7570</v>
      </c>
      <c r="I4048" s="9"/>
      <c r="J4048" s="9" t="s">
        <v>7571</v>
      </c>
      <c r="K4048" s="9" t="s">
        <v>7572</v>
      </c>
      <c r="L4048" s="9" t="s">
        <v>7571</v>
      </c>
      <c r="M4048" s="9"/>
      <c r="N4048" s="12" t="s">
        <v>7573</v>
      </c>
    </row>
    <row r="4049" customFormat="1" spans="1:14">
      <c r="A4049" s="9" t="s">
        <v>7567</v>
      </c>
      <c r="B4049" s="9"/>
      <c r="C4049" s="12" t="s">
        <v>7805</v>
      </c>
      <c r="D4049" s="12" t="s">
        <v>7806</v>
      </c>
      <c r="E4049" s="9" t="s">
        <v>85</v>
      </c>
      <c r="F4049" s="9"/>
      <c r="G4049" s="9"/>
      <c r="H4049" s="9" t="s">
        <v>7570</v>
      </c>
      <c r="I4049" s="9"/>
      <c r="J4049" s="9" t="s">
        <v>7571</v>
      </c>
      <c r="K4049" s="9" t="s">
        <v>7572</v>
      </c>
      <c r="L4049" s="9" t="s">
        <v>7571</v>
      </c>
      <c r="M4049" s="9"/>
      <c r="N4049" s="12" t="s">
        <v>7573</v>
      </c>
    </row>
    <row r="4050" customFormat="1" spans="1:14">
      <c r="A4050" s="9" t="s">
        <v>7807</v>
      </c>
      <c r="B4050" s="9"/>
      <c r="C4050" s="9" t="s">
        <v>7808</v>
      </c>
      <c r="D4050" s="9" t="s">
        <v>7809</v>
      </c>
      <c r="E4050" s="9" t="s">
        <v>85</v>
      </c>
      <c r="F4050" s="9"/>
      <c r="G4050" s="9"/>
      <c r="H4050" s="9" t="s">
        <v>7570</v>
      </c>
      <c r="I4050" s="9"/>
      <c r="J4050" s="9" t="s">
        <v>7571</v>
      </c>
      <c r="K4050" s="9" t="s">
        <v>7572</v>
      </c>
      <c r="L4050" s="9" t="s">
        <v>7810</v>
      </c>
      <c r="M4050" s="9"/>
      <c r="N4050" s="12" t="s">
        <v>7573</v>
      </c>
    </row>
    <row r="4051" customFormat="1" spans="1:14">
      <c r="A4051" s="9" t="s">
        <v>7807</v>
      </c>
      <c r="B4051" s="9"/>
      <c r="C4051" s="9" t="s">
        <v>7811</v>
      </c>
      <c r="D4051" s="9" t="s">
        <v>7812</v>
      </c>
      <c r="E4051" s="9" t="s">
        <v>85</v>
      </c>
      <c r="F4051" s="9"/>
      <c r="G4051" s="9"/>
      <c r="H4051" s="9" t="s">
        <v>7570</v>
      </c>
      <c r="I4051" s="9"/>
      <c r="J4051" s="9" t="s">
        <v>7571</v>
      </c>
      <c r="K4051" s="9" t="s">
        <v>7572</v>
      </c>
      <c r="L4051" s="9" t="s">
        <v>7810</v>
      </c>
      <c r="M4051" s="9"/>
      <c r="N4051" s="12" t="s">
        <v>7573</v>
      </c>
    </row>
    <row r="4052" customFormat="1" spans="1:14">
      <c r="A4052" s="9" t="s">
        <v>7807</v>
      </c>
      <c r="B4052" s="9"/>
      <c r="C4052" s="9" t="s">
        <v>7813</v>
      </c>
      <c r="D4052" s="9" t="s">
        <v>7814</v>
      </c>
      <c r="E4052" s="9" t="s">
        <v>85</v>
      </c>
      <c r="F4052" s="9"/>
      <c r="G4052" s="9"/>
      <c r="H4052" s="9" t="s">
        <v>7570</v>
      </c>
      <c r="I4052" s="9"/>
      <c r="J4052" s="9" t="s">
        <v>7571</v>
      </c>
      <c r="K4052" s="9" t="s">
        <v>7572</v>
      </c>
      <c r="L4052" s="9" t="s">
        <v>7810</v>
      </c>
      <c r="M4052" s="9"/>
      <c r="N4052" s="12" t="s">
        <v>7573</v>
      </c>
    </row>
    <row r="4053" customFormat="1" spans="1:14">
      <c r="A4053" s="9" t="s">
        <v>7807</v>
      </c>
      <c r="B4053" s="9"/>
      <c r="C4053" s="9" t="s">
        <v>7815</v>
      </c>
      <c r="D4053" s="9" t="s">
        <v>7816</v>
      </c>
      <c r="E4053" s="9" t="s">
        <v>85</v>
      </c>
      <c r="F4053" s="9"/>
      <c r="G4053" s="9"/>
      <c r="H4053" s="9" t="s">
        <v>7570</v>
      </c>
      <c r="I4053" s="9"/>
      <c r="J4053" s="9" t="s">
        <v>7571</v>
      </c>
      <c r="K4053" s="9" t="s">
        <v>7572</v>
      </c>
      <c r="L4053" s="9" t="s">
        <v>7810</v>
      </c>
      <c r="M4053" s="9"/>
      <c r="N4053" s="12" t="s">
        <v>7573</v>
      </c>
    </row>
    <row r="4054" customFormat="1" spans="1:14">
      <c r="A4054" s="9" t="s">
        <v>7807</v>
      </c>
      <c r="B4054" s="9"/>
      <c r="C4054" s="12" t="s">
        <v>7817</v>
      </c>
      <c r="D4054" s="12" t="s">
        <v>7818</v>
      </c>
      <c r="E4054" s="9" t="s">
        <v>85</v>
      </c>
      <c r="F4054" s="9"/>
      <c r="G4054" s="9"/>
      <c r="H4054" s="9" t="s">
        <v>7570</v>
      </c>
      <c r="I4054" s="9"/>
      <c r="J4054" s="9" t="s">
        <v>7571</v>
      </c>
      <c r="K4054" s="9" t="s">
        <v>7572</v>
      </c>
      <c r="L4054" s="9" t="s">
        <v>7810</v>
      </c>
      <c r="M4054" s="9"/>
      <c r="N4054" s="12" t="s">
        <v>7573</v>
      </c>
    </row>
    <row r="4055" customFormat="1" spans="1:14">
      <c r="A4055" s="9" t="s">
        <v>7807</v>
      </c>
      <c r="B4055" s="9"/>
      <c r="C4055" s="12" t="s">
        <v>7819</v>
      </c>
      <c r="D4055" s="12" t="s">
        <v>7820</v>
      </c>
      <c r="E4055" s="9" t="s">
        <v>85</v>
      </c>
      <c r="F4055" s="9"/>
      <c r="G4055" s="9"/>
      <c r="H4055" s="9" t="s">
        <v>7570</v>
      </c>
      <c r="I4055" s="9"/>
      <c r="J4055" s="9" t="s">
        <v>7571</v>
      </c>
      <c r="K4055" s="9" t="s">
        <v>7572</v>
      </c>
      <c r="L4055" s="9" t="s">
        <v>7810</v>
      </c>
      <c r="M4055" s="9"/>
      <c r="N4055" s="12" t="s">
        <v>7573</v>
      </c>
    </row>
    <row r="4056" customFormat="1" spans="1:14">
      <c r="A4056" s="9" t="s">
        <v>7807</v>
      </c>
      <c r="B4056" s="9"/>
      <c r="C4056" s="12" t="s">
        <v>7821</v>
      </c>
      <c r="D4056" s="12" t="s">
        <v>7822</v>
      </c>
      <c r="E4056" s="9" t="s">
        <v>85</v>
      </c>
      <c r="F4056" s="9"/>
      <c r="G4056" s="9"/>
      <c r="H4056" s="9" t="s">
        <v>7570</v>
      </c>
      <c r="I4056" s="9"/>
      <c r="J4056" s="9" t="s">
        <v>7571</v>
      </c>
      <c r="K4056" s="9" t="s">
        <v>7572</v>
      </c>
      <c r="L4056" s="9" t="s">
        <v>7810</v>
      </c>
      <c r="M4056" s="9"/>
      <c r="N4056" s="12" t="s">
        <v>7573</v>
      </c>
    </row>
    <row r="4057" customFormat="1" spans="1:14">
      <c r="A4057" s="9" t="s">
        <v>7807</v>
      </c>
      <c r="B4057" s="9"/>
      <c r="C4057" s="12" t="s">
        <v>7823</v>
      </c>
      <c r="D4057" s="12" t="s">
        <v>7824</v>
      </c>
      <c r="E4057" s="9" t="s">
        <v>85</v>
      </c>
      <c r="F4057" s="9"/>
      <c r="G4057" s="9"/>
      <c r="H4057" s="9" t="s">
        <v>7570</v>
      </c>
      <c r="I4057" s="9"/>
      <c r="J4057" s="9" t="s">
        <v>7571</v>
      </c>
      <c r="K4057" s="9" t="s">
        <v>7572</v>
      </c>
      <c r="L4057" s="9" t="s">
        <v>7810</v>
      </c>
      <c r="M4057" s="9"/>
      <c r="N4057" s="12" t="s">
        <v>7573</v>
      </c>
    </row>
    <row r="4058" customFormat="1" spans="1:14">
      <c r="A4058" s="9" t="s">
        <v>7825</v>
      </c>
      <c r="B4058" s="9"/>
      <c r="C4058" s="9" t="s">
        <v>7826</v>
      </c>
      <c r="D4058" s="9" t="s">
        <v>7827</v>
      </c>
      <c r="E4058" s="9" t="s">
        <v>85</v>
      </c>
      <c r="F4058" s="9"/>
      <c r="G4058" s="9"/>
      <c r="H4058" s="9" t="s">
        <v>1452</v>
      </c>
      <c r="I4058" s="9"/>
      <c r="J4058" s="9" t="s">
        <v>1453</v>
      </c>
      <c r="K4058" s="9" t="s">
        <v>1454</v>
      </c>
      <c r="L4058" s="9" t="s">
        <v>7828</v>
      </c>
      <c r="M4058" s="9"/>
      <c r="N4058" s="12" t="s">
        <v>1456</v>
      </c>
    </row>
    <row r="4059" customFormat="1" spans="1:14">
      <c r="A4059" s="9" t="s">
        <v>7825</v>
      </c>
      <c r="B4059" s="9"/>
      <c r="C4059" s="9" t="s">
        <v>7829</v>
      </c>
      <c r="D4059" s="9" t="s">
        <v>7830</v>
      </c>
      <c r="E4059" s="9" t="s">
        <v>85</v>
      </c>
      <c r="F4059" s="9"/>
      <c r="G4059" s="9"/>
      <c r="H4059" s="9" t="s">
        <v>1452</v>
      </c>
      <c r="I4059" s="9"/>
      <c r="J4059" s="9" t="s">
        <v>1453</v>
      </c>
      <c r="K4059" s="9" t="s">
        <v>1454</v>
      </c>
      <c r="L4059" s="9" t="s">
        <v>7828</v>
      </c>
      <c r="M4059" s="9"/>
      <c r="N4059" s="12" t="s">
        <v>1456</v>
      </c>
    </row>
    <row r="4060" customFormat="1" spans="1:14">
      <c r="A4060" s="9" t="s">
        <v>7825</v>
      </c>
      <c r="B4060" s="9"/>
      <c r="C4060" s="9" t="s">
        <v>7831</v>
      </c>
      <c r="D4060" s="9" t="s">
        <v>7832</v>
      </c>
      <c r="E4060" s="9" t="s">
        <v>85</v>
      </c>
      <c r="F4060" s="9"/>
      <c r="G4060" s="9"/>
      <c r="H4060" s="9" t="s">
        <v>1452</v>
      </c>
      <c r="I4060" s="9"/>
      <c r="J4060" s="9" t="s">
        <v>1453</v>
      </c>
      <c r="K4060" s="9" t="s">
        <v>1454</v>
      </c>
      <c r="L4060" s="9" t="s">
        <v>7828</v>
      </c>
      <c r="M4060" s="9"/>
      <c r="N4060" s="12" t="s">
        <v>1456</v>
      </c>
    </row>
    <row r="4061" customFormat="1" spans="1:14">
      <c r="A4061" s="9" t="s">
        <v>7825</v>
      </c>
      <c r="B4061" s="9"/>
      <c r="C4061" s="9" t="s">
        <v>7833</v>
      </c>
      <c r="D4061" s="9" t="s">
        <v>7834</v>
      </c>
      <c r="E4061" s="9" t="s">
        <v>85</v>
      </c>
      <c r="F4061" s="9"/>
      <c r="G4061" s="9"/>
      <c r="H4061" s="9" t="s">
        <v>1452</v>
      </c>
      <c r="I4061" s="9"/>
      <c r="J4061" s="9" t="s">
        <v>1453</v>
      </c>
      <c r="K4061" s="9" t="s">
        <v>1454</v>
      </c>
      <c r="L4061" s="9" t="s">
        <v>7828</v>
      </c>
      <c r="M4061" s="9"/>
      <c r="N4061" s="12" t="s">
        <v>1456</v>
      </c>
    </row>
    <row r="4062" customFormat="1" spans="1:14">
      <c r="A4062" s="9" t="s">
        <v>7825</v>
      </c>
      <c r="B4062" s="9"/>
      <c r="C4062" s="9" t="s">
        <v>7835</v>
      </c>
      <c r="D4062" s="9" t="s">
        <v>7836</v>
      </c>
      <c r="E4062" s="9" t="s">
        <v>85</v>
      </c>
      <c r="F4062" s="9"/>
      <c r="G4062" s="9"/>
      <c r="H4062" s="9" t="s">
        <v>1452</v>
      </c>
      <c r="I4062" s="9"/>
      <c r="J4062" s="9" t="s">
        <v>1453</v>
      </c>
      <c r="K4062" s="9" t="s">
        <v>1454</v>
      </c>
      <c r="L4062" s="9" t="s">
        <v>7828</v>
      </c>
      <c r="M4062" s="9"/>
      <c r="N4062" s="12" t="s">
        <v>1456</v>
      </c>
    </row>
    <row r="4063" customFormat="1" spans="1:14">
      <c r="A4063" s="9" t="s">
        <v>7825</v>
      </c>
      <c r="B4063" s="9"/>
      <c r="C4063" s="9" t="s">
        <v>7837</v>
      </c>
      <c r="D4063" s="9" t="s">
        <v>7838</v>
      </c>
      <c r="E4063" s="9" t="s">
        <v>85</v>
      </c>
      <c r="F4063" s="9"/>
      <c r="G4063" s="9"/>
      <c r="H4063" s="9" t="s">
        <v>1452</v>
      </c>
      <c r="I4063" s="9"/>
      <c r="J4063" s="9" t="s">
        <v>1453</v>
      </c>
      <c r="K4063" s="9" t="s">
        <v>1454</v>
      </c>
      <c r="L4063" s="9" t="s">
        <v>7828</v>
      </c>
      <c r="M4063" s="9"/>
      <c r="N4063" s="12" t="s">
        <v>1456</v>
      </c>
    </row>
    <row r="4064" customFormat="1" spans="1:14">
      <c r="A4064" s="9" t="s">
        <v>7825</v>
      </c>
      <c r="B4064" s="9"/>
      <c r="C4064" s="9" t="s">
        <v>7839</v>
      </c>
      <c r="D4064" s="9" t="s">
        <v>7840</v>
      </c>
      <c r="E4064" s="9" t="s">
        <v>85</v>
      </c>
      <c r="F4064" s="9"/>
      <c r="G4064" s="9"/>
      <c r="H4064" s="9" t="s">
        <v>1452</v>
      </c>
      <c r="I4064" s="9"/>
      <c r="J4064" s="9" t="s">
        <v>1453</v>
      </c>
      <c r="K4064" s="9" t="s">
        <v>1454</v>
      </c>
      <c r="L4064" s="9" t="s">
        <v>7828</v>
      </c>
      <c r="M4064" s="9"/>
      <c r="N4064" s="12" t="s">
        <v>1456</v>
      </c>
    </row>
    <row r="4065" customFormat="1" spans="1:14">
      <c r="A4065" s="9" t="s">
        <v>7825</v>
      </c>
      <c r="B4065" s="9"/>
      <c r="C4065" s="9" t="s">
        <v>7841</v>
      </c>
      <c r="D4065" s="9" t="s">
        <v>7842</v>
      </c>
      <c r="E4065" s="9" t="s">
        <v>85</v>
      </c>
      <c r="F4065" s="9"/>
      <c r="G4065" s="9"/>
      <c r="H4065" s="9" t="s">
        <v>1452</v>
      </c>
      <c r="I4065" s="9"/>
      <c r="J4065" s="9" t="s">
        <v>1453</v>
      </c>
      <c r="K4065" s="9" t="s">
        <v>1454</v>
      </c>
      <c r="L4065" s="9" t="s">
        <v>7828</v>
      </c>
      <c r="M4065" s="9"/>
      <c r="N4065" s="12" t="s">
        <v>1456</v>
      </c>
    </row>
    <row r="4066" customFormat="1" spans="1:14">
      <c r="A4066" s="9" t="s">
        <v>7825</v>
      </c>
      <c r="B4066" s="9"/>
      <c r="C4066" s="9" t="s">
        <v>7843</v>
      </c>
      <c r="D4066" s="9" t="s">
        <v>7844</v>
      </c>
      <c r="E4066" s="9" t="s">
        <v>85</v>
      </c>
      <c r="F4066" s="9"/>
      <c r="G4066" s="9"/>
      <c r="H4066" s="9" t="s">
        <v>1452</v>
      </c>
      <c r="I4066" s="9"/>
      <c r="J4066" s="9" t="s">
        <v>1453</v>
      </c>
      <c r="K4066" s="9" t="s">
        <v>1454</v>
      </c>
      <c r="L4066" s="9" t="s">
        <v>7828</v>
      </c>
      <c r="M4066" s="9"/>
      <c r="N4066" s="12" t="s">
        <v>1456</v>
      </c>
    </row>
    <row r="4067" customFormat="1" spans="1:14">
      <c r="A4067" s="9" t="s">
        <v>7825</v>
      </c>
      <c r="B4067" s="9"/>
      <c r="C4067" s="9" t="s">
        <v>7845</v>
      </c>
      <c r="D4067" s="9" t="s">
        <v>7846</v>
      </c>
      <c r="E4067" s="9" t="s">
        <v>85</v>
      </c>
      <c r="F4067" s="9"/>
      <c r="G4067" s="9"/>
      <c r="H4067" s="9" t="s">
        <v>1452</v>
      </c>
      <c r="I4067" s="9"/>
      <c r="J4067" s="9" t="s">
        <v>1453</v>
      </c>
      <c r="K4067" s="9" t="s">
        <v>1454</v>
      </c>
      <c r="L4067" s="9" t="s">
        <v>7828</v>
      </c>
      <c r="M4067" s="9"/>
      <c r="N4067" s="12" t="s">
        <v>1456</v>
      </c>
    </row>
    <row r="4068" customFormat="1" spans="1:14">
      <c r="A4068" s="9" t="s">
        <v>7825</v>
      </c>
      <c r="B4068" s="9"/>
      <c r="C4068" s="9" t="s">
        <v>7847</v>
      </c>
      <c r="D4068" s="9" t="s">
        <v>7848</v>
      </c>
      <c r="E4068" s="9" t="s">
        <v>85</v>
      </c>
      <c r="F4068" s="9"/>
      <c r="G4068" s="9"/>
      <c r="H4068" s="9" t="s">
        <v>1452</v>
      </c>
      <c r="I4068" s="9"/>
      <c r="J4068" s="9" t="s">
        <v>1453</v>
      </c>
      <c r="K4068" s="9" t="s">
        <v>1454</v>
      </c>
      <c r="L4068" s="9" t="s">
        <v>7828</v>
      </c>
      <c r="M4068" s="9"/>
      <c r="N4068" s="12" t="s">
        <v>1456</v>
      </c>
    </row>
    <row r="4069" customFormat="1" spans="1:14">
      <c r="A4069" s="9" t="s">
        <v>7825</v>
      </c>
      <c r="B4069" s="9"/>
      <c r="C4069" s="9" t="s">
        <v>7849</v>
      </c>
      <c r="D4069" s="9" t="s">
        <v>7850</v>
      </c>
      <c r="E4069" s="9" t="s">
        <v>85</v>
      </c>
      <c r="F4069" s="9"/>
      <c r="G4069" s="9"/>
      <c r="H4069" s="9" t="s">
        <v>1452</v>
      </c>
      <c r="I4069" s="9"/>
      <c r="J4069" s="9" t="s">
        <v>1453</v>
      </c>
      <c r="K4069" s="9" t="s">
        <v>1454</v>
      </c>
      <c r="L4069" s="9" t="s">
        <v>7828</v>
      </c>
      <c r="M4069" s="9"/>
      <c r="N4069" s="12" t="s">
        <v>1456</v>
      </c>
    </row>
    <row r="4070" customFormat="1" spans="1:14">
      <c r="A4070" s="9" t="s">
        <v>7825</v>
      </c>
      <c r="B4070" s="9"/>
      <c r="C4070" s="9" t="s">
        <v>7851</v>
      </c>
      <c r="D4070" s="9" t="s">
        <v>7852</v>
      </c>
      <c r="E4070" s="9" t="s">
        <v>85</v>
      </c>
      <c r="F4070" s="9"/>
      <c r="G4070" s="9"/>
      <c r="H4070" s="9" t="s">
        <v>1452</v>
      </c>
      <c r="I4070" s="9"/>
      <c r="J4070" s="9" t="s">
        <v>1453</v>
      </c>
      <c r="K4070" s="9" t="s">
        <v>1454</v>
      </c>
      <c r="L4070" s="9" t="s">
        <v>7828</v>
      </c>
      <c r="M4070" s="9"/>
      <c r="N4070" s="12" t="s">
        <v>1456</v>
      </c>
    </row>
    <row r="4071" customFormat="1" spans="1:14">
      <c r="A4071" s="9" t="s">
        <v>7825</v>
      </c>
      <c r="B4071" s="9"/>
      <c r="C4071" s="9" t="s">
        <v>7853</v>
      </c>
      <c r="D4071" s="9" t="s">
        <v>7854</v>
      </c>
      <c r="E4071" s="9" t="s">
        <v>85</v>
      </c>
      <c r="F4071" s="9"/>
      <c r="G4071" s="9"/>
      <c r="H4071" s="9" t="s">
        <v>1452</v>
      </c>
      <c r="I4071" s="9"/>
      <c r="J4071" s="9" t="s">
        <v>1453</v>
      </c>
      <c r="K4071" s="9" t="s">
        <v>1454</v>
      </c>
      <c r="L4071" s="9" t="s">
        <v>7828</v>
      </c>
      <c r="M4071" s="9"/>
      <c r="N4071" s="12" t="s">
        <v>1456</v>
      </c>
    </row>
    <row r="4072" customFormat="1" spans="1:14">
      <c r="A4072" s="9" t="s">
        <v>7825</v>
      </c>
      <c r="B4072" s="9"/>
      <c r="C4072" s="9" t="s">
        <v>7855</v>
      </c>
      <c r="D4072" s="9" t="s">
        <v>7856</v>
      </c>
      <c r="E4072" s="9" t="s">
        <v>85</v>
      </c>
      <c r="F4072" s="9"/>
      <c r="G4072" s="9"/>
      <c r="H4072" s="9" t="s">
        <v>1452</v>
      </c>
      <c r="I4072" s="9"/>
      <c r="J4072" s="9" t="s">
        <v>1453</v>
      </c>
      <c r="K4072" s="9" t="s">
        <v>1454</v>
      </c>
      <c r="L4072" s="9" t="s">
        <v>7828</v>
      </c>
      <c r="M4072" s="9"/>
      <c r="N4072" s="12" t="s">
        <v>1456</v>
      </c>
    </row>
    <row r="4073" customFormat="1" spans="1:14">
      <c r="A4073" s="9" t="s">
        <v>7825</v>
      </c>
      <c r="B4073" s="9"/>
      <c r="C4073" s="9" t="s">
        <v>7857</v>
      </c>
      <c r="D4073" s="9" t="s">
        <v>7858</v>
      </c>
      <c r="E4073" s="9" t="s">
        <v>85</v>
      </c>
      <c r="F4073" s="9"/>
      <c r="G4073" s="9"/>
      <c r="H4073" s="9" t="s">
        <v>1452</v>
      </c>
      <c r="I4073" s="9"/>
      <c r="J4073" s="9" t="s">
        <v>1453</v>
      </c>
      <c r="K4073" s="9" t="s">
        <v>1454</v>
      </c>
      <c r="L4073" s="9" t="s">
        <v>7828</v>
      </c>
      <c r="M4073" s="9"/>
      <c r="N4073" s="12" t="s">
        <v>1456</v>
      </c>
    </row>
    <row r="4074" customFormat="1" spans="1:14">
      <c r="A4074" s="9" t="s">
        <v>7825</v>
      </c>
      <c r="B4074" s="9"/>
      <c r="C4074" s="9" t="s">
        <v>7859</v>
      </c>
      <c r="D4074" s="9" t="s">
        <v>7860</v>
      </c>
      <c r="E4074" s="9" t="s">
        <v>85</v>
      </c>
      <c r="F4074" s="9"/>
      <c r="G4074" s="9"/>
      <c r="H4074" s="9" t="s">
        <v>1452</v>
      </c>
      <c r="I4074" s="9"/>
      <c r="J4074" s="9" t="s">
        <v>1453</v>
      </c>
      <c r="K4074" s="9" t="s">
        <v>1454</v>
      </c>
      <c r="L4074" s="9" t="s">
        <v>7828</v>
      </c>
      <c r="M4074" s="9"/>
      <c r="N4074" s="12" t="s">
        <v>1456</v>
      </c>
    </row>
    <row r="4075" customFormat="1" spans="1:14">
      <c r="A4075" s="9" t="s">
        <v>7825</v>
      </c>
      <c r="B4075" s="9"/>
      <c r="C4075" s="9" t="s">
        <v>7861</v>
      </c>
      <c r="D4075" s="9" t="s">
        <v>7862</v>
      </c>
      <c r="E4075" s="9" t="s">
        <v>85</v>
      </c>
      <c r="F4075" s="9"/>
      <c r="G4075" s="9"/>
      <c r="H4075" s="9" t="s">
        <v>1452</v>
      </c>
      <c r="I4075" s="9"/>
      <c r="J4075" s="9" t="s">
        <v>1453</v>
      </c>
      <c r="K4075" s="9" t="s">
        <v>1454</v>
      </c>
      <c r="L4075" s="9" t="s">
        <v>7828</v>
      </c>
      <c r="M4075" s="9"/>
      <c r="N4075" s="12" t="s">
        <v>1456</v>
      </c>
    </row>
    <row r="4076" customFormat="1" spans="1:14">
      <c r="A4076" s="9" t="s">
        <v>7825</v>
      </c>
      <c r="B4076" s="9"/>
      <c r="C4076" s="9" t="s">
        <v>7863</v>
      </c>
      <c r="D4076" s="9" t="s">
        <v>7864</v>
      </c>
      <c r="E4076" s="9" t="s">
        <v>85</v>
      </c>
      <c r="F4076" s="9"/>
      <c r="G4076" s="9"/>
      <c r="H4076" s="9" t="s">
        <v>1452</v>
      </c>
      <c r="I4076" s="9"/>
      <c r="J4076" s="9" t="s">
        <v>1453</v>
      </c>
      <c r="K4076" s="9" t="s">
        <v>1454</v>
      </c>
      <c r="L4076" s="9" t="s">
        <v>7828</v>
      </c>
      <c r="M4076" s="9"/>
      <c r="N4076" s="12" t="s">
        <v>1456</v>
      </c>
    </row>
    <row r="4077" customFormat="1" spans="1:14">
      <c r="A4077" s="9" t="s">
        <v>7825</v>
      </c>
      <c r="B4077" s="9"/>
      <c r="C4077" s="9" t="s">
        <v>7865</v>
      </c>
      <c r="D4077" s="9" t="s">
        <v>7866</v>
      </c>
      <c r="E4077" s="9" t="s">
        <v>85</v>
      </c>
      <c r="F4077" s="9"/>
      <c r="G4077" s="9"/>
      <c r="H4077" s="9" t="s">
        <v>1452</v>
      </c>
      <c r="I4077" s="9"/>
      <c r="J4077" s="9" t="s">
        <v>1453</v>
      </c>
      <c r="K4077" s="9" t="s">
        <v>1454</v>
      </c>
      <c r="L4077" s="9" t="s">
        <v>7828</v>
      </c>
      <c r="M4077" s="9"/>
      <c r="N4077" s="12" t="s">
        <v>1456</v>
      </c>
    </row>
    <row r="4078" customFormat="1" spans="1:14">
      <c r="A4078" s="9" t="s">
        <v>7825</v>
      </c>
      <c r="B4078" s="9"/>
      <c r="C4078" s="9" t="s">
        <v>7867</v>
      </c>
      <c r="D4078" s="9" t="s">
        <v>7868</v>
      </c>
      <c r="E4078" s="9" t="s">
        <v>85</v>
      </c>
      <c r="F4078" s="9"/>
      <c r="G4078" s="9"/>
      <c r="H4078" s="9" t="s">
        <v>1452</v>
      </c>
      <c r="I4078" s="9"/>
      <c r="J4078" s="9" t="s">
        <v>1453</v>
      </c>
      <c r="K4078" s="9" t="s">
        <v>1454</v>
      </c>
      <c r="L4078" s="9" t="s">
        <v>7828</v>
      </c>
      <c r="M4078" s="9"/>
      <c r="N4078" s="12" t="s">
        <v>1456</v>
      </c>
    </row>
    <row r="4079" customFormat="1" spans="1:14">
      <c r="A4079" s="9" t="s">
        <v>7825</v>
      </c>
      <c r="B4079" s="9"/>
      <c r="C4079" s="9" t="s">
        <v>7869</v>
      </c>
      <c r="D4079" s="9" t="s">
        <v>7870</v>
      </c>
      <c r="E4079" s="9" t="s">
        <v>85</v>
      </c>
      <c r="F4079" s="9"/>
      <c r="G4079" s="9"/>
      <c r="H4079" s="9" t="s">
        <v>1452</v>
      </c>
      <c r="I4079" s="9"/>
      <c r="J4079" s="9" t="s">
        <v>1453</v>
      </c>
      <c r="K4079" s="9" t="s">
        <v>1454</v>
      </c>
      <c r="L4079" s="9" t="s">
        <v>7828</v>
      </c>
      <c r="M4079" s="9"/>
      <c r="N4079" s="12" t="s">
        <v>1456</v>
      </c>
    </row>
    <row r="4080" customFormat="1" spans="1:14">
      <c r="A4080" s="9" t="s">
        <v>7825</v>
      </c>
      <c r="B4080" s="9"/>
      <c r="C4080" s="9" t="s">
        <v>7871</v>
      </c>
      <c r="D4080" s="9" t="s">
        <v>7872</v>
      </c>
      <c r="E4080" s="9" t="s">
        <v>85</v>
      </c>
      <c r="F4080" s="9"/>
      <c r="G4080" s="9"/>
      <c r="H4080" s="9" t="s">
        <v>1452</v>
      </c>
      <c r="I4080" s="9"/>
      <c r="J4080" s="9" t="s">
        <v>1453</v>
      </c>
      <c r="K4080" s="9" t="s">
        <v>1454</v>
      </c>
      <c r="L4080" s="9" t="s">
        <v>7828</v>
      </c>
      <c r="M4080" s="9"/>
      <c r="N4080" s="12" t="s">
        <v>1456</v>
      </c>
    </row>
    <row r="4081" customFormat="1" spans="1:14">
      <c r="A4081" s="9" t="s">
        <v>7825</v>
      </c>
      <c r="B4081" s="9"/>
      <c r="C4081" s="9" t="s">
        <v>7873</v>
      </c>
      <c r="D4081" s="9" t="s">
        <v>7874</v>
      </c>
      <c r="E4081" s="9" t="s">
        <v>85</v>
      </c>
      <c r="F4081" s="9"/>
      <c r="G4081" s="9"/>
      <c r="H4081" s="9" t="s">
        <v>1452</v>
      </c>
      <c r="I4081" s="9"/>
      <c r="J4081" s="9" t="s">
        <v>1453</v>
      </c>
      <c r="K4081" s="9" t="s">
        <v>1454</v>
      </c>
      <c r="L4081" s="9" t="s">
        <v>7828</v>
      </c>
      <c r="M4081" s="9"/>
      <c r="N4081" s="12" t="s">
        <v>1456</v>
      </c>
    </row>
    <row r="4082" customFormat="1" spans="1:14">
      <c r="A4082" s="9" t="s">
        <v>7825</v>
      </c>
      <c r="B4082" s="9"/>
      <c r="C4082" s="9" t="s">
        <v>7875</v>
      </c>
      <c r="D4082" s="9" t="s">
        <v>7876</v>
      </c>
      <c r="E4082" s="9" t="s">
        <v>85</v>
      </c>
      <c r="F4082" s="9"/>
      <c r="G4082" s="9"/>
      <c r="H4082" s="9" t="s">
        <v>1452</v>
      </c>
      <c r="I4082" s="9"/>
      <c r="J4082" s="9" t="s">
        <v>1453</v>
      </c>
      <c r="K4082" s="9" t="s">
        <v>1454</v>
      </c>
      <c r="L4082" s="9" t="s">
        <v>7828</v>
      </c>
      <c r="M4082" s="9"/>
      <c r="N4082" s="12" t="s">
        <v>1456</v>
      </c>
    </row>
    <row r="4083" customFormat="1" spans="1:14">
      <c r="A4083" s="9" t="s">
        <v>7825</v>
      </c>
      <c r="B4083" s="9"/>
      <c r="C4083" s="9" t="s">
        <v>7877</v>
      </c>
      <c r="D4083" s="9" t="s">
        <v>7878</v>
      </c>
      <c r="E4083" s="9" t="s">
        <v>85</v>
      </c>
      <c r="F4083" s="9"/>
      <c r="G4083" s="9"/>
      <c r="H4083" s="9" t="s">
        <v>1452</v>
      </c>
      <c r="I4083" s="9"/>
      <c r="J4083" s="9" t="s">
        <v>1453</v>
      </c>
      <c r="K4083" s="9" t="s">
        <v>1454</v>
      </c>
      <c r="L4083" s="9" t="s">
        <v>7828</v>
      </c>
      <c r="M4083" s="9"/>
      <c r="N4083" s="12" t="s">
        <v>1456</v>
      </c>
    </row>
    <row r="4084" customFormat="1" spans="1:14">
      <c r="A4084" s="9" t="s">
        <v>7825</v>
      </c>
      <c r="B4084" s="9"/>
      <c r="C4084" s="9" t="s">
        <v>7879</v>
      </c>
      <c r="D4084" s="9" t="s">
        <v>7880</v>
      </c>
      <c r="E4084" s="9" t="s">
        <v>85</v>
      </c>
      <c r="F4084" s="9"/>
      <c r="G4084" s="9"/>
      <c r="H4084" s="9" t="s">
        <v>1452</v>
      </c>
      <c r="I4084" s="9"/>
      <c r="J4084" s="9" t="s">
        <v>1453</v>
      </c>
      <c r="K4084" s="9" t="s">
        <v>1454</v>
      </c>
      <c r="L4084" s="9" t="s">
        <v>7828</v>
      </c>
      <c r="M4084" s="9"/>
      <c r="N4084" s="12" t="s">
        <v>1456</v>
      </c>
    </row>
    <row r="4085" customFormat="1" spans="1:14">
      <c r="A4085" s="9" t="s">
        <v>7825</v>
      </c>
      <c r="B4085" s="9"/>
      <c r="C4085" s="9" t="s">
        <v>7881</v>
      </c>
      <c r="D4085" s="9" t="s">
        <v>7882</v>
      </c>
      <c r="E4085" s="9" t="s">
        <v>85</v>
      </c>
      <c r="F4085" s="9"/>
      <c r="G4085" s="9"/>
      <c r="H4085" s="9" t="s">
        <v>1452</v>
      </c>
      <c r="I4085" s="9"/>
      <c r="J4085" s="9" t="s">
        <v>1453</v>
      </c>
      <c r="K4085" s="9" t="s">
        <v>1454</v>
      </c>
      <c r="L4085" s="9" t="s">
        <v>7828</v>
      </c>
      <c r="M4085" s="9"/>
      <c r="N4085" s="12" t="s">
        <v>1456</v>
      </c>
    </row>
    <row r="4086" customFormat="1" spans="1:14">
      <c r="A4086" s="9" t="s">
        <v>7825</v>
      </c>
      <c r="B4086" s="9"/>
      <c r="C4086" s="9" t="s">
        <v>7883</v>
      </c>
      <c r="D4086" s="9" t="s">
        <v>7884</v>
      </c>
      <c r="E4086" s="9" t="s">
        <v>85</v>
      </c>
      <c r="F4086" s="9"/>
      <c r="G4086" s="9"/>
      <c r="H4086" s="9" t="s">
        <v>1452</v>
      </c>
      <c r="I4086" s="9"/>
      <c r="J4086" s="9" t="s">
        <v>1453</v>
      </c>
      <c r="K4086" s="9" t="s">
        <v>1454</v>
      </c>
      <c r="L4086" s="9" t="s">
        <v>7828</v>
      </c>
      <c r="M4086" s="9"/>
      <c r="N4086" s="12" t="s">
        <v>1456</v>
      </c>
    </row>
    <row r="4087" customFormat="1" spans="1:14">
      <c r="A4087" s="9" t="s">
        <v>7825</v>
      </c>
      <c r="B4087" s="9"/>
      <c r="C4087" s="9" t="s">
        <v>7885</v>
      </c>
      <c r="D4087" s="9" t="s">
        <v>7886</v>
      </c>
      <c r="E4087" s="9" t="s">
        <v>85</v>
      </c>
      <c r="F4087" s="9"/>
      <c r="G4087" s="9"/>
      <c r="H4087" s="9" t="s">
        <v>1452</v>
      </c>
      <c r="I4087" s="9"/>
      <c r="J4087" s="9" t="s">
        <v>1453</v>
      </c>
      <c r="K4087" s="9" t="s">
        <v>1454</v>
      </c>
      <c r="L4087" s="9" t="s">
        <v>7828</v>
      </c>
      <c r="M4087" s="9"/>
      <c r="N4087" s="12" t="s">
        <v>1456</v>
      </c>
    </row>
    <row r="4088" customFormat="1" spans="1:14">
      <c r="A4088" s="9" t="s">
        <v>7887</v>
      </c>
      <c r="B4088" s="9"/>
      <c r="C4088" s="9" t="s">
        <v>7888</v>
      </c>
      <c r="D4088" s="9" t="s">
        <v>7889</v>
      </c>
      <c r="E4088" s="9" t="s">
        <v>85</v>
      </c>
      <c r="F4088" s="9"/>
      <c r="G4088" s="9"/>
      <c r="H4088" s="9" t="s">
        <v>7570</v>
      </c>
      <c r="I4088" s="9"/>
      <c r="J4088" s="9" t="s">
        <v>7571</v>
      </c>
      <c r="K4088" s="9" t="s">
        <v>7572</v>
      </c>
      <c r="L4088" s="9" t="s">
        <v>7890</v>
      </c>
      <c r="M4088" s="9"/>
      <c r="N4088" s="12" t="s">
        <v>7573</v>
      </c>
    </row>
    <row r="4089" customFormat="1" spans="1:14">
      <c r="A4089" s="9" t="s">
        <v>7887</v>
      </c>
      <c r="B4089" s="9"/>
      <c r="C4089" s="9" t="s">
        <v>7891</v>
      </c>
      <c r="D4089" s="9" t="s">
        <v>7892</v>
      </c>
      <c r="E4089" s="9" t="s">
        <v>85</v>
      </c>
      <c r="F4089" s="9"/>
      <c r="G4089" s="9"/>
      <c r="H4089" s="9" t="s">
        <v>7570</v>
      </c>
      <c r="I4089" s="9"/>
      <c r="J4089" s="9" t="s">
        <v>7571</v>
      </c>
      <c r="K4089" s="9" t="s">
        <v>7572</v>
      </c>
      <c r="L4089" s="9" t="s">
        <v>7890</v>
      </c>
      <c r="M4089" s="9"/>
      <c r="N4089" s="12" t="s">
        <v>7573</v>
      </c>
    </row>
    <row r="4090" customFormat="1" spans="1:14">
      <c r="A4090" s="9" t="s">
        <v>7887</v>
      </c>
      <c r="B4090" s="9"/>
      <c r="C4090" s="9" t="s">
        <v>7893</v>
      </c>
      <c r="D4090" s="9" t="s">
        <v>7894</v>
      </c>
      <c r="E4090" s="9" t="s">
        <v>85</v>
      </c>
      <c r="F4090" s="9"/>
      <c r="G4090" s="9"/>
      <c r="H4090" s="9" t="s">
        <v>7570</v>
      </c>
      <c r="I4090" s="9"/>
      <c r="J4090" s="9" t="s">
        <v>7571</v>
      </c>
      <c r="K4090" s="9" t="s">
        <v>7572</v>
      </c>
      <c r="L4090" s="9" t="s">
        <v>7890</v>
      </c>
      <c r="M4090" s="9"/>
      <c r="N4090" s="12" t="s">
        <v>7573</v>
      </c>
    </row>
    <row r="4091" customFormat="1" spans="1:14">
      <c r="A4091" s="9" t="s">
        <v>7887</v>
      </c>
      <c r="B4091" s="9"/>
      <c r="C4091" s="9" t="s">
        <v>7895</v>
      </c>
      <c r="D4091" s="9" t="s">
        <v>7814</v>
      </c>
      <c r="E4091" s="9" t="s">
        <v>85</v>
      </c>
      <c r="F4091" s="9"/>
      <c r="G4091" s="9"/>
      <c r="H4091" s="9" t="s">
        <v>7570</v>
      </c>
      <c r="I4091" s="9"/>
      <c r="J4091" s="9" t="s">
        <v>7571</v>
      </c>
      <c r="K4091" s="9" t="s">
        <v>7572</v>
      </c>
      <c r="L4091" s="9" t="s">
        <v>7890</v>
      </c>
      <c r="M4091" s="9"/>
      <c r="N4091" s="12" t="s">
        <v>7573</v>
      </c>
    </row>
    <row r="4092" customFormat="1" spans="1:14">
      <c r="A4092" s="9" t="s">
        <v>7887</v>
      </c>
      <c r="B4092" s="9"/>
      <c r="C4092" s="9" t="s">
        <v>7896</v>
      </c>
      <c r="D4092" s="9" t="s">
        <v>7816</v>
      </c>
      <c r="E4092" s="9" t="s">
        <v>85</v>
      </c>
      <c r="F4092" s="9"/>
      <c r="G4092" s="9"/>
      <c r="H4092" s="9" t="s">
        <v>7570</v>
      </c>
      <c r="I4092" s="9"/>
      <c r="J4092" s="9" t="s">
        <v>7571</v>
      </c>
      <c r="K4092" s="9" t="s">
        <v>7572</v>
      </c>
      <c r="L4092" s="9" t="s">
        <v>7890</v>
      </c>
      <c r="M4092" s="9"/>
      <c r="N4092" s="12" t="s">
        <v>7573</v>
      </c>
    </row>
    <row r="4093" customFormat="1" spans="1:14">
      <c r="A4093" s="9" t="s">
        <v>7897</v>
      </c>
      <c r="B4093" s="9"/>
      <c r="C4093" s="9" t="s">
        <v>7898</v>
      </c>
      <c r="D4093" s="9" t="s">
        <v>7899</v>
      </c>
      <c r="E4093" s="10" t="s">
        <v>85</v>
      </c>
      <c r="F4093" s="9"/>
      <c r="G4093" s="9"/>
      <c r="H4093" s="9" t="s">
        <v>1862</v>
      </c>
      <c r="I4093" s="9"/>
      <c r="J4093" s="9" t="s">
        <v>1863</v>
      </c>
      <c r="K4093" s="9" t="s">
        <v>1864</v>
      </c>
      <c r="L4093" s="9" t="s">
        <v>1863</v>
      </c>
      <c r="M4093" s="9"/>
      <c r="N4093" s="12" t="s">
        <v>1865</v>
      </c>
    </row>
    <row r="4094" customFormat="1" spans="1:14">
      <c r="A4094" s="9" t="s">
        <v>7897</v>
      </c>
      <c r="B4094" s="9"/>
      <c r="C4094" s="9" t="s">
        <v>7900</v>
      </c>
      <c r="D4094" s="9" t="s">
        <v>7901</v>
      </c>
      <c r="E4094" s="10" t="s">
        <v>85</v>
      </c>
      <c r="F4094" s="9"/>
      <c r="G4094" s="9"/>
      <c r="H4094" s="9" t="s">
        <v>1862</v>
      </c>
      <c r="I4094" s="9"/>
      <c r="J4094" s="9" t="s">
        <v>1863</v>
      </c>
      <c r="K4094" s="9" t="s">
        <v>1864</v>
      </c>
      <c r="L4094" s="9" t="s">
        <v>1863</v>
      </c>
      <c r="M4094" s="9"/>
      <c r="N4094" s="12" t="s">
        <v>1865</v>
      </c>
    </row>
    <row r="4095" customFormat="1" spans="1:14">
      <c r="A4095" s="9" t="s">
        <v>7897</v>
      </c>
      <c r="B4095" s="9"/>
      <c r="C4095" s="9" t="s">
        <v>7902</v>
      </c>
      <c r="D4095" s="9" t="s">
        <v>7903</v>
      </c>
      <c r="E4095" s="9" t="s">
        <v>85</v>
      </c>
      <c r="F4095" s="9"/>
      <c r="G4095" s="9"/>
      <c r="H4095" s="9" t="s">
        <v>1862</v>
      </c>
      <c r="I4095" s="9"/>
      <c r="J4095" s="9" t="s">
        <v>1863</v>
      </c>
      <c r="K4095" s="9" t="s">
        <v>1864</v>
      </c>
      <c r="L4095" s="9" t="s">
        <v>1863</v>
      </c>
      <c r="M4095" s="9"/>
      <c r="N4095" s="12" t="s">
        <v>1865</v>
      </c>
    </row>
    <row r="4096" customFormat="1" spans="1:14">
      <c r="A4096" s="9" t="s">
        <v>7897</v>
      </c>
      <c r="B4096" s="9"/>
      <c r="C4096" s="9" t="s">
        <v>7904</v>
      </c>
      <c r="D4096" s="9" t="s">
        <v>7905</v>
      </c>
      <c r="E4096" s="9" t="s">
        <v>85</v>
      </c>
      <c r="F4096" s="9"/>
      <c r="G4096" s="9"/>
      <c r="H4096" s="9" t="s">
        <v>1862</v>
      </c>
      <c r="I4096" s="9"/>
      <c r="J4096" s="9" t="s">
        <v>1863</v>
      </c>
      <c r="K4096" s="9" t="s">
        <v>1864</v>
      </c>
      <c r="L4096" s="9" t="s">
        <v>1863</v>
      </c>
      <c r="M4096" s="9"/>
      <c r="N4096" s="12" t="s">
        <v>1865</v>
      </c>
    </row>
    <row r="4097" customFormat="1" spans="1:14">
      <c r="A4097" s="9" t="s">
        <v>7897</v>
      </c>
      <c r="B4097" s="9"/>
      <c r="C4097" s="9" t="s">
        <v>7906</v>
      </c>
      <c r="D4097" s="9" t="s">
        <v>7907</v>
      </c>
      <c r="E4097" s="9" t="s">
        <v>85</v>
      </c>
      <c r="F4097" s="9"/>
      <c r="G4097" s="9"/>
      <c r="H4097" s="9" t="s">
        <v>1862</v>
      </c>
      <c r="I4097" s="9"/>
      <c r="J4097" s="9" t="s">
        <v>1863</v>
      </c>
      <c r="K4097" s="9" t="s">
        <v>1864</v>
      </c>
      <c r="L4097" s="9" t="s">
        <v>1863</v>
      </c>
      <c r="M4097" s="9"/>
      <c r="N4097" s="12" t="s">
        <v>1865</v>
      </c>
    </row>
    <row r="4098" customFormat="1" spans="1:14">
      <c r="A4098" s="9" t="s">
        <v>7897</v>
      </c>
      <c r="B4098" s="9"/>
      <c r="C4098" s="9" t="s">
        <v>7908</v>
      </c>
      <c r="D4098" s="9" t="s">
        <v>7909</v>
      </c>
      <c r="E4098" s="9" t="s">
        <v>85</v>
      </c>
      <c r="F4098" s="9"/>
      <c r="G4098" s="9"/>
      <c r="H4098" s="9" t="s">
        <v>1862</v>
      </c>
      <c r="I4098" s="9"/>
      <c r="J4098" s="9" t="s">
        <v>1863</v>
      </c>
      <c r="K4098" s="9" t="s">
        <v>1864</v>
      </c>
      <c r="L4098" s="9" t="s">
        <v>1863</v>
      </c>
      <c r="M4098" s="9"/>
      <c r="N4098" s="12" t="s">
        <v>1865</v>
      </c>
    </row>
    <row r="4099" customFormat="1" spans="1:14">
      <c r="A4099" s="9" t="s">
        <v>7897</v>
      </c>
      <c r="B4099" s="9"/>
      <c r="C4099" s="12" t="s">
        <v>7910</v>
      </c>
      <c r="D4099" s="12" t="s">
        <v>7911</v>
      </c>
      <c r="E4099" s="9" t="s">
        <v>85</v>
      </c>
      <c r="F4099" s="9"/>
      <c r="G4099" s="9"/>
      <c r="H4099" s="9" t="s">
        <v>1862</v>
      </c>
      <c r="I4099" s="9"/>
      <c r="J4099" s="9" t="s">
        <v>1863</v>
      </c>
      <c r="K4099" s="9" t="s">
        <v>1864</v>
      </c>
      <c r="L4099" s="9" t="s">
        <v>1863</v>
      </c>
      <c r="M4099" s="9"/>
      <c r="N4099" s="12" t="s">
        <v>1865</v>
      </c>
    </row>
    <row r="4100" customFormat="1" spans="1:14">
      <c r="A4100" s="9" t="s">
        <v>7897</v>
      </c>
      <c r="B4100" s="9"/>
      <c r="C4100" s="12" t="s">
        <v>7912</v>
      </c>
      <c r="D4100" s="12" t="s">
        <v>7913</v>
      </c>
      <c r="E4100" s="9" t="s">
        <v>85</v>
      </c>
      <c r="F4100" s="9"/>
      <c r="G4100" s="9"/>
      <c r="H4100" s="9" t="s">
        <v>1862</v>
      </c>
      <c r="I4100" s="9"/>
      <c r="J4100" s="9" t="s">
        <v>1863</v>
      </c>
      <c r="K4100" s="9" t="s">
        <v>1864</v>
      </c>
      <c r="L4100" s="9" t="s">
        <v>1863</v>
      </c>
      <c r="M4100" s="9"/>
      <c r="N4100" s="12" t="s">
        <v>1865</v>
      </c>
    </row>
    <row r="4101" customFormat="1" spans="1:14">
      <c r="A4101" s="9" t="s">
        <v>7914</v>
      </c>
      <c r="B4101" s="9"/>
      <c r="C4101" s="9" t="s">
        <v>7915</v>
      </c>
      <c r="D4101" s="9" t="s">
        <v>7916</v>
      </c>
      <c r="E4101" s="10" t="s">
        <v>85</v>
      </c>
      <c r="F4101" s="9"/>
      <c r="G4101" s="9"/>
      <c r="H4101" s="9" t="s">
        <v>1452</v>
      </c>
      <c r="I4101" s="9"/>
      <c r="J4101" s="9" t="s">
        <v>1453</v>
      </c>
      <c r="K4101" s="9" t="s">
        <v>1454</v>
      </c>
      <c r="L4101" s="9" t="s">
        <v>7917</v>
      </c>
      <c r="M4101" s="9"/>
      <c r="N4101" s="12" t="s">
        <v>1456</v>
      </c>
    </row>
    <row r="4102" customFormat="1" spans="1:14">
      <c r="A4102" s="9" t="s">
        <v>7914</v>
      </c>
      <c r="B4102" s="9"/>
      <c r="C4102" s="9" t="s">
        <v>7918</v>
      </c>
      <c r="D4102" s="9" t="s">
        <v>7919</v>
      </c>
      <c r="E4102" s="10" t="s">
        <v>85</v>
      </c>
      <c r="F4102" s="9"/>
      <c r="G4102" s="9"/>
      <c r="H4102" s="9" t="s">
        <v>1452</v>
      </c>
      <c r="I4102" s="9"/>
      <c r="J4102" s="9" t="s">
        <v>1453</v>
      </c>
      <c r="K4102" s="9" t="s">
        <v>1454</v>
      </c>
      <c r="L4102" s="9" t="s">
        <v>7917</v>
      </c>
      <c r="M4102" s="9"/>
      <c r="N4102" s="12" t="s">
        <v>1456</v>
      </c>
    </row>
    <row r="4103" customFormat="1" spans="1:14">
      <c r="A4103" s="9" t="s">
        <v>7914</v>
      </c>
      <c r="B4103" s="9"/>
      <c r="C4103" s="9" t="s">
        <v>7920</v>
      </c>
      <c r="D4103" s="9" t="s">
        <v>7921</v>
      </c>
      <c r="E4103" s="10" t="s">
        <v>85</v>
      </c>
      <c r="F4103" s="9"/>
      <c r="G4103" s="9"/>
      <c r="H4103" s="9" t="s">
        <v>1452</v>
      </c>
      <c r="I4103" s="9"/>
      <c r="J4103" s="9" t="s">
        <v>1453</v>
      </c>
      <c r="K4103" s="9" t="s">
        <v>1454</v>
      </c>
      <c r="L4103" s="9" t="s">
        <v>7917</v>
      </c>
      <c r="M4103" s="9"/>
      <c r="N4103" s="12" t="s">
        <v>1456</v>
      </c>
    </row>
    <row r="4104" customFormat="1" spans="1:14">
      <c r="A4104" s="9" t="s">
        <v>7914</v>
      </c>
      <c r="B4104" s="9"/>
      <c r="C4104" s="9" t="s">
        <v>7922</v>
      </c>
      <c r="D4104" s="9" t="s">
        <v>7923</v>
      </c>
      <c r="E4104" s="10" t="s">
        <v>85</v>
      </c>
      <c r="F4104" s="9"/>
      <c r="G4104" s="9"/>
      <c r="H4104" s="9" t="s">
        <v>1452</v>
      </c>
      <c r="I4104" s="9"/>
      <c r="J4104" s="9" t="s">
        <v>1453</v>
      </c>
      <c r="K4104" s="9" t="s">
        <v>1454</v>
      </c>
      <c r="L4104" s="9" t="s">
        <v>7917</v>
      </c>
      <c r="M4104" s="9"/>
      <c r="N4104" s="12" t="s">
        <v>1456</v>
      </c>
    </row>
    <row r="4105" customFormat="1" spans="1:14">
      <c r="A4105" s="9" t="s">
        <v>7914</v>
      </c>
      <c r="B4105" s="9"/>
      <c r="C4105" s="9" t="s">
        <v>7924</v>
      </c>
      <c r="D4105" s="9" t="s">
        <v>7925</v>
      </c>
      <c r="E4105" s="10" t="s">
        <v>85</v>
      </c>
      <c r="F4105" s="9"/>
      <c r="G4105" s="9"/>
      <c r="H4105" s="9" t="s">
        <v>1452</v>
      </c>
      <c r="I4105" s="9"/>
      <c r="J4105" s="9" t="s">
        <v>1453</v>
      </c>
      <c r="K4105" s="9" t="s">
        <v>1454</v>
      </c>
      <c r="L4105" s="9" t="s">
        <v>7917</v>
      </c>
      <c r="M4105" s="9"/>
      <c r="N4105" s="12" t="s">
        <v>1456</v>
      </c>
    </row>
    <row r="4106" customFormat="1" spans="1:14">
      <c r="A4106" s="9" t="s">
        <v>7914</v>
      </c>
      <c r="B4106" s="9"/>
      <c r="C4106" s="9" t="s">
        <v>7926</v>
      </c>
      <c r="D4106" s="9" t="s">
        <v>7927</v>
      </c>
      <c r="E4106" s="10" t="s">
        <v>85</v>
      </c>
      <c r="F4106" s="9"/>
      <c r="G4106" s="9"/>
      <c r="H4106" s="9" t="s">
        <v>1452</v>
      </c>
      <c r="I4106" s="9"/>
      <c r="J4106" s="9" t="s">
        <v>1453</v>
      </c>
      <c r="K4106" s="9" t="s">
        <v>1454</v>
      </c>
      <c r="L4106" s="9" t="s">
        <v>7917</v>
      </c>
      <c r="M4106" s="9"/>
      <c r="N4106" s="12" t="s">
        <v>1456</v>
      </c>
    </row>
    <row r="4107" customFormat="1" spans="1:14">
      <c r="A4107" s="9" t="s">
        <v>7914</v>
      </c>
      <c r="B4107" s="9"/>
      <c r="C4107" s="9" t="s">
        <v>7928</v>
      </c>
      <c r="D4107" s="9" t="s">
        <v>7929</v>
      </c>
      <c r="E4107" s="10" t="s">
        <v>85</v>
      </c>
      <c r="F4107" s="9"/>
      <c r="G4107" s="9"/>
      <c r="H4107" s="9" t="s">
        <v>1452</v>
      </c>
      <c r="I4107" s="9"/>
      <c r="J4107" s="9" t="s">
        <v>1453</v>
      </c>
      <c r="K4107" s="9" t="s">
        <v>1454</v>
      </c>
      <c r="L4107" s="9" t="s">
        <v>7917</v>
      </c>
      <c r="M4107" s="9"/>
      <c r="N4107" s="12" t="s">
        <v>1456</v>
      </c>
    </row>
    <row r="4108" customFormat="1" spans="1:14">
      <c r="A4108" s="9" t="s">
        <v>7914</v>
      </c>
      <c r="B4108" s="9"/>
      <c r="C4108" s="9" t="s">
        <v>7930</v>
      </c>
      <c r="D4108" s="9" t="s">
        <v>7931</v>
      </c>
      <c r="E4108" s="10" t="s">
        <v>85</v>
      </c>
      <c r="F4108" s="9"/>
      <c r="G4108" s="9"/>
      <c r="H4108" s="9" t="s">
        <v>1452</v>
      </c>
      <c r="I4108" s="9"/>
      <c r="J4108" s="9" t="s">
        <v>1453</v>
      </c>
      <c r="K4108" s="9" t="s">
        <v>1454</v>
      </c>
      <c r="L4108" s="9" t="s">
        <v>7917</v>
      </c>
      <c r="M4108" s="9"/>
      <c r="N4108" s="12" t="s">
        <v>1456</v>
      </c>
    </row>
    <row r="4109" customFormat="1" spans="1:14">
      <c r="A4109" s="9" t="s">
        <v>7914</v>
      </c>
      <c r="B4109" s="9"/>
      <c r="C4109" s="9" t="s">
        <v>7932</v>
      </c>
      <c r="D4109" s="9" t="s">
        <v>7933</v>
      </c>
      <c r="E4109" s="10" t="s">
        <v>85</v>
      </c>
      <c r="F4109" s="9"/>
      <c r="G4109" s="9"/>
      <c r="H4109" s="9" t="s">
        <v>1452</v>
      </c>
      <c r="I4109" s="9"/>
      <c r="J4109" s="9" t="s">
        <v>1453</v>
      </c>
      <c r="K4109" s="9" t="s">
        <v>1454</v>
      </c>
      <c r="L4109" s="9" t="s">
        <v>7917</v>
      </c>
      <c r="M4109" s="9"/>
      <c r="N4109" s="12" t="s">
        <v>1456</v>
      </c>
    </row>
    <row r="4110" customFormat="1" spans="1:14">
      <c r="A4110" s="9" t="s">
        <v>7914</v>
      </c>
      <c r="B4110" s="9"/>
      <c r="C4110" s="9" t="s">
        <v>7934</v>
      </c>
      <c r="D4110" s="9" t="s">
        <v>7935</v>
      </c>
      <c r="E4110" s="10" t="s">
        <v>85</v>
      </c>
      <c r="F4110" s="9"/>
      <c r="G4110" s="9"/>
      <c r="H4110" s="9" t="s">
        <v>1452</v>
      </c>
      <c r="I4110" s="9"/>
      <c r="J4110" s="9" t="s">
        <v>1453</v>
      </c>
      <c r="K4110" s="9" t="s">
        <v>1454</v>
      </c>
      <c r="L4110" s="9" t="s">
        <v>7917</v>
      </c>
      <c r="M4110" s="9"/>
      <c r="N4110" s="12" t="s">
        <v>1456</v>
      </c>
    </row>
    <row r="4111" customFormat="1" spans="1:14">
      <c r="A4111" s="9" t="s">
        <v>7914</v>
      </c>
      <c r="B4111" s="9"/>
      <c r="C4111" s="9" t="s">
        <v>7936</v>
      </c>
      <c r="D4111" s="9" t="s">
        <v>7937</v>
      </c>
      <c r="E4111" s="10" t="s">
        <v>85</v>
      </c>
      <c r="F4111" s="9"/>
      <c r="G4111" s="9"/>
      <c r="H4111" s="9" t="s">
        <v>1452</v>
      </c>
      <c r="I4111" s="9"/>
      <c r="J4111" s="9" t="s">
        <v>1453</v>
      </c>
      <c r="K4111" s="9" t="s">
        <v>1454</v>
      </c>
      <c r="L4111" s="9" t="s">
        <v>7917</v>
      </c>
      <c r="M4111" s="9"/>
      <c r="N4111" s="12" t="s">
        <v>1456</v>
      </c>
    </row>
    <row r="4112" customFormat="1" spans="1:14">
      <c r="A4112" s="9" t="s">
        <v>7914</v>
      </c>
      <c r="B4112" s="9"/>
      <c r="C4112" s="9" t="s">
        <v>7938</v>
      </c>
      <c r="D4112" s="9" t="s">
        <v>7939</v>
      </c>
      <c r="E4112" s="10" t="s">
        <v>85</v>
      </c>
      <c r="F4112" s="9"/>
      <c r="G4112" s="9"/>
      <c r="H4112" s="9" t="s">
        <v>1452</v>
      </c>
      <c r="I4112" s="9"/>
      <c r="J4112" s="9" t="s">
        <v>1453</v>
      </c>
      <c r="K4112" s="9" t="s">
        <v>1454</v>
      </c>
      <c r="L4112" s="9" t="s">
        <v>7917</v>
      </c>
      <c r="M4112" s="9"/>
      <c r="N4112" s="12" t="s">
        <v>1456</v>
      </c>
    </row>
    <row r="4113" customFormat="1" spans="1:14">
      <c r="A4113" s="9" t="s">
        <v>7914</v>
      </c>
      <c r="B4113" s="9"/>
      <c r="C4113" s="9" t="s">
        <v>7940</v>
      </c>
      <c r="D4113" s="9" t="s">
        <v>7941</v>
      </c>
      <c r="E4113" s="10" t="s">
        <v>85</v>
      </c>
      <c r="F4113" s="9"/>
      <c r="G4113" s="9"/>
      <c r="H4113" s="9" t="s">
        <v>1452</v>
      </c>
      <c r="I4113" s="9"/>
      <c r="J4113" s="9" t="s">
        <v>1453</v>
      </c>
      <c r="K4113" s="9" t="s">
        <v>1454</v>
      </c>
      <c r="L4113" s="9" t="s">
        <v>7917</v>
      </c>
      <c r="M4113" s="9"/>
      <c r="N4113" s="12" t="s">
        <v>1456</v>
      </c>
    </row>
    <row r="4114" customFormat="1" spans="1:14">
      <c r="A4114" s="9" t="s">
        <v>7914</v>
      </c>
      <c r="B4114" s="9"/>
      <c r="C4114" s="9" t="s">
        <v>7942</v>
      </c>
      <c r="D4114" s="9" t="s">
        <v>7943</v>
      </c>
      <c r="E4114" s="10" t="s">
        <v>85</v>
      </c>
      <c r="F4114" s="9"/>
      <c r="G4114" s="9"/>
      <c r="H4114" s="9" t="s">
        <v>1452</v>
      </c>
      <c r="I4114" s="9"/>
      <c r="J4114" s="9" t="s">
        <v>1453</v>
      </c>
      <c r="K4114" s="9" t="s">
        <v>1454</v>
      </c>
      <c r="L4114" s="9" t="s">
        <v>7917</v>
      </c>
      <c r="M4114" s="9"/>
      <c r="N4114" s="12" t="s">
        <v>1456</v>
      </c>
    </row>
    <row r="4115" customFormat="1" spans="1:14">
      <c r="A4115" s="9" t="s">
        <v>7914</v>
      </c>
      <c r="B4115" s="9"/>
      <c r="C4115" s="9" t="s">
        <v>7944</v>
      </c>
      <c r="D4115" s="9" t="s">
        <v>7945</v>
      </c>
      <c r="E4115" s="10" t="s">
        <v>85</v>
      </c>
      <c r="F4115" s="9"/>
      <c r="G4115" s="9"/>
      <c r="H4115" s="9" t="s">
        <v>1452</v>
      </c>
      <c r="I4115" s="9"/>
      <c r="J4115" s="9" t="s">
        <v>1453</v>
      </c>
      <c r="K4115" s="9" t="s">
        <v>1454</v>
      </c>
      <c r="L4115" s="9" t="s">
        <v>7917</v>
      </c>
      <c r="M4115" s="9"/>
      <c r="N4115" s="12" t="s">
        <v>1456</v>
      </c>
    </row>
    <row r="4116" customFormat="1" spans="1:14">
      <c r="A4116" s="9" t="s">
        <v>7914</v>
      </c>
      <c r="B4116" s="9"/>
      <c r="C4116" s="9" t="s">
        <v>7946</v>
      </c>
      <c r="D4116" s="9" t="s">
        <v>7947</v>
      </c>
      <c r="E4116" s="10" t="s">
        <v>85</v>
      </c>
      <c r="F4116" s="9"/>
      <c r="G4116" s="9"/>
      <c r="H4116" s="9" t="s">
        <v>1452</v>
      </c>
      <c r="I4116" s="9"/>
      <c r="J4116" s="9" t="s">
        <v>1453</v>
      </c>
      <c r="K4116" s="9" t="s">
        <v>1454</v>
      </c>
      <c r="L4116" s="9" t="s">
        <v>7917</v>
      </c>
      <c r="M4116" s="9"/>
      <c r="N4116" s="12" t="s">
        <v>1456</v>
      </c>
    </row>
    <row r="4117" customFormat="1" spans="1:14">
      <c r="A4117" s="9" t="s">
        <v>7914</v>
      </c>
      <c r="B4117" s="9"/>
      <c r="C4117" s="9" t="s">
        <v>7948</v>
      </c>
      <c r="D4117" s="9" t="s">
        <v>7949</v>
      </c>
      <c r="E4117" s="10" t="s">
        <v>85</v>
      </c>
      <c r="F4117" s="9"/>
      <c r="G4117" s="9"/>
      <c r="H4117" s="9" t="s">
        <v>1452</v>
      </c>
      <c r="I4117" s="9"/>
      <c r="J4117" s="9" t="s">
        <v>1453</v>
      </c>
      <c r="K4117" s="9" t="s">
        <v>1454</v>
      </c>
      <c r="L4117" s="9" t="s">
        <v>7917</v>
      </c>
      <c r="M4117" s="9"/>
      <c r="N4117" s="12" t="s">
        <v>1456</v>
      </c>
    </row>
    <row r="4118" customFormat="1" spans="1:14">
      <c r="A4118" s="9" t="s">
        <v>7914</v>
      </c>
      <c r="B4118" s="9"/>
      <c r="C4118" s="9" t="s">
        <v>7950</v>
      </c>
      <c r="D4118" s="9" t="s">
        <v>7951</v>
      </c>
      <c r="E4118" s="10" t="s">
        <v>85</v>
      </c>
      <c r="F4118" s="9"/>
      <c r="G4118" s="9"/>
      <c r="H4118" s="9" t="s">
        <v>1452</v>
      </c>
      <c r="I4118" s="9"/>
      <c r="J4118" s="9" t="s">
        <v>1453</v>
      </c>
      <c r="K4118" s="9" t="s">
        <v>1454</v>
      </c>
      <c r="L4118" s="9" t="s">
        <v>7917</v>
      </c>
      <c r="M4118" s="9"/>
      <c r="N4118" s="12" t="s">
        <v>1456</v>
      </c>
    </row>
    <row r="4119" customFormat="1" spans="1:14">
      <c r="A4119" s="9" t="s">
        <v>7914</v>
      </c>
      <c r="B4119" s="9"/>
      <c r="C4119" s="9" t="s">
        <v>7952</v>
      </c>
      <c r="D4119" s="9" t="s">
        <v>7953</v>
      </c>
      <c r="E4119" s="10" t="s">
        <v>85</v>
      </c>
      <c r="F4119" s="9"/>
      <c r="G4119" s="9"/>
      <c r="H4119" s="9" t="s">
        <v>1452</v>
      </c>
      <c r="I4119" s="9"/>
      <c r="J4119" s="9" t="s">
        <v>1453</v>
      </c>
      <c r="K4119" s="9" t="s">
        <v>1454</v>
      </c>
      <c r="L4119" s="9" t="s">
        <v>7917</v>
      </c>
      <c r="M4119" s="9"/>
      <c r="N4119" s="12" t="s">
        <v>1456</v>
      </c>
    </row>
    <row r="4120" customFormat="1" spans="1:14">
      <c r="A4120" s="9" t="s">
        <v>7914</v>
      </c>
      <c r="B4120" s="9"/>
      <c r="C4120" s="9" t="s">
        <v>7954</v>
      </c>
      <c r="D4120" s="9" t="s">
        <v>7955</v>
      </c>
      <c r="E4120" s="10" t="s">
        <v>85</v>
      </c>
      <c r="F4120" s="9"/>
      <c r="G4120" s="9"/>
      <c r="H4120" s="9" t="s">
        <v>1452</v>
      </c>
      <c r="I4120" s="9"/>
      <c r="J4120" s="9" t="s">
        <v>1453</v>
      </c>
      <c r="K4120" s="9" t="s">
        <v>1454</v>
      </c>
      <c r="L4120" s="9" t="s">
        <v>7917</v>
      </c>
      <c r="M4120" s="9"/>
      <c r="N4120" s="12" t="s">
        <v>1456</v>
      </c>
    </row>
    <row r="4121" customFormat="1" spans="1:14">
      <c r="A4121" s="9" t="s">
        <v>7914</v>
      </c>
      <c r="B4121" s="9"/>
      <c r="C4121" s="9" t="s">
        <v>7956</v>
      </c>
      <c r="D4121" s="9" t="s">
        <v>7957</v>
      </c>
      <c r="E4121" s="10" t="s">
        <v>85</v>
      </c>
      <c r="F4121" s="9"/>
      <c r="G4121" s="9"/>
      <c r="H4121" s="9" t="s">
        <v>1452</v>
      </c>
      <c r="I4121" s="9"/>
      <c r="J4121" s="9" t="s">
        <v>1453</v>
      </c>
      <c r="K4121" s="9" t="s">
        <v>1454</v>
      </c>
      <c r="L4121" s="9" t="s">
        <v>7917</v>
      </c>
      <c r="M4121" s="9"/>
      <c r="N4121" s="12" t="s">
        <v>1456</v>
      </c>
    </row>
    <row r="4122" customFormat="1" spans="1:14">
      <c r="A4122" s="9" t="s">
        <v>7914</v>
      </c>
      <c r="B4122" s="9"/>
      <c r="C4122" s="9" t="s">
        <v>7958</v>
      </c>
      <c r="D4122" s="9" t="s">
        <v>7959</v>
      </c>
      <c r="E4122" s="10" t="s">
        <v>85</v>
      </c>
      <c r="F4122" s="9"/>
      <c r="G4122" s="9"/>
      <c r="H4122" s="9" t="s">
        <v>1452</v>
      </c>
      <c r="I4122" s="9"/>
      <c r="J4122" s="9" t="s">
        <v>1453</v>
      </c>
      <c r="K4122" s="9" t="s">
        <v>1454</v>
      </c>
      <c r="L4122" s="9" t="s">
        <v>7917</v>
      </c>
      <c r="M4122" s="9"/>
      <c r="N4122" s="12" t="s">
        <v>1456</v>
      </c>
    </row>
    <row r="4123" customFormat="1" spans="1:14">
      <c r="A4123" s="9" t="s">
        <v>7914</v>
      </c>
      <c r="B4123" s="9"/>
      <c r="C4123" s="9" t="s">
        <v>7960</v>
      </c>
      <c r="D4123" s="9" t="s">
        <v>7961</v>
      </c>
      <c r="E4123" s="10" t="s">
        <v>85</v>
      </c>
      <c r="F4123" s="9"/>
      <c r="G4123" s="9"/>
      <c r="H4123" s="9" t="s">
        <v>1452</v>
      </c>
      <c r="I4123" s="9"/>
      <c r="J4123" s="9" t="s">
        <v>1453</v>
      </c>
      <c r="K4123" s="9" t="s">
        <v>1454</v>
      </c>
      <c r="L4123" s="9" t="s">
        <v>7917</v>
      </c>
      <c r="M4123" s="9"/>
      <c r="N4123" s="12" t="s">
        <v>1456</v>
      </c>
    </row>
    <row r="4124" customFormat="1" spans="1:14">
      <c r="A4124" s="9" t="s">
        <v>7914</v>
      </c>
      <c r="B4124" s="9"/>
      <c r="C4124" s="9" t="s">
        <v>7962</v>
      </c>
      <c r="D4124" s="9" t="s">
        <v>7963</v>
      </c>
      <c r="E4124" s="10" t="s">
        <v>85</v>
      </c>
      <c r="F4124" s="9"/>
      <c r="G4124" s="9"/>
      <c r="H4124" s="9" t="s">
        <v>1452</v>
      </c>
      <c r="I4124" s="9"/>
      <c r="J4124" s="9" t="s">
        <v>1453</v>
      </c>
      <c r="K4124" s="9" t="s">
        <v>1454</v>
      </c>
      <c r="L4124" s="9" t="s">
        <v>7917</v>
      </c>
      <c r="M4124" s="9"/>
      <c r="N4124" s="12" t="s">
        <v>1456</v>
      </c>
    </row>
    <row r="4125" customFormat="1" spans="1:14">
      <c r="A4125" s="9" t="s">
        <v>7914</v>
      </c>
      <c r="B4125" s="9"/>
      <c r="C4125" s="9" t="s">
        <v>7964</v>
      </c>
      <c r="D4125" s="9" t="s">
        <v>7965</v>
      </c>
      <c r="E4125" s="10" t="s">
        <v>85</v>
      </c>
      <c r="F4125" s="9"/>
      <c r="G4125" s="9"/>
      <c r="H4125" s="9" t="s">
        <v>1452</v>
      </c>
      <c r="I4125" s="9"/>
      <c r="J4125" s="9" t="s">
        <v>1453</v>
      </c>
      <c r="K4125" s="9" t="s">
        <v>1454</v>
      </c>
      <c r="L4125" s="9" t="s">
        <v>7917</v>
      </c>
      <c r="M4125" s="9"/>
      <c r="N4125" s="12" t="s">
        <v>1456</v>
      </c>
    </row>
    <row r="4126" customFormat="1" spans="1:14">
      <c r="A4126" s="9" t="s">
        <v>7914</v>
      </c>
      <c r="B4126" s="9"/>
      <c r="C4126" s="9" t="s">
        <v>7966</v>
      </c>
      <c r="D4126" s="9" t="s">
        <v>7967</v>
      </c>
      <c r="E4126" s="10" t="s">
        <v>85</v>
      </c>
      <c r="F4126" s="9"/>
      <c r="G4126" s="9"/>
      <c r="H4126" s="9" t="s">
        <v>1452</v>
      </c>
      <c r="I4126" s="9"/>
      <c r="J4126" s="9" t="s">
        <v>1453</v>
      </c>
      <c r="K4126" s="9" t="s">
        <v>1454</v>
      </c>
      <c r="L4126" s="9" t="s">
        <v>7917</v>
      </c>
      <c r="M4126" s="9"/>
      <c r="N4126" s="12" t="s">
        <v>1456</v>
      </c>
    </row>
    <row r="4127" customFormat="1" spans="1:14">
      <c r="A4127" s="9" t="s">
        <v>7914</v>
      </c>
      <c r="B4127" s="9"/>
      <c r="C4127" s="9" t="s">
        <v>7968</v>
      </c>
      <c r="D4127" s="9" t="s">
        <v>7969</v>
      </c>
      <c r="E4127" s="10" t="s">
        <v>85</v>
      </c>
      <c r="F4127" s="9"/>
      <c r="G4127" s="9"/>
      <c r="H4127" s="9" t="s">
        <v>1452</v>
      </c>
      <c r="I4127" s="9"/>
      <c r="J4127" s="9" t="s">
        <v>1453</v>
      </c>
      <c r="K4127" s="9" t="s">
        <v>1454</v>
      </c>
      <c r="L4127" s="9" t="s">
        <v>7917</v>
      </c>
      <c r="M4127" s="9"/>
      <c r="N4127" s="12" t="s">
        <v>1456</v>
      </c>
    </row>
    <row r="4128" customFormat="1" spans="1:14">
      <c r="A4128" s="9" t="s">
        <v>7914</v>
      </c>
      <c r="B4128" s="9"/>
      <c r="C4128" s="9" t="s">
        <v>7970</v>
      </c>
      <c r="D4128" s="9" t="s">
        <v>7971</v>
      </c>
      <c r="E4128" s="10" t="s">
        <v>85</v>
      </c>
      <c r="F4128" s="9"/>
      <c r="G4128" s="9"/>
      <c r="H4128" s="9" t="s">
        <v>1452</v>
      </c>
      <c r="I4128" s="9"/>
      <c r="J4128" s="9" t="s">
        <v>1453</v>
      </c>
      <c r="K4128" s="9" t="s">
        <v>1454</v>
      </c>
      <c r="L4128" s="9" t="s">
        <v>7917</v>
      </c>
      <c r="M4128" s="9"/>
      <c r="N4128" s="12" t="s">
        <v>1456</v>
      </c>
    </row>
    <row r="4129" customFormat="1" spans="1:14">
      <c r="A4129" s="9" t="s">
        <v>7914</v>
      </c>
      <c r="B4129" s="9"/>
      <c r="C4129" s="9" t="s">
        <v>7972</v>
      </c>
      <c r="D4129" s="9" t="s">
        <v>7973</v>
      </c>
      <c r="E4129" s="10" t="s">
        <v>85</v>
      </c>
      <c r="F4129" s="9"/>
      <c r="G4129" s="9"/>
      <c r="H4129" s="9" t="s">
        <v>1452</v>
      </c>
      <c r="I4129" s="9"/>
      <c r="J4129" s="9" t="s">
        <v>1453</v>
      </c>
      <c r="K4129" s="9" t="s">
        <v>1454</v>
      </c>
      <c r="L4129" s="9" t="s">
        <v>7917</v>
      </c>
      <c r="M4129" s="9"/>
      <c r="N4129" s="12" t="s">
        <v>1456</v>
      </c>
    </row>
    <row r="4130" customFormat="1" spans="1:14">
      <c r="A4130" s="9" t="s">
        <v>7914</v>
      </c>
      <c r="B4130" s="9"/>
      <c r="C4130" s="9" t="s">
        <v>7974</v>
      </c>
      <c r="D4130" s="9" t="s">
        <v>7975</v>
      </c>
      <c r="E4130" s="10" t="s">
        <v>85</v>
      </c>
      <c r="F4130" s="9"/>
      <c r="G4130" s="9"/>
      <c r="H4130" s="9" t="s">
        <v>1452</v>
      </c>
      <c r="I4130" s="9"/>
      <c r="J4130" s="9" t="s">
        <v>1453</v>
      </c>
      <c r="K4130" s="9" t="s">
        <v>1454</v>
      </c>
      <c r="L4130" s="9" t="s">
        <v>7917</v>
      </c>
      <c r="M4130" s="9"/>
      <c r="N4130" s="12" t="s">
        <v>1456</v>
      </c>
    </row>
    <row r="4131" customFormat="1" spans="1:14">
      <c r="A4131" s="9" t="s">
        <v>7914</v>
      </c>
      <c r="B4131" s="9"/>
      <c r="C4131" s="9" t="s">
        <v>7976</v>
      </c>
      <c r="D4131" s="9" t="s">
        <v>7977</v>
      </c>
      <c r="E4131" s="10" t="s">
        <v>85</v>
      </c>
      <c r="F4131" s="9"/>
      <c r="G4131" s="9"/>
      <c r="H4131" s="9" t="s">
        <v>1452</v>
      </c>
      <c r="I4131" s="9"/>
      <c r="J4131" s="9" t="s">
        <v>1453</v>
      </c>
      <c r="K4131" s="9" t="s">
        <v>1454</v>
      </c>
      <c r="L4131" s="9" t="s">
        <v>7917</v>
      </c>
      <c r="M4131" s="9"/>
      <c r="N4131" s="12" t="s">
        <v>1456</v>
      </c>
    </row>
    <row r="4132" customFormat="1" spans="1:14">
      <c r="A4132" s="9" t="s">
        <v>7914</v>
      </c>
      <c r="B4132" s="9"/>
      <c r="C4132" s="9" t="s">
        <v>7978</v>
      </c>
      <c r="D4132" s="9" t="s">
        <v>7979</v>
      </c>
      <c r="E4132" s="10" t="s">
        <v>85</v>
      </c>
      <c r="F4132" s="9"/>
      <c r="G4132" s="9"/>
      <c r="H4132" s="9" t="s">
        <v>1452</v>
      </c>
      <c r="I4132" s="9"/>
      <c r="J4132" s="9" t="s">
        <v>1453</v>
      </c>
      <c r="K4132" s="9" t="s">
        <v>1454</v>
      </c>
      <c r="L4132" s="9" t="s">
        <v>7917</v>
      </c>
      <c r="M4132" s="9"/>
      <c r="N4132" s="12" t="s">
        <v>1456</v>
      </c>
    </row>
    <row r="4133" customFormat="1" spans="1:14">
      <c r="A4133" s="9" t="s">
        <v>7914</v>
      </c>
      <c r="B4133" s="9"/>
      <c r="C4133" s="9" t="s">
        <v>7980</v>
      </c>
      <c r="D4133" s="9" t="s">
        <v>7981</v>
      </c>
      <c r="E4133" s="10" t="s">
        <v>85</v>
      </c>
      <c r="F4133" s="9"/>
      <c r="G4133" s="9"/>
      <c r="H4133" s="9" t="s">
        <v>1452</v>
      </c>
      <c r="I4133" s="9"/>
      <c r="J4133" s="9" t="s">
        <v>1453</v>
      </c>
      <c r="K4133" s="9" t="s">
        <v>1454</v>
      </c>
      <c r="L4133" s="9" t="s">
        <v>7917</v>
      </c>
      <c r="M4133" s="9"/>
      <c r="N4133" s="12" t="s">
        <v>1456</v>
      </c>
    </row>
    <row r="4134" customFormat="1" spans="1:14">
      <c r="A4134" s="9" t="s">
        <v>7914</v>
      </c>
      <c r="B4134" s="9"/>
      <c r="C4134" s="9" t="s">
        <v>7982</v>
      </c>
      <c r="D4134" s="9" t="s">
        <v>7983</v>
      </c>
      <c r="E4134" s="10" t="s">
        <v>85</v>
      </c>
      <c r="F4134" s="9"/>
      <c r="G4134" s="9"/>
      <c r="H4134" s="9" t="s">
        <v>1452</v>
      </c>
      <c r="I4134" s="9"/>
      <c r="J4134" s="9" t="s">
        <v>1453</v>
      </c>
      <c r="K4134" s="9" t="s">
        <v>1454</v>
      </c>
      <c r="L4134" s="9" t="s">
        <v>7917</v>
      </c>
      <c r="M4134" s="9"/>
      <c r="N4134" s="12" t="s">
        <v>1456</v>
      </c>
    </row>
    <row r="4135" customFormat="1" spans="1:14">
      <c r="A4135" s="9" t="s">
        <v>7914</v>
      </c>
      <c r="B4135" s="9"/>
      <c r="C4135" s="9" t="s">
        <v>7984</v>
      </c>
      <c r="D4135" s="9" t="s">
        <v>7985</v>
      </c>
      <c r="E4135" s="10" t="s">
        <v>85</v>
      </c>
      <c r="F4135" s="9"/>
      <c r="G4135" s="9"/>
      <c r="H4135" s="9" t="s">
        <v>1452</v>
      </c>
      <c r="I4135" s="9"/>
      <c r="J4135" s="9" t="s">
        <v>1453</v>
      </c>
      <c r="K4135" s="9" t="s">
        <v>1454</v>
      </c>
      <c r="L4135" s="9" t="s">
        <v>7917</v>
      </c>
      <c r="M4135" s="9"/>
      <c r="N4135" s="12" t="s">
        <v>1456</v>
      </c>
    </row>
    <row r="4136" customFormat="1" spans="1:14">
      <c r="A4136" s="9" t="s">
        <v>7914</v>
      </c>
      <c r="B4136" s="9"/>
      <c r="C4136" s="9" t="s">
        <v>7986</v>
      </c>
      <c r="D4136" s="9" t="s">
        <v>7987</v>
      </c>
      <c r="E4136" s="10" t="s">
        <v>85</v>
      </c>
      <c r="F4136" s="9"/>
      <c r="G4136" s="9"/>
      <c r="H4136" s="9" t="s">
        <v>1452</v>
      </c>
      <c r="I4136" s="9"/>
      <c r="J4136" s="9" t="s">
        <v>1453</v>
      </c>
      <c r="K4136" s="9" t="s">
        <v>1454</v>
      </c>
      <c r="L4136" s="9" t="s">
        <v>7917</v>
      </c>
      <c r="M4136" s="9"/>
      <c r="N4136" s="12" t="s">
        <v>1456</v>
      </c>
    </row>
    <row r="4137" customFormat="1" spans="1:14">
      <c r="A4137" s="9" t="s">
        <v>7914</v>
      </c>
      <c r="B4137" s="9"/>
      <c r="C4137" s="9" t="s">
        <v>7988</v>
      </c>
      <c r="D4137" s="9" t="s">
        <v>7989</v>
      </c>
      <c r="E4137" s="10" t="s">
        <v>85</v>
      </c>
      <c r="F4137" s="9"/>
      <c r="G4137" s="9"/>
      <c r="H4137" s="9" t="s">
        <v>1452</v>
      </c>
      <c r="I4137" s="9"/>
      <c r="J4137" s="9" t="s">
        <v>1453</v>
      </c>
      <c r="K4137" s="9" t="s">
        <v>1454</v>
      </c>
      <c r="L4137" s="9" t="s">
        <v>7917</v>
      </c>
      <c r="M4137" s="9"/>
      <c r="N4137" s="12" t="s">
        <v>1456</v>
      </c>
    </row>
    <row r="4138" customFormat="1" spans="1:14">
      <c r="A4138" s="9" t="s">
        <v>7914</v>
      </c>
      <c r="B4138" s="9"/>
      <c r="C4138" s="9" t="s">
        <v>7990</v>
      </c>
      <c r="D4138" s="9" t="s">
        <v>7991</v>
      </c>
      <c r="E4138" s="10" t="s">
        <v>85</v>
      </c>
      <c r="F4138" s="9"/>
      <c r="G4138" s="9"/>
      <c r="H4138" s="9" t="s">
        <v>1452</v>
      </c>
      <c r="I4138" s="9"/>
      <c r="J4138" s="9" t="s">
        <v>1453</v>
      </c>
      <c r="K4138" s="9" t="s">
        <v>1454</v>
      </c>
      <c r="L4138" s="9" t="s">
        <v>7917</v>
      </c>
      <c r="M4138" s="9"/>
      <c r="N4138" s="12" t="s">
        <v>1456</v>
      </c>
    </row>
    <row r="4139" customFormat="1" spans="1:14">
      <c r="A4139" s="9" t="s">
        <v>7914</v>
      </c>
      <c r="B4139" s="9"/>
      <c r="C4139" s="9" t="s">
        <v>7992</v>
      </c>
      <c r="D4139" s="9" t="s">
        <v>7993</v>
      </c>
      <c r="E4139" s="10" t="s">
        <v>85</v>
      </c>
      <c r="F4139" s="9"/>
      <c r="G4139" s="9"/>
      <c r="H4139" s="9" t="s">
        <v>1452</v>
      </c>
      <c r="I4139" s="9"/>
      <c r="J4139" s="9" t="s">
        <v>1453</v>
      </c>
      <c r="K4139" s="9" t="s">
        <v>1454</v>
      </c>
      <c r="L4139" s="9" t="s">
        <v>7917</v>
      </c>
      <c r="M4139" s="9"/>
      <c r="N4139" s="12" t="s">
        <v>1456</v>
      </c>
    </row>
    <row r="4140" customFormat="1" spans="1:14">
      <c r="A4140" s="9" t="s">
        <v>7914</v>
      </c>
      <c r="B4140" s="9"/>
      <c r="C4140" s="9" t="s">
        <v>7994</v>
      </c>
      <c r="D4140" s="9" t="s">
        <v>7995</v>
      </c>
      <c r="E4140" s="10" t="s">
        <v>85</v>
      </c>
      <c r="F4140" s="9"/>
      <c r="G4140" s="9"/>
      <c r="H4140" s="9" t="s">
        <v>1452</v>
      </c>
      <c r="I4140" s="9"/>
      <c r="J4140" s="9" t="s">
        <v>1453</v>
      </c>
      <c r="K4140" s="9" t="s">
        <v>1454</v>
      </c>
      <c r="L4140" s="9" t="s">
        <v>7917</v>
      </c>
      <c r="M4140" s="9"/>
      <c r="N4140" s="12" t="s">
        <v>1456</v>
      </c>
    </row>
    <row r="4141" customFormat="1" spans="1:14">
      <c r="A4141" s="9" t="s">
        <v>7914</v>
      </c>
      <c r="B4141" s="9"/>
      <c r="C4141" s="9" t="s">
        <v>7996</v>
      </c>
      <c r="D4141" s="9" t="s">
        <v>7997</v>
      </c>
      <c r="E4141" s="10" t="s">
        <v>85</v>
      </c>
      <c r="F4141" s="9"/>
      <c r="G4141" s="9"/>
      <c r="H4141" s="9" t="s">
        <v>1452</v>
      </c>
      <c r="I4141" s="9"/>
      <c r="J4141" s="9" t="s">
        <v>1453</v>
      </c>
      <c r="K4141" s="9" t="s">
        <v>1454</v>
      </c>
      <c r="L4141" s="9" t="s">
        <v>7917</v>
      </c>
      <c r="M4141" s="9"/>
      <c r="N4141" s="12" t="s">
        <v>1456</v>
      </c>
    </row>
    <row r="4142" customFormat="1" spans="1:14">
      <c r="A4142" s="9" t="s">
        <v>7914</v>
      </c>
      <c r="B4142" s="9"/>
      <c r="C4142" s="9" t="s">
        <v>7998</v>
      </c>
      <c r="D4142" s="9" t="s">
        <v>7999</v>
      </c>
      <c r="E4142" s="10" t="s">
        <v>85</v>
      </c>
      <c r="F4142" s="9"/>
      <c r="G4142" s="9"/>
      <c r="H4142" s="9" t="s">
        <v>1452</v>
      </c>
      <c r="I4142" s="9"/>
      <c r="J4142" s="9" t="s">
        <v>1453</v>
      </c>
      <c r="K4142" s="9" t="s">
        <v>1454</v>
      </c>
      <c r="L4142" s="9" t="s">
        <v>7917</v>
      </c>
      <c r="M4142" s="9"/>
      <c r="N4142" s="12" t="s">
        <v>1456</v>
      </c>
    </row>
    <row r="4143" customFormat="1" spans="1:14">
      <c r="A4143" s="9" t="s">
        <v>7914</v>
      </c>
      <c r="B4143" s="9"/>
      <c r="C4143" s="9" t="s">
        <v>8000</v>
      </c>
      <c r="D4143" s="9" t="s">
        <v>8001</v>
      </c>
      <c r="E4143" s="10" t="s">
        <v>85</v>
      </c>
      <c r="F4143" s="9"/>
      <c r="G4143" s="9"/>
      <c r="H4143" s="9" t="s">
        <v>1452</v>
      </c>
      <c r="I4143" s="9"/>
      <c r="J4143" s="9" t="s">
        <v>1453</v>
      </c>
      <c r="K4143" s="9" t="s">
        <v>1454</v>
      </c>
      <c r="L4143" s="9" t="s">
        <v>7917</v>
      </c>
      <c r="M4143" s="9"/>
      <c r="N4143" s="12" t="s">
        <v>1456</v>
      </c>
    </row>
    <row r="4144" customFormat="1" spans="1:14">
      <c r="A4144" s="9" t="s">
        <v>7914</v>
      </c>
      <c r="B4144" s="9"/>
      <c r="C4144" s="9" t="s">
        <v>8002</v>
      </c>
      <c r="D4144" s="9" t="s">
        <v>8003</v>
      </c>
      <c r="E4144" s="10" t="s">
        <v>85</v>
      </c>
      <c r="F4144" s="9"/>
      <c r="G4144" s="9"/>
      <c r="H4144" s="9" t="s">
        <v>1452</v>
      </c>
      <c r="I4144" s="9"/>
      <c r="J4144" s="9" t="s">
        <v>1453</v>
      </c>
      <c r="K4144" s="9" t="s">
        <v>1454</v>
      </c>
      <c r="L4144" s="9" t="s">
        <v>7917</v>
      </c>
      <c r="M4144" s="9"/>
      <c r="N4144" s="12" t="s">
        <v>1456</v>
      </c>
    </row>
    <row r="4145" customFormat="1" spans="1:14">
      <c r="A4145" s="9" t="s">
        <v>7914</v>
      </c>
      <c r="B4145" s="9"/>
      <c r="C4145" s="9" t="s">
        <v>8004</v>
      </c>
      <c r="D4145" s="9" t="s">
        <v>8005</v>
      </c>
      <c r="E4145" s="10" t="s">
        <v>85</v>
      </c>
      <c r="F4145" s="9"/>
      <c r="G4145" s="9"/>
      <c r="H4145" s="9" t="s">
        <v>1452</v>
      </c>
      <c r="I4145" s="9"/>
      <c r="J4145" s="9" t="s">
        <v>1453</v>
      </c>
      <c r="K4145" s="9" t="s">
        <v>1454</v>
      </c>
      <c r="L4145" s="9" t="s">
        <v>7917</v>
      </c>
      <c r="M4145" s="9"/>
      <c r="N4145" s="12" t="s">
        <v>1456</v>
      </c>
    </row>
    <row r="4146" customFormat="1" spans="1:14">
      <c r="A4146" s="9" t="s">
        <v>7914</v>
      </c>
      <c r="B4146" s="9"/>
      <c r="C4146" s="9" t="s">
        <v>8006</v>
      </c>
      <c r="D4146" s="9" t="s">
        <v>8007</v>
      </c>
      <c r="E4146" s="10" t="s">
        <v>85</v>
      </c>
      <c r="F4146" s="9"/>
      <c r="G4146" s="9"/>
      <c r="H4146" s="9" t="s">
        <v>1452</v>
      </c>
      <c r="I4146" s="9"/>
      <c r="J4146" s="9" t="s">
        <v>1453</v>
      </c>
      <c r="K4146" s="9" t="s">
        <v>1454</v>
      </c>
      <c r="L4146" s="9" t="s">
        <v>7917</v>
      </c>
      <c r="M4146" s="9"/>
      <c r="N4146" s="12" t="s">
        <v>1456</v>
      </c>
    </row>
    <row r="4147" customFormat="1" spans="1:14">
      <c r="A4147" s="9" t="s">
        <v>7914</v>
      </c>
      <c r="B4147" s="9"/>
      <c r="C4147" s="9" t="s">
        <v>8008</v>
      </c>
      <c r="D4147" s="9" t="s">
        <v>8009</v>
      </c>
      <c r="E4147" s="10" t="s">
        <v>85</v>
      </c>
      <c r="F4147" s="9"/>
      <c r="G4147" s="9"/>
      <c r="H4147" s="9" t="s">
        <v>1452</v>
      </c>
      <c r="I4147" s="9"/>
      <c r="J4147" s="9" t="s">
        <v>1453</v>
      </c>
      <c r="K4147" s="9" t="s">
        <v>1454</v>
      </c>
      <c r="L4147" s="9" t="s">
        <v>7917</v>
      </c>
      <c r="M4147" s="9"/>
      <c r="N4147" s="12" t="s">
        <v>1456</v>
      </c>
    </row>
    <row r="4148" customFormat="1" spans="1:14">
      <c r="A4148" s="9" t="s">
        <v>7914</v>
      </c>
      <c r="B4148" s="9"/>
      <c r="C4148" s="9" t="s">
        <v>8010</v>
      </c>
      <c r="D4148" s="9" t="s">
        <v>8011</v>
      </c>
      <c r="E4148" s="10" t="s">
        <v>85</v>
      </c>
      <c r="F4148" s="9"/>
      <c r="G4148" s="9"/>
      <c r="H4148" s="9" t="s">
        <v>1452</v>
      </c>
      <c r="I4148" s="9"/>
      <c r="J4148" s="9" t="s">
        <v>1453</v>
      </c>
      <c r="K4148" s="9" t="s">
        <v>1454</v>
      </c>
      <c r="L4148" s="9" t="s">
        <v>7917</v>
      </c>
      <c r="M4148" s="9"/>
      <c r="N4148" s="12" t="s">
        <v>1456</v>
      </c>
    </row>
    <row r="4149" customFormat="1" spans="1:14">
      <c r="A4149" s="9" t="s">
        <v>7914</v>
      </c>
      <c r="B4149" s="9"/>
      <c r="C4149" s="9" t="s">
        <v>8012</v>
      </c>
      <c r="D4149" s="9" t="s">
        <v>8013</v>
      </c>
      <c r="E4149" s="10" t="s">
        <v>85</v>
      </c>
      <c r="F4149" s="9"/>
      <c r="G4149" s="9"/>
      <c r="H4149" s="9" t="s">
        <v>1452</v>
      </c>
      <c r="I4149" s="9"/>
      <c r="J4149" s="9" t="s">
        <v>1453</v>
      </c>
      <c r="K4149" s="9" t="s">
        <v>1454</v>
      </c>
      <c r="L4149" s="9" t="s">
        <v>7917</v>
      </c>
      <c r="M4149" s="9"/>
      <c r="N4149" s="12" t="s">
        <v>1456</v>
      </c>
    </row>
    <row r="4150" customFormat="1" spans="1:14">
      <c r="A4150" s="9" t="s">
        <v>7914</v>
      </c>
      <c r="B4150" s="9"/>
      <c r="C4150" s="9" t="s">
        <v>8014</v>
      </c>
      <c r="D4150" s="9" t="s">
        <v>8015</v>
      </c>
      <c r="E4150" s="10" t="s">
        <v>85</v>
      </c>
      <c r="F4150" s="9"/>
      <c r="G4150" s="9"/>
      <c r="H4150" s="9" t="s">
        <v>1452</v>
      </c>
      <c r="I4150" s="9"/>
      <c r="J4150" s="9" t="s">
        <v>1453</v>
      </c>
      <c r="K4150" s="9" t="s">
        <v>1454</v>
      </c>
      <c r="L4150" s="9" t="s">
        <v>7917</v>
      </c>
      <c r="M4150" s="9"/>
      <c r="N4150" s="12" t="s">
        <v>1456</v>
      </c>
    </row>
    <row r="4151" customFormat="1" spans="1:14">
      <c r="A4151" s="9" t="s">
        <v>7914</v>
      </c>
      <c r="B4151" s="9"/>
      <c r="C4151" s="9" t="s">
        <v>8016</v>
      </c>
      <c r="D4151" s="9" t="s">
        <v>8017</v>
      </c>
      <c r="E4151" s="10" t="s">
        <v>85</v>
      </c>
      <c r="F4151" s="9"/>
      <c r="G4151" s="9"/>
      <c r="H4151" s="9" t="s">
        <v>1452</v>
      </c>
      <c r="I4151" s="9"/>
      <c r="J4151" s="9" t="s">
        <v>1453</v>
      </c>
      <c r="K4151" s="9" t="s">
        <v>1454</v>
      </c>
      <c r="L4151" s="9" t="s">
        <v>7917</v>
      </c>
      <c r="M4151" s="9"/>
      <c r="N4151" s="12" t="s">
        <v>1456</v>
      </c>
    </row>
    <row r="4152" customFormat="1" spans="1:14">
      <c r="A4152" s="9" t="s">
        <v>7914</v>
      </c>
      <c r="B4152" s="9"/>
      <c r="C4152" s="9" t="s">
        <v>8018</v>
      </c>
      <c r="D4152" s="9" t="s">
        <v>8019</v>
      </c>
      <c r="E4152" s="10" t="s">
        <v>85</v>
      </c>
      <c r="F4152" s="9"/>
      <c r="G4152" s="9"/>
      <c r="H4152" s="9" t="s">
        <v>1452</v>
      </c>
      <c r="I4152" s="9"/>
      <c r="J4152" s="9" t="s">
        <v>1453</v>
      </c>
      <c r="K4152" s="9" t="s">
        <v>1454</v>
      </c>
      <c r="L4152" s="9" t="s">
        <v>7917</v>
      </c>
      <c r="M4152" s="9"/>
      <c r="N4152" s="12" t="s">
        <v>1456</v>
      </c>
    </row>
    <row r="4153" customFormat="1" spans="1:14">
      <c r="A4153" s="9" t="s">
        <v>7914</v>
      </c>
      <c r="B4153" s="9"/>
      <c r="C4153" s="9" t="s">
        <v>8020</v>
      </c>
      <c r="D4153" s="9" t="s">
        <v>8021</v>
      </c>
      <c r="E4153" s="10" t="s">
        <v>85</v>
      </c>
      <c r="F4153" s="9"/>
      <c r="G4153" s="9"/>
      <c r="H4153" s="9" t="s">
        <v>1452</v>
      </c>
      <c r="I4153" s="9"/>
      <c r="J4153" s="9" t="s">
        <v>1453</v>
      </c>
      <c r="K4153" s="9" t="s">
        <v>1454</v>
      </c>
      <c r="L4153" s="9" t="s">
        <v>7917</v>
      </c>
      <c r="M4153" s="9"/>
      <c r="N4153" s="12" t="s">
        <v>1456</v>
      </c>
    </row>
    <row r="4154" customFormat="1" spans="1:14">
      <c r="A4154" s="9" t="s">
        <v>7914</v>
      </c>
      <c r="B4154" s="9"/>
      <c r="C4154" s="9" t="s">
        <v>8022</v>
      </c>
      <c r="D4154" s="9" t="s">
        <v>8023</v>
      </c>
      <c r="E4154" s="10" t="s">
        <v>85</v>
      </c>
      <c r="F4154" s="9"/>
      <c r="G4154" s="9"/>
      <c r="H4154" s="9" t="s">
        <v>1452</v>
      </c>
      <c r="I4154" s="9"/>
      <c r="J4154" s="9" t="s">
        <v>1453</v>
      </c>
      <c r="K4154" s="9" t="s">
        <v>1454</v>
      </c>
      <c r="L4154" s="9" t="s">
        <v>7917</v>
      </c>
      <c r="M4154" s="9"/>
      <c r="N4154" s="12" t="s">
        <v>1456</v>
      </c>
    </row>
    <row r="4155" customFormat="1" spans="1:14">
      <c r="A4155" s="9" t="s">
        <v>7914</v>
      </c>
      <c r="B4155" s="9"/>
      <c r="C4155" s="9" t="s">
        <v>8024</v>
      </c>
      <c r="D4155" s="9" t="s">
        <v>8025</v>
      </c>
      <c r="E4155" s="10" t="s">
        <v>85</v>
      </c>
      <c r="F4155" s="9"/>
      <c r="G4155" s="9"/>
      <c r="H4155" s="9" t="s">
        <v>1452</v>
      </c>
      <c r="I4155" s="9"/>
      <c r="J4155" s="9" t="s">
        <v>1453</v>
      </c>
      <c r="K4155" s="9" t="s">
        <v>1454</v>
      </c>
      <c r="L4155" s="9" t="s">
        <v>7917</v>
      </c>
      <c r="M4155" s="9"/>
      <c r="N4155" s="12" t="s">
        <v>1456</v>
      </c>
    </row>
    <row r="4156" customFormat="1" spans="1:14">
      <c r="A4156" s="9" t="s">
        <v>7914</v>
      </c>
      <c r="B4156" s="9"/>
      <c r="C4156" s="9" t="s">
        <v>8026</v>
      </c>
      <c r="D4156" s="9" t="s">
        <v>8027</v>
      </c>
      <c r="E4156" s="10" t="s">
        <v>85</v>
      </c>
      <c r="F4156" s="9"/>
      <c r="G4156" s="9"/>
      <c r="H4156" s="9" t="s">
        <v>1452</v>
      </c>
      <c r="I4156" s="9"/>
      <c r="J4156" s="9" t="s">
        <v>1453</v>
      </c>
      <c r="K4156" s="9" t="s">
        <v>1454</v>
      </c>
      <c r="L4156" s="9" t="s">
        <v>7917</v>
      </c>
      <c r="M4156" s="9"/>
      <c r="N4156" s="12" t="s">
        <v>1456</v>
      </c>
    </row>
    <row r="4157" customFormat="1" spans="1:14">
      <c r="A4157" s="9" t="s">
        <v>7914</v>
      </c>
      <c r="B4157" s="9"/>
      <c r="C4157" s="9" t="s">
        <v>8028</v>
      </c>
      <c r="D4157" s="9" t="s">
        <v>8029</v>
      </c>
      <c r="E4157" s="10" t="s">
        <v>85</v>
      </c>
      <c r="F4157" s="9"/>
      <c r="G4157" s="9"/>
      <c r="H4157" s="9" t="s">
        <v>1452</v>
      </c>
      <c r="I4157" s="9"/>
      <c r="J4157" s="9" t="s">
        <v>1453</v>
      </c>
      <c r="K4157" s="9" t="s">
        <v>1454</v>
      </c>
      <c r="L4157" s="9" t="s">
        <v>7917</v>
      </c>
      <c r="M4157" s="9"/>
      <c r="N4157" s="12" t="s">
        <v>1456</v>
      </c>
    </row>
    <row r="4158" customFormat="1" spans="1:14">
      <c r="A4158" s="9" t="s">
        <v>7914</v>
      </c>
      <c r="B4158" s="9"/>
      <c r="C4158" s="9" t="s">
        <v>8030</v>
      </c>
      <c r="D4158" s="9" t="s">
        <v>8031</v>
      </c>
      <c r="E4158" s="10" t="s">
        <v>85</v>
      </c>
      <c r="F4158" s="9"/>
      <c r="G4158" s="9"/>
      <c r="H4158" s="9" t="s">
        <v>1452</v>
      </c>
      <c r="I4158" s="9"/>
      <c r="J4158" s="9" t="s">
        <v>1453</v>
      </c>
      <c r="K4158" s="9" t="s">
        <v>1454</v>
      </c>
      <c r="L4158" s="9" t="s">
        <v>7917</v>
      </c>
      <c r="M4158" s="9"/>
      <c r="N4158" s="12" t="s">
        <v>1456</v>
      </c>
    </row>
    <row r="4159" customFormat="1" spans="1:14">
      <c r="A4159" s="9" t="s">
        <v>7914</v>
      </c>
      <c r="B4159" s="9"/>
      <c r="C4159" s="9" t="s">
        <v>8032</v>
      </c>
      <c r="D4159" s="9" t="s">
        <v>8033</v>
      </c>
      <c r="E4159" s="10" t="s">
        <v>85</v>
      </c>
      <c r="F4159" s="9"/>
      <c r="G4159" s="9"/>
      <c r="H4159" s="9" t="s">
        <v>1452</v>
      </c>
      <c r="I4159" s="9"/>
      <c r="J4159" s="9" t="s">
        <v>1453</v>
      </c>
      <c r="K4159" s="9" t="s">
        <v>1454</v>
      </c>
      <c r="L4159" s="9" t="s">
        <v>7917</v>
      </c>
      <c r="M4159" s="9"/>
      <c r="N4159" s="12" t="s">
        <v>1456</v>
      </c>
    </row>
    <row r="4160" customFormat="1" spans="1:14">
      <c r="A4160" s="9" t="s">
        <v>7914</v>
      </c>
      <c r="B4160" s="9"/>
      <c r="C4160" s="9" t="s">
        <v>8034</v>
      </c>
      <c r="D4160" s="9" t="s">
        <v>8035</v>
      </c>
      <c r="E4160" s="10" t="s">
        <v>85</v>
      </c>
      <c r="F4160" s="9"/>
      <c r="G4160" s="9"/>
      <c r="H4160" s="9" t="s">
        <v>1452</v>
      </c>
      <c r="I4160" s="9"/>
      <c r="J4160" s="9" t="s">
        <v>1453</v>
      </c>
      <c r="K4160" s="9" t="s">
        <v>1454</v>
      </c>
      <c r="L4160" s="9" t="s">
        <v>7917</v>
      </c>
      <c r="M4160" s="9"/>
      <c r="N4160" s="12" t="s">
        <v>1456</v>
      </c>
    </row>
    <row r="4161" customFormat="1" spans="1:14">
      <c r="A4161" s="9" t="s">
        <v>7914</v>
      </c>
      <c r="B4161" s="9"/>
      <c r="C4161" s="9" t="s">
        <v>8036</v>
      </c>
      <c r="D4161" s="9" t="s">
        <v>8037</v>
      </c>
      <c r="E4161" s="10" t="s">
        <v>85</v>
      </c>
      <c r="F4161" s="9"/>
      <c r="G4161" s="9"/>
      <c r="H4161" s="9" t="s">
        <v>1452</v>
      </c>
      <c r="I4161" s="9"/>
      <c r="J4161" s="9" t="s">
        <v>1453</v>
      </c>
      <c r="K4161" s="9" t="s">
        <v>1454</v>
      </c>
      <c r="L4161" s="9" t="s">
        <v>7917</v>
      </c>
      <c r="M4161" s="9"/>
      <c r="N4161" s="12" t="s">
        <v>1456</v>
      </c>
    </row>
    <row r="4162" customFormat="1" spans="1:14">
      <c r="A4162" s="9" t="s">
        <v>7914</v>
      </c>
      <c r="B4162" s="9"/>
      <c r="C4162" s="9" t="s">
        <v>8038</v>
      </c>
      <c r="D4162" s="9" t="s">
        <v>8039</v>
      </c>
      <c r="E4162" s="10" t="s">
        <v>85</v>
      </c>
      <c r="F4162" s="9"/>
      <c r="G4162" s="9"/>
      <c r="H4162" s="9" t="s">
        <v>1452</v>
      </c>
      <c r="I4162" s="9"/>
      <c r="J4162" s="9" t="s">
        <v>1453</v>
      </c>
      <c r="K4162" s="9" t="s">
        <v>1454</v>
      </c>
      <c r="L4162" s="9" t="s">
        <v>7917</v>
      </c>
      <c r="M4162" s="9"/>
      <c r="N4162" s="12" t="s">
        <v>1456</v>
      </c>
    </row>
    <row r="4163" customFormat="1" spans="1:14">
      <c r="A4163" s="9" t="s">
        <v>7914</v>
      </c>
      <c r="B4163" s="9"/>
      <c r="C4163" s="9" t="s">
        <v>8040</v>
      </c>
      <c r="D4163" s="9" t="s">
        <v>8041</v>
      </c>
      <c r="E4163" s="10" t="s">
        <v>85</v>
      </c>
      <c r="F4163" s="9"/>
      <c r="G4163" s="9"/>
      <c r="H4163" s="9" t="s">
        <v>1452</v>
      </c>
      <c r="I4163" s="9"/>
      <c r="J4163" s="9" t="s">
        <v>1453</v>
      </c>
      <c r="K4163" s="9" t="s">
        <v>1454</v>
      </c>
      <c r="L4163" s="9" t="s">
        <v>7917</v>
      </c>
      <c r="M4163" s="9"/>
      <c r="N4163" s="12" t="s">
        <v>1456</v>
      </c>
    </row>
    <row r="4164" customFormat="1" spans="1:14">
      <c r="A4164" s="9" t="s">
        <v>7914</v>
      </c>
      <c r="B4164" s="9"/>
      <c r="C4164" s="9" t="s">
        <v>8042</v>
      </c>
      <c r="D4164" s="9" t="s">
        <v>8043</v>
      </c>
      <c r="E4164" s="10" t="s">
        <v>85</v>
      </c>
      <c r="F4164" s="9"/>
      <c r="G4164" s="9"/>
      <c r="H4164" s="9" t="s">
        <v>1452</v>
      </c>
      <c r="I4164" s="9"/>
      <c r="J4164" s="9" t="s">
        <v>1453</v>
      </c>
      <c r="K4164" s="9" t="s">
        <v>1454</v>
      </c>
      <c r="L4164" s="9" t="s">
        <v>7917</v>
      </c>
      <c r="M4164" s="9"/>
      <c r="N4164" s="12" t="s">
        <v>1456</v>
      </c>
    </row>
    <row r="4165" customFormat="1" spans="1:14">
      <c r="A4165" s="9" t="s">
        <v>7914</v>
      </c>
      <c r="B4165" s="9"/>
      <c r="C4165" s="9" t="s">
        <v>8044</v>
      </c>
      <c r="D4165" s="9" t="s">
        <v>8045</v>
      </c>
      <c r="E4165" s="10" t="s">
        <v>85</v>
      </c>
      <c r="F4165" s="9"/>
      <c r="G4165" s="9"/>
      <c r="H4165" s="9" t="s">
        <v>1452</v>
      </c>
      <c r="I4165" s="9"/>
      <c r="J4165" s="9" t="s">
        <v>1453</v>
      </c>
      <c r="K4165" s="9" t="s">
        <v>1454</v>
      </c>
      <c r="L4165" s="9" t="s">
        <v>7917</v>
      </c>
      <c r="M4165" s="9"/>
      <c r="N4165" s="12" t="s">
        <v>1456</v>
      </c>
    </row>
    <row r="4166" customFormat="1" spans="1:14">
      <c r="A4166" s="9" t="s">
        <v>7914</v>
      </c>
      <c r="B4166" s="9"/>
      <c r="C4166" s="9" t="s">
        <v>8046</v>
      </c>
      <c r="D4166" s="9" t="s">
        <v>8047</v>
      </c>
      <c r="E4166" s="10" t="s">
        <v>85</v>
      </c>
      <c r="F4166" s="9"/>
      <c r="G4166" s="9"/>
      <c r="H4166" s="9" t="s">
        <v>1452</v>
      </c>
      <c r="I4166" s="9"/>
      <c r="J4166" s="9" t="s">
        <v>1453</v>
      </c>
      <c r="K4166" s="9" t="s">
        <v>1454</v>
      </c>
      <c r="L4166" s="9" t="s">
        <v>7917</v>
      </c>
      <c r="M4166" s="9"/>
      <c r="N4166" s="12" t="s">
        <v>1456</v>
      </c>
    </row>
    <row r="4167" customFormat="1" spans="1:14">
      <c r="A4167" s="9" t="s">
        <v>7914</v>
      </c>
      <c r="B4167" s="9"/>
      <c r="C4167" s="9" t="s">
        <v>8048</v>
      </c>
      <c r="D4167" s="9" t="s">
        <v>8049</v>
      </c>
      <c r="E4167" s="10" t="s">
        <v>85</v>
      </c>
      <c r="F4167" s="9"/>
      <c r="G4167" s="9"/>
      <c r="H4167" s="9" t="s">
        <v>1452</v>
      </c>
      <c r="I4167" s="9"/>
      <c r="J4167" s="9" t="s">
        <v>1453</v>
      </c>
      <c r="K4167" s="9" t="s">
        <v>1454</v>
      </c>
      <c r="L4167" s="9" t="s">
        <v>7917</v>
      </c>
      <c r="M4167" s="9"/>
      <c r="N4167" s="12" t="s">
        <v>1456</v>
      </c>
    </row>
    <row r="4168" customFormat="1" spans="1:14">
      <c r="A4168" s="9" t="s">
        <v>7914</v>
      </c>
      <c r="B4168" s="9"/>
      <c r="C4168" s="9" t="s">
        <v>8050</v>
      </c>
      <c r="D4168" s="9" t="s">
        <v>8051</v>
      </c>
      <c r="E4168" s="10" t="s">
        <v>85</v>
      </c>
      <c r="F4168" s="9"/>
      <c r="G4168" s="9"/>
      <c r="H4168" s="9" t="s">
        <v>1452</v>
      </c>
      <c r="I4168" s="9"/>
      <c r="J4168" s="9" t="s">
        <v>1453</v>
      </c>
      <c r="K4168" s="9" t="s">
        <v>1454</v>
      </c>
      <c r="L4168" s="9" t="s">
        <v>7917</v>
      </c>
      <c r="M4168" s="9"/>
      <c r="N4168" s="12" t="s">
        <v>1456</v>
      </c>
    </row>
    <row r="4169" customFormat="1" spans="1:14">
      <c r="A4169" s="9" t="s">
        <v>7914</v>
      </c>
      <c r="B4169" s="9"/>
      <c r="C4169" s="9" t="s">
        <v>8052</v>
      </c>
      <c r="D4169" s="9" t="s">
        <v>8053</v>
      </c>
      <c r="E4169" s="10" t="s">
        <v>85</v>
      </c>
      <c r="F4169" s="9"/>
      <c r="G4169" s="9"/>
      <c r="H4169" s="9" t="s">
        <v>1452</v>
      </c>
      <c r="I4169" s="9"/>
      <c r="J4169" s="9" t="s">
        <v>1453</v>
      </c>
      <c r="K4169" s="9" t="s">
        <v>1454</v>
      </c>
      <c r="L4169" s="9" t="s">
        <v>7917</v>
      </c>
      <c r="M4169" s="9"/>
      <c r="N4169" s="12" t="s">
        <v>1456</v>
      </c>
    </row>
    <row r="4170" customFormat="1" spans="1:14">
      <c r="A4170" s="9" t="s">
        <v>8054</v>
      </c>
      <c r="B4170" s="9"/>
      <c r="C4170" s="9" t="s">
        <v>8055</v>
      </c>
      <c r="D4170" s="9" t="s">
        <v>8056</v>
      </c>
      <c r="E4170" s="10" t="s">
        <v>85</v>
      </c>
      <c r="F4170" s="9"/>
      <c r="G4170" s="9"/>
      <c r="H4170" s="9" t="s">
        <v>1803</v>
      </c>
      <c r="I4170" s="9"/>
      <c r="J4170" s="9" t="s">
        <v>7571</v>
      </c>
      <c r="K4170" s="9" t="s">
        <v>7572</v>
      </c>
      <c r="L4170" s="9" t="s">
        <v>8057</v>
      </c>
      <c r="M4170" s="9"/>
      <c r="N4170" s="12" t="s">
        <v>7573</v>
      </c>
    </row>
    <row r="4171" customFormat="1" spans="1:14">
      <c r="A4171" s="9" t="s">
        <v>8054</v>
      </c>
      <c r="B4171" s="9"/>
      <c r="C4171" s="9" t="s">
        <v>8058</v>
      </c>
      <c r="D4171" s="9" t="s">
        <v>8059</v>
      </c>
      <c r="E4171" s="10" t="s">
        <v>85</v>
      </c>
      <c r="F4171" s="9"/>
      <c r="G4171" s="9"/>
      <c r="H4171" s="9" t="s">
        <v>1803</v>
      </c>
      <c r="I4171" s="9"/>
      <c r="J4171" s="9" t="s">
        <v>7571</v>
      </c>
      <c r="K4171" s="9" t="s">
        <v>7572</v>
      </c>
      <c r="L4171" s="9" t="s">
        <v>8057</v>
      </c>
      <c r="M4171" s="9"/>
      <c r="N4171" s="12" t="s">
        <v>7573</v>
      </c>
    </row>
    <row r="4172" customFormat="1" spans="1:14">
      <c r="A4172" s="9" t="s">
        <v>8054</v>
      </c>
      <c r="B4172" s="9"/>
      <c r="C4172" s="9" t="s">
        <v>8060</v>
      </c>
      <c r="D4172" s="9" t="s">
        <v>8061</v>
      </c>
      <c r="E4172" s="10" t="s">
        <v>85</v>
      </c>
      <c r="F4172" s="9"/>
      <c r="G4172" s="9"/>
      <c r="H4172" s="9" t="s">
        <v>1803</v>
      </c>
      <c r="I4172" s="9"/>
      <c r="J4172" s="9" t="s">
        <v>7571</v>
      </c>
      <c r="K4172" s="9" t="s">
        <v>7572</v>
      </c>
      <c r="L4172" s="9" t="s">
        <v>8057</v>
      </c>
      <c r="M4172" s="9"/>
      <c r="N4172" s="12" t="s">
        <v>7573</v>
      </c>
    </row>
    <row r="4173" customFormat="1" spans="1:14">
      <c r="A4173" s="9" t="s">
        <v>8054</v>
      </c>
      <c r="B4173" s="9"/>
      <c r="C4173" s="9" t="s">
        <v>8062</v>
      </c>
      <c r="D4173" s="9" t="s">
        <v>8063</v>
      </c>
      <c r="E4173" s="10" t="s">
        <v>85</v>
      </c>
      <c r="F4173" s="9"/>
      <c r="G4173" s="9"/>
      <c r="H4173" s="9" t="s">
        <v>1803</v>
      </c>
      <c r="I4173" s="9"/>
      <c r="J4173" s="9" t="s">
        <v>7571</v>
      </c>
      <c r="K4173" s="9" t="s">
        <v>7572</v>
      </c>
      <c r="L4173" s="9" t="s">
        <v>8057</v>
      </c>
      <c r="M4173" s="9"/>
      <c r="N4173" s="12" t="s">
        <v>7573</v>
      </c>
    </row>
    <row r="4174" customFormat="1" spans="1:14">
      <c r="A4174" s="9" t="s">
        <v>8054</v>
      </c>
      <c r="B4174" s="9"/>
      <c r="C4174" s="9" t="s">
        <v>8064</v>
      </c>
      <c r="D4174" s="9" t="s">
        <v>8065</v>
      </c>
      <c r="E4174" s="10" t="s">
        <v>85</v>
      </c>
      <c r="F4174" s="9"/>
      <c r="G4174" s="9"/>
      <c r="H4174" s="9" t="s">
        <v>1803</v>
      </c>
      <c r="I4174" s="9"/>
      <c r="J4174" s="9" t="s">
        <v>7571</v>
      </c>
      <c r="K4174" s="9" t="s">
        <v>7572</v>
      </c>
      <c r="L4174" s="9" t="s">
        <v>8057</v>
      </c>
      <c r="M4174" s="9"/>
      <c r="N4174" s="12" t="s">
        <v>7573</v>
      </c>
    </row>
    <row r="4175" customFormat="1" spans="1:14">
      <c r="A4175" s="9" t="s">
        <v>8054</v>
      </c>
      <c r="B4175" s="9"/>
      <c r="C4175" s="9" t="s">
        <v>8066</v>
      </c>
      <c r="D4175" s="9" t="s">
        <v>8067</v>
      </c>
      <c r="E4175" s="10" t="s">
        <v>85</v>
      </c>
      <c r="F4175" s="9"/>
      <c r="G4175" s="9"/>
      <c r="H4175" s="9" t="s">
        <v>1803</v>
      </c>
      <c r="I4175" s="9"/>
      <c r="J4175" s="9" t="s">
        <v>7571</v>
      </c>
      <c r="K4175" s="9" t="s">
        <v>7572</v>
      </c>
      <c r="L4175" s="9" t="s">
        <v>8068</v>
      </c>
      <c r="M4175" s="9"/>
      <c r="N4175" s="12" t="s">
        <v>7573</v>
      </c>
    </row>
    <row r="4176" customFormat="1" spans="1:14">
      <c r="A4176" s="9" t="s">
        <v>8054</v>
      </c>
      <c r="B4176" s="9"/>
      <c r="C4176" s="9" t="s">
        <v>8069</v>
      </c>
      <c r="D4176" s="9" t="s">
        <v>8070</v>
      </c>
      <c r="E4176" s="10" t="s">
        <v>85</v>
      </c>
      <c r="F4176" s="9"/>
      <c r="G4176" s="9"/>
      <c r="H4176" s="9" t="s">
        <v>1803</v>
      </c>
      <c r="I4176" s="9"/>
      <c r="J4176" s="9" t="s">
        <v>7571</v>
      </c>
      <c r="K4176" s="9" t="s">
        <v>7572</v>
      </c>
      <c r="L4176" s="9" t="s">
        <v>8068</v>
      </c>
      <c r="M4176" s="9"/>
      <c r="N4176" s="12" t="s">
        <v>7573</v>
      </c>
    </row>
    <row r="4177" customFormat="1" spans="1:14">
      <c r="A4177" s="9" t="s">
        <v>8054</v>
      </c>
      <c r="B4177" s="9"/>
      <c r="C4177" s="9" t="s">
        <v>8071</v>
      </c>
      <c r="D4177" s="9" t="s">
        <v>8072</v>
      </c>
      <c r="E4177" s="10" t="s">
        <v>85</v>
      </c>
      <c r="F4177" s="9"/>
      <c r="G4177" s="9"/>
      <c r="H4177" s="9" t="s">
        <v>1803</v>
      </c>
      <c r="I4177" s="9"/>
      <c r="J4177" s="9" t="s">
        <v>7571</v>
      </c>
      <c r="K4177" s="9" t="s">
        <v>7572</v>
      </c>
      <c r="L4177" s="9" t="s">
        <v>8068</v>
      </c>
      <c r="M4177" s="9"/>
      <c r="N4177" s="12" t="s">
        <v>7573</v>
      </c>
    </row>
    <row r="4178" customFormat="1" spans="1:14">
      <c r="A4178" s="9" t="s">
        <v>8054</v>
      </c>
      <c r="B4178" s="9"/>
      <c r="C4178" s="9" t="s">
        <v>8073</v>
      </c>
      <c r="D4178" s="9" t="s">
        <v>8074</v>
      </c>
      <c r="E4178" s="10" t="s">
        <v>85</v>
      </c>
      <c r="F4178" s="9"/>
      <c r="G4178" s="9"/>
      <c r="H4178" s="9" t="s">
        <v>1803</v>
      </c>
      <c r="I4178" s="9"/>
      <c r="J4178" s="9" t="s">
        <v>7571</v>
      </c>
      <c r="K4178" s="9" t="s">
        <v>7572</v>
      </c>
      <c r="L4178" s="9" t="s">
        <v>8068</v>
      </c>
      <c r="M4178" s="9"/>
      <c r="N4178" s="12" t="s">
        <v>7573</v>
      </c>
    </row>
    <row r="4179" customFormat="1" spans="1:14">
      <c r="A4179" s="9" t="s">
        <v>8054</v>
      </c>
      <c r="B4179" s="9"/>
      <c r="C4179" s="9" t="s">
        <v>8075</v>
      </c>
      <c r="D4179" s="9" t="s">
        <v>8076</v>
      </c>
      <c r="E4179" s="10" t="s">
        <v>85</v>
      </c>
      <c r="F4179" s="9"/>
      <c r="G4179" s="9"/>
      <c r="H4179" s="9" t="s">
        <v>1803</v>
      </c>
      <c r="I4179" s="9"/>
      <c r="J4179" s="9" t="s">
        <v>7571</v>
      </c>
      <c r="K4179" s="9" t="s">
        <v>7572</v>
      </c>
      <c r="L4179" s="9" t="s">
        <v>8068</v>
      </c>
      <c r="M4179" s="9"/>
      <c r="N4179" s="12" t="s">
        <v>7573</v>
      </c>
    </row>
    <row r="4180" customFormat="1" spans="1:14">
      <c r="A4180" s="9" t="s">
        <v>8054</v>
      </c>
      <c r="B4180" s="9"/>
      <c r="C4180" s="9" t="s">
        <v>8077</v>
      </c>
      <c r="D4180" s="9" t="s">
        <v>8078</v>
      </c>
      <c r="E4180" s="10" t="s">
        <v>85</v>
      </c>
      <c r="F4180" s="9"/>
      <c r="G4180" s="9"/>
      <c r="H4180" s="9" t="s">
        <v>1803</v>
      </c>
      <c r="I4180" s="9"/>
      <c r="J4180" s="9" t="s">
        <v>7571</v>
      </c>
      <c r="K4180" s="9" t="s">
        <v>7572</v>
      </c>
      <c r="L4180" s="9" t="s">
        <v>8068</v>
      </c>
      <c r="M4180" s="9"/>
      <c r="N4180" s="12" t="s">
        <v>7573</v>
      </c>
    </row>
    <row r="4181" customFormat="1" spans="1:14">
      <c r="A4181" s="9" t="s">
        <v>8054</v>
      </c>
      <c r="B4181" s="9"/>
      <c r="C4181" s="9" t="s">
        <v>8079</v>
      </c>
      <c r="D4181" s="9" t="s">
        <v>8080</v>
      </c>
      <c r="E4181" s="10" t="s">
        <v>85</v>
      </c>
      <c r="F4181" s="9"/>
      <c r="G4181" s="9"/>
      <c r="H4181" s="9" t="s">
        <v>1803</v>
      </c>
      <c r="I4181" s="9"/>
      <c r="J4181" s="9" t="s">
        <v>7571</v>
      </c>
      <c r="K4181" s="9" t="s">
        <v>7572</v>
      </c>
      <c r="L4181" s="9" t="s">
        <v>8068</v>
      </c>
      <c r="M4181" s="9"/>
      <c r="N4181" s="12" t="s">
        <v>7573</v>
      </c>
    </row>
    <row r="4182" customFormat="1" spans="1:14">
      <c r="A4182" s="9" t="s">
        <v>8054</v>
      </c>
      <c r="B4182" s="9"/>
      <c r="C4182" s="9" t="s">
        <v>8081</v>
      </c>
      <c r="D4182" s="9" t="s">
        <v>8082</v>
      </c>
      <c r="E4182" s="10" t="s">
        <v>85</v>
      </c>
      <c r="F4182" s="9"/>
      <c r="G4182" s="9"/>
      <c r="H4182" s="9" t="s">
        <v>1803</v>
      </c>
      <c r="I4182" s="9"/>
      <c r="J4182" s="9" t="s">
        <v>7571</v>
      </c>
      <c r="K4182" s="9" t="s">
        <v>7572</v>
      </c>
      <c r="L4182" s="9" t="s">
        <v>8068</v>
      </c>
      <c r="M4182" s="9"/>
      <c r="N4182" s="12" t="s">
        <v>7573</v>
      </c>
    </row>
    <row r="4183" customFormat="1" spans="1:14">
      <c r="A4183" s="9" t="s">
        <v>8054</v>
      </c>
      <c r="B4183" s="9"/>
      <c r="C4183" s="9" t="s">
        <v>8083</v>
      </c>
      <c r="D4183" s="9" t="s">
        <v>8084</v>
      </c>
      <c r="E4183" s="10" t="s">
        <v>85</v>
      </c>
      <c r="F4183" s="9"/>
      <c r="G4183" s="9"/>
      <c r="H4183" s="9" t="s">
        <v>1803</v>
      </c>
      <c r="I4183" s="9"/>
      <c r="J4183" s="9" t="s">
        <v>7571</v>
      </c>
      <c r="K4183" s="9" t="s">
        <v>7572</v>
      </c>
      <c r="L4183" s="9" t="s">
        <v>8068</v>
      </c>
      <c r="M4183" s="9"/>
      <c r="N4183" s="12" t="s">
        <v>7573</v>
      </c>
    </row>
    <row r="4184" customFormat="1" spans="1:14">
      <c r="A4184" s="9" t="s">
        <v>8054</v>
      </c>
      <c r="B4184" s="9"/>
      <c r="C4184" s="9" t="s">
        <v>8085</v>
      </c>
      <c r="D4184" s="9" t="s">
        <v>8086</v>
      </c>
      <c r="E4184" s="10" t="s">
        <v>85</v>
      </c>
      <c r="F4184" s="9"/>
      <c r="G4184" s="9"/>
      <c r="H4184" s="9" t="s">
        <v>1803</v>
      </c>
      <c r="I4184" s="9"/>
      <c r="J4184" s="9" t="s">
        <v>7571</v>
      </c>
      <c r="K4184" s="9" t="s">
        <v>7572</v>
      </c>
      <c r="L4184" s="9" t="s">
        <v>8087</v>
      </c>
      <c r="M4184" s="9"/>
      <c r="N4184" s="12" t="s">
        <v>7573</v>
      </c>
    </row>
    <row r="4185" customFormat="1" spans="1:14">
      <c r="A4185" s="9" t="s">
        <v>8054</v>
      </c>
      <c r="B4185" s="9"/>
      <c r="C4185" s="9" t="s">
        <v>8088</v>
      </c>
      <c r="D4185" s="9" t="s">
        <v>8089</v>
      </c>
      <c r="E4185" s="10" t="s">
        <v>85</v>
      </c>
      <c r="F4185" s="9"/>
      <c r="G4185" s="9"/>
      <c r="H4185" s="9" t="s">
        <v>1803</v>
      </c>
      <c r="I4185" s="9"/>
      <c r="J4185" s="9" t="s">
        <v>7571</v>
      </c>
      <c r="K4185" s="9" t="s">
        <v>7572</v>
      </c>
      <c r="L4185" s="9" t="s">
        <v>8087</v>
      </c>
      <c r="M4185" s="9"/>
      <c r="N4185" s="12" t="s">
        <v>7573</v>
      </c>
    </row>
    <row r="4186" customFormat="1" spans="1:14">
      <c r="A4186" s="9" t="s">
        <v>8054</v>
      </c>
      <c r="B4186" s="9"/>
      <c r="C4186" s="9" t="s">
        <v>8090</v>
      </c>
      <c r="D4186" s="9" t="s">
        <v>8091</v>
      </c>
      <c r="E4186" s="10" t="s">
        <v>85</v>
      </c>
      <c r="F4186" s="9"/>
      <c r="G4186" s="9"/>
      <c r="H4186" s="9" t="s">
        <v>1803</v>
      </c>
      <c r="I4186" s="9"/>
      <c r="J4186" s="9" t="s">
        <v>7571</v>
      </c>
      <c r="K4186" s="9" t="s">
        <v>7572</v>
      </c>
      <c r="L4186" s="9" t="s">
        <v>8087</v>
      </c>
      <c r="M4186" s="9"/>
      <c r="N4186" s="12" t="s">
        <v>7573</v>
      </c>
    </row>
    <row r="4187" customFormat="1" spans="1:14">
      <c r="A4187" s="9" t="s">
        <v>8054</v>
      </c>
      <c r="B4187" s="9"/>
      <c r="C4187" s="9" t="s">
        <v>8092</v>
      </c>
      <c r="D4187" s="9" t="s">
        <v>8093</v>
      </c>
      <c r="E4187" s="10" t="s">
        <v>85</v>
      </c>
      <c r="F4187" s="9"/>
      <c r="G4187" s="9"/>
      <c r="H4187" s="9" t="s">
        <v>1803</v>
      </c>
      <c r="I4187" s="9"/>
      <c r="J4187" s="9" t="s">
        <v>7571</v>
      </c>
      <c r="K4187" s="9" t="s">
        <v>7572</v>
      </c>
      <c r="L4187" s="9" t="s">
        <v>8087</v>
      </c>
      <c r="M4187" s="9"/>
      <c r="N4187" s="12" t="s">
        <v>7573</v>
      </c>
    </row>
    <row r="4188" customFormat="1" spans="1:14">
      <c r="A4188" s="9" t="s">
        <v>8054</v>
      </c>
      <c r="B4188" s="9"/>
      <c r="C4188" s="9" t="s">
        <v>8094</v>
      </c>
      <c r="D4188" s="9" t="s">
        <v>8095</v>
      </c>
      <c r="E4188" s="10" t="s">
        <v>85</v>
      </c>
      <c r="F4188" s="9"/>
      <c r="G4188" s="9"/>
      <c r="H4188" s="9" t="s">
        <v>1803</v>
      </c>
      <c r="I4188" s="9"/>
      <c r="J4188" s="9" t="s">
        <v>7571</v>
      </c>
      <c r="K4188" s="9" t="s">
        <v>7572</v>
      </c>
      <c r="L4188" s="9" t="s">
        <v>8096</v>
      </c>
      <c r="M4188" s="9"/>
      <c r="N4188" s="12" t="s">
        <v>7573</v>
      </c>
    </row>
    <row r="4189" customFormat="1" spans="1:14">
      <c r="A4189" s="9" t="s">
        <v>8054</v>
      </c>
      <c r="B4189" s="9"/>
      <c r="C4189" s="9" t="s">
        <v>8097</v>
      </c>
      <c r="D4189" s="9" t="s">
        <v>8098</v>
      </c>
      <c r="E4189" s="10" t="s">
        <v>85</v>
      </c>
      <c r="F4189" s="9"/>
      <c r="G4189" s="9"/>
      <c r="H4189" s="9" t="s">
        <v>1803</v>
      </c>
      <c r="I4189" s="9"/>
      <c r="J4189" s="9" t="s">
        <v>7571</v>
      </c>
      <c r="K4189" s="9" t="s">
        <v>7572</v>
      </c>
      <c r="L4189" s="9" t="s">
        <v>8096</v>
      </c>
      <c r="M4189" s="9"/>
      <c r="N4189" s="12" t="s">
        <v>7573</v>
      </c>
    </row>
    <row r="4190" customFormat="1" spans="1:14">
      <c r="A4190" s="9" t="s">
        <v>8054</v>
      </c>
      <c r="B4190" s="9"/>
      <c r="C4190" s="9" t="s">
        <v>8099</v>
      </c>
      <c r="D4190" s="9" t="s">
        <v>8100</v>
      </c>
      <c r="E4190" s="10" t="s">
        <v>85</v>
      </c>
      <c r="F4190" s="9"/>
      <c r="G4190" s="9"/>
      <c r="H4190" s="9" t="s">
        <v>1803</v>
      </c>
      <c r="I4190" s="9"/>
      <c r="J4190" s="9" t="s">
        <v>7571</v>
      </c>
      <c r="K4190" s="9" t="s">
        <v>7572</v>
      </c>
      <c r="L4190" s="9" t="s">
        <v>8096</v>
      </c>
      <c r="M4190" s="9"/>
      <c r="N4190" s="12" t="s">
        <v>7573</v>
      </c>
    </row>
    <row r="4191" customFormat="1" spans="1:14">
      <c r="A4191" s="9" t="s">
        <v>8054</v>
      </c>
      <c r="B4191" s="9"/>
      <c r="C4191" s="12" t="s">
        <v>8101</v>
      </c>
      <c r="D4191" s="12" t="s">
        <v>8102</v>
      </c>
      <c r="E4191" s="9" t="s">
        <v>85</v>
      </c>
      <c r="F4191" s="9"/>
      <c r="G4191" s="9"/>
      <c r="H4191" s="9" t="s">
        <v>1803</v>
      </c>
      <c r="I4191" s="9"/>
      <c r="J4191" s="9" t="s">
        <v>7571</v>
      </c>
      <c r="K4191" s="9" t="s">
        <v>7572</v>
      </c>
      <c r="L4191" s="9" t="s">
        <v>8057</v>
      </c>
      <c r="M4191" s="9"/>
      <c r="N4191" s="12" t="s">
        <v>7573</v>
      </c>
    </row>
    <row r="4192" customFormat="1" spans="1:14">
      <c r="A4192" s="9" t="s">
        <v>8054</v>
      </c>
      <c r="B4192" s="9"/>
      <c r="C4192" s="12" t="s">
        <v>8103</v>
      </c>
      <c r="D4192" s="12" t="s">
        <v>8104</v>
      </c>
      <c r="E4192" s="9" t="s">
        <v>85</v>
      </c>
      <c r="F4192" s="9"/>
      <c r="G4192" s="9"/>
      <c r="H4192" s="9" t="s">
        <v>1803</v>
      </c>
      <c r="I4192" s="9"/>
      <c r="J4192" s="9" t="s">
        <v>7571</v>
      </c>
      <c r="K4192" s="9" t="s">
        <v>7572</v>
      </c>
      <c r="L4192" s="9" t="s">
        <v>8087</v>
      </c>
      <c r="M4192" s="9"/>
      <c r="N4192" s="12" t="s">
        <v>7573</v>
      </c>
    </row>
    <row r="4193" customFormat="1" spans="1:14">
      <c r="A4193" s="9" t="s">
        <v>8054</v>
      </c>
      <c r="B4193" s="9"/>
      <c r="C4193" s="12" t="s">
        <v>8105</v>
      </c>
      <c r="D4193" s="12" t="s">
        <v>8106</v>
      </c>
      <c r="E4193" s="9" t="s">
        <v>85</v>
      </c>
      <c r="F4193" s="9"/>
      <c r="G4193" s="9"/>
      <c r="H4193" s="9" t="s">
        <v>1803</v>
      </c>
      <c r="I4193" s="9"/>
      <c r="J4193" s="9" t="s">
        <v>7571</v>
      </c>
      <c r="K4193" s="9" t="s">
        <v>7572</v>
      </c>
      <c r="L4193" s="9" t="s">
        <v>8087</v>
      </c>
      <c r="M4193" s="9"/>
      <c r="N4193" s="12" t="s">
        <v>7573</v>
      </c>
    </row>
    <row r="4194" customFormat="1" spans="1:14">
      <c r="A4194" s="9" t="s">
        <v>8054</v>
      </c>
      <c r="B4194" s="9"/>
      <c r="C4194" s="12" t="s">
        <v>8107</v>
      </c>
      <c r="D4194" s="12" t="s">
        <v>8108</v>
      </c>
      <c r="E4194" s="9" t="s">
        <v>85</v>
      </c>
      <c r="F4194" s="9"/>
      <c r="G4194" s="9"/>
      <c r="H4194" s="9" t="s">
        <v>1803</v>
      </c>
      <c r="I4194" s="9"/>
      <c r="J4194" s="9" t="s">
        <v>7571</v>
      </c>
      <c r="K4194" s="9" t="s">
        <v>7572</v>
      </c>
      <c r="L4194" s="9" t="s">
        <v>8087</v>
      </c>
      <c r="M4194" s="9"/>
      <c r="N4194" s="12" t="s">
        <v>7573</v>
      </c>
    </row>
    <row r="4195" customFormat="1" spans="1:14">
      <c r="A4195" s="9" t="s">
        <v>8054</v>
      </c>
      <c r="B4195" s="9"/>
      <c r="C4195" s="12" t="s">
        <v>8109</v>
      </c>
      <c r="D4195" s="12" t="s">
        <v>8110</v>
      </c>
      <c r="E4195" s="9" t="s">
        <v>85</v>
      </c>
      <c r="F4195" s="9"/>
      <c r="G4195" s="9"/>
      <c r="H4195" s="9" t="s">
        <v>1803</v>
      </c>
      <c r="I4195" s="9"/>
      <c r="J4195" s="9" t="s">
        <v>7571</v>
      </c>
      <c r="K4195" s="9" t="s">
        <v>7572</v>
      </c>
      <c r="L4195" s="9" t="s">
        <v>8087</v>
      </c>
      <c r="M4195" s="9"/>
      <c r="N4195" s="12" t="s">
        <v>7573</v>
      </c>
    </row>
    <row r="4196" customFormat="1" spans="1:14">
      <c r="A4196" s="9" t="s">
        <v>8054</v>
      </c>
      <c r="B4196" s="9"/>
      <c r="C4196" s="12" t="s">
        <v>8111</v>
      </c>
      <c r="D4196" s="12" t="s">
        <v>8112</v>
      </c>
      <c r="E4196" s="9" t="s">
        <v>85</v>
      </c>
      <c r="F4196" s="9"/>
      <c r="G4196" s="9"/>
      <c r="H4196" s="9" t="s">
        <v>1803</v>
      </c>
      <c r="I4196" s="9"/>
      <c r="J4196" s="9" t="s">
        <v>7571</v>
      </c>
      <c r="K4196" s="9" t="s">
        <v>7572</v>
      </c>
      <c r="L4196" s="9" t="s">
        <v>8087</v>
      </c>
      <c r="M4196" s="9"/>
      <c r="N4196" s="12" t="s">
        <v>7573</v>
      </c>
    </row>
    <row r="4197" customFormat="1" spans="1:14">
      <c r="A4197" s="9" t="s">
        <v>8054</v>
      </c>
      <c r="B4197" s="9"/>
      <c r="C4197" s="12" t="s">
        <v>8113</v>
      </c>
      <c r="D4197" s="12" t="s">
        <v>8114</v>
      </c>
      <c r="E4197" s="9" t="s">
        <v>85</v>
      </c>
      <c r="F4197" s="9"/>
      <c r="G4197" s="9"/>
      <c r="H4197" s="9" t="s">
        <v>1803</v>
      </c>
      <c r="I4197" s="9"/>
      <c r="J4197" s="9" t="s">
        <v>7571</v>
      </c>
      <c r="K4197" s="9" t="s">
        <v>7572</v>
      </c>
      <c r="L4197" s="9" t="s">
        <v>8087</v>
      </c>
      <c r="M4197" s="9"/>
      <c r="N4197" s="12" t="s">
        <v>7573</v>
      </c>
    </row>
    <row r="4198" customFormat="1" spans="1:14">
      <c r="A4198" s="9" t="s">
        <v>8054</v>
      </c>
      <c r="B4198" s="9"/>
      <c r="C4198" s="12" t="s">
        <v>8115</v>
      </c>
      <c r="D4198" s="12" t="s">
        <v>8116</v>
      </c>
      <c r="E4198" s="9" t="s">
        <v>85</v>
      </c>
      <c r="F4198" s="9"/>
      <c r="G4198" s="9"/>
      <c r="H4198" s="9" t="s">
        <v>1803</v>
      </c>
      <c r="I4198" s="9"/>
      <c r="J4198" s="9" t="s">
        <v>7571</v>
      </c>
      <c r="K4198" s="9" t="s">
        <v>7572</v>
      </c>
      <c r="L4198" s="9" t="s">
        <v>8087</v>
      </c>
      <c r="M4198" s="9"/>
      <c r="N4198" s="12" t="s">
        <v>7573</v>
      </c>
    </row>
    <row r="4199" customFormat="1" spans="1:14">
      <c r="A4199" s="9" t="s">
        <v>8054</v>
      </c>
      <c r="B4199" s="9"/>
      <c r="C4199" s="12" t="s">
        <v>8117</v>
      </c>
      <c r="D4199" s="12" t="s">
        <v>8118</v>
      </c>
      <c r="E4199" s="9" t="s">
        <v>85</v>
      </c>
      <c r="F4199" s="9"/>
      <c r="G4199" s="9"/>
      <c r="H4199" s="9" t="s">
        <v>1803</v>
      </c>
      <c r="I4199" s="9"/>
      <c r="J4199" s="9" t="s">
        <v>7571</v>
      </c>
      <c r="K4199" s="9" t="s">
        <v>7572</v>
      </c>
      <c r="L4199" s="9" t="s">
        <v>8096</v>
      </c>
      <c r="M4199" s="9"/>
      <c r="N4199" s="12" t="s">
        <v>7573</v>
      </c>
    </row>
    <row r="4200" customFormat="1" spans="1:14">
      <c r="A4200" s="9" t="s">
        <v>8054</v>
      </c>
      <c r="B4200" s="9"/>
      <c r="C4200" s="12" t="s">
        <v>8119</v>
      </c>
      <c r="D4200" s="12" t="s">
        <v>8120</v>
      </c>
      <c r="E4200" s="9" t="s">
        <v>85</v>
      </c>
      <c r="F4200" s="9"/>
      <c r="G4200" s="9"/>
      <c r="H4200" s="9" t="s">
        <v>1803</v>
      </c>
      <c r="I4200" s="9"/>
      <c r="J4200" s="9" t="s">
        <v>7571</v>
      </c>
      <c r="K4200" s="9" t="s">
        <v>7572</v>
      </c>
      <c r="L4200" s="9" t="s">
        <v>8121</v>
      </c>
      <c r="M4200" s="9"/>
      <c r="N4200" s="12" t="s">
        <v>7573</v>
      </c>
    </row>
    <row r="4201" customFormat="1" spans="1:14">
      <c r="A4201" s="9" t="s">
        <v>8122</v>
      </c>
      <c r="B4201" s="10"/>
      <c r="C4201" s="10" t="s">
        <v>8123</v>
      </c>
      <c r="D4201" s="10" t="s">
        <v>8124</v>
      </c>
      <c r="E4201" s="10" t="s">
        <v>1676</v>
      </c>
      <c r="F4201" s="10"/>
      <c r="G4201" s="10"/>
      <c r="H4201" s="10" t="s">
        <v>1452</v>
      </c>
      <c r="I4201" s="10"/>
      <c r="J4201" s="10" t="s">
        <v>8125</v>
      </c>
      <c r="K4201" s="10" t="s">
        <v>8126</v>
      </c>
      <c r="L4201" s="10" t="s">
        <v>8127</v>
      </c>
      <c r="M4201" s="9" t="s">
        <v>1806</v>
      </c>
      <c r="N4201" s="12" t="s">
        <v>8128</v>
      </c>
    </row>
    <row r="4202" customFormat="1" spans="1:14">
      <c r="A4202" s="9" t="s">
        <v>8122</v>
      </c>
      <c r="B4202" s="10"/>
      <c r="C4202" s="10" t="s">
        <v>8129</v>
      </c>
      <c r="D4202" s="10" t="s">
        <v>8130</v>
      </c>
      <c r="E4202" s="10" t="s">
        <v>1676</v>
      </c>
      <c r="F4202" s="10"/>
      <c r="G4202" s="10"/>
      <c r="H4202" s="10" t="s">
        <v>1452</v>
      </c>
      <c r="I4202" s="10"/>
      <c r="J4202" s="10" t="s">
        <v>8125</v>
      </c>
      <c r="K4202" s="10" t="s">
        <v>8126</v>
      </c>
      <c r="L4202" s="10" t="s">
        <v>8127</v>
      </c>
      <c r="M4202" s="9" t="s">
        <v>1806</v>
      </c>
      <c r="N4202" s="12" t="s">
        <v>8128</v>
      </c>
    </row>
    <row r="4203" customFormat="1" spans="1:14">
      <c r="A4203" s="9" t="s">
        <v>8122</v>
      </c>
      <c r="B4203" s="10"/>
      <c r="C4203" s="10" t="s">
        <v>8131</v>
      </c>
      <c r="D4203" s="10" t="s">
        <v>8132</v>
      </c>
      <c r="E4203" s="10" t="s">
        <v>1676</v>
      </c>
      <c r="F4203" s="10"/>
      <c r="G4203" s="10"/>
      <c r="H4203" s="10" t="s">
        <v>1452</v>
      </c>
      <c r="I4203" s="10"/>
      <c r="J4203" s="10" t="s">
        <v>8125</v>
      </c>
      <c r="K4203" s="10" t="s">
        <v>8126</v>
      </c>
      <c r="L4203" s="10" t="s">
        <v>8127</v>
      </c>
      <c r="M4203" s="9" t="s">
        <v>1806</v>
      </c>
      <c r="N4203" s="12" t="s">
        <v>8128</v>
      </c>
    </row>
    <row r="4204" customFormat="1" spans="1:14">
      <c r="A4204" s="9" t="s">
        <v>8122</v>
      </c>
      <c r="B4204" s="10"/>
      <c r="C4204" s="10" t="s">
        <v>8133</v>
      </c>
      <c r="D4204" s="10" t="s">
        <v>8134</v>
      </c>
      <c r="E4204" s="10" t="s">
        <v>1676</v>
      </c>
      <c r="F4204" s="10"/>
      <c r="G4204" s="10"/>
      <c r="H4204" s="10" t="s">
        <v>1452</v>
      </c>
      <c r="I4204" s="10"/>
      <c r="J4204" s="10" t="s">
        <v>8125</v>
      </c>
      <c r="K4204" s="10" t="s">
        <v>8126</v>
      </c>
      <c r="L4204" s="10" t="s">
        <v>8127</v>
      </c>
      <c r="M4204" s="9" t="s">
        <v>1806</v>
      </c>
      <c r="N4204" s="12" t="s">
        <v>8128</v>
      </c>
    </row>
    <row r="4205" customFormat="1" spans="1:14">
      <c r="A4205" s="9" t="s">
        <v>8122</v>
      </c>
      <c r="B4205" s="10"/>
      <c r="C4205" s="10" t="s">
        <v>8135</v>
      </c>
      <c r="D4205" s="10" t="s">
        <v>8136</v>
      </c>
      <c r="E4205" s="10" t="s">
        <v>1676</v>
      </c>
      <c r="F4205" s="10"/>
      <c r="G4205" s="10"/>
      <c r="H4205" s="10" t="s">
        <v>1452</v>
      </c>
      <c r="I4205" s="10"/>
      <c r="J4205" s="10" t="s">
        <v>8125</v>
      </c>
      <c r="K4205" s="10" t="s">
        <v>8126</v>
      </c>
      <c r="L4205" s="10" t="s">
        <v>8127</v>
      </c>
      <c r="M4205" s="9" t="s">
        <v>1806</v>
      </c>
      <c r="N4205" s="12" t="s">
        <v>8128</v>
      </c>
    </row>
    <row r="4206" customFormat="1" spans="1:14">
      <c r="A4206" s="9" t="s">
        <v>8122</v>
      </c>
      <c r="B4206" s="10"/>
      <c r="C4206" s="10" t="s">
        <v>8137</v>
      </c>
      <c r="D4206" s="10" t="s">
        <v>8138</v>
      </c>
      <c r="E4206" s="10" t="s">
        <v>1676</v>
      </c>
      <c r="F4206" s="10"/>
      <c r="G4206" s="10"/>
      <c r="H4206" s="10" t="s">
        <v>1756</v>
      </c>
      <c r="I4206" s="10"/>
      <c r="J4206" s="10" t="s">
        <v>8125</v>
      </c>
      <c r="K4206" s="10" t="s">
        <v>8126</v>
      </c>
      <c r="L4206" s="10" t="s">
        <v>8139</v>
      </c>
      <c r="M4206" s="9" t="s">
        <v>1806</v>
      </c>
      <c r="N4206" s="12" t="s">
        <v>8128</v>
      </c>
    </row>
    <row r="4207" customFormat="1" spans="1:14">
      <c r="A4207" s="9" t="s">
        <v>8122</v>
      </c>
      <c r="B4207" s="10"/>
      <c r="C4207" s="10" t="s">
        <v>8140</v>
      </c>
      <c r="D4207" s="10" t="s">
        <v>8141</v>
      </c>
      <c r="E4207" s="10" t="s">
        <v>1676</v>
      </c>
      <c r="F4207" s="10"/>
      <c r="G4207" s="10"/>
      <c r="H4207" s="10" t="s">
        <v>1756</v>
      </c>
      <c r="I4207" s="10"/>
      <c r="J4207" s="10" t="s">
        <v>8125</v>
      </c>
      <c r="K4207" s="10" t="s">
        <v>8126</v>
      </c>
      <c r="L4207" s="10" t="s">
        <v>8139</v>
      </c>
      <c r="M4207" s="9" t="s">
        <v>1806</v>
      </c>
      <c r="N4207" s="12" t="s">
        <v>8128</v>
      </c>
    </row>
    <row r="4208" customFormat="1" spans="1:14">
      <c r="A4208" s="9" t="s">
        <v>8122</v>
      </c>
      <c r="B4208" s="10"/>
      <c r="C4208" s="10" t="s">
        <v>8142</v>
      </c>
      <c r="D4208" s="10" t="s">
        <v>8143</v>
      </c>
      <c r="E4208" s="10" t="s">
        <v>1676</v>
      </c>
      <c r="F4208" s="10"/>
      <c r="G4208" s="10"/>
      <c r="H4208" s="10" t="s">
        <v>1756</v>
      </c>
      <c r="I4208" s="10"/>
      <c r="J4208" s="10" t="s">
        <v>8125</v>
      </c>
      <c r="K4208" s="10" t="s">
        <v>8126</v>
      </c>
      <c r="L4208" s="10" t="s">
        <v>8139</v>
      </c>
      <c r="M4208" s="9" t="s">
        <v>1806</v>
      </c>
      <c r="N4208" s="12" t="s">
        <v>8128</v>
      </c>
    </row>
    <row r="4209" customFormat="1" spans="1:14">
      <c r="A4209" s="9" t="s">
        <v>8122</v>
      </c>
      <c r="B4209" s="10"/>
      <c r="C4209" s="10" t="s">
        <v>8144</v>
      </c>
      <c r="D4209" s="10" t="s">
        <v>8145</v>
      </c>
      <c r="E4209" s="10" t="s">
        <v>1676</v>
      </c>
      <c r="F4209" s="10"/>
      <c r="G4209" s="10"/>
      <c r="H4209" s="10" t="s">
        <v>1756</v>
      </c>
      <c r="I4209" s="10"/>
      <c r="J4209" s="10" t="s">
        <v>8125</v>
      </c>
      <c r="K4209" s="10" t="s">
        <v>8126</v>
      </c>
      <c r="L4209" s="10" t="s">
        <v>8139</v>
      </c>
      <c r="M4209" s="9" t="s">
        <v>1806</v>
      </c>
      <c r="N4209" s="12" t="s">
        <v>8128</v>
      </c>
    </row>
    <row r="4210" customFormat="1" spans="1:14">
      <c r="A4210" s="9" t="s">
        <v>8122</v>
      </c>
      <c r="B4210" s="10"/>
      <c r="C4210" s="10" t="s">
        <v>8146</v>
      </c>
      <c r="D4210" s="10" t="s">
        <v>8147</v>
      </c>
      <c r="E4210" s="10" t="s">
        <v>1676</v>
      </c>
      <c r="F4210" s="10"/>
      <c r="G4210" s="10"/>
      <c r="H4210" s="10" t="s">
        <v>1756</v>
      </c>
      <c r="I4210" s="10"/>
      <c r="J4210" s="10" t="s">
        <v>8125</v>
      </c>
      <c r="K4210" s="10" t="s">
        <v>8126</v>
      </c>
      <c r="L4210" s="10" t="s">
        <v>8139</v>
      </c>
      <c r="M4210" s="9" t="s">
        <v>1806</v>
      </c>
      <c r="N4210" s="12" t="s">
        <v>8128</v>
      </c>
    </row>
    <row r="4211" customFormat="1" spans="1:14">
      <c r="A4211" s="9" t="s">
        <v>8122</v>
      </c>
      <c r="B4211" s="10"/>
      <c r="C4211" s="10" t="s">
        <v>8148</v>
      </c>
      <c r="D4211" s="10" t="s">
        <v>8149</v>
      </c>
      <c r="E4211" s="10" t="s">
        <v>1676</v>
      </c>
      <c r="F4211" s="10"/>
      <c r="G4211" s="10"/>
      <c r="H4211" s="10" t="s">
        <v>1756</v>
      </c>
      <c r="I4211" s="10"/>
      <c r="J4211" s="10" t="s">
        <v>8125</v>
      </c>
      <c r="K4211" s="10" t="s">
        <v>8126</v>
      </c>
      <c r="L4211" s="10" t="s">
        <v>8139</v>
      </c>
      <c r="M4211" s="9" t="s">
        <v>1806</v>
      </c>
      <c r="N4211" s="12" t="s">
        <v>8128</v>
      </c>
    </row>
    <row r="4212" customFormat="1" spans="1:14">
      <c r="A4212" s="9" t="s">
        <v>8122</v>
      </c>
      <c r="B4212" s="10"/>
      <c r="C4212" s="10" t="s">
        <v>8150</v>
      </c>
      <c r="D4212" s="10" t="s">
        <v>8151</v>
      </c>
      <c r="E4212" s="10" t="s">
        <v>1676</v>
      </c>
      <c r="F4212" s="10"/>
      <c r="G4212" s="10"/>
      <c r="H4212" s="10" t="s">
        <v>1756</v>
      </c>
      <c r="I4212" s="10"/>
      <c r="J4212" s="10" t="s">
        <v>8125</v>
      </c>
      <c r="K4212" s="10" t="s">
        <v>8126</v>
      </c>
      <c r="L4212" s="10" t="s">
        <v>8139</v>
      </c>
      <c r="M4212" s="9" t="s">
        <v>1806</v>
      </c>
      <c r="N4212" s="12" t="s">
        <v>8128</v>
      </c>
    </row>
    <row r="4213" customFormat="1" spans="1:14">
      <c r="A4213" s="9" t="s">
        <v>8122</v>
      </c>
      <c r="B4213" s="10"/>
      <c r="C4213" s="10" t="s">
        <v>8152</v>
      </c>
      <c r="D4213" s="10" t="s">
        <v>8153</v>
      </c>
      <c r="E4213" s="10" t="s">
        <v>1676</v>
      </c>
      <c r="F4213" s="10"/>
      <c r="G4213" s="10"/>
      <c r="H4213" s="10" t="s">
        <v>1756</v>
      </c>
      <c r="I4213" s="10"/>
      <c r="J4213" s="10" t="s">
        <v>8125</v>
      </c>
      <c r="K4213" s="10" t="s">
        <v>8126</v>
      </c>
      <c r="L4213" s="10" t="s">
        <v>8154</v>
      </c>
      <c r="M4213" s="9" t="s">
        <v>8155</v>
      </c>
      <c r="N4213" s="12" t="s">
        <v>8128</v>
      </c>
    </row>
    <row r="4214" customFormat="1" spans="1:14">
      <c r="A4214" s="9" t="s">
        <v>8122</v>
      </c>
      <c r="B4214" s="10"/>
      <c r="C4214" s="10" t="s">
        <v>8156</v>
      </c>
      <c r="D4214" s="10" t="s">
        <v>8157</v>
      </c>
      <c r="E4214" s="10" t="s">
        <v>1676</v>
      </c>
      <c r="F4214" s="10"/>
      <c r="G4214" s="10"/>
      <c r="H4214" s="10" t="s">
        <v>1756</v>
      </c>
      <c r="I4214" s="10"/>
      <c r="J4214" s="10" t="s">
        <v>8125</v>
      </c>
      <c r="K4214" s="10" t="s">
        <v>8126</v>
      </c>
      <c r="L4214" s="10" t="s">
        <v>8154</v>
      </c>
      <c r="M4214" s="9" t="s">
        <v>8155</v>
      </c>
      <c r="N4214" s="12" t="s">
        <v>8128</v>
      </c>
    </row>
    <row r="4215" customFormat="1" spans="1:14">
      <c r="A4215" s="9" t="s">
        <v>8122</v>
      </c>
      <c r="B4215" s="10"/>
      <c r="C4215" s="10" t="s">
        <v>8158</v>
      </c>
      <c r="D4215" s="10" t="s">
        <v>8159</v>
      </c>
      <c r="E4215" s="10" t="s">
        <v>1676</v>
      </c>
      <c r="F4215" s="10"/>
      <c r="G4215" s="10"/>
      <c r="H4215" s="10" t="s">
        <v>1756</v>
      </c>
      <c r="I4215" s="10"/>
      <c r="J4215" s="10" t="s">
        <v>8125</v>
      </c>
      <c r="K4215" s="10" t="s">
        <v>8126</v>
      </c>
      <c r="L4215" s="10" t="s">
        <v>8154</v>
      </c>
      <c r="M4215" s="9" t="s">
        <v>8155</v>
      </c>
      <c r="N4215" s="12" t="s">
        <v>8128</v>
      </c>
    </row>
    <row r="4216" customFormat="1" spans="1:14">
      <c r="A4216" s="9" t="s">
        <v>8122</v>
      </c>
      <c r="B4216" s="10"/>
      <c r="C4216" s="10" t="s">
        <v>8160</v>
      </c>
      <c r="D4216" s="10" t="s">
        <v>8161</v>
      </c>
      <c r="E4216" s="10" t="s">
        <v>1676</v>
      </c>
      <c r="F4216" s="10"/>
      <c r="G4216" s="10"/>
      <c r="H4216" s="10" t="s">
        <v>1756</v>
      </c>
      <c r="I4216" s="10"/>
      <c r="J4216" s="10" t="s">
        <v>8125</v>
      </c>
      <c r="K4216" s="10" t="s">
        <v>8126</v>
      </c>
      <c r="L4216" s="10" t="s">
        <v>8154</v>
      </c>
      <c r="M4216" s="9" t="s">
        <v>8155</v>
      </c>
      <c r="N4216" s="12" t="s">
        <v>8128</v>
      </c>
    </row>
    <row r="4217" customFormat="1" spans="1:14">
      <c r="A4217" s="9" t="s">
        <v>8122</v>
      </c>
      <c r="B4217" s="10"/>
      <c r="C4217" s="10" t="s">
        <v>8162</v>
      </c>
      <c r="D4217" s="10" t="s">
        <v>8163</v>
      </c>
      <c r="E4217" s="10" t="s">
        <v>1676</v>
      </c>
      <c r="F4217" s="10"/>
      <c r="G4217" s="10"/>
      <c r="H4217" s="10" t="s">
        <v>1756</v>
      </c>
      <c r="I4217" s="10"/>
      <c r="J4217" s="10" t="s">
        <v>8125</v>
      </c>
      <c r="K4217" s="10" t="s">
        <v>8126</v>
      </c>
      <c r="L4217" s="10" t="s">
        <v>8154</v>
      </c>
      <c r="M4217" s="9" t="s">
        <v>8155</v>
      </c>
      <c r="N4217" s="12" t="s">
        <v>8128</v>
      </c>
    </row>
    <row r="4218" customFormat="1" spans="1:14">
      <c r="A4218" s="9" t="s">
        <v>8122</v>
      </c>
      <c r="B4218" s="10"/>
      <c r="C4218" s="10" t="s">
        <v>8164</v>
      </c>
      <c r="D4218" s="10" t="s">
        <v>8165</v>
      </c>
      <c r="E4218" s="10" t="s">
        <v>1676</v>
      </c>
      <c r="F4218" s="10"/>
      <c r="G4218" s="10"/>
      <c r="H4218" s="10" t="s">
        <v>1756</v>
      </c>
      <c r="I4218" s="10"/>
      <c r="J4218" s="10" t="s">
        <v>8125</v>
      </c>
      <c r="K4218" s="10" t="s">
        <v>8126</v>
      </c>
      <c r="L4218" s="10" t="s">
        <v>8166</v>
      </c>
      <c r="M4218" s="9" t="s">
        <v>8167</v>
      </c>
      <c r="N4218" s="12" t="s">
        <v>8128</v>
      </c>
    </row>
    <row r="4219" customFormat="1" spans="1:14">
      <c r="A4219" s="9" t="s">
        <v>8122</v>
      </c>
      <c r="B4219" s="9"/>
      <c r="C4219" s="9" t="s">
        <v>8168</v>
      </c>
      <c r="D4219" s="9" t="s">
        <v>8169</v>
      </c>
      <c r="E4219" s="10" t="s">
        <v>1676</v>
      </c>
      <c r="F4219" s="9"/>
      <c r="G4219" s="9"/>
      <c r="H4219" s="9" t="s">
        <v>225</v>
      </c>
      <c r="I4219" s="9"/>
      <c r="J4219" s="9" t="s">
        <v>8170</v>
      </c>
      <c r="K4219" s="9" t="s">
        <v>8171</v>
      </c>
      <c r="L4219" s="10" t="s">
        <v>8172</v>
      </c>
      <c r="M4219" s="9"/>
      <c r="N4219" s="12" t="s">
        <v>8173</v>
      </c>
    </row>
    <row r="4220" customFormat="1" spans="1:14">
      <c r="A4220" s="9" t="s">
        <v>8122</v>
      </c>
      <c r="B4220" s="10"/>
      <c r="C4220" s="10" t="s">
        <v>8174</v>
      </c>
      <c r="D4220" s="10" t="s">
        <v>8175</v>
      </c>
      <c r="E4220" s="10" t="s">
        <v>1676</v>
      </c>
      <c r="F4220" s="10"/>
      <c r="G4220" s="10"/>
      <c r="H4220" s="10" t="s">
        <v>7111</v>
      </c>
      <c r="I4220" s="10"/>
      <c r="J4220" s="10" t="s">
        <v>8176</v>
      </c>
      <c r="K4220" s="10" t="s">
        <v>8177</v>
      </c>
      <c r="L4220" s="10" t="s">
        <v>8172</v>
      </c>
      <c r="M4220" s="9" t="s">
        <v>1806</v>
      </c>
      <c r="N4220" s="12" t="s">
        <v>8178</v>
      </c>
    </row>
    <row r="4221" customFormat="1" spans="1:14">
      <c r="A4221" s="9" t="s">
        <v>8122</v>
      </c>
      <c r="B4221" s="10"/>
      <c r="C4221" s="10" t="s">
        <v>8179</v>
      </c>
      <c r="D4221" s="10" t="s">
        <v>8180</v>
      </c>
      <c r="E4221" s="10" t="s">
        <v>1676</v>
      </c>
      <c r="F4221" s="10"/>
      <c r="G4221" s="10"/>
      <c r="H4221" s="10" t="s">
        <v>7111</v>
      </c>
      <c r="I4221" s="10"/>
      <c r="J4221" s="10" t="s">
        <v>8176</v>
      </c>
      <c r="K4221" s="10" t="s">
        <v>8177</v>
      </c>
      <c r="L4221" s="10" t="s">
        <v>8172</v>
      </c>
      <c r="M4221" s="9" t="s">
        <v>1806</v>
      </c>
      <c r="N4221" s="12" t="s">
        <v>8178</v>
      </c>
    </row>
    <row r="4222" customFormat="1" spans="1:14">
      <c r="A4222" s="9" t="s">
        <v>8122</v>
      </c>
      <c r="B4222" s="10"/>
      <c r="C4222" s="10" t="s">
        <v>8181</v>
      </c>
      <c r="D4222" s="10" t="s">
        <v>8182</v>
      </c>
      <c r="E4222" s="10" t="s">
        <v>1676</v>
      </c>
      <c r="F4222" s="10"/>
      <c r="G4222" s="10"/>
      <c r="H4222" s="10" t="s">
        <v>7111</v>
      </c>
      <c r="I4222" s="10"/>
      <c r="J4222" s="10" t="s">
        <v>8176</v>
      </c>
      <c r="K4222" s="10" t="s">
        <v>8177</v>
      </c>
      <c r="L4222" s="10" t="s">
        <v>8172</v>
      </c>
      <c r="M4222" s="9" t="s">
        <v>1806</v>
      </c>
      <c r="N4222" s="12" t="s">
        <v>8178</v>
      </c>
    </row>
    <row r="4223" customFormat="1" spans="1:14">
      <c r="A4223" s="9" t="s">
        <v>8122</v>
      </c>
      <c r="B4223" s="10"/>
      <c r="C4223" s="10" t="s">
        <v>8183</v>
      </c>
      <c r="D4223" s="10" t="s">
        <v>8184</v>
      </c>
      <c r="E4223" s="10" t="s">
        <v>1676</v>
      </c>
      <c r="F4223" s="10"/>
      <c r="G4223" s="10"/>
      <c r="H4223" s="10" t="s">
        <v>7111</v>
      </c>
      <c r="I4223" s="10"/>
      <c r="J4223" s="10" t="s">
        <v>8176</v>
      </c>
      <c r="K4223" s="10" t="s">
        <v>8177</v>
      </c>
      <c r="L4223" s="10" t="s">
        <v>8172</v>
      </c>
      <c r="M4223" s="9" t="s">
        <v>1806</v>
      </c>
      <c r="N4223" s="12" t="s">
        <v>8178</v>
      </c>
    </row>
    <row r="4224" customFormat="1" spans="1:14">
      <c r="A4224" s="9" t="s">
        <v>8122</v>
      </c>
      <c r="B4224" s="10"/>
      <c r="C4224" s="10" t="s">
        <v>8185</v>
      </c>
      <c r="D4224" s="10" t="s">
        <v>8186</v>
      </c>
      <c r="E4224" s="10" t="s">
        <v>1676</v>
      </c>
      <c r="F4224" s="10"/>
      <c r="G4224" s="10"/>
      <c r="H4224" s="9" t="s">
        <v>225</v>
      </c>
      <c r="I4224" s="9"/>
      <c r="J4224" s="9" t="s">
        <v>8170</v>
      </c>
      <c r="K4224" s="9" t="s">
        <v>8171</v>
      </c>
      <c r="L4224" s="10" t="s">
        <v>8172</v>
      </c>
      <c r="M4224" s="9" t="s">
        <v>1806</v>
      </c>
      <c r="N4224" s="12" t="s">
        <v>8173</v>
      </c>
    </row>
    <row r="4225" customFormat="1" spans="1:14">
      <c r="A4225" s="9" t="s">
        <v>8122</v>
      </c>
      <c r="B4225" s="10"/>
      <c r="C4225" s="10" t="s">
        <v>8187</v>
      </c>
      <c r="D4225" s="10" t="s">
        <v>8188</v>
      </c>
      <c r="E4225" s="10" t="s">
        <v>1676</v>
      </c>
      <c r="F4225" s="10"/>
      <c r="G4225" s="10"/>
      <c r="H4225" s="10" t="s">
        <v>7111</v>
      </c>
      <c r="I4225" s="10"/>
      <c r="J4225" s="10" t="s">
        <v>8176</v>
      </c>
      <c r="K4225" s="10" t="s">
        <v>8177</v>
      </c>
      <c r="L4225" s="10" t="s">
        <v>8172</v>
      </c>
      <c r="M4225" s="9" t="s">
        <v>1806</v>
      </c>
      <c r="N4225" s="12" t="s">
        <v>8178</v>
      </c>
    </row>
    <row r="4226" customFormat="1" spans="1:14">
      <c r="A4226" s="9" t="s">
        <v>8122</v>
      </c>
      <c r="B4226" s="10"/>
      <c r="C4226" s="10" t="s">
        <v>8189</v>
      </c>
      <c r="D4226" s="10" t="s">
        <v>8190</v>
      </c>
      <c r="E4226" s="10" t="s">
        <v>1676</v>
      </c>
      <c r="F4226" s="10"/>
      <c r="G4226" s="10"/>
      <c r="H4226" s="10" t="s">
        <v>7111</v>
      </c>
      <c r="I4226" s="10"/>
      <c r="J4226" s="10" t="s">
        <v>8176</v>
      </c>
      <c r="K4226" s="10" t="s">
        <v>8177</v>
      </c>
      <c r="L4226" s="10" t="s">
        <v>8172</v>
      </c>
      <c r="M4226" s="9" t="s">
        <v>1806</v>
      </c>
      <c r="N4226" s="12" t="s">
        <v>8178</v>
      </c>
    </row>
    <row r="4227" customFormat="1" spans="1:14">
      <c r="A4227" s="9" t="s">
        <v>8122</v>
      </c>
      <c r="B4227" s="10"/>
      <c r="C4227" s="10" t="s">
        <v>8191</v>
      </c>
      <c r="D4227" s="10" t="s">
        <v>8192</v>
      </c>
      <c r="E4227" s="10" t="s">
        <v>1676</v>
      </c>
      <c r="F4227" s="10"/>
      <c r="G4227" s="10"/>
      <c r="H4227" s="10" t="s">
        <v>7111</v>
      </c>
      <c r="I4227" s="10"/>
      <c r="J4227" s="10" t="s">
        <v>8176</v>
      </c>
      <c r="K4227" s="10" t="s">
        <v>8177</v>
      </c>
      <c r="L4227" s="10" t="s">
        <v>8172</v>
      </c>
      <c r="M4227" s="9" t="s">
        <v>1806</v>
      </c>
      <c r="N4227" s="12" t="s">
        <v>8178</v>
      </c>
    </row>
    <row r="4228" customFormat="1" spans="1:14">
      <c r="A4228" s="9" t="s">
        <v>8122</v>
      </c>
      <c r="B4228" s="10"/>
      <c r="C4228" s="10" t="s">
        <v>8193</v>
      </c>
      <c r="D4228" s="10" t="s">
        <v>8194</v>
      </c>
      <c r="E4228" s="10" t="s">
        <v>1676</v>
      </c>
      <c r="F4228" s="10"/>
      <c r="G4228" s="10"/>
      <c r="H4228" s="10" t="s">
        <v>7111</v>
      </c>
      <c r="I4228" s="10"/>
      <c r="J4228" s="10" t="s">
        <v>8176</v>
      </c>
      <c r="K4228" s="10" t="s">
        <v>8177</v>
      </c>
      <c r="L4228" s="10" t="s">
        <v>8172</v>
      </c>
      <c r="M4228" s="9" t="s">
        <v>1806</v>
      </c>
      <c r="N4228" s="12" t="s">
        <v>8178</v>
      </c>
    </row>
    <row r="4229" customFormat="1" spans="1:14">
      <c r="A4229" s="9" t="s">
        <v>8122</v>
      </c>
      <c r="B4229" s="10"/>
      <c r="C4229" s="10" t="s">
        <v>8195</v>
      </c>
      <c r="D4229" s="10" t="s">
        <v>8196</v>
      </c>
      <c r="E4229" s="10" t="s">
        <v>1676</v>
      </c>
      <c r="F4229" s="10"/>
      <c r="G4229" s="10"/>
      <c r="H4229" s="10" t="s">
        <v>7111</v>
      </c>
      <c r="I4229" s="10"/>
      <c r="J4229" s="10" t="s">
        <v>8176</v>
      </c>
      <c r="K4229" s="10" t="s">
        <v>8177</v>
      </c>
      <c r="L4229" s="10" t="s">
        <v>8172</v>
      </c>
      <c r="M4229" s="9" t="s">
        <v>1806</v>
      </c>
      <c r="N4229" s="12" t="s">
        <v>8178</v>
      </c>
    </row>
    <row r="4230" customFormat="1" spans="1:14">
      <c r="A4230" s="9" t="s">
        <v>8122</v>
      </c>
      <c r="B4230" s="10"/>
      <c r="C4230" s="10" t="s">
        <v>8197</v>
      </c>
      <c r="D4230" s="10" t="s">
        <v>8198</v>
      </c>
      <c r="E4230" s="10" t="s">
        <v>1676</v>
      </c>
      <c r="F4230" s="10"/>
      <c r="G4230" s="10"/>
      <c r="H4230" s="10" t="s">
        <v>7111</v>
      </c>
      <c r="I4230" s="10"/>
      <c r="J4230" s="10" t="s">
        <v>8176</v>
      </c>
      <c r="K4230" s="10" t="s">
        <v>8177</v>
      </c>
      <c r="L4230" s="10" t="s">
        <v>8172</v>
      </c>
      <c r="M4230" s="9" t="s">
        <v>1806</v>
      </c>
      <c r="N4230" s="12" t="s">
        <v>8178</v>
      </c>
    </row>
    <row r="4231" customFormat="1" spans="1:14">
      <c r="A4231" s="9" t="s">
        <v>8122</v>
      </c>
      <c r="B4231" s="10"/>
      <c r="C4231" s="10" t="s">
        <v>8199</v>
      </c>
      <c r="D4231" s="10" t="s">
        <v>8200</v>
      </c>
      <c r="E4231" s="10" t="s">
        <v>1676</v>
      </c>
      <c r="F4231" s="10"/>
      <c r="G4231" s="10"/>
      <c r="H4231" s="10" t="s">
        <v>7111</v>
      </c>
      <c r="I4231" s="10"/>
      <c r="J4231" s="10" t="s">
        <v>8176</v>
      </c>
      <c r="K4231" s="10" t="s">
        <v>8177</v>
      </c>
      <c r="L4231" s="10" t="s">
        <v>8172</v>
      </c>
      <c r="M4231" s="9" t="s">
        <v>1806</v>
      </c>
      <c r="N4231" s="12" t="s">
        <v>8178</v>
      </c>
    </row>
    <row r="4232" customFormat="1" spans="1:14">
      <c r="A4232" s="9" t="s">
        <v>8122</v>
      </c>
      <c r="B4232" s="10"/>
      <c r="C4232" s="10" t="s">
        <v>8201</v>
      </c>
      <c r="D4232" s="10" t="s">
        <v>8202</v>
      </c>
      <c r="E4232" s="10" t="s">
        <v>1676</v>
      </c>
      <c r="F4232" s="10"/>
      <c r="G4232" s="10"/>
      <c r="H4232" s="10" t="s">
        <v>7111</v>
      </c>
      <c r="I4232" s="10"/>
      <c r="J4232" s="10" t="s">
        <v>8176</v>
      </c>
      <c r="K4232" s="10" t="s">
        <v>8177</v>
      </c>
      <c r="L4232" s="10" t="s">
        <v>8172</v>
      </c>
      <c r="M4232" s="9" t="s">
        <v>1806</v>
      </c>
      <c r="N4232" s="12" t="s">
        <v>8178</v>
      </c>
    </row>
    <row r="4233" customFormat="1" spans="1:14">
      <c r="A4233" s="9" t="s">
        <v>8122</v>
      </c>
      <c r="B4233" s="10"/>
      <c r="C4233" s="10" t="s">
        <v>8203</v>
      </c>
      <c r="D4233" s="10" t="s">
        <v>8204</v>
      </c>
      <c r="E4233" s="10" t="s">
        <v>1676</v>
      </c>
      <c r="F4233" s="10"/>
      <c r="G4233" s="10"/>
      <c r="H4233" s="10" t="s">
        <v>7111</v>
      </c>
      <c r="I4233" s="10"/>
      <c r="J4233" s="10" t="s">
        <v>8176</v>
      </c>
      <c r="K4233" s="10" t="s">
        <v>8177</v>
      </c>
      <c r="L4233" s="10" t="s">
        <v>8172</v>
      </c>
      <c r="M4233" s="9" t="s">
        <v>1806</v>
      </c>
      <c r="N4233" s="12" t="s">
        <v>8178</v>
      </c>
    </row>
    <row r="4234" customFormat="1" spans="1:14">
      <c r="A4234" s="9" t="s">
        <v>8122</v>
      </c>
      <c r="B4234" s="10"/>
      <c r="C4234" s="10" t="s">
        <v>8205</v>
      </c>
      <c r="D4234" s="10" t="s">
        <v>8206</v>
      </c>
      <c r="E4234" s="10" t="s">
        <v>1676</v>
      </c>
      <c r="F4234" s="10"/>
      <c r="G4234" s="10"/>
      <c r="H4234" s="10" t="s">
        <v>7111</v>
      </c>
      <c r="I4234" s="10"/>
      <c r="J4234" s="10" t="s">
        <v>8176</v>
      </c>
      <c r="K4234" s="10" t="s">
        <v>8177</v>
      </c>
      <c r="L4234" s="10" t="s">
        <v>8172</v>
      </c>
      <c r="M4234" s="9" t="s">
        <v>1806</v>
      </c>
      <c r="N4234" s="12" t="s">
        <v>8178</v>
      </c>
    </row>
    <row r="4235" customFormat="1" spans="1:14">
      <c r="A4235" s="9" t="s">
        <v>8122</v>
      </c>
      <c r="B4235" s="10"/>
      <c r="C4235" s="10" t="s">
        <v>8207</v>
      </c>
      <c r="D4235" s="10" t="s">
        <v>8208</v>
      </c>
      <c r="E4235" s="10" t="s">
        <v>1676</v>
      </c>
      <c r="F4235" s="10"/>
      <c r="G4235" s="10"/>
      <c r="H4235" s="9" t="s">
        <v>225</v>
      </c>
      <c r="I4235" s="9"/>
      <c r="J4235" s="9" t="s">
        <v>8170</v>
      </c>
      <c r="K4235" s="9" t="s">
        <v>8171</v>
      </c>
      <c r="L4235" s="10" t="s">
        <v>8172</v>
      </c>
      <c r="M4235" s="9" t="s">
        <v>1806</v>
      </c>
      <c r="N4235" s="12" t="s">
        <v>8173</v>
      </c>
    </row>
    <row r="4236" customFormat="1" spans="1:14">
      <c r="A4236" s="9" t="s">
        <v>8122</v>
      </c>
      <c r="B4236" s="10"/>
      <c r="C4236" s="10" t="s">
        <v>8209</v>
      </c>
      <c r="D4236" s="10" t="s">
        <v>8210</v>
      </c>
      <c r="E4236" s="10" t="s">
        <v>1676</v>
      </c>
      <c r="F4236" s="10"/>
      <c r="G4236" s="10"/>
      <c r="H4236" s="9" t="s">
        <v>225</v>
      </c>
      <c r="I4236" s="9"/>
      <c r="J4236" s="9" t="s">
        <v>8170</v>
      </c>
      <c r="K4236" s="9" t="s">
        <v>8171</v>
      </c>
      <c r="L4236" s="10" t="s">
        <v>8172</v>
      </c>
      <c r="M4236" s="9" t="s">
        <v>1806</v>
      </c>
      <c r="N4236" s="12" t="s">
        <v>8173</v>
      </c>
    </row>
    <row r="4237" customFormat="1" spans="1:14">
      <c r="A4237" s="9" t="s">
        <v>8122</v>
      </c>
      <c r="B4237" s="10"/>
      <c r="C4237" s="10" t="s">
        <v>8211</v>
      </c>
      <c r="D4237" s="10" t="s">
        <v>8212</v>
      </c>
      <c r="E4237" s="10" t="s">
        <v>1676</v>
      </c>
      <c r="F4237" s="10"/>
      <c r="G4237" s="10"/>
      <c r="H4237" s="9" t="s">
        <v>225</v>
      </c>
      <c r="I4237" s="9"/>
      <c r="J4237" s="9" t="s">
        <v>8170</v>
      </c>
      <c r="K4237" s="9" t="s">
        <v>8171</v>
      </c>
      <c r="L4237" s="10" t="s">
        <v>8172</v>
      </c>
      <c r="M4237" s="9" t="s">
        <v>1806</v>
      </c>
      <c r="N4237" s="12" t="s">
        <v>8173</v>
      </c>
    </row>
    <row r="4238" customFormat="1" spans="1:14">
      <c r="A4238" s="9" t="s">
        <v>8122</v>
      </c>
      <c r="B4238" s="10"/>
      <c r="C4238" s="10" t="s">
        <v>8213</v>
      </c>
      <c r="D4238" s="10" t="s">
        <v>8214</v>
      </c>
      <c r="E4238" s="10" t="s">
        <v>1676</v>
      </c>
      <c r="F4238" s="10"/>
      <c r="G4238" s="10"/>
      <c r="H4238" s="9" t="s">
        <v>225</v>
      </c>
      <c r="I4238" s="9"/>
      <c r="J4238" s="9" t="s">
        <v>8170</v>
      </c>
      <c r="K4238" s="9" t="s">
        <v>8171</v>
      </c>
      <c r="L4238" s="10" t="s">
        <v>8172</v>
      </c>
      <c r="M4238" s="9" t="s">
        <v>1806</v>
      </c>
      <c r="N4238" s="12" t="s">
        <v>8173</v>
      </c>
    </row>
    <row r="4239" customFormat="1" spans="1:14">
      <c r="A4239" s="9" t="s">
        <v>8122</v>
      </c>
      <c r="B4239" s="10"/>
      <c r="C4239" s="10" t="s">
        <v>8215</v>
      </c>
      <c r="D4239" s="10" t="s">
        <v>8216</v>
      </c>
      <c r="E4239" s="10" t="s">
        <v>1676</v>
      </c>
      <c r="F4239" s="10"/>
      <c r="G4239" s="10"/>
      <c r="H4239" s="9" t="s">
        <v>225</v>
      </c>
      <c r="I4239" s="9"/>
      <c r="J4239" s="9" t="s">
        <v>8170</v>
      </c>
      <c r="K4239" s="9" t="s">
        <v>8171</v>
      </c>
      <c r="L4239" s="10" t="s">
        <v>8172</v>
      </c>
      <c r="M4239" s="9" t="s">
        <v>1806</v>
      </c>
      <c r="N4239" s="12" t="s">
        <v>8173</v>
      </c>
    </row>
    <row r="4240" customFormat="1" spans="1:14">
      <c r="A4240" s="9" t="s">
        <v>8122</v>
      </c>
      <c r="B4240" s="10"/>
      <c r="C4240" s="10" t="s">
        <v>8217</v>
      </c>
      <c r="D4240" s="10" t="s">
        <v>8218</v>
      </c>
      <c r="E4240" s="10" t="s">
        <v>1676</v>
      </c>
      <c r="F4240" s="10"/>
      <c r="G4240" s="10"/>
      <c r="H4240" s="9" t="s">
        <v>225</v>
      </c>
      <c r="I4240" s="9"/>
      <c r="J4240" s="9" t="s">
        <v>8170</v>
      </c>
      <c r="K4240" s="9" t="s">
        <v>8171</v>
      </c>
      <c r="L4240" s="10" t="s">
        <v>8172</v>
      </c>
      <c r="M4240" s="9" t="s">
        <v>1806</v>
      </c>
      <c r="N4240" s="12" t="s">
        <v>8173</v>
      </c>
    </row>
    <row r="4241" customFormat="1" spans="1:14">
      <c r="A4241" s="9" t="s">
        <v>8122</v>
      </c>
      <c r="B4241" s="10"/>
      <c r="C4241" s="10" t="s">
        <v>8219</v>
      </c>
      <c r="D4241" s="10" t="s">
        <v>8220</v>
      </c>
      <c r="E4241" s="10" t="s">
        <v>1676</v>
      </c>
      <c r="F4241" s="10"/>
      <c r="G4241" s="10"/>
      <c r="H4241" s="10" t="s">
        <v>7111</v>
      </c>
      <c r="I4241" s="10"/>
      <c r="J4241" s="10" t="s">
        <v>8176</v>
      </c>
      <c r="K4241" s="10" t="s">
        <v>8177</v>
      </c>
      <c r="L4241" s="10" t="s">
        <v>8172</v>
      </c>
      <c r="M4241" s="9" t="s">
        <v>1806</v>
      </c>
      <c r="N4241" s="12" t="s">
        <v>8178</v>
      </c>
    </row>
    <row r="4242" customFormat="1" spans="1:14">
      <c r="A4242" s="9" t="s">
        <v>8122</v>
      </c>
      <c r="B4242" s="10"/>
      <c r="C4242" s="10" t="s">
        <v>8221</v>
      </c>
      <c r="D4242" s="10" t="s">
        <v>8222</v>
      </c>
      <c r="E4242" s="10" t="s">
        <v>1676</v>
      </c>
      <c r="F4242" s="10"/>
      <c r="G4242" s="10"/>
      <c r="H4242" s="10" t="s">
        <v>7111</v>
      </c>
      <c r="I4242" s="10"/>
      <c r="J4242" s="10" t="s">
        <v>8176</v>
      </c>
      <c r="K4242" s="10" t="s">
        <v>8177</v>
      </c>
      <c r="L4242" s="10" t="s">
        <v>8172</v>
      </c>
      <c r="M4242" s="9" t="s">
        <v>1806</v>
      </c>
      <c r="N4242" s="12" t="s">
        <v>8178</v>
      </c>
    </row>
    <row r="4243" customFormat="1" spans="1:14">
      <c r="A4243" s="9" t="s">
        <v>8122</v>
      </c>
      <c r="B4243" s="10"/>
      <c r="C4243" s="10" t="s">
        <v>8223</v>
      </c>
      <c r="D4243" s="10" t="s">
        <v>8224</v>
      </c>
      <c r="E4243" s="10" t="s">
        <v>1676</v>
      </c>
      <c r="F4243" s="10"/>
      <c r="G4243" s="10"/>
      <c r="H4243" s="9" t="s">
        <v>225</v>
      </c>
      <c r="I4243" s="9"/>
      <c r="J4243" s="9" t="s">
        <v>8170</v>
      </c>
      <c r="K4243" s="9" t="s">
        <v>8171</v>
      </c>
      <c r="L4243" s="10" t="s">
        <v>8172</v>
      </c>
      <c r="M4243" s="9" t="s">
        <v>1806</v>
      </c>
      <c r="N4243" s="12" t="s">
        <v>8173</v>
      </c>
    </row>
    <row r="4244" customFormat="1" spans="1:14">
      <c r="A4244" s="9" t="s">
        <v>8122</v>
      </c>
      <c r="B4244" s="10"/>
      <c r="C4244" s="10" t="s">
        <v>8225</v>
      </c>
      <c r="D4244" s="10" t="s">
        <v>8226</v>
      </c>
      <c r="E4244" s="10" t="s">
        <v>1676</v>
      </c>
      <c r="F4244" s="10"/>
      <c r="G4244" s="10"/>
      <c r="H4244" s="9" t="s">
        <v>225</v>
      </c>
      <c r="I4244" s="9"/>
      <c r="J4244" s="9" t="s">
        <v>8170</v>
      </c>
      <c r="K4244" s="9" t="s">
        <v>8171</v>
      </c>
      <c r="L4244" s="10" t="s">
        <v>8172</v>
      </c>
      <c r="M4244" s="9" t="s">
        <v>1806</v>
      </c>
      <c r="N4244" s="12" t="s">
        <v>8173</v>
      </c>
    </row>
    <row r="4245" customFormat="1" spans="1:14">
      <c r="A4245" s="9" t="s">
        <v>8122</v>
      </c>
      <c r="B4245" s="10"/>
      <c r="C4245" s="10" t="s">
        <v>8227</v>
      </c>
      <c r="D4245" s="10" t="s">
        <v>8228</v>
      </c>
      <c r="E4245" s="10" t="s">
        <v>1676</v>
      </c>
      <c r="F4245" s="10"/>
      <c r="G4245" s="10"/>
      <c r="H4245" s="9" t="s">
        <v>225</v>
      </c>
      <c r="I4245" s="9"/>
      <c r="J4245" s="9" t="s">
        <v>8170</v>
      </c>
      <c r="K4245" s="9" t="s">
        <v>8171</v>
      </c>
      <c r="L4245" s="10" t="s">
        <v>8172</v>
      </c>
      <c r="M4245" s="9" t="s">
        <v>1806</v>
      </c>
      <c r="N4245" s="12" t="s">
        <v>8173</v>
      </c>
    </row>
    <row r="4246" customFormat="1" spans="1:14">
      <c r="A4246" s="9" t="s">
        <v>8122</v>
      </c>
      <c r="B4246" s="10"/>
      <c r="C4246" s="10" t="s">
        <v>8229</v>
      </c>
      <c r="D4246" s="10" t="s">
        <v>8230</v>
      </c>
      <c r="E4246" s="10" t="s">
        <v>1676</v>
      </c>
      <c r="F4246" s="10"/>
      <c r="G4246" s="10"/>
      <c r="H4246" s="9" t="s">
        <v>225</v>
      </c>
      <c r="I4246" s="9"/>
      <c r="J4246" s="9" t="s">
        <v>8170</v>
      </c>
      <c r="K4246" s="9" t="s">
        <v>8171</v>
      </c>
      <c r="L4246" s="10" t="s">
        <v>8172</v>
      </c>
      <c r="M4246" s="9" t="s">
        <v>1806</v>
      </c>
      <c r="N4246" s="12" t="s">
        <v>8173</v>
      </c>
    </row>
    <row r="4247" customFormat="1" spans="1:14">
      <c r="A4247" s="9" t="s">
        <v>8122</v>
      </c>
      <c r="B4247" s="10"/>
      <c r="C4247" s="10" t="s">
        <v>8231</v>
      </c>
      <c r="D4247" s="10" t="s">
        <v>8232</v>
      </c>
      <c r="E4247" s="10" t="s">
        <v>1676</v>
      </c>
      <c r="F4247" s="10"/>
      <c r="G4247" s="10"/>
      <c r="H4247" s="9" t="s">
        <v>225</v>
      </c>
      <c r="I4247" s="9"/>
      <c r="J4247" s="9" t="s">
        <v>8170</v>
      </c>
      <c r="K4247" s="9" t="s">
        <v>8171</v>
      </c>
      <c r="L4247" s="10" t="s">
        <v>8172</v>
      </c>
      <c r="M4247" s="9" t="s">
        <v>1806</v>
      </c>
      <c r="N4247" s="12" t="s">
        <v>8173</v>
      </c>
    </row>
    <row r="4248" customFormat="1" spans="1:14">
      <c r="A4248" s="9" t="s">
        <v>8122</v>
      </c>
      <c r="B4248" s="10"/>
      <c r="C4248" s="10" t="s">
        <v>8233</v>
      </c>
      <c r="D4248" s="10" t="s">
        <v>8234</v>
      </c>
      <c r="E4248" s="10" t="s">
        <v>1676</v>
      </c>
      <c r="F4248" s="10"/>
      <c r="G4248" s="10"/>
      <c r="H4248" s="9" t="s">
        <v>225</v>
      </c>
      <c r="I4248" s="9"/>
      <c r="J4248" s="9" t="s">
        <v>8170</v>
      </c>
      <c r="K4248" s="9" t="s">
        <v>8171</v>
      </c>
      <c r="L4248" s="10" t="s">
        <v>8172</v>
      </c>
      <c r="M4248" s="9" t="s">
        <v>1806</v>
      </c>
      <c r="N4248" s="12" t="s">
        <v>8173</v>
      </c>
    </row>
    <row r="4249" customFormat="1" spans="1:14">
      <c r="A4249" s="9" t="s">
        <v>8122</v>
      </c>
      <c r="B4249" s="10"/>
      <c r="C4249" s="10" t="s">
        <v>8235</v>
      </c>
      <c r="D4249" s="10" t="s">
        <v>8236</v>
      </c>
      <c r="E4249" s="10" t="s">
        <v>1676</v>
      </c>
      <c r="F4249" s="10"/>
      <c r="G4249" s="10"/>
      <c r="H4249" s="9" t="s">
        <v>225</v>
      </c>
      <c r="I4249" s="9"/>
      <c r="J4249" s="9" t="s">
        <v>8170</v>
      </c>
      <c r="K4249" s="9" t="s">
        <v>8171</v>
      </c>
      <c r="L4249" s="10" t="s">
        <v>8172</v>
      </c>
      <c r="M4249" s="9" t="s">
        <v>1806</v>
      </c>
      <c r="N4249" s="12" t="s">
        <v>8173</v>
      </c>
    </row>
    <row r="4250" customFormat="1" spans="1:14">
      <c r="A4250" s="9" t="s">
        <v>8122</v>
      </c>
      <c r="B4250" s="10"/>
      <c r="C4250" s="10" t="s">
        <v>8237</v>
      </c>
      <c r="D4250" s="10" t="s">
        <v>8238</v>
      </c>
      <c r="E4250" s="10" t="s">
        <v>1676</v>
      </c>
      <c r="F4250" s="10"/>
      <c r="G4250" s="10"/>
      <c r="H4250" s="9" t="s">
        <v>225</v>
      </c>
      <c r="I4250" s="9"/>
      <c r="J4250" s="9" t="s">
        <v>8170</v>
      </c>
      <c r="K4250" s="9" t="s">
        <v>8171</v>
      </c>
      <c r="L4250" s="10" t="s">
        <v>8172</v>
      </c>
      <c r="M4250" s="9" t="s">
        <v>1806</v>
      </c>
      <c r="N4250" s="12" t="s">
        <v>8173</v>
      </c>
    </row>
    <row r="4251" customFormat="1" spans="1:14">
      <c r="A4251" s="9" t="s">
        <v>8122</v>
      </c>
      <c r="B4251" s="10"/>
      <c r="C4251" s="10" t="s">
        <v>8239</v>
      </c>
      <c r="D4251" s="10" t="s">
        <v>8240</v>
      </c>
      <c r="E4251" s="10" t="s">
        <v>1676</v>
      </c>
      <c r="F4251" s="10"/>
      <c r="G4251" s="10"/>
      <c r="H4251" s="9" t="s">
        <v>225</v>
      </c>
      <c r="I4251" s="9"/>
      <c r="J4251" s="9" t="s">
        <v>8170</v>
      </c>
      <c r="K4251" s="9" t="s">
        <v>8171</v>
      </c>
      <c r="L4251" s="10" t="s">
        <v>8172</v>
      </c>
      <c r="M4251" s="9" t="s">
        <v>1806</v>
      </c>
      <c r="N4251" s="12" t="s">
        <v>8173</v>
      </c>
    </row>
    <row r="4252" customFormat="1" spans="1:14">
      <c r="A4252" s="9" t="s">
        <v>8122</v>
      </c>
      <c r="B4252" s="10"/>
      <c r="C4252" s="10" t="s">
        <v>8241</v>
      </c>
      <c r="D4252" s="10" t="s">
        <v>8242</v>
      </c>
      <c r="E4252" s="10" t="s">
        <v>1676</v>
      </c>
      <c r="F4252" s="10"/>
      <c r="G4252" s="10"/>
      <c r="H4252" s="9" t="s">
        <v>225</v>
      </c>
      <c r="I4252" s="9"/>
      <c r="J4252" s="9" t="s">
        <v>8170</v>
      </c>
      <c r="K4252" s="9" t="s">
        <v>8171</v>
      </c>
      <c r="L4252" s="10" t="s">
        <v>8172</v>
      </c>
      <c r="M4252" s="9" t="s">
        <v>1806</v>
      </c>
      <c r="N4252" s="12" t="s">
        <v>8173</v>
      </c>
    </row>
    <row r="4253" customFormat="1" spans="1:14">
      <c r="A4253" s="9" t="s">
        <v>8122</v>
      </c>
      <c r="B4253" s="10"/>
      <c r="C4253" s="10" t="s">
        <v>8243</v>
      </c>
      <c r="D4253" s="10" t="s">
        <v>8244</v>
      </c>
      <c r="E4253" s="10" t="s">
        <v>1676</v>
      </c>
      <c r="F4253" s="10"/>
      <c r="G4253" s="10"/>
      <c r="H4253" s="10" t="s">
        <v>7111</v>
      </c>
      <c r="I4253" s="10"/>
      <c r="J4253" s="10" t="s">
        <v>8176</v>
      </c>
      <c r="K4253" s="10" t="s">
        <v>8177</v>
      </c>
      <c r="L4253" s="10" t="s">
        <v>8172</v>
      </c>
      <c r="M4253" s="9" t="s">
        <v>1806</v>
      </c>
      <c r="N4253" s="12" t="s">
        <v>8178</v>
      </c>
    </row>
    <row r="4254" customFormat="1" spans="1:14">
      <c r="A4254" s="9" t="s">
        <v>8122</v>
      </c>
      <c r="B4254" s="10"/>
      <c r="C4254" s="10" t="s">
        <v>8245</v>
      </c>
      <c r="D4254" s="10" t="s">
        <v>8246</v>
      </c>
      <c r="E4254" s="10" t="s">
        <v>1676</v>
      </c>
      <c r="F4254" s="10"/>
      <c r="G4254" s="10"/>
      <c r="H4254" s="9" t="s">
        <v>225</v>
      </c>
      <c r="I4254" s="9"/>
      <c r="J4254" s="9" t="s">
        <v>8170</v>
      </c>
      <c r="K4254" s="9" t="s">
        <v>8171</v>
      </c>
      <c r="L4254" s="10" t="s">
        <v>8172</v>
      </c>
      <c r="M4254" s="9" t="s">
        <v>1806</v>
      </c>
      <c r="N4254" s="12" t="s">
        <v>8173</v>
      </c>
    </row>
    <row r="4255" customFormat="1" spans="1:14">
      <c r="A4255" s="9" t="s">
        <v>8122</v>
      </c>
      <c r="B4255" s="10"/>
      <c r="C4255" s="10" t="s">
        <v>8247</v>
      </c>
      <c r="D4255" s="10" t="s">
        <v>8248</v>
      </c>
      <c r="E4255" s="10" t="s">
        <v>1676</v>
      </c>
      <c r="F4255" s="10"/>
      <c r="G4255" s="10"/>
      <c r="H4255" s="9" t="s">
        <v>225</v>
      </c>
      <c r="I4255" s="9"/>
      <c r="J4255" s="9" t="s">
        <v>8170</v>
      </c>
      <c r="K4255" s="9" t="s">
        <v>8171</v>
      </c>
      <c r="L4255" s="10" t="s">
        <v>8172</v>
      </c>
      <c r="M4255" s="9" t="s">
        <v>1806</v>
      </c>
      <c r="N4255" s="12" t="s">
        <v>8173</v>
      </c>
    </row>
    <row r="4256" customFormat="1" spans="1:14">
      <c r="A4256" s="9" t="s">
        <v>8122</v>
      </c>
      <c r="B4256" s="10"/>
      <c r="C4256" s="10" t="s">
        <v>8249</v>
      </c>
      <c r="D4256" s="10" t="s">
        <v>8250</v>
      </c>
      <c r="E4256" s="10" t="s">
        <v>1676</v>
      </c>
      <c r="F4256" s="10"/>
      <c r="G4256" s="10"/>
      <c r="H4256" s="9" t="s">
        <v>225</v>
      </c>
      <c r="I4256" s="9"/>
      <c r="J4256" s="9" t="s">
        <v>8170</v>
      </c>
      <c r="K4256" s="9" t="s">
        <v>8171</v>
      </c>
      <c r="L4256" s="10" t="s">
        <v>8172</v>
      </c>
      <c r="M4256" s="9" t="s">
        <v>1806</v>
      </c>
      <c r="N4256" s="12" t="s">
        <v>8173</v>
      </c>
    </row>
    <row r="4257" customFormat="1" spans="1:14">
      <c r="A4257" s="9" t="s">
        <v>8122</v>
      </c>
      <c r="B4257" s="10"/>
      <c r="C4257" s="10" t="s">
        <v>8251</v>
      </c>
      <c r="D4257" s="10" t="s">
        <v>8252</v>
      </c>
      <c r="E4257" s="10" t="s">
        <v>1676</v>
      </c>
      <c r="F4257" s="10"/>
      <c r="G4257" s="10"/>
      <c r="H4257" s="9" t="s">
        <v>225</v>
      </c>
      <c r="I4257" s="9"/>
      <c r="J4257" s="9" t="s">
        <v>8170</v>
      </c>
      <c r="K4257" s="9" t="s">
        <v>8171</v>
      </c>
      <c r="L4257" s="10" t="s">
        <v>8172</v>
      </c>
      <c r="M4257" s="9" t="s">
        <v>1806</v>
      </c>
      <c r="N4257" s="12" t="s">
        <v>8173</v>
      </c>
    </row>
    <row r="4258" customFormat="1" spans="1:14">
      <c r="A4258" s="9" t="s">
        <v>8122</v>
      </c>
      <c r="B4258" s="10"/>
      <c r="C4258" s="10" t="s">
        <v>8253</v>
      </c>
      <c r="D4258" s="10" t="s">
        <v>8254</v>
      </c>
      <c r="E4258" s="10" t="s">
        <v>1676</v>
      </c>
      <c r="F4258" s="10"/>
      <c r="G4258" s="10"/>
      <c r="H4258" s="9" t="s">
        <v>225</v>
      </c>
      <c r="I4258" s="9"/>
      <c r="J4258" s="9" t="s">
        <v>8170</v>
      </c>
      <c r="K4258" s="9" t="s">
        <v>8171</v>
      </c>
      <c r="L4258" s="10" t="s">
        <v>8172</v>
      </c>
      <c r="M4258" s="9" t="s">
        <v>1806</v>
      </c>
      <c r="N4258" s="12" t="s">
        <v>8173</v>
      </c>
    </row>
    <row r="4259" customFormat="1" spans="1:14">
      <c r="A4259" s="9" t="s">
        <v>8122</v>
      </c>
      <c r="B4259" s="10"/>
      <c r="C4259" s="10" t="s">
        <v>8255</v>
      </c>
      <c r="D4259" s="10" t="s">
        <v>8256</v>
      </c>
      <c r="E4259" s="10" t="s">
        <v>1676</v>
      </c>
      <c r="F4259" s="10"/>
      <c r="G4259" s="10"/>
      <c r="H4259" s="9" t="s">
        <v>225</v>
      </c>
      <c r="I4259" s="9"/>
      <c r="J4259" s="9" t="s">
        <v>8170</v>
      </c>
      <c r="K4259" s="9" t="s">
        <v>8171</v>
      </c>
      <c r="L4259" s="10" t="s">
        <v>8172</v>
      </c>
      <c r="M4259" s="9" t="s">
        <v>1806</v>
      </c>
      <c r="N4259" s="12" t="s">
        <v>8173</v>
      </c>
    </row>
    <row r="4260" customFormat="1" spans="1:14">
      <c r="A4260" s="9" t="s">
        <v>8122</v>
      </c>
      <c r="B4260" s="10"/>
      <c r="C4260" s="10" t="s">
        <v>8257</v>
      </c>
      <c r="D4260" s="10" t="s">
        <v>8258</v>
      </c>
      <c r="E4260" s="10" t="s">
        <v>1676</v>
      </c>
      <c r="F4260" s="10"/>
      <c r="G4260" s="10"/>
      <c r="H4260" s="9" t="s">
        <v>225</v>
      </c>
      <c r="I4260" s="9"/>
      <c r="J4260" s="9" t="s">
        <v>8170</v>
      </c>
      <c r="K4260" s="9" t="s">
        <v>8171</v>
      </c>
      <c r="L4260" s="10" t="s">
        <v>8172</v>
      </c>
      <c r="M4260" s="9" t="s">
        <v>1806</v>
      </c>
      <c r="N4260" s="12" t="s">
        <v>8173</v>
      </c>
    </row>
    <row r="4261" customFormat="1" spans="1:14">
      <c r="A4261" s="9" t="s">
        <v>8122</v>
      </c>
      <c r="B4261" s="10"/>
      <c r="C4261" s="10" t="s">
        <v>8259</v>
      </c>
      <c r="D4261" s="10" t="s">
        <v>8260</v>
      </c>
      <c r="E4261" s="10" t="s">
        <v>1676</v>
      </c>
      <c r="F4261" s="10"/>
      <c r="G4261" s="10"/>
      <c r="H4261" s="9" t="s">
        <v>225</v>
      </c>
      <c r="I4261" s="9"/>
      <c r="J4261" s="9" t="s">
        <v>8170</v>
      </c>
      <c r="K4261" s="9" t="s">
        <v>8171</v>
      </c>
      <c r="L4261" s="10" t="s">
        <v>8172</v>
      </c>
      <c r="M4261" s="9" t="s">
        <v>1806</v>
      </c>
      <c r="N4261" s="12" t="s">
        <v>8173</v>
      </c>
    </row>
    <row r="4262" customFormat="1" spans="1:14">
      <c r="A4262" s="9" t="s">
        <v>8122</v>
      </c>
      <c r="B4262" s="10"/>
      <c r="C4262" s="10" t="s">
        <v>8261</v>
      </c>
      <c r="D4262" s="10" t="s">
        <v>8262</v>
      </c>
      <c r="E4262" s="10" t="s">
        <v>1676</v>
      </c>
      <c r="F4262" s="10"/>
      <c r="G4262" s="10"/>
      <c r="H4262" s="9" t="s">
        <v>225</v>
      </c>
      <c r="I4262" s="9"/>
      <c r="J4262" s="9" t="s">
        <v>8170</v>
      </c>
      <c r="K4262" s="9" t="s">
        <v>8171</v>
      </c>
      <c r="L4262" s="10" t="s">
        <v>8172</v>
      </c>
      <c r="M4262" s="9" t="s">
        <v>1806</v>
      </c>
      <c r="N4262" s="12" t="s">
        <v>8173</v>
      </c>
    </row>
    <row r="4263" customFormat="1" spans="1:14">
      <c r="A4263" s="9" t="s">
        <v>8122</v>
      </c>
      <c r="B4263" s="10"/>
      <c r="C4263" s="10" t="s">
        <v>8263</v>
      </c>
      <c r="D4263" s="10" t="s">
        <v>8264</v>
      </c>
      <c r="E4263" s="10" t="s">
        <v>1676</v>
      </c>
      <c r="F4263" s="10"/>
      <c r="G4263" s="10"/>
      <c r="H4263" s="9" t="s">
        <v>225</v>
      </c>
      <c r="I4263" s="9"/>
      <c r="J4263" s="9" t="s">
        <v>8170</v>
      </c>
      <c r="K4263" s="9" t="s">
        <v>8171</v>
      </c>
      <c r="L4263" s="10" t="s">
        <v>8172</v>
      </c>
      <c r="M4263" s="9" t="s">
        <v>1806</v>
      </c>
      <c r="N4263" s="12" t="s">
        <v>8173</v>
      </c>
    </row>
    <row r="4264" customFormat="1" spans="1:14">
      <c r="A4264" s="9" t="s">
        <v>8122</v>
      </c>
      <c r="B4264" s="10"/>
      <c r="C4264" s="10" t="s">
        <v>8265</v>
      </c>
      <c r="D4264" s="10" t="s">
        <v>8266</v>
      </c>
      <c r="E4264" s="10" t="s">
        <v>1676</v>
      </c>
      <c r="F4264" s="10"/>
      <c r="G4264" s="10"/>
      <c r="H4264" s="9" t="s">
        <v>225</v>
      </c>
      <c r="I4264" s="9"/>
      <c r="J4264" s="9" t="s">
        <v>8170</v>
      </c>
      <c r="K4264" s="9" t="s">
        <v>8171</v>
      </c>
      <c r="L4264" s="10" t="s">
        <v>8172</v>
      </c>
      <c r="M4264" s="9" t="s">
        <v>1806</v>
      </c>
      <c r="N4264" s="12" t="s">
        <v>8173</v>
      </c>
    </row>
    <row r="4265" customFormat="1" spans="1:14">
      <c r="A4265" s="9" t="s">
        <v>8122</v>
      </c>
      <c r="B4265" s="10"/>
      <c r="C4265" s="10" t="s">
        <v>8267</v>
      </c>
      <c r="D4265" s="10" t="s">
        <v>8268</v>
      </c>
      <c r="E4265" s="10" t="s">
        <v>1676</v>
      </c>
      <c r="F4265" s="10"/>
      <c r="G4265" s="10"/>
      <c r="H4265" s="9" t="s">
        <v>225</v>
      </c>
      <c r="I4265" s="9"/>
      <c r="J4265" s="9" t="s">
        <v>8170</v>
      </c>
      <c r="K4265" s="9" t="s">
        <v>8171</v>
      </c>
      <c r="L4265" s="10" t="s">
        <v>8172</v>
      </c>
      <c r="M4265" s="9" t="s">
        <v>1806</v>
      </c>
      <c r="N4265" s="12" t="s">
        <v>8173</v>
      </c>
    </row>
    <row r="4266" customFormat="1" spans="1:14">
      <c r="A4266" s="9" t="s">
        <v>8122</v>
      </c>
      <c r="B4266" s="10"/>
      <c r="C4266" s="10" t="s">
        <v>8269</v>
      </c>
      <c r="D4266" s="10" t="s">
        <v>8270</v>
      </c>
      <c r="E4266" s="10" t="s">
        <v>1676</v>
      </c>
      <c r="F4266" s="10"/>
      <c r="G4266" s="10"/>
      <c r="H4266" s="9" t="s">
        <v>225</v>
      </c>
      <c r="I4266" s="9"/>
      <c r="J4266" s="9" t="s">
        <v>8170</v>
      </c>
      <c r="K4266" s="9" t="s">
        <v>8171</v>
      </c>
      <c r="L4266" s="10" t="s">
        <v>8172</v>
      </c>
      <c r="M4266" s="9" t="s">
        <v>1806</v>
      </c>
      <c r="N4266" s="12" t="s">
        <v>8173</v>
      </c>
    </row>
    <row r="4267" customFormat="1" spans="1:14">
      <c r="A4267" s="9" t="s">
        <v>8122</v>
      </c>
      <c r="B4267" s="10"/>
      <c r="C4267" s="10" t="s">
        <v>8271</v>
      </c>
      <c r="D4267" s="10" t="s">
        <v>8272</v>
      </c>
      <c r="E4267" s="10" t="s">
        <v>1676</v>
      </c>
      <c r="F4267" s="10"/>
      <c r="G4267" s="10"/>
      <c r="H4267" s="10" t="s">
        <v>7111</v>
      </c>
      <c r="I4267" s="10"/>
      <c r="J4267" s="10" t="s">
        <v>8176</v>
      </c>
      <c r="K4267" s="10" t="s">
        <v>8177</v>
      </c>
      <c r="L4267" s="10" t="s">
        <v>8273</v>
      </c>
      <c r="M4267" s="9" t="s">
        <v>8155</v>
      </c>
      <c r="N4267" s="12" t="s">
        <v>8178</v>
      </c>
    </row>
    <row r="4268" customFormat="1" spans="1:14">
      <c r="A4268" s="9" t="s">
        <v>8122</v>
      </c>
      <c r="B4268" s="10"/>
      <c r="C4268" s="10" t="s">
        <v>8274</v>
      </c>
      <c r="D4268" s="10" t="s">
        <v>8275</v>
      </c>
      <c r="E4268" s="10" t="s">
        <v>1676</v>
      </c>
      <c r="F4268" s="10"/>
      <c r="G4268" s="10"/>
      <c r="H4268" s="10" t="s">
        <v>7111</v>
      </c>
      <c r="I4268" s="10"/>
      <c r="J4268" s="10" t="s">
        <v>8176</v>
      </c>
      <c r="K4268" s="10" t="s">
        <v>8177</v>
      </c>
      <c r="L4268" s="10" t="s">
        <v>8276</v>
      </c>
      <c r="M4268" s="9" t="s">
        <v>8277</v>
      </c>
      <c r="N4268" s="12" t="s">
        <v>8178</v>
      </c>
    </row>
    <row r="4269" customFormat="1" spans="1:14">
      <c r="A4269" s="9" t="s">
        <v>8122</v>
      </c>
      <c r="B4269" s="10"/>
      <c r="C4269" s="10" t="s">
        <v>8278</v>
      </c>
      <c r="D4269" s="10" t="s">
        <v>8279</v>
      </c>
      <c r="E4269" s="10" t="s">
        <v>1676</v>
      </c>
      <c r="F4269" s="10"/>
      <c r="G4269" s="10"/>
      <c r="H4269" s="10" t="s">
        <v>7111</v>
      </c>
      <c r="I4269" s="10"/>
      <c r="J4269" s="10" t="s">
        <v>8176</v>
      </c>
      <c r="K4269" s="10" t="s">
        <v>8177</v>
      </c>
      <c r="L4269" s="10" t="s">
        <v>8276</v>
      </c>
      <c r="M4269" s="9" t="s">
        <v>8277</v>
      </c>
      <c r="N4269" s="12" t="s">
        <v>8178</v>
      </c>
    </row>
    <row r="4270" customFormat="1" spans="1:14">
      <c r="A4270" s="9" t="s">
        <v>8122</v>
      </c>
      <c r="B4270" s="10"/>
      <c r="C4270" s="10" t="s">
        <v>8280</v>
      </c>
      <c r="D4270" s="10" t="s">
        <v>8281</v>
      </c>
      <c r="E4270" s="10" t="s">
        <v>1676</v>
      </c>
      <c r="F4270" s="10"/>
      <c r="G4270" s="10"/>
      <c r="H4270" s="9" t="s">
        <v>225</v>
      </c>
      <c r="I4270" s="9"/>
      <c r="J4270" s="9" t="s">
        <v>8170</v>
      </c>
      <c r="K4270" s="9" t="s">
        <v>8171</v>
      </c>
      <c r="L4270" s="10" t="s">
        <v>8276</v>
      </c>
      <c r="M4270" s="9" t="s">
        <v>8277</v>
      </c>
      <c r="N4270" s="12" t="s">
        <v>8173</v>
      </c>
    </row>
    <row r="4271" customFormat="1" spans="1:14">
      <c r="A4271" s="9" t="s">
        <v>8122</v>
      </c>
      <c r="B4271" s="10"/>
      <c r="C4271" s="10" t="s">
        <v>8282</v>
      </c>
      <c r="D4271" s="10" t="s">
        <v>8283</v>
      </c>
      <c r="E4271" s="10" t="s">
        <v>1676</v>
      </c>
      <c r="F4271" s="10"/>
      <c r="G4271" s="10"/>
      <c r="H4271" s="10" t="s">
        <v>7111</v>
      </c>
      <c r="I4271" s="10"/>
      <c r="J4271" s="10" t="s">
        <v>8176</v>
      </c>
      <c r="K4271" s="10" t="s">
        <v>8177</v>
      </c>
      <c r="L4271" s="10" t="s">
        <v>8276</v>
      </c>
      <c r="M4271" s="9" t="s">
        <v>8277</v>
      </c>
      <c r="N4271" s="12" t="s">
        <v>8178</v>
      </c>
    </row>
    <row r="4272" customFormat="1" spans="1:14">
      <c r="A4272" s="9" t="s">
        <v>8122</v>
      </c>
      <c r="B4272" s="10"/>
      <c r="C4272" s="10" t="s">
        <v>8284</v>
      </c>
      <c r="D4272" s="10" t="s">
        <v>8285</v>
      </c>
      <c r="E4272" s="10" t="s">
        <v>1676</v>
      </c>
      <c r="F4272" s="10"/>
      <c r="G4272" s="10"/>
      <c r="H4272" s="10" t="s">
        <v>7111</v>
      </c>
      <c r="I4272" s="10"/>
      <c r="J4272" s="10" t="s">
        <v>8176</v>
      </c>
      <c r="K4272" s="10" t="s">
        <v>8177</v>
      </c>
      <c r="L4272" s="10" t="s">
        <v>8276</v>
      </c>
      <c r="M4272" s="9" t="s">
        <v>8277</v>
      </c>
      <c r="N4272" s="12" t="s">
        <v>8178</v>
      </c>
    </row>
    <row r="4273" customFormat="1" spans="1:14">
      <c r="A4273" s="9" t="s">
        <v>8122</v>
      </c>
      <c r="B4273" s="10"/>
      <c r="C4273" s="10" t="s">
        <v>8286</v>
      </c>
      <c r="D4273" s="10" t="s">
        <v>8287</v>
      </c>
      <c r="E4273" s="10" t="s">
        <v>1676</v>
      </c>
      <c r="F4273" s="10"/>
      <c r="G4273" s="10"/>
      <c r="H4273" s="10" t="s">
        <v>7111</v>
      </c>
      <c r="I4273" s="10"/>
      <c r="J4273" s="10" t="s">
        <v>8176</v>
      </c>
      <c r="K4273" s="10" t="s">
        <v>8177</v>
      </c>
      <c r="L4273" s="10" t="s">
        <v>8276</v>
      </c>
      <c r="M4273" s="9" t="s">
        <v>8277</v>
      </c>
      <c r="N4273" s="12" t="s">
        <v>8178</v>
      </c>
    </row>
    <row r="4274" customFormat="1" spans="1:14">
      <c r="A4274" s="9" t="s">
        <v>8122</v>
      </c>
      <c r="B4274" s="10"/>
      <c r="C4274" s="10" t="s">
        <v>8288</v>
      </c>
      <c r="D4274" s="10" t="s">
        <v>8289</v>
      </c>
      <c r="E4274" s="10" t="s">
        <v>1676</v>
      </c>
      <c r="F4274" s="10"/>
      <c r="G4274" s="10"/>
      <c r="H4274" s="9" t="s">
        <v>225</v>
      </c>
      <c r="I4274" s="9"/>
      <c r="J4274" s="9" t="s">
        <v>8170</v>
      </c>
      <c r="K4274" s="9" t="s">
        <v>8171</v>
      </c>
      <c r="L4274" s="10" t="s">
        <v>8276</v>
      </c>
      <c r="M4274" s="9" t="s">
        <v>8277</v>
      </c>
      <c r="N4274" s="12" t="s">
        <v>8173</v>
      </c>
    </row>
    <row r="4275" customFormat="1" spans="1:14">
      <c r="A4275" s="9" t="s">
        <v>8122</v>
      </c>
      <c r="B4275" s="10"/>
      <c r="C4275" s="10" t="s">
        <v>8290</v>
      </c>
      <c r="D4275" s="10" t="s">
        <v>8291</v>
      </c>
      <c r="E4275" s="10" t="s">
        <v>1676</v>
      </c>
      <c r="F4275" s="10"/>
      <c r="G4275" s="10"/>
      <c r="H4275" s="10" t="s">
        <v>7111</v>
      </c>
      <c r="I4275" s="10"/>
      <c r="J4275" s="10" t="s">
        <v>8176</v>
      </c>
      <c r="K4275" s="10" t="s">
        <v>8177</v>
      </c>
      <c r="L4275" s="10" t="s">
        <v>8292</v>
      </c>
      <c r="M4275" s="9" t="s">
        <v>8277</v>
      </c>
      <c r="N4275" s="12" t="s">
        <v>8178</v>
      </c>
    </row>
    <row r="4276" customFormat="1" spans="1:14">
      <c r="A4276" s="9" t="s">
        <v>8122</v>
      </c>
      <c r="B4276" s="9"/>
      <c r="C4276" s="9" t="s">
        <v>8293</v>
      </c>
      <c r="D4276" s="9" t="s">
        <v>8294</v>
      </c>
      <c r="E4276" s="10" t="s">
        <v>1676</v>
      </c>
      <c r="F4276" s="9"/>
      <c r="G4276" s="9"/>
      <c r="H4276" s="9" t="s">
        <v>225</v>
      </c>
      <c r="I4276" s="9"/>
      <c r="J4276" s="9" t="s">
        <v>8170</v>
      </c>
      <c r="K4276" s="9" t="s">
        <v>8171</v>
      </c>
      <c r="L4276" s="10" t="s">
        <v>8295</v>
      </c>
      <c r="M4276" s="9"/>
      <c r="N4276" s="12" t="s">
        <v>8173</v>
      </c>
    </row>
    <row r="4277" customFormat="1" spans="1:14">
      <c r="A4277" s="9" t="s">
        <v>8122</v>
      </c>
      <c r="B4277" s="9"/>
      <c r="C4277" s="9" t="s">
        <v>8296</v>
      </c>
      <c r="D4277" s="9" t="s">
        <v>8297</v>
      </c>
      <c r="E4277" s="10" t="s">
        <v>1676</v>
      </c>
      <c r="F4277" s="9"/>
      <c r="G4277" s="9"/>
      <c r="H4277" s="9" t="s">
        <v>225</v>
      </c>
      <c r="I4277" s="9"/>
      <c r="J4277" s="9" t="s">
        <v>8170</v>
      </c>
      <c r="K4277" s="9" t="s">
        <v>8171</v>
      </c>
      <c r="L4277" s="10" t="s">
        <v>8295</v>
      </c>
      <c r="M4277" s="9"/>
      <c r="N4277" s="12" t="s">
        <v>8173</v>
      </c>
    </row>
    <row r="4278" customFormat="1" spans="1:14">
      <c r="A4278" s="9" t="s">
        <v>8122</v>
      </c>
      <c r="B4278" s="9"/>
      <c r="C4278" s="9" t="s">
        <v>8298</v>
      </c>
      <c r="D4278" s="9" t="s">
        <v>8299</v>
      </c>
      <c r="E4278" s="10" t="s">
        <v>1676</v>
      </c>
      <c r="F4278" s="9"/>
      <c r="G4278" s="9"/>
      <c r="H4278" s="9" t="s">
        <v>225</v>
      </c>
      <c r="I4278" s="9"/>
      <c r="J4278" s="9" t="s">
        <v>8170</v>
      </c>
      <c r="K4278" s="9" t="s">
        <v>8171</v>
      </c>
      <c r="L4278" s="10" t="s">
        <v>8295</v>
      </c>
      <c r="M4278" s="9"/>
      <c r="N4278" s="12" t="s">
        <v>8173</v>
      </c>
    </row>
    <row r="4279" customFormat="1" spans="1:14">
      <c r="A4279" s="9" t="s">
        <v>8122</v>
      </c>
      <c r="B4279" s="10"/>
      <c r="C4279" s="10" t="s">
        <v>8300</v>
      </c>
      <c r="D4279" s="10" t="s">
        <v>8301</v>
      </c>
      <c r="E4279" s="10" t="s">
        <v>1676</v>
      </c>
      <c r="F4279" s="10"/>
      <c r="G4279" s="10"/>
      <c r="H4279" s="10" t="s">
        <v>7111</v>
      </c>
      <c r="I4279" s="10"/>
      <c r="J4279" s="10" t="s">
        <v>8176</v>
      </c>
      <c r="K4279" s="10" t="s">
        <v>8177</v>
      </c>
      <c r="L4279" s="10" t="s">
        <v>8295</v>
      </c>
      <c r="M4279" s="9" t="s">
        <v>1806</v>
      </c>
      <c r="N4279" s="12" t="s">
        <v>8178</v>
      </c>
    </row>
    <row r="4280" customFormat="1" spans="1:14">
      <c r="A4280" s="9" t="s">
        <v>8122</v>
      </c>
      <c r="B4280" s="10"/>
      <c r="C4280" s="10" t="s">
        <v>8302</v>
      </c>
      <c r="D4280" s="10" t="s">
        <v>8303</v>
      </c>
      <c r="E4280" s="10" t="s">
        <v>1676</v>
      </c>
      <c r="F4280" s="10"/>
      <c r="G4280" s="10"/>
      <c r="H4280" s="10" t="s">
        <v>7111</v>
      </c>
      <c r="I4280" s="10"/>
      <c r="J4280" s="10" t="s">
        <v>8176</v>
      </c>
      <c r="K4280" s="10" t="s">
        <v>8177</v>
      </c>
      <c r="L4280" s="10" t="s">
        <v>8295</v>
      </c>
      <c r="M4280" s="9" t="s">
        <v>1806</v>
      </c>
      <c r="N4280" s="12" t="s">
        <v>8178</v>
      </c>
    </row>
    <row r="4281" customFormat="1" spans="1:14">
      <c r="A4281" s="9" t="s">
        <v>8122</v>
      </c>
      <c r="B4281" s="10"/>
      <c r="C4281" s="10" t="s">
        <v>8304</v>
      </c>
      <c r="D4281" s="10" t="s">
        <v>8305</v>
      </c>
      <c r="E4281" s="10" t="s">
        <v>1676</v>
      </c>
      <c r="F4281" s="10"/>
      <c r="G4281" s="10"/>
      <c r="H4281" s="10" t="s">
        <v>7111</v>
      </c>
      <c r="I4281" s="10"/>
      <c r="J4281" s="10" t="s">
        <v>8176</v>
      </c>
      <c r="K4281" s="10" t="s">
        <v>8177</v>
      </c>
      <c r="L4281" s="10" t="s">
        <v>8295</v>
      </c>
      <c r="M4281" s="9" t="s">
        <v>1806</v>
      </c>
      <c r="N4281" s="12" t="s">
        <v>8178</v>
      </c>
    </row>
    <row r="4282" customFormat="1" spans="1:14">
      <c r="A4282" s="9" t="s">
        <v>8122</v>
      </c>
      <c r="B4282" s="10"/>
      <c r="C4282" s="10" t="s">
        <v>8306</v>
      </c>
      <c r="D4282" s="10" t="s">
        <v>8307</v>
      </c>
      <c r="E4282" s="10" t="s">
        <v>1676</v>
      </c>
      <c r="F4282" s="10"/>
      <c r="G4282" s="10"/>
      <c r="H4282" s="9" t="s">
        <v>225</v>
      </c>
      <c r="I4282" s="9"/>
      <c r="J4282" s="9" t="s">
        <v>8170</v>
      </c>
      <c r="K4282" s="9" t="s">
        <v>8171</v>
      </c>
      <c r="L4282" s="10" t="s">
        <v>8295</v>
      </c>
      <c r="M4282" s="9" t="s">
        <v>1806</v>
      </c>
      <c r="N4282" s="12" t="s">
        <v>8173</v>
      </c>
    </row>
    <row r="4283" customFormat="1" spans="1:14">
      <c r="A4283" s="9" t="s">
        <v>8122</v>
      </c>
      <c r="B4283" s="9"/>
      <c r="C4283" s="9" t="s">
        <v>8308</v>
      </c>
      <c r="D4283" s="9" t="s">
        <v>8309</v>
      </c>
      <c r="E4283" s="10" t="s">
        <v>1676</v>
      </c>
      <c r="F4283" s="9"/>
      <c r="G4283" s="9"/>
      <c r="H4283" s="9" t="s">
        <v>7111</v>
      </c>
      <c r="I4283" s="9"/>
      <c r="J4283" s="10" t="s">
        <v>8176</v>
      </c>
      <c r="K4283" s="9" t="s">
        <v>8177</v>
      </c>
      <c r="L4283" s="10" t="s">
        <v>8295</v>
      </c>
      <c r="M4283" s="9"/>
      <c r="N4283" s="12" t="s">
        <v>8178</v>
      </c>
    </row>
    <row r="4284" customFormat="1" spans="1:14">
      <c r="A4284" s="9" t="s">
        <v>8122</v>
      </c>
      <c r="B4284" s="10"/>
      <c r="C4284" s="10" t="s">
        <v>8310</v>
      </c>
      <c r="D4284" s="10" t="s">
        <v>8311</v>
      </c>
      <c r="E4284" s="10" t="s">
        <v>1676</v>
      </c>
      <c r="F4284" s="10"/>
      <c r="G4284" s="10"/>
      <c r="H4284" s="9" t="s">
        <v>225</v>
      </c>
      <c r="I4284" s="9"/>
      <c r="J4284" s="9" t="s">
        <v>8170</v>
      </c>
      <c r="K4284" s="9" t="s">
        <v>8171</v>
      </c>
      <c r="L4284" s="10" t="s">
        <v>8295</v>
      </c>
      <c r="M4284" s="9" t="s">
        <v>1806</v>
      </c>
      <c r="N4284" s="12" t="s">
        <v>8173</v>
      </c>
    </row>
    <row r="4285" customFormat="1" spans="1:14">
      <c r="A4285" s="9" t="s">
        <v>8122</v>
      </c>
      <c r="B4285" s="10"/>
      <c r="C4285" s="10" t="s">
        <v>8312</v>
      </c>
      <c r="D4285" s="10" t="s">
        <v>8313</v>
      </c>
      <c r="E4285" s="10" t="s">
        <v>1676</v>
      </c>
      <c r="F4285" s="10"/>
      <c r="G4285" s="10"/>
      <c r="H4285" s="10" t="s">
        <v>7111</v>
      </c>
      <c r="I4285" s="10"/>
      <c r="J4285" s="10" t="s">
        <v>8176</v>
      </c>
      <c r="K4285" s="10" t="s">
        <v>8177</v>
      </c>
      <c r="L4285" s="10" t="s">
        <v>8295</v>
      </c>
      <c r="M4285" s="9" t="s">
        <v>1806</v>
      </c>
      <c r="N4285" s="12" t="s">
        <v>8178</v>
      </c>
    </row>
    <row r="4286" customFormat="1" spans="1:14">
      <c r="A4286" s="9" t="s">
        <v>8122</v>
      </c>
      <c r="B4286" s="9"/>
      <c r="C4286" s="9" t="s">
        <v>8314</v>
      </c>
      <c r="D4286" s="9" t="s">
        <v>8315</v>
      </c>
      <c r="E4286" s="10" t="s">
        <v>1676</v>
      </c>
      <c r="F4286" s="9"/>
      <c r="G4286" s="9"/>
      <c r="H4286" s="9" t="s">
        <v>7111</v>
      </c>
      <c r="I4286" s="9"/>
      <c r="J4286" s="10" t="s">
        <v>8176</v>
      </c>
      <c r="K4286" s="9" t="s">
        <v>8177</v>
      </c>
      <c r="L4286" s="10" t="s">
        <v>8295</v>
      </c>
      <c r="M4286" s="9"/>
      <c r="N4286" s="12" t="s">
        <v>8178</v>
      </c>
    </row>
    <row r="4287" customFormat="1" spans="1:14">
      <c r="A4287" s="9" t="s">
        <v>8122</v>
      </c>
      <c r="B4287" s="10"/>
      <c r="C4287" s="10" t="s">
        <v>8316</v>
      </c>
      <c r="D4287" s="10" t="s">
        <v>8317</v>
      </c>
      <c r="E4287" s="10" t="s">
        <v>1676</v>
      </c>
      <c r="F4287" s="10"/>
      <c r="G4287" s="10"/>
      <c r="H4287" s="10" t="s">
        <v>7111</v>
      </c>
      <c r="I4287" s="10"/>
      <c r="J4287" s="10" t="s">
        <v>8176</v>
      </c>
      <c r="K4287" s="10" t="s">
        <v>8177</v>
      </c>
      <c r="L4287" s="10" t="s">
        <v>8295</v>
      </c>
      <c r="M4287" s="9" t="s">
        <v>1806</v>
      </c>
      <c r="N4287" s="12" t="s">
        <v>8178</v>
      </c>
    </row>
    <row r="4288" customFormat="1" spans="1:14">
      <c r="A4288" s="9" t="s">
        <v>8122</v>
      </c>
      <c r="B4288" s="10"/>
      <c r="C4288" s="10" t="s">
        <v>8318</v>
      </c>
      <c r="D4288" s="10" t="s">
        <v>8319</v>
      </c>
      <c r="E4288" s="10" t="s">
        <v>1676</v>
      </c>
      <c r="F4288" s="10"/>
      <c r="G4288" s="10"/>
      <c r="H4288" s="10" t="s">
        <v>7111</v>
      </c>
      <c r="I4288" s="10"/>
      <c r="J4288" s="10" t="s">
        <v>8176</v>
      </c>
      <c r="K4288" s="10" t="s">
        <v>8177</v>
      </c>
      <c r="L4288" s="10" t="s">
        <v>8295</v>
      </c>
      <c r="M4288" s="9" t="s">
        <v>1806</v>
      </c>
      <c r="N4288" s="12" t="s">
        <v>8178</v>
      </c>
    </row>
    <row r="4289" customFormat="1" spans="1:14">
      <c r="A4289" s="9" t="s">
        <v>8122</v>
      </c>
      <c r="B4289" s="10"/>
      <c r="C4289" s="10" t="s">
        <v>8320</v>
      </c>
      <c r="D4289" s="10" t="s">
        <v>8321</v>
      </c>
      <c r="E4289" s="10" t="s">
        <v>1676</v>
      </c>
      <c r="F4289" s="10"/>
      <c r="G4289" s="10"/>
      <c r="H4289" s="10" t="s">
        <v>7111</v>
      </c>
      <c r="I4289" s="10"/>
      <c r="J4289" s="10" t="s">
        <v>8176</v>
      </c>
      <c r="K4289" s="10" t="s">
        <v>8177</v>
      </c>
      <c r="L4289" s="10" t="s">
        <v>8295</v>
      </c>
      <c r="M4289" s="9" t="s">
        <v>1806</v>
      </c>
      <c r="N4289" s="12" t="s">
        <v>8178</v>
      </c>
    </row>
    <row r="4290" customFormat="1" spans="1:14">
      <c r="A4290" s="9" t="s">
        <v>8122</v>
      </c>
      <c r="B4290" s="9"/>
      <c r="C4290" s="9" t="s">
        <v>8322</v>
      </c>
      <c r="D4290" s="9" t="s">
        <v>8323</v>
      </c>
      <c r="E4290" s="10" t="s">
        <v>1676</v>
      </c>
      <c r="F4290" s="9"/>
      <c r="G4290" s="9"/>
      <c r="H4290" s="9" t="s">
        <v>7111</v>
      </c>
      <c r="I4290" s="9"/>
      <c r="J4290" s="10" t="s">
        <v>8176</v>
      </c>
      <c r="K4290" s="9" t="s">
        <v>8177</v>
      </c>
      <c r="L4290" s="10" t="s">
        <v>8295</v>
      </c>
      <c r="M4290" s="9"/>
      <c r="N4290" s="12" t="s">
        <v>8178</v>
      </c>
    </row>
    <row r="4291" customFormat="1" spans="1:14">
      <c r="A4291" s="9" t="s">
        <v>8122</v>
      </c>
      <c r="B4291" s="9"/>
      <c r="C4291" s="9" t="s">
        <v>8324</v>
      </c>
      <c r="D4291" s="9" t="s">
        <v>8325</v>
      </c>
      <c r="E4291" s="10" t="s">
        <v>1676</v>
      </c>
      <c r="F4291" s="9"/>
      <c r="G4291" s="9"/>
      <c r="H4291" s="9" t="s">
        <v>7111</v>
      </c>
      <c r="I4291" s="9"/>
      <c r="J4291" s="10" t="s">
        <v>8176</v>
      </c>
      <c r="K4291" s="9" t="s">
        <v>8177</v>
      </c>
      <c r="L4291" s="10" t="s">
        <v>8295</v>
      </c>
      <c r="M4291" s="9"/>
      <c r="N4291" s="12" t="s">
        <v>8178</v>
      </c>
    </row>
    <row r="4292" customFormat="1" spans="1:14">
      <c r="A4292" s="9" t="s">
        <v>8122</v>
      </c>
      <c r="B4292" s="10"/>
      <c r="C4292" s="10" t="s">
        <v>8326</v>
      </c>
      <c r="D4292" s="10" t="s">
        <v>8327</v>
      </c>
      <c r="E4292" s="10" t="s">
        <v>1676</v>
      </c>
      <c r="F4292" s="10"/>
      <c r="G4292" s="10"/>
      <c r="H4292" s="9" t="s">
        <v>225</v>
      </c>
      <c r="I4292" s="9"/>
      <c r="J4292" s="9" t="s">
        <v>8170</v>
      </c>
      <c r="K4292" s="9" t="s">
        <v>8171</v>
      </c>
      <c r="L4292" s="10" t="s">
        <v>8295</v>
      </c>
      <c r="M4292" s="9" t="s">
        <v>1806</v>
      </c>
      <c r="N4292" s="12" t="s">
        <v>8173</v>
      </c>
    </row>
    <row r="4293" customFormat="1" spans="1:14">
      <c r="A4293" s="9" t="s">
        <v>8122</v>
      </c>
      <c r="B4293" s="10"/>
      <c r="C4293" s="10" t="s">
        <v>8328</v>
      </c>
      <c r="D4293" s="10" t="s">
        <v>8329</v>
      </c>
      <c r="E4293" s="10" t="s">
        <v>1676</v>
      </c>
      <c r="F4293" s="10"/>
      <c r="G4293" s="10"/>
      <c r="H4293" s="9" t="s">
        <v>225</v>
      </c>
      <c r="I4293" s="9"/>
      <c r="J4293" s="9" t="s">
        <v>8170</v>
      </c>
      <c r="K4293" s="9" t="s">
        <v>8171</v>
      </c>
      <c r="L4293" s="10" t="s">
        <v>8295</v>
      </c>
      <c r="M4293" s="9" t="s">
        <v>1806</v>
      </c>
      <c r="N4293" s="12" t="s">
        <v>8173</v>
      </c>
    </row>
    <row r="4294" customFormat="1" spans="1:14">
      <c r="A4294" s="9" t="s">
        <v>8122</v>
      </c>
      <c r="B4294" s="10"/>
      <c r="C4294" s="10" t="s">
        <v>8330</v>
      </c>
      <c r="D4294" s="10" t="s">
        <v>8331</v>
      </c>
      <c r="E4294" s="10" t="s">
        <v>1676</v>
      </c>
      <c r="F4294" s="10"/>
      <c r="G4294" s="10"/>
      <c r="H4294" s="10" t="s">
        <v>7111</v>
      </c>
      <c r="I4294" s="10"/>
      <c r="J4294" s="10" t="s">
        <v>8176</v>
      </c>
      <c r="K4294" s="10" t="s">
        <v>8177</v>
      </c>
      <c r="L4294" s="10" t="s">
        <v>8295</v>
      </c>
      <c r="M4294" s="9" t="s">
        <v>1806</v>
      </c>
      <c r="N4294" s="12" t="s">
        <v>8178</v>
      </c>
    </row>
    <row r="4295" customFormat="1" spans="1:14">
      <c r="A4295" s="9" t="s">
        <v>8122</v>
      </c>
      <c r="B4295" s="10"/>
      <c r="C4295" s="10" t="s">
        <v>8332</v>
      </c>
      <c r="D4295" s="10" t="s">
        <v>8333</v>
      </c>
      <c r="E4295" s="10" t="s">
        <v>1676</v>
      </c>
      <c r="F4295" s="10"/>
      <c r="G4295" s="10"/>
      <c r="H4295" s="10" t="s">
        <v>7111</v>
      </c>
      <c r="I4295" s="10"/>
      <c r="J4295" s="10" t="s">
        <v>8176</v>
      </c>
      <c r="K4295" s="10" t="s">
        <v>8177</v>
      </c>
      <c r="L4295" s="10" t="s">
        <v>8295</v>
      </c>
      <c r="M4295" s="9" t="s">
        <v>1806</v>
      </c>
      <c r="N4295" s="12" t="s">
        <v>8178</v>
      </c>
    </row>
    <row r="4296" customFormat="1" spans="1:14">
      <c r="A4296" s="9" t="s">
        <v>8122</v>
      </c>
      <c r="B4296" s="10"/>
      <c r="C4296" s="10" t="s">
        <v>8334</v>
      </c>
      <c r="D4296" s="10" t="s">
        <v>8335</v>
      </c>
      <c r="E4296" s="10" t="s">
        <v>1676</v>
      </c>
      <c r="F4296" s="10"/>
      <c r="G4296" s="10"/>
      <c r="H4296" s="9" t="s">
        <v>225</v>
      </c>
      <c r="I4296" s="9"/>
      <c r="J4296" s="9" t="s">
        <v>8170</v>
      </c>
      <c r="K4296" s="9" t="s">
        <v>8171</v>
      </c>
      <c r="L4296" s="10" t="s">
        <v>8295</v>
      </c>
      <c r="M4296" s="9" t="s">
        <v>1806</v>
      </c>
      <c r="N4296" s="12" t="s">
        <v>8173</v>
      </c>
    </row>
    <row r="4297" customFormat="1" spans="1:14">
      <c r="A4297" s="9" t="s">
        <v>8122</v>
      </c>
      <c r="B4297" s="10"/>
      <c r="C4297" s="10" t="s">
        <v>8336</v>
      </c>
      <c r="D4297" s="10" t="s">
        <v>8337</v>
      </c>
      <c r="E4297" s="10" t="s">
        <v>1676</v>
      </c>
      <c r="F4297" s="10"/>
      <c r="G4297" s="10"/>
      <c r="H4297" s="9" t="s">
        <v>225</v>
      </c>
      <c r="I4297" s="9"/>
      <c r="J4297" s="9" t="s">
        <v>8170</v>
      </c>
      <c r="K4297" s="9" t="s">
        <v>8171</v>
      </c>
      <c r="L4297" s="10" t="s">
        <v>8295</v>
      </c>
      <c r="M4297" s="9" t="s">
        <v>1806</v>
      </c>
      <c r="N4297" s="12" t="s">
        <v>8173</v>
      </c>
    </row>
    <row r="4298" customFormat="1" spans="1:14">
      <c r="A4298" s="9" t="s">
        <v>8122</v>
      </c>
      <c r="B4298" s="10"/>
      <c r="C4298" s="10" t="s">
        <v>8338</v>
      </c>
      <c r="D4298" s="10" t="s">
        <v>8339</v>
      </c>
      <c r="E4298" s="10" t="s">
        <v>1676</v>
      </c>
      <c r="F4298" s="10"/>
      <c r="G4298" s="10"/>
      <c r="H4298" s="9" t="s">
        <v>225</v>
      </c>
      <c r="I4298" s="9"/>
      <c r="J4298" s="9" t="s">
        <v>8170</v>
      </c>
      <c r="K4298" s="9" t="s">
        <v>8171</v>
      </c>
      <c r="L4298" s="10" t="s">
        <v>8295</v>
      </c>
      <c r="M4298" s="9" t="s">
        <v>1806</v>
      </c>
      <c r="N4298" s="12" t="s">
        <v>8173</v>
      </c>
    </row>
    <row r="4299" customFormat="1" spans="1:14">
      <c r="A4299" s="9" t="s">
        <v>8122</v>
      </c>
      <c r="B4299" s="10"/>
      <c r="C4299" s="10" t="s">
        <v>8340</v>
      </c>
      <c r="D4299" s="10" t="s">
        <v>8341</v>
      </c>
      <c r="E4299" s="10" t="s">
        <v>1676</v>
      </c>
      <c r="F4299" s="10"/>
      <c r="G4299" s="10"/>
      <c r="H4299" s="9" t="s">
        <v>225</v>
      </c>
      <c r="I4299" s="9"/>
      <c r="J4299" s="9" t="s">
        <v>8170</v>
      </c>
      <c r="K4299" s="9" t="s">
        <v>8171</v>
      </c>
      <c r="L4299" s="10" t="s">
        <v>8295</v>
      </c>
      <c r="M4299" s="9" t="s">
        <v>1806</v>
      </c>
      <c r="N4299" s="12" t="s">
        <v>8173</v>
      </c>
    </row>
    <row r="4300" customFormat="1" spans="1:14">
      <c r="A4300" s="9" t="s">
        <v>8122</v>
      </c>
      <c r="B4300" s="10"/>
      <c r="C4300" s="10" t="s">
        <v>8342</v>
      </c>
      <c r="D4300" s="10" t="s">
        <v>8343</v>
      </c>
      <c r="E4300" s="10" t="s">
        <v>1676</v>
      </c>
      <c r="F4300" s="10"/>
      <c r="G4300" s="10"/>
      <c r="H4300" s="9" t="s">
        <v>225</v>
      </c>
      <c r="I4300" s="9"/>
      <c r="J4300" s="9" t="s">
        <v>8170</v>
      </c>
      <c r="K4300" s="9" t="s">
        <v>8171</v>
      </c>
      <c r="L4300" s="10" t="s">
        <v>8295</v>
      </c>
      <c r="M4300" s="9" t="s">
        <v>1806</v>
      </c>
      <c r="N4300" s="12" t="s">
        <v>8173</v>
      </c>
    </row>
    <row r="4301" customFormat="1" spans="1:14">
      <c r="A4301" s="9" t="s">
        <v>8122</v>
      </c>
      <c r="B4301" s="10"/>
      <c r="C4301" s="10" t="s">
        <v>8344</v>
      </c>
      <c r="D4301" s="10" t="s">
        <v>8345</v>
      </c>
      <c r="E4301" s="10" t="s">
        <v>1676</v>
      </c>
      <c r="F4301" s="10"/>
      <c r="G4301" s="10"/>
      <c r="H4301" s="9" t="s">
        <v>225</v>
      </c>
      <c r="I4301" s="9"/>
      <c r="J4301" s="9" t="s">
        <v>8170</v>
      </c>
      <c r="K4301" s="9" t="s">
        <v>8171</v>
      </c>
      <c r="L4301" s="10" t="s">
        <v>8295</v>
      </c>
      <c r="M4301" s="9" t="s">
        <v>1806</v>
      </c>
      <c r="N4301" s="12" t="s">
        <v>8173</v>
      </c>
    </row>
    <row r="4302" customFormat="1" spans="1:14">
      <c r="A4302" s="9" t="s">
        <v>8122</v>
      </c>
      <c r="B4302" s="10"/>
      <c r="C4302" s="10" t="s">
        <v>8346</v>
      </c>
      <c r="D4302" s="10" t="s">
        <v>8347</v>
      </c>
      <c r="E4302" s="10" t="s">
        <v>1676</v>
      </c>
      <c r="F4302" s="10"/>
      <c r="G4302" s="10"/>
      <c r="H4302" s="10" t="s">
        <v>7111</v>
      </c>
      <c r="I4302" s="10"/>
      <c r="J4302" s="10" t="s">
        <v>8176</v>
      </c>
      <c r="K4302" s="10" t="s">
        <v>8177</v>
      </c>
      <c r="L4302" s="10" t="s">
        <v>8295</v>
      </c>
      <c r="M4302" s="9" t="s">
        <v>1806</v>
      </c>
      <c r="N4302" s="12" t="s">
        <v>8178</v>
      </c>
    </row>
    <row r="4303" customFormat="1" spans="1:14">
      <c r="A4303" s="9" t="s">
        <v>8122</v>
      </c>
      <c r="B4303" s="10"/>
      <c r="C4303" s="10" t="s">
        <v>8348</v>
      </c>
      <c r="D4303" s="10" t="s">
        <v>8349</v>
      </c>
      <c r="E4303" s="10" t="s">
        <v>1676</v>
      </c>
      <c r="F4303" s="10"/>
      <c r="G4303" s="10"/>
      <c r="H4303" s="10" t="s">
        <v>7111</v>
      </c>
      <c r="I4303" s="10"/>
      <c r="J4303" s="10" t="s">
        <v>8176</v>
      </c>
      <c r="K4303" s="10" t="s">
        <v>8177</v>
      </c>
      <c r="L4303" s="10" t="s">
        <v>8295</v>
      </c>
      <c r="M4303" s="9" t="s">
        <v>1806</v>
      </c>
      <c r="N4303" s="12" t="s">
        <v>8178</v>
      </c>
    </row>
    <row r="4304" customFormat="1" spans="1:14">
      <c r="A4304" s="9" t="s">
        <v>8122</v>
      </c>
      <c r="B4304" s="10"/>
      <c r="C4304" s="10" t="s">
        <v>8350</v>
      </c>
      <c r="D4304" s="10" t="s">
        <v>8351</v>
      </c>
      <c r="E4304" s="10" t="s">
        <v>1676</v>
      </c>
      <c r="F4304" s="10"/>
      <c r="G4304" s="10"/>
      <c r="H4304" s="10" t="s">
        <v>7111</v>
      </c>
      <c r="I4304" s="10"/>
      <c r="J4304" s="10" t="s">
        <v>8176</v>
      </c>
      <c r="K4304" s="10" t="s">
        <v>8177</v>
      </c>
      <c r="L4304" s="10" t="s">
        <v>8295</v>
      </c>
      <c r="M4304" s="9" t="s">
        <v>1806</v>
      </c>
      <c r="N4304" s="12" t="s">
        <v>8178</v>
      </c>
    </row>
    <row r="4305" customFormat="1" spans="1:14">
      <c r="A4305" s="9" t="s">
        <v>8122</v>
      </c>
      <c r="B4305" s="10"/>
      <c r="C4305" s="10" t="s">
        <v>8352</v>
      </c>
      <c r="D4305" s="10" t="s">
        <v>8353</v>
      </c>
      <c r="E4305" s="10" t="s">
        <v>1676</v>
      </c>
      <c r="F4305" s="10"/>
      <c r="G4305" s="10"/>
      <c r="H4305" s="10" t="s">
        <v>7111</v>
      </c>
      <c r="I4305" s="10"/>
      <c r="J4305" s="10" t="s">
        <v>8176</v>
      </c>
      <c r="K4305" s="10" t="s">
        <v>8177</v>
      </c>
      <c r="L4305" s="10" t="s">
        <v>8295</v>
      </c>
      <c r="M4305" s="9" t="s">
        <v>1806</v>
      </c>
      <c r="N4305" s="12" t="s">
        <v>8178</v>
      </c>
    </row>
    <row r="4306" customFormat="1" spans="1:14">
      <c r="A4306" s="9" t="s">
        <v>8122</v>
      </c>
      <c r="B4306" s="10"/>
      <c r="C4306" s="10" t="s">
        <v>8354</v>
      </c>
      <c r="D4306" s="10" t="s">
        <v>8355</v>
      </c>
      <c r="E4306" s="10" t="s">
        <v>1676</v>
      </c>
      <c r="F4306" s="10"/>
      <c r="G4306" s="10"/>
      <c r="H4306" s="10" t="s">
        <v>7111</v>
      </c>
      <c r="I4306" s="10"/>
      <c r="J4306" s="10" t="s">
        <v>8176</v>
      </c>
      <c r="K4306" s="10" t="s">
        <v>8177</v>
      </c>
      <c r="L4306" s="10" t="s">
        <v>8295</v>
      </c>
      <c r="M4306" s="9" t="s">
        <v>1806</v>
      </c>
      <c r="N4306" s="12" t="s">
        <v>8178</v>
      </c>
    </row>
    <row r="4307" customFormat="1" spans="1:14">
      <c r="A4307" s="9" t="s">
        <v>8122</v>
      </c>
      <c r="B4307" s="10"/>
      <c r="C4307" s="10" t="s">
        <v>8356</v>
      </c>
      <c r="D4307" s="10" t="s">
        <v>8357</v>
      </c>
      <c r="E4307" s="10" t="s">
        <v>1676</v>
      </c>
      <c r="F4307" s="10"/>
      <c r="G4307" s="10"/>
      <c r="H4307" s="10" t="s">
        <v>7111</v>
      </c>
      <c r="I4307" s="10"/>
      <c r="J4307" s="10" t="s">
        <v>8176</v>
      </c>
      <c r="K4307" s="10" t="s">
        <v>8177</v>
      </c>
      <c r="L4307" s="10" t="s">
        <v>8295</v>
      </c>
      <c r="M4307" s="9" t="s">
        <v>1806</v>
      </c>
      <c r="N4307" s="12" t="s">
        <v>8178</v>
      </c>
    </row>
    <row r="4308" customFormat="1" spans="1:14">
      <c r="A4308" s="9" t="s">
        <v>8122</v>
      </c>
      <c r="B4308" s="10"/>
      <c r="C4308" s="10" t="s">
        <v>8358</v>
      </c>
      <c r="D4308" s="10" t="s">
        <v>8359</v>
      </c>
      <c r="E4308" s="10" t="s">
        <v>1676</v>
      </c>
      <c r="F4308" s="10"/>
      <c r="G4308" s="10"/>
      <c r="H4308" s="10" t="s">
        <v>7111</v>
      </c>
      <c r="I4308" s="10"/>
      <c r="J4308" s="10" t="s">
        <v>8176</v>
      </c>
      <c r="K4308" s="10" t="s">
        <v>8177</v>
      </c>
      <c r="L4308" s="10" t="s">
        <v>8295</v>
      </c>
      <c r="M4308" s="9" t="s">
        <v>1806</v>
      </c>
      <c r="N4308" s="12" t="s">
        <v>8178</v>
      </c>
    </row>
    <row r="4309" customFormat="1" spans="1:14">
      <c r="A4309" s="9" t="s">
        <v>8122</v>
      </c>
      <c r="B4309" s="10"/>
      <c r="C4309" s="10" t="s">
        <v>8360</v>
      </c>
      <c r="D4309" s="10" t="s">
        <v>8361</v>
      </c>
      <c r="E4309" s="10" t="s">
        <v>1676</v>
      </c>
      <c r="F4309" s="10"/>
      <c r="G4309" s="10"/>
      <c r="H4309" s="9" t="s">
        <v>225</v>
      </c>
      <c r="I4309" s="9"/>
      <c r="J4309" s="9" t="s">
        <v>8170</v>
      </c>
      <c r="K4309" s="9" t="s">
        <v>8171</v>
      </c>
      <c r="L4309" s="10" t="s">
        <v>8295</v>
      </c>
      <c r="M4309" s="9" t="s">
        <v>1806</v>
      </c>
      <c r="N4309" s="12" t="s">
        <v>8173</v>
      </c>
    </row>
    <row r="4310" customFormat="1" spans="1:14">
      <c r="A4310" s="9" t="s">
        <v>8122</v>
      </c>
      <c r="B4310" s="10"/>
      <c r="C4310" s="10" t="s">
        <v>8362</v>
      </c>
      <c r="D4310" s="10" t="s">
        <v>8363</v>
      </c>
      <c r="E4310" s="10" t="s">
        <v>1676</v>
      </c>
      <c r="F4310" s="10"/>
      <c r="G4310" s="10"/>
      <c r="H4310" s="9" t="s">
        <v>225</v>
      </c>
      <c r="I4310" s="9"/>
      <c r="J4310" s="9" t="s">
        <v>8170</v>
      </c>
      <c r="K4310" s="9" t="s">
        <v>8171</v>
      </c>
      <c r="L4310" s="10" t="s">
        <v>8295</v>
      </c>
      <c r="M4310" s="9" t="s">
        <v>1806</v>
      </c>
      <c r="N4310" s="12" t="s">
        <v>8173</v>
      </c>
    </row>
    <row r="4311" customFormat="1" spans="1:14">
      <c r="A4311" s="9" t="s">
        <v>8122</v>
      </c>
      <c r="B4311" s="10"/>
      <c r="C4311" s="10" t="s">
        <v>8364</v>
      </c>
      <c r="D4311" s="10" t="s">
        <v>8365</v>
      </c>
      <c r="E4311" s="10" t="s">
        <v>1676</v>
      </c>
      <c r="F4311" s="10"/>
      <c r="G4311" s="10"/>
      <c r="H4311" s="9" t="s">
        <v>225</v>
      </c>
      <c r="I4311" s="9"/>
      <c r="J4311" s="9" t="s">
        <v>8170</v>
      </c>
      <c r="K4311" s="9" t="s">
        <v>8171</v>
      </c>
      <c r="L4311" s="10" t="s">
        <v>8295</v>
      </c>
      <c r="M4311" s="9" t="s">
        <v>1806</v>
      </c>
      <c r="N4311" s="12" t="s">
        <v>8173</v>
      </c>
    </row>
    <row r="4312" customFormat="1" spans="1:14">
      <c r="A4312" s="9" t="s">
        <v>8122</v>
      </c>
      <c r="B4312" s="10"/>
      <c r="C4312" s="10" t="s">
        <v>8366</v>
      </c>
      <c r="D4312" s="10" t="s">
        <v>8367</v>
      </c>
      <c r="E4312" s="10" t="s">
        <v>1676</v>
      </c>
      <c r="F4312" s="10"/>
      <c r="G4312" s="10"/>
      <c r="H4312" s="9" t="s">
        <v>225</v>
      </c>
      <c r="I4312" s="9"/>
      <c r="J4312" s="9" t="s">
        <v>8170</v>
      </c>
      <c r="K4312" s="9" t="s">
        <v>8171</v>
      </c>
      <c r="L4312" s="10" t="s">
        <v>8295</v>
      </c>
      <c r="M4312" s="9" t="s">
        <v>1806</v>
      </c>
      <c r="N4312" s="12" t="s">
        <v>8173</v>
      </c>
    </row>
    <row r="4313" customFormat="1" spans="1:14">
      <c r="A4313" s="9" t="s">
        <v>8122</v>
      </c>
      <c r="B4313" s="10"/>
      <c r="C4313" s="10" t="s">
        <v>8368</v>
      </c>
      <c r="D4313" s="10" t="s">
        <v>8369</v>
      </c>
      <c r="E4313" s="10" t="s">
        <v>1676</v>
      </c>
      <c r="F4313" s="10"/>
      <c r="G4313" s="10"/>
      <c r="H4313" s="9" t="s">
        <v>225</v>
      </c>
      <c r="I4313" s="9"/>
      <c r="J4313" s="9" t="s">
        <v>8170</v>
      </c>
      <c r="K4313" s="9" t="s">
        <v>8171</v>
      </c>
      <c r="L4313" s="10" t="s">
        <v>8295</v>
      </c>
      <c r="M4313" s="9" t="s">
        <v>1806</v>
      </c>
      <c r="N4313" s="12" t="s">
        <v>8173</v>
      </c>
    </row>
    <row r="4314" customFormat="1" spans="1:14">
      <c r="A4314" s="9" t="s">
        <v>8122</v>
      </c>
      <c r="B4314" s="10"/>
      <c r="C4314" s="10" t="s">
        <v>8370</v>
      </c>
      <c r="D4314" s="10" t="s">
        <v>8371</v>
      </c>
      <c r="E4314" s="10" t="s">
        <v>1676</v>
      </c>
      <c r="F4314" s="10"/>
      <c r="G4314" s="10"/>
      <c r="H4314" s="9" t="s">
        <v>225</v>
      </c>
      <c r="I4314" s="9"/>
      <c r="J4314" s="9" t="s">
        <v>8170</v>
      </c>
      <c r="K4314" s="9" t="s">
        <v>8171</v>
      </c>
      <c r="L4314" s="10" t="s">
        <v>8295</v>
      </c>
      <c r="M4314" s="9" t="s">
        <v>1806</v>
      </c>
      <c r="N4314" s="12" t="s">
        <v>8173</v>
      </c>
    </row>
    <row r="4315" customFormat="1" spans="1:14">
      <c r="A4315" s="9" t="s">
        <v>8122</v>
      </c>
      <c r="B4315" s="10"/>
      <c r="C4315" s="10" t="s">
        <v>8372</v>
      </c>
      <c r="D4315" s="10" t="s">
        <v>8373</v>
      </c>
      <c r="E4315" s="10" t="s">
        <v>1676</v>
      </c>
      <c r="F4315" s="10"/>
      <c r="G4315" s="10"/>
      <c r="H4315" s="9" t="s">
        <v>225</v>
      </c>
      <c r="I4315" s="9"/>
      <c r="J4315" s="9" t="s">
        <v>8170</v>
      </c>
      <c r="K4315" s="9" t="s">
        <v>8171</v>
      </c>
      <c r="L4315" s="10" t="s">
        <v>8295</v>
      </c>
      <c r="M4315" s="9" t="s">
        <v>1806</v>
      </c>
      <c r="N4315" s="12" t="s">
        <v>8173</v>
      </c>
    </row>
    <row r="4316" customFormat="1" spans="1:14">
      <c r="A4316" s="9" t="s">
        <v>8122</v>
      </c>
      <c r="B4316" s="10"/>
      <c r="C4316" s="10" t="s">
        <v>8374</v>
      </c>
      <c r="D4316" s="10" t="s">
        <v>8375</v>
      </c>
      <c r="E4316" s="10" t="s">
        <v>1676</v>
      </c>
      <c r="F4316" s="10"/>
      <c r="G4316" s="10"/>
      <c r="H4316" s="9" t="s">
        <v>225</v>
      </c>
      <c r="I4316" s="9"/>
      <c r="J4316" s="9" t="s">
        <v>8170</v>
      </c>
      <c r="K4316" s="9" t="s">
        <v>8171</v>
      </c>
      <c r="L4316" s="10" t="s">
        <v>8295</v>
      </c>
      <c r="M4316" s="9" t="s">
        <v>1806</v>
      </c>
      <c r="N4316" s="12" t="s">
        <v>8173</v>
      </c>
    </row>
    <row r="4317" customFormat="1" spans="1:14">
      <c r="A4317" s="9" t="s">
        <v>8122</v>
      </c>
      <c r="B4317" s="10"/>
      <c r="C4317" s="10" t="s">
        <v>8376</v>
      </c>
      <c r="D4317" s="10" t="s">
        <v>8377</v>
      </c>
      <c r="E4317" s="10" t="s">
        <v>1676</v>
      </c>
      <c r="F4317" s="10"/>
      <c r="G4317" s="10"/>
      <c r="H4317" s="9" t="s">
        <v>225</v>
      </c>
      <c r="I4317" s="9"/>
      <c r="J4317" s="9" t="s">
        <v>8170</v>
      </c>
      <c r="K4317" s="9" t="s">
        <v>8171</v>
      </c>
      <c r="L4317" s="10" t="s">
        <v>8295</v>
      </c>
      <c r="M4317" s="9" t="s">
        <v>1806</v>
      </c>
      <c r="N4317" s="12" t="s">
        <v>8173</v>
      </c>
    </row>
    <row r="4318" customFormat="1" spans="1:14">
      <c r="A4318" s="9" t="s">
        <v>8122</v>
      </c>
      <c r="B4318" s="10"/>
      <c r="C4318" s="10" t="s">
        <v>8378</v>
      </c>
      <c r="D4318" s="10" t="s">
        <v>8379</v>
      </c>
      <c r="E4318" s="10" t="s">
        <v>1676</v>
      </c>
      <c r="F4318" s="10"/>
      <c r="G4318" s="10"/>
      <c r="H4318" s="9" t="s">
        <v>225</v>
      </c>
      <c r="I4318" s="9"/>
      <c r="J4318" s="9" t="s">
        <v>8170</v>
      </c>
      <c r="K4318" s="9" t="s">
        <v>8171</v>
      </c>
      <c r="L4318" s="10" t="s">
        <v>8295</v>
      </c>
      <c r="M4318" s="9" t="s">
        <v>1806</v>
      </c>
      <c r="N4318" s="12" t="s">
        <v>8173</v>
      </c>
    </row>
    <row r="4319" customFormat="1" spans="1:14">
      <c r="A4319" s="9" t="s">
        <v>8122</v>
      </c>
      <c r="B4319" s="10"/>
      <c r="C4319" s="10" t="s">
        <v>8380</v>
      </c>
      <c r="D4319" s="10" t="s">
        <v>8381</v>
      </c>
      <c r="E4319" s="10" t="s">
        <v>1676</v>
      </c>
      <c r="F4319" s="10"/>
      <c r="G4319" s="10"/>
      <c r="H4319" s="9" t="s">
        <v>225</v>
      </c>
      <c r="I4319" s="9"/>
      <c r="J4319" s="9" t="s">
        <v>8170</v>
      </c>
      <c r="K4319" s="9" t="s">
        <v>8171</v>
      </c>
      <c r="L4319" s="10" t="s">
        <v>8295</v>
      </c>
      <c r="M4319" s="9" t="s">
        <v>1806</v>
      </c>
      <c r="N4319" s="12" t="s">
        <v>8173</v>
      </c>
    </row>
    <row r="4320" customFormat="1" spans="1:14">
      <c r="A4320" s="9" t="s">
        <v>8122</v>
      </c>
      <c r="B4320" s="9"/>
      <c r="C4320" s="9" t="s">
        <v>8382</v>
      </c>
      <c r="D4320" s="9" t="s">
        <v>8383</v>
      </c>
      <c r="E4320" s="10" t="s">
        <v>1676</v>
      </c>
      <c r="F4320" s="9"/>
      <c r="G4320" s="9"/>
      <c r="H4320" s="9" t="s">
        <v>225</v>
      </c>
      <c r="I4320" s="9"/>
      <c r="J4320" s="9" t="s">
        <v>8170</v>
      </c>
      <c r="K4320" s="9" t="s">
        <v>8171</v>
      </c>
      <c r="L4320" s="10" t="s">
        <v>8295</v>
      </c>
      <c r="M4320" s="9"/>
      <c r="N4320" s="12" t="s">
        <v>8173</v>
      </c>
    </row>
    <row r="4321" customFormat="1" spans="1:14">
      <c r="A4321" s="9" t="s">
        <v>8122</v>
      </c>
      <c r="B4321" s="9"/>
      <c r="C4321" s="9" t="s">
        <v>8384</v>
      </c>
      <c r="D4321" s="9" t="s">
        <v>8385</v>
      </c>
      <c r="E4321" s="10" t="s">
        <v>1676</v>
      </c>
      <c r="F4321" s="9"/>
      <c r="G4321" s="9"/>
      <c r="H4321" s="9" t="s">
        <v>225</v>
      </c>
      <c r="I4321" s="9"/>
      <c r="J4321" s="9" t="s">
        <v>8170</v>
      </c>
      <c r="K4321" s="9" t="s">
        <v>8171</v>
      </c>
      <c r="L4321" s="10" t="s">
        <v>8295</v>
      </c>
      <c r="M4321" s="9"/>
      <c r="N4321" s="12" t="s">
        <v>8173</v>
      </c>
    </row>
    <row r="4322" customFormat="1" spans="1:14">
      <c r="A4322" s="9" t="s">
        <v>8122</v>
      </c>
      <c r="B4322" s="10"/>
      <c r="C4322" s="10" t="s">
        <v>8386</v>
      </c>
      <c r="D4322" s="10" t="s">
        <v>8387</v>
      </c>
      <c r="E4322" s="10" t="s">
        <v>1676</v>
      </c>
      <c r="F4322" s="10"/>
      <c r="G4322" s="10"/>
      <c r="H4322" s="10" t="s">
        <v>7111</v>
      </c>
      <c r="I4322" s="10"/>
      <c r="J4322" s="10" t="s">
        <v>8176</v>
      </c>
      <c r="K4322" s="10" t="s">
        <v>8177</v>
      </c>
      <c r="L4322" s="10" t="s">
        <v>8388</v>
      </c>
      <c r="M4322" s="9" t="s">
        <v>8155</v>
      </c>
      <c r="N4322" s="12" t="s">
        <v>8178</v>
      </c>
    </row>
    <row r="4323" customFormat="1" spans="1:14">
      <c r="A4323" s="9" t="s">
        <v>8122</v>
      </c>
      <c r="B4323" s="10"/>
      <c r="C4323" s="10" t="s">
        <v>8389</v>
      </c>
      <c r="D4323" s="10" t="s">
        <v>8390</v>
      </c>
      <c r="E4323" s="10" t="s">
        <v>1676</v>
      </c>
      <c r="F4323" s="10"/>
      <c r="G4323" s="10"/>
      <c r="H4323" s="10" t="s">
        <v>431</v>
      </c>
      <c r="I4323" s="10"/>
      <c r="J4323" s="10" t="s">
        <v>8391</v>
      </c>
      <c r="K4323" s="10" t="s">
        <v>8392</v>
      </c>
      <c r="L4323" s="10" t="s">
        <v>8393</v>
      </c>
      <c r="M4323" s="9" t="s">
        <v>8277</v>
      </c>
      <c r="N4323" s="12" t="s">
        <v>8394</v>
      </c>
    </row>
    <row r="4324" customFormat="1" spans="1:14">
      <c r="A4324" s="9" t="s">
        <v>8122</v>
      </c>
      <c r="B4324" s="10"/>
      <c r="C4324" s="10" t="s">
        <v>8395</v>
      </c>
      <c r="D4324" s="10" t="s">
        <v>8396</v>
      </c>
      <c r="E4324" s="10" t="s">
        <v>1676</v>
      </c>
      <c r="F4324" s="10"/>
      <c r="G4324" s="10"/>
      <c r="H4324" s="10" t="s">
        <v>431</v>
      </c>
      <c r="I4324" s="10"/>
      <c r="J4324" s="10" t="s">
        <v>8391</v>
      </c>
      <c r="K4324" s="10" t="s">
        <v>8392</v>
      </c>
      <c r="L4324" s="10" t="s">
        <v>8393</v>
      </c>
      <c r="M4324" s="9" t="s">
        <v>8277</v>
      </c>
      <c r="N4324" s="12" t="s">
        <v>8394</v>
      </c>
    </row>
    <row r="4325" customFormat="1" spans="1:14">
      <c r="A4325" s="9" t="s">
        <v>8122</v>
      </c>
      <c r="B4325" s="10"/>
      <c r="C4325" s="10" t="s">
        <v>8397</v>
      </c>
      <c r="D4325" s="10" t="s">
        <v>8398</v>
      </c>
      <c r="E4325" s="10" t="s">
        <v>1676</v>
      </c>
      <c r="F4325" s="10"/>
      <c r="G4325" s="10"/>
      <c r="H4325" s="10" t="s">
        <v>431</v>
      </c>
      <c r="I4325" s="10"/>
      <c r="J4325" s="10" t="s">
        <v>8391</v>
      </c>
      <c r="K4325" s="10" t="s">
        <v>8392</v>
      </c>
      <c r="L4325" s="10" t="s">
        <v>8399</v>
      </c>
      <c r="M4325" s="9" t="s">
        <v>1806</v>
      </c>
      <c r="N4325" s="12" t="s">
        <v>8394</v>
      </c>
    </row>
    <row r="4326" customFormat="1" spans="1:14">
      <c r="A4326" s="9" t="s">
        <v>8122</v>
      </c>
      <c r="B4326" s="9"/>
      <c r="C4326" s="9" t="s">
        <v>8400</v>
      </c>
      <c r="D4326" s="9" t="s">
        <v>8401</v>
      </c>
      <c r="E4326" s="10" t="s">
        <v>1676</v>
      </c>
      <c r="F4326" s="9"/>
      <c r="G4326" s="9"/>
      <c r="H4326" s="9" t="s">
        <v>431</v>
      </c>
      <c r="I4326" s="9"/>
      <c r="J4326" s="10" t="s">
        <v>8391</v>
      </c>
      <c r="K4326" s="9" t="s">
        <v>8392</v>
      </c>
      <c r="L4326" s="10" t="s">
        <v>8402</v>
      </c>
      <c r="M4326" s="9"/>
      <c r="N4326" s="12" t="s">
        <v>8394</v>
      </c>
    </row>
    <row r="4327" customFormat="1" spans="1:14">
      <c r="A4327" s="9" t="s">
        <v>8122</v>
      </c>
      <c r="B4327" s="10"/>
      <c r="C4327" s="10" t="s">
        <v>8403</v>
      </c>
      <c r="D4327" s="10" t="s">
        <v>8404</v>
      </c>
      <c r="E4327" s="10" t="s">
        <v>1676</v>
      </c>
      <c r="F4327" s="10"/>
      <c r="G4327" s="10"/>
      <c r="H4327" s="10" t="s">
        <v>431</v>
      </c>
      <c r="I4327" s="10"/>
      <c r="J4327" s="10" t="s">
        <v>8391</v>
      </c>
      <c r="K4327" s="10" t="s">
        <v>8392</v>
      </c>
      <c r="L4327" s="10" t="s">
        <v>8402</v>
      </c>
      <c r="M4327" s="9" t="s">
        <v>8155</v>
      </c>
      <c r="N4327" s="12" t="s">
        <v>8394</v>
      </c>
    </row>
    <row r="4328" customFormat="1" spans="1:14">
      <c r="A4328" s="9" t="s">
        <v>8122</v>
      </c>
      <c r="B4328" s="10"/>
      <c r="C4328" s="10" t="s">
        <v>8405</v>
      </c>
      <c r="D4328" s="10" t="s">
        <v>8406</v>
      </c>
      <c r="E4328" s="10" t="s">
        <v>1676</v>
      </c>
      <c r="F4328" s="10"/>
      <c r="G4328" s="10"/>
      <c r="H4328" s="10" t="s">
        <v>431</v>
      </c>
      <c r="I4328" s="10"/>
      <c r="J4328" s="10" t="s">
        <v>8391</v>
      </c>
      <c r="K4328" s="10" t="s">
        <v>8392</v>
      </c>
      <c r="L4328" s="10" t="s">
        <v>8402</v>
      </c>
      <c r="M4328" s="9" t="s">
        <v>8155</v>
      </c>
      <c r="N4328" s="12" t="s">
        <v>8394</v>
      </c>
    </row>
    <row r="4329" customFormat="1" spans="1:14">
      <c r="A4329" s="9" t="s">
        <v>8122</v>
      </c>
      <c r="B4329" s="10"/>
      <c r="C4329" s="10" t="s">
        <v>8407</v>
      </c>
      <c r="D4329" s="10" t="s">
        <v>8408</v>
      </c>
      <c r="E4329" s="10" t="s">
        <v>1676</v>
      </c>
      <c r="F4329" s="10"/>
      <c r="G4329" s="10"/>
      <c r="H4329" s="10" t="s">
        <v>431</v>
      </c>
      <c r="I4329" s="10"/>
      <c r="J4329" s="10" t="s">
        <v>8391</v>
      </c>
      <c r="K4329" s="10" t="s">
        <v>8392</v>
      </c>
      <c r="L4329" s="10" t="s">
        <v>8402</v>
      </c>
      <c r="M4329" s="9" t="s">
        <v>8155</v>
      </c>
      <c r="N4329" s="12" t="s">
        <v>8394</v>
      </c>
    </row>
    <row r="4330" customFormat="1" spans="1:14">
      <c r="A4330" s="9" t="s">
        <v>8122</v>
      </c>
      <c r="B4330" s="9"/>
      <c r="C4330" s="9" t="s">
        <v>8409</v>
      </c>
      <c r="D4330" s="9" t="s">
        <v>8410</v>
      </c>
      <c r="E4330" s="10" t="s">
        <v>1676</v>
      </c>
      <c r="F4330" s="9"/>
      <c r="G4330" s="9"/>
      <c r="H4330" s="9" t="s">
        <v>431</v>
      </c>
      <c r="I4330" s="9"/>
      <c r="J4330" s="10" t="s">
        <v>8391</v>
      </c>
      <c r="K4330" s="9" t="s">
        <v>8392</v>
      </c>
      <c r="L4330" s="10" t="s">
        <v>8402</v>
      </c>
      <c r="M4330" s="9"/>
      <c r="N4330" s="12" t="s">
        <v>8394</v>
      </c>
    </row>
    <row r="4331" customFormat="1" spans="1:14">
      <c r="A4331" s="9" t="s">
        <v>8122</v>
      </c>
      <c r="B4331" s="10"/>
      <c r="C4331" s="10" t="s">
        <v>8411</v>
      </c>
      <c r="D4331" s="10" t="s">
        <v>8412</v>
      </c>
      <c r="E4331" s="10" t="s">
        <v>1676</v>
      </c>
      <c r="F4331" s="10"/>
      <c r="G4331" s="10"/>
      <c r="H4331" s="10" t="s">
        <v>431</v>
      </c>
      <c r="I4331" s="10"/>
      <c r="J4331" s="10" t="s">
        <v>8391</v>
      </c>
      <c r="K4331" s="10" t="s">
        <v>8392</v>
      </c>
      <c r="L4331" s="10" t="s">
        <v>8402</v>
      </c>
      <c r="M4331" s="9" t="s">
        <v>8155</v>
      </c>
      <c r="N4331" s="12" t="s">
        <v>8394</v>
      </c>
    </row>
    <row r="4332" customFormat="1" spans="1:14">
      <c r="A4332" s="9" t="s">
        <v>8122</v>
      </c>
      <c r="B4332" s="10"/>
      <c r="C4332" s="10" t="s">
        <v>8413</v>
      </c>
      <c r="D4332" s="10" t="s">
        <v>8414</v>
      </c>
      <c r="E4332" s="10" t="s">
        <v>1676</v>
      </c>
      <c r="F4332" s="10"/>
      <c r="G4332" s="10"/>
      <c r="H4332" s="10" t="s">
        <v>431</v>
      </c>
      <c r="I4332" s="10"/>
      <c r="J4332" s="10" t="s">
        <v>8391</v>
      </c>
      <c r="K4332" s="10" t="s">
        <v>8392</v>
      </c>
      <c r="L4332" s="10" t="s">
        <v>8402</v>
      </c>
      <c r="M4332" s="9" t="s">
        <v>8155</v>
      </c>
      <c r="N4332" s="12" t="s">
        <v>8394</v>
      </c>
    </row>
    <row r="4333" customFormat="1" spans="1:14">
      <c r="A4333" s="9" t="s">
        <v>8122</v>
      </c>
      <c r="B4333" s="10"/>
      <c r="C4333" s="10" t="s">
        <v>8415</v>
      </c>
      <c r="D4333" s="10" t="s">
        <v>8416</v>
      </c>
      <c r="E4333" s="10" t="s">
        <v>1676</v>
      </c>
      <c r="F4333" s="10"/>
      <c r="G4333" s="10"/>
      <c r="H4333" s="10" t="s">
        <v>431</v>
      </c>
      <c r="I4333" s="10"/>
      <c r="J4333" s="10" t="s">
        <v>8391</v>
      </c>
      <c r="K4333" s="10" t="s">
        <v>8392</v>
      </c>
      <c r="L4333" s="10" t="s">
        <v>8402</v>
      </c>
      <c r="M4333" s="9" t="s">
        <v>8155</v>
      </c>
      <c r="N4333" s="12" t="s">
        <v>8394</v>
      </c>
    </row>
    <row r="4334" customFormat="1" spans="1:14">
      <c r="A4334" s="9" t="s">
        <v>8122</v>
      </c>
      <c r="B4334" s="10"/>
      <c r="C4334" s="10" t="s">
        <v>8417</v>
      </c>
      <c r="D4334" s="10" t="s">
        <v>8418</v>
      </c>
      <c r="E4334" s="10" t="s">
        <v>1676</v>
      </c>
      <c r="F4334" s="10"/>
      <c r="G4334" s="10"/>
      <c r="H4334" s="10" t="s">
        <v>431</v>
      </c>
      <c r="I4334" s="10"/>
      <c r="J4334" s="10" t="s">
        <v>8391</v>
      </c>
      <c r="K4334" s="10" t="s">
        <v>8392</v>
      </c>
      <c r="L4334" s="10" t="s">
        <v>8402</v>
      </c>
      <c r="M4334" s="9" t="s">
        <v>8155</v>
      </c>
      <c r="N4334" s="12" t="s">
        <v>8394</v>
      </c>
    </row>
    <row r="4335" customFormat="1" spans="1:14">
      <c r="A4335" s="9" t="s">
        <v>8122</v>
      </c>
      <c r="B4335" s="10"/>
      <c r="C4335" s="10" t="s">
        <v>8419</v>
      </c>
      <c r="D4335" s="10" t="s">
        <v>8420</v>
      </c>
      <c r="E4335" s="10" t="s">
        <v>1676</v>
      </c>
      <c r="F4335" s="10"/>
      <c r="G4335" s="10"/>
      <c r="H4335" s="10" t="s">
        <v>431</v>
      </c>
      <c r="I4335" s="10"/>
      <c r="J4335" s="10" t="s">
        <v>8391</v>
      </c>
      <c r="K4335" s="10" t="s">
        <v>8392</v>
      </c>
      <c r="L4335" s="10" t="s">
        <v>8402</v>
      </c>
      <c r="M4335" s="9" t="s">
        <v>8155</v>
      </c>
      <c r="N4335" s="12" t="s">
        <v>8394</v>
      </c>
    </row>
    <row r="4336" customFormat="1" spans="1:14">
      <c r="A4336" s="9" t="s">
        <v>8122</v>
      </c>
      <c r="B4336" s="10"/>
      <c r="C4336" s="10" t="s">
        <v>8421</v>
      </c>
      <c r="D4336" s="10" t="s">
        <v>8422</v>
      </c>
      <c r="E4336" s="10" t="s">
        <v>1676</v>
      </c>
      <c r="F4336" s="10"/>
      <c r="G4336" s="10"/>
      <c r="H4336" s="10" t="s">
        <v>431</v>
      </c>
      <c r="I4336" s="10"/>
      <c r="J4336" s="10" t="s">
        <v>8391</v>
      </c>
      <c r="K4336" s="10" t="s">
        <v>8392</v>
      </c>
      <c r="L4336" s="10" t="s">
        <v>8402</v>
      </c>
      <c r="M4336" s="9" t="s">
        <v>8155</v>
      </c>
      <c r="N4336" s="12" t="s">
        <v>8394</v>
      </c>
    </row>
    <row r="4337" customFormat="1" spans="1:14">
      <c r="A4337" s="9" t="s">
        <v>8122</v>
      </c>
      <c r="B4337" s="10"/>
      <c r="C4337" s="10" t="s">
        <v>8423</v>
      </c>
      <c r="D4337" s="10" t="s">
        <v>8424</v>
      </c>
      <c r="E4337" s="10" t="s">
        <v>1676</v>
      </c>
      <c r="F4337" s="10"/>
      <c r="G4337" s="10"/>
      <c r="H4337" s="10" t="s">
        <v>431</v>
      </c>
      <c r="I4337" s="10"/>
      <c r="J4337" s="10" t="s">
        <v>8391</v>
      </c>
      <c r="K4337" s="10" t="s">
        <v>8392</v>
      </c>
      <c r="L4337" s="10" t="s">
        <v>8402</v>
      </c>
      <c r="M4337" s="9" t="s">
        <v>8155</v>
      </c>
      <c r="N4337" s="12" t="s">
        <v>8394</v>
      </c>
    </row>
    <row r="4338" customFormat="1" spans="1:14">
      <c r="A4338" s="9" t="s">
        <v>8122</v>
      </c>
      <c r="B4338" s="10"/>
      <c r="C4338" s="10" t="s">
        <v>8425</v>
      </c>
      <c r="D4338" s="10" t="s">
        <v>8426</v>
      </c>
      <c r="E4338" s="10" t="s">
        <v>1676</v>
      </c>
      <c r="F4338" s="10"/>
      <c r="G4338" s="10"/>
      <c r="H4338" s="10" t="s">
        <v>431</v>
      </c>
      <c r="I4338" s="10"/>
      <c r="J4338" s="10" t="s">
        <v>8391</v>
      </c>
      <c r="K4338" s="10" t="s">
        <v>8392</v>
      </c>
      <c r="L4338" s="10" t="s">
        <v>8402</v>
      </c>
      <c r="M4338" s="9" t="s">
        <v>8155</v>
      </c>
      <c r="N4338" s="12" t="s">
        <v>8394</v>
      </c>
    </row>
    <row r="4339" customFormat="1" spans="1:14">
      <c r="A4339" s="9" t="s">
        <v>8122</v>
      </c>
      <c r="B4339" s="10"/>
      <c r="C4339" s="10" t="s">
        <v>8427</v>
      </c>
      <c r="D4339" s="10" t="s">
        <v>8428</v>
      </c>
      <c r="E4339" s="10" t="s">
        <v>1676</v>
      </c>
      <c r="F4339" s="10"/>
      <c r="G4339" s="10"/>
      <c r="H4339" s="10" t="s">
        <v>431</v>
      </c>
      <c r="I4339" s="10"/>
      <c r="J4339" s="10" t="s">
        <v>8391</v>
      </c>
      <c r="K4339" s="10" t="s">
        <v>8392</v>
      </c>
      <c r="L4339" s="10" t="s">
        <v>8402</v>
      </c>
      <c r="M4339" s="9" t="s">
        <v>8155</v>
      </c>
      <c r="N4339" s="12" t="s">
        <v>8394</v>
      </c>
    </row>
    <row r="4340" customFormat="1" spans="1:14">
      <c r="A4340" s="9" t="s">
        <v>8122</v>
      </c>
      <c r="B4340" s="10"/>
      <c r="C4340" s="10" t="s">
        <v>8429</v>
      </c>
      <c r="D4340" s="10" t="s">
        <v>8430</v>
      </c>
      <c r="E4340" s="10" t="s">
        <v>1676</v>
      </c>
      <c r="F4340" s="10"/>
      <c r="G4340" s="10"/>
      <c r="H4340" s="10" t="s">
        <v>431</v>
      </c>
      <c r="I4340" s="10"/>
      <c r="J4340" s="10" t="s">
        <v>8391</v>
      </c>
      <c r="K4340" s="10" t="s">
        <v>8392</v>
      </c>
      <c r="L4340" s="10" t="s">
        <v>8402</v>
      </c>
      <c r="M4340" s="9" t="s">
        <v>8155</v>
      </c>
      <c r="N4340" s="12" t="s">
        <v>8394</v>
      </c>
    </row>
    <row r="4341" customFormat="1" spans="1:14">
      <c r="A4341" s="9" t="s">
        <v>8122</v>
      </c>
      <c r="B4341" s="10"/>
      <c r="C4341" s="10" t="s">
        <v>8431</v>
      </c>
      <c r="D4341" s="10" t="s">
        <v>8432</v>
      </c>
      <c r="E4341" s="10" t="s">
        <v>1676</v>
      </c>
      <c r="F4341" s="10"/>
      <c r="G4341" s="10"/>
      <c r="H4341" s="10" t="s">
        <v>431</v>
      </c>
      <c r="I4341" s="10"/>
      <c r="J4341" s="10" t="s">
        <v>8391</v>
      </c>
      <c r="K4341" s="10" t="s">
        <v>8392</v>
      </c>
      <c r="L4341" s="10" t="s">
        <v>8402</v>
      </c>
      <c r="M4341" s="9" t="s">
        <v>8155</v>
      </c>
      <c r="N4341" s="12" t="s">
        <v>8394</v>
      </c>
    </row>
    <row r="4342" customFormat="1" spans="1:14">
      <c r="A4342" s="9" t="s">
        <v>8122</v>
      </c>
      <c r="B4342" s="10"/>
      <c r="C4342" s="10" t="s">
        <v>8433</v>
      </c>
      <c r="D4342" s="10" t="s">
        <v>8434</v>
      </c>
      <c r="E4342" s="10" t="s">
        <v>1676</v>
      </c>
      <c r="F4342" s="10"/>
      <c r="G4342" s="10"/>
      <c r="H4342" s="10" t="s">
        <v>431</v>
      </c>
      <c r="I4342" s="10"/>
      <c r="J4342" s="10" t="s">
        <v>8391</v>
      </c>
      <c r="K4342" s="10" t="s">
        <v>8392</v>
      </c>
      <c r="L4342" s="10" t="s">
        <v>8402</v>
      </c>
      <c r="M4342" s="9" t="s">
        <v>8155</v>
      </c>
      <c r="N4342" s="12" t="s">
        <v>8394</v>
      </c>
    </row>
    <row r="4343" customFormat="1" spans="1:14">
      <c r="A4343" s="9" t="s">
        <v>8122</v>
      </c>
      <c r="B4343" s="10"/>
      <c r="C4343" s="10" t="s">
        <v>8435</v>
      </c>
      <c r="D4343" s="10" t="s">
        <v>8436</v>
      </c>
      <c r="E4343" s="10" t="s">
        <v>1676</v>
      </c>
      <c r="F4343" s="10"/>
      <c r="G4343" s="10"/>
      <c r="H4343" s="10" t="s">
        <v>431</v>
      </c>
      <c r="I4343" s="10"/>
      <c r="J4343" s="10" t="s">
        <v>8391</v>
      </c>
      <c r="K4343" s="10" t="s">
        <v>8392</v>
      </c>
      <c r="L4343" s="10" t="s">
        <v>8402</v>
      </c>
      <c r="M4343" s="9" t="s">
        <v>8155</v>
      </c>
      <c r="N4343" s="12" t="s">
        <v>8394</v>
      </c>
    </row>
    <row r="4344" customFormat="1" spans="1:14">
      <c r="A4344" s="9" t="s">
        <v>8122</v>
      </c>
      <c r="B4344" s="10"/>
      <c r="C4344" s="10" t="s">
        <v>8437</v>
      </c>
      <c r="D4344" s="10" t="s">
        <v>8438</v>
      </c>
      <c r="E4344" s="10" t="s">
        <v>1676</v>
      </c>
      <c r="F4344" s="10"/>
      <c r="G4344" s="10"/>
      <c r="H4344" s="10" t="s">
        <v>431</v>
      </c>
      <c r="I4344" s="10"/>
      <c r="J4344" s="10" t="s">
        <v>8391</v>
      </c>
      <c r="K4344" s="10" t="s">
        <v>8392</v>
      </c>
      <c r="L4344" s="10" t="s">
        <v>8402</v>
      </c>
      <c r="M4344" s="9" t="s">
        <v>8155</v>
      </c>
      <c r="N4344" s="12" t="s">
        <v>8394</v>
      </c>
    </row>
    <row r="4345" customFormat="1" spans="1:14">
      <c r="A4345" s="9" t="s">
        <v>8122</v>
      </c>
      <c r="B4345" s="10"/>
      <c r="C4345" s="10" t="s">
        <v>8439</v>
      </c>
      <c r="D4345" s="10" t="s">
        <v>8440</v>
      </c>
      <c r="E4345" s="10" t="s">
        <v>1676</v>
      </c>
      <c r="F4345" s="10"/>
      <c r="G4345" s="10"/>
      <c r="H4345" s="10" t="s">
        <v>431</v>
      </c>
      <c r="I4345" s="10"/>
      <c r="J4345" s="10" t="s">
        <v>8391</v>
      </c>
      <c r="K4345" s="10" t="s">
        <v>8392</v>
      </c>
      <c r="L4345" s="10" t="s">
        <v>8402</v>
      </c>
      <c r="M4345" s="9" t="s">
        <v>8155</v>
      </c>
      <c r="N4345" s="12" t="s">
        <v>8394</v>
      </c>
    </row>
    <row r="4346" customFormat="1" spans="1:14">
      <c r="A4346" s="9" t="s">
        <v>8122</v>
      </c>
      <c r="B4346" s="10"/>
      <c r="C4346" s="10" t="s">
        <v>8441</v>
      </c>
      <c r="D4346" s="10" t="s">
        <v>8442</v>
      </c>
      <c r="E4346" s="10" t="s">
        <v>1676</v>
      </c>
      <c r="F4346" s="10"/>
      <c r="G4346" s="10"/>
      <c r="H4346" s="10" t="s">
        <v>431</v>
      </c>
      <c r="I4346" s="10"/>
      <c r="J4346" s="10" t="s">
        <v>8391</v>
      </c>
      <c r="K4346" s="10" t="s">
        <v>8392</v>
      </c>
      <c r="L4346" s="10" t="s">
        <v>8402</v>
      </c>
      <c r="M4346" s="9" t="s">
        <v>8155</v>
      </c>
      <c r="N4346" s="12" t="s">
        <v>8394</v>
      </c>
    </row>
    <row r="4347" customFormat="1" spans="1:14">
      <c r="A4347" s="9" t="s">
        <v>8122</v>
      </c>
      <c r="B4347" s="10"/>
      <c r="C4347" s="10" t="s">
        <v>8443</v>
      </c>
      <c r="D4347" s="10" t="s">
        <v>8444</v>
      </c>
      <c r="E4347" s="10" t="s">
        <v>1676</v>
      </c>
      <c r="F4347" s="10"/>
      <c r="G4347" s="10"/>
      <c r="H4347" s="10" t="s">
        <v>431</v>
      </c>
      <c r="I4347" s="10"/>
      <c r="J4347" s="10" t="s">
        <v>8391</v>
      </c>
      <c r="K4347" s="10" t="s">
        <v>8392</v>
      </c>
      <c r="L4347" s="10" t="s">
        <v>8402</v>
      </c>
      <c r="M4347" s="9" t="s">
        <v>8155</v>
      </c>
      <c r="N4347" s="12" t="s">
        <v>8394</v>
      </c>
    </row>
    <row r="4348" customFormat="1" spans="1:14">
      <c r="A4348" s="9" t="s">
        <v>8122</v>
      </c>
      <c r="B4348" s="10"/>
      <c r="C4348" s="10" t="s">
        <v>8445</v>
      </c>
      <c r="D4348" s="10" t="s">
        <v>8446</v>
      </c>
      <c r="E4348" s="10" t="s">
        <v>1676</v>
      </c>
      <c r="F4348" s="10"/>
      <c r="G4348" s="10"/>
      <c r="H4348" s="10" t="s">
        <v>431</v>
      </c>
      <c r="I4348" s="10"/>
      <c r="J4348" s="10" t="s">
        <v>8391</v>
      </c>
      <c r="K4348" s="10" t="s">
        <v>8392</v>
      </c>
      <c r="L4348" s="10" t="s">
        <v>8402</v>
      </c>
      <c r="M4348" s="9" t="s">
        <v>8155</v>
      </c>
      <c r="N4348" s="12" t="s">
        <v>8394</v>
      </c>
    </row>
    <row r="4349" customFormat="1" spans="1:14">
      <c r="A4349" s="9" t="s">
        <v>8122</v>
      </c>
      <c r="B4349" s="10"/>
      <c r="C4349" s="10" t="s">
        <v>8447</v>
      </c>
      <c r="D4349" s="10" t="s">
        <v>8448</v>
      </c>
      <c r="E4349" s="10" t="s">
        <v>1676</v>
      </c>
      <c r="F4349" s="10"/>
      <c r="G4349" s="10"/>
      <c r="H4349" s="10" t="s">
        <v>431</v>
      </c>
      <c r="I4349" s="10"/>
      <c r="J4349" s="10" t="s">
        <v>8391</v>
      </c>
      <c r="K4349" s="10" t="s">
        <v>8392</v>
      </c>
      <c r="L4349" s="10" t="s">
        <v>8402</v>
      </c>
      <c r="M4349" s="9" t="s">
        <v>8155</v>
      </c>
      <c r="N4349" s="12" t="s">
        <v>8394</v>
      </c>
    </row>
    <row r="4350" customFormat="1" spans="1:14">
      <c r="A4350" s="9" t="s">
        <v>8122</v>
      </c>
      <c r="B4350" s="10"/>
      <c r="C4350" s="10" t="s">
        <v>8449</v>
      </c>
      <c r="D4350" s="10" t="s">
        <v>8450</v>
      </c>
      <c r="E4350" s="10" t="s">
        <v>1676</v>
      </c>
      <c r="F4350" s="10"/>
      <c r="G4350" s="10"/>
      <c r="H4350" s="10" t="s">
        <v>431</v>
      </c>
      <c r="I4350" s="10"/>
      <c r="J4350" s="10" t="s">
        <v>8391</v>
      </c>
      <c r="K4350" s="10" t="s">
        <v>8392</v>
      </c>
      <c r="L4350" s="10" t="s">
        <v>8402</v>
      </c>
      <c r="M4350" s="9" t="s">
        <v>8155</v>
      </c>
      <c r="N4350" s="12" t="s">
        <v>8394</v>
      </c>
    </row>
    <row r="4351" customFormat="1" spans="1:14">
      <c r="A4351" s="9" t="s">
        <v>8122</v>
      </c>
      <c r="B4351" s="10"/>
      <c r="C4351" s="10" t="s">
        <v>8451</v>
      </c>
      <c r="D4351" s="10" t="s">
        <v>8452</v>
      </c>
      <c r="E4351" s="10" t="s">
        <v>1676</v>
      </c>
      <c r="F4351" s="10"/>
      <c r="G4351" s="10"/>
      <c r="H4351" s="10" t="s">
        <v>431</v>
      </c>
      <c r="I4351" s="10"/>
      <c r="J4351" s="10" t="s">
        <v>8391</v>
      </c>
      <c r="K4351" s="10" t="s">
        <v>8392</v>
      </c>
      <c r="L4351" s="10" t="s">
        <v>8402</v>
      </c>
      <c r="M4351" s="9" t="s">
        <v>8155</v>
      </c>
      <c r="N4351" s="12" t="s">
        <v>8394</v>
      </c>
    </row>
    <row r="4352" customFormat="1" spans="1:14">
      <c r="A4352" s="9" t="s">
        <v>8122</v>
      </c>
      <c r="B4352" s="10"/>
      <c r="C4352" s="10" t="s">
        <v>8453</v>
      </c>
      <c r="D4352" s="10" t="s">
        <v>8454</v>
      </c>
      <c r="E4352" s="10" t="s">
        <v>1676</v>
      </c>
      <c r="F4352" s="10"/>
      <c r="G4352" s="10"/>
      <c r="H4352" s="10" t="s">
        <v>431</v>
      </c>
      <c r="I4352" s="10"/>
      <c r="J4352" s="10" t="s">
        <v>8391</v>
      </c>
      <c r="K4352" s="10" t="s">
        <v>8392</v>
      </c>
      <c r="L4352" s="10" t="s">
        <v>8402</v>
      </c>
      <c r="M4352" s="9" t="s">
        <v>8155</v>
      </c>
      <c r="N4352" s="12" t="s">
        <v>8394</v>
      </c>
    </row>
    <row r="4353" customFormat="1" spans="1:14">
      <c r="A4353" s="9" t="s">
        <v>8122</v>
      </c>
      <c r="B4353" s="10"/>
      <c r="C4353" s="10" t="s">
        <v>8455</v>
      </c>
      <c r="D4353" s="10" t="s">
        <v>8456</v>
      </c>
      <c r="E4353" s="10" t="s">
        <v>1676</v>
      </c>
      <c r="F4353" s="10"/>
      <c r="G4353" s="10"/>
      <c r="H4353" s="10" t="s">
        <v>431</v>
      </c>
      <c r="I4353" s="10"/>
      <c r="J4353" s="10" t="s">
        <v>8391</v>
      </c>
      <c r="K4353" s="10" t="s">
        <v>8392</v>
      </c>
      <c r="L4353" s="10" t="s">
        <v>8402</v>
      </c>
      <c r="M4353" s="9" t="s">
        <v>8155</v>
      </c>
      <c r="N4353" s="12" t="s">
        <v>8394</v>
      </c>
    </row>
    <row r="4354" customFormat="1" spans="1:14">
      <c r="A4354" s="9" t="s">
        <v>8122</v>
      </c>
      <c r="B4354" s="10"/>
      <c r="C4354" s="10" t="s">
        <v>8457</v>
      </c>
      <c r="D4354" s="10" t="s">
        <v>8458</v>
      </c>
      <c r="E4354" s="10" t="s">
        <v>1676</v>
      </c>
      <c r="F4354" s="10"/>
      <c r="G4354" s="10"/>
      <c r="H4354" s="10" t="s">
        <v>431</v>
      </c>
      <c r="I4354" s="10"/>
      <c r="J4354" s="10" t="s">
        <v>8391</v>
      </c>
      <c r="K4354" s="10" t="s">
        <v>8392</v>
      </c>
      <c r="L4354" s="10" t="s">
        <v>8402</v>
      </c>
      <c r="M4354" s="9" t="s">
        <v>8155</v>
      </c>
      <c r="N4354" s="12" t="s">
        <v>8394</v>
      </c>
    </row>
    <row r="4355" customFormat="1" spans="1:14">
      <c r="A4355" s="9" t="s">
        <v>8122</v>
      </c>
      <c r="B4355" s="10"/>
      <c r="C4355" s="10" t="s">
        <v>8459</v>
      </c>
      <c r="D4355" s="10" t="s">
        <v>8460</v>
      </c>
      <c r="E4355" s="10" t="s">
        <v>1676</v>
      </c>
      <c r="F4355" s="10"/>
      <c r="G4355" s="10"/>
      <c r="H4355" s="10" t="s">
        <v>431</v>
      </c>
      <c r="I4355" s="10"/>
      <c r="J4355" s="10" t="s">
        <v>8391</v>
      </c>
      <c r="K4355" s="10" t="s">
        <v>8392</v>
      </c>
      <c r="L4355" s="10" t="s">
        <v>8402</v>
      </c>
      <c r="M4355" s="9" t="s">
        <v>8155</v>
      </c>
      <c r="N4355" s="12" t="s">
        <v>8394</v>
      </c>
    </row>
    <row r="4356" customFormat="1" spans="1:14">
      <c r="A4356" s="9" t="s">
        <v>8122</v>
      </c>
      <c r="B4356" s="10"/>
      <c r="C4356" s="10" t="s">
        <v>8461</v>
      </c>
      <c r="D4356" s="10" t="s">
        <v>8462</v>
      </c>
      <c r="E4356" s="10" t="s">
        <v>1676</v>
      </c>
      <c r="F4356" s="10"/>
      <c r="G4356" s="10"/>
      <c r="H4356" s="10" t="s">
        <v>431</v>
      </c>
      <c r="I4356" s="10"/>
      <c r="J4356" s="10" t="s">
        <v>8391</v>
      </c>
      <c r="K4356" s="10" t="s">
        <v>8392</v>
      </c>
      <c r="L4356" s="10" t="s">
        <v>8402</v>
      </c>
      <c r="M4356" s="9" t="s">
        <v>8155</v>
      </c>
      <c r="N4356" s="12" t="s">
        <v>8394</v>
      </c>
    </row>
    <row r="4357" customFormat="1" spans="1:14">
      <c r="A4357" s="9" t="s">
        <v>8122</v>
      </c>
      <c r="B4357" s="10"/>
      <c r="C4357" s="10" t="s">
        <v>8463</v>
      </c>
      <c r="D4357" s="10" t="s">
        <v>8464</v>
      </c>
      <c r="E4357" s="10" t="s">
        <v>1676</v>
      </c>
      <c r="F4357" s="10"/>
      <c r="G4357" s="10"/>
      <c r="H4357" s="10" t="s">
        <v>431</v>
      </c>
      <c r="I4357" s="10"/>
      <c r="J4357" s="10" t="s">
        <v>8391</v>
      </c>
      <c r="K4357" s="10" t="s">
        <v>8392</v>
      </c>
      <c r="L4357" s="10" t="s">
        <v>8402</v>
      </c>
      <c r="M4357" s="9" t="s">
        <v>8155</v>
      </c>
      <c r="N4357" s="12" t="s">
        <v>8394</v>
      </c>
    </row>
    <row r="4358" customFormat="1" spans="1:14">
      <c r="A4358" s="9" t="s">
        <v>8122</v>
      </c>
      <c r="B4358" s="10"/>
      <c r="C4358" s="10" t="s">
        <v>8465</v>
      </c>
      <c r="D4358" s="10" t="s">
        <v>8466</v>
      </c>
      <c r="E4358" s="10" t="s">
        <v>1676</v>
      </c>
      <c r="F4358" s="10"/>
      <c r="G4358" s="10"/>
      <c r="H4358" s="10" t="s">
        <v>431</v>
      </c>
      <c r="I4358" s="10"/>
      <c r="J4358" s="10" t="s">
        <v>8391</v>
      </c>
      <c r="K4358" s="10" t="s">
        <v>8392</v>
      </c>
      <c r="L4358" s="10" t="s">
        <v>8402</v>
      </c>
      <c r="M4358" s="9" t="s">
        <v>8155</v>
      </c>
      <c r="N4358" s="12" t="s">
        <v>8394</v>
      </c>
    </row>
    <row r="4359" customFormat="1" spans="1:14">
      <c r="A4359" s="9" t="s">
        <v>8122</v>
      </c>
      <c r="B4359" s="9"/>
      <c r="C4359" s="9" t="s">
        <v>8467</v>
      </c>
      <c r="D4359" s="9" t="s">
        <v>8468</v>
      </c>
      <c r="E4359" s="10" t="s">
        <v>1676</v>
      </c>
      <c r="F4359" s="9"/>
      <c r="G4359" s="9"/>
      <c r="H4359" s="9" t="s">
        <v>431</v>
      </c>
      <c r="I4359" s="9"/>
      <c r="J4359" s="10" t="s">
        <v>8391</v>
      </c>
      <c r="K4359" s="9" t="s">
        <v>8392</v>
      </c>
      <c r="L4359" s="10" t="s">
        <v>8402</v>
      </c>
      <c r="M4359" s="9"/>
      <c r="N4359" s="12" t="s">
        <v>8394</v>
      </c>
    </row>
    <row r="4360" customFormat="1" spans="1:14">
      <c r="A4360" s="9" t="s">
        <v>8122</v>
      </c>
      <c r="B4360" s="10"/>
      <c r="C4360" s="10" t="s">
        <v>8469</v>
      </c>
      <c r="D4360" s="10" t="s">
        <v>8470</v>
      </c>
      <c r="E4360" s="10" t="s">
        <v>1676</v>
      </c>
      <c r="F4360" s="10"/>
      <c r="G4360" s="10"/>
      <c r="H4360" s="10" t="s">
        <v>431</v>
      </c>
      <c r="I4360" s="10"/>
      <c r="J4360" s="10" t="s">
        <v>8471</v>
      </c>
      <c r="K4360" s="10" t="s">
        <v>8472</v>
      </c>
      <c r="L4360" s="10" t="s">
        <v>8473</v>
      </c>
      <c r="M4360" s="9">
        <v>0</v>
      </c>
      <c r="N4360" s="12" t="s">
        <v>8474</v>
      </c>
    </row>
    <row r="4361" customFormat="1" spans="1:14">
      <c r="A4361" s="9" t="s">
        <v>8122</v>
      </c>
      <c r="B4361" s="10"/>
      <c r="C4361" s="10" t="s">
        <v>8475</v>
      </c>
      <c r="D4361" s="10" t="s">
        <v>8476</v>
      </c>
      <c r="E4361" s="10" t="s">
        <v>1676</v>
      </c>
      <c r="F4361" s="10"/>
      <c r="G4361" s="10"/>
      <c r="H4361" s="10" t="s">
        <v>431</v>
      </c>
      <c r="I4361" s="10"/>
      <c r="J4361" s="10" t="s">
        <v>8471</v>
      </c>
      <c r="K4361" s="10" t="s">
        <v>8472</v>
      </c>
      <c r="L4361" s="10" t="s">
        <v>8477</v>
      </c>
      <c r="M4361" s="9" t="s">
        <v>8277</v>
      </c>
      <c r="N4361" s="12" t="s">
        <v>8474</v>
      </c>
    </row>
    <row r="4362" customFormat="1" spans="1:14">
      <c r="A4362" s="9" t="s">
        <v>8122</v>
      </c>
      <c r="B4362" s="10"/>
      <c r="C4362" s="10" t="s">
        <v>8478</v>
      </c>
      <c r="D4362" s="10" t="s">
        <v>8479</v>
      </c>
      <c r="E4362" s="10" t="s">
        <v>1676</v>
      </c>
      <c r="F4362" s="10"/>
      <c r="G4362" s="10"/>
      <c r="H4362" s="10" t="s">
        <v>431</v>
      </c>
      <c r="I4362" s="10"/>
      <c r="J4362" s="10" t="s">
        <v>8471</v>
      </c>
      <c r="K4362" s="10" t="s">
        <v>8472</v>
      </c>
      <c r="L4362" s="10" t="s">
        <v>8480</v>
      </c>
      <c r="M4362" s="9" t="s">
        <v>1806</v>
      </c>
      <c r="N4362" s="12" t="s">
        <v>8474</v>
      </c>
    </row>
    <row r="4363" customFormat="1" spans="1:14">
      <c r="A4363" s="9" t="s">
        <v>8122</v>
      </c>
      <c r="B4363" s="10"/>
      <c r="C4363" s="10" t="s">
        <v>8481</v>
      </c>
      <c r="D4363" s="10" t="s">
        <v>8482</v>
      </c>
      <c r="E4363" s="10" t="s">
        <v>1676</v>
      </c>
      <c r="F4363" s="10"/>
      <c r="G4363" s="10"/>
      <c r="H4363" s="10" t="s">
        <v>431</v>
      </c>
      <c r="I4363" s="10"/>
      <c r="J4363" s="10" t="s">
        <v>8471</v>
      </c>
      <c r="K4363" s="10" t="s">
        <v>8472</v>
      </c>
      <c r="L4363" s="10" t="s">
        <v>8480</v>
      </c>
      <c r="M4363" s="9" t="s">
        <v>1806</v>
      </c>
      <c r="N4363" s="12" t="s">
        <v>8474</v>
      </c>
    </row>
    <row r="4364" customFormat="1" spans="1:14">
      <c r="A4364" s="9" t="s">
        <v>8122</v>
      </c>
      <c r="B4364" s="10"/>
      <c r="C4364" s="10" t="s">
        <v>8483</v>
      </c>
      <c r="D4364" s="10" t="s">
        <v>8484</v>
      </c>
      <c r="E4364" s="10" t="s">
        <v>1676</v>
      </c>
      <c r="F4364" s="10"/>
      <c r="G4364" s="10"/>
      <c r="H4364" s="10" t="s">
        <v>431</v>
      </c>
      <c r="I4364" s="10"/>
      <c r="J4364" s="10" t="s">
        <v>8471</v>
      </c>
      <c r="K4364" s="10" t="s">
        <v>8472</v>
      </c>
      <c r="L4364" s="10" t="s">
        <v>8485</v>
      </c>
      <c r="M4364" s="9" t="s">
        <v>8167</v>
      </c>
      <c r="N4364" s="12" t="s">
        <v>8474</v>
      </c>
    </row>
    <row r="4365" customFormat="1" spans="1:14">
      <c r="A4365" s="9" t="s">
        <v>8122</v>
      </c>
      <c r="B4365" s="10"/>
      <c r="C4365" s="10" t="s">
        <v>8486</v>
      </c>
      <c r="D4365" s="10" t="s">
        <v>8487</v>
      </c>
      <c r="E4365" s="10" t="s">
        <v>1676</v>
      </c>
      <c r="F4365" s="10"/>
      <c r="G4365" s="10"/>
      <c r="H4365" s="10" t="s">
        <v>431</v>
      </c>
      <c r="I4365" s="10"/>
      <c r="J4365" s="10" t="s">
        <v>8471</v>
      </c>
      <c r="K4365" s="10" t="s">
        <v>8472</v>
      </c>
      <c r="L4365" s="10" t="s">
        <v>8485</v>
      </c>
      <c r="M4365" s="9" t="s">
        <v>8167</v>
      </c>
      <c r="N4365" s="12" t="s">
        <v>8474</v>
      </c>
    </row>
    <row r="4366" customFormat="1" spans="1:14">
      <c r="A4366" s="9" t="s">
        <v>8122</v>
      </c>
      <c r="B4366" s="10"/>
      <c r="C4366" s="10" t="s">
        <v>8488</v>
      </c>
      <c r="D4366" s="10" t="s">
        <v>8489</v>
      </c>
      <c r="E4366" s="10" t="s">
        <v>1676</v>
      </c>
      <c r="F4366" s="10"/>
      <c r="G4366" s="10"/>
      <c r="H4366" s="10" t="s">
        <v>431</v>
      </c>
      <c r="I4366" s="10"/>
      <c r="J4366" s="10" t="s">
        <v>8471</v>
      </c>
      <c r="K4366" s="10" t="s">
        <v>8472</v>
      </c>
      <c r="L4366" s="10" t="s">
        <v>8485</v>
      </c>
      <c r="M4366" s="9" t="s">
        <v>8167</v>
      </c>
      <c r="N4366" s="12" t="s">
        <v>8474</v>
      </c>
    </row>
    <row r="4367" customFormat="1" spans="1:14">
      <c r="A4367" s="9" t="s">
        <v>8122</v>
      </c>
      <c r="B4367" s="10"/>
      <c r="C4367" s="10" t="s">
        <v>8490</v>
      </c>
      <c r="D4367" s="10" t="s">
        <v>8491</v>
      </c>
      <c r="E4367" s="10" t="s">
        <v>1676</v>
      </c>
      <c r="F4367" s="10"/>
      <c r="G4367" s="10"/>
      <c r="H4367" s="10" t="s">
        <v>431</v>
      </c>
      <c r="I4367" s="10"/>
      <c r="J4367" s="10" t="s">
        <v>8471</v>
      </c>
      <c r="K4367" s="10" t="s">
        <v>8472</v>
      </c>
      <c r="L4367" s="10" t="s">
        <v>8485</v>
      </c>
      <c r="M4367" s="9" t="s">
        <v>8167</v>
      </c>
      <c r="N4367" s="12" t="s">
        <v>8474</v>
      </c>
    </row>
    <row r="4368" customFormat="1" spans="1:14">
      <c r="A4368" s="9" t="s">
        <v>8122</v>
      </c>
      <c r="B4368" s="10"/>
      <c r="C4368" s="10" t="s">
        <v>8492</v>
      </c>
      <c r="D4368" s="10" t="s">
        <v>8493</v>
      </c>
      <c r="E4368" s="10" t="s">
        <v>1676</v>
      </c>
      <c r="F4368" s="10"/>
      <c r="G4368" s="10"/>
      <c r="H4368" s="10" t="s">
        <v>431</v>
      </c>
      <c r="I4368" s="10"/>
      <c r="J4368" s="10" t="s">
        <v>8471</v>
      </c>
      <c r="K4368" s="10" t="s">
        <v>8472</v>
      </c>
      <c r="L4368" s="10" t="s">
        <v>8494</v>
      </c>
      <c r="M4368" s="9" t="s">
        <v>8277</v>
      </c>
      <c r="N4368" s="12" t="s">
        <v>8474</v>
      </c>
    </row>
    <row r="4369" customFormat="1" spans="1:14">
      <c r="A4369" s="9" t="s">
        <v>8122</v>
      </c>
      <c r="B4369" s="10"/>
      <c r="C4369" s="10" t="s">
        <v>8495</v>
      </c>
      <c r="D4369" s="10" t="s">
        <v>8496</v>
      </c>
      <c r="E4369" s="10" t="s">
        <v>1676</v>
      </c>
      <c r="F4369" s="10"/>
      <c r="G4369" s="10"/>
      <c r="H4369" s="10" t="s">
        <v>431</v>
      </c>
      <c r="I4369" s="10"/>
      <c r="J4369" s="10" t="s">
        <v>8471</v>
      </c>
      <c r="K4369" s="10" t="s">
        <v>8472</v>
      </c>
      <c r="L4369" s="10" t="s">
        <v>8494</v>
      </c>
      <c r="M4369" s="9" t="s">
        <v>8277</v>
      </c>
      <c r="N4369" s="12" t="s">
        <v>8474</v>
      </c>
    </row>
    <row r="4370" customFormat="1" spans="1:14">
      <c r="A4370" s="9" t="s">
        <v>8122</v>
      </c>
      <c r="B4370" s="10"/>
      <c r="C4370" s="10" t="s">
        <v>8497</v>
      </c>
      <c r="D4370" s="10" t="s">
        <v>8498</v>
      </c>
      <c r="E4370" s="10" t="s">
        <v>1676</v>
      </c>
      <c r="F4370" s="10"/>
      <c r="G4370" s="10"/>
      <c r="H4370" s="10" t="s">
        <v>431</v>
      </c>
      <c r="I4370" s="10"/>
      <c r="J4370" s="10" t="s">
        <v>8471</v>
      </c>
      <c r="K4370" s="10" t="s">
        <v>8472</v>
      </c>
      <c r="L4370" s="10" t="s">
        <v>8494</v>
      </c>
      <c r="M4370" s="9" t="s">
        <v>8277</v>
      </c>
      <c r="N4370" s="12" t="s">
        <v>8474</v>
      </c>
    </row>
    <row r="4371" customFormat="1" spans="1:14">
      <c r="A4371" s="9" t="s">
        <v>8122</v>
      </c>
      <c r="B4371" s="10"/>
      <c r="C4371" s="10" t="s">
        <v>8499</v>
      </c>
      <c r="D4371" s="10" t="s">
        <v>8500</v>
      </c>
      <c r="E4371" s="10" t="s">
        <v>1676</v>
      </c>
      <c r="F4371" s="10"/>
      <c r="G4371" s="10"/>
      <c r="H4371" s="10" t="s">
        <v>431</v>
      </c>
      <c r="I4371" s="10"/>
      <c r="J4371" s="10" t="s">
        <v>8471</v>
      </c>
      <c r="K4371" s="10" t="s">
        <v>8472</v>
      </c>
      <c r="L4371" s="10" t="s">
        <v>8501</v>
      </c>
      <c r="M4371" s="9" t="s">
        <v>1806</v>
      </c>
      <c r="N4371" s="12" t="s">
        <v>8474</v>
      </c>
    </row>
    <row r="4372" customFormat="1" spans="1:14">
      <c r="A4372" s="9" t="s">
        <v>8122</v>
      </c>
      <c r="B4372" s="10"/>
      <c r="C4372" s="10" t="s">
        <v>8502</v>
      </c>
      <c r="D4372" s="10" t="s">
        <v>8503</v>
      </c>
      <c r="E4372" s="10" t="s">
        <v>1676</v>
      </c>
      <c r="F4372" s="10"/>
      <c r="G4372" s="10"/>
      <c r="H4372" s="10" t="s">
        <v>431</v>
      </c>
      <c r="I4372" s="10"/>
      <c r="J4372" s="10" t="s">
        <v>8471</v>
      </c>
      <c r="K4372" s="10" t="s">
        <v>8472</v>
      </c>
      <c r="L4372" s="10" t="s">
        <v>8501</v>
      </c>
      <c r="M4372" s="9" t="s">
        <v>1806</v>
      </c>
      <c r="N4372" s="12" t="s">
        <v>8474</v>
      </c>
    </row>
    <row r="4373" customFormat="1" spans="1:14">
      <c r="A4373" s="9" t="s">
        <v>8122</v>
      </c>
      <c r="B4373" s="10"/>
      <c r="C4373" s="10" t="s">
        <v>8504</v>
      </c>
      <c r="D4373" s="10" t="s">
        <v>8505</v>
      </c>
      <c r="E4373" s="10" t="s">
        <v>1676</v>
      </c>
      <c r="F4373" s="10"/>
      <c r="G4373" s="10"/>
      <c r="H4373" s="10" t="s">
        <v>431</v>
      </c>
      <c r="I4373" s="10"/>
      <c r="J4373" s="10" t="s">
        <v>8471</v>
      </c>
      <c r="K4373" s="10" t="s">
        <v>8472</v>
      </c>
      <c r="L4373" s="10" t="s">
        <v>8501</v>
      </c>
      <c r="M4373" s="9" t="s">
        <v>1806</v>
      </c>
      <c r="N4373" s="12" t="s">
        <v>8474</v>
      </c>
    </row>
    <row r="4374" customFormat="1" spans="1:14">
      <c r="A4374" s="9" t="s">
        <v>8122</v>
      </c>
      <c r="B4374" s="10"/>
      <c r="C4374" s="10" t="s">
        <v>8506</v>
      </c>
      <c r="D4374" s="10" t="s">
        <v>8507</v>
      </c>
      <c r="E4374" s="10" t="s">
        <v>1676</v>
      </c>
      <c r="F4374" s="10"/>
      <c r="G4374" s="10"/>
      <c r="H4374" s="10" t="s">
        <v>431</v>
      </c>
      <c r="I4374" s="10"/>
      <c r="J4374" s="10" t="s">
        <v>8471</v>
      </c>
      <c r="K4374" s="10" t="s">
        <v>8472</v>
      </c>
      <c r="L4374" s="10" t="s">
        <v>8501</v>
      </c>
      <c r="M4374" s="9" t="s">
        <v>1806</v>
      </c>
      <c r="N4374" s="12" t="s">
        <v>8474</v>
      </c>
    </row>
    <row r="4375" customFormat="1" spans="1:14">
      <c r="A4375" s="9" t="s">
        <v>8122</v>
      </c>
      <c r="B4375" s="9"/>
      <c r="C4375" s="9" t="s">
        <v>8508</v>
      </c>
      <c r="D4375" s="9" t="s">
        <v>8509</v>
      </c>
      <c r="E4375" s="10" t="s">
        <v>1676</v>
      </c>
      <c r="F4375" s="9"/>
      <c r="G4375" s="9"/>
      <c r="H4375" s="9" t="s">
        <v>431</v>
      </c>
      <c r="I4375" s="9"/>
      <c r="J4375" s="10" t="s">
        <v>8471</v>
      </c>
      <c r="K4375" s="9" t="s">
        <v>8472</v>
      </c>
      <c r="L4375" s="10" t="s">
        <v>8510</v>
      </c>
      <c r="M4375" s="9"/>
      <c r="N4375" s="12" t="s">
        <v>8474</v>
      </c>
    </row>
    <row r="4376" customFormat="1" spans="1:14">
      <c r="A4376" s="9" t="s">
        <v>8122</v>
      </c>
      <c r="B4376" s="9"/>
      <c r="C4376" s="9" t="s">
        <v>8511</v>
      </c>
      <c r="D4376" s="9" t="s">
        <v>8512</v>
      </c>
      <c r="E4376" s="10" t="s">
        <v>1676</v>
      </c>
      <c r="F4376" s="9"/>
      <c r="G4376" s="9"/>
      <c r="H4376" s="9" t="s">
        <v>431</v>
      </c>
      <c r="I4376" s="9"/>
      <c r="J4376" s="10" t="s">
        <v>8471</v>
      </c>
      <c r="K4376" s="10" t="s">
        <v>8472</v>
      </c>
      <c r="L4376" s="10" t="s">
        <v>8510</v>
      </c>
      <c r="M4376" s="9"/>
      <c r="N4376" s="12" t="s">
        <v>8474</v>
      </c>
    </row>
    <row r="4377" customFormat="1" spans="1:14">
      <c r="A4377" s="9" t="s">
        <v>8122</v>
      </c>
      <c r="B4377" s="10"/>
      <c r="C4377" s="10" t="s">
        <v>8513</v>
      </c>
      <c r="D4377" s="10" t="s">
        <v>8514</v>
      </c>
      <c r="E4377" s="10" t="s">
        <v>1676</v>
      </c>
      <c r="F4377" s="10"/>
      <c r="G4377" s="10"/>
      <c r="H4377" s="10" t="s">
        <v>431</v>
      </c>
      <c r="I4377" s="10"/>
      <c r="J4377" s="10" t="s">
        <v>8471</v>
      </c>
      <c r="K4377" s="10" t="s">
        <v>8472</v>
      </c>
      <c r="L4377" s="10" t="s">
        <v>8510</v>
      </c>
      <c r="M4377" s="9" t="s">
        <v>8167</v>
      </c>
      <c r="N4377" s="12" t="s">
        <v>8474</v>
      </c>
    </row>
    <row r="4378" customFormat="1" spans="1:14">
      <c r="A4378" s="9" t="s">
        <v>8122</v>
      </c>
      <c r="B4378" s="10"/>
      <c r="C4378" s="10" t="s">
        <v>8515</v>
      </c>
      <c r="D4378" s="10" t="s">
        <v>8516</v>
      </c>
      <c r="E4378" s="10" t="s">
        <v>1676</v>
      </c>
      <c r="F4378" s="10"/>
      <c r="G4378" s="10"/>
      <c r="H4378" s="10" t="s">
        <v>431</v>
      </c>
      <c r="I4378" s="10"/>
      <c r="J4378" s="10" t="s">
        <v>8471</v>
      </c>
      <c r="K4378" s="10" t="s">
        <v>8472</v>
      </c>
      <c r="L4378" s="10" t="s">
        <v>8510</v>
      </c>
      <c r="M4378" s="9" t="s">
        <v>8167</v>
      </c>
      <c r="N4378" s="12" t="s">
        <v>8474</v>
      </c>
    </row>
    <row r="4379" customFormat="1" spans="1:14">
      <c r="A4379" s="9" t="s">
        <v>8122</v>
      </c>
      <c r="B4379" s="10"/>
      <c r="C4379" s="10" t="s">
        <v>8517</v>
      </c>
      <c r="D4379" s="10" t="s">
        <v>8518</v>
      </c>
      <c r="E4379" s="10" t="s">
        <v>1676</v>
      </c>
      <c r="F4379" s="10"/>
      <c r="G4379" s="10"/>
      <c r="H4379" s="10" t="s">
        <v>431</v>
      </c>
      <c r="I4379" s="10"/>
      <c r="J4379" s="10" t="s">
        <v>8471</v>
      </c>
      <c r="K4379" s="10" t="s">
        <v>8472</v>
      </c>
      <c r="L4379" s="10" t="s">
        <v>8510</v>
      </c>
      <c r="M4379" s="9" t="s">
        <v>8167</v>
      </c>
      <c r="N4379" s="12" t="s">
        <v>8474</v>
      </c>
    </row>
    <row r="4380" customFormat="1" spans="1:14">
      <c r="A4380" s="9" t="s">
        <v>8122</v>
      </c>
      <c r="B4380" s="10"/>
      <c r="C4380" s="10" t="s">
        <v>8519</v>
      </c>
      <c r="D4380" s="10" t="s">
        <v>8520</v>
      </c>
      <c r="E4380" s="10" t="s">
        <v>1676</v>
      </c>
      <c r="F4380" s="10"/>
      <c r="G4380" s="10"/>
      <c r="H4380" s="10" t="s">
        <v>431</v>
      </c>
      <c r="I4380" s="10"/>
      <c r="J4380" s="10" t="s">
        <v>8471</v>
      </c>
      <c r="K4380" s="10" t="s">
        <v>8472</v>
      </c>
      <c r="L4380" s="10" t="s">
        <v>8510</v>
      </c>
      <c r="M4380" s="9" t="s">
        <v>8167</v>
      </c>
      <c r="N4380" s="12" t="s">
        <v>8474</v>
      </c>
    </row>
    <row r="4381" customFormat="1" spans="1:14">
      <c r="A4381" s="9" t="s">
        <v>8122</v>
      </c>
      <c r="B4381" s="10"/>
      <c r="C4381" s="10" t="s">
        <v>8521</v>
      </c>
      <c r="D4381" s="10" t="s">
        <v>8522</v>
      </c>
      <c r="E4381" s="10" t="s">
        <v>1676</v>
      </c>
      <c r="F4381" s="10"/>
      <c r="G4381" s="10"/>
      <c r="H4381" s="10" t="s">
        <v>431</v>
      </c>
      <c r="I4381" s="10"/>
      <c r="J4381" s="10" t="s">
        <v>8471</v>
      </c>
      <c r="K4381" s="10" t="s">
        <v>8472</v>
      </c>
      <c r="L4381" s="10" t="s">
        <v>8510</v>
      </c>
      <c r="M4381" s="9" t="s">
        <v>8167</v>
      </c>
      <c r="N4381" s="12" t="s">
        <v>8474</v>
      </c>
    </row>
    <row r="4382" customFormat="1" spans="1:14">
      <c r="A4382" s="9" t="s">
        <v>8122</v>
      </c>
      <c r="B4382" s="10"/>
      <c r="C4382" s="10" t="s">
        <v>8523</v>
      </c>
      <c r="D4382" s="10" t="s">
        <v>8524</v>
      </c>
      <c r="E4382" s="10" t="s">
        <v>1676</v>
      </c>
      <c r="F4382" s="10"/>
      <c r="G4382" s="10"/>
      <c r="H4382" s="10" t="s">
        <v>431</v>
      </c>
      <c r="I4382" s="10"/>
      <c r="J4382" s="10" t="s">
        <v>8471</v>
      </c>
      <c r="K4382" s="10" t="s">
        <v>8472</v>
      </c>
      <c r="L4382" s="10" t="s">
        <v>8510</v>
      </c>
      <c r="M4382" s="9" t="s">
        <v>8167</v>
      </c>
      <c r="N4382" s="12" t="s">
        <v>8474</v>
      </c>
    </row>
    <row r="4383" customFormat="1" spans="1:14">
      <c r="A4383" s="9" t="s">
        <v>8122</v>
      </c>
      <c r="B4383" s="10"/>
      <c r="C4383" s="10" t="s">
        <v>8525</v>
      </c>
      <c r="D4383" s="10" t="s">
        <v>8526</v>
      </c>
      <c r="E4383" s="10" t="s">
        <v>1676</v>
      </c>
      <c r="F4383" s="10"/>
      <c r="G4383" s="10"/>
      <c r="H4383" s="10" t="s">
        <v>431</v>
      </c>
      <c r="I4383" s="10"/>
      <c r="J4383" s="10" t="s">
        <v>8471</v>
      </c>
      <c r="K4383" s="10" t="s">
        <v>8472</v>
      </c>
      <c r="L4383" s="10" t="s">
        <v>8510</v>
      </c>
      <c r="M4383" s="9" t="s">
        <v>8167</v>
      </c>
      <c r="N4383" s="12" t="s">
        <v>8474</v>
      </c>
    </row>
    <row r="4384" customFormat="1" spans="1:14">
      <c r="A4384" s="9" t="s">
        <v>8122</v>
      </c>
      <c r="B4384" s="10"/>
      <c r="C4384" s="10" t="s">
        <v>8527</v>
      </c>
      <c r="D4384" s="10" t="s">
        <v>8528</v>
      </c>
      <c r="E4384" s="10" t="s">
        <v>1676</v>
      </c>
      <c r="F4384" s="10"/>
      <c r="G4384" s="10"/>
      <c r="H4384" s="10" t="s">
        <v>431</v>
      </c>
      <c r="I4384" s="10"/>
      <c r="J4384" s="10" t="s">
        <v>8471</v>
      </c>
      <c r="K4384" s="10" t="s">
        <v>8472</v>
      </c>
      <c r="L4384" s="10" t="s">
        <v>8510</v>
      </c>
      <c r="M4384" s="9" t="s">
        <v>8167</v>
      </c>
      <c r="N4384" s="12" t="s">
        <v>8474</v>
      </c>
    </row>
    <row r="4385" customFormat="1" spans="1:14">
      <c r="A4385" s="9" t="s">
        <v>8122</v>
      </c>
      <c r="B4385" s="10"/>
      <c r="C4385" s="10" t="s">
        <v>8529</v>
      </c>
      <c r="D4385" s="10" t="s">
        <v>8530</v>
      </c>
      <c r="E4385" s="10" t="s">
        <v>1676</v>
      </c>
      <c r="F4385" s="10"/>
      <c r="G4385" s="10"/>
      <c r="H4385" s="10" t="s">
        <v>431</v>
      </c>
      <c r="I4385" s="10"/>
      <c r="J4385" s="10" t="s">
        <v>8471</v>
      </c>
      <c r="K4385" s="10" t="s">
        <v>8472</v>
      </c>
      <c r="L4385" s="10" t="s">
        <v>8510</v>
      </c>
      <c r="M4385" s="9" t="s">
        <v>8167</v>
      </c>
      <c r="N4385" s="12" t="s">
        <v>8474</v>
      </c>
    </row>
    <row r="4386" customFormat="1" spans="1:14">
      <c r="A4386" s="9" t="s">
        <v>8122</v>
      </c>
      <c r="B4386" s="10"/>
      <c r="C4386" s="10" t="s">
        <v>8531</v>
      </c>
      <c r="D4386" s="10" t="s">
        <v>8532</v>
      </c>
      <c r="E4386" s="10" t="s">
        <v>1676</v>
      </c>
      <c r="F4386" s="10"/>
      <c r="G4386" s="10"/>
      <c r="H4386" s="10" t="s">
        <v>431</v>
      </c>
      <c r="I4386" s="10"/>
      <c r="J4386" s="10" t="s">
        <v>8471</v>
      </c>
      <c r="K4386" s="10" t="s">
        <v>8472</v>
      </c>
      <c r="L4386" s="10" t="s">
        <v>8510</v>
      </c>
      <c r="M4386" s="9" t="s">
        <v>8167</v>
      </c>
      <c r="N4386" s="12" t="s">
        <v>8474</v>
      </c>
    </row>
    <row r="4387" customFormat="1" spans="1:14">
      <c r="A4387" s="9" t="s">
        <v>8122</v>
      </c>
      <c r="B4387" s="10"/>
      <c r="C4387" s="10" t="s">
        <v>8533</v>
      </c>
      <c r="D4387" s="10" t="s">
        <v>8534</v>
      </c>
      <c r="E4387" s="10" t="s">
        <v>1676</v>
      </c>
      <c r="F4387" s="10"/>
      <c r="G4387" s="10"/>
      <c r="H4387" s="10" t="s">
        <v>431</v>
      </c>
      <c r="I4387" s="10"/>
      <c r="J4387" s="10" t="s">
        <v>8471</v>
      </c>
      <c r="K4387" s="10" t="s">
        <v>8472</v>
      </c>
      <c r="L4387" s="10" t="s">
        <v>8510</v>
      </c>
      <c r="M4387" s="9" t="s">
        <v>8167</v>
      </c>
      <c r="N4387" s="12" t="s">
        <v>8474</v>
      </c>
    </row>
    <row r="4388" customFormat="1" spans="1:14">
      <c r="A4388" s="9" t="s">
        <v>8122</v>
      </c>
      <c r="B4388" s="10"/>
      <c r="C4388" s="10" t="s">
        <v>8535</v>
      </c>
      <c r="D4388" s="10" t="s">
        <v>8536</v>
      </c>
      <c r="E4388" s="10" t="s">
        <v>1676</v>
      </c>
      <c r="F4388" s="10"/>
      <c r="G4388" s="10"/>
      <c r="H4388" s="10" t="s">
        <v>431</v>
      </c>
      <c r="I4388" s="10"/>
      <c r="J4388" s="10" t="s">
        <v>8471</v>
      </c>
      <c r="K4388" s="10" t="s">
        <v>8472</v>
      </c>
      <c r="L4388" s="10" t="s">
        <v>8510</v>
      </c>
      <c r="M4388" s="9" t="s">
        <v>8167</v>
      </c>
      <c r="N4388" s="12" t="s">
        <v>8474</v>
      </c>
    </row>
    <row r="4389" customFormat="1" spans="1:14">
      <c r="A4389" s="9" t="s">
        <v>8122</v>
      </c>
      <c r="B4389" s="10"/>
      <c r="C4389" s="10" t="s">
        <v>8537</v>
      </c>
      <c r="D4389" s="10" t="s">
        <v>8538</v>
      </c>
      <c r="E4389" s="10" t="s">
        <v>1676</v>
      </c>
      <c r="F4389" s="10"/>
      <c r="G4389" s="10"/>
      <c r="H4389" s="10" t="s">
        <v>431</v>
      </c>
      <c r="I4389" s="10"/>
      <c r="J4389" s="10" t="s">
        <v>8471</v>
      </c>
      <c r="K4389" s="10" t="s">
        <v>8472</v>
      </c>
      <c r="L4389" s="10" t="s">
        <v>8510</v>
      </c>
      <c r="M4389" s="9" t="s">
        <v>8167</v>
      </c>
      <c r="N4389" s="12" t="s">
        <v>8474</v>
      </c>
    </row>
    <row r="4390" customFormat="1" spans="1:14">
      <c r="A4390" s="9" t="s">
        <v>8122</v>
      </c>
      <c r="B4390" s="10"/>
      <c r="C4390" s="10" t="s">
        <v>8539</v>
      </c>
      <c r="D4390" s="10" t="s">
        <v>8540</v>
      </c>
      <c r="E4390" s="10" t="s">
        <v>1676</v>
      </c>
      <c r="F4390" s="10"/>
      <c r="G4390" s="10"/>
      <c r="H4390" s="10" t="s">
        <v>431</v>
      </c>
      <c r="I4390" s="10"/>
      <c r="J4390" s="10" t="s">
        <v>8471</v>
      </c>
      <c r="K4390" s="10" t="s">
        <v>8472</v>
      </c>
      <c r="L4390" s="10" t="s">
        <v>8510</v>
      </c>
      <c r="M4390" s="9" t="s">
        <v>8167</v>
      </c>
      <c r="N4390" s="12" t="s">
        <v>8474</v>
      </c>
    </row>
    <row r="4391" customFormat="1" spans="1:14">
      <c r="A4391" s="9" t="s">
        <v>8122</v>
      </c>
      <c r="B4391" s="9"/>
      <c r="C4391" s="9" t="s">
        <v>8541</v>
      </c>
      <c r="D4391" s="9" t="s">
        <v>8542</v>
      </c>
      <c r="E4391" s="10" t="s">
        <v>1676</v>
      </c>
      <c r="F4391" s="9"/>
      <c r="G4391" s="9"/>
      <c r="H4391" s="9" t="s">
        <v>431</v>
      </c>
      <c r="I4391" s="9"/>
      <c r="J4391" s="10" t="s">
        <v>8471</v>
      </c>
      <c r="K4391" s="9" t="s">
        <v>8472</v>
      </c>
      <c r="L4391" s="10" t="s">
        <v>8510</v>
      </c>
      <c r="M4391" s="9"/>
      <c r="N4391" s="12" t="s">
        <v>8474</v>
      </c>
    </row>
    <row r="4392" customFormat="1" spans="1:14">
      <c r="A4392" s="9" t="s">
        <v>8122</v>
      </c>
      <c r="B4392" s="10"/>
      <c r="C4392" s="10" t="s">
        <v>8543</v>
      </c>
      <c r="D4392" s="10" t="s">
        <v>8544</v>
      </c>
      <c r="E4392" s="10" t="s">
        <v>1676</v>
      </c>
      <c r="F4392" s="10"/>
      <c r="G4392" s="10"/>
      <c r="H4392" s="10" t="s">
        <v>431</v>
      </c>
      <c r="I4392" s="10"/>
      <c r="J4392" s="10" t="s">
        <v>8471</v>
      </c>
      <c r="K4392" s="10" t="s">
        <v>8472</v>
      </c>
      <c r="L4392" s="10" t="s">
        <v>8510</v>
      </c>
      <c r="M4392" s="9" t="s">
        <v>8167</v>
      </c>
      <c r="N4392" s="12" t="s">
        <v>8474</v>
      </c>
    </row>
    <row r="4393" customFormat="1" spans="1:14">
      <c r="A4393" s="9" t="s">
        <v>8122</v>
      </c>
      <c r="B4393" s="10"/>
      <c r="C4393" s="10" t="s">
        <v>8545</v>
      </c>
      <c r="D4393" s="10" t="s">
        <v>8546</v>
      </c>
      <c r="E4393" s="10" t="s">
        <v>1676</v>
      </c>
      <c r="F4393" s="10"/>
      <c r="G4393" s="10"/>
      <c r="H4393" s="10" t="s">
        <v>431</v>
      </c>
      <c r="I4393" s="10"/>
      <c r="J4393" s="10" t="s">
        <v>8471</v>
      </c>
      <c r="K4393" s="10" t="s">
        <v>8472</v>
      </c>
      <c r="L4393" s="10" t="s">
        <v>8510</v>
      </c>
      <c r="M4393" s="9" t="s">
        <v>8167</v>
      </c>
      <c r="N4393" s="12" t="s">
        <v>8474</v>
      </c>
    </row>
    <row r="4394" customFormat="1" spans="1:14">
      <c r="A4394" s="9" t="s">
        <v>8122</v>
      </c>
      <c r="B4394" s="10"/>
      <c r="C4394" s="10" t="s">
        <v>8547</v>
      </c>
      <c r="D4394" s="10" t="s">
        <v>8548</v>
      </c>
      <c r="E4394" s="10" t="s">
        <v>1676</v>
      </c>
      <c r="F4394" s="10"/>
      <c r="G4394" s="10"/>
      <c r="H4394" s="10" t="s">
        <v>431</v>
      </c>
      <c r="I4394" s="10"/>
      <c r="J4394" s="10" t="s">
        <v>8471</v>
      </c>
      <c r="K4394" s="10" t="s">
        <v>8472</v>
      </c>
      <c r="L4394" s="10" t="s">
        <v>8510</v>
      </c>
      <c r="M4394" s="9" t="s">
        <v>8167</v>
      </c>
      <c r="N4394" s="12" t="s">
        <v>8474</v>
      </c>
    </row>
    <row r="4395" customFormat="1" spans="1:14">
      <c r="A4395" s="9" t="s">
        <v>8122</v>
      </c>
      <c r="B4395" s="10"/>
      <c r="C4395" s="10" t="s">
        <v>8549</v>
      </c>
      <c r="D4395" s="10" t="s">
        <v>8550</v>
      </c>
      <c r="E4395" s="10" t="s">
        <v>1676</v>
      </c>
      <c r="F4395" s="10"/>
      <c r="G4395" s="10"/>
      <c r="H4395" s="10" t="s">
        <v>431</v>
      </c>
      <c r="I4395" s="10"/>
      <c r="J4395" s="10" t="s">
        <v>8471</v>
      </c>
      <c r="K4395" s="10" t="s">
        <v>8472</v>
      </c>
      <c r="L4395" s="10" t="s">
        <v>8510</v>
      </c>
      <c r="M4395" s="9" t="s">
        <v>8167</v>
      </c>
      <c r="N4395" s="12" t="s">
        <v>8474</v>
      </c>
    </row>
    <row r="4396" customFormat="1" spans="1:14">
      <c r="A4396" s="9" t="s">
        <v>8122</v>
      </c>
      <c r="B4396" s="10"/>
      <c r="C4396" s="10" t="s">
        <v>8551</v>
      </c>
      <c r="D4396" s="10" t="s">
        <v>8552</v>
      </c>
      <c r="E4396" s="10" t="s">
        <v>1676</v>
      </c>
      <c r="F4396" s="10"/>
      <c r="G4396" s="10"/>
      <c r="H4396" s="10" t="s">
        <v>431</v>
      </c>
      <c r="I4396" s="10"/>
      <c r="J4396" s="10" t="s">
        <v>8471</v>
      </c>
      <c r="K4396" s="10" t="s">
        <v>8472</v>
      </c>
      <c r="L4396" s="10" t="s">
        <v>8510</v>
      </c>
      <c r="M4396" s="9" t="s">
        <v>8167</v>
      </c>
      <c r="N4396" s="12" t="s">
        <v>8474</v>
      </c>
    </row>
    <row r="4397" customFormat="1" spans="1:14">
      <c r="A4397" s="9" t="s">
        <v>8122</v>
      </c>
      <c r="B4397" s="10"/>
      <c r="C4397" s="10" t="s">
        <v>8553</v>
      </c>
      <c r="D4397" s="10" t="s">
        <v>8554</v>
      </c>
      <c r="E4397" s="10" t="s">
        <v>1676</v>
      </c>
      <c r="F4397" s="10"/>
      <c r="G4397" s="10"/>
      <c r="H4397" s="10" t="s">
        <v>431</v>
      </c>
      <c r="I4397" s="10"/>
      <c r="J4397" s="10" t="s">
        <v>8471</v>
      </c>
      <c r="K4397" s="10" t="s">
        <v>8472</v>
      </c>
      <c r="L4397" s="10" t="s">
        <v>8510</v>
      </c>
      <c r="M4397" s="9" t="s">
        <v>8167</v>
      </c>
      <c r="N4397" s="12" t="s">
        <v>8474</v>
      </c>
    </row>
    <row r="4398" customFormat="1" spans="1:14">
      <c r="A4398" s="9" t="s">
        <v>8122</v>
      </c>
      <c r="B4398" s="10"/>
      <c r="C4398" s="10" t="s">
        <v>8555</v>
      </c>
      <c r="D4398" s="10" t="s">
        <v>8556</v>
      </c>
      <c r="E4398" s="10" t="s">
        <v>1676</v>
      </c>
      <c r="F4398" s="10"/>
      <c r="G4398" s="10"/>
      <c r="H4398" s="10" t="s">
        <v>431</v>
      </c>
      <c r="I4398" s="10"/>
      <c r="J4398" s="10" t="s">
        <v>8471</v>
      </c>
      <c r="K4398" s="10" t="s">
        <v>8472</v>
      </c>
      <c r="L4398" s="10" t="s">
        <v>8510</v>
      </c>
      <c r="M4398" s="9" t="s">
        <v>8167</v>
      </c>
      <c r="N4398" s="12" t="s">
        <v>8474</v>
      </c>
    </row>
    <row r="4399" customFormat="1" spans="1:14">
      <c r="A4399" s="9" t="s">
        <v>8122</v>
      </c>
      <c r="B4399" s="9"/>
      <c r="C4399" s="9" t="s">
        <v>8557</v>
      </c>
      <c r="D4399" s="9" t="s">
        <v>8558</v>
      </c>
      <c r="E4399" s="10" t="s">
        <v>1676</v>
      </c>
      <c r="F4399" s="9"/>
      <c r="G4399" s="9"/>
      <c r="H4399" s="9" t="s">
        <v>431</v>
      </c>
      <c r="I4399" s="9"/>
      <c r="J4399" s="10" t="s">
        <v>8471</v>
      </c>
      <c r="K4399" s="9" t="s">
        <v>8472</v>
      </c>
      <c r="L4399" s="10" t="s">
        <v>8510</v>
      </c>
      <c r="M4399" s="9"/>
      <c r="N4399" s="12" t="s">
        <v>8474</v>
      </c>
    </row>
    <row r="4400" customFormat="1" spans="1:14">
      <c r="A4400" s="9" t="s">
        <v>8122</v>
      </c>
      <c r="B4400" s="10"/>
      <c r="C4400" s="10" t="s">
        <v>8559</v>
      </c>
      <c r="D4400" s="10" t="s">
        <v>8560</v>
      </c>
      <c r="E4400" s="10" t="s">
        <v>1676</v>
      </c>
      <c r="F4400" s="10"/>
      <c r="G4400" s="10"/>
      <c r="H4400" s="10" t="s">
        <v>431</v>
      </c>
      <c r="I4400" s="10"/>
      <c r="J4400" s="10" t="s">
        <v>8471</v>
      </c>
      <c r="K4400" s="10" t="s">
        <v>8472</v>
      </c>
      <c r="L4400" s="10" t="s">
        <v>8510</v>
      </c>
      <c r="M4400" s="9" t="s">
        <v>8167</v>
      </c>
      <c r="N4400" s="12" t="s">
        <v>8474</v>
      </c>
    </row>
    <row r="4401" customFormat="1" spans="1:14">
      <c r="A4401" s="9" t="s">
        <v>8122</v>
      </c>
      <c r="B4401" s="10"/>
      <c r="C4401" s="10" t="s">
        <v>8561</v>
      </c>
      <c r="D4401" s="10" t="s">
        <v>8562</v>
      </c>
      <c r="E4401" s="10" t="s">
        <v>1676</v>
      </c>
      <c r="F4401" s="10"/>
      <c r="G4401" s="10"/>
      <c r="H4401" s="10" t="s">
        <v>431</v>
      </c>
      <c r="I4401" s="10"/>
      <c r="J4401" s="10" t="s">
        <v>8471</v>
      </c>
      <c r="K4401" s="10" t="s">
        <v>8472</v>
      </c>
      <c r="L4401" s="10" t="s">
        <v>8510</v>
      </c>
      <c r="M4401" s="9" t="s">
        <v>8167</v>
      </c>
      <c r="N4401" s="12" t="s">
        <v>8474</v>
      </c>
    </row>
    <row r="4402" customFormat="1" spans="1:14">
      <c r="A4402" s="9" t="s">
        <v>8122</v>
      </c>
      <c r="B4402" s="10"/>
      <c r="C4402" s="10" t="s">
        <v>8563</v>
      </c>
      <c r="D4402" s="10" t="s">
        <v>8564</v>
      </c>
      <c r="E4402" s="10" t="s">
        <v>1676</v>
      </c>
      <c r="F4402" s="10"/>
      <c r="G4402" s="10"/>
      <c r="H4402" s="10" t="s">
        <v>431</v>
      </c>
      <c r="I4402" s="10"/>
      <c r="J4402" s="10" t="s">
        <v>8471</v>
      </c>
      <c r="K4402" s="10" t="s">
        <v>8472</v>
      </c>
      <c r="L4402" s="10" t="s">
        <v>8510</v>
      </c>
      <c r="M4402" s="9" t="s">
        <v>8167</v>
      </c>
      <c r="N4402" s="12" t="s">
        <v>8474</v>
      </c>
    </row>
    <row r="4403" customFormat="1" spans="1:14">
      <c r="A4403" s="9" t="s">
        <v>8122</v>
      </c>
      <c r="B4403" s="10"/>
      <c r="C4403" s="10" t="s">
        <v>8565</v>
      </c>
      <c r="D4403" s="10" t="s">
        <v>8566</v>
      </c>
      <c r="E4403" s="10" t="s">
        <v>1676</v>
      </c>
      <c r="F4403" s="10"/>
      <c r="G4403" s="10"/>
      <c r="H4403" s="10" t="s">
        <v>431</v>
      </c>
      <c r="I4403" s="10"/>
      <c r="J4403" s="10" t="s">
        <v>8471</v>
      </c>
      <c r="K4403" s="10" t="s">
        <v>8472</v>
      </c>
      <c r="L4403" s="10" t="s">
        <v>8510</v>
      </c>
      <c r="M4403" s="9" t="s">
        <v>8167</v>
      </c>
      <c r="N4403" s="12" t="s">
        <v>8474</v>
      </c>
    </row>
    <row r="4404" customFormat="1" spans="1:14">
      <c r="A4404" s="9" t="s">
        <v>8122</v>
      </c>
      <c r="B4404" s="9"/>
      <c r="C4404" s="12" t="s">
        <v>8567</v>
      </c>
      <c r="D4404" s="12" t="s">
        <v>8568</v>
      </c>
      <c r="E4404" s="10" t="s">
        <v>1676</v>
      </c>
      <c r="F4404" s="9"/>
      <c r="G4404" s="9"/>
      <c r="H4404" s="9" t="s">
        <v>431</v>
      </c>
      <c r="I4404" s="9"/>
      <c r="J4404" s="10" t="s">
        <v>8471</v>
      </c>
      <c r="K4404" s="9" t="s">
        <v>8472</v>
      </c>
      <c r="L4404" s="10" t="s">
        <v>8510</v>
      </c>
      <c r="M4404" s="9"/>
      <c r="N4404" s="12" t="s">
        <v>8474</v>
      </c>
    </row>
    <row r="4405" customFormat="1" spans="1:14">
      <c r="A4405" s="9" t="s">
        <v>8122</v>
      </c>
      <c r="B4405" s="9"/>
      <c r="C4405" s="12" t="s">
        <v>8569</v>
      </c>
      <c r="D4405" s="12" t="s">
        <v>8570</v>
      </c>
      <c r="E4405" s="10" t="s">
        <v>1676</v>
      </c>
      <c r="F4405" s="9"/>
      <c r="G4405" s="9"/>
      <c r="H4405" s="9" t="s">
        <v>7111</v>
      </c>
      <c r="I4405" s="9"/>
      <c r="J4405" s="10" t="s">
        <v>8176</v>
      </c>
      <c r="K4405" s="9" t="s">
        <v>8177</v>
      </c>
      <c r="L4405" s="10" t="s">
        <v>8295</v>
      </c>
      <c r="M4405" s="9"/>
      <c r="N4405" s="12" t="s">
        <v>8178</v>
      </c>
    </row>
    <row r="4406" customFormat="1" spans="1:14">
      <c r="A4406" s="9" t="s">
        <v>8122</v>
      </c>
      <c r="B4406" s="9"/>
      <c r="C4406" s="12" t="s">
        <v>8571</v>
      </c>
      <c r="D4406" s="12" t="s">
        <v>8572</v>
      </c>
      <c r="E4406" s="10" t="s">
        <v>1676</v>
      </c>
      <c r="F4406" s="9"/>
      <c r="G4406" s="9"/>
      <c r="H4406" s="9" t="s">
        <v>7111</v>
      </c>
      <c r="I4406" s="9"/>
      <c r="J4406" s="10" t="s">
        <v>8176</v>
      </c>
      <c r="K4406" s="9" t="s">
        <v>8177</v>
      </c>
      <c r="L4406" s="10" t="s">
        <v>8295</v>
      </c>
      <c r="M4406" s="9"/>
      <c r="N4406" s="12" t="s">
        <v>8178</v>
      </c>
    </row>
    <row r="4407" customFormat="1" spans="1:14">
      <c r="A4407" s="9" t="s">
        <v>8122</v>
      </c>
      <c r="B4407" s="9"/>
      <c r="C4407" s="12" t="s">
        <v>8573</v>
      </c>
      <c r="D4407" s="12" t="s">
        <v>8574</v>
      </c>
      <c r="E4407" s="10" t="s">
        <v>1676</v>
      </c>
      <c r="F4407" s="9"/>
      <c r="G4407" s="9"/>
      <c r="H4407" s="9" t="s">
        <v>7111</v>
      </c>
      <c r="I4407" s="9"/>
      <c r="J4407" s="10" t="s">
        <v>8176</v>
      </c>
      <c r="K4407" s="9" t="s">
        <v>8177</v>
      </c>
      <c r="L4407" s="10" t="s">
        <v>8295</v>
      </c>
      <c r="M4407" s="9"/>
      <c r="N4407" s="12" t="s">
        <v>8178</v>
      </c>
    </row>
    <row r="4408" customFormat="1" spans="1:14">
      <c r="A4408" s="9" t="s">
        <v>8122</v>
      </c>
      <c r="B4408" s="9"/>
      <c r="C4408" s="12" t="s">
        <v>8575</v>
      </c>
      <c r="D4408" s="12" t="s">
        <v>8576</v>
      </c>
      <c r="E4408" s="10" t="s">
        <v>1676</v>
      </c>
      <c r="F4408" s="9"/>
      <c r="G4408" s="9"/>
      <c r="H4408" s="9" t="s">
        <v>431</v>
      </c>
      <c r="I4408" s="9"/>
      <c r="J4408" s="10" t="s">
        <v>8471</v>
      </c>
      <c r="K4408" s="9" t="s">
        <v>8472</v>
      </c>
      <c r="L4408" s="10" t="s">
        <v>8510</v>
      </c>
      <c r="M4408" s="9"/>
      <c r="N4408" s="12" t="s">
        <v>8474</v>
      </c>
    </row>
    <row r="4409" customFormat="1" spans="1:14">
      <c r="A4409" s="9" t="s">
        <v>8122</v>
      </c>
      <c r="B4409" s="9"/>
      <c r="C4409" s="12" t="s">
        <v>8577</v>
      </c>
      <c r="D4409" s="12" t="s">
        <v>8578</v>
      </c>
      <c r="E4409" s="10" t="s">
        <v>1676</v>
      </c>
      <c r="F4409" s="9"/>
      <c r="G4409" s="9"/>
      <c r="H4409" s="9" t="s">
        <v>7111</v>
      </c>
      <c r="I4409" s="9"/>
      <c r="J4409" s="10" t="s">
        <v>8176</v>
      </c>
      <c r="K4409" s="9" t="s">
        <v>8177</v>
      </c>
      <c r="L4409" s="10" t="s">
        <v>8295</v>
      </c>
      <c r="M4409" s="9"/>
      <c r="N4409" s="12" t="s">
        <v>8178</v>
      </c>
    </row>
    <row r="4410" customFormat="1" spans="1:14">
      <c r="A4410" s="9" t="s">
        <v>8122</v>
      </c>
      <c r="B4410" s="9"/>
      <c r="C4410" s="12" t="s">
        <v>8579</v>
      </c>
      <c r="D4410" s="12" t="s">
        <v>8580</v>
      </c>
      <c r="E4410" s="10" t="s">
        <v>1676</v>
      </c>
      <c r="F4410" s="9"/>
      <c r="G4410" s="9"/>
      <c r="H4410" s="9" t="s">
        <v>7111</v>
      </c>
      <c r="I4410" s="9"/>
      <c r="J4410" s="10" t="s">
        <v>8176</v>
      </c>
      <c r="K4410" s="9" t="s">
        <v>8177</v>
      </c>
      <c r="L4410" s="10" t="s">
        <v>8295</v>
      </c>
      <c r="M4410" s="9"/>
      <c r="N4410" s="12" t="s">
        <v>8178</v>
      </c>
    </row>
    <row r="4411" customFormat="1" spans="1:14">
      <c r="A4411" s="9" t="s">
        <v>8122</v>
      </c>
      <c r="B4411" s="9"/>
      <c r="C4411" s="12" t="s">
        <v>8581</v>
      </c>
      <c r="D4411" s="12" t="s">
        <v>8582</v>
      </c>
      <c r="E4411" s="10" t="s">
        <v>1676</v>
      </c>
      <c r="F4411" s="9"/>
      <c r="G4411" s="9"/>
      <c r="H4411" s="9" t="s">
        <v>7111</v>
      </c>
      <c r="I4411" s="9"/>
      <c r="J4411" s="10" t="s">
        <v>8176</v>
      </c>
      <c r="K4411" s="9" t="s">
        <v>8177</v>
      </c>
      <c r="L4411" s="10" t="s">
        <v>8295</v>
      </c>
      <c r="M4411" s="9"/>
      <c r="N4411" s="12" t="s">
        <v>8178</v>
      </c>
    </row>
    <row r="4412" customFormat="1" spans="1:14">
      <c r="A4412" s="9" t="s">
        <v>8583</v>
      </c>
      <c r="B4412" s="10"/>
      <c r="C4412" s="10" t="s">
        <v>8584</v>
      </c>
      <c r="D4412" s="10" t="s">
        <v>8585</v>
      </c>
      <c r="E4412" s="10" t="s">
        <v>1676</v>
      </c>
      <c r="F4412" s="10"/>
      <c r="G4412" s="10"/>
      <c r="H4412" s="10" t="s">
        <v>665</v>
      </c>
      <c r="I4412" s="10"/>
      <c r="J4412" s="10" t="s">
        <v>993</v>
      </c>
      <c r="K4412" s="10" t="s">
        <v>8586</v>
      </c>
      <c r="L4412" s="10" t="s">
        <v>8587</v>
      </c>
      <c r="M4412" s="9" t="s">
        <v>8167</v>
      </c>
      <c r="N4412" s="12" t="s">
        <v>8588</v>
      </c>
    </row>
    <row r="4413" customFormat="1" spans="1:14">
      <c r="A4413" s="9" t="s">
        <v>8583</v>
      </c>
      <c r="B4413" s="10"/>
      <c r="C4413" s="10" t="s">
        <v>8589</v>
      </c>
      <c r="D4413" s="10" t="s">
        <v>8590</v>
      </c>
      <c r="E4413" s="10" t="s">
        <v>1676</v>
      </c>
      <c r="F4413" s="10"/>
      <c r="G4413" s="10"/>
      <c r="H4413" s="10" t="s">
        <v>452</v>
      </c>
      <c r="I4413" s="10"/>
      <c r="J4413" s="10" t="s">
        <v>7571</v>
      </c>
      <c r="K4413" s="10" t="s">
        <v>8591</v>
      </c>
      <c r="L4413" s="10" t="s">
        <v>8592</v>
      </c>
      <c r="M4413" s="9">
        <v>0</v>
      </c>
      <c r="N4413" s="12" t="s">
        <v>8593</v>
      </c>
    </row>
    <row r="4414" customFormat="1" spans="1:14">
      <c r="A4414" s="9" t="s">
        <v>8583</v>
      </c>
      <c r="B4414" s="10"/>
      <c r="C4414" s="10" t="s">
        <v>8594</v>
      </c>
      <c r="D4414" s="10" t="s">
        <v>8595</v>
      </c>
      <c r="E4414" s="10" t="s">
        <v>1676</v>
      </c>
      <c r="F4414" s="10"/>
      <c r="G4414" s="10"/>
      <c r="H4414" s="10" t="s">
        <v>452</v>
      </c>
      <c r="I4414" s="10"/>
      <c r="J4414" s="10" t="s">
        <v>7571</v>
      </c>
      <c r="K4414" s="10" t="s">
        <v>8591</v>
      </c>
      <c r="L4414" s="10" t="s">
        <v>8592</v>
      </c>
      <c r="M4414" s="9">
        <v>0</v>
      </c>
      <c r="N4414" s="12" t="s">
        <v>8593</v>
      </c>
    </row>
    <row r="4415" customFormat="1" spans="1:14">
      <c r="A4415" s="9" t="s">
        <v>8583</v>
      </c>
      <c r="B4415" s="9"/>
      <c r="C4415" s="10" t="s">
        <v>8596</v>
      </c>
      <c r="D4415" s="10" t="s">
        <v>8597</v>
      </c>
      <c r="E4415" s="10" t="s">
        <v>1676</v>
      </c>
      <c r="F4415" s="10"/>
      <c r="G4415" s="10"/>
      <c r="H4415" s="10" t="s">
        <v>452</v>
      </c>
      <c r="I4415" s="10"/>
      <c r="J4415" s="10" t="s">
        <v>7571</v>
      </c>
      <c r="K4415" s="10" t="s">
        <v>8591</v>
      </c>
      <c r="L4415" s="10" t="s">
        <v>8592</v>
      </c>
      <c r="M4415" s="9">
        <v>0</v>
      </c>
      <c r="N4415" s="12" t="s">
        <v>8593</v>
      </c>
    </row>
    <row r="4416" customFormat="1" spans="1:14">
      <c r="A4416" s="9" t="s">
        <v>8583</v>
      </c>
      <c r="B4416" s="9"/>
      <c r="C4416" s="10" t="s">
        <v>8598</v>
      </c>
      <c r="D4416" s="10" t="s">
        <v>8599</v>
      </c>
      <c r="E4416" s="10" t="s">
        <v>1676</v>
      </c>
      <c r="F4416" s="10"/>
      <c r="G4416" s="10"/>
      <c r="H4416" s="10" t="s">
        <v>452</v>
      </c>
      <c r="I4416" s="10"/>
      <c r="J4416" s="10" t="s">
        <v>7571</v>
      </c>
      <c r="K4416" s="10" t="s">
        <v>8591</v>
      </c>
      <c r="L4416" s="10" t="s">
        <v>8592</v>
      </c>
      <c r="M4416" s="9">
        <v>0</v>
      </c>
      <c r="N4416" s="12" t="s">
        <v>8593</v>
      </c>
    </row>
    <row r="4417" customFormat="1" spans="1:14">
      <c r="A4417" s="9" t="s">
        <v>8583</v>
      </c>
      <c r="B4417" s="9"/>
      <c r="C4417" s="10" t="s">
        <v>8600</v>
      </c>
      <c r="D4417" s="10" t="s">
        <v>8601</v>
      </c>
      <c r="E4417" s="10" t="s">
        <v>1676</v>
      </c>
      <c r="F4417" s="10"/>
      <c r="G4417" s="10"/>
      <c r="H4417" s="10" t="s">
        <v>452</v>
      </c>
      <c r="I4417" s="10"/>
      <c r="J4417" s="10" t="s">
        <v>7571</v>
      </c>
      <c r="K4417" s="10" t="s">
        <v>8591</v>
      </c>
      <c r="L4417" s="10" t="s">
        <v>8592</v>
      </c>
      <c r="M4417" s="9">
        <v>0</v>
      </c>
      <c r="N4417" s="12" t="s">
        <v>8593</v>
      </c>
    </row>
    <row r="4418" customFormat="1" spans="1:14">
      <c r="A4418" s="9" t="s">
        <v>8583</v>
      </c>
      <c r="B4418" s="9"/>
      <c r="C4418" s="10" t="s">
        <v>8602</v>
      </c>
      <c r="D4418" s="10" t="s">
        <v>8603</v>
      </c>
      <c r="E4418" s="10" t="s">
        <v>1676</v>
      </c>
      <c r="F4418" s="10"/>
      <c r="G4418" s="10"/>
      <c r="H4418" s="10" t="s">
        <v>452</v>
      </c>
      <c r="I4418" s="10"/>
      <c r="J4418" s="10" t="s">
        <v>7571</v>
      </c>
      <c r="K4418" s="10" t="s">
        <v>8591</v>
      </c>
      <c r="L4418" s="10" t="s">
        <v>8592</v>
      </c>
      <c r="M4418" s="9">
        <v>0</v>
      </c>
      <c r="N4418" s="12" t="s">
        <v>8593</v>
      </c>
    </row>
    <row r="4419" customFormat="1" spans="1:14">
      <c r="A4419" s="9" t="s">
        <v>8583</v>
      </c>
      <c r="B4419" s="9"/>
      <c r="C4419" s="10" t="s">
        <v>8604</v>
      </c>
      <c r="D4419" s="10" t="s">
        <v>8605</v>
      </c>
      <c r="E4419" s="10" t="s">
        <v>1676</v>
      </c>
      <c r="F4419" s="10"/>
      <c r="G4419" s="10"/>
      <c r="H4419" s="10" t="s">
        <v>452</v>
      </c>
      <c r="I4419" s="10"/>
      <c r="J4419" s="10" t="s">
        <v>7571</v>
      </c>
      <c r="K4419" s="10" t="s">
        <v>8591</v>
      </c>
      <c r="L4419" s="10" t="s">
        <v>8592</v>
      </c>
      <c r="M4419" s="9">
        <v>0</v>
      </c>
      <c r="N4419" s="12" t="s">
        <v>8593</v>
      </c>
    </row>
    <row r="4420" customFormat="1" spans="1:14">
      <c r="A4420" s="9" t="s">
        <v>8583</v>
      </c>
      <c r="B4420" s="10"/>
      <c r="C4420" s="10" t="s">
        <v>8606</v>
      </c>
      <c r="D4420" s="10" t="s">
        <v>8607</v>
      </c>
      <c r="E4420" s="10" t="s">
        <v>1676</v>
      </c>
      <c r="F4420" s="10"/>
      <c r="G4420" s="10"/>
      <c r="H4420" s="10" t="s">
        <v>452</v>
      </c>
      <c r="I4420" s="10"/>
      <c r="J4420" s="10" t="s">
        <v>7571</v>
      </c>
      <c r="K4420" s="10" t="s">
        <v>8591</v>
      </c>
      <c r="L4420" s="10" t="s">
        <v>8592</v>
      </c>
      <c r="M4420" s="9">
        <v>0</v>
      </c>
      <c r="N4420" s="12" t="s">
        <v>8593</v>
      </c>
    </row>
    <row r="4421" customFormat="1" spans="1:14">
      <c r="A4421" s="9" t="s">
        <v>8583</v>
      </c>
      <c r="B4421" s="9"/>
      <c r="C4421" s="10" t="s">
        <v>8608</v>
      </c>
      <c r="D4421" s="10" t="s">
        <v>8609</v>
      </c>
      <c r="E4421" s="10" t="s">
        <v>1676</v>
      </c>
      <c r="F4421" s="10"/>
      <c r="G4421" s="10"/>
      <c r="H4421" s="10" t="s">
        <v>452</v>
      </c>
      <c r="I4421" s="10"/>
      <c r="J4421" s="10" t="s">
        <v>7571</v>
      </c>
      <c r="K4421" s="10" t="s">
        <v>8591</v>
      </c>
      <c r="L4421" s="10" t="s">
        <v>8592</v>
      </c>
      <c r="M4421" s="9">
        <v>0</v>
      </c>
      <c r="N4421" s="12" t="s">
        <v>8593</v>
      </c>
    </row>
    <row r="4422" customFormat="1" spans="1:14">
      <c r="A4422" s="9" t="s">
        <v>8583</v>
      </c>
      <c r="B4422" s="9"/>
      <c r="C4422" s="10" t="s">
        <v>8610</v>
      </c>
      <c r="D4422" s="10" t="s">
        <v>8611</v>
      </c>
      <c r="E4422" s="10" t="s">
        <v>1676</v>
      </c>
      <c r="F4422" s="10"/>
      <c r="G4422" s="10"/>
      <c r="H4422" s="10" t="s">
        <v>452</v>
      </c>
      <c r="I4422" s="10"/>
      <c r="J4422" s="10" t="s">
        <v>7571</v>
      </c>
      <c r="K4422" s="10" t="s">
        <v>8591</v>
      </c>
      <c r="L4422" s="10" t="s">
        <v>8592</v>
      </c>
      <c r="M4422" s="9">
        <v>0</v>
      </c>
      <c r="N4422" s="12" t="s">
        <v>8593</v>
      </c>
    </row>
    <row r="4423" customFormat="1" spans="1:14">
      <c r="A4423" s="9" t="s">
        <v>8583</v>
      </c>
      <c r="B4423" s="10"/>
      <c r="C4423" s="10" t="s">
        <v>8612</v>
      </c>
      <c r="D4423" s="10" t="s">
        <v>8613</v>
      </c>
      <c r="E4423" s="10" t="s">
        <v>1676</v>
      </c>
      <c r="F4423" s="10"/>
      <c r="G4423" s="10"/>
      <c r="H4423" s="10" t="s">
        <v>452</v>
      </c>
      <c r="I4423" s="10"/>
      <c r="J4423" s="10" t="s">
        <v>7571</v>
      </c>
      <c r="K4423" s="10" t="s">
        <v>8591</v>
      </c>
      <c r="L4423" s="10" t="s">
        <v>8614</v>
      </c>
      <c r="M4423" s="9">
        <v>0</v>
      </c>
      <c r="N4423" s="12" t="s">
        <v>8593</v>
      </c>
    </row>
    <row r="4424" customFormat="1" spans="1:14">
      <c r="A4424" s="9" t="s">
        <v>8583</v>
      </c>
      <c r="B4424" s="10"/>
      <c r="C4424" s="10" t="s">
        <v>8615</v>
      </c>
      <c r="D4424" s="10" t="s">
        <v>8616</v>
      </c>
      <c r="E4424" s="10" t="s">
        <v>1676</v>
      </c>
      <c r="F4424" s="10"/>
      <c r="G4424" s="10"/>
      <c r="H4424" s="10" t="s">
        <v>452</v>
      </c>
      <c r="I4424" s="10"/>
      <c r="J4424" s="10" t="s">
        <v>7571</v>
      </c>
      <c r="K4424" s="10" t="s">
        <v>8591</v>
      </c>
      <c r="L4424" s="10" t="s">
        <v>8614</v>
      </c>
      <c r="M4424" s="9">
        <v>0</v>
      </c>
      <c r="N4424" s="12" t="s">
        <v>8593</v>
      </c>
    </row>
    <row r="4425" customFormat="1" spans="1:14">
      <c r="A4425" s="9" t="s">
        <v>8583</v>
      </c>
      <c r="B4425" s="10"/>
      <c r="C4425" s="10" t="s">
        <v>8617</v>
      </c>
      <c r="D4425" s="10" t="s">
        <v>8618</v>
      </c>
      <c r="E4425" s="10" t="s">
        <v>1676</v>
      </c>
      <c r="F4425" s="10"/>
      <c r="G4425" s="10"/>
      <c r="H4425" s="10" t="s">
        <v>452</v>
      </c>
      <c r="I4425" s="10"/>
      <c r="J4425" s="10" t="s">
        <v>7571</v>
      </c>
      <c r="K4425" s="10" t="s">
        <v>8591</v>
      </c>
      <c r="L4425" s="10" t="s">
        <v>8614</v>
      </c>
      <c r="M4425" s="9">
        <v>0</v>
      </c>
      <c r="N4425" s="12" t="s">
        <v>8593</v>
      </c>
    </row>
    <row r="4426" customFormat="1" spans="1:14">
      <c r="A4426" s="9" t="s">
        <v>8583</v>
      </c>
      <c r="B4426" s="10"/>
      <c r="C4426" s="10" t="s">
        <v>8619</v>
      </c>
      <c r="D4426" s="10" t="s">
        <v>8620</v>
      </c>
      <c r="E4426" s="10" t="s">
        <v>1676</v>
      </c>
      <c r="F4426" s="10"/>
      <c r="G4426" s="10"/>
      <c r="H4426" s="10" t="s">
        <v>452</v>
      </c>
      <c r="I4426" s="10"/>
      <c r="J4426" s="10" t="s">
        <v>7571</v>
      </c>
      <c r="K4426" s="10" t="s">
        <v>8591</v>
      </c>
      <c r="L4426" s="10" t="s">
        <v>8614</v>
      </c>
      <c r="M4426" s="9">
        <v>0</v>
      </c>
      <c r="N4426" s="12" t="s">
        <v>8593</v>
      </c>
    </row>
    <row r="4427" customFormat="1" spans="1:14">
      <c r="A4427" s="9" t="s">
        <v>8583</v>
      </c>
      <c r="B4427" s="10"/>
      <c r="C4427" s="10" t="s">
        <v>8621</v>
      </c>
      <c r="D4427" s="10" t="s">
        <v>8622</v>
      </c>
      <c r="E4427" s="10" t="s">
        <v>1676</v>
      </c>
      <c r="F4427" s="10"/>
      <c r="G4427" s="10"/>
      <c r="H4427" s="10" t="s">
        <v>452</v>
      </c>
      <c r="I4427" s="10"/>
      <c r="J4427" s="10" t="s">
        <v>7571</v>
      </c>
      <c r="K4427" s="10" t="s">
        <v>8591</v>
      </c>
      <c r="L4427" s="10" t="s">
        <v>8614</v>
      </c>
      <c r="M4427" s="9">
        <v>0</v>
      </c>
      <c r="N4427" s="12" t="s">
        <v>8593</v>
      </c>
    </row>
    <row r="4428" customFormat="1" spans="1:14">
      <c r="A4428" s="9" t="s">
        <v>8583</v>
      </c>
      <c r="B4428" s="10"/>
      <c r="C4428" s="10" t="s">
        <v>8623</v>
      </c>
      <c r="D4428" s="10" t="s">
        <v>8624</v>
      </c>
      <c r="E4428" s="10" t="s">
        <v>1676</v>
      </c>
      <c r="F4428" s="10"/>
      <c r="G4428" s="10"/>
      <c r="H4428" s="10" t="s">
        <v>452</v>
      </c>
      <c r="I4428" s="10"/>
      <c r="J4428" s="10" t="s">
        <v>7571</v>
      </c>
      <c r="K4428" s="10" t="s">
        <v>8591</v>
      </c>
      <c r="L4428" s="10" t="s">
        <v>8614</v>
      </c>
      <c r="M4428" s="9">
        <v>0</v>
      </c>
      <c r="N4428" s="12" t="s">
        <v>8593</v>
      </c>
    </row>
    <row r="4429" customFormat="1" spans="1:14">
      <c r="A4429" s="9" t="s">
        <v>8583</v>
      </c>
      <c r="B4429" s="9"/>
      <c r="C4429" s="10" t="s">
        <v>8625</v>
      </c>
      <c r="D4429" s="10" t="s">
        <v>8626</v>
      </c>
      <c r="E4429" s="10" t="s">
        <v>1676</v>
      </c>
      <c r="F4429" s="10"/>
      <c r="G4429" s="10"/>
      <c r="H4429" s="10" t="s">
        <v>452</v>
      </c>
      <c r="I4429" s="10"/>
      <c r="J4429" s="10" t="s">
        <v>7571</v>
      </c>
      <c r="K4429" s="10" t="s">
        <v>8591</v>
      </c>
      <c r="L4429" s="10" t="s">
        <v>8627</v>
      </c>
      <c r="M4429" s="9" t="s">
        <v>8277</v>
      </c>
      <c r="N4429" s="12" t="s">
        <v>8593</v>
      </c>
    </row>
    <row r="4430" customFormat="1" spans="1:14">
      <c r="A4430" s="9" t="s">
        <v>8583</v>
      </c>
      <c r="B4430" s="9"/>
      <c r="C4430" s="10" t="s">
        <v>8628</v>
      </c>
      <c r="D4430" s="10" t="s">
        <v>8626</v>
      </c>
      <c r="E4430" s="10" t="s">
        <v>1676</v>
      </c>
      <c r="F4430" s="10"/>
      <c r="G4430" s="10"/>
      <c r="H4430" s="10" t="s">
        <v>452</v>
      </c>
      <c r="I4430" s="10"/>
      <c r="J4430" s="10" t="s">
        <v>7571</v>
      </c>
      <c r="K4430" s="10" t="s">
        <v>8591</v>
      </c>
      <c r="L4430" s="10" t="s">
        <v>8627</v>
      </c>
      <c r="M4430" s="9" t="s">
        <v>8277</v>
      </c>
      <c r="N4430" s="12" t="s">
        <v>8593</v>
      </c>
    </row>
    <row r="4431" customFormat="1" spans="1:14">
      <c r="A4431" s="9" t="s">
        <v>8583</v>
      </c>
      <c r="B4431" s="10"/>
      <c r="C4431" s="10" t="s">
        <v>8629</v>
      </c>
      <c r="D4431" s="10" t="s">
        <v>8630</v>
      </c>
      <c r="E4431" s="10" t="s">
        <v>1676</v>
      </c>
      <c r="F4431" s="10"/>
      <c r="G4431" s="10"/>
      <c r="H4431" s="10" t="s">
        <v>452</v>
      </c>
      <c r="I4431" s="10"/>
      <c r="J4431" s="10" t="s">
        <v>7571</v>
      </c>
      <c r="K4431" s="10" t="s">
        <v>8591</v>
      </c>
      <c r="L4431" s="10" t="s">
        <v>8627</v>
      </c>
      <c r="M4431" s="9" t="s">
        <v>8277</v>
      </c>
      <c r="N4431" s="12" t="s">
        <v>8593</v>
      </c>
    </row>
    <row r="4432" customFormat="1" spans="1:14">
      <c r="A4432" s="9" t="s">
        <v>8583</v>
      </c>
      <c r="B4432" s="9"/>
      <c r="C4432" s="9" t="s">
        <v>8631</v>
      </c>
      <c r="D4432" s="9" t="s">
        <v>8632</v>
      </c>
      <c r="E4432" s="10" t="s">
        <v>1676</v>
      </c>
      <c r="F4432" s="9"/>
      <c r="G4432" s="9"/>
      <c r="H4432" s="9" t="s">
        <v>452</v>
      </c>
      <c r="I4432" s="9"/>
      <c r="J4432" s="10" t="s">
        <v>7571</v>
      </c>
      <c r="K4432" s="10" t="s">
        <v>8591</v>
      </c>
      <c r="L4432" s="10" t="s">
        <v>8633</v>
      </c>
      <c r="M4432" s="9"/>
      <c r="N4432" s="12" t="s">
        <v>8593</v>
      </c>
    </row>
    <row r="4433" customFormat="1" spans="1:14">
      <c r="A4433" s="9" t="s">
        <v>8583</v>
      </c>
      <c r="B4433" s="9"/>
      <c r="C4433" s="9" t="s">
        <v>8634</v>
      </c>
      <c r="D4433" s="9" t="s">
        <v>8635</v>
      </c>
      <c r="E4433" s="10" t="s">
        <v>1676</v>
      </c>
      <c r="F4433" s="9"/>
      <c r="G4433" s="9"/>
      <c r="H4433" s="9" t="s">
        <v>452</v>
      </c>
      <c r="I4433" s="9"/>
      <c r="J4433" s="10" t="s">
        <v>7571</v>
      </c>
      <c r="K4433" s="10" t="s">
        <v>8591</v>
      </c>
      <c r="L4433" s="10" t="s">
        <v>8633</v>
      </c>
      <c r="M4433" s="9"/>
      <c r="N4433" s="12" t="s">
        <v>8593</v>
      </c>
    </row>
    <row r="4434" customFormat="1" spans="1:14">
      <c r="A4434" s="9" t="s">
        <v>8583</v>
      </c>
      <c r="B4434" s="9"/>
      <c r="C4434" s="9" t="s">
        <v>8636</v>
      </c>
      <c r="D4434" s="9" t="s">
        <v>8637</v>
      </c>
      <c r="E4434" s="10" t="s">
        <v>1676</v>
      </c>
      <c r="F4434" s="9"/>
      <c r="G4434" s="9"/>
      <c r="H4434" s="9" t="s">
        <v>452</v>
      </c>
      <c r="I4434" s="9"/>
      <c r="J4434" s="10" t="s">
        <v>7571</v>
      </c>
      <c r="K4434" s="10" t="s">
        <v>8591</v>
      </c>
      <c r="L4434" s="10" t="s">
        <v>8633</v>
      </c>
      <c r="M4434" s="9"/>
      <c r="N4434" s="12" t="s">
        <v>8593</v>
      </c>
    </row>
    <row r="4435" customFormat="1" spans="1:14">
      <c r="A4435" s="9" t="s">
        <v>8583</v>
      </c>
      <c r="B4435" s="10"/>
      <c r="C4435" s="10" t="s">
        <v>8638</v>
      </c>
      <c r="D4435" s="10" t="s">
        <v>8639</v>
      </c>
      <c r="E4435" s="10" t="s">
        <v>1676</v>
      </c>
      <c r="F4435" s="10"/>
      <c r="G4435" s="10"/>
      <c r="H4435" s="10" t="s">
        <v>452</v>
      </c>
      <c r="I4435" s="10"/>
      <c r="J4435" s="10" t="s">
        <v>7571</v>
      </c>
      <c r="K4435" s="10" t="s">
        <v>8591</v>
      </c>
      <c r="L4435" s="10" t="s">
        <v>8633</v>
      </c>
      <c r="M4435" s="9" t="s">
        <v>1806</v>
      </c>
      <c r="N4435" s="12" t="s">
        <v>8593</v>
      </c>
    </row>
    <row r="4436" customFormat="1" spans="1:14">
      <c r="A4436" s="9" t="s">
        <v>8583</v>
      </c>
      <c r="B4436" s="10"/>
      <c r="C4436" s="10" t="s">
        <v>8640</v>
      </c>
      <c r="D4436" s="10" t="s">
        <v>8641</v>
      </c>
      <c r="E4436" s="10" t="s">
        <v>1676</v>
      </c>
      <c r="F4436" s="10"/>
      <c r="G4436" s="10"/>
      <c r="H4436" s="10" t="s">
        <v>452</v>
      </c>
      <c r="I4436" s="10"/>
      <c r="J4436" s="10" t="s">
        <v>7571</v>
      </c>
      <c r="K4436" s="10" t="s">
        <v>8591</v>
      </c>
      <c r="L4436" s="10" t="s">
        <v>8633</v>
      </c>
      <c r="M4436" s="9" t="s">
        <v>1806</v>
      </c>
      <c r="N4436" s="12" t="s">
        <v>8593</v>
      </c>
    </row>
    <row r="4437" customFormat="1" spans="1:14">
      <c r="A4437" s="9" t="s">
        <v>8583</v>
      </c>
      <c r="B4437" s="10"/>
      <c r="C4437" s="10" t="s">
        <v>8642</v>
      </c>
      <c r="D4437" s="10" t="s">
        <v>8643</v>
      </c>
      <c r="E4437" s="10" t="s">
        <v>1676</v>
      </c>
      <c r="F4437" s="10"/>
      <c r="G4437" s="10"/>
      <c r="H4437" s="10" t="s">
        <v>452</v>
      </c>
      <c r="I4437" s="10"/>
      <c r="J4437" s="10" t="s">
        <v>7571</v>
      </c>
      <c r="K4437" s="10" t="s">
        <v>8591</v>
      </c>
      <c r="L4437" s="10" t="s">
        <v>8633</v>
      </c>
      <c r="M4437" s="9" t="s">
        <v>1806</v>
      </c>
      <c r="N4437" s="12" t="s">
        <v>8593</v>
      </c>
    </row>
    <row r="4438" customFormat="1" spans="1:14">
      <c r="A4438" s="9" t="s">
        <v>8583</v>
      </c>
      <c r="B4438" s="10"/>
      <c r="C4438" s="10" t="s">
        <v>8644</v>
      </c>
      <c r="D4438" s="10" t="s">
        <v>8645</v>
      </c>
      <c r="E4438" s="10" t="s">
        <v>1676</v>
      </c>
      <c r="F4438" s="10"/>
      <c r="G4438" s="10"/>
      <c r="H4438" s="10" t="s">
        <v>452</v>
      </c>
      <c r="I4438" s="10"/>
      <c r="J4438" s="10" t="s">
        <v>7571</v>
      </c>
      <c r="K4438" s="10" t="s">
        <v>8591</v>
      </c>
      <c r="L4438" s="10" t="s">
        <v>8633</v>
      </c>
      <c r="M4438" s="9" t="s">
        <v>1806</v>
      </c>
      <c r="N4438" s="12" t="s">
        <v>8593</v>
      </c>
    </row>
    <row r="4439" customFormat="1" spans="1:14">
      <c r="A4439" s="9" t="s">
        <v>8583</v>
      </c>
      <c r="B4439" s="10"/>
      <c r="C4439" s="10" t="s">
        <v>8646</v>
      </c>
      <c r="D4439" s="10" t="s">
        <v>8647</v>
      </c>
      <c r="E4439" s="10" t="s">
        <v>1676</v>
      </c>
      <c r="F4439" s="10"/>
      <c r="G4439" s="10"/>
      <c r="H4439" s="10" t="s">
        <v>452</v>
      </c>
      <c r="I4439" s="10"/>
      <c r="J4439" s="10" t="s">
        <v>7571</v>
      </c>
      <c r="K4439" s="10" t="s">
        <v>8591</v>
      </c>
      <c r="L4439" s="10" t="s">
        <v>8633</v>
      </c>
      <c r="M4439" s="9" t="s">
        <v>1806</v>
      </c>
      <c r="N4439" s="12" t="s">
        <v>8593</v>
      </c>
    </row>
    <row r="4440" customFormat="1" spans="1:14">
      <c r="A4440" s="9" t="s">
        <v>8583</v>
      </c>
      <c r="B4440" s="10"/>
      <c r="C4440" s="10" t="s">
        <v>8648</v>
      </c>
      <c r="D4440" s="10" t="s">
        <v>8649</v>
      </c>
      <c r="E4440" s="10" t="s">
        <v>1676</v>
      </c>
      <c r="F4440" s="10"/>
      <c r="G4440" s="10"/>
      <c r="H4440" s="10" t="s">
        <v>452</v>
      </c>
      <c r="I4440" s="10"/>
      <c r="J4440" s="10" t="s">
        <v>7571</v>
      </c>
      <c r="K4440" s="10" t="s">
        <v>8591</v>
      </c>
      <c r="L4440" s="10" t="s">
        <v>8633</v>
      </c>
      <c r="M4440" s="9" t="s">
        <v>1806</v>
      </c>
      <c r="N4440" s="12" t="s">
        <v>8593</v>
      </c>
    </row>
    <row r="4441" customFormat="1" spans="1:14">
      <c r="A4441" s="9" t="s">
        <v>8583</v>
      </c>
      <c r="B4441" s="9"/>
      <c r="C4441" s="9" t="s">
        <v>8650</v>
      </c>
      <c r="D4441" s="9" t="s">
        <v>8651</v>
      </c>
      <c r="E4441" s="10" t="s">
        <v>1676</v>
      </c>
      <c r="F4441" s="9"/>
      <c r="G4441" s="9"/>
      <c r="H4441" s="9" t="s">
        <v>452</v>
      </c>
      <c r="I4441" s="9"/>
      <c r="J4441" s="10" t="s">
        <v>7571</v>
      </c>
      <c r="K4441" s="10" t="s">
        <v>8591</v>
      </c>
      <c r="L4441" s="10" t="s">
        <v>8633</v>
      </c>
      <c r="M4441" s="9"/>
      <c r="N4441" s="12" t="s">
        <v>8593</v>
      </c>
    </row>
    <row r="4442" customFormat="1" spans="1:14">
      <c r="A4442" s="9" t="s">
        <v>8583</v>
      </c>
      <c r="B4442" s="10"/>
      <c r="C4442" s="10" t="s">
        <v>8652</v>
      </c>
      <c r="D4442" s="10" t="s">
        <v>8653</v>
      </c>
      <c r="E4442" s="10" t="s">
        <v>1676</v>
      </c>
      <c r="F4442" s="10"/>
      <c r="G4442" s="10"/>
      <c r="H4442" s="10" t="s">
        <v>452</v>
      </c>
      <c r="I4442" s="10"/>
      <c r="J4442" s="10" t="s">
        <v>7571</v>
      </c>
      <c r="K4442" s="10" t="s">
        <v>8591</v>
      </c>
      <c r="L4442" s="10" t="s">
        <v>8633</v>
      </c>
      <c r="M4442" s="9" t="s">
        <v>1806</v>
      </c>
      <c r="N4442" s="12" t="s">
        <v>8593</v>
      </c>
    </row>
    <row r="4443" customFormat="1" spans="1:14">
      <c r="A4443" s="9" t="s">
        <v>8583</v>
      </c>
      <c r="B4443" s="10"/>
      <c r="C4443" s="10" t="s">
        <v>8654</v>
      </c>
      <c r="D4443" s="10" t="s">
        <v>8655</v>
      </c>
      <c r="E4443" s="10" t="s">
        <v>1676</v>
      </c>
      <c r="F4443" s="10"/>
      <c r="G4443" s="10"/>
      <c r="H4443" s="10" t="s">
        <v>452</v>
      </c>
      <c r="I4443" s="10"/>
      <c r="J4443" s="10" t="s">
        <v>7571</v>
      </c>
      <c r="K4443" s="10" t="s">
        <v>8591</v>
      </c>
      <c r="L4443" s="10" t="s">
        <v>8633</v>
      </c>
      <c r="M4443" s="9" t="s">
        <v>1806</v>
      </c>
      <c r="N4443" s="12" t="s">
        <v>8593</v>
      </c>
    </row>
    <row r="4444" customFormat="1" spans="1:14">
      <c r="A4444" s="9" t="s">
        <v>8583</v>
      </c>
      <c r="B4444" s="10"/>
      <c r="C4444" s="10" t="s">
        <v>8656</v>
      </c>
      <c r="D4444" s="10" t="s">
        <v>8657</v>
      </c>
      <c r="E4444" s="10" t="s">
        <v>1676</v>
      </c>
      <c r="F4444" s="10"/>
      <c r="G4444" s="10"/>
      <c r="H4444" s="10" t="s">
        <v>452</v>
      </c>
      <c r="I4444" s="10"/>
      <c r="J4444" s="10" t="s">
        <v>7571</v>
      </c>
      <c r="K4444" s="10" t="s">
        <v>8591</v>
      </c>
      <c r="L4444" s="10" t="s">
        <v>8633</v>
      </c>
      <c r="M4444" s="9" t="s">
        <v>1806</v>
      </c>
      <c r="N4444" s="12" t="s">
        <v>8593</v>
      </c>
    </row>
    <row r="4445" customFormat="1" spans="1:14">
      <c r="A4445" s="9" t="s">
        <v>8583</v>
      </c>
      <c r="B4445" s="10"/>
      <c r="C4445" s="10" t="s">
        <v>8658</v>
      </c>
      <c r="D4445" s="10" t="s">
        <v>8659</v>
      </c>
      <c r="E4445" s="10" t="s">
        <v>1676</v>
      </c>
      <c r="F4445" s="10"/>
      <c r="G4445" s="10"/>
      <c r="H4445" s="10" t="s">
        <v>452</v>
      </c>
      <c r="I4445" s="10"/>
      <c r="J4445" s="10" t="s">
        <v>7571</v>
      </c>
      <c r="K4445" s="10" t="s">
        <v>8591</v>
      </c>
      <c r="L4445" s="10" t="s">
        <v>8633</v>
      </c>
      <c r="M4445" s="9" t="s">
        <v>1806</v>
      </c>
      <c r="N4445" s="12" t="s">
        <v>8593</v>
      </c>
    </row>
    <row r="4446" customFormat="1" spans="1:14">
      <c r="A4446" s="9" t="s">
        <v>8583</v>
      </c>
      <c r="B4446" s="10"/>
      <c r="C4446" s="10" t="s">
        <v>8660</v>
      </c>
      <c r="D4446" s="10" t="s">
        <v>8661</v>
      </c>
      <c r="E4446" s="10" t="s">
        <v>1676</v>
      </c>
      <c r="F4446" s="10"/>
      <c r="G4446" s="10"/>
      <c r="H4446" s="10" t="s">
        <v>452</v>
      </c>
      <c r="I4446" s="10"/>
      <c r="J4446" s="10" t="s">
        <v>7571</v>
      </c>
      <c r="K4446" s="10" t="s">
        <v>8591</v>
      </c>
      <c r="L4446" s="10" t="s">
        <v>8633</v>
      </c>
      <c r="M4446" s="9" t="s">
        <v>1806</v>
      </c>
      <c r="N4446" s="12" t="s">
        <v>8593</v>
      </c>
    </row>
    <row r="4447" customFormat="1" spans="1:14">
      <c r="A4447" s="9" t="s">
        <v>8583</v>
      </c>
      <c r="B4447" s="10"/>
      <c r="C4447" s="10" t="s">
        <v>8662</v>
      </c>
      <c r="D4447" s="10" t="s">
        <v>8663</v>
      </c>
      <c r="E4447" s="10" t="s">
        <v>1676</v>
      </c>
      <c r="F4447" s="10"/>
      <c r="G4447" s="10"/>
      <c r="H4447" s="10" t="s">
        <v>452</v>
      </c>
      <c r="I4447" s="10"/>
      <c r="J4447" s="10" t="s">
        <v>7571</v>
      </c>
      <c r="K4447" s="10" t="s">
        <v>8591</v>
      </c>
      <c r="L4447" s="10" t="s">
        <v>8633</v>
      </c>
      <c r="M4447" s="9" t="s">
        <v>1806</v>
      </c>
      <c r="N4447" s="12" t="s">
        <v>8593</v>
      </c>
    </row>
    <row r="4448" customFormat="1" spans="1:14">
      <c r="A4448" s="9" t="s">
        <v>8583</v>
      </c>
      <c r="B4448" s="10"/>
      <c r="C4448" s="10" t="s">
        <v>8664</v>
      </c>
      <c r="D4448" s="10" t="s">
        <v>8665</v>
      </c>
      <c r="E4448" s="10" t="s">
        <v>1676</v>
      </c>
      <c r="F4448" s="10"/>
      <c r="G4448" s="10"/>
      <c r="H4448" s="10" t="s">
        <v>452</v>
      </c>
      <c r="I4448" s="10"/>
      <c r="J4448" s="10" t="s">
        <v>7571</v>
      </c>
      <c r="K4448" s="10" t="s">
        <v>8591</v>
      </c>
      <c r="L4448" s="10" t="s">
        <v>8633</v>
      </c>
      <c r="M4448" s="9" t="s">
        <v>1806</v>
      </c>
      <c r="N4448" s="12" t="s">
        <v>8593</v>
      </c>
    </row>
    <row r="4449" customFormat="1" spans="1:14">
      <c r="A4449" s="9" t="s">
        <v>8583</v>
      </c>
      <c r="B4449" s="9"/>
      <c r="C4449" s="10" t="s">
        <v>8666</v>
      </c>
      <c r="D4449" s="10" t="s">
        <v>8667</v>
      </c>
      <c r="E4449" s="10" t="s">
        <v>1676</v>
      </c>
      <c r="F4449" s="10"/>
      <c r="G4449" s="10"/>
      <c r="H4449" s="10" t="s">
        <v>452</v>
      </c>
      <c r="I4449" s="10"/>
      <c r="J4449" s="10" t="s">
        <v>7571</v>
      </c>
      <c r="K4449" s="10" t="s">
        <v>8591</v>
      </c>
      <c r="L4449" s="10" t="s">
        <v>8633</v>
      </c>
      <c r="M4449" s="9" t="s">
        <v>1806</v>
      </c>
      <c r="N4449" s="12" t="s">
        <v>8593</v>
      </c>
    </row>
    <row r="4450" customFormat="1" spans="1:14">
      <c r="A4450" s="9" t="s">
        <v>8583</v>
      </c>
      <c r="B4450" s="10"/>
      <c r="C4450" s="10" t="s">
        <v>8668</v>
      </c>
      <c r="D4450" s="10" t="s">
        <v>8669</v>
      </c>
      <c r="E4450" s="10" t="s">
        <v>1676</v>
      </c>
      <c r="F4450" s="10"/>
      <c r="G4450" s="10"/>
      <c r="H4450" s="10" t="s">
        <v>452</v>
      </c>
      <c r="I4450" s="10"/>
      <c r="J4450" s="10" t="s">
        <v>7571</v>
      </c>
      <c r="K4450" s="10" t="s">
        <v>8591</v>
      </c>
      <c r="L4450" s="10" t="s">
        <v>8633</v>
      </c>
      <c r="M4450" s="9" t="s">
        <v>1806</v>
      </c>
      <c r="N4450" s="12" t="s">
        <v>8593</v>
      </c>
    </row>
    <row r="4451" customFormat="1" spans="1:14">
      <c r="A4451" s="9" t="s">
        <v>8583</v>
      </c>
      <c r="B4451" s="9"/>
      <c r="C4451" s="10" t="s">
        <v>8670</v>
      </c>
      <c r="D4451" s="10" t="s">
        <v>8671</v>
      </c>
      <c r="E4451" s="10" t="s">
        <v>1676</v>
      </c>
      <c r="F4451" s="10"/>
      <c r="G4451" s="10"/>
      <c r="H4451" s="10" t="s">
        <v>452</v>
      </c>
      <c r="I4451" s="10"/>
      <c r="J4451" s="10" t="s">
        <v>7571</v>
      </c>
      <c r="K4451" s="10" t="s">
        <v>8591</v>
      </c>
      <c r="L4451" s="10" t="s">
        <v>8633</v>
      </c>
      <c r="M4451" s="9" t="s">
        <v>1806</v>
      </c>
      <c r="N4451" s="12" t="s">
        <v>8593</v>
      </c>
    </row>
    <row r="4452" customFormat="1" spans="1:14">
      <c r="A4452" s="9" t="s">
        <v>8583</v>
      </c>
      <c r="B4452" s="9"/>
      <c r="C4452" s="10" t="s">
        <v>8672</v>
      </c>
      <c r="D4452" s="10" t="s">
        <v>8673</v>
      </c>
      <c r="E4452" s="10" t="s">
        <v>1676</v>
      </c>
      <c r="F4452" s="10"/>
      <c r="G4452" s="10"/>
      <c r="H4452" s="10" t="s">
        <v>452</v>
      </c>
      <c r="I4452" s="10"/>
      <c r="J4452" s="10" t="s">
        <v>7571</v>
      </c>
      <c r="K4452" s="10" t="s">
        <v>8591</v>
      </c>
      <c r="L4452" s="10" t="s">
        <v>8633</v>
      </c>
      <c r="M4452" s="9" t="s">
        <v>1806</v>
      </c>
      <c r="N4452" s="12" t="s">
        <v>8593</v>
      </c>
    </row>
    <row r="4453" customFormat="1" spans="1:14">
      <c r="A4453" s="9" t="s">
        <v>8583</v>
      </c>
      <c r="B4453" s="9"/>
      <c r="C4453" s="10" t="s">
        <v>8674</v>
      </c>
      <c r="D4453" s="10" t="s">
        <v>8675</v>
      </c>
      <c r="E4453" s="10" t="s">
        <v>1676</v>
      </c>
      <c r="F4453" s="10"/>
      <c r="G4453" s="10"/>
      <c r="H4453" s="10" t="s">
        <v>452</v>
      </c>
      <c r="I4453" s="10"/>
      <c r="J4453" s="10" t="s">
        <v>7571</v>
      </c>
      <c r="K4453" s="10" t="s">
        <v>8591</v>
      </c>
      <c r="L4453" s="10" t="s">
        <v>8633</v>
      </c>
      <c r="M4453" s="9" t="s">
        <v>1806</v>
      </c>
      <c r="N4453" s="12" t="s">
        <v>8593</v>
      </c>
    </row>
    <row r="4454" customFormat="1" spans="1:14">
      <c r="A4454" s="9" t="s">
        <v>8583</v>
      </c>
      <c r="B4454" s="10"/>
      <c r="C4454" s="10" t="s">
        <v>8676</v>
      </c>
      <c r="D4454" s="10" t="s">
        <v>8677</v>
      </c>
      <c r="E4454" s="10" t="s">
        <v>1676</v>
      </c>
      <c r="F4454" s="10"/>
      <c r="G4454" s="10"/>
      <c r="H4454" s="10" t="s">
        <v>1350</v>
      </c>
      <c r="I4454" s="10"/>
      <c r="J4454" s="10" t="s">
        <v>8678</v>
      </c>
      <c r="K4454" s="10" t="s">
        <v>8679</v>
      </c>
      <c r="L4454" s="10" t="s">
        <v>8633</v>
      </c>
      <c r="M4454" s="9" t="s">
        <v>1806</v>
      </c>
      <c r="N4454" s="12" t="s">
        <v>8680</v>
      </c>
    </row>
    <row r="4455" customFormat="1" spans="1:14">
      <c r="A4455" s="9" t="s">
        <v>8583</v>
      </c>
      <c r="B4455" s="10"/>
      <c r="C4455" s="10" t="s">
        <v>8681</v>
      </c>
      <c r="D4455" s="10" t="s">
        <v>8682</v>
      </c>
      <c r="E4455" s="10" t="s">
        <v>1676</v>
      </c>
      <c r="F4455" s="10"/>
      <c r="G4455" s="10"/>
      <c r="H4455" s="10" t="s">
        <v>1350</v>
      </c>
      <c r="I4455" s="10"/>
      <c r="J4455" s="10" t="s">
        <v>8678</v>
      </c>
      <c r="K4455" s="10" t="s">
        <v>8679</v>
      </c>
      <c r="L4455" s="10" t="s">
        <v>8633</v>
      </c>
      <c r="M4455" s="9" t="s">
        <v>1806</v>
      </c>
      <c r="N4455" s="12" t="s">
        <v>8680</v>
      </c>
    </row>
    <row r="4456" customFormat="1" spans="1:14">
      <c r="A4456" s="9" t="s">
        <v>8583</v>
      </c>
      <c r="B4456" s="10"/>
      <c r="C4456" s="10" t="s">
        <v>8683</v>
      </c>
      <c r="D4456" s="10" t="s">
        <v>8684</v>
      </c>
      <c r="E4456" s="10" t="s">
        <v>1676</v>
      </c>
      <c r="F4456" s="10"/>
      <c r="G4456" s="10"/>
      <c r="H4456" s="10" t="s">
        <v>452</v>
      </c>
      <c r="I4456" s="10"/>
      <c r="J4456" s="10" t="s">
        <v>7571</v>
      </c>
      <c r="K4456" s="10" t="s">
        <v>8591</v>
      </c>
      <c r="L4456" s="10" t="s">
        <v>8633</v>
      </c>
      <c r="M4456" s="9" t="s">
        <v>1806</v>
      </c>
      <c r="N4456" s="12" t="s">
        <v>8593</v>
      </c>
    </row>
    <row r="4457" customFormat="1" spans="1:14">
      <c r="A4457" s="9" t="s">
        <v>8583</v>
      </c>
      <c r="B4457" s="10"/>
      <c r="C4457" s="10" t="s">
        <v>8685</v>
      </c>
      <c r="D4457" s="10" t="s">
        <v>8686</v>
      </c>
      <c r="E4457" s="10" t="s">
        <v>1676</v>
      </c>
      <c r="F4457" s="10"/>
      <c r="G4457" s="10"/>
      <c r="H4457" s="10" t="s">
        <v>452</v>
      </c>
      <c r="I4457" s="10"/>
      <c r="J4457" s="10" t="s">
        <v>7571</v>
      </c>
      <c r="K4457" s="10" t="s">
        <v>8591</v>
      </c>
      <c r="L4457" s="10" t="s">
        <v>8633</v>
      </c>
      <c r="M4457" s="9" t="s">
        <v>1806</v>
      </c>
      <c r="N4457" s="12" t="s">
        <v>8593</v>
      </c>
    </row>
    <row r="4458" customFormat="1" spans="1:14">
      <c r="A4458" s="9" t="s">
        <v>8583</v>
      </c>
      <c r="B4458" s="10"/>
      <c r="C4458" s="10" t="s">
        <v>8687</v>
      </c>
      <c r="D4458" s="10" t="s">
        <v>8688</v>
      </c>
      <c r="E4458" s="10" t="s">
        <v>1676</v>
      </c>
      <c r="F4458" s="10"/>
      <c r="G4458" s="10"/>
      <c r="H4458" s="10" t="s">
        <v>452</v>
      </c>
      <c r="I4458" s="10"/>
      <c r="J4458" s="10" t="s">
        <v>7571</v>
      </c>
      <c r="K4458" s="10" t="s">
        <v>8591</v>
      </c>
      <c r="L4458" s="10" t="s">
        <v>8633</v>
      </c>
      <c r="M4458" s="9" t="s">
        <v>1806</v>
      </c>
      <c r="N4458" s="12" t="s">
        <v>8593</v>
      </c>
    </row>
    <row r="4459" customFormat="1" spans="1:14">
      <c r="A4459" s="9" t="s">
        <v>8583</v>
      </c>
      <c r="B4459" s="10"/>
      <c r="C4459" s="10" t="s">
        <v>8689</v>
      </c>
      <c r="D4459" s="10" t="s">
        <v>8690</v>
      </c>
      <c r="E4459" s="10" t="s">
        <v>1676</v>
      </c>
      <c r="F4459" s="10"/>
      <c r="G4459" s="10"/>
      <c r="H4459" s="10" t="s">
        <v>452</v>
      </c>
      <c r="I4459" s="10"/>
      <c r="J4459" s="10" t="s">
        <v>7571</v>
      </c>
      <c r="K4459" s="10" t="s">
        <v>8591</v>
      </c>
      <c r="L4459" s="10" t="s">
        <v>8633</v>
      </c>
      <c r="M4459" s="9" t="s">
        <v>1806</v>
      </c>
      <c r="N4459" s="12" t="s">
        <v>8593</v>
      </c>
    </row>
    <row r="4460" customFormat="1" spans="1:14">
      <c r="A4460" s="9" t="s">
        <v>8583</v>
      </c>
      <c r="B4460" s="10"/>
      <c r="C4460" s="10" t="s">
        <v>8691</v>
      </c>
      <c r="D4460" s="10" t="s">
        <v>8692</v>
      </c>
      <c r="E4460" s="10" t="s">
        <v>1676</v>
      </c>
      <c r="F4460" s="10"/>
      <c r="G4460" s="10"/>
      <c r="H4460" s="10" t="s">
        <v>452</v>
      </c>
      <c r="I4460" s="10"/>
      <c r="J4460" s="10" t="s">
        <v>7571</v>
      </c>
      <c r="K4460" s="10" t="s">
        <v>8591</v>
      </c>
      <c r="L4460" s="10" t="s">
        <v>8633</v>
      </c>
      <c r="M4460" s="9" t="s">
        <v>1806</v>
      </c>
      <c r="N4460" s="12" t="s">
        <v>8593</v>
      </c>
    </row>
    <row r="4461" customFormat="1" spans="1:14">
      <c r="A4461" s="9" t="s">
        <v>8583</v>
      </c>
      <c r="B4461" s="10"/>
      <c r="C4461" s="10" t="s">
        <v>8693</v>
      </c>
      <c r="D4461" s="10" t="s">
        <v>8694</v>
      </c>
      <c r="E4461" s="10" t="s">
        <v>1676</v>
      </c>
      <c r="F4461" s="10"/>
      <c r="G4461" s="10"/>
      <c r="H4461" s="10" t="s">
        <v>452</v>
      </c>
      <c r="I4461" s="10"/>
      <c r="J4461" s="10" t="s">
        <v>7571</v>
      </c>
      <c r="K4461" s="10" t="s">
        <v>8591</v>
      </c>
      <c r="L4461" s="10" t="s">
        <v>8633</v>
      </c>
      <c r="M4461" s="9" t="s">
        <v>1806</v>
      </c>
      <c r="N4461" s="12" t="s">
        <v>8593</v>
      </c>
    </row>
    <row r="4462" customFormat="1" spans="1:14">
      <c r="A4462" s="9" t="s">
        <v>8583</v>
      </c>
      <c r="B4462" s="10"/>
      <c r="C4462" s="10" t="s">
        <v>8695</v>
      </c>
      <c r="D4462" s="10" t="s">
        <v>8696</v>
      </c>
      <c r="E4462" s="10" t="s">
        <v>1676</v>
      </c>
      <c r="F4462" s="10"/>
      <c r="G4462" s="10"/>
      <c r="H4462" s="10" t="s">
        <v>452</v>
      </c>
      <c r="I4462" s="10"/>
      <c r="J4462" s="10" t="s">
        <v>7571</v>
      </c>
      <c r="K4462" s="10" t="s">
        <v>8591</v>
      </c>
      <c r="L4462" s="10" t="s">
        <v>8633</v>
      </c>
      <c r="M4462" s="9" t="s">
        <v>1806</v>
      </c>
      <c r="N4462" s="12" t="s">
        <v>8593</v>
      </c>
    </row>
    <row r="4463" customFormat="1" spans="1:14">
      <c r="A4463" s="9" t="s">
        <v>8583</v>
      </c>
      <c r="B4463" s="10"/>
      <c r="C4463" s="10" t="s">
        <v>8697</v>
      </c>
      <c r="D4463" s="10" t="s">
        <v>8698</v>
      </c>
      <c r="E4463" s="10" t="s">
        <v>1676</v>
      </c>
      <c r="F4463" s="10"/>
      <c r="G4463" s="10"/>
      <c r="H4463" s="10" t="s">
        <v>452</v>
      </c>
      <c r="I4463" s="10"/>
      <c r="J4463" s="10" t="s">
        <v>7571</v>
      </c>
      <c r="K4463" s="10" t="s">
        <v>8591</v>
      </c>
      <c r="L4463" s="10" t="s">
        <v>8633</v>
      </c>
      <c r="M4463" s="9" t="s">
        <v>1806</v>
      </c>
      <c r="N4463" s="12" t="s">
        <v>8593</v>
      </c>
    </row>
    <row r="4464" customFormat="1" spans="1:14">
      <c r="A4464" s="9" t="s">
        <v>8583</v>
      </c>
      <c r="B4464" s="10"/>
      <c r="C4464" s="10" t="s">
        <v>8699</v>
      </c>
      <c r="D4464" s="10" t="s">
        <v>8700</v>
      </c>
      <c r="E4464" s="10" t="s">
        <v>1676</v>
      </c>
      <c r="F4464" s="10"/>
      <c r="G4464" s="10"/>
      <c r="H4464" s="10" t="s">
        <v>452</v>
      </c>
      <c r="I4464" s="10"/>
      <c r="J4464" s="10" t="s">
        <v>7571</v>
      </c>
      <c r="K4464" s="10" t="s">
        <v>8591</v>
      </c>
      <c r="L4464" s="10" t="s">
        <v>8633</v>
      </c>
      <c r="M4464" s="9" t="s">
        <v>1806</v>
      </c>
      <c r="N4464" s="12" t="s">
        <v>8593</v>
      </c>
    </row>
    <row r="4465" customFormat="1" spans="1:14">
      <c r="A4465" s="9" t="s">
        <v>8583</v>
      </c>
      <c r="B4465" s="10"/>
      <c r="C4465" s="10" t="s">
        <v>8701</v>
      </c>
      <c r="D4465" s="10" t="s">
        <v>8702</v>
      </c>
      <c r="E4465" s="10" t="s">
        <v>1676</v>
      </c>
      <c r="F4465" s="10"/>
      <c r="G4465" s="10"/>
      <c r="H4465" s="10" t="s">
        <v>452</v>
      </c>
      <c r="I4465" s="10"/>
      <c r="J4465" s="10" t="s">
        <v>7571</v>
      </c>
      <c r="K4465" s="10" t="s">
        <v>8591</v>
      </c>
      <c r="L4465" s="10" t="s">
        <v>8633</v>
      </c>
      <c r="M4465" s="9" t="s">
        <v>1806</v>
      </c>
      <c r="N4465" s="12" t="s">
        <v>8593</v>
      </c>
    </row>
    <row r="4466" customFormat="1" spans="1:14">
      <c r="A4466" s="9" t="s">
        <v>8583</v>
      </c>
      <c r="B4466" s="10"/>
      <c r="C4466" s="10" t="s">
        <v>8703</v>
      </c>
      <c r="D4466" s="10" t="s">
        <v>8704</v>
      </c>
      <c r="E4466" s="10" t="s">
        <v>1676</v>
      </c>
      <c r="F4466" s="10"/>
      <c r="G4466" s="10"/>
      <c r="H4466" s="10" t="s">
        <v>452</v>
      </c>
      <c r="I4466" s="10"/>
      <c r="J4466" s="10" t="s">
        <v>7571</v>
      </c>
      <c r="K4466" s="10" t="s">
        <v>8591</v>
      </c>
      <c r="L4466" s="10" t="s">
        <v>8633</v>
      </c>
      <c r="M4466" s="9" t="s">
        <v>1806</v>
      </c>
      <c r="N4466" s="12" t="s">
        <v>8593</v>
      </c>
    </row>
    <row r="4467" customFormat="1" spans="1:14">
      <c r="A4467" s="9" t="s">
        <v>8583</v>
      </c>
      <c r="B4467" s="10"/>
      <c r="C4467" s="10" t="s">
        <v>8705</v>
      </c>
      <c r="D4467" s="10" t="s">
        <v>8706</v>
      </c>
      <c r="E4467" s="10" t="s">
        <v>1676</v>
      </c>
      <c r="F4467" s="10"/>
      <c r="G4467" s="10"/>
      <c r="H4467" s="10" t="s">
        <v>452</v>
      </c>
      <c r="I4467" s="10"/>
      <c r="J4467" s="10" t="s">
        <v>7571</v>
      </c>
      <c r="K4467" s="10" t="s">
        <v>8591</v>
      </c>
      <c r="L4467" s="10" t="s">
        <v>8633</v>
      </c>
      <c r="M4467" s="9" t="s">
        <v>1806</v>
      </c>
      <c r="N4467" s="12" t="s">
        <v>8593</v>
      </c>
    </row>
    <row r="4468" customFormat="1" spans="1:14">
      <c r="A4468" s="9" t="s">
        <v>8583</v>
      </c>
      <c r="B4468" s="10"/>
      <c r="C4468" s="10" t="s">
        <v>8707</v>
      </c>
      <c r="D4468" s="10" t="s">
        <v>8708</v>
      </c>
      <c r="E4468" s="10" t="s">
        <v>1676</v>
      </c>
      <c r="F4468" s="10"/>
      <c r="G4468" s="10"/>
      <c r="H4468" s="10" t="s">
        <v>452</v>
      </c>
      <c r="I4468" s="10"/>
      <c r="J4468" s="10" t="s">
        <v>7571</v>
      </c>
      <c r="K4468" s="10" t="s">
        <v>8591</v>
      </c>
      <c r="L4468" s="10" t="s">
        <v>8633</v>
      </c>
      <c r="M4468" s="9" t="s">
        <v>1806</v>
      </c>
      <c r="N4468" s="12" t="s">
        <v>8593</v>
      </c>
    </row>
    <row r="4469" customFormat="1" spans="1:14">
      <c r="A4469" s="9" t="s">
        <v>8583</v>
      </c>
      <c r="B4469" s="10"/>
      <c r="C4469" s="10" t="s">
        <v>8709</v>
      </c>
      <c r="D4469" s="10" t="s">
        <v>8710</v>
      </c>
      <c r="E4469" s="10" t="s">
        <v>1676</v>
      </c>
      <c r="F4469" s="10"/>
      <c r="G4469" s="10"/>
      <c r="H4469" s="10" t="s">
        <v>452</v>
      </c>
      <c r="I4469" s="10"/>
      <c r="J4469" s="10" t="s">
        <v>7571</v>
      </c>
      <c r="K4469" s="10" t="s">
        <v>8591</v>
      </c>
      <c r="L4469" s="10" t="s">
        <v>8633</v>
      </c>
      <c r="M4469" s="9" t="s">
        <v>1806</v>
      </c>
      <c r="N4469" s="12" t="s">
        <v>8593</v>
      </c>
    </row>
    <row r="4470" customFormat="1" spans="1:14">
      <c r="A4470" s="9" t="s">
        <v>8583</v>
      </c>
      <c r="B4470" s="10"/>
      <c r="C4470" s="10" t="s">
        <v>8711</v>
      </c>
      <c r="D4470" s="10" t="s">
        <v>8712</v>
      </c>
      <c r="E4470" s="10" t="s">
        <v>1676</v>
      </c>
      <c r="F4470" s="10"/>
      <c r="G4470" s="10"/>
      <c r="H4470" s="10" t="s">
        <v>452</v>
      </c>
      <c r="I4470" s="10"/>
      <c r="J4470" s="10" t="s">
        <v>7571</v>
      </c>
      <c r="K4470" s="10" t="s">
        <v>8591</v>
      </c>
      <c r="L4470" s="10" t="s">
        <v>8633</v>
      </c>
      <c r="M4470" s="9" t="s">
        <v>1806</v>
      </c>
      <c r="N4470" s="12" t="s">
        <v>8593</v>
      </c>
    </row>
    <row r="4471" customFormat="1" spans="1:14">
      <c r="A4471" s="9" t="s">
        <v>8583</v>
      </c>
      <c r="B4471" s="10"/>
      <c r="C4471" s="10" t="s">
        <v>8713</v>
      </c>
      <c r="D4471" s="10" t="s">
        <v>8714</v>
      </c>
      <c r="E4471" s="10" t="s">
        <v>1676</v>
      </c>
      <c r="F4471" s="10"/>
      <c r="G4471" s="10"/>
      <c r="H4471" s="10" t="s">
        <v>452</v>
      </c>
      <c r="I4471" s="10"/>
      <c r="J4471" s="10" t="s">
        <v>7571</v>
      </c>
      <c r="K4471" s="10" t="s">
        <v>8591</v>
      </c>
      <c r="L4471" s="10" t="s">
        <v>8633</v>
      </c>
      <c r="M4471" s="9" t="s">
        <v>1806</v>
      </c>
      <c r="N4471" s="12" t="s">
        <v>8593</v>
      </c>
    </row>
    <row r="4472" customFormat="1" spans="1:14">
      <c r="A4472" s="9" t="s">
        <v>8583</v>
      </c>
      <c r="B4472" s="10"/>
      <c r="C4472" s="10" t="s">
        <v>8715</v>
      </c>
      <c r="D4472" s="10" t="s">
        <v>8716</v>
      </c>
      <c r="E4472" s="10" t="s">
        <v>1676</v>
      </c>
      <c r="F4472" s="10"/>
      <c r="G4472" s="10"/>
      <c r="H4472" s="10" t="s">
        <v>452</v>
      </c>
      <c r="I4472" s="10"/>
      <c r="J4472" s="10" t="s">
        <v>7571</v>
      </c>
      <c r="K4472" s="10" t="s">
        <v>8591</v>
      </c>
      <c r="L4472" s="10" t="s">
        <v>8633</v>
      </c>
      <c r="M4472" s="9" t="s">
        <v>1806</v>
      </c>
      <c r="N4472" s="12" t="s">
        <v>8593</v>
      </c>
    </row>
    <row r="4473" customFormat="1" spans="1:14">
      <c r="A4473" s="9" t="s">
        <v>8583</v>
      </c>
      <c r="B4473" s="10"/>
      <c r="C4473" s="10" t="s">
        <v>8717</v>
      </c>
      <c r="D4473" s="10" t="s">
        <v>8718</v>
      </c>
      <c r="E4473" s="10" t="s">
        <v>1676</v>
      </c>
      <c r="F4473" s="10"/>
      <c r="G4473" s="10"/>
      <c r="H4473" s="10" t="s">
        <v>452</v>
      </c>
      <c r="I4473" s="10"/>
      <c r="J4473" s="10" t="s">
        <v>7571</v>
      </c>
      <c r="K4473" s="10" t="s">
        <v>8591</v>
      </c>
      <c r="L4473" s="10" t="s">
        <v>8633</v>
      </c>
      <c r="M4473" s="9" t="s">
        <v>1806</v>
      </c>
      <c r="N4473" s="12" t="s">
        <v>8593</v>
      </c>
    </row>
    <row r="4474" customFormat="1" spans="1:14">
      <c r="A4474" s="9" t="s">
        <v>8583</v>
      </c>
      <c r="B4474" s="10"/>
      <c r="C4474" s="10" t="s">
        <v>8719</v>
      </c>
      <c r="D4474" s="10" t="s">
        <v>8720</v>
      </c>
      <c r="E4474" s="10" t="s">
        <v>1676</v>
      </c>
      <c r="F4474" s="10"/>
      <c r="G4474" s="10"/>
      <c r="H4474" s="10" t="s">
        <v>452</v>
      </c>
      <c r="I4474" s="10"/>
      <c r="J4474" s="10" t="s">
        <v>7571</v>
      </c>
      <c r="K4474" s="10" t="s">
        <v>8591</v>
      </c>
      <c r="L4474" s="10" t="s">
        <v>8633</v>
      </c>
      <c r="M4474" s="9" t="s">
        <v>1806</v>
      </c>
      <c r="N4474" s="12" t="s">
        <v>8593</v>
      </c>
    </row>
    <row r="4475" customFormat="1" spans="1:14">
      <c r="A4475" s="9" t="s">
        <v>8583</v>
      </c>
      <c r="B4475" s="10"/>
      <c r="C4475" s="10" t="s">
        <v>8721</v>
      </c>
      <c r="D4475" s="10" t="s">
        <v>8722</v>
      </c>
      <c r="E4475" s="10" t="s">
        <v>1676</v>
      </c>
      <c r="F4475" s="10"/>
      <c r="G4475" s="10"/>
      <c r="H4475" s="10" t="s">
        <v>452</v>
      </c>
      <c r="I4475" s="10"/>
      <c r="J4475" s="10" t="s">
        <v>7571</v>
      </c>
      <c r="K4475" s="10" t="s">
        <v>8591</v>
      </c>
      <c r="L4475" s="10" t="s">
        <v>8633</v>
      </c>
      <c r="M4475" s="9" t="s">
        <v>1806</v>
      </c>
      <c r="N4475" s="12" t="s">
        <v>8593</v>
      </c>
    </row>
    <row r="4476" customFormat="1" spans="1:14">
      <c r="A4476" s="9" t="s">
        <v>8583</v>
      </c>
      <c r="B4476" s="10"/>
      <c r="C4476" s="10" t="s">
        <v>8723</v>
      </c>
      <c r="D4476" s="10" t="s">
        <v>8724</v>
      </c>
      <c r="E4476" s="10" t="s">
        <v>1676</v>
      </c>
      <c r="F4476" s="10"/>
      <c r="G4476" s="10"/>
      <c r="H4476" s="10" t="s">
        <v>452</v>
      </c>
      <c r="I4476" s="10"/>
      <c r="J4476" s="10" t="s">
        <v>7571</v>
      </c>
      <c r="K4476" s="10" t="s">
        <v>8591</v>
      </c>
      <c r="L4476" s="10" t="s">
        <v>8633</v>
      </c>
      <c r="M4476" s="9" t="s">
        <v>1806</v>
      </c>
      <c r="N4476" s="12" t="s">
        <v>8593</v>
      </c>
    </row>
    <row r="4477" customFormat="1" spans="1:14">
      <c r="A4477" s="9" t="s">
        <v>8583</v>
      </c>
      <c r="B4477" s="10"/>
      <c r="C4477" s="10" t="s">
        <v>8725</v>
      </c>
      <c r="D4477" s="10" t="s">
        <v>8726</v>
      </c>
      <c r="E4477" s="10" t="s">
        <v>1676</v>
      </c>
      <c r="F4477" s="10"/>
      <c r="G4477" s="10"/>
      <c r="H4477" s="10" t="s">
        <v>452</v>
      </c>
      <c r="I4477" s="10"/>
      <c r="J4477" s="10" t="s">
        <v>7571</v>
      </c>
      <c r="K4477" s="10" t="s">
        <v>8591</v>
      </c>
      <c r="L4477" s="10" t="s">
        <v>8633</v>
      </c>
      <c r="M4477" s="9" t="s">
        <v>1806</v>
      </c>
      <c r="N4477" s="12" t="s">
        <v>8593</v>
      </c>
    </row>
    <row r="4478" customFormat="1" spans="1:14">
      <c r="A4478" s="9" t="s">
        <v>8583</v>
      </c>
      <c r="B4478" s="10"/>
      <c r="C4478" s="10" t="s">
        <v>8727</v>
      </c>
      <c r="D4478" s="10" t="s">
        <v>8728</v>
      </c>
      <c r="E4478" s="10" t="s">
        <v>1676</v>
      </c>
      <c r="F4478" s="10"/>
      <c r="G4478" s="10"/>
      <c r="H4478" s="10" t="s">
        <v>452</v>
      </c>
      <c r="I4478" s="10"/>
      <c r="J4478" s="10" t="s">
        <v>7571</v>
      </c>
      <c r="K4478" s="10" t="s">
        <v>8591</v>
      </c>
      <c r="L4478" s="10" t="s">
        <v>8633</v>
      </c>
      <c r="M4478" s="9" t="s">
        <v>1806</v>
      </c>
      <c r="N4478" s="12" t="s">
        <v>8593</v>
      </c>
    </row>
    <row r="4479" customFormat="1" spans="1:14">
      <c r="A4479" s="9" t="s">
        <v>8583</v>
      </c>
      <c r="B4479" s="10"/>
      <c r="C4479" s="10" t="s">
        <v>8729</v>
      </c>
      <c r="D4479" s="10" t="s">
        <v>8730</v>
      </c>
      <c r="E4479" s="10" t="s">
        <v>1676</v>
      </c>
      <c r="F4479" s="10"/>
      <c r="G4479" s="10"/>
      <c r="H4479" s="10" t="s">
        <v>452</v>
      </c>
      <c r="I4479" s="10"/>
      <c r="J4479" s="10" t="s">
        <v>7571</v>
      </c>
      <c r="K4479" s="10" t="s">
        <v>8591</v>
      </c>
      <c r="L4479" s="10" t="s">
        <v>8633</v>
      </c>
      <c r="M4479" s="9" t="s">
        <v>1806</v>
      </c>
      <c r="N4479" s="12" t="s">
        <v>8593</v>
      </c>
    </row>
    <row r="4480" customFormat="1" spans="1:14">
      <c r="A4480" s="9" t="s">
        <v>8583</v>
      </c>
      <c r="B4480" s="10"/>
      <c r="C4480" s="10" t="s">
        <v>8731</v>
      </c>
      <c r="D4480" s="10" t="s">
        <v>8732</v>
      </c>
      <c r="E4480" s="10" t="s">
        <v>1676</v>
      </c>
      <c r="F4480" s="10"/>
      <c r="G4480" s="10"/>
      <c r="H4480" s="10" t="s">
        <v>452</v>
      </c>
      <c r="I4480" s="10"/>
      <c r="J4480" s="10" t="s">
        <v>7571</v>
      </c>
      <c r="K4480" s="10" t="s">
        <v>8591</v>
      </c>
      <c r="L4480" s="10" t="s">
        <v>8633</v>
      </c>
      <c r="M4480" s="9" t="s">
        <v>1806</v>
      </c>
      <c r="N4480" s="12" t="s">
        <v>8593</v>
      </c>
    </row>
    <row r="4481" customFormat="1" spans="1:14">
      <c r="A4481" s="9" t="s">
        <v>8583</v>
      </c>
      <c r="B4481" s="10"/>
      <c r="C4481" s="10" t="s">
        <v>8733</v>
      </c>
      <c r="D4481" s="10" t="s">
        <v>8734</v>
      </c>
      <c r="E4481" s="10" t="s">
        <v>1676</v>
      </c>
      <c r="F4481" s="10"/>
      <c r="G4481" s="10"/>
      <c r="H4481" s="10" t="s">
        <v>452</v>
      </c>
      <c r="I4481" s="10"/>
      <c r="J4481" s="10" t="s">
        <v>7571</v>
      </c>
      <c r="K4481" s="10" t="s">
        <v>8591</v>
      </c>
      <c r="L4481" s="10" t="s">
        <v>8633</v>
      </c>
      <c r="M4481" s="9" t="s">
        <v>1806</v>
      </c>
      <c r="N4481" s="12" t="s">
        <v>8593</v>
      </c>
    </row>
    <row r="4482" customFormat="1" spans="1:14">
      <c r="A4482" s="9" t="s">
        <v>8583</v>
      </c>
      <c r="B4482" s="10"/>
      <c r="C4482" s="10" t="s">
        <v>8735</v>
      </c>
      <c r="D4482" s="10" t="s">
        <v>8736</v>
      </c>
      <c r="E4482" s="10" t="s">
        <v>1676</v>
      </c>
      <c r="F4482" s="10"/>
      <c r="G4482" s="10"/>
      <c r="H4482" s="10" t="s">
        <v>452</v>
      </c>
      <c r="I4482" s="10"/>
      <c r="J4482" s="10" t="s">
        <v>7571</v>
      </c>
      <c r="K4482" s="10" t="s">
        <v>8591</v>
      </c>
      <c r="L4482" s="10" t="s">
        <v>8633</v>
      </c>
      <c r="M4482" s="9" t="s">
        <v>1806</v>
      </c>
      <c r="N4482" s="12" t="s">
        <v>8593</v>
      </c>
    </row>
    <row r="4483" customFormat="1" spans="1:14">
      <c r="A4483" s="9" t="s">
        <v>8583</v>
      </c>
      <c r="B4483" s="10"/>
      <c r="C4483" s="10" t="s">
        <v>8737</v>
      </c>
      <c r="D4483" s="10" t="s">
        <v>8738</v>
      </c>
      <c r="E4483" s="10" t="s">
        <v>1676</v>
      </c>
      <c r="F4483" s="10"/>
      <c r="G4483" s="10"/>
      <c r="H4483" s="10" t="s">
        <v>452</v>
      </c>
      <c r="I4483" s="10"/>
      <c r="J4483" s="10" t="s">
        <v>7571</v>
      </c>
      <c r="K4483" s="10" t="s">
        <v>8591</v>
      </c>
      <c r="L4483" s="10" t="s">
        <v>8633</v>
      </c>
      <c r="M4483" s="9" t="s">
        <v>1806</v>
      </c>
      <c r="N4483" s="12" t="s">
        <v>8593</v>
      </c>
    </row>
    <row r="4484" customFormat="1" spans="1:14">
      <c r="A4484" s="9" t="s">
        <v>8583</v>
      </c>
      <c r="B4484" s="10"/>
      <c r="C4484" s="10" t="s">
        <v>8739</v>
      </c>
      <c r="D4484" s="10" t="s">
        <v>8740</v>
      </c>
      <c r="E4484" s="10" t="s">
        <v>1676</v>
      </c>
      <c r="F4484" s="10"/>
      <c r="G4484" s="10"/>
      <c r="H4484" s="10" t="s">
        <v>452</v>
      </c>
      <c r="I4484" s="10"/>
      <c r="J4484" s="10" t="s">
        <v>7571</v>
      </c>
      <c r="K4484" s="10" t="s">
        <v>8591</v>
      </c>
      <c r="L4484" s="10" t="s">
        <v>8633</v>
      </c>
      <c r="M4484" s="9" t="s">
        <v>1806</v>
      </c>
      <c r="N4484" s="12" t="s">
        <v>8593</v>
      </c>
    </row>
    <row r="4485" customFormat="1" spans="1:14">
      <c r="A4485" s="9" t="s">
        <v>8583</v>
      </c>
      <c r="B4485" s="10"/>
      <c r="C4485" s="10" t="s">
        <v>8741</v>
      </c>
      <c r="D4485" s="10" t="s">
        <v>8742</v>
      </c>
      <c r="E4485" s="10" t="s">
        <v>1676</v>
      </c>
      <c r="F4485" s="10"/>
      <c r="G4485" s="10"/>
      <c r="H4485" s="10" t="s">
        <v>452</v>
      </c>
      <c r="I4485" s="10"/>
      <c r="J4485" s="10" t="s">
        <v>7571</v>
      </c>
      <c r="K4485" s="10" t="s">
        <v>8591</v>
      </c>
      <c r="L4485" s="10" t="s">
        <v>8633</v>
      </c>
      <c r="M4485" s="9" t="s">
        <v>1806</v>
      </c>
      <c r="N4485" s="12" t="s">
        <v>8593</v>
      </c>
    </row>
    <row r="4486" customFormat="1" spans="1:14">
      <c r="A4486" s="9" t="s">
        <v>8583</v>
      </c>
      <c r="B4486" s="10"/>
      <c r="C4486" s="10" t="s">
        <v>8743</v>
      </c>
      <c r="D4486" s="10" t="s">
        <v>8744</v>
      </c>
      <c r="E4486" s="10" t="s">
        <v>1676</v>
      </c>
      <c r="F4486" s="10"/>
      <c r="G4486" s="10"/>
      <c r="H4486" s="10" t="s">
        <v>452</v>
      </c>
      <c r="I4486" s="10"/>
      <c r="J4486" s="10" t="s">
        <v>7571</v>
      </c>
      <c r="K4486" s="10" t="s">
        <v>8591</v>
      </c>
      <c r="L4486" s="10" t="s">
        <v>8633</v>
      </c>
      <c r="M4486" s="9" t="s">
        <v>1806</v>
      </c>
      <c r="N4486" s="12" t="s">
        <v>8593</v>
      </c>
    </row>
    <row r="4487" customFormat="1" spans="1:14">
      <c r="A4487" s="9" t="s">
        <v>8583</v>
      </c>
      <c r="B4487" s="10"/>
      <c r="C4487" s="10" t="s">
        <v>8745</v>
      </c>
      <c r="D4487" s="10" t="s">
        <v>8746</v>
      </c>
      <c r="E4487" s="10" t="s">
        <v>1676</v>
      </c>
      <c r="F4487" s="10"/>
      <c r="G4487" s="10"/>
      <c r="H4487" s="10" t="s">
        <v>452</v>
      </c>
      <c r="I4487" s="10"/>
      <c r="J4487" s="10" t="s">
        <v>7571</v>
      </c>
      <c r="K4487" s="10" t="s">
        <v>8591</v>
      </c>
      <c r="L4487" s="10" t="s">
        <v>8633</v>
      </c>
      <c r="M4487" s="9" t="s">
        <v>1806</v>
      </c>
      <c r="N4487" s="12" t="s">
        <v>8593</v>
      </c>
    </row>
    <row r="4488" customFormat="1" spans="1:14">
      <c r="A4488" s="9" t="s">
        <v>8583</v>
      </c>
      <c r="B4488" s="10"/>
      <c r="C4488" s="10" t="s">
        <v>8747</v>
      </c>
      <c r="D4488" s="10" t="s">
        <v>8748</v>
      </c>
      <c r="E4488" s="10" t="s">
        <v>1676</v>
      </c>
      <c r="F4488" s="10"/>
      <c r="G4488" s="10"/>
      <c r="H4488" s="10" t="s">
        <v>452</v>
      </c>
      <c r="I4488" s="10"/>
      <c r="J4488" s="10" t="s">
        <v>7571</v>
      </c>
      <c r="K4488" s="10" t="s">
        <v>8591</v>
      </c>
      <c r="L4488" s="10" t="s">
        <v>8633</v>
      </c>
      <c r="M4488" s="9" t="s">
        <v>1806</v>
      </c>
      <c r="N4488" s="12" t="s">
        <v>8593</v>
      </c>
    </row>
    <row r="4489" customFormat="1" spans="1:14">
      <c r="A4489" s="9" t="s">
        <v>8583</v>
      </c>
      <c r="B4489" s="10"/>
      <c r="C4489" s="10" t="s">
        <v>8749</v>
      </c>
      <c r="D4489" s="10" t="s">
        <v>8750</v>
      </c>
      <c r="E4489" s="10" t="s">
        <v>1676</v>
      </c>
      <c r="F4489" s="10"/>
      <c r="G4489" s="10"/>
      <c r="H4489" s="10" t="s">
        <v>452</v>
      </c>
      <c r="I4489" s="10"/>
      <c r="J4489" s="10" t="s">
        <v>7571</v>
      </c>
      <c r="K4489" s="10" t="s">
        <v>8591</v>
      </c>
      <c r="L4489" s="10" t="s">
        <v>8633</v>
      </c>
      <c r="M4489" s="9" t="s">
        <v>1806</v>
      </c>
      <c r="N4489" s="12" t="s">
        <v>8593</v>
      </c>
    </row>
    <row r="4490" customFormat="1" spans="1:14">
      <c r="A4490" s="9" t="s">
        <v>8583</v>
      </c>
      <c r="B4490" s="9"/>
      <c r="C4490" s="9" t="s">
        <v>8751</v>
      </c>
      <c r="D4490" s="9" t="s">
        <v>8752</v>
      </c>
      <c r="E4490" s="10" t="s">
        <v>1676</v>
      </c>
      <c r="F4490" s="9"/>
      <c r="G4490" s="9"/>
      <c r="H4490" s="10" t="s">
        <v>1350</v>
      </c>
      <c r="I4490" s="9"/>
      <c r="J4490" s="10" t="s">
        <v>8678</v>
      </c>
      <c r="K4490" s="10" t="s">
        <v>8679</v>
      </c>
      <c r="L4490" s="10" t="s">
        <v>8633</v>
      </c>
      <c r="M4490" s="9"/>
      <c r="N4490" s="12" t="s">
        <v>8680</v>
      </c>
    </row>
    <row r="4491" customFormat="1" spans="1:14">
      <c r="A4491" s="9" t="s">
        <v>8583</v>
      </c>
      <c r="B4491" s="9"/>
      <c r="C4491" s="10" t="s">
        <v>8753</v>
      </c>
      <c r="D4491" s="10" t="s">
        <v>8754</v>
      </c>
      <c r="E4491" s="10" t="s">
        <v>1676</v>
      </c>
      <c r="F4491" s="10"/>
      <c r="G4491" s="10"/>
      <c r="H4491" s="10" t="s">
        <v>452</v>
      </c>
      <c r="I4491" s="10"/>
      <c r="J4491" s="10" t="s">
        <v>7571</v>
      </c>
      <c r="K4491" s="10" t="s">
        <v>8591</v>
      </c>
      <c r="L4491" s="10" t="s">
        <v>8633</v>
      </c>
      <c r="M4491" s="9" t="s">
        <v>1806</v>
      </c>
      <c r="N4491" s="12" t="s">
        <v>8593</v>
      </c>
    </row>
    <row r="4492" customFormat="1" spans="1:14">
      <c r="A4492" s="9" t="s">
        <v>8583</v>
      </c>
      <c r="B4492" s="10"/>
      <c r="C4492" s="10" t="s">
        <v>8755</v>
      </c>
      <c r="D4492" s="10" t="s">
        <v>8756</v>
      </c>
      <c r="E4492" s="10" t="s">
        <v>1676</v>
      </c>
      <c r="F4492" s="10"/>
      <c r="G4492" s="10"/>
      <c r="H4492" s="10" t="s">
        <v>452</v>
      </c>
      <c r="I4492" s="10"/>
      <c r="J4492" s="10" t="s">
        <v>7571</v>
      </c>
      <c r="K4492" s="10" t="s">
        <v>8591</v>
      </c>
      <c r="L4492" s="10" t="s">
        <v>8633</v>
      </c>
      <c r="M4492" s="9" t="s">
        <v>1806</v>
      </c>
      <c r="N4492" s="12" t="s">
        <v>8593</v>
      </c>
    </row>
    <row r="4493" customFormat="1" spans="1:14">
      <c r="A4493" s="9" t="s">
        <v>8583</v>
      </c>
      <c r="B4493" s="10"/>
      <c r="C4493" s="10" t="s">
        <v>8757</v>
      </c>
      <c r="D4493" s="10" t="s">
        <v>8758</v>
      </c>
      <c r="E4493" s="10" t="s">
        <v>1676</v>
      </c>
      <c r="F4493" s="10"/>
      <c r="G4493" s="10"/>
      <c r="H4493" s="10" t="s">
        <v>1350</v>
      </c>
      <c r="I4493" s="10"/>
      <c r="J4493" s="10" t="s">
        <v>8678</v>
      </c>
      <c r="K4493" s="10" t="s">
        <v>8679</v>
      </c>
      <c r="L4493" s="10" t="s">
        <v>8633</v>
      </c>
      <c r="M4493" s="9" t="s">
        <v>1806</v>
      </c>
      <c r="N4493" s="12" t="s">
        <v>8680</v>
      </c>
    </row>
    <row r="4494" customFormat="1" spans="1:14">
      <c r="A4494" s="9" t="s">
        <v>8583</v>
      </c>
      <c r="B4494" s="10"/>
      <c r="C4494" s="10" t="s">
        <v>8759</v>
      </c>
      <c r="D4494" s="10" t="s">
        <v>8760</v>
      </c>
      <c r="E4494" s="10" t="s">
        <v>1676</v>
      </c>
      <c r="F4494" s="10"/>
      <c r="G4494" s="10"/>
      <c r="H4494" s="10" t="s">
        <v>452</v>
      </c>
      <c r="I4494" s="10"/>
      <c r="J4494" s="10" t="s">
        <v>7571</v>
      </c>
      <c r="K4494" s="10" t="s">
        <v>8591</v>
      </c>
      <c r="L4494" s="10" t="s">
        <v>8633</v>
      </c>
      <c r="M4494" s="9" t="s">
        <v>1806</v>
      </c>
      <c r="N4494" s="12" t="s">
        <v>8593</v>
      </c>
    </row>
    <row r="4495" customFormat="1" spans="1:14">
      <c r="A4495" s="9" t="s">
        <v>8583</v>
      </c>
      <c r="B4495" s="10"/>
      <c r="C4495" s="10" t="s">
        <v>8761</v>
      </c>
      <c r="D4495" s="10" t="s">
        <v>8762</v>
      </c>
      <c r="E4495" s="10" t="s">
        <v>1676</v>
      </c>
      <c r="F4495" s="10"/>
      <c r="G4495" s="10"/>
      <c r="H4495" s="10" t="s">
        <v>452</v>
      </c>
      <c r="I4495" s="10"/>
      <c r="J4495" s="10" t="s">
        <v>7571</v>
      </c>
      <c r="K4495" s="10" t="s">
        <v>8591</v>
      </c>
      <c r="L4495" s="10" t="s">
        <v>8633</v>
      </c>
      <c r="M4495" s="9" t="s">
        <v>1806</v>
      </c>
      <c r="N4495" s="12" t="s">
        <v>8593</v>
      </c>
    </row>
    <row r="4496" customFormat="1" spans="1:14">
      <c r="A4496" s="9" t="s">
        <v>8583</v>
      </c>
      <c r="B4496" s="10"/>
      <c r="C4496" s="10" t="s">
        <v>8763</v>
      </c>
      <c r="D4496" s="10" t="s">
        <v>8764</v>
      </c>
      <c r="E4496" s="10" t="s">
        <v>1676</v>
      </c>
      <c r="F4496" s="10"/>
      <c r="G4496" s="10"/>
      <c r="H4496" s="10" t="s">
        <v>452</v>
      </c>
      <c r="I4496" s="10"/>
      <c r="J4496" s="10" t="s">
        <v>7571</v>
      </c>
      <c r="K4496" s="10" t="s">
        <v>8591</v>
      </c>
      <c r="L4496" s="10" t="s">
        <v>8633</v>
      </c>
      <c r="M4496" s="9" t="s">
        <v>1806</v>
      </c>
      <c r="N4496" s="12" t="s">
        <v>8593</v>
      </c>
    </row>
    <row r="4497" customFormat="1" spans="1:14">
      <c r="A4497" s="9" t="s">
        <v>8583</v>
      </c>
      <c r="B4497" s="10"/>
      <c r="C4497" s="10" t="s">
        <v>8765</v>
      </c>
      <c r="D4497" s="10" t="s">
        <v>8766</v>
      </c>
      <c r="E4497" s="10" t="s">
        <v>1676</v>
      </c>
      <c r="F4497" s="10"/>
      <c r="G4497" s="10"/>
      <c r="H4497" s="10" t="s">
        <v>452</v>
      </c>
      <c r="I4497" s="10"/>
      <c r="J4497" s="10" t="s">
        <v>7571</v>
      </c>
      <c r="K4497" s="10" t="s">
        <v>8591</v>
      </c>
      <c r="L4497" s="10" t="s">
        <v>8633</v>
      </c>
      <c r="M4497" s="9" t="s">
        <v>1806</v>
      </c>
      <c r="N4497" s="12" t="s">
        <v>8593</v>
      </c>
    </row>
    <row r="4498" customFormat="1" spans="1:14">
      <c r="A4498" s="9" t="s">
        <v>8583</v>
      </c>
      <c r="B4498" s="10"/>
      <c r="C4498" s="10" t="s">
        <v>8767</v>
      </c>
      <c r="D4498" s="10" t="s">
        <v>8768</v>
      </c>
      <c r="E4498" s="10" t="s">
        <v>1676</v>
      </c>
      <c r="F4498" s="10"/>
      <c r="G4498" s="10"/>
      <c r="H4498" s="10" t="s">
        <v>452</v>
      </c>
      <c r="I4498" s="10"/>
      <c r="J4498" s="10" t="s">
        <v>7571</v>
      </c>
      <c r="K4498" s="10" t="s">
        <v>8591</v>
      </c>
      <c r="L4498" s="10" t="s">
        <v>8633</v>
      </c>
      <c r="M4498" s="9" t="s">
        <v>1806</v>
      </c>
      <c r="N4498" s="12" t="s">
        <v>8593</v>
      </c>
    </row>
    <row r="4499" customFormat="1" spans="1:14">
      <c r="A4499" s="9" t="s">
        <v>8583</v>
      </c>
      <c r="B4499" s="10"/>
      <c r="C4499" s="10" t="s">
        <v>8769</v>
      </c>
      <c r="D4499" s="10" t="s">
        <v>8770</v>
      </c>
      <c r="E4499" s="10" t="s">
        <v>1676</v>
      </c>
      <c r="F4499" s="10"/>
      <c r="G4499" s="10"/>
      <c r="H4499" s="10" t="s">
        <v>452</v>
      </c>
      <c r="I4499" s="10"/>
      <c r="J4499" s="10" t="s">
        <v>7571</v>
      </c>
      <c r="K4499" s="10" t="s">
        <v>8591</v>
      </c>
      <c r="L4499" s="10" t="s">
        <v>8633</v>
      </c>
      <c r="M4499" s="9" t="s">
        <v>1806</v>
      </c>
      <c r="N4499" s="12" t="s">
        <v>8593</v>
      </c>
    </row>
    <row r="4500" customFormat="1" spans="1:14">
      <c r="A4500" s="9" t="s">
        <v>8583</v>
      </c>
      <c r="B4500" s="10"/>
      <c r="C4500" s="10" t="s">
        <v>8771</v>
      </c>
      <c r="D4500" s="10" t="s">
        <v>8772</v>
      </c>
      <c r="E4500" s="10" t="s">
        <v>1676</v>
      </c>
      <c r="F4500" s="10"/>
      <c r="G4500" s="10"/>
      <c r="H4500" s="10" t="s">
        <v>1350</v>
      </c>
      <c r="I4500" s="10"/>
      <c r="J4500" s="10" t="s">
        <v>8678</v>
      </c>
      <c r="K4500" s="10" t="s">
        <v>8679</v>
      </c>
      <c r="L4500" s="10" t="s">
        <v>8633</v>
      </c>
      <c r="M4500" s="9" t="s">
        <v>1806</v>
      </c>
      <c r="N4500" s="12" t="s">
        <v>8680</v>
      </c>
    </row>
    <row r="4501" customFormat="1" spans="1:14">
      <c r="A4501" s="9" t="s">
        <v>8583</v>
      </c>
      <c r="B4501" s="10"/>
      <c r="C4501" s="10" t="s">
        <v>8773</v>
      </c>
      <c r="D4501" s="10" t="s">
        <v>8774</v>
      </c>
      <c r="E4501" s="10" t="s">
        <v>1676</v>
      </c>
      <c r="F4501" s="10"/>
      <c r="G4501" s="10"/>
      <c r="H4501" s="10" t="s">
        <v>452</v>
      </c>
      <c r="I4501" s="10"/>
      <c r="J4501" s="10" t="s">
        <v>7571</v>
      </c>
      <c r="K4501" s="10" t="s">
        <v>8591</v>
      </c>
      <c r="L4501" s="10" t="s">
        <v>8633</v>
      </c>
      <c r="M4501" s="9" t="s">
        <v>1806</v>
      </c>
      <c r="N4501" s="12" t="s">
        <v>8593</v>
      </c>
    </row>
    <row r="4502" customFormat="1" spans="1:14">
      <c r="A4502" s="9" t="s">
        <v>8583</v>
      </c>
      <c r="B4502" s="10"/>
      <c r="C4502" s="10" t="s">
        <v>8775</v>
      </c>
      <c r="D4502" s="10" t="s">
        <v>8776</v>
      </c>
      <c r="E4502" s="10" t="s">
        <v>1676</v>
      </c>
      <c r="F4502" s="10"/>
      <c r="G4502" s="10"/>
      <c r="H4502" s="10" t="s">
        <v>452</v>
      </c>
      <c r="I4502" s="10"/>
      <c r="J4502" s="10" t="s">
        <v>7571</v>
      </c>
      <c r="K4502" s="10" t="s">
        <v>8591</v>
      </c>
      <c r="L4502" s="10" t="s">
        <v>8633</v>
      </c>
      <c r="M4502" s="9" t="s">
        <v>1806</v>
      </c>
      <c r="N4502" s="12" t="s">
        <v>8593</v>
      </c>
    </row>
    <row r="4503" customFormat="1" spans="1:14">
      <c r="A4503" s="9" t="s">
        <v>8583</v>
      </c>
      <c r="B4503" s="10"/>
      <c r="C4503" s="10" t="s">
        <v>8777</v>
      </c>
      <c r="D4503" s="10" t="s">
        <v>8778</v>
      </c>
      <c r="E4503" s="10" t="s">
        <v>1676</v>
      </c>
      <c r="F4503" s="10"/>
      <c r="G4503" s="10"/>
      <c r="H4503" s="10" t="s">
        <v>452</v>
      </c>
      <c r="I4503" s="10"/>
      <c r="J4503" s="10" t="s">
        <v>7571</v>
      </c>
      <c r="K4503" s="10" t="s">
        <v>8591</v>
      </c>
      <c r="L4503" s="10" t="s">
        <v>8633</v>
      </c>
      <c r="M4503" s="9" t="s">
        <v>1806</v>
      </c>
      <c r="N4503" s="12" t="s">
        <v>8593</v>
      </c>
    </row>
    <row r="4504" customFormat="1" spans="1:14">
      <c r="A4504" s="9" t="s">
        <v>8583</v>
      </c>
      <c r="B4504" s="10"/>
      <c r="C4504" s="10" t="s">
        <v>8779</v>
      </c>
      <c r="D4504" s="10" t="s">
        <v>8780</v>
      </c>
      <c r="E4504" s="10" t="s">
        <v>1676</v>
      </c>
      <c r="F4504" s="10"/>
      <c r="G4504" s="10"/>
      <c r="H4504" s="10" t="s">
        <v>1350</v>
      </c>
      <c r="I4504" s="10"/>
      <c r="J4504" s="10" t="s">
        <v>8678</v>
      </c>
      <c r="K4504" s="10" t="s">
        <v>8679</v>
      </c>
      <c r="L4504" s="10" t="s">
        <v>8633</v>
      </c>
      <c r="M4504" s="9" t="s">
        <v>1806</v>
      </c>
      <c r="N4504" s="12" t="s">
        <v>8680</v>
      </c>
    </row>
    <row r="4505" customFormat="1" spans="1:14">
      <c r="A4505" s="9" t="s">
        <v>8583</v>
      </c>
      <c r="B4505" s="10"/>
      <c r="C4505" s="10" t="s">
        <v>8781</v>
      </c>
      <c r="D4505" s="10" t="s">
        <v>8782</v>
      </c>
      <c r="E4505" s="10" t="s">
        <v>1676</v>
      </c>
      <c r="F4505" s="10"/>
      <c r="G4505" s="10"/>
      <c r="H4505" s="10" t="s">
        <v>452</v>
      </c>
      <c r="I4505" s="10"/>
      <c r="J4505" s="10" t="s">
        <v>7571</v>
      </c>
      <c r="K4505" s="10" t="s">
        <v>8591</v>
      </c>
      <c r="L4505" s="10" t="s">
        <v>8633</v>
      </c>
      <c r="M4505" s="9" t="s">
        <v>1806</v>
      </c>
      <c r="N4505" s="12" t="s">
        <v>8593</v>
      </c>
    </row>
    <row r="4506" customFormat="1" spans="1:14">
      <c r="A4506" s="9" t="s">
        <v>8583</v>
      </c>
      <c r="B4506" s="10"/>
      <c r="C4506" s="10" t="s">
        <v>8783</v>
      </c>
      <c r="D4506" s="10" t="s">
        <v>8784</v>
      </c>
      <c r="E4506" s="10" t="s">
        <v>1676</v>
      </c>
      <c r="F4506" s="10"/>
      <c r="G4506" s="10"/>
      <c r="H4506" s="10" t="s">
        <v>452</v>
      </c>
      <c r="I4506" s="10"/>
      <c r="J4506" s="10" t="s">
        <v>7571</v>
      </c>
      <c r="K4506" s="10" t="s">
        <v>8591</v>
      </c>
      <c r="L4506" s="10" t="s">
        <v>8633</v>
      </c>
      <c r="M4506" s="9" t="s">
        <v>1806</v>
      </c>
      <c r="N4506" s="12" t="s">
        <v>8593</v>
      </c>
    </row>
    <row r="4507" customFormat="1" spans="1:14">
      <c r="A4507" s="9" t="s">
        <v>8583</v>
      </c>
      <c r="B4507" s="10"/>
      <c r="C4507" s="10" t="s">
        <v>8785</v>
      </c>
      <c r="D4507" s="10" t="s">
        <v>8786</v>
      </c>
      <c r="E4507" s="10" t="s">
        <v>1676</v>
      </c>
      <c r="F4507" s="10"/>
      <c r="G4507" s="10"/>
      <c r="H4507" s="10" t="s">
        <v>452</v>
      </c>
      <c r="I4507" s="10"/>
      <c r="J4507" s="10" t="s">
        <v>7571</v>
      </c>
      <c r="K4507" s="10" t="s">
        <v>8591</v>
      </c>
      <c r="L4507" s="10" t="s">
        <v>8633</v>
      </c>
      <c r="M4507" s="9" t="s">
        <v>1806</v>
      </c>
      <c r="N4507" s="12" t="s">
        <v>8593</v>
      </c>
    </row>
    <row r="4508" customFormat="1" spans="1:14">
      <c r="A4508" s="9" t="s">
        <v>8583</v>
      </c>
      <c r="B4508" s="10"/>
      <c r="C4508" s="10" t="s">
        <v>8787</v>
      </c>
      <c r="D4508" s="10" t="s">
        <v>8788</v>
      </c>
      <c r="E4508" s="10" t="s">
        <v>1676</v>
      </c>
      <c r="F4508" s="10"/>
      <c r="G4508" s="10"/>
      <c r="H4508" s="10" t="s">
        <v>452</v>
      </c>
      <c r="I4508" s="10"/>
      <c r="J4508" s="10" t="s">
        <v>7571</v>
      </c>
      <c r="K4508" s="10" t="s">
        <v>8591</v>
      </c>
      <c r="L4508" s="10" t="s">
        <v>8633</v>
      </c>
      <c r="M4508" s="9" t="s">
        <v>1806</v>
      </c>
      <c r="N4508" s="12" t="s">
        <v>8593</v>
      </c>
    </row>
    <row r="4509" customFormat="1" spans="1:14">
      <c r="A4509" s="9" t="s">
        <v>8583</v>
      </c>
      <c r="B4509" s="10"/>
      <c r="C4509" s="10" t="s">
        <v>8789</v>
      </c>
      <c r="D4509" s="10" t="s">
        <v>8790</v>
      </c>
      <c r="E4509" s="10" t="s">
        <v>1676</v>
      </c>
      <c r="F4509" s="10"/>
      <c r="G4509" s="10"/>
      <c r="H4509" s="10" t="s">
        <v>452</v>
      </c>
      <c r="I4509" s="10"/>
      <c r="J4509" s="10" t="s">
        <v>7571</v>
      </c>
      <c r="K4509" s="10" t="s">
        <v>8591</v>
      </c>
      <c r="L4509" s="10" t="s">
        <v>8633</v>
      </c>
      <c r="M4509" s="9" t="s">
        <v>1806</v>
      </c>
      <c r="N4509" s="12" t="s">
        <v>8593</v>
      </c>
    </row>
    <row r="4510" customFormat="1" spans="1:14">
      <c r="A4510" s="9" t="s">
        <v>8583</v>
      </c>
      <c r="B4510" s="10"/>
      <c r="C4510" s="10" t="s">
        <v>8791</v>
      </c>
      <c r="D4510" s="10" t="s">
        <v>8792</v>
      </c>
      <c r="E4510" s="10" t="s">
        <v>1676</v>
      </c>
      <c r="F4510" s="10"/>
      <c r="G4510" s="10"/>
      <c r="H4510" s="10" t="s">
        <v>452</v>
      </c>
      <c r="I4510" s="10"/>
      <c r="J4510" s="10" t="s">
        <v>7571</v>
      </c>
      <c r="K4510" s="10" t="s">
        <v>8591</v>
      </c>
      <c r="L4510" s="10" t="s">
        <v>8633</v>
      </c>
      <c r="M4510" s="9" t="s">
        <v>1806</v>
      </c>
      <c r="N4510" s="12" t="s">
        <v>8593</v>
      </c>
    </row>
    <row r="4511" customFormat="1" spans="1:14">
      <c r="A4511" s="9" t="s">
        <v>8583</v>
      </c>
      <c r="B4511" s="10"/>
      <c r="C4511" s="10" t="s">
        <v>8793</v>
      </c>
      <c r="D4511" s="10" t="s">
        <v>8794</v>
      </c>
      <c r="E4511" s="10" t="s">
        <v>1676</v>
      </c>
      <c r="F4511" s="10"/>
      <c r="G4511" s="10"/>
      <c r="H4511" s="10" t="s">
        <v>452</v>
      </c>
      <c r="I4511" s="10"/>
      <c r="J4511" s="10" t="s">
        <v>7571</v>
      </c>
      <c r="K4511" s="10" t="s">
        <v>8591</v>
      </c>
      <c r="L4511" s="10" t="s">
        <v>8633</v>
      </c>
      <c r="M4511" s="9" t="s">
        <v>1806</v>
      </c>
      <c r="N4511" s="12" t="s">
        <v>8593</v>
      </c>
    </row>
    <row r="4512" customFormat="1" spans="1:14">
      <c r="A4512" s="9" t="s">
        <v>8583</v>
      </c>
      <c r="B4512" s="10"/>
      <c r="C4512" s="10" t="s">
        <v>8795</v>
      </c>
      <c r="D4512" s="10" t="s">
        <v>8796</v>
      </c>
      <c r="E4512" s="10" t="s">
        <v>1676</v>
      </c>
      <c r="F4512" s="10"/>
      <c r="G4512" s="10"/>
      <c r="H4512" s="10" t="s">
        <v>452</v>
      </c>
      <c r="I4512" s="10"/>
      <c r="J4512" s="10" t="s">
        <v>7571</v>
      </c>
      <c r="K4512" s="10" t="s">
        <v>8591</v>
      </c>
      <c r="L4512" s="10" t="s">
        <v>8633</v>
      </c>
      <c r="M4512" s="9" t="s">
        <v>1806</v>
      </c>
      <c r="N4512" s="12" t="s">
        <v>8593</v>
      </c>
    </row>
    <row r="4513" customFormat="1" spans="1:14">
      <c r="A4513" s="9" t="s">
        <v>8583</v>
      </c>
      <c r="B4513" s="10"/>
      <c r="C4513" s="10" t="s">
        <v>8797</v>
      </c>
      <c r="D4513" s="10" t="s">
        <v>8798</v>
      </c>
      <c r="E4513" s="10" t="s">
        <v>1676</v>
      </c>
      <c r="F4513" s="10"/>
      <c r="G4513" s="10"/>
      <c r="H4513" s="10" t="s">
        <v>452</v>
      </c>
      <c r="I4513" s="10"/>
      <c r="J4513" s="10" t="s">
        <v>7571</v>
      </c>
      <c r="K4513" s="10" t="s">
        <v>8591</v>
      </c>
      <c r="L4513" s="10" t="s">
        <v>8633</v>
      </c>
      <c r="M4513" s="9" t="s">
        <v>1806</v>
      </c>
      <c r="N4513" s="12" t="s">
        <v>8593</v>
      </c>
    </row>
    <row r="4514" customFormat="1" spans="1:14">
      <c r="A4514" s="9" t="s">
        <v>8583</v>
      </c>
      <c r="B4514" s="10"/>
      <c r="C4514" s="10" t="s">
        <v>8799</v>
      </c>
      <c r="D4514" s="10" t="s">
        <v>8800</v>
      </c>
      <c r="E4514" s="10" t="s">
        <v>1676</v>
      </c>
      <c r="F4514" s="10"/>
      <c r="G4514" s="10"/>
      <c r="H4514" s="10" t="s">
        <v>452</v>
      </c>
      <c r="I4514" s="10"/>
      <c r="J4514" s="10" t="s">
        <v>7571</v>
      </c>
      <c r="K4514" s="10" t="s">
        <v>8591</v>
      </c>
      <c r="L4514" s="10" t="s">
        <v>8633</v>
      </c>
      <c r="M4514" s="9" t="s">
        <v>1806</v>
      </c>
      <c r="N4514" s="12" t="s">
        <v>8593</v>
      </c>
    </row>
    <row r="4515" customFormat="1" spans="1:14">
      <c r="A4515" s="9" t="s">
        <v>8583</v>
      </c>
      <c r="B4515" s="10"/>
      <c r="C4515" s="10" t="s">
        <v>8801</v>
      </c>
      <c r="D4515" s="10" t="s">
        <v>8802</v>
      </c>
      <c r="E4515" s="10" t="s">
        <v>1676</v>
      </c>
      <c r="F4515" s="10"/>
      <c r="G4515" s="10"/>
      <c r="H4515" s="10" t="s">
        <v>452</v>
      </c>
      <c r="I4515" s="10"/>
      <c r="J4515" s="10" t="s">
        <v>7571</v>
      </c>
      <c r="K4515" s="10" t="s">
        <v>8591</v>
      </c>
      <c r="L4515" s="10" t="s">
        <v>8633</v>
      </c>
      <c r="M4515" s="9" t="s">
        <v>1806</v>
      </c>
      <c r="N4515" s="12" t="s">
        <v>8593</v>
      </c>
    </row>
    <row r="4516" customFormat="1" spans="1:14">
      <c r="A4516" s="9" t="s">
        <v>8583</v>
      </c>
      <c r="B4516" s="10"/>
      <c r="C4516" s="10" t="s">
        <v>8803</v>
      </c>
      <c r="D4516" s="10" t="s">
        <v>8804</v>
      </c>
      <c r="E4516" s="10" t="s">
        <v>1676</v>
      </c>
      <c r="F4516" s="10"/>
      <c r="G4516" s="10"/>
      <c r="H4516" s="10" t="s">
        <v>452</v>
      </c>
      <c r="I4516" s="10"/>
      <c r="J4516" s="10" t="s">
        <v>7571</v>
      </c>
      <c r="K4516" s="10" t="s">
        <v>8591</v>
      </c>
      <c r="L4516" s="10" t="s">
        <v>8633</v>
      </c>
      <c r="M4516" s="9" t="s">
        <v>1806</v>
      </c>
      <c r="N4516" s="12" t="s">
        <v>8593</v>
      </c>
    </row>
    <row r="4517" customFormat="1" spans="1:14">
      <c r="A4517" s="9" t="s">
        <v>8583</v>
      </c>
      <c r="B4517" s="10"/>
      <c r="C4517" s="10" t="s">
        <v>8805</v>
      </c>
      <c r="D4517" s="10" t="s">
        <v>8806</v>
      </c>
      <c r="E4517" s="10" t="s">
        <v>1676</v>
      </c>
      <c r="F4517" s="10"/>
      <c r="G4517" s="10"/>
      <c r="H4517" s="10" t="s">
        <v>452</v>
      </c>
      <c r="I4517" s="10"/>
      <c r="J4517" s="10" t="s">
        <v>7571</v>
      </c>
      <c r="K4517" s="10" t="s">
        <v>8591</v>
      </c>
      <c r="L4517" s="10" t="s">
        <v>8633</v>
      </c>
      <c r="M4517" s="9" t="s">
        <v>1806</v>
      </c>
      <c r="N4517" s="12" t="s">
        <v>8593</v>
      </c>
    </row>
    <row r="4518" customFormat="1" spans="1:14">
      <c r="A4518" s="9" t="s">
        <v>8583</v>
      </c>
      <c r="B4518" s="10"/>
      <c r="C4518" s="10" t="s">
        <v>8807</v>
      </c>
      <c r="D4518" s="10" t="s">
        <v>8808</v>
      </c>
      <c r="E4518" s="10" t="s">
        <v>1676</v>
      </c>
      <c r="F4518" s="10"/>
      <c r="G4518" s="10"/>
      <c r="H4518" s="10" t="s">
        <v>452</v>
      </c>
      <c r="I4518" s="10"/>
      <c r="J4518" s="10" t="s">
        <v>7571</v>
      </c>
      <c r="K4518" s="10" t="s">
        <v>8591</v>
      </c>
      <c r="L4518" s="10" t="s">
        <v>8633</v>
      </c>
      <c r="M4518" s="9" t="s">
        <v>1806</v>
      </c>
      <c r="N4518" s="12" t="s">
        <v>8593</v>
      </c>
    </row>
    <row r="4519" customFormat="1" spans="1:14">
      <c r="A4519" s="9" t="s">
        <v>8583</v>
      </c>
      <c r="B4519" s="10"/>
      <c r="C4519" s="10" t="s">
        <v>8809</v>
      </c>
      <c r="D4519" s="10" t="s">
        <v>8810</v>
      </c>
      <c r="E4519" s="10" t="s">
        <v>1676</v>
      </c>
      <c r="F4519" s="10"/>
      <c r="G4519" s="10"/>
      <c r="H4519" s="10" t="s">
        <v>452</v>
      </c>
      <c r="I4519" s="10"/>
      <c r="J4519" s="10" t="s">
        <v>7571</v>
      </c>
      <c r="K4519" s="10" t="s">
        <v>8591</v>
      </c>
      <c r="L4519" s="10" t="s">
        <v>8633</v>
      </c>
      <c r="M4519" s="9" t="s">
        <v>1806</v>
      </c>
      <c r="N4519" s="12" t="s">
        <v>8593</v>
      </c>
    </row>
    <row r="4520" customFormat="1" spans="1:14">
      <c r="A4520" s="9" t="s">
        <v>8583</v>
      </c>
      <c r="B4520" s="10"/>
      <c r="C4520" s="10" t="s">
        <v>8811</v>
      </c>
      <c r="D4520" s="10" t="s">
        <v>8812</v>
      </c>
      <c r="E4520" s="10" t="s">
        <v>1676</v>
      </c>
      <c r="F4520" s="10"/>
      <c r="G4520" s="10"/>
      <c r="H4520" s="10" t="s">
        <v>452</v>
      </c>
      <c r="I4520" s="10"/>
      <c r="J4520" s="10" t="s">
        <v>7571</v>
      </c>
      <c r="K4520" s="10" t="s">
        <v>8591</v>
      </c>
      <c r="L4520" s="10" t="s">
        <v>8633</v>
      </c>
      <c r="M4520" s="9" t="s">
        <v>1806</v>
      </c>
      <c r="N4520" s="12" t="s">
        <v>8593</v>
      </c>
    </row>
    <row r="4521" customFormat="1" spans="1:14">
      <c r="A4521" s="9" t="s">
        <v>8583</v>
      </c>
      <c r="B4521" s="9"/>
      <c r="C4521" s="10" t="s">
        <v>8813</v>
      </c>
      <c r="D4521" s="10" t="s">
        <v>8814</v>
      </c>
      <c r="E4521" s="10" t="s">
        <v>1676</v>
      </c>
      <c r="F4521" s="10"/>
      <c r="G4521" s="10"/>
      <c r="H4521" s="10" t="s">
        <v>452</v>
      </c>
      <c r="I4521" s="10"/>
      <c r="J4521" s="10" t="s">
        <v>7571</v>
      </c>
      <c r="K4521" s="10" t="s">
        <v>8591</v>
      </c>
      <c r="L4521" s="10" t="s">
        <v>8633</v>
      </c>
      <c r="M4521" s="9" t="s">
        <v>1806</v>
      </c>
      <c r="N4521" s="12" t="s">
        <v>8593</v>
      </c>
    </row>
    <row r="4522" customFormat="1" spans="1:14">
      <c r="A4522" s="9" t="s">
        <v>8583</v>
      </c>
      <c r="B4522" s="9"/>
      <c r="C4522" s="10" t="s">
        <v>8815</v>
      </c>
      <c r="D4522" s="10" t="s">
        <v>8816</v>
      </c>
      <c r="E4522" s="10" t="s">
        <v>1676</v>
      </c>
      <c r="F4522" s="10"/>
      <c r="G4522" s="10"/>
      <c r="H4522" s="10" t="s">
        <v>452</v>
      </c>
      <c r="I4522" s="10"/>
      <c r="J4522" s="10" t="s">
        <v>7571</v>
      </c>
      <c r="K4522" s="10" t="s">
        <v>8591</v>
      </c>
      <c r="L4522" s="10" t="s">
        <v>8633</v>
      </c>
      <c r="M4522" s="9" t="s">
        <v>1806</v>
      </c>
      <c r="N4522" s="12" t="s">
        <v>8593</v>
      </c>
    </row>
    <row r="4523" customFormat="1" spans="1:14">
      <c r="A4523" s="9" t="s">
        <v>8583</v>
      </c>
      <c r="B4523" s="9"/>
      <c r="C4523" s="10" t="s">
        <v>8817</v>
      </c>
      <c r="D4523" s="10" t="s">
        <v>8818</v>
      </c>
      <c r="E4523" s="10" t="s">
        <v>1676</v>
      </c>
      <c r="F4523" s="10"/>
      <c r="G4523" s="10"/>
      <c r="H4523" s="10" t="s">
        <v>452</v>
      </c>
      <c r="I4523" s="10"/>
      <c r="J4523" s="10" t="s">
        <v>7571</v>
      </c>
      <c r="K4523" s="10" t="s">
        <v>8591</v>
      </c>
      <c r="L4523" s="10" t="s">
        <v>8633</v>
      </c>
      <c r="M4523" s="9" t="s">
        <v>1806</v>
      </c>
      <c r="N4523" s="12" t="s">
        <v>8593</v>
      </c>
    </row>
    <row r="4524" customFormat="1" spans="1:14">
      <c r="A4524" s="9" t="s">
        <v>8583</v>
      </c>
      <c r="B4524" s="9"/>
      <c r="C4524" s="10" t="s">
        <v>8819</v>
      </c>
      <c r="D4524" s="10" t="s">
        <v>8820</v>
      </c>
      <c r="E4524" s="10" t="s">
        <v>1676</v>
      </c>
      <c r="F4524" s="10"/>
      <c r="G4524" s="10"/>
      <c r="H4524" s="10" t="s">
        <v>452</v>
      </c>
      <c r="I4524" s="10"/>
      <c r="J4524" s="10" t="s">
        <v>7571</v>
      </c>
      <c r="K4524" s="10" t="s">
        <v>8591</v>
      </c>
      <c r="L4524" s="10" t="s">
        <v>8633</v>
      </c>
      <c r="M4524" s="9" t="s">
        <v>1806</v>
      </c>
      <c r="N4524" s="12" t="s">
        <v>8593</v>
      </c>
    </row>
    <row r="4525" customFormat="1" spans="1:14">
      <c r="A4525" s="9" t="s">
        <v>8583</v>
      </c>
      <c r="B4525" s="9"/>
      <c r="C4525" s="10" t="s">
        <v>8821</v>
      </c>
      <c r="D4525" s="10" t="s">
        <v>8822</v>
      </c>
      <c r="E4525" s="10" t="s">
        <v>1676</v>
      </c>
      <c r="F4525" s="10"/>
      <c r="G4525" s="10"/>
      <c r="H4525" s="10" t="s">
        <v>452</v>
      </c>
      <c r="I4525" s="10"/>
      <c r="J4525" s="10" t="s">
        <v>7571</v>
      </c>
      <c r="K4525" s="10" t="s">
        <v>8591</v>
      </c>
      <c r="L4525" s="10" t="s">
        <v>8633</v>
      </c>
      <c r="M4525" s="9" t="s">
        <v>1806</v>
      </c>
      <c r="N4525" s="12" t="s">
        <v>8593</v>
      </c>
    </row>
    <row r="4526" customFormat="1" spans="1:14">
      <c r="A4526" s="9" t="s">
        <v>8583</v>
      </c>
      <c r="B4526" s="10"/>
      <c r="C4526" s="10" t="s">
        <v>8823</v>
      </c>
      <c r="D4526" s="10" t="s">
        <v>8824</v>
      </c>
      <c r="E4526" s="10" t="s">
        <v>1676</v>
      </c>
      <c r="F4526" s="10"/>
      <c r="G4526" s="10"/>
      <c r="H4526" s="10" t="s">
        <v>452</v>
      </c>
      <c r="I4526" s="10"/>
      <c r="J4526" s="10" t="s">
        <v>7571</v>
      </c>
      <c r="K4526" s="10" t="s">
        <v>8591</v>
      </c>
      <c r="L4526" s="10" t="s">
        <v>8633</v>
      </c>
      <c r="M4526" s="9" t="s">
        <v>1806</v>
      </c>
      <c r="N4526" s="12" t="s">
        <v>8593</v>
      </c>
    </row>
    <row r="4527" customFormat="1" spans="1:14">
      <c r="A4527" s="9" t="s">
        <v>8583</v>
      </c>
      <c r="B4527" s="10"/>
      <c r="C4527" s="10" t="s">
        <v>8825</v>
      </c>
      <c r="D4527" s="10" t="s">
        <v>8826</v>
      </c>
      <c r="E4527" s="10" t="s">
        <v>1676</v>
      </c>
      <c r="F4527" s="10"/>
      <c r="G4527" s="10"/>
      <c r="H4527" s="10" t="s">
        <v>452</v>
      </c>
      <c r="I4527" s="10"/>
      <c r="J4527" s="10" t="s">
        <v>7571</v>
      </c>
      <c r="K4527" s="10" t="s">
        <v>8591</v>
      </c>
      <c r="L4527" s="10" t="s">
        <v>8633</v>
      </c>
      <c r="M4527" s="9" t="s">
        <v>1806</v>
      </c>
      <c r="N4527" s="12" t="s">
        <v>8593</v>
      </c>
    </row>
    <row r="4528" customFormat="1" spans="1:14">
      <c r="A4528" s="9" t="s">
        <v>8583</v>
      </c>
      <c r="B4528" s="10"/>
      <c r="C4528" s="10" t="s">
        <v>8827</v>
      </c>
      <c r="D4528" s="10" t="s">
        <v>8828</v>
      </c>
      <c r="E4528" s="10" t="s">
        <v>1676</v>
      </c>
      <c r="F4528" s="10"/>
      <c r="G4528" s="10"/>
      <c r="H4528" s="10" t="s">
        <v>452</v>
      </c>
      <c r="I4528" s="10"/>
      <c r="J4528" s="10" t="s">
        <v>7571</v>
      </c>
      <c r="K4528" s="10" t="s">
        <v>8591</v>
      </c>
      <c r="L4528" s="10" t="s">
        <v>8633</v>
      </c>
      <c r="M4528" s="9" t="s">
        <v>1806</v>
      </c>
      <c r="N4528" s="12" t="s">
        <v>8593</v>
      </c>
    </row>
    <row r="4529" customFormat="1" spans="1:14">
      <c r="A4529" s="9" t="s">
        <v>8583</v>
      </c>
      <c r="B4529" s="10"/>
      <c r="C4529" s="10" t="s">
        <v>8829</v>
      </c>
      <c r="D4529" s="10" t="s">
        <v>8830</v>
      </c>
      <c r="E4529" s="10" t="s">
        <v>1676</v>
      </c>
      <c r="F4529" s="10"/>
      <c r="G4529" s="10"/>
      <c r="H4529" s="10" t="s">
        <v>452</v>
      </c>
      <c r="I4529" s="10"/>
      <c r="J4529" s="10" t="s">
        <v>7571</v>
      </c>
      <c r="K4529" s="10" t="s">
        <v>8591</v>
      </c>
      <c r="L4529" s="10" t="s">
        <v>8633</v>
      </c>
      <c r="M4529" s="9" t="s">
        <v>1806</v>
      </c>
      <c r="N4529" s="12" t="s">
        <v>8593</v>
      </c>
    </row>
    <row r="4530" customFormat="1" spans="1:14">
      <c r="A4530" s="9" t="s">
        <v>8583</v>
      </c>
      <c r="B4530" s="10"/>
      <c r="C4530" s="10" t="s">
        <v>8831</v>
      </c>
      <c r="D4530" s="10" t="s">
        <v>8832</v>
      </c>
      <c r="E4530" s="10" t="s">
        <v>1676</v>
      </c>
      <c r="F4530" s="10"/>
      <c r="G4530" s="10"/>
      <c r="H4530" s="10" t="s">
        <v>452</v>
      </c>
      <c r="I4530" s="10"/>
      <c r="J4530" s="10" t="s">
        <v>7571</v>
      </c>
      <c r="K4530" s="10" t="s">
        <v>8591</v>
      </c>
      <c r="L4530" s="10" t="s">
        <v>8633</v>
      </c>
      <c r="M4530" s="9" t="s">
        <v>1806</v>
      </c>
      <c r="N4530" s="12" t="s">
        <v>8593</v>
      </c>
    </row>
    <row r="4531" customFormat="1" spans="1:14">
      <c r="A4531" s="9" t="s">
        <v>8583</v>
      </c>
      <c r="B4531" s="10"/>
      <c r="C4531" s="10" t="s">
        <v>8833</v>
      </c>
      <c r="D4531" s="10" t="s">
        <v>8834</v>
      </c>
      <c r="E4531" s="10" t="s">
        <v>1676</v>
      </c>
      <c r="F4531" s="10"/>
      <c r="G4531" s="10"/>
      <c r="H4531" s="10" t="s">
        <v>452</v>
      </c>
      <c r="I4531" s="10"/>
      <c r="J4531" s="10" t="s">
        <v>7571</v>
      </c>
      <c r="K4531" s="10" t="s">
        <v>8591</v>
      </c>
      <c r="L4531" s="10" t="s">
        <v>8633</v>
      </c>
      <c r="M4531" s="9" t="s">
        <v>1806</v>
      </c>
      <c r="N4531" s="12" t="s">
        <v>8593</v>
      </c>
    </row>
    <row r="4532" customFormat="1" spans="1:14">
      <c r="A4532" s="9" t="s">
        <v>8583</v>
      </c>
      <c r="B4532" s="10"/>
      <c r="C4532" s="10" t="s">
        <v>8835</v>
      </c>
      <c r="D4532" s="10" t="s">
        <v>8836</v>
      </c>
      <c r="E4532" s="10" t="s">
        <v>1676</v>
      </c>
      <c r="F4532" s="10"/>
      <c r="G4532" s="10"/>
      <c r="H4532" s="10" t="s">
        <v>452</v>
      </c>
      <c r="I4532" s="10"/>
      <c r="J4532" s="10" t="s">
        <v>7571</v>
      </c>
      <c r="K4532" s="10" t="s">
        <v>8591</v>
      </c>
      <c r="L4532" s="10" t="s">
        <v>8633</v>
      </c>
      <c r="M4532" s="9" t="s">
        <v>1806</v>
      </c>
      <c r="N4532" s="12" t="s">
        <v>8593</v>
      </c>
    </row>
    <row r="4533" customFormat="1" spans="1:14">
      <c r="A4533" s="9" t="s">
        <v>8583</v>
      </c>
      <c r="B4533" s="10"/>
      <c r="C4533" s="10" t="s">
        <v>8837</v>
      </c>
      <c r="D4533" s="10" t="s">
        <v>8838</v>
      </c>
      <c r="E4533" s="10" t="s">
        <v>1676</v>
      </c>
      <c r="F4533" s="10"/>
      <c r="G4533" s="10"/>
      <c r="H4533" s="10" t="s">
        <v>452</v>
      </c>
      <c r="I4533" s="10"/>
      <c r="J4533" s="10" t="s">
        <v>7571</v>
      </c>
      <c r="K4533" s="10" t="s">
        <v>8591</v>
      </c>
      <c r="L4533" s="10" t="s">
        <v>8633</v>
      </c>
      <c r="M4533" s="9" t="s">
        <v>1806</v>
      </c>
      <c r="N4533" s="12" t="s">
        <v>8593</v>
      </c>
    </row>
    <row r="4534" customFormat="1" spans="1:14">
      <c r="A4534" s="9" t="s">
        <v>8583</v>
      </c>
      <c r="B4534" s="10"/>
      <c r="C4534" s="10" t="s">
        <v>8839</v>
      </c>
      <c r="D4534" s="10" t="s">
        <v>8840</v>
      </c>
      <c r="E4534" s="10" t="s">
        <v>1676</v>
      </c>
      <c r="F4534" s="10"/>
      <c r="G4534" s="10"/>
      <c r="H4534" s="10" t="s">
        <v>452</v>
      </c>
      <c r="I4534" s="10"/>
      <c r="J4534" s="10" t="s">
        <v>7571</v>
      </c>
      <c r="K4534" s="10" t="s">
        <v>8591</v>
      </c>
      <c r="L4534" s="10" t="s">
        <v>8633</v>
      </c>
      <c r="M4534" s="9" t="s">
        <v>1806</v>
      </c>
      <c r="N4534" s="12" t="s">
        <v>8593</v>
      </c>
    </row>
    <row r="4535" customFormat="1" spans="1:14">
      <c r="A4535" s="9" t="s">
        <v>8583</v>
      </c>
      <c r="B4535" s="10"/>
      <c r="C4535" s="10" t="s">
        <v>8841</v>
      </c>
      <c r="D4535" s="10" t="s">
        <v>8842</v>
      </c>
      <c r="E4535" s="10" t="s">
        <v>1676</v>
      </c>
      <c r="F4535" s="10"/>
      <c r="G4535" s="10"/>
      <c r="H4535" s="10" t="s">
        <v>452</v>
      </c>
      <c r="I4535" s="10"/>
      <c r="J4535" s="10" t="s">
        <v>7571</v>
      </c>
      <c r="K4535" s="10" t="s">
        <v>8591</v>
      </c>
      <c r="L4535" s="10" t="s">
        <v>8633</v>
      </c>
      <c r="M4535" s="9" t="s">
        <v>1806</v>
      </c>
      <c r="N4535" s="12" t="s">
        <v>8593</v>
      </c>
    </row>
    <row r="4536" customFormat="1" spans="1:14">
      <c r="A4536" s="9" t="s">
        <v>8583</v>
      </c>
      <c r="B4536" s="10"/>
      <c r="C4536" s="10" t="s">
        <v>8843</v>
      </c>
      <c r="D4536" s="10" t="s">
        <v>8844</v>
      </c>
      <c r="E4536" s="10" t="s">
        <v>1676</v>
      </c>
      <c r="F4536" s="10"/>
      <c r="G4536" s="10"/>
      <c r="H4536" s="10" t="s">
        <v>452</v>
      </c>
      <c r="I4536" s="10"/>
      <c r="J4536" s="10" t="s">
        <v>7571</v>
      </c>
      <c r="K4536" s="10" t="s">
        <v>8591</v>
      </c>
      <c r="L4536" s="10" t="s">
        <v>8633</v>
      </c>
      <c r="M4536" s="9" t="s">
        <v>1806</v>
      </c>
      <c r="N4536" s="12" t="s">
        <v>8593</v>
      </c>
    </row>
    <row r="4537" customFormat="1" spans="1:14">
      <c r="A4537" s="9" t="s">
        <v>8583</v>
      </c>
      <c r="B4537" s="10"/>
      <c r="C4537" s="10" t="s">
        <v>8845</v>
      </c>
      <c r="D4537" s="10" t="s">
        <v>8846</v>
      </c>
      <c r="E4537" s="10" t="s">
        <v>1676</v>
      </c>
      <c r="F4537" s="10"/>
      <c r="G4537" s="10"/>
      <c r="H4537" s="10" t="s">
        <v>452</v>
      </c>
      <c r="I4537" s="10"/>
      <c r="J4537" s="10" t="s">
        <v>7571</v>
      </c>
      <c r="K4537" s="10" t="s">
        <v>8591</v>
      </c>
      <c r="L4537" s="10" t="s">
        <v>8633</v>
      </c>
      <c r="M4537" s="9" t="s">
        <v>1806</v>
      </c>
      <c r="N4537" s="12" t="s">
        <v>8593</v>
      </c>
    </row>
    <row r="4538" customFormat="1" spans="1:14">
      <c r="A4538" s="9" t="s">
        <v>8583</v>
      </c>
      <c r="B4538" s="10"/>
      <c r="C4538" s="10" t="s">
        <v>8847</v>
      </c>
      <c r="D4538" s="10" t="s">
        <v>8848</v>
      </c>
      <c r="E4538" s="10" t="s">
        <v>1676</v>
      </c>
      <c r="F4538" s="10"/>
      <c r="G4538" s="10"/>
      <c r="H4538" s="10" t="s">
        <v>452</v>
      </c>
      <c r="I4538" s="10"/>
      <c r="J4538" s="10" t="s">
        <v>7571</v>
      </c>
      <c r="K4538" s="10" t="s">
        <v>8591</v>
      </c>
      <c r="L4538" s="10" t="s">
        <v>8633</v>
      </c>
      <c r="M4538" s="9" t="s">
        <v>1806</v>
      </c>
      <c r="N4538" s="12" t="s">
        <v>8593</v>
      </c>
    </row>
    <row r="4539" customFormat="1" spans="1:14">
      <c r="A4539" s="9" t="s">
        <v>8583</v>
      </c>
      <c r="B4539" s="10"/>
      <c r="C4539" s="10" t="s">
        <v>8849</v>
      </c>
      <c r="D4539" s="10" t="s">
        <v>8850</v>
      </c>
      <c r="E4539" s="10" t="s">
        <v>1676</v>
      </c>
      <c r="F4539" s="10"/>
      <c r="G4539" s="10"/>
      <c r="H4539" s="10" t="s">
        <v>452</v>
      </c>
      <c r="I4539" s="10"/>
      <c r="J4539" s="10" t="s">
        <v>7571</v>
      </c>
      <c r="K4539" s="10" t="s">
        <v>8591</v>
      </c>
      <c r="L4539" s="10" t="s">
        <v>8633</v>
      </c>
      <c r="M4539" s="9" t="s">
        <v>1806</v>
      </c>
      <c r="N4539" s="12" t="s">
        <v>8593</v>
      </c>
    </row>
    <row r="4540" customFormat="1" spans="1:14">
      <c r="A4540" s="9" t="s">
        <v>8583</v>
      </c>
      <c r="B4540" s="10"/>
      <c r="C4540" s="10" t="s">
        <v>8851</v>
      </c>
      <c r="D4540" s="10" t="s">
        <v>8852</v>
      </c>
      <c r="E4540" s="10" t="s">
        <v>1676</v>
      </c>
      <c r="F4540" s="10"/>
      <c r="G4540" s="10"/>
      <c r="H4540" s="10" t="s">
        <v>452</v>
      </c>
      <c r="I4540" s="10"/>
      <c r="J4540" s="10" t="s">
        <v>7571</v>
      </c>
      <c r="K4540" s="10" t="s">
        <v>8591</v>
      </c>
      <c r="L4540" s="10" t="s">
        <v>8633</v>
      </c>
      <c r="M4540" s="9" t="s">
        <v>1806</v>
      </c>
      <c r="N4540" s="12" t="s">
        <v>8593</v>
      </c>
    </row>
    <row r="4541" customFormat="1" spans="1:14">
      <c r="A4541" s="9" t="s">
        <v>8583</v>
      </c>
      <c r="B4541" s="10"/>
      <c r="C4541" s="10" t="s">
        <v>8853</v>
      </c>
      <c r="D4541" s="10" t="s">
        <v>8854</v>
      </c>
      <c r="E4541" s="10" t="s">
        <v>1676</v>
      </c>
      <c r="F4541" s="10"/>
      <c r="G4541" s="10"/>
      <c r="H4541" s="10" t="s">
        <v>452</v>
      </c>
      <c r="I4541" s="10"/>
      <c r="J4541" s="10" t="s">
        <v>7571</v>
      </c>
      <c r="K4541" s="10" t="s">
        <v>8591</v>
      </c>
      <c r="L4541" s="10" t="s">
        <v>8633</v>
      </c>
      <c r="M4541" s="9" t="s">
        <v>1806</v>
      </c>
      <c r="N4541" s="12" t="s">
        <v>8593</v>
      </c>
    </row>
    <row r="4542" customFormat="1" spans="1:14">
      <c r="A4542" s="9" t="s">
        <v>8583</v>
      </c>
      <c r="B4542" s="10"/>
      <c r="C4542" s="10" t="s">
        <v>8855</v>
      </c>
      <c r="D4542" s="10" t="s">
        <v>8856</v>
      </c>
      <c r="E4542" s="10" t="s">
        <v>1676</v>
      </c>
      <c r="F4542" s="10"/>
      <c r="G4542" s="10"/>
      <c r="H4542" s="10" t="s">
        <v>452</v>
      </c>
      <c r="I4542" s="10"/>
      <c r="J4542" s="10" t="s">
        <v>7571</v>
      </c>
      <c r="K4542" s="10" t="s">
        <v>8591</v>
      </c>
      <c r="L4542" s="10" t="s">
        <v>8633</v>
      </c>
      <c r="M4542" s="9" t="s">
        <v>1806</v>
      </c>
      <c r="N4542" s="12" t="s">
        <v>8593</v>
      </c>
    </row>
    <row r="4543" customFormat="1" spans="1:14">
      <c r="A4543" s="9" t="s">
        <v>8583</v>
      </c>
      <c r="B4543" s="10"/>
      <c r="C4543" s="10" t="s">
        <v>8857</v>
      </c>
      <c r="D4543" s="10" t="s">
        <v>8858</v>
      </c>
      <c r="E4543" s="10" t="s">
        <v>1676</v>
      </c>
      <c r="F4543" s="10"/>
      <c r="G4543" s="10"/>
      <c r="H4543" s="10" t="s">
        <v>452</v>
      </c>
      <c r="I4543" s="10"/>
      <c r="J4543" s="10" t="s">
        <v>7571</v>
      </c>
      <c r="K4543" s="10" t="s">
        <v>8591</v>
      </c>
      <c r="L4543" s="10" t="s">
        <v>8633</v>
      </c>
      <c r="M4543" s="9" t="s">
        <v>1806</v>
      </c>
      <c r="N4543" s="12" t="s">
        <v>8593</v>
      </c>
    </row>
    <row r="4544" customFormat="1" spans="1:14">
      <c r="A4544" s="9" t="s">
        <v>8583</v>
      </c>
      <c r="B4544" s="10"/>
      <c r="C4544" s="10" t="s">
        <v>8859</v>
      </c>
      <c r="D4544" s="10" t="s">
        <v>8860</v>
      </c>
      <c r="E4544" s="10" t="s">
        <v>1676</v>
      </c>
      <c r="F4544" s="10"/>
      <c r="G4544" s="10"/>
      <c r="H4544" s="10" t="s">
        <v>452</v>
      </c>
      <c r="I4544" s="10"/>
      <c r="J4544" s="10" t="s">
        <v>7571</v>
      </c>
      <c r="K4544" s="10" t="s">
        <v>8591</v>
      </c>
      <c r="L4544" s="10" t="s">
        <v>8633</v>
      </c>
      <c r="M4544" s="9" t="s">
        <v>1806</v>
      </c>
      <c r="N4544" s="12" t="s">
        <v>8593</v>
      </c>
    </row>
    <row r="4545" customFormat="1" spans="1:14">
      <c r="A4545" s="9" t="s">
        <v>8583</v>
      </c>
      <c r="B4545" s="10"/>
      <c r="C4545" s="10" t="s">
        <v>8861</v>
      </c>
      <c r="D4545" s="10" t="s">
        <v>8862</v>
      </c>
      <c r="E4545" s="10" t="s">
        <v>1676</v>
      </c>
      <c r="F4545" s="10"/>
      <c r="G4545" s="10"/>
      <c r="H4545" s="10" t="s">
        <v>452</v>
      </c>
      <c r="I4545" s="10"/>
      <c r="J4545" s="10" t="s">
        <v>7571</v>
      </c>
      <c r="K4545" s="10" t="s">
        <v>8591</v>
      </c>
      <c r="L4545" s="10" t="s">
        <v>8633</v>
      </c>
      <c r="M4545" s="9" t="s">
        <v>1806</v>
      </c>
      <c r="N4545" s="12" t="s">
        <v>8593</v>
      </c>
    </row>
    <row r="4546" customFormat="1" spans="1:14">
      <c r="A4546" s="9" t="s">
        <v>8583</v>
      </c>
      <c r="B4546" s="10"/>
      <c r="C4546" s="10" t="s">
        <v>8863</v>
      </c>
      <c r="D4546" s="10" t="s">
        <v>8864</v>
      </c>
      <c r="E4546" s="10" t="s">
        <v>1676</v>
      </c>
      <c r="F4546" s="10"/>
      <c r="G4546" s="10"/>
      <c r="H4546" s="10" t="s">
        <v>452</v>
      </c>
      <c r="I4546" s="10"/>
      <c r="J4546" s="10" t="s">
        <v>7571</v>
      </c>
      <c r="K4546" s="10" t="s">
        <v>8591</v>
      </c>
      <c r="L4546" s="10" t="s">
        <v>8633</v>
      </c>
      <c r="M4546" s="9" t="s">
        <v>1806</v>
      </c>
      <c r="N4546" s="12" t="s">
        <v>8593</v>
      </c>
    </row>
    <row r="4547" customFormat="1" spans="1:14">
      <c r="A4547" s="9" t="s">
        <v>8583</v>
      </c>
      <c r="B4547" s="10"/>
      <c r="C4547" s="10" t="s">
        <v>8865</v>
      </c>
      <c r="D4547" s="10" t="s">
        <v>8866</v>
      </c>
      <c r="E4547" s="10" t="s">
        <v>1676</v>
      </c>
      <c r="F4547" s="10"/>
      <c r="G4547" s="10"/>
      <c r="H4547" s="10" t="s">
        <v>452</v>
      </c>
      <c r="I4547" s="10"/>
      <c r="J4547" s="10" t="s">
        <v>7571</v>
      </c>
      <c r="K4547" s="10" t="s">
        <v>8591</v>
      </c>
      <c r="L4547" s="10" t="s">
        <v>8633</v>
      </c>
      <c r="M4547" s="9" t="s">
        <v>1806</v>
      </c>
      <c r="N4547" s="12" t="s">
        <v>8593</v>
      </c>
    </row>
    <row r="4548" customFormat="1" spans="1:14">
      <c r="A4548" s="9" t="s">
        <v>8583</v>
      </c>
      <c r="B4548" s="9"/>
      <c r="C4548" s="9" t="s">
        <v>8867</v>
      </c>
      <c r="D4548" s="9" t="s">
        <v>8868</v>
      </c>
      <c r="E4548" s="10" t="s">
        <v>1676</v>
      </c>
      <c r="F4548" s="9"/>
      <c r="G4548" s="9"/>
      <c r="H4548" s="9" t="s">
        <v>452</v>
      </c>
      <c r="I4548" s="9"/>
      <c r="J4548" s="10" t="s">
        <v>7571</v>
      </c>
      <c r="K4548" s="10" t="s">
        <v>8591</v>
      </c>
      <c r="L4548" s="10" t="s">
        <v>8633</v>
      </c>
      <c r="M4548" s="9"/>
      <c r="N4548" s="12" t="s">
        <v>8593</v>
      </c>
    </row>
    <row r="4549" customFormat="1" spans="1:14">
      <c r="A4549" s="9" t="s">
        <v>8583</v>
      </c>
      <c r="B4549" s="9"/>
      <c r="C4549" s="9" t="s">
        <v>8869</v>
      </c>
      <c r="D4549" s="9" t="s">
        <v>8870</v>
      </c>
      <c r="E4549" s="10" t="s">
        <v>1676</v>
      </c>
      <c r="F4549" s="9"/>
      <c r="G4549" s="9"/>
      <c r="H4549" s="9" t="s">
        <v>452</v>
      </c>
      <c r="I4549" s="9"/>
      <c r="J4549" s="10" t="s">
        <v>7571</v>
      </c>
      <c r="K4549" s="10" t="s">
        <v>8591</v>
      </c>
      <c r="L4549" s="10" t="s">
        <v>8871</v>
      </c>
      <c r="M4549" s="9"/>
      <c r="N4549" s="12" t="s">
        <v>8593</v>
      </c>
    </row>
    <row r="4550" customFormat="1" spans="1:14">
      <c r="A4550" s="9" t="s">
        <v>8583</v>
      </c>
      <c r="B4550" s="10"/>
      <c r="C4550" s="10" t="s">
        <v>8872</v>
      </c>
      <c r="D4550" s="10" t="s">
        <v>8873</v>
      </c>
      <c r="E4550" s="10" t="s">
        <v>1676</v>
      </c>
      <c r="F4550" s="10"/>
      <c r="G4550" s="10"/>
      <c r="H4550" s="10" t="s">
        <v>452</v>
      </c>
      <c r="I4550" s="10"/>
      <c r="J4550" s="10" t="s">
        <v>7571</v>
      </c>
      <c r="K4550" s="10" t="s">
        <v>8591</v>
      </c>
      <c r="L4550" s="10" t="s">
        <v>8871</v>
      </c>
      <c r="M4550" s="9" t="s">
        <v>8155</v>
      </c>
      <c r="N4550" s="12" t="s">
        <v>8593</v>
      </c>
    </row>
    <row r="4551" customFormat="1" spans="1:14">
      <c r="A4551" s="9" t="s">
        <v>8583</v>
      </c>
      <c r="B4551" s="10"/>
      <c r="C4551" s="10" t="s">
        <v>8874</v>
      </c>
      <c r="D4551" s="10" t="s">
        <v>8875</v>
      </c>
      <c r="E4551" s="10" t="s">
        <v>1676</v>
      </c>
      <c r="F4551" s="10"/>
      <c r="G4551" s="10"/>
      <c r="H4551" s="10" t="s">
        <v>452</v>
      </c>
      <c r="I4551" s="10"/>
      <c r="J4551" s="10" t="s">
        <v>7571</v>
      </c>
      <c r="K4551" s="10" t="s">
        <v>8591</v>
      </c>
      <c r="L4551" s="10" t="s">
        <v>8871</v>
      </c>
      <c r="M4551" s="9" t="s">
        <v>8155</v>
      </c>
      <c r="N4551" s="12" t="s">
        <v>8593</v>
      </c>
    </row>
    <row r="4552" customFormat="1" spans="1:14">
      <c r="A4552" s="9" t="s">
        <v>8583</v>
      </c>
      <c r="B4552" s="10"/>
      <c r="C4552" s="10" t="s">
        <v>8876</v>
      </c>
      <c r="D4552" s="10" t="s">
        <v>8877</v>
      </c>
      <c r="E4552" s="10" t="s">
        <v>1676</v>
      </c>
      <c r="F4552" s="10"/>
      <c r="G4552" s="10"/>
      <c r="H4552" s="10" t="s">
        <v>1350</v>
      </c>
      <c r="I4552" s="10"/>
      <c r="J4552" s="10" t="s">
        <v>8678</v>
      </c>
      <c r="K4552" s="10" t="s">
        <v>8679</v>
      </c>
      <c r="L4552" s="10" t="s">
        <v>8871</v>
      </c>
      <c r="M4552" s="9" t="s">
        <v>8155</v>
      </c>
      <c r="N4552" s="12" t="s">
        <v>8680</v>
      </c>
    </row>
    <row r="4553" customFormat="1" spans="1:14">
      <c r="A4553" s="9" t="s">
        <v>8583</v>
      </c>
      <c r="B4553" s="10"/>
      <c r="C4553" s="10" t="s">
        <v>8878</v>
      </c>
      <c r="D4553" s="10" t="s">
        <v>8879</v>
      </c>
      <c r="E4553" s="10" t="s">
        <v>1676</v>
      </c>
      <c r="F4553" s="10"/>
      <c r="G4553" s="10"/>
      <c r="H4553" s="10" t="s">
        <v>1350</v>
      </c>
      <c r="I4553" s="10"/>
      <c r="J4553" s="10" t="s">
        <v>8678</v>
      </c>
      <c r="K4553" s="10" t="s">
        <v>8679</v>
      </c>
      <c r="L4553" s="10" t="s">
        <v>8871</v>
      </c>
      <c r="M4553" s="9" t="s">
        <v>8155</v>
      </c>
      <c r="N4553" s="12" t="s">
        <v>8680</v>
      </c>
    </row>
    <row r="4554" customFormat="1" spans="1:14">
      <c r="A4554" s="9" t="s">
        <v>8583</v>
      </c>
      <c r="B4554" s="10"/>
      <c r="C4554" s="10" t="s">
        <v>8880</v>
      </c>
      <c r="D4554" s="10" t="s">
        <v>8881</v>
      </c>
      <c r="E4554" s="10" t="s">
        <v>1676</v>
      </c>
      <c r="F4554" s="10"/>
      <c r="G4554" s="10"/>
      <c r="H4554" s="10" t="s">
        <v>1350</v>
      </c>
      <c r="I4554" s="10"/>
      <c r="J4554" s="10" t="s">
        <v>8678</v>
      </c>
      <c r="K4554" s="10" t="s">
        <v>8679</v>
      </c>
      <c r="L4554" s="10" t="s">
        <v>8871</v>
      </c>
      <c r="M4554" s="9" t="s">
        <v>8155</v>
      </c>
      <c r="N4554" s="12" t="s">
        <v>8680</v>
      </c>
    </row>
    <row r="4555" customFormat="1" spans="1:14">
      <c r="A4555" s="9" t="s">
        <v>8583</v>
      </c>
      <c r="B4555" s="10"/>
      <c r="C4555" s="10" t="s">
        <v>8882</v>
      </c>
      <c r="D4555" s="10" t="s">
        <v>8883</v>
      </c>
      <c r="E4555" s="10" t="s">
        <v>1676</v>
      </c>
      <c r="F4555" s="10"/>
      <c r="G4555" s="10"/>
      <c r="H4555" s="10" t="s">
        <v>1350</v>
      </c>
      <c r="I4555" s="10"/>
      <c r="J4555" s="10" t="s">
        <v>8678</v>
      </c>
      <c r="K4555" s="10" t="s">
        <v>8679</v>
      </c>
      <c r="L4555" s="10" t="s">
        <v>8871</v>
      </c>
      <c r="M4555" s="9" t="s">
        <v>8155</v>
      </c>
      <c r="N4555" s="12" t="s">
        <v>8680</v>
      </c>
    </row>
    <row r="4556" customFormat="1" spans="1:14">
      <c r="A4556" s="9" t="s">
        <v>8583</v>
      </c>
      <c r="B4556" s="10"/>
      <c r="C4556" s="10" t="s">
        <v>8884</v>
      </c>
      <c r="D4556" s="10" t="s">
        <v>8885</v>
      </c>
      <c r="E4556" s="10" t="s">
        <v>1676</v>
      </c>
      <c r="F4556" s="10"/>
      <c r="G4556" s="10"/>
      <c r="H4556" s="10" t="s">
        <v>1350</v>
      </c>
      <c r="I4556" s="10"/>
      <c r="J4556" s="10" t="s">
        <v>8678</v>
      </c>
      <c r="K4556" s="10" t="s">
        <v>8679</v>
      </c>
      <c r="L4556" s="10" t="s">
        <v>8871</v>
      </c>
      <c r="M4556" s="9" t="s">
        <v>8155</v>
      </c>
      <c r="N4556" s="12" t="s">
        <v>8680</v>
      </c>
    </row>
    <row r="4557" customFormat="1" spans="1:14">
      <c r="A4557" s="9" t="s">
        <v>8583</v>
      </c>
      <c r="B4557" s="10"/>
      <c r="C4557" s="10" t="s">
        <v>8886</v>
      </c>
      <c r="D4557" s="10" t="s">
        <v>8887</v>
      </c>
      <c r="E4557" s="10" t="s">
        <v>1676</v>
      </c>
      <c r="F4557" s="10"/>
      <c r="G4557" s="10"/>
      <c r="H4557" s="10" t="s">
        <v>1350</v>
      </c>
      <c r="I4557" s="10"/>
      <c r="J4557" s="10" t="s">
        <v>8678</v>
      </c>
      <c r="K4557" s="10" t="s">
        <v>8679</v>
      </c>
      <c r="L4557" s="10" t="s">
        <v>8871</v>
      </c>
      <c r="M4557" s="9" t="s">
        <v>8155</v>
      </c>
      <c r="N4557" s="12" t="s">
        <v>8680</v>
      </c>
    </row>
    <row r="4558" customFormat="1" spans="1:14">
      <c r="A4558" s="9" t="s">
        <v>8583</v>
      </c>
      <c r="B4558" s="10"/>
      <c r="C4558" s="10" t="s">
        <v>8888</v>
      </c>
      <c r="D4558" s="10" t="s">
        <v>8889</v>
      </c>
      <c r="E4558" s="10" t="s">
        <v>1676</v>
      </c>
      <c r="F4558" s="10"/>
      <c r="G4558" s="10"/>
      <c r="H4558" s="10" t="s">
        <v>1350</v>
      </c>
      <c r="I4558" s="10"/>
      <c r="J4558" s="10" t="s">
        <v>8678</v>
      </c>
      <c r="K4558" s="10" t="s">
        <v>8679</v>
      </c>
      <c r="L4558" s="10" t="s">
        <v>8871</v>
      </c>
      <c r="M4558" s="9" t="s">
        <v>8155</v>
      </c>
      <c r="N4558" s="12" t="s">
        <v>8680</v>
      </c>
    </row>
    <row r="4559" customFormat="1" spans="1:14">
      <c r="A4559" s="9" t="s">
        <v>8583</v>
      </c>
      <c r="B4559" s="10"/>
      <c r="C4559" s="10" t="s">
        <v>8890</v>
      </c>
      <c r="D4559" s="10" t="s">
        <v>8891</v>
      </c>
      <c r="E4559" s="10" t="s">
        <v>1676</v>
      </c>
      <c r="F4559" s="10"/>
      <c r="G4559" s="10"/>
      <c r="H4559" s="10" t="s">
        <v>1350</v>
      </c>
      <c r="I4559" s="10"/>
      <c r="J4559" s="10" t="s">
        <v>8678</v>
      </c>
      <c r="K4559" s="10" t="s">
        <v>8679</v>
      </c>
      <c r="L4559" s="10" t="s">
        <v>8871</v>
      </c>
      <c r="M4559" s="9" t="s">
        <v>8155</v>
      </c>
      <c r="N4559" s="12" t="s">
        <v>8680</v>
      </c>
    </row>
    <row r="4560" customFormat="1" spans="1:14">
      <c r="A4560" s="9" t="s">
        <v>8583</v>
      </c>
      <c r="B4560" s="10"/>
      <c r="C4560" s="10" t="s">
        <v>8892</v>
      </c>
      <c r="D4560" s="10" t="s">
        <v>8893</v>
      </c>
      <c r="E4560" s="10" t="s">
        <v>1676</v>
      </c>
      <c r="F4560" s="10"/>
      <c r="G4560" s="10"/>
      <c r="H4560" s="10" t="s">
        <v>1350</v>
      </c>
      <c r="I4560" s="10"/>
      <c r="J4560" s="10" t="s">
        <v>8678</v>
      </c>
      <c r="K4560" s="10" t="s">
        <v>8679</v>
      </c>
      <c r="L4560" s="10" t="s">
        <v>8871</v>
      </c>
      <c r="M4560" s="9" t="s">
        <v>8155</v>
      </c>
      <c r="N4560" s="12" t="s">
        <v>8680</v>
      </c>
    </row>
    <row r="4561" customFormat="1" spans="1:14">
      <c r="A4561" s="9" t="s">
        <v>8583</v>
      </c>
      <c r="B4561" s="9"/>
      <c r="C4561" s="10" t="s">
        <v>8894</v>
      </c>
      <c r="D4561" s="10" t="s">
        <v>8895</v>
      </c>
      <c r="E4561" s="10" t="s">
        <v>1676</v>
      </c>
      <c r="F4561" s="10"/>
      <c r="G4561" s="10"/>
      <c r="H4561" s="10" t="s">
        <v>1350</v>
      </c>
      <c r="I4561" s="10"/>
      <c r="J4561" s="10" t="s">
        <v>8678</v>
      </c>
      <c r="K4561" s="10" t="s">
        <v>8679</v>
      </c>
      <c r="L4561" s="10" t="s">
        <v>8896</v>
      </c>
      <c r="M4561" s="9" t="s">
        <v>8167</v>
      </c>
      <c r="N4561" s="12" t="s">
        <v>8680</v>
      </c>
    </row>
    <row r="4562" customFormat="1" spans="1:14">
      <c r="A4562" s="9" t="s">
        <v>8583</v>
      </c>
      <c r="B4562" s="10"/>
      <c r="C4562" s="10" t="s">
        <v>8897</v>
      </c>
      <c r="D4562" s="10" t="s">
        <v>8898</v>
      </c>
      <c r="E4562" s="10" t="s">
        <v>1676</v>
      </c>
      <c r="F4562" s="10"/>
      <c r="G4562" s="10"/>
      <c r="H4562" s="10" t="s">
        <v>1350</v>
      </c>
      <c r="I4562" s="10"/>
      <c r="J4562" s="10" t="s">
        <v>8678</v>
      </c>
      <c r="K4562" s="10" t="s">
        <v>8679</v>
      </c>
      <c r="L4562" s="10" t="s">
        <v>8896</v>
      </c>
      <c r="M4562" s="9" t="s">
        <v>8167</v>
      </c>
      <c r="N4562" s="12" t="s">
        <v>8680</v>
      </c>
    </row>
    <row r="4563" customFormat="1" spans="1:14">
      <c r="A4563" s="9" t="s">
        <v>8583</v>
      </c>
      <c r="B4563" s="10"/>
      <c r="C4563" s="10" t="s">
        <v>8899</v>
      </c>
      <c r="D4563" s="10" t="s">
        <v>8900</v>
      </c>
      <c r="E4563" s="10" t="s">
        <v>1676</v>
      </c>
      <c r="F4563" s="10"/>
      <c r="G4563" s="10"/>
      <c r="H4563" s="10" t="s">
        <v>1350</v>
      </c>
      <c r="I4563" s="10"/>
      <c r="J4563" s="10" t="s">
        <v>8678</v>
      </c>
      <c r="K4563" s="10" t="s">
        <v>8679</v>
      </c>
      <c r="L4563" s="10" t="s">
        <v>8896</v>
      </c>
      <c r="M4563" s="9" t="s">
        <v>8167</v>
      </c>
      <c r="N4563" s="12" t="s">
        <v>8680</v>
      </c>
    </row>
    <row r="4564" customFormat="1" spans="1:14">
      <c r="A4564" s="9" t="s">
        <v>8583</v>
      </c>
      <c r="B4564" s="10"/>
      <c r="C4564" s="10" t="s">
        <v>8901</v>
      </c>
      <c r="D4564" s="10" t="s">
        <v>8902</v>
      </c>
      <c r="E4564" s="10" t="s">
        <v>1676</v>
      </c>
      <c r="F4564" s="10"/>
      <c r="G4564" s="10"/>
      <c r="H4564" s="10" t="s">
        <v>1350</v>
      </c>
      <c r="I4564" s="10"/>
      <c r="J4564" s="10" t="s">
        <v>8678</v>
      </c>
      <c r="K4564" s="10" t="s">
        <v>8679</v>
      </c>
      <c r="L4564" s="10" t="s">
        <v>8896</v>
      </c>
      <c r="M4564" s="9" t="s">
        <v>8167</v>
      </c>
      <c r="N4564" s="12" t="s">
        <v>8680</v>
      </c>
    </row>
    <row r="4565" customFormat="1" spans="1:14">
      <c r="A4565" s="9" t="s">
        <v>8583</v>
      </c>
      <c r="B4565" s="10"/>
      <c r="C4565" s="10" t="s">
        <v>8903</v>
      </c>
      <c r="D4565" s="10" t="s">
        <v>8904</v>
      </c>
      <c r="E4565" s="10" t="s">
        <v>1676</v>
      </c>
      <c r="F4565" s="10"/>
      <c r="G4565" s="10"/>
      <c r="H4565" s="10" t="s">
        <v>1350</v>
      </c>
      <c r="I4565" s="10"/>
      <c r="J4565" s="10" t="s">
        <v>8678</v>
      </c>
      <c r="K4565" s="10" t="s">
        <v>8679</v>
      </c>
      <c r="L4565" s="10" t="s">
        <v>8896</v>
      </c>
      <c r="M4565" s="9" t="s">
        <v>8167</v>
      </c>
      <c r="N4565" s="12" t="s">
        <v>8680</v>
      </c>
    </row>
    <row r="4566" customFormat="1" spans="1:14">
      <c r="A4566" s="9" t="s">
        <v>8583</v>
      </c>
      <c r="B4566" s="10"/>
      <c r="C4566" s="10" t="s">
        <v>8905</v>
      </c>
      <c r="D4566" s="10" t="s">
        <v>8906</v>
      </c>
      <c r="E4566" s="10" t="s">
        <v>1676</v>
      </c>
      <c r="F4566" s="10"/>
      <c r="G4566" s="10"/>
      <c r="H4566" s="10" t="s">
        <v>1350</v>
      </c>
      <c r="I4566" s="10"/>
      <c r="J4566" s="10" t="s">
        <v>8678</v>
      </c>
      <c r="K4566" s="10" t="s">
        <v>8679</v>
      </c>
      <c r="L4566" s="10" t="s">
        <v>8896</v>
      </c>
      <c r="M4566" s="9" t="s">
        <v>8167</v>
      </c>
      <c r="N4566" s="12" t="s">
        <v>8680</v>
      </c>
    </row>
    <row r="4567" customFormat="1" spans="1:14">
      <c r="A4567" s="9" t="s">
        <v>8583</v>
      </c>
      <c r="B4567" s="10"/>
      <c r="C4567" s="10" t="s">
        <v>8907</v>
      </c>
      <c r="D4567" s="10" t="s">
        <v>8908</v>
      </c>
      <c r="E4567" s="10" t="s">
        <v>1676</v>
      </c>
      <c r="F4567" s="10"/>
      <c r="G4567" s="10"/>
      <c r="H4567" s="10" t="s">
        <v>1350</v>
      </c>
      <c r="I4567" s="10"/>
      <c r="J4567" s="10" t="s">
        <v>8678</v>
      </c>
      <c r="K4567" s="10" t="s">
        <v>8679</v>
      </c>
      <c r="L4567" s="10" t="s">
        <v>8896</v>
      </c>
      <c r="M4567" s="9" t="s">
        <v>8167</v>
      </c>
      <c r="N4567" s="12" t="s">
        <v>8680</v>
      </c>
    </row>
    <row r="4568" customFormat="1" spans="1:14">
      <c r="A4568" s="9" t="s">
        <v>8583</v>
      </c>
      <c r="B4568" s="10"/>
      <c r="C4568" s="10" t="s">
        <v>8909</v>
      </c>
      <c r="D4568" s="10" t="s">
        <v>8910</v>
      </c>
      <c r="E4568" s="10" t="s">
        <v>1676</v>
      </c>
      <c r="F4568" s="10"/>
      <c r="G4568" s="10"/>
      <c r="H4568" s="10" t="s">
        <v>1350</v>
      </c>
      <c r="I4568" s="10"/>
      <c r="J4568" s="10" t="s">
        <v>8678</v>
      </c>
      <c r="K4568" s="10" t="s">
        <v>8679</v>
      </c>
      <c r="L4568" s="10" t="s">
        <v>8896</v>
      </c>
      <c r="M4568" s="9" t="s">
        <v>8167</v>
      </c>
      <c r="N4568" s="12" t="s">
        <v>8680</v>
      </c>
    </row>
    <row r="4569" customFormat="1" spans="1:14">
      <c r="A4569" s="9" t="s">
        <v>8583</v>
      </c>
      <c r="B4569" s="10"/>
      <c r="C4569" s="10" t="s">
        <v>8911</v>
      </c>
      <c r="D4569" s="10" t="s">
        <v>8912</v>
      </c>
      <c r="E4569" s="10" t="s">
        <v>1676</v>
      </c>
      <c r="F4569" s="10"/>
      <c r="G4569" s="10"/>
      <c r="H4569" s="10" t="s">
        <v>1350</v>
      </c>
      <c r="I4569" s="10"/>
      <c r="J4569" s="10" t="s">
        <v>8678</v>
      </c>
      <c r="K4569" s="10" t="s">
        <v>8679</v>
      </c>
      <c r="L4569" s="10" t="s">
        <v>8896</v>
      </c>
      <c r="M4569" s="9" t="s">
        <v>8167</v>
      </c>
      <c r="N4569" s="12" t="s">
        <v>8680</v>
      </c>
    </row>
    <row r="4570" customFormat="1" spans="1:14">
      <c r="A4570" s="9" t="s">
        <v>8583</v>
      </c>
      <c r="B4570" s="10"/>
      <c r="C4570" s="10" t="s">
        <v>8913</v>
      </c>
      <c r="D4570" s="10" t="s">
        <v>8914</v>
      </c>
      <c r="E4570" s="10" t="s">
        <v>1676</v>
      </c>
      <c r="F4570" s="10"/>
      <c r="G4570" s="10"/>
      <c r="H4570" s="10" t="s">
        <v>1350</v>
      </c>
      <c r="I4570" s="10"/>
      <c r="J4570" s="10" t="s">
        <v>8678</v>
      </c>
      <c r="K4570" s="10" t="s">
        <v>8679</v>
      </c>
      <c r="L4570" s="10" t="s">
        <v>8896</v>
      </c>
      <c r="M4570" s="9" t="s">
        <v>8167</v>
      </c>
      <c r="N4570" s="12" t="s">
        <v>8680</v>
      </c>
    </row>
    <row r="4571" customFormat="1" spans="1:14">
      <c r="A4571" s="9" t="s">
        <v>8583</v>
      </c>
      <c r="B4571" s="10"/>
      <c r="C4571" s="10" t="s">
        <v>8915</v>
      </c>
      <c r="D4571" s="10" t="s">
        <v>8916</v>
      </c>
      <c r="E4571" s="10" t="s">
        <v>1676</v>
      </c>
      <c r="F4571" s="10"/>
      <c r="G4571" s="10"/>
      <c r="H4571" s="10" t="s">
        <v>1350</v>
      </c>
      <c r="I4571" s="10"/>
      <c r="J4571" s="10" t="s">
        <v>8678</v>
      </c>
      <c r="K4571" s="10" t="s">
        <v>8679</v>
      </c>
      <c r="L4571" s="10" t="s">
        <v>8896</v>
      </c>
      <c r="M4571" s="9" t="s">
        <v>8167</v>
      </c>
      <c r="N4571" s="12" t="s">
        <v>8680</v>
      </c>
    </row>
    <row r="4572" customFormat="1" spans="1:14">
      <c r="A4572" s="9" t="s">
        <v>8583</v>
      </c>
      <c r="B4572" s="10"/>
      <c r="C4572" s="10" t="s">
        <v>8917</v>
      </c>
      <c r="D4572" s="10" t="s">
        <v>8918</v>
      </c>
      <c r="E4572" s="10" t="s">
        <v>1676</v>
      </c>
      <c r="F4572" s="10"/>
      <c r="G4572" s="10"/>
      <c r="H4572" s="10" t="s">
        <v>1350</v>
      </c>
      <c r="I4572" s="10"/>
      <c r="J4572" s="10" t="s">
        <v>8678</v>
      </c>
      <c r="K4572" s="10" t="s">
        <v>8679</v>
      </c>
      <c r="L4572" s="10" t="s">
        <v>8896</v>
      </c>
      <c r="M4572" s="9" t="s">
        <v>8167</v>
      </c>
      <c r="N4572" s="12" t="s">
        <v>8680</v>
      </c>
    </row>
    <row r="4573" customFormat="1" spans="1:14">
      <c r="A4573" s="9" t="s">
        <v>8583</v>
      </c>
      <c r="B4573" s="10"/>
      <c r="C4573" s="10" t="s">
        <v>8919</v>
      </c>
      <c r="D4573" s="10" t="s">
        <v>8920</v>
      </c>
      <c r="E4573" s="10" t="s">
        <v>1676</v>
      </c>
      <c r="F4573" s="10"/>
      <c r="G4573" s="10"/>
      <c r="H4573" s="10" t="s">
        <v>1350</v>
      </c>
      <c r="I4573" s="10"/>
      <c r="J4573" s="10" t="s">
        <v>8678</v>
      </c>
      <c r="K4573" s="10" t="s">
        <v>8679</v>
      </c>
      <c r="L4573" s="10" t="s">
        <v>8896</v>
      </c>
      <c r="M4573" s="9" t="s">
        <v>8167</v>
      </c>
      <c r="N4573" s="12" t="s">
        <v>8680</v>
      </c>
    </row>
    <row r="4574" customFormat="1" spans="1:14">
      <c r="A4574" s="9" t="s">
        <v>8583</v>
      </c>
      <c r="B4574" s="10"/>
      <c r="C4574" s="10" t="s">
        <v>8921</v>
      </c>
      <c r="D4574" s="10" t="s">
        <v>8922</v>
      </c>
      <c r="E4574" s="10" t="s">
        <v>1676</v>
      </c>
      <c r="F4574" s="10"/>
      <c r="G4574" s="10"/>
      <c r="H4574" s="10" t="s">
        <v>1350</v>
      </c>
      <c r="I4574" s="10"/>
      <c r="J4574" s="10" t="s">
        <v>8678</v>
      </c>
      <c r="K4574" s="10" t="s">
        <v>8679</v>
      </c>
      <c r="L4574" s="10" t="s">
        <v>8896</v>
      </c>
      <c r="M4574" s="9" t="s">
        <v>8167</v>
      </c>
      <c r="N4574" s="12" t="s">
        <v>8680</v>
      </c>
    </row>
    <row r="4575" customFormat="1" spans="1:14">
      <c r="A4575" s="9" t="s">
        <v>8583</v>
      </c>
      <c r="B4575" s="10"/>
      <c r="C4575" s="10" t="s">
        <v>8923</v>
      </c>
      <c r="D4575" s="10" t="s">
        <v>8924</v>
      </c>
      <c r="E4575" s="10" t="s">
        <v>1676</v>
      </c>
      <c r="F4575" s="10"/>
      <c r="G4575" s="10"/>
      <c r="H4575" s="10" t="s">
        <v>1350</v>
      </c>
      <c r="I4575" s="10"/>
      <c r="J4575" s="10" t="s">
        <v>8678</v>
      </c>
      <c r="K4575" s="10" t="s">
        <v>8679</v>
      </c>
      <c r="L4575" s="10" t="s">
        <v>8896</v>
      </c>
      <c r="M4575" s="9" t="s">
        <v>8167</v>
      </c>
      <c r="N4575" s="12" t="s">
        <v>8680</v>
      </c>
    </row>
    <row r="4576" customFormat="1" spans="1:14">
      <c r="A4576" s="9" t="s">
        <v>8583</v>
      </c>
      <c r="B4576" s="10"/>
      <c r="C4576" s="10" t="s">
        <v>8925</v>
      </c>
      <c r="D4576" s="10" t="s">
        <v>8926</v>
      </c>
      <c r="E4576" s="10" t="s">
        <v>1676</v>
      </c>
      <c r="F4576" s="10"/>
      <c r="G4576" s="10"/>
      <c r="H4576" s="10" t="s">
        <v>1350</v>
      </c>
      <c r="I4576" s="10"/>
      <c r="J4576" s="10" t="s">
        <v>8678</v>
      </c>
      <c r="K4576" s="10" t="s">
        <v>8679</v>
      </c>
      <c r="L4576" s="10" t="s">
        <v>8896</v>
      </c>
      <c r="M4576" s="9" t="s">
        <v>8167</v>
      </c>
      <c r="N4576" s="12" t="s">
        <v>8680</v>
      </c>
    </row>
    <row r="4577" customFormat="1" spans="1:14">
      <c r="A4577" s="9" t="s">
        <v>8583</v>
      </c>
      <c r="B4577" s="10"/>
      <c r="C4577" s="10" t="s">
        <v>8927</v>
      </c>
      <c r="D4577" s="10" t="s">
        <v>8928</v>
      </c>
      <c r="E4577" s="10" t="s">
        <v>1676</v>
      </c>
      <c r="F4577" s="10"/>
      <c r="G4577" s="10"/>
      <c r="H4577" s="10" t="s">
        <v>1350</v>
      </c>
      <c r="I4577" s="10"/>
      <c r="J4577" s="10" t="s">
        <v>8678</v>
      </c>
      <c r="K4577" s="10" t="s">
        <v>8679</v>
      </c>
      <c r="L4577" s="10" t="s">
        <v>8896</v>
      </c>
      <c r="M4577" s="9" t="s">
        <v>8167</v>
      </c>
      <c r="N4577" s="12" t="s">
        <v>8680</v>
      </c>
    </row>
    <row r="4578" customFormat="1" spans="1:14">
      <c r="A4578" s="9" t="s">
        <v>8583</v>
      </c>
      <c r="B4578" s="10"/>
      <c r="C4578" s="10" t="s">
        <v>8929</v>
      </c>
      <c r="D4578" s="10" t="s">
        <v>8930</v>
      </c>
      <c r="E4578" s="10" t="s">
        <v>1676</v>
      </c>
      <c r="F4578" s="10"/>
      <c r="G4578" s="10"/>
      <c r="H4578" s="10" t="s">
        <v>1350</v>
      </c>
      <c r="I4578" s="10"/>
      <c r="J4578" s="10" t="s">
        <v>8678</v>
      </c>
      <c r="K4578" s="10" t="s">
        <v>8679</v>
      </c>
      <c r="L4578" s="10" t="s">
        <v>8896</v>
      </c>
      <c r="M4578" s="9" t="s">
        <v>8167</v>
      </c>
      <c r="N4578" s="12" t="s">
        <v>8680</v>
      </c>
    </row>
    <row r="4579" customFormat="1" spans="1:14">
      <c r="A4579" s="9" t="s">
        <v>8583</v>
      </c>
      <c r="B4579" s="10"/>
      <c r="C4579" s="10" t="s">
        <v>8931</v>
      </c>
      <c r="D4579" s="10" t="s">
        <v>8932</v>
      </c>
      <c r="E4579" s="10" t="s">
        <v>1676</v>
      </c>
      <c r="F4579" s="10"/>
      <c r="G4579" s="10"/>
      <c r="H4579" s="10" t="s">
        <v>1350</v>
      </c>
      <c r="I4579" s="10"/>
      <c r="J4579" s="10" t="s">
        <v>8678</v>
      </c>
      <c r="K4579" s="10" t="s">
        <v>8679</v>
      </c>
      <c r="L4579" s="10" t="s">
        <v>8896</v>
      </c>
      <c r="M4579" s="9" t="s">
        <v>8167</v>
      </c>
      <c r="N4579" s="12" t="s">
        <v>8680</v>
      </c>
    </row>
    <row r="4580" customFormat="1" spans="1:14">
      <c r="A4580" s="9" t="s">
        <v>8583</v>
      </c>
      <c r="B4580" s="10"/>
      <c r="C4580" s="10" t="s">
        <v>8933</v>
      </c>
      <c r="D4580" s="10" t="s">
        <v>8934</v>
      </c>
      <c r="E4580" s="10" t="s">
        <v>1676</v>
      </c>
      <c r="F4580" s="10"/>
      <c r="G4580" s="10"/>
      <c r="H4580" s="10" t="s">
        <v>1350</v>
      </c>
      <c r="I4580" s="10"/>
      <c r="J4580" s="10" t="s">
        <v>8678</v>
      </c>
      <c r="K4580" s="10" t="s">
        <v>8679</v>
      </c>
      <c r="L4580" s="10" t="s">
        <v>8480</v>
      </c>
      <c r="M4580" s="9" t="s">
        <v>1806</v>
      </c>
      <c r="N4580" s="12" t="s">
        <v>8680</v>
      </c>
    </row>
    <row r="4581" customFormat="1" spans="1:14">
      <c r="A4581" s="9" t="s">
        <v>8583</v>
      </c>
      <c r="B4581" s="10"/>
      <c r="C4581" s="10" t="s">
        <v>8935</v>
      </c>
      <c r="D4581" s="10" t="s">
        <v>8936</v>
      </c>
      <c r="E4581" s="10" t="s">
        <v>1676</v>
      </c>
      <c r="F4581" s="10"/>
      <c r="G4581" s="10"/>
      <c r="H4581" s="10" t="s">
        <v>1350</v>
      </c>
      <c r="I4581" s="10"/>
      <c r="J4581" s="10" t="s">
        <v>8678</v>
      </c>
      <c r="K4581" s="10" t="s">
        <v>8679</v>
      </c>
      <c r="L4581" s="10" t="s">
        <v>8480</v>
      </c>
      <c r="M4581" s="9" t="s">
        <v>1806</v>
      </c>
      <c r="N4581" s="12" t="s">
        <v>8680</v>
      </c>
    </row>
    <row r="4582" customFormat="1" spans="1:14">
      <c r="A4582" s="9" t="s">
        <v>8583</v>
      </c>
      <c r="B4582" s="10"/>
      <c r="C4582" s="10" t="s">
        <v>8937</v>
      </c>
      <c r="D4582" s="10" t="s">
        <v>8938</v>
      </c>
      <c r="E4582" s="10" t="s">
        <v>1676</v>
      </c>
      <c r="F4582" s="10"/>
      <c r="G4582" s="10"/>
      <c r="H4582" s="10" t="s">
        <v>1350</v>
      </c>
      <c r="I4582" s="10"/>
      <c r="J4582" s="10" t="s">
        <v>8678</v>
      </c>
      <c r="K4582" s="10" t="s">
        <v>8679</v>
      </c>
      <c r="L4582" s="10" t="s">
        <v>8485</v>
      </c>
      <c r="M4582" s="9" t="s">
        <v>8167</v>
      </c>
      <c r="N4582" s="12" t="s">
        <v>8680</v>
      </c>
    </row>
    <row r="4583" customFormat="1" spans="1:14">
      <c r="A4583" s="9" t="s">
        <v>8583</v>
      </c>
      <c r="B4583" s="10"/>
      <c r="C4583" s="10" t="s">
        <v>8939</v>
      </c>
      <c r="D4583" s="10" t="s">
        <v>8940</v>
      </c>
      <c r="E4583" s="10" t="s">
        <v>1676</v>
      </c>
      <c r="F4583" s="10"/>
      <c r="G4583" s="10"/>
      <c r="H4583" s="10" t="s">
        <v>1350</v>
      </c>
      <c r="I4583" s="10"/>
      <c r="J4583" s="10" t="s">
        <v>8678</v>
      </c>
      <c r="K4583" s="10" t="s">
        <v>8679</v>
      </c>
      <c r="L4583" s="10" t="s">
        <v>8485</v>
      </c>
      <c r="M4583" s="9" t="s">
        <v>8167</v>
      </c>
      <c r="N4583" s="12" t="s">
        <v>8680</v>
      </c>
    </row>
    <row r="4584" customFormat="1" spans="1:14">
      <c r="A4584" s="9" t="s">
        <v>8583</v>
      </c>
      <c r="B4584" s="10"/>
      <c r="C4584" s="10" t="s">
        <v>8941</v>
      </c>
      <c r="D4584" s="10" t="s">
        <v>8942</v>
      </c>
      <c r="E4584" s="10" t="s">
        <v>1676</v>
      </c>
      <c r="F4584" s="10"/>
      <c r="G4584" s="10"/>
      <c r="H4584" s="10" t="s">
        <v>1350</v>
      </c>
      <c r="I4584" s="10"/>
      <c r="J4584" s="10" t="s">
        <v>8678</v>
      </c>
      <c r="K4584" s="10" t="s">
        <v>8679</v>
      </c>
      <c r="L4584" s="10" t="s">
        <v>8627</v>
      </c>
      <c r="M4584" s="9" t="s">
        <v>8277</v>
      </c>
      <c r="N4584" s="12" t="s">
        <v>8680</v>
      </c>
    </row>
    <row r="4585" customFormat="1" spans="1:14">
      <c r="A4585" s="9" t="s">
        <v>8583</v>
      </c>
      <c r="B4585" s="10"/>
      <c r="C4585" s="10" t="s">
        <v>8943</v>
      </c>
      <c r="D4585" s="10" t="s">
        <v>8944</v>
      </c>
      <c r="E4585" s="10" t="s">
        <v>1676</v>
      </c>
      <c r="F4585" s="10"/>
      <c r="G4585" s="10"/>
      <c r="H4585" s="10" t="s">
        <v>1350</v>
      </c>
      <c r="I4585" s="10"/>
      <c r="J4585" s="10" t="s">
        <v>8678</v>
      </c>
      <c r="K4585" s="10" t="s">
        <v>8679</v>
      </c>
      <c r="L4585" s="10" t="s">
        <v>8633</v>
      </c>
      <c r="M4585" s="9" t="s">
        <v>1806</v>
      </c>
      <c r="N4585" s="12" t="s">
        <v>8680</v>
      </c>
    </row>
    <row r="4586" s="2" customFormat="1" spans="1:14">
      <c r="A4586" s="9" t="s">
        <v>8583</v>
      </c>
      <c r="B4586" s="10"/>
      <c r="C4586" s="10" t="s">
        <v>8945</v>
      </c>
      <c r="D4586" s="10" t="s">
        <v>8946</v>
      </c>
      <c r="E4586" s="10" t="s">
        <v>1676</v>
      </c>
      <c r="F4586" s="10"/>
      <c r="G4586" s="10"/>
      <c r="H4586" s="10" t="s">
        <v>1350</v>
      </c>
      <c r="I4586" s="10"/>
      <c r="J4586" s="10" t="s">
        <v>8678</v>
      </c>
      <c r="K4586" s="10" t="s">
        <v>8679</v>
      </c>
      <c r="L4586" s="10" t="s">
        <v>8896</v>
      </c>
      <c r="M4586" s="9" t="s">
        <v>8167</v>
      </c>
      <c r="N4586" s="12" t="s">
        <v>8680</v>
      </c>
    </row>
    <row r="4587" s="2" customFormat="1" spans="1:14">
      <c r="A4587" s="9" t="s">
        <v>8583</v>
      </c>
      <c r="B4587" s="10"/>
      <c r="C4587" s="10" t="s">
        <v>8947</v>
      </c>
      <c r="D4587" s="10" t="s">
        <v>8948</v>
      </c>
      <c r="E4587" s="10" t="s">
        <v>1676</v>
      </c>
      <c r="F4587" s="10"/>
      <c r="G4587" s="10"/>
      <c r="H4587" s="10" t="s">
        <v>1756</v>
      </c>
      <c r="I4587" s="10"/>
      <c r="J4587" s="10" t="s">
        <v>8125</v>
      </c>
      <c r="K4587" s="10" t="s">
        <v>8126</v>
      </c>
      <c r="L4587" s="10" t="s">
        <v>8139</v>
      </c>
      <c r="M4587" s="9" t="s">
        <v>1806</v>
      </c>
      <c r="N4587" s="12" t="s">
        <v>8128</v>
      </c>
    </row>
    <row r="4588" s="2" customFormat="1" spans="1:14">
      <c r="A4588" s="9" t="s">
        <v>8583</v>
      </c>
      <c r="B4588" s="9"/>
      <c r="C4588" s="12" t="s">
        <v>8949</v>
      </c>
      <c r="D4588" s="12" t="s">
        <v>8950</v>
      </c>
      <c r="E4588" s="10" t="s">
        <v>1676</v>
      </c>
      <c r="F4588" s="9"/>
      <c r="G4588" s="9"/>
      <c r="H4588" s="10" t="s">
        <v>452</v>
      </c>
      <c r="I4588" s="9"/>
      <c r="J4588" s="10" t="s">
        <v>7571</v>
      </c>
      <c r="K4588" s="10" t="s">
        <v>8591</v>
      </c>
      <c r="L4588" s="10" t="s">
        <v>8633</v>
      </c>
      <c r="M4588" s="9"/>
      <c r="N4588" s="12" t="s">
        <v>8593</v>
      </c>
    </row>
    <row r="4589" customFormat="1" spans="1:14">
      <c r="A4589" s="9" t="s">
        <v>8583</v>
      </c>
      <c r="B4589" s="9"/>
      <c r="C4589" s="12" t="s">
        <v>8951</v>
      </c>
      <c r="D4589" s="12" t="s">
        <v>8952</v>
      </c>
      <c r="E4589" s="10" t="s">
        <v>1676</v>
      </c>
      <c r="F4589" s="9"/>
      <c r="G4589" s="9"/>
      <c r="H4589" s="10" t="s">
        <v>452</v>
      </c>
      <c r="I4589" s="9"/>
      <c r="J4589" s="10" t="s">
        <v>7571</v>
      </c>
      <c r="K4589" s="10" t="s">
        <v>8591</v>
      </c>
      <c r="L4589" s="10" t="s">
        <v>8633</v>
      </c>
      <c r="M4589" s="9"/>
      <c r="N4589" s="12" t="s">
        <v>8593</v>
      </c>
    </row>
    <row r="4590" customFormat="1" spans="1:14">
      <c r="A4590" s="9" t="s">
        <v>8583</v>
      </c>
      <c r="B4590" s="9"/>
      <c r="C4590" s="12" t="s">
        <v>8953</v>
      </c>
      <c r="D4590" s="12" t="s">
        <v>8954</v>
      </c>
      <c r="E4590" s="10" t="s">
        <v>1676</v>
      </c>
      <c r="F4590" s="9"/>
      <c r="G4590" s="9"/>
      <c r="H4590" s="10" t="s">
        <v>452</v>
      </c>
      <c r="I4590" s="9"/>
      <c r="J4590" s="10" t="s">
        <v>7571</v>
      </c>
      <c r="K4590" s="10" t="s">
        <v>8591</v>
      </c>
      <c r="L4590" s="10" t="s">
        <v>8633</v>
      </c>
      <c r="M4590" s="9"/>
      <c r="N4590" s="12" t="s">
        <v>8593</v>
      </c>
    </row>
    <row r="4591" customFormat="1" spans="1:14">
      <c r="A4591" s="9" t="s">
        <v>8583</v>
      </c>
      <c r="B4591" s="9"/>
      <c r="C4591" s="12" t="s">
        <v>8955</v>
      </c>
      <c r="D4591" s="12" t="s">
        <v>8956</v>
      </c>
      <c r="E4591" s="10" t="s">
        <v>1676</v>
      </c>
      <c r="F4591" s="9"/>
      <c r="G4591" s="9"/>
      <c r="H4591" s="10" t="s">
        <v>452</v>
      </c>
      <c r="I4591" s="9"/>
      <c r="J4591" s="10" t="s">
        <v>7571</v>
      </c>
      <c r="K4591" s="10" t="s">
        <v>8591</v>
      </c>
      <c r="L4591" s="10" t="s">
        <v>8633</v>
      </c>
      <c r="M4591" s="9"/>
      <c r="N4591" s="12" t="s">
        <v>8593</v>
      </c>
    </row>
    <row r="4592" customFormat="1" spans="1:14">
      <c r="A4592" s="9" t="s">
        <v>8583</v>
      </c>
      <c r="B4592" s="9"/>
      <c r="C4592" s="12" t="s">
        <v>8957</v>
      </c>
      <c r="D4592" s="12" t="s">
        <v>8958</v>
      </c>
      <c r="E4592" s="10" t="s">
        <v>1676</v>
      </c>
      <c r="F4592" s="9"/>
      <c r="G4592" s="9"/>
      <c r="H4592" s="10" t="s">
        <v>452</v>
      </c>
      <c r="I4592" s="9"/>
      <c r="J4592" s="10" t="s">
        <v>7571</v>
      </c>
      <c r="K4592" s="10" t="s">
        <v>8591</v>
      </c>
      <c r="L4592" s="10" t="s">
        <v>8633</v>
      </c>
      <c r="M4592" s="9"/>
      <c r="N4592" s="12" t="s">
        <v>8593</v>
      </c>
    </row>
    <row r="4593" s="2" customFormat="1" spans="1:14">
      <c r="A4593" s="9" t="s">
        <v>8583</v>
      </c>
      <c r="B4593" s="9"/>
      <c r="C4593" s="12" t="s">
        <v>8959</v>
      </c>
      <c r="D4593" s="12" t="s">
        <v>8960</v>
      </c>
      <c r="E4593" s="10" t="s">
        <v>1676</v>
      </c>
      <c r="F4593" s="9"/>
      <c r="G4593" s="9"/>
      <c r="H4593" s="10" t="s">
        <v>452</v>
      </c>
      <c r="I4593" s="9"/>
      <c r="J4593" s="10" t="s">
        <v>7571</v>
      </c>
      <c r="K4593" s="10" t="s">
        <v>8591</v>
      </c>
      <c r="L4593" s="10" t="s">
        <v>8633</v>
      </c>
      <c r="M4593" s="9"/>
      <c r="N4593" s="12" t="s">
        <v>8593</v>
      </c>
    </row>
    <row r="4594" customFormat="1" spans="1:14">
      <c r="A4594" s="9" t="s">
        <v>8961</v>
      </c>
      <c r="B4594" s="10"/>
      <c r="C4594" s="10" t="s">
        <v>8962</v>
      </c>
      <c r="D4594" s="10" t="s">
        <v>8963</v>
      </c>
      <c r="E4594" s="10" t="s">
        <v>1676</v>
      </c>
      <c r="F4594" s="10"/>
      <c r="G4594" s="10"/>
      <c r="H4594" s="10" t="s">
        <v>1278</v>
      </c>
      <c r="I4594" s="10"/>
      <c r="J4594" s="10" t="s">
        <v>8964</v>
      </c>
      <c r="K4594" s="10" t="s">
        <v>8965</v>
      </c>
      <c r="L4594" s="10" t="s">
        <v>8485</v>
      </c>
      <c r="M4594" s="9" t="s">
        <v>8167</v>
      </c>
      <c r="N4594" s="12" t="s">
        <v>8966</v>
      </c>
    </row>
    <row r="4595" customFormat="1" spans="1:14">
      <c r="A4595" s="9" t="s">
        <v>8961</v>
      </c>
      <c r="B4595" s="10"/>
      <c r="C4595" s="10" t="s">
        <v>8967</v>
      </c>
      <c r="D4595" s="10" t="s">
        <v>8968</v>
      </c>
      <c r="E4595" s="10" t="s">
        <v>1676</v>
      </c>
      <c r="F4595" s="10"/>
      <c r="G4595" s="10"/>
      <c r="H4595" s="10" t="s">
        <v>1278</v>
      </c>
      <c r="I4595" s="10"/>
      <c r="J4595" s="10" t="s">
        <v>8964</v>
      </c>
      <c r="K4595" s="10" t="s">
        <v>8965</v>
      </c>
      <c r="L4595" s="10" t="s">
        <v>8485</v>
      </c>
      <c r="M4595" s="9" t="s">
        <v>8167</v>
      </c>
      <c r="N4595" s="12" t="s">
        <v>8966</v>
      </c>
    </row>
    <row r="4596" customFormat="1" spans="1:14">
      <c r="A4596" s="9" t="s">
        <v>8961</v>
      </c>
      <c r="B4596" s="10"/>
      <c r="C4596" s="10" t="s">
        <v>8969</v>
      </c>
      <c r="D4596" s="10" t="s">
        <v>8970</v>
      </c>
      <c r="E4596" s="10" t="s">
        <v>1676</v>
      </c>
      <c r="F4596" s="10"/>
      <c r="G4596" s="10"/>
      <c r="H4596" s="10" t="s">
        <v>1278</v>
      </c>
      <c r="I4596" s="10"/>
      <c r="J4596" s="10" t="s">
        <v>8964</v>
      </c>
      <c r="K4596" s="10" t="s">
        <v>8965</v>
      </c>
      <c r="L4596" s="10" t="s">
        <v>8485</v>
      </c>
      <c r="M4596" s="9" t="s">
        <v>8167</v>
      </c>
      <c r="N4596" s="12" t="s">
        <v>8966</v>
      </c>
    </row>
    <row r="4597" customFormat="1" spans="1:14">
      <c r="A4597" s="9" t="s">
        <v>8961</v>
      </c>
      <c r="B4597" s="9"/>
      <c r="C4597" s="9" t="s">
        <v>8971</v>
      </c>
      <c r="D4597" s="9" t="s">
        <v>8972</v>
      </c>
      <c r="E4597" s="10" t="s">
        <v>1676</v>
      </c>
      <c r="F4597" s="9"/>
      <c r="G4597" s="9"/>
      <c r="H4597" s="10" t="s">
        <v>1278</v>
      </c>
      <c r="I4597" s="10"/>
      <c r="J4597" s="10" t="s">
        <v>8964</v>
      </c>
      <c r="K4597" s="10" t="s">
        <v>8965</v>
      </c>
      <c r="L4597" s="9" t="s">
        <v>8973</v>
      </c>
      <c r="M4597" s="9"/>
      <c r="N4597" s="12" t="s">
        <v>8966</v>
      </c>
    </row>
    <row r="4598" customFormat="1" spans="1:14">
      <c r="A4598" s="9" t="s">
        <v>8961</v>
      </c>
      <c r="B4598" s="9"/>
      <c r="C4598" s="9" t="s">
        <v>8974</v>
      </c>
      <c r="D4598" s="9" t="s">
        <v>8975</v>
      </c>
      <c r="E4598" s="10" t="s">
        <v>1676</v>
      </c>
      <c r="F4598" s="9"/>
      <c r="G4598" s="9"/>
      <c r="H4598" s="10" t="s">
        <v>1278</v>
      </c>
      <c r="I4598" s="10"/>
      <c r="J4598" s="10" t="s">
        <v>8964</v>
      </c>
      <c r="K4598" s="10" t="s">
        <v>8965</v>
      </c>
      <c r="L4598" s="9" t="s">
        <v>8973</v>
      </c>
      <c r="M4598" s="9"/>
      <c r="N4598" s="12" t="s">
        <v>8966</v>
      </c>
    </row>
    <row r="4599" customFormat="1" spans="1:14">
      <c r="A4599" s="9" t="s">
        <v>8961</v>
      </c>
      <c r="B4599" s="10"/>
      <c r="C4599" s="10" t="s">
        <v>8976</v>
      </c>
      <c r="D4599" s="10" t="s">
        <v>8977</v>
      </c>
      <c r="E4599" s="10" t="s">
        <v>1676</v>
      </c>
      <c r="F4599" s="10"/>
      <c r="G4599" s="10"/>
      <c r="H4599" s="10" t="s">
        <v>1278</v>
      </c>
      <c r="I4599" s="10"/>
      <c r="J4599" s="10" t="s">
        <v>8964</v>
      </c>
      <c r="K4599" s="10" t="s">
        <v>8965</v>
      </c>
      <c r="L4599" s="10" t="s">
        <v>8973</v>
      </c>
      <c r="M4599" s="9" t="s">
        <v>8167</v>
      </c>
      <c r="N4599" s="12" t="s">
        <v>8966</v>
      </c>
    </row>
    <row r="4600" customFormat="1" spans="1:14">
      <c r="A4600" s="9" t="s">
        <v>8961</v>
      </c>
      <c r="B4600" s="10"/>
      <c r="C4600" s="10" t="s">
        <v>8978</v>
      </c>
      <c r="D4600" s="10" t="s">
        <v>8979</v>
      </c>
      <c r="E4600" s="10" t="s">
        <v>1676</v>
      </c>
      <c r="F4600" s="10"/>
      <c r="G4600" s="10"/>
      <c r="H4600" s="10" t="s">
        <v>1278</v>
      </c>
      <c r="I4600" s="10"/>
      <c r="J4600" s="10" t="s">
        <v>8964</v>
      </c>
      <c r="K4600" s="10" t="s">
        <v>8965</v>
      </c>
      <c r="L4600" s="10" t="s">
        <v>8973</v>
      </c>
      <c r="M4600" s="9" t="s">
        <v>8167</v>
      </c>
      <c r="N4600" s="12" t="s">
        <v>8966</v>
      </c>
    </row>
    <row r="4601" customFormat="1" spans="1:14">
      <c r="A4601" s="9" t="s">
        <v>8961</v>
      </c>
      <c r="B4601" s="10"/>
      <c r="C4601" s="10" t="s">
        <v>8980</v>
      </c>
      <c r="D4601" s="10" t="s">
        <v>8981</v>
      </c>
      <c r="E4601" s="10" t="s">
        <v>1676</v>
      </c>
      <c r="F4601" s="10"/>
      <c r="G4601" s="10"/>
      <c r="H4601" s="10" t="s">
        <v>1278</v>
      </c>
      <c r="I4601" s="10"/>
      <c r="J4601" s="10" t="s">
        <v>8964</v>
      </c>
      <c r="K4601" s="10" t="s">
        <v>8965</v>
      </c>
      <c r="L4601" s="10" t="s">
        <v>8973</v>
      </c>
      <c r="M4601" s="9" t="s">
        <v>8167</v>
      </c>
      <c r="N4601" s="12" t="s">
        <v>8966</v>
      </c>
    </row>
    <row r="4602" customFormat="1" spans="1:14">
      <c r="A4602" s="9" t="s">
        <v>8961</v>
      </c>
      <c r="B4602" s="10"/>
      <c r="C4602" s="10" t="s">
        <v>8982</v>
      </c>
      <c r="D4602" s="10" t="s">
        <v>8983</v>
      </c>
      <c r="E4602" s="10" t="s">
        <v>1676</v>
      </c>
      <c r="F4602" s="10"/>
      <c r="G4602" s="10"/>
      <c r="H4602" s="10" t="s">
        <v>1278</v>
      </c>
      <c r="I4602" s="10"/>
      <c r="J4602" s="10" t="s">
        <v>8964</v>
      </c>
      <c r="K4602" s="10" t="s">
        <v>8965</v>
      </c>
      <c r="L4602" s="10" t="s">
        <v>8973</v>
      </c>
      <c r="M4602" s="9" t="s">
        <v>8167</v>
      </c>
      <c r="N4602" s="12" t="s">
        <v>8966</v>
      </c>
    </row>
    <row r="4603" customFormat="1" spans="1:14">
      <c r="A4603" s="9" t="s">
        <v>8961</v>
      </c>
      <c r="B4603" s="9"/>
      <c r="C4603" s="9" t="s">
        <v>8984</v>
      </c>
      <c r="D4603" s="9" t="s">
        <v>8985</v>
      </c>
      <c r="E4603" s="10" t="s">
        <v>1676</v>
      </c>
      <c r="F4603" s="9"/>
      <c r="G4603" s="9"/>
      <c r="H4603" s="10" t="s">
        <v>1278</v>
      </c>
      <c r="I4603" s="9"/>
      <c r="J4603" s="10" t="s">
        <v>8964</v>
      </c>
      <c r="K4603" s="10" t="s">
        <v>8965</v>
      </c>
      <c r="L4603" s="9" t="s">
        <v>8986</v>
      </c>
      <c r="M4603" s="9" t="s">
        <v>1806</v>
      </c>
      <c r="N4603" s="12" t="s">
        <v>8966</v>
      </c>
    </row>
    <row r="4604" customFormat="1" spans="1:14">
      <c r="A4604" s="9" t="s">
        <v>8961</v>
      </c>
      <c r="B4604" s="9"/>
      <c r="C4604" s="9" t="s">
        <v>8987</v>
      </c>
      <c r="D4604" s="9" t="s">
        <v>8988</v>
      </c>
      <c r="E4604" s="10" t="s">
        <v>1676</v>
      </c>
      <c r="F4604" s="9"/>
      <c r="G4604" s="9"/>
      <c r="H4604" s="9" t="s">
        <v>1278</v>
      </c>
      <c r="I4604" s="9"/>
      <c r="J4604" s="9" t="s">
        <v>8964</v>
      </c>
      <c r="K4604" s="9" t="s">
        <v>8965</v>
      </c>
      <c r="L4604" s="10" t="s">
        <v>8986</v>
      </c>
      <c r="M4604" s="9" t="s">
        <v>1806</v>
      </c>
      <c r="N4604" s="12" t="s">
        <v>8966</v>
      </c>
    </row>
    <row r="4605" customFormat="1" spans="1:14">
      <c r="A4605" s="9" t="s">
        <v>8961</v>
      </c>
      <c r="B4605" s="9"/>
      <c r="C4605" s="9" t="s">
        <v>8989</v>
      </c>
      <c r="D4605" s="9" t="s">
        <v>8990</v>
      </c>
      <c r="E4605" s="10" t="s">
        <v>1676</v>
      </c>
      <c r="F4605" s="9"/>
      <c r="G4605" s="9"/>
      <c r="H4605" s="9" t="s">
        <v>1278</v>
      </c>
      <c r="I4605" s="9"/>
      <c r="J4605" s="9" t="s">
        <v>8964</v>
      </c>
      <c r="K4605" s="9" t="s">
        <v>8965</v>
      </c>
      <c r="L4605" s="9" t="s">
        <v>8986</v>
      </c>
      <c r="M4605" s="9"/>
      <c r="N4605" s="12" t="s">
        <v>8966</v>
      </c>
    </row>
    <row r="4606" customFormat="1" spans="1:14">
      <c r="A4606" s="9" t="s">
        <v>8961</v>
      </c>
      <c r="B4606" s="9"/>
      <c r="C4606" s="9" t="s">
        <v>8991</v>
      </c>
      <c r="D4606" s="9" t="s">
        <v>8992</v>
      </c>
      <c r="E4606" s="10" t="s">
        <v>1676</v>
      </c>
      <c r="F4606" s="9"/>
      <c r="G4606" s="9"/>
      <c r="H4606" s="9" t="s">
        <v>1278</v>
      </c>
      <c r="I4606" s="9"/>
      <c r="J4606" s="9" t="s">
        <v>8964</v>
      </c>
      <c r="K4606" s="9" t="s">
        <v>8965</v>
      </c>
      <c r="L4606" s="9" t="s">
        <v>8986</v>
      </c>
      <c r="M4606" s="9"/>
      <c r="N4606" s="12" t="s">
        <v>8966</v>
      </c>
    </row>
    <row r="4607" customFormat="1" spans="1:14">
      <c r="A4607" s="9" t="s">
        <v>8961</v>
      </c>
      <c r="B4607" s="10"/>
      <c r="C4607" s="10" t="s">
        <v>8993</v>
      </c>
      <c r="D4607" s="10" t="s">
        <v>8994</v>
      </c>
      <c r="E4607" s="10" t="s">
        <v>1676</v>
      </c>
      <c r="F4607" s="10"/>
      <c r="G4607" s="10"/>
      <c r="H4607" s="10" t="s">
        <v>1278</v>
      </c>
      <c r="I4607" s="10"/>
      <c r="J4607" s="10" t="s">
        <v>8964</v>
      </c>
      <c r="K4607" s="10" t="s">
        <v>8965</v>
      </c>
      <c r="L4607" s="10" t="s">
        <v>8986</v>
      </c>
      <c r="M4607" s="9" t="s">
        <v>1806</v>
      </c>
      <c r="N4607" s="12" t="s">
        <v>8966</v>
      </c>
    </row>
    <row r="4608" customFormat="1" spans="1:14">
      <c r="A4608" s="9" t="s">
        <v>8961</v>
      </c>
      <c r="B4608" s="9"/>
      <c r="C4608" s="9" t="s">
        <v>8995</v>
      </c>
      <c r="D4608" s="9" t="s">
        <v>8996</v>
      </c>
      <c r="E4608" s="10" t="s">
        <v>1676</v>
      </c>
      <c r="F4608" s="9"/>
      <c r="G4608" s="9"/>
      <c r="H4608" s="10" t="s">
        <v>1278</v>
      </c>
      <c r="I4608" s="10"/>
      <c r="J4608" s="10" t="s">
        <v>8964</v>
      </c>
      <c r="K4608" s="10" t="s">
        <v>8965</v>
      </c>
      <c r="L4608" s="10" t="s">
        <v>8986</v>
      </c>
      <c r="M4608" s="9" t="s">
        <v>1806</v>
      </c>
      <c r="N4608" s="12" t="s">
        <v>8966</v>
      </c>
    </row>
    <row r="4609" customFormat="1" spans="1:14">
      <c r="A4609" s="9" t="s">
        <v>8961</v>
      </c>
      <c r="B4609" s="10"/>
      <c r="C4609" s="10" t="s">
        <v>8997</v>
      </c>
      <c r="D4609" s="10" t="s">
        <v>8998</v>
      </c>
      <c r="E4609" s="10" t="s">
        <v>1676</v>
      </c>
      <c r="F4609" s="10"/>
      <c r="G4609" s="10"/>
      <c r="H4609" s="10" t="s">
        <v>1278</v>
      </c>
      <c r="I4609" s="10"/>
      <c r="J4609" s="10" t="s">
        <v>8964</v>
      </c>
      <c r="K4609" s="10" t="s">
        <v>8965</v>
      </c>
      <c r="L4609" s="10" t="s">
        <v>8986</v>
      </c>
      <c r="M4609" s="9" t="s">
        <v>1806</v>
      </c>
      <c r="N4609" s="12" t="s">
        <v>8966</v>
      </c>
    </row>
    <row r="4610" customFormat="1" spans="1:14">
      <c r="A4610" s="9" t="s">
        <v>8961</v>
      </c>
      <c r="B4610" s="9"/>
      <c r="C4610" s="9" t="s">
        <v>8999</v>
      </c>
      <c r="D4610" s="9" t="s">
        <v>9000</v>
      </c>
      <c r="E4610" s="10" t="s">
        <v>1676</v>
      </c>
      <c r="F4610" s="9"/>
      <c r="G4610" s="9"/>
      <c r="H4610" s="10" t="s">
        <v>1278</v>
      </c>
      <c r="I4610" s="10"/>
      <c r="J4610" s="10" t="s">
        <v>8964</v>
      </c>
      <c r="K4610" s="10" t="s">
        <v>8965</v>
      </c>
      <c r="L4610" s="10" t="s">
        <v>8986</v>
      </c>
      <c r="M4610" s="9" t="s">
        <v>1806</v>
      </c>
      <c r="N4610" s="12" t="s">
        <v>8966</v>
      </c>
    </row>
    <row r="4611" customFormat="1" spans="1:14">
      <c r="A4611" s="9" t="s">
        <v>8961</v>
      </c>
      <c r="B4611" s="10"/>
      <c r="C4611" s="10" t="s">
        <v>9001</v>
      </c>
      <c r="D4611" s="10" t="s">
        <v>9002</v>
      </c>
      <c r="E4611" s="10" t="s">
        <v>1676</v>
      </c>
      <c r="F4611" s="10"/>
      <c r="G4611" s="10"/>
      <c r="H4611" s="10" t="s">
        <v>1278</v>
      </c>
      <c r="I4611" s="10"/>
      <c r="J4611" s="10" t="s">
        <v>8964</v>
      </c>
      <c r="K4611" s="10" t="s">
        <v>8965</v>
      </c>
      <c r="L4611" s="10" t="s">
        <v>8986</v>
      </c>
      <c r="M4611" s="9" t="s">
        <v>1806</v>
      </c>
      <c r="N4611" s="12" t="s">
        <v>8966</v>
      </c>
    </row>
    <row r="4612" customFormat="1" spans="1:14">
      <c r="A4612" s="9" t="s">
        <v>8961</v>
      </c>
      <c r="B4612" s="10"/>
      <c r="C4612" s="10" t="s">
        <v>9003</v>
      </c>
      <c r="D4612" s="10" t="s">
        <v>9004</v>
      </c>
      <c r="E4612" s="10" t="s">
        <v>1676</v>
      </c>
      <c r="F4612" s="10"/>
      <c r="G4612" s="10"/>
      <c r="H4612" s="10" t="s">
        <v>1278</v>
      </c>
      <c r="I4612" s="10"/>
      <c r="J4612" s="10" t="s">
        <v>8964</v>
      </c>
      <c r="K4612" s="10" t="s">
        <v>8965</v>
      </c>
      <c r="L4612" s="10" t="s">
        <v>8986</v>
      </c>
      <c r="M4612" s="9" t="s">
        <v>1806</v>
      </c>
      <c r="N4612" s="12" t="s">
        <v>8966</v>
      </c>
    </row>
    <row r="4613" customFormat="1" spans="1:14">
      <c r="A4613" s="9" t="s">
        <v>8961</v>
      </c>
      <c r="B4613" s="10"/>
      <c r="C4613" s="10" t="s">
        <v>9005</v>
      </c>
      <c r="D4613" s="10" t="s">
        <v>9006</v>
      </c>
      <c r="E4613" s="10" t="s">
        <v>1676</v>
      </c>
      <c r="F4613" s="10"/>
      <c r="G4613" s="10"/>
      <c r="H4613" s="10" t="s">
        <v>1278</v>
      </c>
      <c r="I4613" s="10"/>
      <c r="J4613" s="10" t="s">
        <v>8964</v>
      </c>
      <c r="K4613" s="10" t="s">
        <v>8965</v>
      </c>
      <c r="L4613" s="10" t="s">
        <v>8986</v>
      </c>
      <c r="M4613" s="9" t="s">
        <v>1806</v>
      </c>
      <c r="N4613" s="12" t="s">
        <v>8966</v>
      </c>
    </row>
    <row r="4614" customFormat="1" spans="1:14">
      <c r="A4614" s="9" t="s">
        <v>8961</v>
      </c>
      <c r="B4614" s="10"/>
      <c r="C4614" s="10" t="s">
        <v>9007</v>
      </c>
      <c r="D4614" s="10" t="s">
        <v>9008</v>
      </c>
      <c r="E4614" s="10" t="s">
        <v>1676</v>
      </c>
      <c r="F4614" s="10"/>
      <c r="G4614" s="10"/>
      <c r="H4614" s="10" t="s">
        <v>1278</v>
      </c>
      <c r="I4614" s="10"/>
      <c r="J4614" s="10" t="s">
        <v>8964</v>
      </c>
      <c r="K4614" s="10" t="s">
        <v>8965</v>
      </c>
      <c r="L4614" s="10" t="s">
        <v>8986</v>
      </c>
      <c r="M4614" s="9" t="s">
        <v>1806</v>
      </c>
      <c r="N4614" s="12" t="s">
        <v>8966</v>
      </c>
    </row>
    <row r="4615" customFormat="1" spans="1:14">
      <c r="A4615" s="9" t="s">
        <v>8961</v>
      </c>
      <c r="B4615" s="10"/>
      <c r="C4615" s="10" t="s">
        <v>9009</v>
      </c>
      <c r="D4615" s="10" t="s">
        <v>9010</v>
      </c>
      <c r="E4615" s="10" t="s">
        <v>1676</v>
      </c>
      <c r="F4615" s="10"/>
      <c r="G4615" s="10"/>
      <c r="H4615" s="10" t="s">
        <v>1278</v>
      </c>
      <c r="I4615" s="10"/>
      <c r="J4615" s="10" t="s">
        <v>8964</v>
      </c>
      <c r="K4615" s="10" t="s">
        <v>8965</v>
      </c>
      <c r="L4615" s="10" t="s">
        <v>8986</v>
      </c>
      <c r="M4615" s="9" t="s">
        <v>1806</v>
      </c>
      <c r="N4615" s="12" t="s">
        <v>8966</v>
      </c>
    </row>
    <row r="4616" customFormat="1" spans="1:14">
      <c r="A4616" s="9" t="s">
        <v>8961</v>
      </c>
      <c r="B4616" s="10"/>
      <c r="C4616" s="10" t="s">
        <v>9011</v>
      </c>
      <c r="D4616" s="10" t="s">
        <v>9012</v>
      </c>
      <c r="E4616" s="10" t="s">
        <v>1676</v>
      </c>
      <c r="F4616" s="10"/>
      <c r="G4616" s="10"/>
      <c r="H4616" s="10" t="s">
        <v>1278</v>
      </c>
      <c r="I4616" s="10"/>
      <c r="J4616" s="10" t="s">
        <v>8964</v>
      </c>
      <c r="K4616" s="10" t="s">
        <v>8965</v>
      </c>
      <c r="L4616" s="10" t="s">
        <v>8986</v>
      </c>
      <c r="M4616" s="9" t="s">
        <v>1806</v>
      </c>
      <c r="N4616" s="12" t="s">
        <v>8966</v>
      </c>
    </row>
    <row r="4617" customFormat="1" spans="1:14">
      <c r="A4617" s="9" t="s">
        <v>8961</v>
      </c>
      <c r="B4617" s="10"/>
      <c r="C4617" s="10" t="s">
        <v>9013</v>
      </c>
      <c r="D4617" s="10" t="s">
        <v>9014</v>
      </c>
      <c r="E4617" s="10" t="s">
        <v>1676</v>
      </c>
      <c r="F4617" s="10"/>
      <c r="G4617" s="10"/>
      <c r="H4617" s="10" t="s">
        <v>1278</v>
      </c>
      <c r="I4617" s="10"/>
      <c r="J4617" s="10" t="s">
        <v>8964</v>
      </c>
      <c r="K4617" s="10" t="s">
        <v>8965</v>
      </c>
      <c r="L4617" s="10" t="s">
        <v>8986</v>
      </c>
      <c r="M4617" s="9" t="s">
        <v>1806</v>
      </c>
      <c r="N4617" s="12" t="s">
        <v>8966</v>
      </c>
    </row>
    <row r="4618" customFormat="1" spans="1:14">
      <c r="A4618" s="9" t="s">
        <v>8961</v>
      </c>
      <c r="B4618" s="10"/>
      <c r="C4618" s="10" t="s">
        <v>9015</v>
      </c>
      <c r="D4618" s="10" t="s">
        <v>9016</v>
      </c>
      <c r="E4618" s="10" t="s">
        <v>1676</v>
      </c>
      <c r="F4618" s="10"/>
      <c r="G4618" s="10"/>
      <c r="H4618" s="10" t="s">
        <v>1278</v>
      </c>
      <c r="I4618" s="10"/>
      <c r="J4618" s="10" t="s">
        <v>8964</v>
      </c>
      <c r="K4618" s="10" t="s">
        <v>8965</v>
      </c>
      <c r="L4618" s="10" t="s">
        <v>8986</v>
      </c>
      <c r="M4618" s="9" t="s">
        <v>1806</v>
      </c>
      <c r="N4618" s="12" t="s">
        <v>8966</v>
      </c>
    </row>
    <row r="4619" customFormat="1" spans="1:14">
      <c r="A4619" s="9" t="s">
        <v>8961</v>
      </c>
      <c r="B4619" s="10"/>
      <c r="C4619" s="10" t="s">
        <v>9017</v>
      </c>
      <c r="D4619" s="10" t="s">
        <v>9018</v>
      </c>
      <c r="E4619" s="10" t="s">
        <v>1676</v>
      </c>
      <c r="F4619" s="10"/>
      <c r="G4619" s="10"/>
      <c r="H4619" s="10" t="s">
        <v>1278</v>
      </c>
      <c r="I4619" s="10"/>
      <c r="J4619" s="10" t="s">
        <v>8964</v>
      </c>
      <c r="K4619" s="10" t="s">
        <v>8965</v>
      </c>
      <c r="L4619" s="10" t="s">
        <v>8986</v>
      </c>
      <c r="M4619" s="9" t="s">
        <v>1806</v>
      </c>
      <c r="N4619" s="12" t="s">
        <v>8966</v>
      </c>
    </row>
    <row r="4620" customFormat="1" spans="1:14">
      <c r="A4620" s="9" t="s">
        <v>8961</v>
      </c>
      <c r="B4620" s="10"/>
      <c r="C4620" s="10" t="s">
        <v>9019</v>
      </c>
      <c r="D4620" s="10" t="s">
        <v>9020</v>
      </c>
      <c r="E4620" s="10" t="s">
        <v>1676</v>
      </c>
      <c r="F4620" s="10"/>
      <c r="G4620" s="10"/>
      <c r="H4620" s="10" t="s">
        <v>1278</v>
      </c>
      <c r="I4620" s="10"/>
      <c r="J4620" s="10" t="s">
        <v>8964</v>
      </c>
      <c r="K4620" s="10" t="s">
        <v>8965</v>
      </c>
      <c r="L4620" s="10" t="s">
        <v>8986</v>
      </c>
      <c r="M4620" s="9" t="s">
        <v>1806</v>
      </c>
      <c r="N4620" s="12" t="s">
        <v>8966</v>
      </c>
    </row>
    <row r="4621" customFormat="1" spans="1:14">
      <c r="A4621" s="9" t="s">
        <v>8961</v>
      </c>
      <c r="B4621" s="10"/>
      <c r="C4621" s="10" t="s">
        <v>9021</v>
      </c>
      <c r="D4621" s="10" t="s">
        <v>9022</v>
      </c>
      <c r="E4621" s="10" t="s">
        <v>1676</v>
      </c>
      <c r="F4621" s="10"/>
      <c r="G4621" s="10"/>
      <c r="H4621" s="10" t="s">
        <v>1278</v>
      </c>
      <c r="I4621" s="10"/>
      <c r="J4621" s="10" t="s">
        <v>8964</v>
      </c>
      <c r="K4621" s="10" t="s">
        <v>8965</v>
      </c>
      <c r="L4621" s="10" t="s">
        <v>8986</v>
      </c>
      <c r="M4621" s="9" t="s">
        <v>1806</v>
      </c>
      <c r="N4621" s="12" t="s">
        <v>8966</v>
      </c>
    </row>
    <row r="4622" customFormat="1" spans="1:14">
      <c r="A4622" s="9" t="s">
        <v>8961</v>
      </c>
      <c r="B4622" s="10"/>
      <c r="C4622" s="10" t="s">
        <v>9023</v>
      </c>
      <c r="D4622" s="10" t="s">
        <v>9024</v>
      </c>
      <c r="E4622" s="10" t="s">
        <v>1676</v>
      </c>
      <c r="F4622" s="10"/>
      <c r="G4622" s="10"/>
      <c r="H4622" s="10" t="s">
        <v>1278</v>
      </c>
      <c r="I4622" s="10"/>
      <c r="J4622" s="10" t="s">
        <v>8964</v>
      </c>
      <c r="K4622" s="10" t="s">
        <v>8965</v>
      </c>
      <c r="L4622" s="10" t="s">
        <v>8986</v>
      </c>
      <c r="M4622" s="9" t="s">
        <v>1806</v>
      </c>
      <c r="N4622" s="12" t="s">
        <v>8966</v>
      </c>
    </row>
    <row r="4623" customFormat="1" spans="1:14">
      <c r="A4623" s="9" t="s">
        <v>8961</v>
      </c>
      <c r="B4623" s="10"/>
      <c r="C4623" s="10" t="s">
        <v>9025</v>
      </c>
      <c r="D4623" s="10" t="s">
        <v>9026</v>
      </c>
      <c r="E4623" s="10" t="s">
        <v>1676</v>
      </c>
      <c r="F4623" s="10"/>
      <c r="G4623" s="10"/>
      <c r="H4623" s="10" t="s">
        <v>1278</v>
      </c>
      <c r="I4623" s="10"/>
      <c r="J4623" s="10" t="s">
        <v>8964</v>
      </c>
      <c r="K4623" s="10" t="s">
        <v>8965</v>
      </c>
      <c r="L4623" s="10" t="s">
        <v>8986</v>
      </c>
      <c r="M4623" s="9" t="s">
        <v>1806</v>
      </c>
      <c r="N4623" s="12" t="s">
        <v>8966</v>
      </c>
    </row>
    <row r="4624" customFormat="1" spans="1:14">
      <c r="A4624" s="9" t="s">
        <v>8961</v>
      </c>
      <c r="B4624" s="10"/>
      <c r="C4624" s="10" t="s">
        <v>9027</v>
      </c>
      <c r="D4624" s="10" t="s">
        <v>9028</v>
      </c>
      <c r="E4624" s="10" t="s">
        <v>1676</v>
      </c>
      <c r="F4624" s="10"/>
      <c r="G4624" s="10"/>
      <c r="H4624" s="10" t="s">
        <v>1278</v>
      </c>
      <c r="I4624" s="10"/>
      <c r="J4624" s="10" t="s">
        <v>8964</v>
      </c>
      <c r="K4624" s="10" t="s">
        <v>8965</v>
      </c>
      <c r="L4624" s="10" t="s">
        <v>8986</v>
      </c>
      <c r="M4624" s="9" t="s">
        <v>1806</v>
      </c>
      <c r="N4624" s="12" t="s">
        <v>8966</v>
      </c>
    </row>
    <row r="4625" customFormat="1" spans="1:14">
      <c r="A4625" s="9" t="s">
        <v>8961</v>
      </c>
      <c r="B4625" s="10"/>
      <c r="C4625" s="10" t="s">
        <v>9029</v>
      </c>
      <c r="D4625" s="10" t="s">
        <v>9030</v>
      </c>
      <c r="E4625" s="10" t="s">
        <v>1676</v>
      </c>
      <c r="F4625" s="10"/>
      <c r="G4625" s="10"/>
      <c r="H4625" s="10" t="s">
        <v>1278</v>
      </c>
      <c r="I4625" s="10"/>
      <c r="J4625" s="10" t="s">
        <v>8964</v>
      </c>
      <c r="K4625" s="10" t="s">
        <v>8965</v>
      </c>
      <c r="L4625" s="10" t="s">
        <v>8986</v>
      </c>
      <c r="M4625" s="9" t="s">
        <v>1806</v>
      </c>
      <c r="N4625" s="12" t="s">
        <v>8966</v>
      </c>
    </row>
    <row r="4626" customFormat="1" spans="1:14">
      <c r="A4626" s="9" t="s">
        <v>8961</v>
      </c>
      <c r="B4626" s="10"/>
      <c r="C4626" s="10" t="s">
        <v>9031</v>
      </c>
      <c r="D4626" s="10" t="s">
        <v>9032</v>
      </c>
      <c r="E4626" s="10" t="s">
        <v>1676</v>
      </c>
      <c r="F4626" s="10"/>
      <c r="G4626" s="10"/>
      <c r="H4626" s="10" t="s">
        <v>1278</v>
      </c>
      <c r="I4626" s="10"/>
      <c r="J4626" s="10" t="s">
        <v>8964</v>
      </c>
      <c r="K4626" s="10" t="s">
        <v>8965</v>
      </c>
      <c r="L4626" s="10" t="s">
        <v>8986</v>
      </c>
      <c r="M4626" s="9" t="s">
        <v>1806</v>
      </c>
      <c r="N4626" s="12" t="s">
        <v>8966</v>
      </c>
    </row>
    <row r="4627" customFormat="1" spans="1:14">
      <c r="A4627" s="9" t="s">
        <v>8961</v>
      </c>
      <c r="B4627" s="10"/>
      <c r="C4627" s="10" t="s">
        <v>9033</v>
      </c>
      <c r="D4627" s="10" t="s">
        <v>9034</v>
      </c>
      <c r="E4627" s="10" t="s">
        <v>1676</v>
      </c>
      <c r="F4627" s="10"/>
      <c r="G4627" s="10"/>
      <c r="H4627" s="10" t="s">
        <v>1278</v>
      </c>
      <c r="I4627" s="10"/>
      <c r="J4627" s="10" t="s">
        <v>8964</v>
      </c>
      <c r="K4627" s="10" t="s">
        <v>8965</v>
      </c>
      <c r="L4627" s="10" t="s">
        <v>8986</v>
      </c>
      <c r="M4627" s="9" t="s">
        <v>1806</v>
      </c>
      <c r="N4627" s="12" t="s">
        <v>8966</v>
      </c>
    </row>
    <row r="4628" customFormat="1" spans="1:14">
      <c r="A4628" s="9" t="s">
        <v>8961</v>
      </c>
      <c r="B4628" s="10"/>
      <c r="C4628" s="10" t="s">
        <v>9035</v>
      </c>
      <c r="D4628" s="10" t="s">
        <v>9036</v>
      </c>
      <c r="E4628" s="10" t="s">
        <v>1676</v>
      </c>
      <c r="F4628" s="10"/>
      <c r="G4628" s="10"/>
      <c r="H4628" s="10" t="s">
        <v>1278</v>
      </c>
      <c r="I4628" s="10"/>
      <c r="J4628" s="10" t="s">
        <v>8964</v>
      </c>
      <c r="K4628" s="10" t="s">
        <v>8965</v>
      </c>
      <c r="L4628" s="10" t="s">
        <v>8986</v>
      </c>
      <c r="M4628" s="9" t="s">
        <v>1806</v>
      </c>
      <c r="N4628" s="12" t="s">
        <v>8966</v>
      </c>
    </row>
    <row r="4629" customFormat="1" spans="1:14">
      <c r="A4629" s="9" t="s">
        <v>8961</v>
      </c>
      <c r="B4629" s="10"/>
      <c r="C4629" s="10" t="s">
        <v>9037</v>
      </c>
      <c r="D4629" s="10" t="s">
        <v>9038</v>
      </c>
      <c r="E4629" s="10" t="s">
        <v>1676</v>
      </c>
      <c r="F4629" s="10"/>
      <c r="G4629" s="10"/>
      <c r="H4629" s="10" t="s">
        <v>1278</v>
      </c>
      <c r="I4629" s="10"/>
      <c r="J4629" s="10" t="s">
        <v>8964</v>
      </c>
      <c r="K4629" s="10" t="s">
        <v>8965</v>
      </c>
      <c r="L4629" s="10" t="s">
        <v>8986</v>
      </c>
      <c r="M4629" s="9" t="s">
        <v>1806</v>
      </c>
      <c r="N4629" s="12" t="s">
        <v>8966</v>
      </c>
    </row>
    <row r="4630" customFormat="1" spans="1:14">
      <c r="A4630" s="9" t="s">
        <v>8961</v>
      </c>
      <c r="B4630" s="10"/>
      <c r="C4630" s="10" t="s">
        <v>9039</v>
      </c>
      <c r="D4630" s="10" t="s">
        <v>9040</v>
      </c>
      <c r="E4630" s="10" t="s">
        <v>1676</v>
      </c>
      <c r="F4630" s="10"/>
      <c r="G4630" s="10"/>
      <c r="H4630" s="10" t="s">
        <v>1278</v>
      </c>
      <c r="I4630" s="10"/>
      <c r="J4630" s="10" t="s">
        <v>8964</v>
      </c>
      <c r="K4630" s="10" t="s">
        <v>8965</v>
      </c>
      <c r="L4630" s="10" t="s">
        <v>8986</v>
      </c>
      <c r="M4630" s="9" t="s">
        <v>1806</v>
      </c>
      <c r="N4630" s="12" t="s">
        <v>8966</v>
      </c>
    </row>
    <row r="4631" customFormat="1" spans="1:14">
      <c r="A4631" s="9" t="s">
        <v>8961</v>
      </c>
      <c r="B4631" s="10"/>
      <c r="C4631" s="10" t="s">
        <v>9041</v>
      </c>
      <c r="D4631" s="10" t="s">
        <v>9042</v>
      </c>
      <c r="E4631" s="10" t="s">
        <v>1676</v>
      </c>
      <c r="F4631" s="10"/>
      <c r="G4631" s="10"/>
      <c r="H4631" s="10" t="s">
        <v>1278</v>
      </c>
      <c r="I4631" s="10"/>
      <c r="J4631" s="10" t="s">
        <v>8964</v>
      </c>
      <c r="K4631" s="10" t="s">
        <v>8965</v>
      </c>
      <c r="L4631" s="10" t="s">
        <v>8986</v>
      </c>
      <c r="M4631" s="9" t="s">
        <v>1806</v>
      </c>
      <c r="N4631" s="12" t="s">
        <v>8966</v>
      </c>
    </row>
    <row r="4632" customFormat="1" spans="1:14">
      <c r="A4632" s="9" t="s">
        <v>8961</v>
      </c>
      <c r="B4632" s="10"/>
      <c r="C4632" s="10" t="s">
        <v>9043</v>
      </c>
      <c r="D4632" s="10" t="s">
        <v>9044</v>
      </c>
      <c r="E4632" s="10" t="s">
        <v>1676</v>
      </c>
      <c r="F4632" s="10"/>
      <c r="G4632" s="10"/>
      <c r="H4632" s="10" t="s">
        <v>1278</v>
      </c>
      <c r="I4632" s="10"/>
      <c r="J4632" s="10" t="s">
        <v>8964</v>
      </c>
      <c r="K4632" s="10" t="s">
        <v>8965</v>
      </c>
      <c r="L4632" s="10" t="s">
        <v>8986</v>
      </c>
      <c r="M4632" s="9" t="s">
        <v>1806</v>
      </c>
      <c r="N4632" s="12" t="s">
        <v>8966</v>
      </c>
    </row>
    <row r="4633" customFormat="1" spans="1:14">
      <c r="A4633" s="9" t="s">
        <v>8961</v>
      </c>
      <c r="B4633" s="10"/>
      <c r="C4633" s="10" t="s">
        <v>9045</v>
      </c>
      <c r="D4633" s="10" t="s">
        <v>9046</v>
      </c>
      <c r="E4633" s="10" t="s">
        <v>1676</v>
      </c>
      <c r="F4633" s="10"/>
      <c r="G4633" s="10"/>
      <c r="H4633" s="10" t="s">
        <v>1278</v>
      </c>
      <c r="I4633" s="10"/>
      <c r="J4633" s="10" t="s">
        <v>8964</v>
      </c>
      <c r="K4633" s="10" t="s">
        <v>8965</v>
      </c>
      <c r="L4633" s="10" t="s">
        <v>8986</v>
      </c>
      <c r="M4633" s="9" t="s">
        <v>1806</v>
      </c>
      <c r="N4633" s="12" t="s">
        <v>8966</v>
      </c>
    </row>
    <row r="4634" customFormat="1" spans="1:14">
      <c r="A4634" s="9" t="s">
        <v>8961</v>
      </c>
      <c r="B4634" s="10"/>
      <c r="C4634" s="10" t="s">
        <v>9047</v>
      </c>
      <c r="D4634" s="10" t="s">
        <v>9048</v>
      </c>
      <c r="E4634" s="10" t="s">
        <v>1676</v>
      </c>
      <c r="F4634" s="10"/>
      <c r="G4634" s="10"/>
      <c r="H4634" s="10" t="s">
        <v>1278</v>
      </c>
      <c r="I4634" s="10"/>
      <c r="J4634" s="10" t="s">
        <v>8964</v>
      </c>
      <c r="K4634" s="10" t="s">
        <v>8965</v>
      </c>
      <c r="L4634" s="10" t="s">
        <v>8986</v>
      </c>
      <c r="M4634" s="9" t="s">
        <v>1806</v>
      </c>
      <c r="N4634" s="12" t="s">
        <v>8966</v>
      </c>
    </row>
    <row r="4635" customFormat="1" spans="1:14">
      <c r="A4635" s="9" t="s">
        <v>8961</v>
      </c>
      <c r="B4635" s="10"/>
      <c r="C4635" s="10" t="s">
        <v>9049</v>
      </c>
      <c r="D4635" s="10" t="s">
        <v>9050</v>
      </c>
      <c r="E4635" s="10" t="s">
        <v>1676</v>
      </c>
      <c r="F4635" s="10"/>
      <c r="G4635" s="10"/>
      <c r="H4635" s="10" t="s">
        <v>1278</v>
      </c>
      <c r="I4635" s="10"/>
      <c r="J4635" s="10" t="s">
        <v>8964</v>
      </c>
      <c r="K4635" s="10" t="s">
        <v>8965</v>
      </c>
      <c r="L4635" s="10" t="s">
        <v>8986</v>
      </c>
      <c r="M4635" s="9" t="s">
        <v>1806</v>
      </c>
      <c r="N4635" s="12" t="s">
        <v>8966</v>
      </c>
    </row>
    <row r="4636" customFormat="1" spans="1:14">
      <c r="A4636" s="9" t="s">
        <v>8961</v>
      </c>
      <c r="B4636" s="10"/>
      <c r="C4636" s="10" t="s">
        <v>9051</v>
      </c>
      <c r="D4636" s="10" t="s">
        <v>9052</v>
      </c>
      <c r="E4636" s="10" t="s">
        <v>1676</v>
      </c>
      <c r="F4636" s="10"/>
      <c r="G4636" s="10"/>
      <c r="H4636" s="10" t="s">
        <v>1278</v>
      </c>
      <c r="I4636" s="10"/>
      <c r="J4636" s="10" t="s">
        <v>8964</v>
      </c>
      <c r="K4636" s="10" t="s">
        <v>8965</v>
      </c>
      <c r="L4636" s="10" t="s">
        <v>8986</v>
      </c>
      <c r="M4636" s="9" t="s">
        <v>1806</v>
      </c>
      <c r="N4636" s="12" t="s">
        <v>8966</v>
      </c>
    </row>
    <row r="4637" customFormat="1" spans="1:14">
      <c r="A4637" s="9" t="s">
        <v>8961</v>
      </c>
      <c r="B4637" s="10"/>
      <c r="C4637" s="10" t="s">
        <v>9053</v>
      </c>
      <c r="D4637" s="10" t="s">
        <v>9054</v>
      </c>
      <c r="E4637" s="10" t="s">
        <v>1676</v>
      </c>
      <c r="F4637" s="10"/>
      <c r="G4637" s="10"/>
      <c r="H4637" s="10" t="s">
        <v>1278</v>
      </c>
      <c r="I4637" s="10"/>
      <c r="J4637" s="10" t="s">
        <v>8964</v>
      </c>
      <c r="K4637" s="10" t="s">
        <v>8965</v>
      </c>
      <c r="L4637" s="10" t="s">
        <v>8986</v>
      </c>
      <c r="M4637" s="9" t="s">
        <v>1806</v>
      </c>
      <c r="N4637" s="12" t="s">
        <v>8966</v>
      </c>
    </row>
    <row r="4638" customFormat="1" spans="1:14">
      <c r="A4638" s="9" t="s">
        <v>8961</v>
      </c>
      <c r="B4638" s="10"/>
      <c r="C4638" s="10" t="s">
        <v>9055</v>
      </c>
      <c r="D4638" s="10" t="s">
        <v>9056</v>
      </c>
      <c r="E4638" s="10" t="s">
        <v>1676</v>
      </c>
      <c r="F4638" s="10"/>
      <c r="G4638" s="10"/>
      <c r="H4638" s="10" t="s">
        <v>1278</v>
      </c>
      <c r="I4638" s="10"/>
      <c r="J4638" s="10" t="s">
        <v>8964</v>
      </c>
      <c r="K4638" s="10" t="s">
        <v>8965</v>
      </c>
      <c r="L4638" s="10" t="s">
        <v>8986</v>
      </c>
      <c r="M4638" s="9" t="s">
        <v>1806</v>
      </c>
      <c r="N4638" s="12" t="s">
        <v>8966</v>
      </c>
    </row>
    <row r="4639" customFormat="1" spans="1:14">
      <c r="A4639" s="9" t="s">
        <v>8961</v>
      </c>
      <c r="B4639" s="10"/>
      <c r="C4639" s="10" t="s">
        <v>9057</v>
      </c>
      <c r="D4639" s="10" t="s">
        <v>9058</v>
      </c>
      <c r="E4639" s="10" t="s">
        <v>1676</v>
      </c>
      <c r="F4639" s="10"/>
      <c r="G4639" s="10"/>
      <c r="H4639" s="10" t="s">
        <v>1278</v>
      </c>
      <c r="I4639" s="10"/>
      <c r="J4639" s="10" t="s">
        <v>8964</v>
      </c>
      <c r="K4639" s="10" t="s">
        <v>8965</v>
      </c>
      <c r="L4639" s="10" t="s">
        <v>8986</v>
      </c>
      <c r="M4639" s="9" t="s">
        <v>1806</v>
      </c>
      <c r="N4639" s="12" t="s">
        <v>8966</v>
      </c>
    </row>
    <row r="4640" customFormat="1" spans="1:14">
      <c r="A4640" s="9" t="s">
        <v>8961</v>
      </c>
      <c r="B4640" s="10"/>
      <c r="C4640" s="10" t="s">
        <v>9059</v>
      </c>
      <c r="D4640" s="10" t="s">
        <v>9060</v>
      </c>
      <c r="E4640" s="10" t="s">
        <v>1676</v>
      </c>
      <c r="F4640" s="10"/>
      <c r="G4640" s="10"/>
      <c r="H4640" s="10" t="s">
        <v>1278</v>
      </c>
      <c r="I4640" s="10"/>
      <c r="J4640" s="10" t="s">
        <v>8964</v>
      </c>
      <c r="K4640" s="10" t="s">
        <v>8965</v>
      </c>
      <c r="L4640" s="10" t="s">
        <v>8986</v>
      </c>
      <c r="M4640" s="9" t="s">
        <v>1806</v>
      </c>
      <c r="N4640" s="12" t="s">
        <v>8966</v>
      </c>
    </row>
    <row r="4641" customFormat="1" spans="1:14">
      <c r="A4641" s="9" t="s">
        <v>8961</v>
      </c>
      <c r="B4641" s="10"/>
      <c r="C4641" s="10" t="s">
        <v>9061</v>
      </c>
      <c r="D4641" s="10" t="s">
        <v>9062</v>
      </c>
      <c r="E4641" s="10" t="s">
        <v>1676</v>
      </c>
      <c r="F4641" s="10"/>
      <c r="G4641" s="10"/>
      <c r="H4641" s="10" t="s">
        <v>1278</v>
      </c>
      <c r="I4641" s="10"/>
      <c r="J4641" s="10" t="s">
        <v>8964</v>
      </c>
      <c r="K4641" s="10" t="s">
        <v>8965</v>
      </c>
      <c r="L4641" s="10" t="s">
        <v>8986</v>
      </c>
      <c r="M4641" s="9" t="s">
        <v>1806</v>
      </c>
      <c r="N4641" s="12" t="s">
        <v>8966</v>
      </c>
    </row>
    <row r="4642" customFormat="1" spans="1:14">
      <c r="A4642" s="9" t="s">
        <v>8961</v>
      </c>
      <c r="B4642" s="10"/>
      <c r="C4642" s="10" t="s">
        <v>9063</v>
      </c>
      <c r="D4642" s="10" t="s">
        <v>9064</v>
      </c>
      <c r="E4642" s="10" t="s">
        <v>1676</v>
      </c>
      <c r="F4642" s="10"/>
      <c r="G4642" s="10"/>
      <c r="H4642" s="10" t="s">
        <v>1278</v>
      </c>
      <c r="I4642" s="10"/>
      <c r="J4642" s="10" t="s">
        <v>8964</v>
      </c>
      <c r="K4642" s="10" t="s">
        <v>8965</v>
      </c>
      <c r="L4642" s="10" t="s">
        <v>8986</v>
      </c>
      <c r="M4642" s="9" t="s">
        <v>1806</v>
      </c>
      <c r="N4642" s="12" t="s">
        <v>8966</v>
      </c>
    </row>
    <row r="4643" customFormat="1" spans="1:14">
      <c r="A4643" s="9" t="s">
        <v>8961</v>
      </c>
      <c r="B4643" s="9"/>
      <c r="C4643" s="9" t="s">
        <v>9065</v>
      </c>
      <c r="D4643" s="9" t="s">
        <v>9066</v>
      </c>
      <c r="E4643" s="10" t="s">
        <v>1676</v>
      </c>
      <c r="F4643" s="9"/>
      <c r="G4643" s="9"/>
      <c r="H4643" s="9" t="s">
        <v>1278</v>
      </c>
      <c r="I4643" s="9"/>
      <c r="J4643" s="9" t="s">
        <v>8964</v>
      </c>
      <c r="K4643" s="9" t="s">
        <v>8965</v>
      </c>
      <c r="L4643" s="10" t="s">
        <v>9067</v>
      </c>
      <c r="M4643" s="9"/>
      <c r="N4643" s="12" t="s">
        <v>8966</v>
      </c>
    </row>
    <row r="4644" customFormat="1" spans="1:14">
      <c r="A4644" s="9" t="s">
        <v>8961</v>
      </c>
      <c r="B4644" s="10"/>
      <c r="C4644" s="10" t="s">
        <v>9068</v>
      </c>
      <c r="D4644" s="10" t="s">
        <v>9069</v>
      </c>
      <c r="E4644" s="10" t="s">
        <v>1676</v>
      </c>
      <c r="F4644" s="10"/>
      <c r="G4644" s="10"/>
      <c r="H4644" s="10" t="s">
        <v>1278</v>
      </c>
      <c r="I4644" s="10"/>
      <c r="J4644" s="10" t="s">
        <v>8964</v>
      </c>
      <c r="K4644" s="10" t="s">
        <v>8965</v>
      </c>
      <c r="L4644" s="10" t="s">
        <v>9067</v>
      </c>
      <c r="M4644" s="9" t="s">
        <v>8155</v>
      </c>
      <c r="N4644" s="12" t="s">
        <v>8966</v>
      </c>
    </row>
    <row r="4645" customFormat="1" spans="1:14">
      <c r="A4645" s="9" t="s">
        <v>8961</v>
      </c>
      <c r="B4645" s="10"/>
      <c r="C4645" s="10" t="s">
        <v>9070</v>
      </c>
      <c r="D4645" s="10" t="s">
        <v>9071</v>
      </c>
      <c r="E4645" s="10" t="s">
        <v>1676</v>
      </c>
      <c r="F4645" s="10"/>
      <c r="G4645" s="10"/>
      <c r="H4645" s="10" t="s">
        <v>1278</v>
      </c>
      <c r="I4645" s="10"/>
      <c r="J4645" s="10" t="s">
        <v>8964</v>
      </c>
      <c r="K4645" s="10" t="s">
        <v>8965</v>
      </c>
      <c r="L4645" s="10" t="s">
        <v>9067</v>
      </c>
      <c r="M4645" s="9" t="s">
        <v>8155</v>
      </c>
      <c r="N4645" s="12" t="s">
        <v>8966</v>
      </c>
    </row>
    <row r="4646" customFormat="1" spans="1:14">
      <c r="A4646" s="9" t="s">
        <v>8961</v>
      </c>
      <c r="B4646" s="10"/>
      <c r="C4646" s="10" t="s">
        <v>9072</v>
      </c>
      <c r="D4646" s="10" t="s">
        <v>9073</v>
      </c>
      <c r="E4646" s="10" t="s">
        <v>1676</v>
      </c>
      <c r="F4646" s="10"/>
      <c r="G4646" s="10"/>
      <c r="H4646" s="10" t="s">
        <v>1278</v>
      </c>
      <c r="I4646" s="10"/>
      <c r="J4646" s="10" t="s">
        <v>8964</v>
      </c>
      <c r="K4646" s="10" t="s">
        <v>8965</v>
      </c>
      <c r="L4646" s="10" t="s">
        <v>9067</v>
      </c>
      <c r="M4646" s="9" t="s">
        <v>8155</v>
      </c>
      <c r="N4646" s="12" t="s">
        <v>8966</v>
      </c>
    </row>
    <row r="4647" customFormat="1" spans="1:14">
      <c r="A4647" s="9" t="s">
        <v>8961</v>
      </c>
      <c r="B4647" s="10"/>
      <c r="C4647" s="10" t="s">
        <v>9074</v>
      </c>
      <c r="D4647" s="10" t="s">
        <v>9075</v>
      </c>
      <c r="E4647" s="10" t="s">
        <v>1676</v>
      </c>
      <c r="F4647" s="10"/>
      <c r="G4647" s="10"/>
      <c r="H4647" s="10" t="s">
        <v>1278</v>
      </c>
      <c r="I4647" s="10"/>
      <c r="J4647" s="10" t="s">
        <v>8964</v>
      </c>
      <c r="K4647" s="10" t="s">
        <v>8965</v>
      </c>
      <c r="L4647" s="10" t="s">
        <v>9067</v>
      </c>
      <c r="M4647" s="9" t="s">
        <v>8155</v>
      </c>
      <c r="N4647" s="12" t="s">
        <v>8966</v>
      </c>
    </row>
    <row r="4648" customFormat="1" spans="1:14">
      <c r="A4648" s="9" t="s">
        <v>8961</v>
      </c>
      <c r="B4648" s="10"/>
      <c r="C4648" s="10" t="s">
        <v>9076</v>
      </c>
      <c r="D4648" s="10" t="s">
        <v>9077</v>
      </c>
      <c r="E4648" s="10" t="s">
        <v>1676</v>
      </c>
      <c r="F4648" s="10"/>
      <c r="G4648" s="10"/>
      <c r="H4648" s="10" t="s">
        <v>1278</v>
      </c>
      <c r="I4648" s="10"/>
      <c r="J4648" s="10" t="s">
        <v>8964</v>
      </c>
      <c r="K4648" s="10" t="s">
        <v>8965</v>
      </c>
      <c r="L4648" s="10" t="s">
        <v>9067</v>
      </c>
      <c r="M4648" s="9" t="s">
        <v>8155</v>
      </c>
      <c r="N4648" s="12" t="s">
        <v>8966</v>
      </c>
    </row>
    <row r="4649" customFormat="1" spans="1:14">
      <c r="A4649" s="9" t="s">
        <v>8961</v>
      </c>
      <c r="B4649" s="10"/>
      <c r="C4649" s="10" t="s">
        <v>9078</v>
      </c>
      <c r="D4649" s="10" t="s">
        <v>9079</v>
      </c>
      <c r="E4649" s="10" t="s">
        <v>1676</v>
      </c>
      <c r="F4649" s="10"/>
      <c r="G4649" s="10"/>
      <c r="H4649" s="10" t="s">
        <v>1278</v>
      </c>
      <c r="I4649" s="10"/>
      <c r="J4649" s="10" t="s">
        <v>8964</v>
      </c>
      <c r="K4649" s="10" t="s">
        <v>8965</v>
      </c>
      <c r="L4649" s="10" t="s">
        <v>9067</v>
      </c>
      <c r="M4649" s="9" t="s">
        <v>8155</v>
      </c>
      <c r="N4649" s="12" t="s">
        <v>8966</v>
      </c>
    </row>
    <row r="4650" customFormat="1" spans="1:14">
      <c r="A4650" s="9" t="s">
        <v>8961</v>
      </c>
      <c r="B4650" s="10"/>
      <c r="C4650" s="10" t="s">
        <v>9080</v>
      </c>
      <c r="D4650" s="10" t="s">
        <v>9081</v>
      </c>
      <c r="E4650" s="10" t="s">
        <v>1676</v>
      </c>
      <c r="F4650" s="10"/>
      <c r="G4650" s="10"/>
      <c r="H4650" s="10" t="s">
        <v>1278</v>
      </c>
      <c r="I4650" s="10"/>
      <c r="J4650" s="10" t="s">
        <v>8964</v>
      </c>
      <c r="K4650" s="10" t="s">
        <v>8965</v>
      </c>
      <c r="L4650" s="10" t="s">
        <v>9067</v>
      </c>
      <c r="M4650" s="9" t="s">
        <v>8155</v>
      </c>
      <c r="N4650" s="12" t="s">
        <v>8966</v>
      </c>
    </row>
    <row r="4651" customFormat="1" spans="1:14">
      <c r="A4651" s="9" t="s">
        <v>8961</v>
      </c>
      <c r="B4651" s="10"/>
      <c r="C4651" s="10" t="s">
        <v>9082</v>
      </c>
      <c r="D4651" s="10" t="s">
        <v>9083</v>
      </c>
      <c r="E4651" s="10" t="s">
        <v>1676</v>
      </c>
      <c r="F4651" s="10"/>
      <c r="G4651" s="10"/>
      <c r="H4651" s="10" t="s">
        <v>1278</v>
      </c>
      <c r="I4651" s="10"/>
      <c r="J4651" s="10" t="s">
        <v>8964</v>
      </c>
      <c r="K4651" s="10" t="s">
        <v>8965</v>
      </c>
      <c r="L4651" s="10" t="s">
        <v>9067</v>
      </c>
      <c r="M4651" s="9" t="s">
        <v>8155</v>
      </c>
      <c r="N4651" s="12" t="s">
        <v>8966</v>
      </c>
    </row>
    <row r="4652" customFormat="1" spans="1:14">
      <c r="A4652" s="9" t="s">
        <v>8961</v>
      </c>
      <c r="B4652" s="10"/>
      <c r="C4652" s="10" t="s">
        <v>9084</v>
      </c>
      <c r="D4652" s="10" t="s">
        <v>9085</v>
      </c>
      <c r="E4652" s="10" t="s">
        <v>1676</v>
      </c>
      <c r="F4652" s="10"/>
      <c r="G4652" s="10"/>
      <c r="H4652" s="10" t="s">
        <v>1278</v>
      </c>
      <c r="I4652" s="10"/>
      <c r="J4652" s="10" t="s">
        <v>8964</v>
      </c>
      <c r="K4652" s="10" t="s">
        <v>8965</v>
      </c>
      <c r="L4652" s="10" t="s">
        <v>9067</v>
      </c>
      <c r="M4652" s="9" t="s">
        <v>8155</v>
      </c>
      <c r="N4652" s="12" t="s">
        <v>8966</v>
      </c>
    </row>
    <row r="4653" customFormat="1" spans="1:14">
      <c r="A4653" s="9" t="s">
        <v>8961</v>
      </c>
      <c r="B4653" s="10"/>
      <c r="C4653" s="10" t="s">
        <v>9086</v>
      </c>
      <c r="D4653" s="10" t="s">
        <v>9087</v>
      </c>
      <c r="E4653" s="10" t="s">
        <v>1676</v>
      </c>
      <c r="F4653" s="10"/>
      <c r="G4653" s="10"/>
      <c r="H4653" s="10" t="s">
        <v>1278</v>
      </c>
      <c r="I4653" s="10"/>
      <c r="J4653" s="10" t="s">
        <v>8964</v>
      </c>
      <c r="K4653" s="10" t="s">
        <v>8965</v>
      </c>
      <c r="L4653" s="10" t="s">
        <v>9067</v>
      </c>
      <c r="M4653" s="9" t="s">
        <v>8155</v>
      </c>
      <c r="N4653" s="12" t="s">
        <v>8966</v>
      </c>
    </row>
    <row r="4654" customFormat="1" spans="1:14">
      <c r="A4654" s="9" t="s">
        <v>8961</v>
      </c>
      <c r="B4654" s="10"/>
      <c r="C4654" s="10" t="s">
        <v>9088</v>
      </c>
      <c r="D4654" s="10" t="s">
        <v>9089</v>
      </c>
      <c r="E4654" s="10" t="s">
        <v>1676</v>
      </c>
      <c r="F4654" s="10"/>
      <c r="G4654" s="10"/>
      <c r="H4654" s="10" t="s">
        <v>1756</v>
      </c>
      <c r="I4654" s="10"/>
      <c r="J4654" s="10" t="s">
        <v>8125</v>
      </c>
      <c r="K4654" s="10" t="s">
        <v>8126</v>
      </c>
      <c r="L4654" s="10" t="s">
        <v>434</v>
      </c>
      <c r="M4654" s="9" t="s">
        <v>1806</v>
      </c>
      <c r="N4654" s="12" t="s">
        <v>8128</v>
      </c>
    </row>
    <row r="4655" customFormat="1" spans="1:14">
      <c r="A4655" s="9" t="s">
        <v>8961</v>
      </c>
      <c r="B4655" s="10"/>
      <c r="C4655" s="10" t="s">
        <v>9090</v>
      </c>
      <c r="D4655" s="10" t="s">
        <v>9091</v>
      </c>
      <c r="E4655" s="10" t="s">
        <v>1676</v>
      </c>
      <c r="F4655" s="10"/>
      <c r="G4655" s="10"/>
      <c r="H4655" s="10" t="s">
        <v>1756</v>
      </c>
      <c r="I4655" s="10"/>
      <c r="J4655" s="10" t="s">
        <v>8125</v>
      </c>
      <c r="K4655" s="10" t="s">
        <v>8126</v>
      </c>
      <c r="L4655" s="10" t="s">
        <v>460</v>
      </c>
      <c r="M4655" s="9" t="s">
        <v>8155</v>
      </c>
      <c r="N4655" s="12" t="s">
        <v>8128</v>
      </c>
    </row>
    <row r="4656" customFormat="1" spans="1:14">
      <c r="A4656" s="9" t="s">
        <v>8961</v>
      </c>
      <c r="B4656" s="9"/>
      <c r="C4656" s="12" t="s">
        <v>9092</v>
      </c>
      <c r="D4656" s="12" t="s">
        <v>9093</v>
      </c>
      <c r="E4656" s="10" t="s">
        <v>1676</v>
      </c>
      <c r="F4656" s="9"/>
      <c r="G4656" s="9"/>
      <c r="H4656" s="9" t="s">
        <v>1278</v>
      </c>
      <c r="I4656" s="9"/>
      <c r="J4656" s="9" t="s">
        <v>8964</v>
      </c>
      <c r="K4656" s="9" t="s">
        <v>8965</v>
      </c>
      <c r="L4656" s="10" t="s">
        <v>8986</v>
      </c>
      <c r="M4656" s="9"/>
      <c r="N4656" s="12" t="s">
        <v>8966</v>
      </c>
    </row>
    <row r="4657" customFormat="1" spans="1:14">
      <c r="A4657" s="9" t="s">
        <v>9094</v>
      </c>
      <c r="B4657" s="10"/>
      <c r="C4657" s="10" t="s">
        <v>9095</v>
      </c>
      <c r="D4657" s="10" t="s">
        <v>9096</v>
      </c>
      <c r="E4657" s="10" t="s">
        <v>1676</v>
      </c>
      <c r="F4657" s="10"/>
      <c r="G4657" s="10"/>
      <c r="H4657" s="10" t="s">
        <v>1278</v>
      </c>
      <c r="I4657" s="10"/>
      <c r="J4657" s="10" t="s">
        <v>9097</v>
      </c>
      <c r="K4657" s="10" t="s">
        <v>8965</v>
      </c>
      <c r="L4657" s="10" t="s">
        <v>8986</v>
      </c>
      <c r="M4657" s="9" t="s">
        <v>1806</v>
      </c>
      <c r="N4657" s="12" t="s">
        <v>8966</v>
      </c>
    </row>
    <row r="4658" customFormat="1" spans="1:14">
      <c r="A4658" s="9" t="s">
        <v>9094</v>
      </c>
      <c r="B4658" s="10"/>
      <c r="C4658" s="10" t="s">
        <v>9098</v>
      </c>
      <c r="D4658" s="10" t="s">
        <v>9099</v>
      </c>
      <c r="E4658" s="10" t="s">
        <v>1676</v>
      </c>
      <c r="F4658" s="10"/>
      <c r="G4658" s="10"/>
      <c r="H4658" s="10" t="s">
        <v>1278</v>
      </c>
      <c r="I4658" s="10"/>
      <c r="J4658" s="10" t="s">
        <v>9097</v>
      </c>
      <c r="K4658" s="10" t="s">
        <v>8965</v>
      </c>
      <c r="L4658" s="10" t="s">
        <v>8986</v>
      </c>
      <c r="M4658" s="9" t="s">
        <v>1806</v>
      </c>
      <c r="N4658" s="12" t="s">
        <v>8966</v>
      </c>
    </row>
    <row r="4659" customFormat="1" spans="1:14">
      <c r="A4659" s="9" t="s">
        <v>9094</v>
      </c>
      <c r="B4659" s="10"/>
      <c r="C4659" s="10" t="s">
        <v>9100</v>
      </c>
      <c r="D4659" s="10" t="s">
        <v>9101</v>
      </c>
      <c r="E4659" s="10" t="s">
        <v>1676</v>
      </c>
      <c r="F4659" s="10"/>
      <c r="G4659" s="10"/>
      <c r="H4659" s="10" t="s">
        <v>1278</v>
      </c>
      <c r="I4659" s="10"/>
      <c r="J4659" s="10" t="s">
        <v>9097</v>
      </c>
      <c r="K4659" s="10" t="s">
        <v>8965</v>
      </c>
      <c r="L4659" s="10" t="s">
        <v>8986</v>
      </c>
      <c r="M4659" s="9" t="s">
        <v>1806</v>
      </c>
      <c r="N4659" s="12" t="s">
        <v>8966</v>
      </c>
    </row>
    <row r="4660" customFormat="1" spans="1:14">
      <c r="A4660" s="9" t="s">
        <v>9094</v>
      </c>
      <c r="B4660" s="10"/>
      <c r="C4660" s="10" t="s">
        <v>9102</v>
      </c>
      <c r="D4660" s="10" t="s">
        <v>9103</v>
      </c>
      <c r="E4660" s="10" t="s">
        <v>1676</v>
      </c>
      <c r="F4660" s="10"/>
      <c r="G4660" s="10"/>
      <c r="H4660" s="10" t="s">
        <v>1278</v>
      </c>
      <c r="I4660" s="10"/>
      <c r="J4660" s="10" t="s">
        <v>9097</v>
      </c>
      <c r="K4660" s="10" t="s">
        <v>8965</v>
      </c>
      <c r="L4660" s="10" t="s">
        <v>8986</v>
      </c>
      <c r="M4660" s="9" t="s">
        <v>1806</v>
      </c>
      <c r="N4660" s="12" t="s">
        <v>8966</v>
      </c>
    </row>
    <row r="4661" customFormat="1" spans="1:14">
      <c r="A4661" s="9" t="s">
        <v>9094</v>
      </c>
      <c r="B4661" s="10"/>
      <c r="C4661" s="10" t="s">
        <v>9104</v>
      </c>
      <c r="D4661" s="10" t="s">
        <v>9105</v>
      </c>
      <c r="E4661" s="10" t="s">
        <v>1676</v>
      </c>
      <c r="F4661" s="10"/>
      <c r="G4661" s="10"/>
      <c r="H4661" s="10" t="s">
        <v>1278</v>
      </c>
      <c r="I4661" s="10"/>
      <c r="J4661" s="10" t="s">
        <v>9097</v>
      </c>
      <c r="K4661" s="10" t="s">
        <v>8965</v>
      </c>
      <c r="L4661" s="10" t="s">
        <v>8986</v>
      </c>
      <c r="M4661" s="9" t="s">
        <v>1806</v>
      </c>
      <c r="N4661" s="12" t="s">
        <v>8966</v>
      </c>
    </row>
    <row r="4662" customFormat="1" spans="1:14">
      <c r="A4662" s="9" t="s">
        <v>9094</v>
      </c>
      <c r="B4662" s="10"/>
      <c r="C4662" s="10" t="s">
        <v>9106</v>
      </c>
      <c r="D4662" s="10" t="s">
        <v>9107</v>
      </c>
      <c r="E4662" s="10" t="s">
        <v>1676</v>
      </c>
      <c r="F4662" s="10"/>
      <c r="G4662" s="10"/>
      <c r="H4662" s="10" t="s">
        <v>1278</v>
      </c>
      <c r="I4662" s="10"/>
      <c r="J4662" s="10" t="s">
        <v>9097</v>
      </c>
      <c r="K4662" s="10" t="s">
        <v>8965</v>
      </c>
      <c r="L4662" s="10" t="s">
        <v>8986</v>
      </c>
      <c r="M4662" s="9" t="s">
        <v>1806</v>
      </c>
      <c r="N4662" s="12" t="s">
        <v>8966</v>
      </c>
    </row>
    <row r="4663" customFormat="1" spans="1:14">
      <c r="A4663" s="9" t="s">
        <v>9094</v>
      </c>
      <c r="B4663" s="10"/>
      <c r="C4663" s="10" t="s">
        <v>9108</v>
      </c>
      <c r="D4663" s="10" t="s">
        <v>9109</v>
      </c>
      <c r="E4663" s="10" t="s">
        <v>1676</v>
      </c>
      <c r="F4663" s="10"/>
      <c r="G4663" s="10"/>
      <c r="H4663" s="10" t="s">
        <v>1278</v>
      </c>
      <c r="I4663" s="10"/>
      <c r="J4663" s="10" t="s">
        <v>9097</v>
      </c>
      <c r="K4663" s="10" t="s">
        <v>8965</v>
      </c>
      <c r="L4663" s="10" t="s">
        <v>8986</v>
      </c>
      <c r="M4663" s="9" t="s">
        <v>1806</v>
      </c>
      <c r="N4663" s="12" t="s">
        <v>8966</v>
      </c>
    </row>
    <row r="4664" customFormat="1" spans="1:14">
      <c r="A4664" s="9" t="s">
        <v>9094</v>
      </c>
      <c r="B4664" s="10"/>
      <c r="C4664" s="10" t="s">
        <v>9110</v>
      </c>
      <c r="D4664" s="10" t="s">
        <v>9111</v>
      </c>
      <c r="E4664" s="10" t="s">
        <v>1676</v>
      </c>
      <c r="F4664" s="10"/>
      <c r="G4664" s="10"/>
      <c r="H4664" s="10" t="s">
        <v>1278</v>
      </c>
      <c r="I4664" s="10"/>
      <c r="J4664" s="10" t="s">
        <v>9097</v>
      </c>
      <c r="K4664" s="10" t="s">
        <v>8965</v>
      </c>
      <c r="L4664" s="10" t="s">
        <v>8986</v>
      </c>
      <c r="M4664" s="9" t="s">
        <v>1806</v>
      </c>
      <c r="N4664" s="12" t="s">
        <v>8966</v>
      </c>
    </row>
    <row r="4665" customFormat="1" spans="1:14">
      <c r="A4665" s="9" t="s">
        <v>9094</v>
      </c>
      <c r="B4665" s="10"/>
      <c r="C4665" s="10" t="s">
        <v>9112</v>
      </c>
      <c r="D4665" s="10" t="s">
        <v>9113</v>
      </c>
      <c r="E4665" s="10" t="s">
        <v>1676</v>
      </c>
      <c r="F4665" s="10"/>
      <c r="G4665" s="10"/>
      <c r="H4665" s="10" t="s">
        <v>1278</v>
      </c>
      <c r="I4665" s="10"/>
      <c r="J4665" s="10" t="s">
        <v>9097</v>
      </c>
      <c r="K4665" s="10" t="s">
        <v>8965</v>
      </c>
      <c r="L4665" s="10" t="s">
        <v>8986</v>
      </c>
      <c r="M4665" s="9" t="s">
        <v>1806</v>
      </c>
      <c r="N4665" s="12" t="s">
        <v>8966</v>
      </c>
    </row>
    <row r="4666" s="2" customFormat="1" spans="1:14">
      <c r="A4666" s="9" t="s">
        <v>9094</v>
      </c>
      <c r="B4666" s="10"/>
      <c r="C4666" s="10" t="s">
        <v>9114</v>
      </c>
      <c r="D4666" s="10" t="s">
        <v>9115</v>
      </c>
      <c r="E4666" s="10" t="s">
        <v>1676</v>
      </c>
      <c r="F4666" s="10"/>
      <c r="G4666" s="10"/>
      <c r="H4666" s="10" t="s">
        <v>1278</v>
      </c>
      <c r="I4666" s="10"/>
      <c r="J4666" s="10" t="s">
        <v>9097</v>
      </c>
      <c r="K4666" s="10" t="s">
        <v>8965</v>
      </c>
      <c r="L4666" s="10" t="s">
        <v>8986</v>
      </c>
      <c r="M4666" s="9" t="s">
        <v>1806</v>
      </c>
      <c r="N4666" s="12" t="s">
        <v>8966</v>
      </c>
    </row>
    <row r="4667" s="2" customFormat="1" spans="1:14">
      <c r="A4667" s="9" t="s">
        <v>9094</v>
      </c>
      <c r="B4667" s="10"/>
      <c r="C4667" s="10" t="s">
        <v>9116</v>
      </c>
      <c r="D4667" s="10" t="s">
        <v>9117</v>
      </c>
      <c r="E4667" s="10" t="s">
        <v>1676</v>
      </c>
      <c r="F4667" s="10"/>
      <c r="G4667" s="10"/>
      <c r="H4667" s="10" t="s">
        <v>1278</v>
      </c>
      <c r="I4667" s="10"/>
      <c r="J4667" s="10" t="s">
        <v>9097</v>
      </c>
      <c r="K4667" s="10" t="s">
        <v>8965</v>
      </c>
      <c r="L4667" s="10" t="s">
        <v>9067</v>
      </c>
      <c r="M4667" s="9" t="s">
        <v>8155</v>
      </c>
      <c r="N4667" s="12" t="s">
        <v>8966</v>
      </c>
    </row>
    <row r="4668" customFormat="1" spans="1:14">
      <c r="A4668" s="9" t="s">
        <v>9094</v>
      </c>
      <c r="B4668" s="10"/>
      <c r="C4668" s="10" t="s">
        <v>9118</v>
      </c>
      <c r="D4668" s="10" t="s">
        <v>9119</v>
      </c>
      <c r="E4668" s="10" t="s">
        <v>1676</v>
      </c>
      <c r="F4668" s="10"/>
      <c r="G4668" s="10"/>
      <c r="H4668" s="10" t="s">
        <v>1278</v>
      </c>
      <c r="I4668" s="10"/>
      <c r="J4668" s="10" t="s">
        <v>9097</v>
      </c>
      <c r="K4668" s="10" t="s">
        <v>8965</v>
      </c>
      <c r="L4668" s="10" t="s">
        <v>9067</v>
      </c>
      <c r="M4668" s="9" t="s">
        <v>8155</v>
      </c>
      <c r="N4668" s="12" t="s">
        <v>8966</v>
      </c>
    </row>
    <row r="4669" customFormat="1" spans="1:14">
      <c r="A4669" s="9" t="s">
        <v>9094</v>
      </c>
      <c r="B4669" s="10"/>
      <c r="C4669" s="10" t="s">
        <v>9120</v>
      </c>
      <c r="D4669" s="10" t="s">
        <v>9121</v>
      </c>
      <c r="E4669" s="10" t="s">
        <v>1676</v>
      </c>
      <c r="F4669" s="10"/>
      <c r="G4669" s="10"/>
      <c r="H4669" s="10" t="s">
        <v>1278</v>
      </c>
      <c r="I4669" s="10"/>
      <c r="J4669" s="10" t="s">
        <v>9097</v>
      </c>
      <c r="K4669" s="10" t="s">
        <v>8965</v>
      </c>
      <c r="L4669" s="10" t="s">
        <v>9067</v>
      </c>
      <c r="M4669" s="9" t="s">
        <v>1806</v>
      </c>
      <c r="N4669" s="12" t="s">
        <v>8966</v>
      </c>
    </row>
    <row r="4670" customFormat="1" spans="1:14">
      <c r="A4670" s="9" t="s">
        <v>9094</v>
      </c>
      <c r="B4670" s="10"/>
      <c r="C4670" s="10" t="s">
        <v>9122</v>
      </c>
      <c r="D4670" s="10" t="s">
        <v>9123</v>
      </c>
      <c r="E4670" s="10" t="s">
        <v>1676</v>
      </c>
      <c r="F4670" s="10"/>
      <c r="G4670" s="10"/>
      <c r="H4670" s="10" t="s">
        <v>1278</v>
      </c>
      <c r="I4670" s="10"/>
      <c r="J4670" s="10" t="s">
        <v>9097</v>
      </c>
      <c r="K4670" s="10" t="s">
        <v>8965</v>
      </c>
      <c r="L4670" s="10" t="s">
        <v>9067</v>
      </c>
      <c r="M4670" s="9" t="s">
        <v>8155</v>
      </c>
      <c r="N4670" s="12" t="s">
        <v>8966</v>
      </c>
    </row>
    <row r="4671" customFormat="1" spans="1:14">
      <c r="A4671" s="9" t="s">
        <v>9094</v>
      </c>
      <c r="B4671" s="10"/>
      <c r="C4671" s="10" t="s">
        <v>9124</v>
      </c>
      <c r="D4671" s="10" t="s">
        <v>9125</v>
      </c>
      <c r="E4671" s="10" t="s">
        <v>1676</v>
      </c>
      <c r="F4671" s="10"/>
      <c r="G4671" s="10"/>
      <c r="H4671" s="10" t="s">
        <v>1278</v>
      </c>
      <c r="I4671" s="10"/>
      <c r="J4671" s="10" t="s">
        <v>9097</v>
      </c>
      <c r="K4671" s="10" t="s">
        <v>8965</v>
      </c>
      <c r="L4671" s="10" t="s">
        <v>9067</v>
      </c>
      <c r="M4671" s="9" t="s">
        <v>8155</v>
      </c>
      <c r="N4671" s="12" t="s">
        <v>8966</v>
      </c>
    </row>
    <row r="4672" customFormat="1" spans="1:14">
      <c r="A4672" s="9" t="s">
        <v>9126</v>
      </c>
      <c r="B4672" s="10"/>
      <c r="C4672" s="10" t="s">
        <v>9127</v>
      </c>
      <c r="D4672" s="10" t="s">
        <v>9128</v>
      </c>
      <c r="E4672" s="10" t="s">
        <v>1676</v>
      </c>
      <c r="F4672" s="10"/>
      <c r="G4672" s="10"/>
      <c r="H4672" s="9" t="s">
        <v>431</v>
      </c>
      <c r="I4672" s="10"/>
      <c r="J4672" s="10" t="s">
        <v>9129</v>
      </c>
      <c r="K4672" s="9" t="s">
        <v>8392</v>
      </c>
      <c r="L4672" s="10" t="s">
        <v>9130</v>
      </c>
      <c r="M4672" s="9" t="s">
        <v>8155</v>
      </c>
      <c r="N4672" s="12" t="s">
        <v>8394</v>
      </c>
    </row>
    <row r="4673" customFormat="1" spans="1:14">
      <c r="A4673" s="9" t="s">
        <v>9131</v>
      </c>
      <c r="B4673" s="9"/>
      <c r="C4673" s="9" t="s">
        <v>9132</v>
      </c>
      <c r="D4673" s="9" t="s">
        <v>9133</v>
      </c>
      <c r="E4673" s="10" t="s">
        <v>1676</v>
      </c>
      <c r="F4673" s="9"/>
      <c r="G4673" s="9"/>
      <c r="H4673" s="10" t="s">
        <v>1278</v>
      </c>
      <c r="I4673" s="10"/>
      <c r="J4673" s="9" t="s">
        <v>8964</v>
      </c>
      <c r="K4673" s="9" t="s">
        <v>8965</v>
      </c>
      <c r="L4673" s="10" t="s">
        <v>8986</v>
      </c>
      <c r="M4673" s="9" t="s">
        <v>1806</v>
      </c>
      <c r="N4673" s="12" t="s">
        <v>8966</v>
      </c>
    </row>
    <row r="4674" customFormat="1" spans="1:14">
      <c r="A4674" s="9" t="s">
        <v>9131</v>
      </c>
      <c r="B4674" s="9"/>
      <c r="C4674" s="9" t="s">
        <v>9134</v>
      </c>
      <c r="D4674" s="9" t="s">
        <v>9135</v>
      </c>
      <c r="E4674" s="10" t="s">
        <v>1676</v>
      </c>
      <c r="F4674" s="9"/>
      <c r="G4674" s="9"/>
      <c r="H4674" s="10" t="s">
        <v>1278</v>
      </c>
      <c r="I4674" s="9"/>
      <c r="J4674" s="9" t="s">
        <v>8964</v>
      </c>
      <c r="K4674" s="9" t="s">
        <v>8965</v>
      </c>
      <c r="L4674" s="9" t="s">
        <v>8986</v>
      </c>
      <c r="M4674" s="9" t="s">
        <v>1806</v>
      </c>
      <c r="N4674" s="12" t="s">
        <v>8966</v>
      </c>
    </row>
    <row r="4675" customFormat="1" spans="1:14">
      <c r="A4675" s="9" t="s">
        <v>9131</v>
      </c>
      <c r="B4675" s="10"/>
      <c r="C4675" s="10" t="s">
        <v>9136</v>
      </c>
      <c r="D4675" s="10" t="s">
        <v>9137</v>
      </c>
      <c r="E4675" s="10" t="s">
        <v>1676</v>
      </c>
      <c r="F4675" s="10"/>
      <c r="G4675" s="10"/>
      <c r="H4675" s="10" t="s">
        <v>1278</v>
      </c>
      <c r="I4675" s="10"/>
      <c r="J4675" s="9" t="s">
        <v>8964</v>
      </c>
      <c r="K4675" s="9" t="s">
        <v>8965</v>
      </c>
      <c r="L4675" s="10" t="s">
        <v>8986</v>
      </c>
      <c r="M4675" s="9" t="s">
        <v>1806</v>
      </c>
      <c r="N4675" s="12" t="s">
        <v>8966</v>
      </c>
    </row>
    <row r="4676" customFormat="1" spans="1:14">
      <c r="A4676" s="9" t="s">
        <v>9131</v>
      </c>
      <c r="B4676" s="10"/>
      <c r="C4676" s="10" t="s">
        <v>9138</v>
      </c>
      <c r="D4676" s="10" t="s">
        <v>9139</v>
      </c>
      <c r="E4676" s="10" t="s">
        <v>1676</v>
      </c>
      <c r="F4676" s="10"/>
      <c r="G4676" s="10"/>
      <c r="H4676" s="10" t="s">
        <v>1278</v>
      </c>
      <c r="I4676" s="10"/>
      <c r="J4676" s="9" t="s">
        <v>8964</v>
      </c>
      <c r="K4676" s="9" t="s">
        <v>8965</v>
      </c>
      <c r="L4676" s="10" t="s">
        <v>8986</v>
      </c>
      <c r="M4676" s="9" t="s">
        <v>1806</v>
      </c>
      <c r="N4676" s="12" t="s">
        <v>8966</v>
      </c>
    </row>
    <row r="4677" customFormat="1" spans="1:14">
      <c r="A4677" s="9" t="s">
        <v>9131</v>
      </c>
      <c r="B4677" s="10"/>
      <c r="C4677" s="10" t="s">
        <v>9140</v>
      </c>
      <c r="D4677" s="10" t="s">
        <v>9141</v>
      </c>
      <c r="E4677" s="10" t="s">
        <v>1676</v>
      </c>
      <c r="F4677" s="10"/>
      <c r="G4677" s="10"/>
      <c r="H4677" s="10" t="s">
        <v>1278</v>
      </c>
      <c r="I4677" s="10"/>
      <c r="J4677" s="9" t="s">
        <v>8964</v>
      </c>
      <c r="K4677" s="9" t="s">
        <v>8965</v>
      </c>
      <c r="L4677" s="10" t="s">
        <v>8986</v>
      </c>
      <c r="M4677" s="9" t="s">
        <v>1806</v>
      </c>
      <c r="N4677" s="12" t="s">
        <v>8966</v>
      </c>
    </row>
    <row r="4678" customFormat="1" spans="1:14">
      <c r="A4678" s="9" t="s">
        <v>9131</v>
      </c>
      <c r="B4678" s="10"/>
      <c r="C4678" s="10" t="s">
        <v>9142</v>
      </c>
      <c r="D4678" s="10" t="s">
        <v>9143</v>
      </c>
      <c r="E4678" s="10" t="s">
        <v>1676</v>
      </c>
      <c r="F4678" s="10"/>
      <c r="G4678" s="10"/>
      <c r="H4678" s="10" t="s">
        <v>1278</v>
      </c>
      <c r="I4678" s="10"/>
      <c r="J4678" s="9" t="s">
        <v>8964</v>
      </c>
      <c r="K4678" s="9" t="s">
        <v>8965</v>
      </c>
      <c r="L4678" s="10" t="s">
        <v>8986</v>
      </c>
      <c r="M4678" s="9" t="s">
        <v>1806</v>
      </c>
      <c r="N4678" s="12" t="s">
        <v>8966</v>
      </c>
    </row>
    <row r="4679" customFormat="1" spans="1:14">
      <c r="A4679" s="9" t="s">
        <v>9131</v>
      </c>
      <c r="B4679" s="10"/>
      <c r="C4679" s="10" t="s">
        <v>9144</v>
      </c>
      <c r="D4679" s="10" t="s">
        <v>9145</v>
      </c>
      <c r="E4679" s="10" t="s">
        <v>1676</v>
      </c>
      <c r="F4679" s="10"/>
      <c r="G4679" s="10"/>
      <c r="H4679" s="10" t="s">
        <v>1278</v>
      </c>
      <c r="I4679" s="10"/>
      <c r="J4679" s="9" t="s">
        <v>8964</v>
      </c>
      <c r="K4679" s="9" t="s">
        <v>8965</v>
      </c>
      <c r="L4679" s="10" t="s">
        <v>8986</v>
      </c>
      <c r="M4679" s="9" t="s">
        <v>1806</v>
      </c>
      <c r="N4679" s="12" t="s">
        <v>8966</v>
      </c>
    </row>
    <row r="4680" customFormat="1" spans="1:14">
      <c r="A4680" s="9" t="s">
        <v>9131</v>
      </c>
      <c r="B4680" s="10"/>
      <c r="C4680" s="10" t="s">
        <v>9146</v>
      </c>
      <c r="D4680" s="10" t="s">
        <v>9147</v>
      </c>
      <c r="E4680" s="10" t="s">
        <v>1676</v>
      </c>
      <c r="F4680" s="10"/>
      <c r="G4680" s="10"/>
      <c r="H4680" s="10" t="s">
        <v>1278</v>
      </c>
      <c r="I4680" s="10"/>
      <c r="J4680" s="9" t="s">
        <v>8964</v>
      </c>
      <c r="K4680" s="9" t="s">
        <v>8965</v>
      </c>
      <c r="L4680" s="10" t="s">
        <v>8986</v>
      </c>
      <c r="M4680" s="9" t="s">
        <v>1806</v>
      </c>
      <c r="N4680" s="12" t="s">
        <v>8966</v>
      </c>
    </row>
    <row r="4681" customFormat="1" spans="1:14">
      <c r="A4681" s="9" t="s">
        <v>9131</v>
      </c>
      <c r="B4681" s="10"/>
      <c r="C4681" s="10" t="s">
        <v>9148</v>
      </c>
      <c r="D4681" s="10" t="s">
        <v>9149</v>
      </c>
      <c r="E4681" s="10" t="s">
        <v>1676</v>
      </c>
      <c r="F4681" s="10"/>
      <c r="G4681" s="10"/>
      <c r="H4681" s="10" t="s">
        <v>1278</v>
      </c>
      <c r="I4681" s="10"/>
      <c r="J4681" s="9" t="s">
        <v>8964</v>
      </c>
      <c r="K4681" s="9" t="s">
        <v>8965</v>
      </c>
      <c r="L4681" s="10" t="s">
        <v>8986</v>
      </c>
      <c r="M4681" s="9" t="s">
        <v>1806</v>
      </c>
      <c r="N4681" s="12" t="s">
        <v>8966</v>
      </c>
    </row>
    <row r="4682" customFormat="1" spans="1:14">
      <c r="A4682" s="9" t="s">
        <v>9131</v>
      </c>
      <c r="B4682" s="10"/>
      <c r="C4682" s="10" t="s">
        <v>9150</v>
      </c>
      <c r="D4682" s="10" t="s">
        <v>9151</v>
      </c>
      <c r="E4682" s="10" t="s">
        <v>1676</v>
      </c>
      <c r="F4682" s="10"/>
      <c r="G4682" s="10"/>
      <c r="H4682" s="10" t="s">
        <v>1278</v>
      </c>
      <c r="I4682" s="10"/>
      <c r="J4682" s="9" t="s">
        <v>8964</v>
      </c>
      <c r="K4682" s="9" t="s">
        <v>8965</v>
      </c>
      <c r="L4682" s="10" t="s">
        <v>8986</v>
      </c>
      <c r="M4682" s="9" t="s">
        <v>1806</v>
      </c>
      <c r="N4682" s="12" t="s">
        <v>8966</v>
      </c>
    </row>
    <row r="4683" customFormat="1" spans="1:14">
      <c r="A4683" s="9" t="s">
        <v>9131</v>
      </c>
      <c r="B4683" s="10"/>
      <c r="C4683" s="10" t="s">
        <v>9152</v>
      </c>
      <c r="D4683" s="10" t="s">
        <v>9153</v>
      </c>
      <c r="E4683" s="10" t="s">
        <v>1676</v>
      </c>
      <c r="F4683" s="10"/>
      <c r="G4683" s="10"/>
      <c r="H4683" s="10" t="s">
        <v>1278</v>
      </c>
      <c r="I4683" s="10"/>
      <c r="J4683" s="9" t="s">
        <v>8964</v>
      </c>
      <c r="K4683" s="9" t="s">
        <v>8965</v>
      </c>
      <c r="L4683" s="10" t="s">
        <v>8986</v>
      </c>
      <c r="M4683" s="9" t="s">
        <v>1806</v>
      </c>
      <c r="N4683" s="12" t="s">
        <v>8966</v>
      </c>
    </row>
    <row r="4684" customFormat="1" spans="1:14">
      <c r="A4684" s="9" t="s">
        <v>9131</v>
      </c>
      <c r="B4684" s="9"/>
      <c r="C4684" s="9" t="s">
        <v>9154</v>
      </c>
      <c r="D4684" s="9" t="s">
        <v>9155</v>
      </c>
      <c r="E4684" s="10" t="s">
        <v>1676</v>
      </c>
      <c r="F4684" s="9"/>
      <c r="G4684" s="9"/>
      <c r="H4684" s="10" t="s">
        <v>1452</v>
      </c>
      <c r="I4684" s="9"/>
      <c r="J4684" s="10" t="s">
        <v>8125</v>
      </c>
      <c r="K4684" s="10" t="s">
        <v>8126</v>
      </c>
      <c r="L4684" s="9" t="s">
        <v>477</v>
      </c>
      <c r="M4684" s="9" t="s">
        <v>1806</v>
      </c>
      <c r="N4684" s="12" t="s">
        <v>8128</v>
      </c>
    </row>
    <row r="4685" customFormat="1" spans="1:14">
      <c r="A4685" s="9" t="s">
        <v>9131</v>
      </c>
      <c r="B4685" s="10"/>
      <c r="C4685" s="10" t="s">
        <v>9156</v>
      </c>
      <c r="D4685" s="10" t="s">
        <v>9157</v>
      </c>
      <c r="E4685" s="10" t="s">
        <v>1676</v>
      </c>
      <c r="F4685" s="10"/>
      <c r="G4685" s="10"/>
      <c r="H4685" s="10" t="s">
        <v>1452</v>
      </c>
      <c r="I4685" s="10"/>
      <c r="J4685" s="10" t="s">
        <v>8125</v>
      </c>
      <c r="K4685" s="10" t="s">
        <v>8126</v>
      </c>
      <c r="L4685" s="10" t="s">
        <v>477</v>
      </c>
      <c r="M4685" s="9" t="s">
        <v>1806</v>
      </c>
      <c r="N4685" s="12" t="s">
        <v>8128</v>
      </c>
    </row>
    <row r="4686" customFormat="1" spans="1:14">
      <c r="A4686" s="9" t="s">
        <v>9131</v>
      </c>
      <c r="B4686" s="10"/>
      <c r="C4686" s="10" t="s">
        <v>9158</v>
      </c>
      <c r="D4686" s="10" t="s">
        <v>9159</v>
      </c>
      <c r="E4686" s="10" t="s">
        <v>1676</v>
      </c>
      <c r="F4686" s="10"/>
      <c r="G4686" s="10"/>
      <c r="H4686" s="10" t="s">
        <v>1452</v>
      </c>
      <c r="I4686" s="10"/>
      <c r="J4686" s="10" t="s">
        <v>8125</v>
      </c>
      <c r="K4686" s="10" t="s">
        <v>8126</v>
      </c>
      <c r="L4686" s="10" t="s">
        <v>477</v>
      </c>
      <c r="M4686" s="9" t="s">
        <v>1806</v>
      </c>
      <c r="N4686" s="12" t="s">
        <v>8128</v>
      </c>
    </row>
    <row r="4687" customFormat="1" spans="1:14">
      <c r="A4687" s="9" t="s">
        <v>9131</v>
      </c>
      <c r="B4687" s="10"/>
      <c r="C4687" s="10" t="s">
        <v>9160</v>
      </c>
      <c r="D4687" s="10" t="s">
        <v>9161</v>
      </c>
      <c r="E4687" s="10" t="s">
        <v>1676</v>
      </c>
      <c r="F4687" s="10"/>
      <c r="G4687" s="10"/>
      <c r="H4687" s="10" t="s">
        <v>1452</v>
      </c>
      <c r="I4687" s="10"/>
      <c r="J4687" s="10" t="s">
        <v>8125</v>
      </c>
      <c r="K4687" s="10" t="s">
        <v>8126</v>
      </c>
      <c r="L4687" s="10" t="s">
        <v>477</v>
      </c>
      <c r="M4687" s="9" t="s">
        <v>1806</v>
      </c>
      <c r="N4687" s="12" t="s">
        <v>8128</v>
      </c>
    </row>
    <row r="4688" customFormat="1" spans="1:14">
      <c r="A4688" s="9" t="s">
        <v>9131</v>
      </c>
      <c r="B4688" s="10"/>
      <c r="C4688" s="10" t="s">
        <v>9162</v>
      </c>
      <c r="D4688" s="10" t="s">
        <v>9163</v>
      </c>
      <c r="E4688" s="10" t="s">
        <v>1676</v>
      </c>
      <c r="F4688" s="10"/>
      <c r="G4688" s="10"/>
      <c r="H4688" s="10" t="s">
        <v>1452</v>
      </c>
      <c r="I4688" s="10"/>
      <c r="J4688" s="10" t="s">
        <v>8125</v>
      </c>
      <c r="K4688" s="10" t="s">
        <v>8126</v>
      </c>
      <c r="L4688" s="10" t="s">
        <v>477</v>
      </c>
      <c r="M4688" s="9" t="s">
        <v>1806</v>
      </c>
      <c r="N4688" s="12" t="s">
        <v>8128</v>
      </c>
    </row>
    <row r="4689" customFormat="1" spans="1:14">
      <c r="A4689" s="9" t="s">
        <v>9131</v>
      </c>
      <c r="B4689" s="10"/>
      <c r="C4689" s="10" t="s">
        <v>9164</v>
      </c>
      <c r="D4689" s="10" t="s">
        <v>9165</v>
      </c>
      <c r="E4689" s="10" t="s">
        <v>1676</v>
      </c>
      <c r="F4689" s="10"/>
      <c r="G4689" s="10"/>
      <c r="H4689" s="10" t="s">
        <v>1452</v>
      </c>
      <c r="I4689" s="10"/>
      <c r="J4689" s="10" t="s">
        <v>8125</v>
      </c>
      <c r="K4689" s="10" t="s">
        <v>8126</v>
      </c>
      <c r="L4689" s="10" t="s">
        <v>477</v>
      </c>
      <c r="M4689" s="9" t="s">
        <v>1806</v>
      </c>
      <c r="N4689" s="12" t="s">
        <v>8128</v>
      </c>
    </row>
    <row r="4690" customFormat="1" spans="1:14">
      <c r="A4690" s="9" t="s">
        <v>9131</v>
      </c>
      <c r="B4690" s="10"/>
      <c r="C4690" s="10" t="s">
        <v>9166</v>
      </c>
      <c r="D4690" s="10" t="s">
        <v>9167</v>
      </c>
      <c r="E4690" s="10" t="s">
        <v>1676</v>
      </c>
      <c r="F4690" s="10"/>
      <c r="G4690" s="10"/>
      <c r="H4690" s="10" t="s">
        <v>1452</v>
      </c>
      <c r="I4690" s="10"/>
      <c r="J4690" s="10" t="s">
        <v>8125</v>
      </c>
      <c r="K4690" s="10" t="s">
        <v>8126</v>
      </c>
      <c r="L4690" s="10" t="s">
        <v>477</v>
      </c>
      <c r="M4690" s="9" t="s">
        <v>1806</v>
      </c>
      <c r="N4690" s="12" t="s">
        <v>8128</v>
      </c>
    </row>
    <row r="4691" customFormat="1" spans="1:14">
      <c r="A4691" s="9" t="s">
        <v>9131</v>
      </c>
      <c r="B4691" s="10"/>
      <c r="C4691" s="10" t="s">
        <v>9168</v>
      </c>
      <c r="D4691" s="10" t="s">
        <v>9169</v>
      </c>
      <c r="E4691" s="10" t="s">
        <v>1676</v>
      </c>
      <c r="F4691" s="10"/>
      <c r="G4691" s="10"/>
      <c r="H4691" s="10" t="s">
        <v>1452</v>
      </c>
      <c r="I4691" s="10"/>
      <c r="J4691" s="10" t="s">
        <v>8125</v>
      </c>
      <c r="K4691" s="10" t="s">
        <v>8126</v>
      </c>
      <c r="L4691" s="10" t="s">
        <v>477</v>
      </c>
      <c r="M4691" s="9" t="s">
        <v>1806</v>
      </c>
      <c r="N4691" s="12" t="s">
        <v>8128</v>
      </c>
    </row>
    <row r="4692" customFormat="1" spans="1:14">
      <c r="A4692" s="9" t="s">
        <v>9131</v>
      </c>
      <c r="B4692" s="10"/>
      <c r="C4692" s="10" t="s">
        <v>9170</v>
      </c>
      <c r="D4692" s="10" t="s">
        <v>9171</v>
      </c>
      <c r="E4692" s="10" t="s">
        <v>1676</v>
      </c>
      <c r="F4692" s="10"/>
      <c r="G4692" s="10"/>
      <c r="H4692" s="10" t="s">
        <v>1452</v>
      </c>
      <c r="I4692" s="10"/>
      <c r="J4692" s="10" t="s">
        <v>8125</v>
      </c>
      <c r="K4692" s="10" t="s">
        <v>8126</v>
      </c>
      <c r="L4692" s="10" t="s">
        <v>498</v>
      </c>
      <c r="M4692" s="9" t="s">
        <v>1806</v>
      </c>
      <c r="N4692" s="12" t="s">
        <v>8128</v>
      </c>
    </row>
    <row r="4693" customFormat="1" spans="1:14">
      <c r="A4693" s="9" t="s">
        <v>989</v>
      </c>
      <c r="B4693" s="10"/>
      <c r="C4693" s="10" t="s">
        <v>9172</v>
      </c>
      <c r="D4693" s="10" t="s">
        <v>9173</v>
      </c>
      <c r="E4693" s="10" t="s">
        <v>1676</v>
      </c>
      <c r="F4693" s="10"/>
      <c r="G4693" s="10"/>
      <c r="H4693" s="10" t="s">
        <v>1278</v>
      </c>
      <c r="I4693" s="10"/>
      <c r="J4693" s="9" t="s">
        <v>8391</v>
      </c>
      <c r="K4693" s="10" t="s">
        <v>8965</v>
      </c>
      <c r="L4693" s="10" t="s">
        <v>9174</v>
      </c>
      <c r="M4693" s="9" t="s">
        <v>9175</v>
      </c>
      <c r="N4693" s="12" t="s">
        <v>8966</v>
      </c>
    </row>
    <row r="4694" customFormat="1" spans="1:14">
      <c r="A4694" s="9" t="s">
        <v>989</v>
      </c>
      <c r="B4694" s="10"/>
      <c r="C4694" s="10" t="s">
        <v>9176</v>
      </c>
      <c r="D4694" s="10" t="s">
        <v>9177</v>
      </c>
      <c r="E4694" s="10" t="s">
        <v>1676</v>
      </c>
      <c r="F4694" s="10"/>
      <c r="G4694" s="10"/>
      <c r="H4694" s="10" t="s">
        <v>1278</v>
      </c>
      <c r="I4694" s="10"/>
      <c r="J4694" s="9" t="s">
        <v>8391</v>
      </c>
      <c r="K4694" s="10" t="s">
        <v>8965</v>
      </c>
      <c r="L4694" s="10" t="s">
        <v>9174</v>
      </c>
      <c r="M4694" s="9" t="s">
        <v>9175</v>
      </c>
      <c r="N4694" s="12" t="s">
        <v>8966</v>
      </c>
    </row>
    <row r="4695" customFormat="1" spans="1:14">
      <c r="A4695" s="9" t="s">
        <v>989</v>
      </c>
      <c r="B4695" s="10"/>
      <c r="C4695" s="10" t="s">
        <v>9178</v>
      </c>
      <c r="D4695" s="10" t="s">
        <v>9179</v>
      </c>
      <c r="E4695" s="10" t="s">
        <v>1676</v>
      </c>
      <c r="F4695" s="10"/>
      <c r="G4695" s="10"/>
      <c r="H4695" s="10" t="s">
        <v>1278</v>
      </c>
      <c r="I4695" s="10"/>
      <c r="J4695" s="9" t="s">
        <v>8391</v>
      </c>
      <c r="K4695" s="10" t="s">
        <v>8965</v>
      </c>
      <c r="L4695" s="10" t="s">
        <v>9174</v>
      </c>
      <c r="M4695" s="9" t="s">
        <v>9175</v>
      </c>
      <c r="N4695" s="12" t="s">
        <v>8966</v>
      </c>
    </row>
    <row r="4696" customFormat="1" spans="1:14">
      <c r="A4696" s="9" t="s">
        <v>989</v>
      </c>
      <c r="B4696" s="10"/>
      <c r="C4696" s="10" t="s">
        <v>9180</v>
      </c>
      <c r="D4696" s="10" t="s">
        <v>9181</v>
      </c>
      <c r="E4696" s="10" t="s">
        <v>1676</v>
      </c>
      <c r="F4696" s="10"/>
      <c r="G4696" s="10"/>
      <c r="H4696" s="10" t="s">
        <v>1278</v>
      </c>
      <c r="I4696" s="10"/>
      <c r="J4696" s="9" t="s">
        <v>8391</v>
      </c>
      <c r="K4696" s="10" t="s">
        <v>8965</v>
      </c>
      <c r="L4696" s="10" t="s">
        <v>9174</v>
      </c>
      <c r="M4696" s="9" t="s">
        <v>9175</v>
      </c>
      <c r="N4696" s="12" t="s">
        <v>8966</v>
      </c>
    </row>
    <row r="4697" customFormat="1" spans="1:14">
      <c r="A4697" s="9" t="s">
        <v>989</v>
      </c>
      <c r="B4697" s="10"/>
      <c r="C4697" s="10" t="s">
        <v>9182</v>
      </c>
      <c r="D4697" s="10" t="s">
        <v>9183</v>
      </c>
      <c r="E4697" s="10" t="s">
        <v>1676</v>
      </c>
      <c r="F4697" s="10"/>
      <c r="G4697" s="10"/>
      <c r="H4697" s="10" t="s">
        <v>1278</v>
      </c>
      <c r="I4697" s="10"/>
      <c r="J4697" s="9" t="s">
        <v>8391</v>
      </c>
      <c r="K4697" s="10" t="s">
        <v>8965</v>
      </c>
      <c r="L4697" s="10" t="s">
        <v>9174</v>
      </c>
      <c r="M4697" s="9" t="s">
        <v>9175</v>
      </c>
      <c r="N4697" s="12" t="s">
        <v>8966</v>
      </c>
    </row>
    <row r="4698" customFormat="1" spans="1:14">
      <c r="A4698" s="9" t="s">
        <v>989</v>
      </c>
      <c r="B4698" s="9"/>
      <c r="C4698" s="10" t="s">
        <v>9184</v>
      </c>
      <c r="D4698" s="10" t="s">
        <v>9185</v>
      </c>
      <c r="E4698" s="10" t="s">
        <v>1676</v>
      </c>
      <c r="F4698" s="10"/>
      <c r="G4698" s="10"/>
      <c r="H4698" s="10" t="s">
        <v>1278</v>
      </c>
      <c r="I4698" s="10"/>
      <c r="J4698" s="9" t="s">
        <v>8391</v>
      </c>
      <c r="K4698" s="10" t="s">
        <v>8965</v>
      </c>
      <c r="L4698" s="10" t="s">
        <v>9186</v>
      </c>
      <c r="M4698" s="9" t="s">
        <v>996</v>
      </c>
      <c r="N4698" s="12" t="s">
        <v>8966</v>
      </c>
    </row>
    <row r="4699" customFormat="1" spans="1:14">
      <c r="A4699" s="9" t="s">
        <v>989</v>
      </c>
      <c r="B4699" s="9"/>
      <c r="C4699" s="10" t="s">
        <v>9187</v>
      </c>
      <c r="D4699" s="10" t="s">
        <v>9188</v>
      </c>
      <c r="E4699" s="10" t="s">
        <v>1676</v>
      </c>
      <c r="F4699" s="10"/>
      <c r="G4699" s="10"/>
      <c r="H4699" s="10" t="s">
        <v>1278</v>
      </c>
      <c r="I4699" s="10"/>
      <c r="J4699" s="9" t="s">
        <v>8391</v>
      </c>
      <c r="K4699" s="10" t="s">
        <v>8965</v>
      </c>
      <c r="L4699" s="10" t="s">
        <v>9186</v>
      </c>
      <c r="M4699" s="9" t="s">
        <v>996</v>
      </c>
      <c r="N4699" s="12" t="s">
        <v>8966</v>
      </c>
    </row>
    <row r="4700" customFormat="1" spans="1:14">
      <c r="A4700" s="9" t="s">
        <v>9189</v>
      </c>
      <c r="B4700" s="10"/>
      <c r="C4700" s="10" t="s">
        <v>9190</v>
      </c>
      <c r="D4700" s="10" t="s">
        <v>9191</v>
      </c>
      <c r="E4700" s="10" t="s">
        <v>1676</v>
      </c>
      <c r="F4700" s="10"/>
      <c r="G4700" s="10"/>
      <c r="H4700" s="10" t="s">
        <v>1737</v>
      </c>
      <c r="I4700" s="10"/>
      <c r="J4700" s="10" t="s">
        <v>9192</v>
      </c>
      <c r="K4700" s="10" t="s">
        <v>9193</v>
      </c>
      <c r="L4700" s="10" t="s">
        <v>9194</v>
      </c>
      <c r="M4700" s="9" t="s">
        <v>8155</v>
      </c>
      <c r="N4700" s="12" t="s">
        <v>9195</v>
      </c>
    </row>
    <row r="4701" customFormat="1" spans="1:14">
      <c r="A4701" s="9" t="s">
        <v>9189</v>
      </c>
      <c r="B4701" s="10"/>
      <c r="C4701" s="10" t="s">
        <v>9196</v>
      </c>
      <c r="D4701" s="10" t="s">
        <v>9197</v>
      </c>
      <c r="E4701" s="10" t="s">
        <v>1676</v>
      </c>
      <c r="F4701" s="10"/>
      <c r="G4701" s="10"/>
      <c r="H4701" s="10" t="s">
        <v>1737</v>
      </c>
      <c r="I4701" s="10"/>
      <c r="J4701" s="10" t="s">
        <v>9192</v>
      </c>
      <c r="K4701" s="10" t="s">
        <v>9193</v>
      </c>
      <c r="L4701" s="10" t="s">
        <v>9194</v>
      </c>
      <c r="M4701" s="9" t="s">
        <v>8155</v>
      </c>
      <c r="N4701" s="12" t="s">
        <v>9195</v>
      </c>
    </row>
    <row r="4702" customFormat="1" spans="1:14">
      <c r="A4702" s="9" t="s">
        <v>9189</v>
      </c>
      <c r="B4702" s="10"/>
      <c r="C4702" s="10" t="s">
        <v>9198</v>
      </c>
      <c r="D4702" s="10" t="s">
        <v>9199</v>
      </c>
      <c r="E4702" s="10" t="s">
        <v>1676</v>
      </c>
      <c r="F4702" s="10"/>
      <c r="G4702" s="10"/>
      <c r="H4702" s="10" t="s">
        <v>1737</v>
      </c>
      <c r="I4702" s="10"/>
      <c r="J4702" s="10" t="s">
        <v>9192</v>
      </c>
      <c r="K4702" s="10" t="s">
        <v>9193</v>
      </c>
      <c r="L4702" s="10" t="s">
        <v>9194</v>
      </c>
      <c r="M4702" s="9" t="s">
        <v>8155</v>
      </c>
      <c r="N4702" s="12" t="s">
        <v>9195</v>
      </c>
    </row>
    <row r="4703" customFormat="1" spans="1:14">
      <c r="A4703" s="9" t="s">
        <v>9189</v>
      </c>
      <c r="B4703" s="9"/>
      <c r="C4703" s="9" t="s">
        <v>9200</v>
      </c>
      <c r="D4703" s="9" t="s">
        <v>9201</v>
      </c>
      <c r="E4703" s="10" t="s">
        <v>1676</v>
      </c>
      <c r="F4703" s="9"/>
      <c r="G4703" s="9"/>
      <c r="H4703" s="10" t="s">
        <v>1737</v>
      </c>
      <c r="I4703" s="10"/>
      <c r="J4703" s="10" t="s">
        <v>9192</v>
      </c>
      <c r="K4703" s="10" t="s">
        <v>9193</v>
      </c>
      <c r="L4703" s="10" t="s">
        <v>9202</v>
      </c>
      <c r="M4703" s="9" t="s">
        <v>1806</v>
      </c>
      <c r="N4703" s="12" t="s">
        <v>9195</v>
      </c>
    </row>
    <row r="4704" customFormat="1" spans="1:14">
      <c r="A4704" s="9" t="s">
        <v>9189</v>
      </c>
      <c r="B4704" s="9"/>
      <c r="C4704" s="9" t="s">
        <v>9203</v>
      </c>
      <c r="D4704" s="9" t="s">
        <v>9204</v>
      </c>
      <c r="E4704" s="10" t="s">
        <v>1676</v>
      </c>
      <c r="F4704" s="9"/>
      <c r="G4704" s="9"/>
      <c r="H4704" s="10" t="s">
        <v>1737</v>
      </c>
      <c r="I4704" s="10"/>
      <c r="J4704" s="10" t="s">
        <v>9192</v>
      </c>
      <c r="K4704" s="10" t="s">
        <v>9193</v>
      </c>
      <c r="L4704" s="10" t="s">
        <v>9202</v>
      </c>
      <c r="M4704" s="9" t="s">
        <v>1806</v>
      </c>
      <c r="N4704" s="12" t="s">
        <v>9195</v>
      </c>
    </row>
    <row r="4705" customFormat="1" spans="1:14">
      <c r="A4705" s="9" t="s">
        <v>9189</v>
      </c>
      <c r="B4705" s="9"/>
      <c r="C4705" s="9" t="s">
        <v>9205</v>
      </c>
      <c r="D4705" s="9" t="s">
        <v>9206</v>
      </c>
      <c r="E4705" s="10" t="s">
        <v>1676</v>
      </c>
      <c r="F4705" s="9"/>
      <c r="G4705" s="9"/>
      <c r="H4705" s="10" t="s">
        <v>1737</v>
      </c>
      <c r="I4705" s="10"/>
      <c r="J4705" s="10" t="s">
        <v>9192</v>
      </c>
      <c r="K4705" s="10" t="s">
        <v>9193</v>
      </c>
      <c r="L4705" s="10" t="s">
        <v>9202</v>
      </c>
      <c r="M4705" s="9" t="s">
        <v>1806</v>
      </c>
      <c r="N4705" s="12" t="s">
        <v>9195</v>
      </c>
    </row>
    <row r="4706" customFormat="1" spans="1:14">
      <c r="A4706" s="9" t="s">
        <v>9189</v>
      </c>
      <c r="B4706" s="9"/>
      <c r="C4706" s="9" t="s">
        <v>9207</v>
      </c>
      <c r="D4706" s="9" t="s">
        <v>9208</v>
      </c>
      <c r="E4706" s="10" t="s">
        <v>1676</v>
      </c>
      <c r="F4706" s="9"/>
      <c r="G4706" s="9"/>
      <c r="H4706" s="9" t="s">
        <v>1737</v>
      </c>
      <c r="I4706" s="9"/>
      <c r="J4706" s="9" t="s">
        <v>9192</v>
      </c>
      <c r="K4706" s="9" t="s">
        <v>9193</v>
      </c>
      <c r="L4706" s="9" t="s">
        <v>9202</v>
      </c>
      <c r="M4706" s="9" t="s">
        <v>1806</v>
      </c>
      <c r="N4706" s="12" t="s">
        <v>9195</v>
      </c>
    </row>
    <row r="4707" customFormat="1" spans="1:14">
      <c r="A4707" s="9" t="s">
        <v>9189</v>
      </c>
      <c r="B4707" s="9"/>
      <c r="C4707" s="9" t="s">
        <v>9209</v>
      </c>
      <c r="D4707" s="9" t="s">
        <v>9210</v>
      </c>
      <c r="E4707" s="10" t="s">
        <v>1676</v>
      </c>
      <c r="F4707" s="9"/>
      <c r="G4707" s="9"/>
      <c r="H4707" s="9" t="s">
        <v>1737</v>
      </c>
      <c r="I4707" s="9"/>
      <c r="J4707" s="10" t="s">
        <v>9192</v>
      </c>
      <c r="K4707" s="9" t="s">
        <v>9193</v>
      </c>
      <c r="L4707" s="10" t="s">
        <v>9202</v>
      </c>
      <c r="M4707" s="9" t="s">
        <v>1806</v>
      </c>
      <c r="N4707" s="12" t="s">
        <v>9195</v>
      </c>
    </row>
    <row r="4708" customFormat="1" spans="1:14">
      <c r="A4708" s="9" t="s">
        <v>9189</v>
      </c>
      <c r="B4708" s="9"/>
      <c r="C4708" s="9" t="s">
        <v>9211</v>
      </c>
      <c r="D4708" s="9" t="s">
        <v>9212</v>
      </c>
      <c r="E4708" s="10" t="s">
        <v>1676</v>
      </c>
      <c r="F4708" s="9"/>
      <c r="G4708" s="9"/>
      <c r="H4708" s="9" t="s">
        <v>1737</v>
      </c>
      <c r="I4708" s="9"/>
      <c r="J4708" s="10" t="s">
        <v>9192</v>
      </c>
      <c r="K4708" s="9" t="s">
        <v>9193</v>
      </c>
      <c r="L4708" s="10" t="s">
        <v>9202</v>
      </c>
      <c r="M4708" s="9" t="s">
        <v>1806</v>
      </c>
      <c r="N4708" s="12" t="s">
        <v>9195</v>
      </c>
    </row>
    <row r="4709" customFormat="1" spans="1:14">
      <c r="A4709" s="9" t="s">
        <v>9189</v>
      </c>
      <c r="B4709" s="9"/>
      <c r="C4709" s="9" t="s">
        <v>9213</v>
      </c>
      <c r="D4709" s="9" t="s">
        <v>9214</v>
      </c>
      <c r="E4709" s="10" t="s">
        <v>1676</v>
      </c>
      <c r="F4709" s="9"/>
      <c r="G4709" s="9"/>
      <c r="H4709" s="9" t="s">
        <v>1737</v>
      </c>
      <c r="I4709" s="9"/>
      <c r="J4709" s="10" t="s">
        <v>9192</v>
      </c>
      <c r="K4709" s="9" t="s">
        <v>9193</v>
      </c>
      <c r="L4709" s="10" t="s">
        <v>9202</v>
      </c>
      <c r="M4709" s="9" t="s">
        <v>1806</v>
      </c>
      <c r="N4709" s="12" t="s">
        <v>9195</v>
      </c>
    </row>
    <row r="4710" customFormat="1" spans="1:14">
      <c r="A4710" s="9" t="s">
        <v>9189</v>
      </c>
      <c r="B4710" s="9"/>
      <c r="C4710" s="9" t="s">
        <v>9215</v>
      </c>
      <c r="D4710" s="9" t="s">
        <v>9216</v>
      </c>
      <c r="E4710" s="10" t="s">
        <v>1676</v>
      </c>
      <c r="F4710" s="9"/>
      <c r="G4710" s="9"/>
      <c r="H4710" s="10" t="s">
        <v>1737</v>
      </c>
      <c r="I4710" s="10"/>
      <c r="J4710" s="10" t="s">
        <v>9192</v>
      </c>
      <c r="K4710" s="10" t="s">
        <v>9193</v>
      </c>
      <c r="L4710" s="10" t="s">
        <v>9202</v>
      </c>
      <c r="M4710" s="9" t="s">
        <v>1806</v>
      </c>
      <c r="N4710" s="12" t="s">
        <v>9195</v>
      </c>
    </row>
    <row r="4711" customFormat="1" spans="1:14">
      <c r="A4711" s="9" t="s">
        <v>9189</v>
      </c>
      <c r="B4711" s="9"/>
      <c r="C4711" s="9" t="s">
        <v>9217</v>
      </c>
      <c r="D4711" s="9" t="s">
        <v>9218</v>
      </c>
      <c r="E4711" s="10" t="s">
        <v>1676</v>
      </c>
      <c r="F4711" s="9"/>
      <c r="G4711" s="9"/>
      <c r="H4711" s="10" t="s">
        <v>1737</v>
      </c>
      <c r="I4711" s="10"/>
      <c r="J4711" s="10" t="s">
        <v>9192</v>
      </c>
      <c r="K4711" s="10" t="s">
        <v>9193</v>
      </c>
      <c r="L4711" s="10" t="s">
        <v>9202</v>
      </c>
      <c r="M4711" s="9" t="s">
        <v>1806</v>
      </c>
      <c r="N4711" s="12" t="s">
        <v>9195</v>
      </c>
    </row>
    <row r="4712" customFormat="1" spans="1:14">
      <c r="A4712" s="9" t="s">
        <v>9189</v>
      </c>
      <c r="B4712" s="9"/>
      <c r="C4712" s="9" t="s">
        <v>9219</v>
      </c>
      <c r="D4712" s="9" t="s">
        <v>9220</v>
      </c>
      <c r="E4712" s="10" t="s">
        <v>1676</v>
      </c>
      <c r="F4712" s="9"/>
      <c r="G4712" s="9"/>
      <c r="H4712" s="10" t="s">
        <v>1737</v>
      </c>
      <c r="I4712" s="10"/>
      <c r="J4712" s="10" t="s">
        <v>9192</v>
      </c>
      <c r="K4712" s="10" t="s">
        <v>9193</v>
      </c>
      <c r="L4712" s="10" t="s">
        <v>9202</v>
      </c>
      <c r="M4712" s="9" t="s">
        <v>1806</v>
      </c>
      <c r="N4712" s="12" t="s">
        <v>9195</v>
      </c>
    </row>
    <row r="4713" customFormat="1" spans="1:14">
      <c r="A4713" s="9" t="s">
        <v>9189</v>
      </c>
      <c r="B4713" s="10"/>
      <c r="C4713" s="10" t="s">
        <v>9221</v>
      </c>
      <c r="D4713" s="10" t="s">
        <v>9222</v>
      </c>
      <c r="E4713" s="10" t="s">
        <v>1676</v>
      </c>
      <c r="F4713" s="10"/>
      <c r="G4713" s="10"/>
      <c r="H4713" s="10" t="s">
        <v>1737</v>
      </c>
      <c r="I4713" s="10"/>
      <c r="J4713" s="10" t="s">
        <v>9192</v>
      </c>
      <c r="K4713" s="10" t="s">
        <v>9193</v>
      </c>
      <c r="L4713" s="10" t="s">
        <v>9202</v>
      </c>
      <c r="M4713" s="9" t="s">
        <v>1806</v>
      </c>
      <c r="N4713" s="12" t="s">
        <v>9195</v>
      </c>
    </row>
    <row r="4714" customFormat="1" spans="1:14">
      <c r="A4714" s="9" t="s">
        <v>9189</v>
      </c>
      <c r="B4714" s="10"/>
      <c r="C4714" s="10" t="s">
        <v>9223</v>
      </c>
      <c r="D4714" s="10" t="s">
        <v>9224</v>
      </c>
      <c r="E4714" s="10" t="s">
        <v>1676</v>
      </c>
      <c r="F4714" s="10"/>
      <c r="G4714" s="10"/>
      <c r="H4714" s="10" t="s">
        <v>1737</v>
      </c>
      <c r="I4714" s="10"/>
      <c r="J4714" s="10" t="s">
        <v>9192</v>
      </c>
      <c r="K4714" s="10" t="s">
        <v>9193</v>
      </c>
      <c r="L4714" s="10" t="s">
        <v>9202</v>
      </c>
      <c r="M4714" s="9" t="s">
        <v>1806</v>
      </c>
      <c r="N4714" s="12" t="s">
        <v>9195</v>
      </c>
    </row>
    <row r="4715" customFormat="1" spans="1:14">
      <c r="A4715" s="9" t="s">
        <v>9189</v>
      </c>
      <c r="B4715" s="10"/>
      <c r="C4715" s="10" t="s">
        <v>9225</v>
      </c>
      <c r="D4715" s="10" t="s">
        <v>9226</v>
      </c>
      <c r="E4715" s="10" t="s">
        <v>1676</v>
      </c>
      <c r="F4715" s="10"/>
      <c r="G4715" s="10"/>
      <c r="H4715" s="10" t="s">
        <v>1737</v>
      </c>
      <c r="I4715" s="10"/>
      <c r="J4715" s="10" t="s">
        <v>9192</v>
      </c>
      <c r="K4715" s="10" t="s">
        <v>9193</v>
      </c>
      <c r="L4715" s="10" t="s">
        <v>9202</v>
      </c>
      <c r="M4715" s="9" t="s">
        <v>1806</v>
      </c>
      <c r="N4715" s="12" t="s">
        <v>9195</v>
      </c>
    </row>
    <row r="4716" customFormat="1" spans="1:14">
      <c r="A4716" s="9" t="s">
        <v>9189</v>
      </c>
      <c r="B4716" s="10"/>
      <c r="C4716" s="10" t="s">
        <v>9227</v>
      </c>
      <c r="D4716" s="10" t="s">
        <v>9228</v>
      </c>
      <c r="E4716" s="10" t="s">
        <v>1676</v>
      </c>
      <c r="F4716" s="10"/>
      <c r="G4716" s="10"/>
      <c r="H4716" s="10" t="s">
        <v>1737</v>
      </c>
      <c r="I4716" s="10"/>
      <c r="J4716" s="10" t="s">
        <v>9192</v>
      </c>
      <c r="K4716" s="10" t="s">
        <v>9193</v>
      </c>
      <c r="L4716" s="10" t="s">
        <v>9202</v>
      </c>
      <c r="M4716" s="9" t="s">
        <v>1806</v>
      </c>
      <c r="N4716" s="12" t="s">
        <v>9195</v>
      </c>
    </row>
    <row r="4717" customFormat="1" spans="1:14">
      <c r="A4717" s="9" t="s">
        <v>9189</v>
      </c>
      <c r="B4717" s="10"/>
      <c r="C4717" s="10" t="s">
        <v>9229</v>
      </c>
      <c r="D4717" s="10" t="s">
        <v>9230</v>
      </c>
      <c r="E4717" s="10" t="s">
        <v>1676</v>
      </c>
      <c r="F4717" s="10"/>
      <c r="G4717" s="10"/>
      <c r="H4717" s="10" t="s">
        <v>1737</v>
      </c>
      <c r="I4717" s="10"/>
      <c r="J4717" s="10" t="s">
        <v>9192</v>
      </c>
      <c r="K4717" s="10" t="s">
        <v>9193</v>
      </c>
      <c r="L4717" s="10" t="s">
        <v>9202</v>
      </c>
      <c r="M4717" s="9" t="s">
        <v>1806</v>
      </c>
      <c r="N4717" s="12" t="s">
        <v>9195</v>
      </c>
    </row>
    <row r="4718" customFormat="1" spans="1:14">
      <c r="A4718" s="9" t="s">
        <v>9189</v>
      </c>
      <c r="B4718" s="10"/>
      <c r="C4718" s="10" t="s">
        <v>9231</v>
      </c>
      <c r="D4718" s="10" t="s">
        <v>9232</v>
      </c>
      <c r="E4718" s="10" t="s">
        <v>1676</v>
      </c>
      <c r="F4718" s="10"/>
      <c r="G4718" s="10"/>
      <c r="H4718" s="10" t="s">
        <v>1737</v>
      </c>
      <c r="I4718" s="10"/>
      <c r="J4718" s="10" t="s">
        <v>9192</v>
      </c>
      <c r="K4718" s="10" t="s">
        <v>9193</v>
      </c>
      <c r="L4718" s="10" t="s">
        <v>9202</v>
      </c>
      <c r="M4718" s="9" t="s">
        <v>1806</v>
      </c>
      <c r="N4718" s="12" t="s">
        <v>9195</v>
      </c>
    </row>
    <row r="4719" customFormat="1" spans="1:14">
      <c r="A4719" s="9" t="s">
        <v>9189</v>
      </c>
      <c r="B4719" s="10"/>
      <c r="C4719" s="10" t="s">
        <v>9233</v>
      </c>
      <c r="D4719" s="10" t="s">
        <v>9234</v>
      </c>
      <c r="E4719" s="10" t="s">
        <v>1676</v>
      </c>
      <c r="F4719" s="10"/>
      <c r="G4719" s="10"/>
      <c r="H4719" s="10" t="s">
        <v>1737</v>
      </c>
      <c r="I4719" s="10"/>
      <c r="J4719" s="10" t="s">
        <v>9192</v>
      </c>
      <c r="K4719" s="10" t="s">
        <v>9193</v>
      </c>
      <c r="L4719" s="10" t="s">
        <v>9202</v>
      </c>
      <c r="M4719" s="9" t="s">
        <v>1806</v>
      </c>
      <c r="N4719" s="12" t="s">
        <v>9195</v>
      </c>
    </row>
    <row r="4720" customFormat="1" spans="1:14">
      <c r="A4720" s="9" t="s">
        <v>9189</v>
      </c>
      <c r="B4720" s="10"/>
      <c r="C4720" s="10" t="s">
        <v>9235</v>
      </c>
      <c r="D4720" s="10" t="s">
        <v>9236</v>
      </c>
      <c r="E4720" s="10" t="s">
        <v>1676</v>
      </c>
      <c r="F4720" s="10"/>
      <c r="G4720" s="10"/>
      <c r="H4720" s="10" t="s">
        <v>1737</v>
      </c>
      <c r="I4720" s="10"/>
      <c r="J4720" s="10" t="s">
        <v>9192</v>
      </c>
      <c r="K4720" s="10" t="s">
        <v>9193</v>
      </c>
      <c r="L4720" s="10" t="s">
        <v>9202</v>
      </c>
      <c r="M4720" s="9" t="s">
        <v>1806</v>
      </c>
      <c r="N4720" s="12" t="s">
        <v>9195</v>
      </c>
    </row>
    <row r="4721" customFormat="1" spans="1:14">
      <c r="A4721" s="9" t="s">
        <v>9189</v>
      </c>
      <c r="B4721" s="10"/>
      <c r="C4721" s="10" t="s">
        <v>9237</v>
      </c>
      <c r="D4721" s="10" t="s">
        <v>9238</v>
      </c>
      <c r="E4721" s="10" t="s">
        <v>1676</v>
      </c>
      <c r="F4721" s="10"/>
      <c r="G4721" s="10"/>
      <c r="H4721" s="10" t="s">
        <v>1737</v>
      </c>
      <c r="I4721" s="10"/>
      <c r="J4721" s="10" t="s">
        <v>9192</v>
      </c>
      <c r="K4721" s="10" t="s">
        <v>9193</v>
      </c>
      <c r="L4721" s="10" t="s">
        <v>9202</v>
      </c>
      <c r="M4721" s="9" t="s">
        <v>1806</v>
      </c>
      <c r="N4721" s="12" t="s">
        <v>9195</v>
      </c>
    </row>
    <row r="4722" customFormat="1" spans="1:14">
      <c r="A4722" s="9" t="s">
        <v>9189</v>
      </c>
      <c r="B4722" s="10"/>
      <c r="C4722" s="10" t="s">
        <v>9239</v>
      </c>
      <c r="D4722" s="10" t="s">
        <v>9240</v>
      </c>
      <c r="E4722" s="10" t="s">
        <v>1676</v>
      </c>
      <c r="F4722" s="10"/>
      <c r="G4722" s="10"/>
      <c r="H4722" s="10" t="s">
        <v>1737</v>
      </c>
      <c r="I4722" s="10"/>
      <c r="J4722" s="10" t="s">
        <v>9192</v>
      </c>
      <c r="K4722" s="10" t="s">
        <v>9193</v>
      </c>
      <c r="L4722" s="10" t="s">
        <v>9202</v>
      </c>
      <c r="M4722" s="9" t="s">
        <v>1806</v>
      </c>
      <c r="N4722" s="12" t="s">
        <v>9195</v>
      </c>
    </row>
    <row r="4723" customFormat="1" spans="1:14">
      <c r="A4723" s="9" t="s">
        <v>9189</v>
      </c>
      <c r="B4723" s="10"/>
      <c r="C4723" s="10" t="s">
        <v>9241</v>
      </c>
      <c r="D4723" s="10" t="s">
        <v>9242</v>
      </c>
      <c r="E4723" s="10" t="s">
        <v>1676</v>
      </c>
      <c r="F4723" s="10"/>
      <c r="G4723" s="10"/>
      <c r="H4723" s="10" t="s">
        <v>1737</v>
      </c>
      <c r="I4723" s="10"/>
      <c r="J4723" s="10" t="s">
        <v>9192</v>
      </c>
      <c r="K4723" s="10" t="s">
        <v>9193</v>
      </c>
      <c r="L4723" s="10" t="s">
        <v>9202</v>
      </c>
      <c r="M4723" s="9" t="s">
        <v>1806</v>
      </c>
      <c r="N4723" s="12" t="s">
        <v>9195</v>
      </c>
    </row>
    <row r="4724" customFormat="1" spans="1:14">
      <c r="A4724" s="9" t="s">
        <v>9189</v>
      </c>
      <c r="B4724" s="10"/>
      <c r="C4724" s="10" t="s">
        <v>9243</v>
      </c>
      <c r="D4724" s="10" t="s">
        <v>9244</v>
      </c>
      <c r="E4724" s="10" t="s">
        <v>1676</v>
      </c>
      <c r="F4724" s="10"/>
      <c r="G4724" s="10"/>
      <c r="H4724" s="10" t="s">
        <v>1737</v>
      </c>
      <c r="I4724" s="10"/>
      <c r="J4724" s="10" t="s">
        <v>9192</v>
      </c>
      <c r="K4724" s="10" t="s">
        <v>9193</v>
      </c>
      <c r="L4724" s="10" t="s">
        <v>9202</v>
      </c>
      <c r="M4724" s="9" t="s">
        <v>1806</v>
      </c>
      <c r="N4724" s="12" t="s">
        <v>9195</v>
      </c>
    </row>
    <row r="4725" customFormat="1" spans="1:14">
      <c r="A4725" s="9" t="s">
        <v>9189</v>
      </c>
      <c r="B4725" s="10"/>
      <c r="C4725" s="10" t="s">
        <v>9245</v>
      </c>
      <c r="D4725" s="10" t="s">
        <v>9246</v>
      </c>
      <c r="E4725" s="10" t="s">
        <v>1676</v>
      </c>
      <c r="F4725" s="10"/>
      <c r="G4725" s="10"/>
      <c r="H4725" s="10" t="s">
        <v>1737</v>
      </c>
      <c r="I4725" s="10"/>
      <c r="J4725" s="10" t="s">
        <v>9192</v>
      </c>
      <c r="K4725" s="10" t="s">
        <v>9193</v>
      </c>
      <c r="L4725" s="10" t="s">
        <v>9202</v>
      </c>
      <c r="M4725" s="9" t="s">
        <v>1806</v>
      </c>
      <c r="N4725" s="12" t="s">
        <v>9195</v>
      </c>
    </row>
    <row r="4726" customFormat="1" spans="1:14">
      <c r="A4726" s="9" t="s">
        <v>9189</v>
      </c>
      <c r="B4726" s="10"/>
      <c r="C4726" s="10" t="s">
        <v>9247</v>
      </c>
      <c r="D4726" s="10" t="s">
        <v>9248</v>
      </c>
      <c r="E4726" s="10" t="s">
        <v>1676</v>
      </c>
      <c r="F4726" s="10"/>
      <c r="G4726" s="10"/>
      <c r="H4726" s="10" t="s">
        <v>1737</v>
      </c>
      <c r="I4726" s="10"/>
      <c r="J4726" s="10" t="s">
        <v>9192</v>
      </c>
      <c r="K4726" s="10" t="s">
        <v>9193</v>
      </c>
      <c r="L4726" s="10" t="s">
        <v>9202</v>
      </c>
      <c r="M4726" s="9" t="s">
        <v>1806</v>
      </c>
      <c r="N4726" s="12" t="s">
        <v>9195</v>
      </c>
    </row>
    <row r="4727" customFormat="1" spans="1:14">
      <c r="A4727" s="9" t="s">
        <v>9189</v>
      </c>
      <c r="B4727" s="10"/>
      <c r="C4727" s="10" t="s">
        <v>9249</v>
      </c>
      <c r="D4727" s="10" t="s">
        <v>9250</v>
      </c>
      <c r="E4727" s="10" t="s">
        <v>1676</v>
      </c>
      <c r="F4727" s="10"/>
      <c r="G4727" s="10"/>
      <c r="H4727" s="10" t="s">
        <v>1737</v>
      </c>
      <c r="I4727" s="10"/>
      <c r="J4727" s="10" t="s">
        <v>9192</v>
      </c>
      <c r="K4727" s="10" t="s">
        <v>9193</v>
      </c>
      <c r="L4727" s="10" t="s">
        <v>9202</v>
      </c>
      <c r="M4727" s="9" t="s">
        <v>1806</v>
      </c>
      <c r="N4727" s="12" t="s">
        <v>9195</v>
      </c>
    </row>
    <row r="4728" customFormat="1" spans="1:14">
      <c r="A4728" s="9" t="s">
        <v>9189</v>
      </c>
      <c r="B4728" s="10"/>
      <c r="C4728" s="10" t="s">
        <v>9251</v>
      </c>
      <c r="D4728" s="10" t="s">
        <v>9252</v>
      </c>
      <c r="E4728" s="10" t="s">
        <v>1676</v>
      </c>
      <c r="F4728" s="10"/>
      <c r="G4728" s="10"/>
      <c r="H4728" s="10" t="s">
        <v>1737</v>
      </c>
      <c r="I4728" s="10"/>
      <c r="J4728" s="10" t="s">
        <v>9192</v>
      </c>
      <c r="K4728" s="10" t="s">
        <v>9193</v>
      </c>
      <c r="L4728" s="10" t="s">
        <v>9202</v>
      </c>
      <c r="M4728" s="9" t="s">
        <v>1806</v>
      </c>
      <c r="N4728" s="12" t="s">
        <v>9195</v>
      </c>
    </row>
    <row r="4729" customFormat="1" spans="1:14">
      <c r="A4729" s="9" t="s">
        <v>9189</v>
      </c>
      <c r="B4729" s="10"/>
      <c r="C4729" s="10" t="s">
        <v>9253</v>
      </c>
      <c r="D4729" s="10" t="s">
        <v>9254</v>
      </c>
      <c r="E4729" s="10" t="s">
        <v>1676</v>
      </c>
      <c r="F4729" s="10"/>
      <c r="G4729" s="10"/>
      <c r="H4729" s="10" t="s">
        <v>1737</v>
      </c>
      <c r="I4729" s="10"/>
      <c r="J4729" s="10" t="s">
        <v>9192</v>
      </c>
      <c r="K4729" s="10" t="s">
        <v>9193</v>
      </c>
      <c r="L4729" s="10" t="s">
        <v>9202</v>
      </c>
      <c r="M4729" s="9" t="s">
        <v>1806</v>
      </c>
      <c r="N4729" s="12" t="s">
        <v>9195</v>
      </c>
    </row>
    <row r="4730" customFormat="1" spans="1:14">
      <c r="A4730" s="9" t="s">
        <v>9189</v>
      </c>
      <c r="B4730" s="10"/>
      <c r="C4730" s="10" t="s">
        <v>9255</v>
      </c>
      <c r="D4730" s="10" t="s">
        <v>9256</v>
      </c>
      <c r="E4730" s="10" t="s">
        <v>1676</v>
      </c>
      <c r="F4730" s="10"/>
      <c r="G4730" s="10"/>
      <c r="H4730" s="10" t="s">
        <v>1737</v>
      </c>
      <c r="I4730" s="10"/>
      <c r="J4730" s="10" t="s">
        <v>9192</v>
      </c>
      <c r="K4730" s="10" t="s">
        <v>9193</v>
      </c>
      <c r="L4730" s="10" t="s">
        <v>9202</v>
      </c>
      <c r="M4730" s="9" t="s">
        <v>1806</v>
      </c>
      <c r="N4730" s="12" t="s">
        <v>9195</v>
      </c>
    </row>
    <row r="4731" customFormat="1" spans="1:14">
      <c r="A4731" s="9" t="s">
        <v>9189</v>
      </c>
      <c r="B4731" s="10"/>
      <c r="C4731" s="10" t="s">
        <v>9257</v>
      </c>
      <c r="D4731" s="10" t="s">
        <v>9258</v>
      </c>
      <c r="E4731" s="10" t="s">
        <v>1676</v>
      </c>
      <c r="F4731" s="10"/>
      <c r="G4731" s="10"/>
      <c r="H4731" s="10" t="s">
        <v>1737</v>
      </c>
      <c r="I4731" s="10"/>
      <c r="J4731" s="10" t="s">
        <v>9192</v>
      </c>
      <c r="K4731" s="10" t="s">
        <v>9193</v>
      </c>
      <c r="L4731" s="10" t="s">
        <v>9202</v>
      </c>
      <c r="M4731" s="9" t="s">
        <v>1806</v>
      </c>
      <c r="N4731" s="12" t="s">
        <v>9195</v>
      </c>
    </row>
    <row r="4732" customFormat="1" spans="1:14">
      <c r="A4732" s="9" t="s">
        <v>9189</v>
      </c>
      <c r="B4732" s="10"/>
      <c r="C4732" s="10" t="s">
        <v>9259</v>
      </c>
      <c r="D4732" s="10" t="s">
        <v>9260</v>
      </c>
      <c r="E4732" s="10" t="s">
        <v>1676</v>
      </c>
      <c r="F4732" s="10"/>
      <c r="G4732" s="10"/>
      <c r="H4732" s="10" t="s">
        <v>1737</v>
      </c>
      <c r="I4732" s="10"/>
      <c r="J4732" s="10" t="s">
        <v>9192</v>
      </c>
      <c r="K4732" s="10" t="s">
        <v>9193</v>
      </c>
      <c r="L4732" s="10" t="s">
        <v>9202</v>
      </c>
      <c r="M4732" s="9" t="s">
        <v>1806</v>
      </c>
      <c r="N4732" s="12" t="s">
        <v>9195</v>
      </c>
    </row>
    <row r="4733" customFormat="1" spans="1:14">
      <c r="A4733" s="9" t="s">
        <v>9189</v>
      </c>
      <c r="B4733" s="10"/>
      <c r="C4733" s="10" t="s">
        <v>9261</v>
      </c>
      <c r="D4733" s="10" t="s">
        <v>9262</v>
      </c>
      <c r="E4733" s="10" t="s">
        <v>1676</v>
      </c>
      <c r="F4733" s="10"/>
      <c r="G4733" s="10"/>
      <c r="H4733" s="10" t="s">
        <v>1737</v>
      </c>
      <c r="I4733" s="10"/>
      <c r="J4733" s="10" t="s">
        <v>9192</v>
      </c>
      <c r="K4733" s="10" t="s">
        <v>9193</v>
      </c>
      <c r="L4733" s="10" t="s">
        <v>9202</v>
      </c>
      <c r="M4733" s="9" t="s">
        <v>1806</v>
      </c>
      <c r="N4733" s="12" t="s">
        <v>9195</v>
      </c>
    </row>
    <row r="4734" customFormat="1" spans="1:14">
      <c r="A4734" s="9" t="s">
        <v>9189</v>
      </c>
      <c r="B4734" s="10"/>
      <c r="C4734" s="10" t="s">
        <v>9263</v>
      </c>
      <c r="D4734" s="10" t="s">
        <v>9264</v>
      </c>
      <c r="E4734" s="10" t="s">
        <v>1676</v>
      </c>
      <c r="F4734" s="10"/>
      <c r="G4734" s="10"/>
      <c r="H4734" s="10" t="s">
        <v>1737</v>
      </c>
      <c r="I4734" s="10"/>
      <c r="J4734" s="10" t="s">
        <v>9192</v>
      </c>
      <c r="K4734" s="10" t="s">
        <v>9193</v>
      </c>
      <c r="L4734" s="10" t="s">
        <v>9202</v>
      </c>
      <c r="M4734" s="9" t="s">
        <v>1806</v>
      </c>
      <c r="N4734" s="12" t="s">
        <v>9195</v>
      </c>
    </row>
    <row r="4735" customFormat="1" spans="1:14">
      <c r="A4735" s="9" t="s">
        <v>9189</v>
      </c>
      <c r="B4735" s="10"/>
      <c r="C4735" s="10" t="s">
        <v>9265</v>
      </c>
      <c r="D4735" s="10" t="s">
        <v>9266</v>
      </c>
      <c r="E4735" s="10" t="s">
        <v>1676</v>
      </c>
      <c r="F4735" s="10"/>
      <c r="G4735" s="10"/>
      <c r="H4735" s="10" t="s">
        <v>1737</v>
      </c>
      <c r="I4735" s="10"/>
      <c r="J4735" s="10" t="s">
        <v>9192</v>
      </c>
      <c r="K4735" s="10" t="s">
        <v>9193</v>
      </c>
      <c r="L4735" s="10" t="s">
        <v>9202</v>
      </c>
      <c r="M4735" s="9" t="s">
        <v>1806</v>
      </c>
      <c r="N4735" s="12" t="s">
        <v>9195</v>
      </c>
    </row>
    <row r="4736" customFormat="1" spans="1:14">
      <c r="A4736" s="9" t="s">
        <v>9189</v>
      </c>
      <c r="B4736" s="10"/>
      <c r="C4736" s="10" t="s">
        <v>9267</v>
      </c>
      <c r="D4736" s="10" t="s">
        <v>9268</v>
      </c>
      <c r="E4736" s="10" t="s">
        <v>1676</v>
      </c>
      <c r="F4736" s="10"/>
      <c r="G4736" s="10"/>
      <c r="H4736" s="10" t="s">
        <v>1737</v>
      </c>
      <c r="I4736" s="10"/>
      <c r="J4736" s="10" t="s">
        <v>9192</v>
      </c>
      <c r="K4736" s="10" t="s">
        <v>9193</v>
      </c>
      <c r="L4736" s="10" t="s">
        <v>9202</v>
      </c>
      <c r="M4736" s="9" t="s">
        <v>1806</v>
      </c>
      <c r="N4736" s="12" t="s">
        <v>9195</v>
      </c>
    </row>
    <row r="4737" customFormat="1" spans="1:14">
      <c r="A4737" s="9" t="s">
        <v>9189</v>
      </c>
      <c r="B4737" s="10"/>
      <c r="C4737" s="10" t="s">
        <v>9269</v>
      </c>
      <c r="D4737" s="10" t="s">
        <v>9270</v>
      </c>
      <c r="E4737" s="10" t="s">
        <v>1676</v>
      </c>
      <c r="F4737" s="10"/>
      <c r="G4737" s="10"/>
      <c r="H4737" s="10" t="s">
        <v>1737</v>
      </c>
      <c r="I4737" s="10"/>
      <c r="J4737" s="10" t="s">
        <v>9192</v>
      </c>
      <c r="K4737" s="10" t="s">
        <v>9193</v>
      </c>
      <c r="L4737" s="10" t="s">
        <v>9202</v>
      </c>
      <c r="M4737" s="9" t="s">
        <v>1806</v>
      </c>
      <c r="N4737" s="12" t="s">
        <v>9195</v>
      </c>
    </row>
    <row r="4738" customFormat="1" spans="1:14">
      <c r="A4738" s="9" t="s">
        <v>9189</v>
      </c>
      <c r="B4738" s="10"/>
      <c r="C4738" s="10" t="s">
        <v>9271</v>
      </c>
      <c r="D4738" s="10" t="s">
        <v>9272</v>
      </c>
      <c r="E4738" s="10" t="s">
        <v>1676</v>
      </c>
      <c r="F4738" s="10"/>
      <c r="G4738" s="10"/>
      <c r="H4738" s="10" t="s">
        <v>1737</v>
      </c>
      <c r="I4738" s="10"/>
      <c r="J4738" s="10" t="s">
        <v>9192</v>
      </c>
      <c r="K4738" s="10" t="s">
        <v>9193</v>
      </c>
      <c r="L4738" s="10" t="s">
        <v>9202</v>
      </c>
      <c r="M4738" s="9" t="s">
        <v>1806</v>
      </c>
      <c r="N4738" s="12" t="s">
        <v>9195</v>
      </c>
    </row>
    <row r="4739" customFormat="1" spans="1:14">
      <c r="A4739" s="9" t="s">
        <v>9189</v>
      </c>
      <c r="B4739" s="10"/>
      <c r="C4739" s="10" t="s">
        <v>9273</v>
      </c>
      <c r="D4739" s="10" t="s">
        <v>9274</v>
      </c>
      <c r="E4739" s="10" t="s">
        <v>1676</v>
      </c>
      <c r="F4739" s="10"/>
      <c r="G4739" s="10"/>
      <c r="H4739" s="10" t="s">
        <v>1737</v>
      </c>
      <c r="I4739" s="10"/>
      <c r="J4739" s="10" t="s">
        <v>9192</v>
      </c>
      <c r="K4739" s="10" t="s">
        <v>9193</v>
      </c>
      <c r="L4739" s="10" t="s">
        <v>9202</v>
      </c>
      <c r="M4739" s="9" t="s">
        <v>1806</v>
      </c>
      <c r="N4739" s="12" t="s">
        <v>9195</v>
      </c>
    </row>
    <row r="4740" customFormat="1" spans="1:14">
      <c r="A4740" s="9" t="s">
        <v>9189</v>
      </c>
      <c r="B4740" s="10"/>
      <c r="C4740" s="10" t="s">
        <v>9275</v>
      </c>
      <c r="D4740" s="10" t="s">
        <v>9276</v>
      </c>
      <c r="E4740" s="10" t="s">
        <v>1676</v>
      </c>
      <c r="F4740" s="10"/>
      <c r="G4740" s="10"/>
      <c r="H4740" s="10" t="s">
        <v>1737</v>
      </c>
      <c r="I4740" s="10"/>
      <c r="J4740" s="10" t="s">
        <v>9192</v>
      </c>
      <c r="K4740" s="10" t="s">
        <v>9193</v>
      </c>
      <c r="L4740" s="10" t="s">
        <v>9202</v>
      </c>
      <c r="M4740" s="9" t="s">
        <v>1806</v>
      </c>
      <c r="N4740" s="12" t="s">
        <v>9195</v>
      </c>
    </row>
    <row r="4741" customFormat="1" spans="1:14">
      <c r="A4741" s="9" t="s">
        <v>9189</v>
      </c>
      <c r="B4741" s="10"/>
      <c r="C4741" s="10" t="s">
        <v>9277</v>
      </c>
      <c r="D4741" s="10" t="s">
        <v>9278</v>
      </c>
      <c r="E4741" s="10" t="s">
        <v>1676</v>
      </c>
      <c r="F4741" s="10"/>
      <c r="G4741" s="10"/>
      <c r="H4741" s="10" t="s">
        <v>1737</v>
      </c>
      <c r="I4741" s="10"/>
      <c r="J4741" s="10" t="s">
        <v>9192</v>
      </c>
      <c r="K4741" s="10" t="s">
        <v>9193</v>
      </c>
      <c r="L4741" s="10" t="s">
        <v>9202</v>
      </c>
      <c r="M4741" s="9" t="s">
        <v>1806</v>
      </c>
      <c r="N4741" s="12" t="s">
        <v>9195</v>
      </c>
    </row>
    <row r="4742" customFormat="1" spans="1:14">
      <c r="A4742" s="9" t="s">
        <v>9189</v>
      </c>
      <c r="B4742" s="10"/>
      <c r="C4742" s="10" t="s">
        <v>9279</v>
      </c>
      <c r="D4742" s="10" t="s">
        <v>9280</v>
      </c>
      <c r="E4742" s="10" t="s">
        <v>1676</v>
      </c>
      <c r="F4742" s="10"/>
      <c r="G4742" s="10"/>
      <c r="H4742" s="10" t="s">
        <v>1737</v>
      </c>
      <c r="I4742" s="10"/>
      <c r="J4742" s="10" t="s">
        <v>9192</v>
      </c>
      <c r="K4742" s="10" t="s">
        <v>9193</v>
      </c>
      <c r="L4742" s="10" t="s">
        <v>9202</v>
      </c>
      <c r="M4742" s="9" t="s">
        <v>1806</v>
      </c>
      <c r="N4742" s="12" t="s">
        <v>9195</v>
      </c>
    </row>
    <row r="4743" customFormat="1" spans="1:14">
      <c r="A4743" s="9" t="s">
        <v>9189</v>
      </c>
      <c r="B4743" s="10"/>
      <c r="C4743" s="10" t="s">
        <v>9281</v>
      </c>
      <c r="D4743" s="10" t="s">
        <v>9282</v>
      </c>
      <c r="E4743" s="10" t="s">
        <v>1676</v>
      </c>
      <c r="F4743" s="10"/>
      <c r="G4743" s="10"/>
      <c r="H4743" s="10" t="s">
        <v>1737</v>
      </c>
      <c r="I4743" s="10"/>
      <c r="J4743" s="10" t="s">
        <v>9192</v>
      </c>
      <c r="K4743" s="10" t="s">
        <v>9193</v>
      </c>
      <c r="L4743" s="10" t="s">
        <v>9202</v>
      </c>
      <c r="M4743" s="9" t="s">
        <v>1806</v>
      </c>
      <c r="N4743" s="12" t="s">
        <v>9195</v>
      </c>
    </row>
    <row r="4744" customFormat="1" spans="1:14">
      <c r="A4744" s="9" t="s">
        <v>9189</v>
      </c>
      <c r="B4744" s="10"/>
      <c r="C4744" s="10" t="s">
        <v>9283</v>
      </c>
      <c r="D4744" s="10" t="s">
        <v>9284</v>
      </c>
      <c r="E4744" s="10" t="s">
        <v>1676</v>
      </c>
      <c r="F4744" s="10"/>
      <c r="G4744" s="10"/>
      <c r="H4744" s="10" t="s">
        <v>1737</v>
      </c>
      <c r="I4744" s="10"/>
      <c r="J4744" s="10" t="s">
        <v>9192</v>
      </c>
      <c r="K4744" s="10" t="s">
        <v>9193</v>
      </c>
      <c r="L4744" s="10" t="s">
        <v>9202</v>
      </c>
      <c r="M4744" s="9" t="s">
        <v>1806</v>
      </c>
      <c r="N4744" s="12" t="s">
        <v>9195</v>
      </c>
    </row>
    <row r="4745" customFormat="1" spans="1:14">
      <c r="A4745" s="9" t="s">
        <v>9189</v>
      </c>
      <c r="B4745" s="10"/>
      <c r="C4745" s="10" t="s">
        <v>9285</v>
      </c>
      <c r="D4745" s="10" t="s">
        <v>9286</v>
      </c>
      <c r="E4745" s="10" t="s">
        <v>1676</v>
      </c>
      <c r="F4745" s="10"/>
      <c r="G4745" s="10"/>
      <c r="H4745" s="10" t="s">
        <v>1737</v>
      </c>
      <c r="I4745" s="10"/>
      <c r="J4745" s="10" t="s">
        <v>9192</v>
      </c>
      <c r="K4745" s="10" t="s">
        <v>9193</v>
      </c>
      <c r="L4745" s="10" t="s">
        <v>9202</v>
      </c>
      <c r="M4745" s="9" t="s">
        <v>1806</v>
      </c>
      <c r="N4745" s="12" t="s">
        <v>9195</v>
      </c>
    </row>
    <row r="4746" customFormat="1" spans="1:14">
      <c r="A4746" s="9" t="s">
        <v>9189</v>
      </c>
      <c r="B4746" s="10"/>
      <c r="C4746" s="10" t="s">
        <v>9287</v>
      </c>
      <c r="D4746" s="10" t="s">
        <v>9288</v>
      </c>
      <c r="E4746" s="10" t="s">
        <v>1676</v>
      </c>
      <c r="F4746" s="10"/>
      <c r="G4746" s="10"/>
      <c r="H4746" s="10" t="s">
        <v>1737</v>
      </c>
      <c r="I4746" s="10"/>
      <c r="J4746" s="10" t="s">
        <v>9192</v>
      </c>
      <c r="K4746" s="10" t="s">
        <v>9193</v>
      </c>
      <c r="L4746" s="10" t="s">
        <v>9202</v>
      </c>
      <c r="M4746" s="9" t="s">
        <v>1806</v>
      </c>
      <c r="N4746" s="12" t="s">
        <v>9195</v>
      </c>
    </row>
    <row r="4747" customFormat="1" spans="1:14">
      <c r="A4747" s="9" t="s">
        <v>9189</v>
      </c>
      <c r="B4747" s="10"/>
      <c r="C4747" s="10" t="s">
        <v>9289</v>
      </c>
      <c r="D4747" s="10" t="s">
        <v>9290</v>
      </c>
      <c r="E4747" s="10" t="s">
        <v>1676</v>
      </c>
      <c r="F4747" s="10"/>
      <c r="G4747" s="10"/>
      <c r="H4747" s="10" t="s">
        <v>1737</v>
      </c>
      <c r="I4747" s="10"/>
      <c r="J4747" s="10" t="s">
        <v>9192</v>
      </c>
      <c r="K4747" s="10" t="s">
        <v>9193</v>
      </c>
      <c r="L4747" s="10" t="s">
        <v>9202</v>
      </c>
      <c r="M4747" s="9" t="s">
        <v>1806</v>
      </c>
      <c r="N4747" s="12" t="s">
        <v>9195</v>
      </c>
    </row>
    <row r="4748" customFormat="1" spans="1:14">
      <c r="A4748" s="9" t="s">
        <v>9189</v>
      </c>
      <c r="B4748" s="10"/>
      <c r="C4748" s="10" t="s">
        <v>9291</v>
      </c>
      <c r="D4748" s="10" t="s">
        <v>9292</v>
      </c>
      <c r="E4748" s="10" t="s">
        <v>1676</v>
      </c>
      <c r="F4748" s="10"/>
      <c r="G4748" s="10"/>
      <c r="H4748" s="10" t="s">
        <v>1737</v>
      </c>
      <c r="I4748" s="10"/>
      <c r="J4748" s="10" t="s">
        <v>9192</v>
      </c>
      <c r="K4748" s="10" t="s">
        <v>9193</v>
      </c>
      <c r="L4748" s="10" t="s">
        <v>9202</v>
      </c>
      <c r="M4748" s="9" t="s">
        <v>1806</v>
      </c>
      <c r="N4748" s="12" t="s">
        <v>9195</v>
      </c>
    </row>
    <row r="4749" customFormat="1" spans="1:14">
      <c r="A4749" s="9" t="s">
        <v>9189</v>
      </c>
      <c r="B4749" s="10"/>
      <c r="C4749" s="10" t="s">
        <v>9293</v>
      </c>
      <c r="D4749" s="10" t="s">
        <v>9294</v>
      </c>
      <c r="E4749" s="10" t="s">
        <v>1676</v>
      </c>
      <c r="F4749" s="10"/>
      <c r="G4749" s="10"/>
      <c r="H4749" s="10" t="s">
        <v>1737</v>
      </c>
      <c r="I4749" s="10"/>
      <c r="J4749" s="10" t="s">
        <v>9192</v>
      </c>
      <c r="K4749" s="10" t="s">
        <v>9193</v>
      </c>
      <c r="L4749" s="10" t="s">
        <v>9202</v>
      </c>
      <c r="M4749" s="9" t="s">
        <v>1806</v>
      </c>
      <c r="N4749" s="12" t="s">
        <v>9195</v>
      </c>
    </row>
    <row r="4750" customFormat="1" spans="1:14">
      <c r="A4750" s="9" t="s">
        <v>9189</v>
      </c>
      <c r="B4750" s="10"/>
      <c r="C4750" s="10" t="s">
        <v>9295</v>
      </c>
      <c r="D4750" s="10" t="s">
        <v>9296</v>
      </c>
      <c r="E4750" s="10" t="s">
        <v>1676</v>
      </c>
      <c r="F4750" s="10"/>
      <c r="G4750" s="10"/>
      <c r="H4750" s="10" t="s">
        <v>1737</v>
      </c>
      <c r="I4750" s="10"/>
      <c r="J4750" s="10" t="s">
        <v>9192</v>
      </c>
      <c r="K4750" s="10" t="s">
        <v>9193</v>
      </c>
      <c r="L4750" s="10" t="s">
        <v>9202</v>
      </c>
      <c r="M4750" s="9" t="s">
        <v>1806</v>
      </c>
      <c r="N4750" s="12" t="s">
        <v>9195</v>
      </c>
    </row>
    <row r="4751" customFormat="1" spans="1:14">
      <c r="A4751" s="9" t="s">
        <v>9189</v>
      </c>
      <c r="B4751" s="10"/>
      <c r="C4751" s="10" t="s">
        <v>9297</v>
      </c>
      <c r="D4751" s="10" t="s">
        <v>9298</v>
      </c>
      <c r="E4751" s="10" t="s">
        <v>1676</v>
      </c>
      <c r="F4751" s="10"/>
      <c r="G4751" s="10"/>
      <c r="H4751" s="10" t="s">
        <v>1737</v>
      </c>
      <c r="I4751" s="10"/>
      <c r="J4751" s="10" t="s">
        <v>9192</v>
      </c>
      <c r="K4751" s="10" t="s">
        <v>9193</v>
      </c>
      <c r="L4751" s="10" t="s">
        <v>9202</v>
      </c>
      <c r="M4751" s="9" t="s">
        <v>1806</v>
      </c>
      <c r="N4751" s="12" t="s">
        <v>9195</v>
      </c>
    </row>
    <row r="4752" customFormat="1" spans="1:14">
      <c r="A4752" s="9" t="s">
        <v>9189</v>
      </c>
      <c r="B4752" s="10"/>
      <c r="C4752" s="10" t="s">
        <v>9299</v>
      </c>
      <c r="D4752" s="10" t="s">
        <v>9300</v>
      </c>
      <c r="E4752" s="10" t="s">
        <v>1676</v>
      </c>
      <c r="F4752" s="10"/>
      <c r="G4752" s="10"/>
      <c r="H4752" s="10" t="s">
        <v>1737</v>
      </c>
      <c r="I4752" s="10"/>
      <c r="J4752" s="10" t="s">
        <v>9192</v>
      </c>
      <c r="K4752" s="10" t="s">
        <v>9193</v>
      </c>
      <c r="L4752" s="10" t="s">
        <v>9202</v>
      </c>
      <c r="M4752" s="9" t="s">
        <v>1806</v>
      </c>
      <c r="N4752" s="12" t="s">
        <v>9195</v>
      </c>
    </row>
    <row r="4753" customFormat="1" spans="1:14">
      <c r="A4753" s="9" t="s">
        <v>9189</v>
      </c>
      <c r="B4753" s="10"/>
      <c r="C4753" s="10" t="s">
        <v>9301</v>
      </c>
      <c r="D4753" s="10" t="s">
        <v>9302</v>
      </c>
      <c r="E4753" s="10" t="s">
        <v>1676</v>
      </c>
      <c r="F4753" s="10"/>
      <c r="G4753" s="10"/>
      <c r="H4753" s="10" t="s">
        <v>1737</v>
      </c>
      <c r="I4753" s="10"/>
      <c r="J4753" s="10" t="s">
        <v>9192</v>
      </c>
      <c r="K4753" s="10" t="s">
        <v>9193</v>
      </c>
      <c r="L4753" s="10" t="s">
        <v>9202</v>
      </c>
      <c r="M4753" s="9" t="s">
        <v>1806</v>
      </c>
      <c r="N4753" s="12" t="s">
        <v>9195</v>
      </c>
    </row>
    <row r="4754" customFormat="1" spans="1:14">
      <c r="A4754" s="9" t="s">
        <v>9189</v>
      </c>
      <c r="B4754" s="10"/>
      <c r="C4754" s="10" t="s">
        <v>9303</v>
      </c>
      <c r="D4754" s="10" t="s">
        <v>9304</v>
      </c>
      <c r="E4754" s="10" t="s">
        <v>1676</v>
      </c>
      <c r="F4754" s="10"/>
      <c r="G4754" s="10"/>
      <c r="H4754" s="10" t="s">
        <v>1737</v>
      </c>
      <c r="I4754" s="10"/>
      <c r="J4754" s="10" t="s">
        <v>9192</v>
      </c>
      <c r="K4754" s="10" t="s">
        <v>9193</v>
      </c>
      <c r="L4754" s="10" t="s">
        <v>9202</v>
      </c>
      <c r="M4754" s="9" t="s">
        <v>1806</v>
      </c>
      <c r="N4754" s="12" t="s">
        <v>9195</v>
      </c>
    </row>
    <row r="4755" customFormat="1" spans="1:14">
      <c r="A4755" s="9" t="s">
        <v>9189</v>
      </c>
      <c r="B4755" s="10"/>
      <c r="C4755" s="10" t="s">
        <v>9305</v>
      </c>
      <c r="D4755" s="10" t="s">
        <v>9306</v>
      </c>
      <c r="E4755" s="10" t="s">
        <v>1676</v>
      </c>
      <c r="F4755" s="10"/>
      <c r="G4755" s="10"/>
      <c r="H4755" s="10" t="s">
        <v>1737</v>
      </c>
      <c r="I4755" s="10"/>
      <c r="J4755" s="10" t="s">
        <v>9192</v>
      </c>
      <c r="K4755" s="10" t="s">
        <v>9193</v>
      </c>
      <c r="L4755" s="10" t="s">
        <v>9202</v>
      </c>
      <c r="M4755" s="9" t="s">
        <v>1806</v>
      </c>
      <c r="N4755" s="12" t="s">
        <v>9195</v>
      </c>
    </row>
    <row r="4756" customFormat="1" spans="1:14">
      <c r="A4756" s="9" t="s">
        <v>9189</v>
      </c>
      <c r="B4756" s="10"/>
      <c r="C4756" s="10" t="s">
        <v>9307</v>
      </c>
      <c r="D4756" s="10" t="s">
        <v>9308</v>
      </c>
      <c r="E4756" s="10" t="s">
        <v>1676</v>
      </c>
      <c r="F4756" s="10"/>
      <c r="G4756" s="10"/>
      <c r="H4756" s="10" t="s">
        <v>1737</v>
      </c>
      <c r="I4756" s="10"/>
      <c r="J4756" s="10" t="s">
        <v>9192</v>
      </c>
      <c r="K4756" s="10" t="s">
        <v>9193</v>
      </c>
      <c r="L4756" s="10" t="s">
        <v>9202</v>
      </c>
      <c r="M4756" s="9" t="s">
        <v>1806</v>
      </c>
      <c r="N4756" s="12" t="s">
        <v>9195</v>
      </c>
    </row>
    <row r="4757" customFormat="1" spans="1:14">
      <c r="A4757" s="9" t="s">
        <v>9189</v>
      </c>
      <c r="B4757" s="10"/>
      <c r="C4757" s="10" t="s">
        <v>9309</v>
      </c>
      <c r="D4757" s="10" t="s">
        <v>9310</v>
      </c>
      <c r="E4757" s="10" t="s">
        <v>1676</v>
      </c>
      <c r="F4757" s="10"/>
      <c r="G4757" s="10"/>
      <c r="H4757" s="10" t="s">
        <v>1737</v>
      </c>
      <c r="I4757" s="10"/>
      <c r="J4757" s="10" t="s">
        <v>9192</v>
      </c>
      <c r="K4757" s="10" t="s">
        <v>9193</v>
      </c>
      <c r="L4757" s="10" t="s">
        <v>9202</v>
      </c>
      <c r="M4757" s="9" t="s">
        <v>1806</v>
      </c>
      <c r="N4757" s="12" t="s">
        <v>9195</v>
      </c>
    </row>
    <row r="4758" customFormat="1" spans="1:14">
      <c r="A4758" s="9" t="s">
        <v>9189</v>
      </c>
      <c r="B4758" s="10"/>
      <c r="C4758" s="10" t="s">
        <v>9311</v>
      </c>
      <c r="D4758" s="10" t="s">
        <v>9312</v>
      </c>
      <c r="E4758" s="10" t="s">
        <v>1676</v>
      </c>
      <c r="F4758" s="10"/>
      <c r="G4758" s="10"/>
      <c r="H4758" s="10" t="s">
        <v>1737</v>
      </c>
      <c r="I4758" s="10"/>
      <c r="J4758" s="10" t="s">
        <v>9192</v>
      </c>
      <c r="K4758" s="10" t="s">
        <v>9193</v>
      </c>
      <c r="L4758" s="10" t="s">
        <v>9202</v>
      </c>
      <c r="M4758" s="9" t="s">
        <v>1806</v>
      </c>
      <c r="N4758" s="12" t="s">
        <v>9195</v>
      </c>
    </row>
    <row r="4759" customFormat="1" spans="1:14">
      <c r="A4759" s="9" t="s">
        <v>9189</v>
      </c>
      <c r="B4759" s="10"/>
      <c r="C4759" s="10" t="s">
        <v>9313</v>
      </c>
      <c r="D4759" s="10" t="s">
        <v>9314</v>
      </c>
      <c r="E4759" s="10" t="s">
        <v>1676</v>
      </c>
      <c r="F4759" s="10"/>
      <c r="G4759" s="10"/>
      <c r="H4759" s="10" t="s">
        <v>1737</v>
      </c>
      <c r="I4759" s="10"/>
      <c r="J4759" s="10" t="s">
        <v>9192</v>
      </c>
      <c r="K4759" s="10" t="s">
        <v>9193</v>
      </c>
      <c r="L4759" s="10" t="s">
        <v>9202</v>
      </c>
      <c r="M4759" s="9" t="s">
        <v>1806</v>
      </c>
      <c r="N4759" s="12" t="s">
        <v>9195</v>
      </c>
    </row>
    <row r="4760" customFormat="1" spans="1:14">
      <c r="A4760" s="9" t="s">
        <v>9189</v>
      </c>
      <c r="B4760" s="10"/>
      <c r="C4760" s="10" t="s">
        <v>9315</v>
      </c>
      <c r="D4760" s="10" t="s">
        <v>9316</v>
      </c>
      <c r="E4760" s="10" t="s">
        <v>1676</v>
      </c>
      <c r="F4760" s="10"/>
      <c r="G4760" s="10"/>
      <c r="H4760" s="10" t="s">
        <v>1737</v>
      </c>
      <c r="I4760" s="10"/>
      <c r="J4760" s="10" t="s">
        <v>9192</v>
      </c>
      <c r="K4760" s="10" t="s">
        <v>9193</v>
      </c>
      <c r="L4760" s="10" t="s">
        <v>9202</v>
      </c>
      <c r="M4760" s="9" t="s">
        <v>1806</v>
      </c>
      <c r="N4760" s="12" t="s">
        <v>9195</v>
      </c>
    </row>
    <row r="4761" customFormat="1" spans="1:14">
      <c r="A4761" s="9" t="s">
        <v>9189</v>
      </c>
      <c r="B4761" s="10"/>
      <c r="C4761" s="10" t="s">
        <v>9317</v>
      </c>
      <c r="D4761" s="10" t="s">
        <v>9318</v>
      </c>
      <c r="E4761" s="10" t="s">
        <v>1676</v>
      </c>
      <c r="F4761" s="10"/>
      <c r="G4761" s="10"/>
      <c r="H4761" s="10" t="s">
        <v>1737</v>
      </c>
      <c r="I4761" s="10"/>
      <c r="J4761" s="10" t="s">
        <v>9192</v>
      </c>
      <c r="K4761" s="10" t="s">
        <v>9193</v>
      </c>
      <c r="L4761" s="10" t="s">
        <v>9202</v>
      </c>
      <c r="M4761" s="9" t="s">
        <v>1806</v>
      </c>
      <c r="N4761" s="12" t="s">
        <v>9195</v>
      </c>
    </row>
    <row r="4762" customFormat="1" spans="1:14">
      <c r="A4762" s="9" t="s">
        <v>9189</v>
      </c>
      <c r="B4762" s="10"/>
      <c r="C4762" s="10" t="s">
        <v>9319</v>
      </c>
      <c r="D4762" s="10" t="s">
        <v>9320</v>
      </c>
      <c r="E4762" s="10" t="s">
        <v>1676</v>
      </c>
      <c r="F4762" s="10"/>
      <c r="G4762" s="10"/>
      <c r="H4762" s="10" t="s">
        <v>1737</v>
      </c>
      <c r="I4762" s="10"/>
      <c r="J4762" s="10" t="s">
        <v>9192</v>
      </c>
      <c r="K4762" s="10" t="s">
        <v>9193</v>
      </c>
      <c r="L4762" s="10" t="s">
        <v>9202</v>
      </c>
      <c r="M4762" s="9" t="s">
        <v>1806</v>
      </c>
      <c r="N4762" s="12" t="s">
        <v>9195</v>
      </c>
    </row>
    <row r="4763" customFormat="1" spans="1:14">
      <c r="A4763" s="9" t="s">
        <v>9189</v>
      </c>
      <c r="B4763" s="10"/>
      <c r="C4763" s="10" t="s">
        <v>9321</v>
      </c>
      <c r="D4763" s="10" t="s">
        <v>9322</v>
      </c>
      <c r="E4763" s="10" t="s">
        <v>1676</v>
      </c>
      <c r="F4763" s="10"/>
      <c r="G4763" s="10"/>
      <c r="H4763" s="10" t="s">
        <v>1737</v>
      </c>
      <c r="I4763" s="10"/>
      <c r="J4763" s="10" t="s">
        <v>9192</v>
      </c>
      <c r="K4763" s="10" t="s">
        <v>9193</v>
      </c>
      <c r="L4763" s="10" t="s">
        <v>9202</v>
      </c>
      <c r="M4763" s="9" t="s">
        <v>1806</v>
      </c>
      <c r="N4763" s="12" t="s">
        <v>9195</v>
      </c>
    </row>
    <row r="4764" customFormat="1" spans="1:14">
      <c r="A4764" s="9" t="s">
        <v>9189</v>
      </c>
      <c r="B4764" s="10"/>
      <c r="C4764" s="10" t="s">
        <v>9323</v>
      </c>
      <c r="D4764" s="10" t="s">
        <v>9324</v>
      </c>
      <c r="E4764" s="10" t="s">
        <v>1676</v>
      </c>
      <c r="F4764" s="10"/>
      <c r="G4764" s="10"/>
      <c r="H4764" s="10" t="s">
        <v>1737</v>
      </c>
      <c r="I4764" s="10"/>
      <c r="J4764" s="10" t="s">
        <v>9192</v>
      </c>
      <c r="K4764" s="10" t="s">
        <v>9193</v>
      </c>
      <c r="L4764" s="10" t="s">
        <v>9202</v>
      </c>
      <c r="M4764" s="9" t="s">
        <v>1806</v>
      </c>
      <c r="N4764" s="12" t="s">
        <v>9195</v>
      </c>
    </row>
    <row r="4765" customFormat="1" spans="1:14">
      <c r="A4765" s="9" t="s">
        <v>9189</v>
      </c>
      <c r="B4765" s="10"/>
      <c r="C4765" s="10" t="s">
        <v>9325</v>
      </c>
      <c r="D4765" s="10" t="s">
        <v>9326</v>
      </c>
      <c r="E4765" s="10" t="s">
        <v>1676</v>
      </c>
      <c r="F4765" s="10"/>
      <c r="G4765" s="10"/>
      <c r="H4765" s="10" t="s">
        <v>1737</v>
      </c>
      <c r="I4765" s="10"/>
      <c r="J4765" s="10" t="s">
        <v>9192</v>
      </c>
      <c r="K4765" s="10" t="s">
        <v>9193</v>
      </c>
      <c r="L4765" s="10" t="s">
        <v>9202</v>
      </c>
      <c r="M4765" s="9" t="s">
        <v>1806</v>
      </c>
      <c r="N4765" s="12" t="s">
        <v>9195</v>
      </c>
    </row>
    <row r="4766" customFormat="1" spans="1:14">
      <c r="A4766" s="9" t="s">
        <v>9189</v>
      </c>
      <c r="B4766" s="10"/>
      <c r="C4766" s="10" t="s">
        <v>9327</v>
      </c>
      <c r="D4766" s="10" t="s">
        <v>9328</v>
      </c>
      <c r="E4766" s="10" t="s">
        <v>1676</v>
      </c>
      <c r="F4766" s="10"/>
      <c r="G4766" s="10"/>
      <c r="H4766" s="10" t="s">
        <v>1737</v>
      </c>
      <c r="I4766" s="10"/>
      <c r="J4766" s="10" t="s">
        <v>9192</v>
      </c>
      <c r="K4766" s="10" t="s">
        <v>9193</v>
      </c>
      <c r="L4766" s="10" t="s">
        <v>9202</v>
      </c>
      <c r="M4766" s="9" t="s">
        <v>1806</v>
      </c>
      <c r="N4766" s="12" t="s">
        <v>9195</v>
      </c>
    </row>
    <row r="4767" customFormat="1" spans="1:14">
      <c r="A4767" s="9" t="s">
        <v>9189</v>
      </c>
      <c r="B4767" s="10"/>
      <c r="C4767" s="10" t="s">
        <v>9329</v>
      </c>
      <c r="D4767" s="10" t="s">
        <v>9330</v>
      </c>
      <c r="E4767" s="10" t="s">
        <v>1676</v>
      </c>
      <c r="F4767" s="10"/>
      <c r="G4767" s="10"/>
      <c r="H4767" s="10" t="s">
        <v>1737</v>
      </c>
      <c r="I4767" s="10"/>
      <c r="J4767" s="10" t="s">
        <v>9192</v>
      </c>
      <c r="K4767" s="10" t="s">
        <v>9193</v>
      </c>
      <c r="L4767" s="10" t="s">
        <v>9202</v>
      </c>
      <c r="M4767" s="9" t="s">
        <v>1806</v>
      </c>
      <c r="N4767" s="12" t="s">
        <v>9195</v>
      </c>
    </row>
    <row r="4768" customFormat="1" spans="1:14">
      <c r="A4768" s="9" t="s">
        <v>9189</v>
      </c>
      <c r="B4768" s="10"/>
      <c r="C4768" s="10" t="s">
        <v>9331</v>
      </c>
      <c r="D4768" s="10" t="s">
        <v>9332</v>
      </c>
      <c r="E4768" s="10" t="s">
        <v>1676</v>
      </c>
      <c r="F4768" s="10"/>
      <c r="G4768" s="10"/>
      <c r="H4768" s="10" t="s">
        <v>1737</v>
      </c>
      <c r="I4768" s="10"/>
      <c r="J4768" s="10" t="s">
        <v>9192</v>
      </c>
      <c r="K4768" s="10" t="s">
        <v>9193</v>
      </c>
      <c r="L4768" s="10" t="s">
        <v>9202</v>
      </c>
      <c r="M4768" s="9" t="s">
        <v>1806</v>
      </c>
      <c r="N4768" s="12" t="s">
        <v>9195</v>
      </c>
    </row>
    <row r="4769" customFormat="1" spans="1:14">
      <c r="A4769" s="9" t="s">
        <v>9189</v>
      </c>
      <c r="B4769" s="10"/>
      <c r="C4769" s="10" t="s">
        <v>9333</v>
      </c>
      <c r="D4769" s="10" t="s">
        <v>9334</v>
      </c>
      <c r="E4769" s="10" t="s">
        <v>1676</v>
      </c>
      <c r="F4769" s="10"/>
      <c r="G4769" s="10"/>
      <c r="H4769" s="10" t="s">
        <v>1737</v>
      </c>
      <c r="I4769" s="10"/>
      <c r="J4769" s="10" t="s">
        <v>9192</v>
      </c>
      <c r="K4769" s="10" t="s">
        <v>9193</v>
      </c>
      <c r="L4769" s="10" t="s">
        <v>9202</v>
      </c>
      <c r="M4769" s="9" t="s">
        <v>1806</v>
      </c>
      <c r="N4769" s="12" t="s">
        <v>9195</v>
      </c>
    </row>
    <row r="4770" customFormat="1" spans="1:14">
      <c r="A4770" s="9" t="s">
        <v>9189</v>
      </c>
      <c r="B4770" s="10"/>
      <c r="C4770" s="10" t="s">
        <v>9335</v>
      </c>
      <c r="D4770" s="10" t="s">
        <v>9336</v>
      </c>
      <c r="E4770" s="10" t="s">
        <v>1676</v>
      </c>
      <c r="F4770" s="10"/>
      <c r="G4770" s="10"/>
      <c r="H4770" s="10" t="s">
        <v>1737</v>
      </c>
      <c r="I4770" s="10"/>
      <c r="J4770" s="10" t="s">
        <v>9192</v>
      </c>
      <c r="K4770" s="10" t="s">
        <v>9193</v>
      </c>
      <c r="L4770" s="10" t="s">
        <v>9202</v>
      </c>
      <c r="M4770" s="9" t="s">
        <v>1806</v>
      </c>
      <c r="N4770" s="12" t="s">
        <v>9195</v>
      </c>
    </row>
    <row r="4771" customFormat="1" spans="1:14">
      <c r="A4771" s="9" t="s">
        <v>9189</v>
      </c>
      <c r="B4771" s="10"/>
      <c r="C4771" s="10" t="s">
        <v>9337</v>
      </c>
      <c r="D4771" s="10" t="s">
        <v>9338</v>
      </c>
      <c r="E4771" s="10" t="s">
        <v>1676</v>
      </c>
      <c r="F4771" s="10"/>
      <c r="G4771" s="10"/>
      <c r="H4771" s="10" t="s">
        <v>1737</v>
      </c>
      <c r="I4771" s="10"/>
      <c r="J4771" s="10" t="s">
        <v>9192</v>
      </c>
      <c r="K4771" s="10" t="s">
        <v>9193</v>
      </c>
      <c r="L4771" s="10" t="s">
        <v>9202</v>
      </c>
      <c r="M4771" s="9" t="s">
        <v>1806</v>
      </c>
      <c r="N4771" s="12" t="s">
        <v>9195</v>
      </c>
    </row>
    <row r="4772" customFormat="1" spans="1:14">
      <c r="A4772" s="9" t="s">
        <v>9189</v>
      </c>
      <c r="B4772" s="10"/>
      <c r="C4772" s="10" t="s">
        <v>9339</v>
      </c>
      <c r="D4772" s="10" t="s">
        <v>9340</v>
      </c>
      <c r="E4772" s="10" t="s">
        <v>1676</v>
      </c>
      <c r="F4772" s="10"/>
      <c r="G4772" s="10"/>
      <c r="H4772" s="10" t="s">
        <v>1737</v>
      </c>
      <c r="I4772" s="10"/>
      <c r="J4772" s="10" t="s">
        <v>9192</v>
      </c>
      <c r="K4772" s="10" t="s">
        <v>9193</v>
      </c>
      <c r="L4772" s="10" t="s">
        <v>9202</v>
      </c>
      <c r="M4772" s="9" t="s">
        <v>1806</v>
      </c>
      <c r="N4772" s="12" t="s">
        <v>9195</v>
      </c>
    </row>
    <row r="4773" customFormat="1" spans="1:14">
      <c r="A4773" s="9" t="s">
        <v>9189</v>
      </c>
      <c r="B4773" s="9"/>
      <c r="C4773" s="9" t="s">
        <v>9341</v>
      </c>
      <c r="D4773" s="9" t="s">
        <v>9342</v>
      </c>
      <c r="E4773" s="10" t="s">
        <v>1676</v>
      </c>
      <c r="F4773" s="9"/>
      <c r="G4773" s="9"/>
      <c r="H4773" s="10" t="s">
        <v>1737</v>
      </c>
      <c r="I4773" s="10"/>
      <c r="J4773" s="10" t="s">
        <v>9192</v>
      </c>
      <c r="K4773" s="10" t="s">
        <v>9193</v>
      </c>
      <c r="L4773" s="10" t="s">
        <v>9343</v>
      </c>
      <c r="M4773" s="9" t="s">
        <v>8155</v>
      </c>
      <c r="N4773" s="12" t="s">
        <v>9195</v>
      </c>
    </row>
    <row r="4774" customFormat="1" spans="1:14">
      <c r="A4774" s="9" t="s">
        <v>9189</v>
      </c>
      <c r="B4774" s="10"/>
      <c r="C4774" s="10" t="s">
        <v>9344</v>
      </c>
      <c r="D4774" s="10" t="s">
        <v>9345</v>
      </c>
      <c r="E4774" s="10" t="s">
        <v>1676</v>
      </c>
      <c r="F4774" s="10"/>
      <c r="G4774" s="10"/>
      <c r="H4774" s="10" t="s">
        <v>1737</v>
      </c>
      <c r="I4774" s="10"/>
      <c r="J4774" s="10" t="s">
        <v>9192</v>
      </c>
      <c r="K4774" s="10" t="s">
        <v>9193</v>
      </c>
      <c r="L4774" s="10" t="s">
        <v>9343</v>
      </c>
      <c r="M4774" s="9" t="s">
        <v>8155</v>
      </c>
      <c r="N4774" s="12" t="s">
        <v>9195</v>
      </c>
    </row>
    <row r="4775" customFormat="1" spans="1:14">
      <c r="A4775" s="9" t="s">
        <v>9189</v>
      </c>
      <c r="B4775" s="10"/>
      <c r="C4775" s="10" t="s">
        <v>9346</v>
      </c>
      <c r="D4775" s="10" t="s">
        <v>9347</v>
      </c>
      <c r="E4775" s="10" t="s">
        <v>1676</v>
      </c>
      <c r="F4775" s="10"/>
      <c r="G4775" s="10"/>
      <c r="H4775" s="10" t="s">
        <v>1737</v>
      </c>
      <c r="I4775" s="10"/>
      <c r="J4775" s="10" t="s">
        <v>9192</v>
      </c>
      <c r="K4775" s="10" t="s">
        <v>9193</v>
      </c>
      <c r="L4775" s="10" t="s">
        <v>9343</v>
      </c>
      <c r="M4775" s="9" t="s">
        <v>8155</v>
      </c>
      <c r="N4775" s="12" t="s">
        <v>9195</v>
      </c>
    </row>
    <row r="4776" customFormat="1" spans="1:14">
      <c r="A4776" s="9" t="s">
        <v>9189</v>
      </c>
      <c r="B4776" s="10"/>
      <c r="C4776" s="10" t="s">
        <v>9348</v>
      </c>
      <c r="D4776" s="10" t="s">
        <v>9349</v>
      </c>
      <c r="E4776" s="10" t="s">
        <v>1676</v>
      </c>
      <c r="F4776" s="10"/>
      <c r="G4776" s="10"/>
      <c r="H4776" s="10" t="s">
        <v>1737</v>
      </c>
      <c r="I4776" s="10"/>
      <c r="J4776" s="10" t="s">
        <v>9192</v>
      </c>
      <c r="K4776" s="10" t="s">
        <v>9193</v>
      </c>
      <c r="L4776" s="10" t="s">
        <v>9343</v>
      </c>
      <c r="M4776" s="9" t="s">
        <v>8155</v>
      </c>
      <c r="N4776" s="12" t="s">
        <v>9195</v>
      </c>
    </row>
    <row r="4777" customFormat="1" spans="1:14">
      <c r="A4777" s="9" t="s">
        <v>9189</v>
      </c>
      <c r="B4777" s="10"/>
      <c r="C4777" s="10" t="s">
        <v>9350</v>
      </c>
      <c r="D4777" s="10" t="s">
        <v>9351</v>
      </c>
      <c r="E4777" s="10" t="s">
        <v>1676</v>
      </c>
      <c r="F4777" s="10"/>
      <c r="G4777" s="10"/>
      <c r="H4777" s="10" t="s">
        <v>1737</v>
      </c>
      <c r="I4777" s="10"/>
      <c r="J4777" s="10" t="s">
        <v>9192</v>
      </c>
      <c r="K4777" s="10" t="s">
        <v>9193</v>
      </c>
      <c r="L4777" s="10" t="s">
        <v>9343</v>
      </c>
      <c r="M4777" s="9" t="s">
        <v>8155</v>
      </c>
      <c r="N4777" s="12" t="s">
        <v>9195</v>
      </c>
    </row>
    <row r="4778" customFormat="1" spans="1:14">
      <c r="A4778" s="9" t="s">
        <v>9189</v>
      </c>
      <c r="B4778" s="10"/>
      <c r="C4778" s="10" t="s">
        <v>9352</v>
      </c>
      <c r="D4778" s="10" t="s">
        <v>9353</v>
      </c>
      <c r="E4778" s="10" t="s">
        <v>1676</v>
      </c>
      <c r="F4778" s="10"/>
      <c r="G4778" s="10"/>
      <c r="H4778" s="10" t="s">
        <v>1737</v>
      </c>
      <c r="I4778" s="10"/>
      <c r="J4778" s="10" t="s">
        <v>9192</v>
      </c>
      <c r="K4778" s="10" t="s">
        <v>9193</v>
      </c>
      <c r="L4778" s="10" t="s">
        <v>9343</v>
      </c>
      <c r="M4778" s="9" t="s">
        <v>8155</v>
      </c>
      <c r="N4778" s="12" t="s">
        <v>9195</v>
      </c>
    </row>
    <row r="4779" customFormat="1" spans="1:14">
      <c r="A4779" s="9" t="s">
        <v>9189</v>
      </c>
      <c r="B4779" s="10"/>
      <c r="C4779" s="10" t="s">
        <v>9354</v>
      </c>
      <c r="D4779" s="10" t="s">
        <v>9355</v>
      </c>
      <c r="E4779" s="10" t="s">
        <v>1676</v>
      </c>
      <c r="F4779" s="10"/>
      <c r="G4779" s="10"/>
      <c r="H4779" s="10" t="s">
        <v>1737</v>
      </c>
      <c r="I4779" s="10"/>
      <c r="J4779" s="10" t="s">
        <v>9192</v>
      </c>
      <c r="K4779" s="10" t="s">
        <v>9193</v>
      </c>
      <c r="L4779" s="10" t="s">
        <v>9343</v>
      </c>
      <c r="M4779" s="9" t="s">
        <v>8155</v>
      </c>
      <c r="N4779" s="12" t="s">
        <v>9195</v>
      </c>
    </row>
    <row r="4780" customFormat="1" spans="1:14">
      <c r="A4780" s="9" t="s">
        <v>9189</v>
      </c>
      <c r="B4780" s="10"/>
      <c r="C4780" s="10" t="s">
        <v>9356</v>
      </c>
      <c r="D4780" s="10" t="s">
        <v>9357</v>
      </c>
      <c r="E4780" s="10" t="s">
        <v>1676</v>
      </c>
      <c r="F4780" s="10"/>
      <c r="G4780" s="10"/>
      <c r="H4780" s="10" t="s">
        <v>1737</v>
      </c>
      <c r="I4780" s="10"/>
      <c r="J4780" s="10" t="s">
        <v>9192</v>
      </c>
      <c r="K4780" s="10" t="s">
        <v>9193</v>
      </c>
      <c r="L4780" s="10" t="s">
        <v>9343</v>
      </c>
      <c r="M4780" s="9" t="s">
        <v>8155</v>
      </c>
      <c r="N4780" s="12" t="s">
        <v>9195</v>
      </c>
    </row>
    <row r="4781" customFormat="1" spans="1:14">
      <c r="A4781" s="9" t="s">
        <v>9189</v>
      </c>
      <c r="B4781" s="10"/>
      <c r="C4781" s="10" t="s">
        <v>9358</v>
      </c>
      <c r="D4781" s="10" t="s">
        <v>9359</v>
      </c>
      <c r="E4781" s="10" t="s">
        <v>1676</v>
      </c>
      <c r="F4781" s="10"/>
      <c r="G4781" s="10"/>
      <c r="H4781" s="10" t="s">
        <v>1737</v>
      </c>
      <c r="I4781" s="10"/>
      <c r="J4781" s="10" t="s">
        <v>9192</v>
      </c>
      <c r="K4781" s="10" t="s">
        <v>9193</v>
      </c>
      <c r="L4781" s="10" t="s">
        <v>9343</v>
      </c>
      <c r="M4781" s="9" t="s">
        <v>8155</v>
      </c>
      <c r="N4781" s="12" t="s">
        <v>9195</v>
      </c>
    </row>
    <row r="4782" customFormat="1" spans="1:14">
      <c r="A4782" s="9" t="s">
        <v>9189</v>
      </c>
      <c r="B4782" s="10"/>
      <c r="C4782" s="10" t="s">
        <v>9360</v>
      </c>
      <c r="D4782" s="10" t="s">
        <v>9361</v>
      </c>
      <c r="E4782" s="10" t="s">
        <v>1676</v>
      </c>
      <c r="F4782" s="10"/>
      <c r="G4782" s="10"/>
      <c r="H4782" s="10" t="s">
        <v>1737</v>
      </c>
      <c r="I4782" s="10"/>
      <c r="J4782" s="10" t="s">
        <v>9192</v>
      </c>
      <c r="K4782" s="10" t="s">
        <v>9193</v>
      </c>
      <c r="L4782" s="10" t="s">
        <v>9343</v>
      </c>
      <c r="M4782" s="9" t="s">
        <v>8155</v>
      </c>
      <c r="N4782" s="12" t="s">
        <v>9195</v>
      </c>
    </row>
    <row r="4783" customFormat="1" spans="1:14">
      <c r="A4783" s="9" t="s">
        <v>9189</v>
      </c>
      <c r="B4783" s="10"/>
      <c r="C4783" s="10" t="s">
        <v>9362</v>
      </c>
      <c r="D4783" s="10" t="s">
        <v>9363</v>
      </c>
      <c r="E4783" s="10" t="s">
        <v>1676</v>
      </c>
      <c r="F4783" s="10"/>
      <c r="G4783" s="10"/>
      <c r="H4783" s="10" t="s">
        <v>1737</v>
      </c>
      <c r="I4783" s="10"/>
      <c r="J4783" s="10" t="s">
        <v>9192</v>
      </c>
      <c r="K4783" s="10" t="s">
        <v>9193</v>
      </c>
      <c r="L4783" s="10" t="s">
        <v>9343</v>
      </c>
      <c r="M4783" s="9" t="s">
        <v>8155</v>
      </c>
      <c r="N4783" s="12" t="s">
        <v>9195</v>
      </c>
    </row>
    <row r="4784" customFormat="1" spans="1:14">
      <c r="A4784" s="9" t="s">
        <v>9189</v>
      </c>
      <c r="B4784" s="10"/>
      <c r="C4784" s="10" t="s">
        <v>9364</v>
      </c>
      <c r="D4784" s="10" t="s">
        <v>9365</v>
      </c>
      <c r="E4784" s="10" t="s">
        <v>1676</v>
      </c>
      <c r="F4784" s="10"/>
      <c r="G4784" s="10"/>
      <c r="H4784" s="10" t="s">
        <v>1737</v>
      </c>
      <c r="I4784" s="10"/>
      <c r="J4784" s="10" t="s">
        <v>9192</v>
      </c>
      <c r="K4784" s="10" t="s">
        <v>9193</v>
      </c>
      <c r="L4784" s="10" t="s">
        <v>9343</v>
      </c>
      <c r="M4784" s="9" t="s">
        <v>8155</v>
      </c>
      <c r="N4784" s="12" t="s">
        <v>9195</v>
      </c>
    </row>
    <row r="4785" customFormat="1" spans="1:14">
      <c r="A4785" s="9" t="s">
        <v>9189</v>
      </c>
      <c r="B4785" s="10"/>
      <c r="C4785" s="10" t="s">
        <v>9366</v>
      </c>
      <c r="D4785" s="10" t="s">
        <v>9367</v>
      </c>
      <c r="E4785" s="10" t="s">
        <v>1676</v>
      </c>
      <c r="F4785" s="10"/>
      <c r="G4785" s="10"/>
      <c r="H4785" s="10" t="s">
        <v>1737</v>
      </c>
      <c r="I4785" s="10"/>
      <c r="J4785" s="10" t="s">
        <v>9192</v>
      </c>
      <c r="K4785" s="10" t="s">
        <v>9193</v>
      </c>
      <c r="L4785" s="10" t="s">
        <v>9343</v>
      </c>
      <c r="M4785" s="9" t="s">
        <v>8155</v>
      </c>
      <c r="N4785" s="12" t="s">
        <v>9195</v>
      </c>
    </row>
    <row r="4786" customFormat="1" spans="1:14">
      <c r="A4786" s="9" t="s">
        <v>9189</v>
      </c>
      <c r="B4786" s="10"/>
      <c r="C4786" s="10" t="s">
        <v>9368</v>
      </c>
      <c r="D4786" s="10" t="s">
        <v>9369</v>
      </c>
      <c r="E4786" s="10" t="s">
        <v>1676</v>
      </c>
      <c r="F4786" s="10"/>
      <c r="G4786" s="10"/>
      <c r="H4786" s="10" t="s">
        <v>1737</v>
      </c>
      <c r="I4786" s="10"/>
      <c r="J4786" s="10" t="s">
        <v>9192</v>
      </c>
      <c r="K4786" s="10" t="s">
        <v>9193</v>
      </c>
      <c r="L4786" s="10" t="s">
        <v>9343</v>
      </c>
      <c r="M4786" s="9" t="s">
        <v>8155</v>
      </c>
      <c r="N4786" s="12" t="s">
        <v>9195</v>
      </c>
    </row>
    <row r="4787" customFormat="1" spans="1:14">
      <c r="A4787" s="9" t="s">
        <v>9189</v>
      </c>
      <c r="B4787" s="10"/>
      <c r="C4787" s="10" t="s">
        <v>9370</v>
      </c>
      <c r="D4787" s="10" t="s">
        <v>9371</v>
      </c>
      <c r="E4787" s="10" t="s">
        <v>1676</v>
      </c>
      <c r="F4787" s="10"/>
      <c r="G4787" s="10"/>
      <c r="H4787" s="10" t="s">
        <v>1737</v>
      </c>
      <c r="I4787" s="10"/>
      <c r="J4787" s="10" t="s">
        <v>9192</v>
      </c>
      <c r="K4787" s="10" t="s">
        <v>9193</v>
      </c>
      <c r="L4787" s="10" t="s">
        <v>9343</v>
      </c>
      <c r="M4787" s="9" t="s">
        <v>8155</v>
      </c>
      <c r="N4787" s="12" t="s">
        <v>9195</v>
      </c>
    </row>
    <row r="4788" customFormat="1" spans="1:14">
      <c r="A4788" s="9" t="s">
        <v>9189</v>
      </c>
      <c r="B4788" s="10"/>
      <c r="C4788" s="10" t="s">
        <v>9372</v>
      </c>
      <c r="D4788" s="10" t="s">
        <v>9373</v>
      </c>
      <c r="E4788" s="10" t="s">
        <v>1676</v>
      </c>
      <c r="F4788" s="10"/>
      <c r="G4788" s="10"/>
      <c r="H4788" s="10" t="s">
        <v>1737</v>
      </c>
      <c r="I4788" s="10"/>
      <c r="J4788" s="10" t="s">
        <v>9192</v>
      </c>
      <c r="K4788" s="10" t="s">
        <v>9193</v>
      </c>
      <c r="L4788" s="10" t="s">
        <v>9343</v>
      </c>
      <c r="M4788" s="9" t="s">
        <v>8155</v>
      </c>
      <c r="N4788" s="12" t="s">
        <v>9195</v>
      </c>
    </row>
    <row r="4789" customFormat="1" spans="1:14">
      <c r="A4789" s="9" t="s">
        <v>9189</v>
      </c>
      <c r="B4789" s="10"/>
      <c r="C4789" s="10" t="s">
        <v>9374</v>
      </c>
      <c r="D4789" s="10" t="s">
        <v>9375</v>
      </c>
      <c r="E4789" s="10" t="s">
        <v>1676</v>
      </c>
      <c r="F4789" s="10"/>
      <c r="G4789" s="10"/>
      <c r="H4789" s="10" t="s">
        <v>1737</v>
      </c>
      <c r="I4789" s="10"/>
      <c r="J4789" s="10" t="s">
        <v>9192</v>
      </c>
      <c r="K4789" s="10" t="s">
        <v>9193</v>
      </c>
      <c r="L4789" s="10" t="s">
        <v>9343</v>
      </c>
      <c r="M4789" s="9" t="s">
        <v>8155</v>
      </c>
      <c r="N4789" s="12" t="s">
        <v>9195</v>
      </c>
    </row>
    <row r="4790" customFormat="1" spans="1:14">
      <c r="A4790" s="9" t="s">
        <v>9189</v>
      </c>
      <c r="B4790" s="10"/>
      <c r="C4790" s="10" t="s">
        <v>9376</v>
      </c>
      <c r="D4790" s="10" t="s">
        <v>9377</v>
      </c>
      <c r="E4790" s="10" t="s">
        <v>1676</v>
      </c>
      <c r="F4790" s="10"/>
      <c r="G4790" s="10"/>
      <c r="H4790" s="10" t="s">
        <v>1737</v>
      </c>
      <c r="I4790" s="10"/>
      <c r="J4790" s="10" t="s">
        <v>9192</v>
      </c>
      <c r="K4790" s="10" t="s">
        <v>9193</v>
      </c>
      <c r="L4790" s="10" t="s">
        <v>9343</v>
      </c>
      <c r="M4790" s="9" t="s">
        <v>8155</v>
      </c>
      <c r="N4790" s="12" t="s">
        <v>9195</v>
      </c>
    </row>
    <row r="4791" customFormat="1" spans="1:14">
      <c r="A4791" s="9" t="s">
        <v>9189</v>
      </c>
      <c r="B4791" s="10"/>
      <c r="C4791" s="10" t="s">
        <v>9378</v>
      </c>
      <c r="D4791" s="10" t="s">
        <v>9379</v>
      </c>
      <c r="E4791" s="10" t="s">
        <v>1676</v>
      </c>
      <c r="F4791" s="10"/>
      <c r="G4791" s="10"/>
      <c r="H4791" s="10" t="s">
        <v>1737</v>
      </c>
      <c r="I4791" s="10"/>
      <c r="J4791" s="10" t="s">
        <v>9192</v>
      </c>
      <c r="K4791" s="10" t="s">
        <v>9193</v>
      </c>
      <c r="L4791" s="10" t="s">
        <v>9343</v>
      </c>
      <c r="M4791" s="9" t="s">
        <v>8155</v>
      </c>
      <c r="N4791" s="12" t="s">
        <v>9195</v>
      </c>
    </row>
    <row r="4792" customFormat="1" spans="1:14">
      <c r="A4792" s="9" t="s">
        <v>9189</v>
      </c>
      <c r="B4792" s="10"/>
      <c r="C4792" s="10" t="s">
        <v>9380</v>
      </c>
      <c r="D4792" s="10" t="s">
        <v>9381</v>
      </c>
      <c r="E4792" s="10" t="s">
        <v>1676</v>
      </c>
      <c r="F4792" s="10"/>
      <c r="G4792" s="10"/>
      <c r="H4792" s="10" t="s">
        <v>1737</v>
      </c>
      <c r="I4792" s="10"/>
      <c r="J4792" s="10" t="s">
        <v>9192</v>
      </c>
      <c r="K4792" s="10" t="s">
        <v>9193</v>
      </c>
      <c r="L4792" s="10" t="s">
        <v>9343</v>
      </c>
      <c r="M4792" s="9" t="s">
        <v>8155</v>
      </c>
      <c r="N4792" s="12" t="s">
        <v>9195</v>
      </c>
    </row>
    <row r="4793" customFormat="1" spans="1:14">
      <c r="A4793" s="9" t="s">
        <v>9189</v>
      </c>
      <c r="B4793" s="10"/>
      <c r="C4793" s="10" t="s">
        <v>9382</v>
      </c>
      <c r="D4793" s="10" t="s">
        <v>9383</v>
      </c>
      <c r="E4793" s="10" t="s">
        <v>1676</v>
      </c>
      <c r="F4793" s="10"/>
      <c r="G4793" s="10"/>
      <c r="H4793" s="10" t="s">
        <v>1737</v>
      </c>
      <c r="I4793" s="10"/>
      <c r="J4793" s="10" t="s">
        <v>9192</v>
      </c>
      <c r="K4793" s="10" t="s">
        <v>9193</v>
      </c>
      <c r="L4793" s="10" t="s">
        <v>9343</v>
      </c>
      <c r="M4793" s="9" t="s">
        <v>8155</v>
      </c>
      <c r="N4793" s="12" t="s">
        <v>9195</v>
      </c>
    </row>
    <row r="4794" customFormat="1" spans="1:14">
      <c r="A4794" s="9" t="s">
        <v>9189</v>
      </c>
      <c r="B4794" s="10"/>
      <c r="C4794" s="10" t="s">
        <v>9384</v>
      </c>
      <c r="D4794" s="10" t="s">
        <v>9385</v>
      </c>
      <c r="E4794" s="10" t="s">
        <v>1676</v>
      </c>
      <c r="F4794" s="10"/>
      <c r="G4794" s="10"/>
      <c r="H4794" s="10" t="s">
        <v>1737</v>
      </c>
      <c r="I4794" s="10"/>
      <c r="J4794" s="10" t="s">
        <v>9192</v>
      </c>
      <c r="K4794" s="10" t="s">
        <v>9193</v>
      </c>
      <c r="L4794" s="10" t="s">
        <v>9343</v>
      </c>
      <c r="M4794" s="9" t="s">
        <v>8155</v>
      </c>
      <c r="N4794" s="12" t="s">
        <v>9195</v>
      </c>
    </row>
    <row r="4795" customFormat="1" spans="1:14">
      <c r="A4795" s="9" t="s">
        <v>9189</v>
      </c>
      <c r="B4795" s="10"/>
      <c r="C4795" s="10" t="s">
        <v>9386</v>
      </c>
      <c r="D4795" s="10" t="s">
        <v>9387</v>
      </c>
      <c r="E4795" s="10" t="s">
        <v>1676</v>
      </c>
      <c r="F4795" s="10"/>
      <c r="G4795" s="10"/>
      <c r="H4795" s="10" t="s">
        <v>1737</v>
      </c>
      <c r="I4795" s="10"/>
      <c r="J4795" s="10" t="s">
        <v>9192</v>
      </c>
      <c r="K4795" s="10" t="s">
        <v>9193</v>
      </c>
      <c r="L4795" s="10" t="s">
        <v>9343</v>
      </c>
      <c r="M4795" s="9" t="s">
        <v>8155</v>
      </c>
      <c r="N4795" s="12" t="s">
        <v>9195</v>
      </c>
    </row>
    <row r="4796" customFormat="1" spans="1:14">
      <c r="A4796" s="9" t="s">
        <v>9189</v>
      </c>
      <c r="B4796" s="10"/>
      <c r="C4796" s="10" t="s">
        <v>9388</v>
      </c>
      <c r="D4796" s="10" t="s">
        <v>9389</v>
      </c>
      <c r="E4796" s="10" t="s">
        <v>1676</v>
      </c>
      <c r="F4796" s="10"/>
      <c r="G4796" s="10"/>
      <c r="H4796" s="10" t="s">
        <v>1737</v>
      </c>
      <c r="I4796" s="10"/>
      <c r="J4796" s="10" t="s">
        <v>9192</v>
      </c>
      <c r="K4796" s="10" t="s">
        <v>9193</v>
      </c>
      <c r="L4796" s="10" t="s">
        <v>9343</v>
      </c>
      <c r="M4796" s="9" t="s">
        <v>8155</v>
      </c>
      <c r="N4796" s="12" t="s">
        <v>9195</v>
      </c>
    </row>
    <row r="4797" customFormat="1" spans="1:14">
      <c r="A4797" s="9" t="s">
        <v>9189</v>
      </c>
      <c r="B4797" s="10"/>
      <c r="C4797" s="10" t="s">
        <v>9390</v>
      </c>
      <c r="D4797" s="10" t="s">
        <v>9391</v>
      </c>
      <c r="E4797" s="10" t="s">
        <v>1676</v>
      </c>
      <c r="F4797" s="10"/>
      <c r="G4797" s="10"/>
      <c r="H4797" s="10" t="s">
        <v>1737</v>
      </c>
      <c r="I4797" s="10"/>
      <c r="J4797" s="10" t="s">
        <v>9192</v>
      </c>
      <c r="K4797" s="10" t="s">
        <v>9193</v>
      </c>
      <c r="L4797" s="10" t="s">
        <v>9343</v>
      </c>
      <c r="M4797" s="9" t="s">
        <v>8155</v>
      </c>
      <c r="N4797" s="12" t="s">
        <v>9195</v>
      </c>
    </row>
    <row r="4798" customFormat="1" spans="1:14">
      <c r="A4798" s="9" t="s">
        <v>9189</v>
      </c>
      <c r="B4798" s="10"/>
      <c r="C4798" s="10" t="s">
        <v>9392</v>
      </c>
      <c r="D4798" s="10" t="s">
        <v>9393</v>
      </c>
      <c r="E4798" s="10" t="s">
        <v>1676</v>
      </c>
      <c r="F4798" s="10"/>
      <c r="G4798" s="10"/>
      <c r="H4798" s="10" t="s">
        <v>1737</v>
      </c>
      <c r="I4798" s="10"/>
      <c r="J4798" s="10" t="s">
        <v>9192</v>
      </c>
      <c r="K4798" s="10" t="s">
        <v>9193</v>
      </c>
      <c r="L4798" s="10" t="s">
        <v>9343</v>
      </c>
      <c r="M4798" s="9" t="s">
        <v>8155</v>
      </c>
      <c r="N4798" s="12" t="s">
        <v>9195</v>
      </c>
    </row>
    <row r="4799" customFormat="1" spans="1:14">
      <c r="A4799" s="9" t="s">
        <v>9189</v>
      </c>
      <c r="B4799" s="9"/>
      <c r="C4799" s="9" t="s">
        <v>9394</v>
      </c>
      <c r="D4799" s="9" t="s">
        <v>9395</v>
      </c>
      <c r="E4799" s="10" t="s">
        <v>1676</v>
      </c>
      <c r="F4799" s="9"/>
      <c r="G4799" s="9"/>
      <c r="H4799" s="9" t="s">
        <v>1737</v>
      </c>
      <c r="I4799" s="9"/>
      <c r="J4799" s="10" t="s">
        <v>9192</v>
      </c>
      <c r="K4799" s="9" t="s">
        <v>9193</v>
      </c>
      <c r="L4799" s="10" t="s">
        <v>9396</v>
      </c>
      <c r="M4799" s="9" t="s">
        <v>8167</v>
      </c>
      <c r="N4799" s="12" t="s">
        <v>9195</v>
      </c>
    </row>
    <row r="4800" customFormat="1" spans="1:14">
      <c r="A4800" s="9" t="s">
        <v>9189</v>
      </c>
      <c r="B4800" s="10"/>
      <c r="C4800" s="10" t="s">
        <v>9397</v>
      </c>
      <c r="D4800" s="10" t="s">
        <v>9398</v>
      </c>
      <c r="E4800" s="10" t="s">
        <v>1676</v>
      </c>
      <c r="F4800" s="10"/>
      <c r="G4800" s="10"/>
      <c r="H4800" s="10" t="s">
        <v>1737</v>
      </c>
      <c r="I4800" s="10"/>
      <c r="J4800" s="10" t="s">
        <v>9192</v>
      </c>
      <c r="K4800" s="10" t="s">
        <v>9193</v>
      </c>
      <c r="L4800" s="10" t="s">
        <v>9396</v>
      </c>
      <c r="M4800" s="9" t="s">
        <v>8167</v>
      </c>
      <c r="N4800" s="12" t="s">
        <v>9195</v>
      </c>
    </row>
    <row r="4801" customFormat="1" spans="1:14">
      <c r="A4801" s="9" t="s">
        <v>9189</v>
      </c>
      <c r="B4801" s="9"/>
      <c r="C4801" s="9" t="s">
        <v>9399</v>
      </c>
      <c r="D4801" s="9" t="s">
        <v>9400</v>
      </c>
      <c r="E4801" s="10" t="s">
        <v>1676</v>
      </c>
      <c r="F4801" s="9"/>
      <c r="G4801" s="9"/>
      <c r="H4801" s="10" t="s">
        <v>1737</v>
      </c>
      <c r="I4801" s="10"/>
      <c r="J4801" s="10" t="s">
        <v>9192</v>
      </c>
      <c r="K4801" s="10" t="s">
        <v>9193</v>
      </c>
      <c r="L4801" s="10" t="s">
        <v>9396</v>
      </c>
      <c r="M4801" s="9" t="s">
        <v>8167</v>
      </c>
      <c r="N4801" s="12" t="s">
        <v>9195</v>
      </c>
    </row>
    <row r="4802" customFormat="1" spans="1:14">
      <c r="A4802" s="9" t="s">
        <v>9189</v>
      </c>
      <c r="B4802" s="10"/>
      <c r="C4802" s="10" t="s">
        <v>9401</v>
      </c>
      <c r="D4802" s="10" t="s">
        <v>9402</v>
      </c>
      <c r="E4802" s="10" t="s">
        <v>1676</v>
      </c>
      <c r="F4802" s="10"/>
      <c r="G4802" s="10"/>
      <c r="H4802" s="10" t="s">
        <v>1737</v>
      </c>
      <c r="I4802" s="10"/>
      <c r="J4802" s="10" t="s">
        <v>9192</v>
      </c>
      <c r="K4802" s="10" t="s">
        <v>9193</v>
      </c>
      <c r="L4802" s="10" t="s">
        <v>9396</v>
      </c>
      <c r="M4802" s="9" t="s">
        <v>8167</v>
      </c>
      <c r="N4802" s="12" t="s">
        <v>9195</v>
      </c>
    </row>
    <row r="4803" customFormat="1" spans="1:14">
      <c r="A4803" s="9" t="s">
        <v>9189</v>
      </c>
      <c r="B4803" s="10"/>
      <c r="C4803" s="10" t="s">
        <v>9403</v>
      </c>
      <c r="D4803" s="10" t="s">
        <v>9404</v>
      </c>
      <c r="E4803" s="10" t="s">
        <v>1676</v>
      </c>
      <c r="F4803" s="10"/>
      <c r="G4803" s="10"/>
      <c r="H4803" s="10" t="s">
        <v>1756</v>
      </c>
      <c r="I4803" s="10"/>
      <c r="J4803" s="10" t="s">
        <v>8125</v>
      </c>
      <c r="K4803" s="10" t="s">
        <v>8126</v>
      </c>
      <c r="L4803" s="10" t="s">
        <v>434</v>
      </c>
      <c r="M4803" s="9" t="s">
        <v>8155</v>
      </c>
      <c r="N4803" s="12" t="s">
        <v>8128</v>
      </c>
    </row>
    <row r="4804" customFormat="1" spans="1:14">
      <c r="A4804" s="9" t="s">
        <v>9189</v>
      </c>
      <c r="B4804" s="9"/>
      <c r="C4804" s="9" t="s">
        <v>9405</v>
      </c>
      <c r="D4804" s="9" t="s">
        <v>9406</v>
      </c>
      <c r="E4804" s="10" t="s">
        <v>1676</v>
      </c>
      <c r="F4804" s="9"/>
      <c r="G4804" s="9"/>
      <c r="H4804" s="9" t="s">
        <v>1756</v>
      </c>
      <c r="I4804" s="9"/>
      <c r="J4804" s="9" t="s">
        <v>8125</v>
      </c>
      <c r="K4804" s="9" t="s">
        <v>8126</v>
      </c>
      <c r="L4804" s="10" t="s">
        <v>460</v>
      </c>
      <c r="M4804" s="9" t="s">
        <v>1806</v>
      </c>
      <c r="N4804" s="12" t="s">
        <v>8128</v>
      </c>
    </row>
    <row r="4805" customFormat="1" spans="1:14">
      <c r="A4805" s="9" t="s">
        <v>9189</v>
      </c>
      <c r="B4805" s="10"/>
      <c r="C4805" s="10" t="s">
        <v>9407</v>
      </c>
      <c r="D4805" s="10" t="s">
        <v>9408</v>
      </c>
      <c r="E4805" s="10" t="s">
        <v>1676</v>
      </c>
      <c r="F4805" s="10"/>
      <c r="G4805" s="10"/>
      <c r="H4805" s="10" t="s">
        <v>1756</v>
      </c>
      <c r="I4805" s="10"/>
      <c r="J4805" s="10" t="s">
        <v>8125</v>
      </c>
      <c r="K4805" s="10" t="s">
        <v>8126</v>
      </c>
      <c r="L4805" s="10" t="s">
        <v>460</v>
      </c>
      <c r="M4805" s="9" t="s">
        <v>1806</v>
      </c>
      <c r="N4805" s="12" t="s">
        <v>8128</v>
      </c>
    </row>
    <row r="4806" customFormat="1" spans="1:14">
      <c r="A4806" s="9" t="s">
        <v>9189</v>
      </c>
      <c r="B4806" s="10"/>
      <c r="C4806" s="10" t="s">
        <v>9409</v>
      </c>
      <c r="D4806" s="10" t="s">
        <v>9410</v>
      </c>
      <c r="E4806" s="10" t="s">
        <v>1676</v>
      </c>
      <c r="F4806" s="10"/>
      <c r="G4806" s="10"/>
      <c r="H4806" s="10" t="s">
        <v>1756</v>
      </c>
      <c r="I4806" s="10"/>
      <c r="J4806" s="10" t="s">
        <v>8125</v>
      </c>
      <c r="K4806" s="10" t="s">
        <v>8126</v>
      </c>
      <c r="L4806" s="10" t="s">
        <v>460</v>
      </c>
      <c r="M4806" s="9" t="s">
        <v>1806</v>
      </c>
      <c r="N4806" s="12" t="s">
        <v>8128</v>
      </c>
    </row>
    <row r="4807" customFormat="1" spans="1:14">
      <c r="A4807" s="9" t="s">
        <v>9189</v>
      </c>
      <c r="B4807" s="10"/>
      <c r="C4807" s="10" t="s">
        <v>9411</v>
      </c>
      <c r="D4807" s="10" t="s">
        <v>9412</v>
      </c>
      <c r="E4807" s="10" t="s">
        <v>1676</v>
      </c>
      <c r="F4807" s="10"/>
      <c r="G4807" s="10"/>
      <c r="H4807" s="10" t="s">
        <v>1756</v>
      </c>
      <c r="I4807" s="10"/>
      <c r="J4807" s="10" t="s">
        <v>8125</v>
      </c>
      <c r="K4807" s="10" t="s">
        <v>8126</v>
      </c>
      <c r="L4807" s="10" t="s">
        <v>460</v>
      </c>
      <c r="M4807" s="9" t="s">
        <v>1806</v>
      </c>
      <c r="N4807" s="12" t="s">
        <v>8128</v>
      </c>
    </row>
    <row r="4808" customFormat="1" spans="1:14">
      <c r="A4808" s="9" t="s">
        <v>9189</v>
      </c>
      <c r="B4808" s="10"/>
      <c r="C4808" s="10" t="s">
        <v>9413</v>
      </c>
      <c r="D4808" s="10" t="s">
        <v>9414</v>
      </c>
      <c r="E4808" s="10" t="s">
        <v>1676</v>
      </c>
      <c r="F4808" s="10"/>
      <c r="G4808" s="10"/>
      <c r="H4808" s="10" t="s">
        <v>1756</v>
      </c>
      <c r="I4808" s="10"/>
      <c r="J4808" s="10" t="s">
        <v>8125</v>
      </c>
      <c r="K4808" s="10" t="s">
        <v>8126</v>
      </c>
      <c r="L4808" s="10" t="s">
        <v>460</v>
      </c>
      <c r="M4808" s="9" t="s">
        <v>1806</v>
      </c>
      <c r="N4808" s="12" t="s">
        <v>8128</v>
      </c>
    </row>
    <row r="4809" customFormat="1" spans="1:14">
      <c r="A4809" s="9" t="s">
        <v>9189</v>
      </c>
      <c r="B4809" s="10"/>
      <c r="C4809" s="10" t="s">
        <v>9415</v>
      </c>
      <c r="D4809" s="10" t="s">
        <v>9416</v>
      </c>
      <c r="E4809" s="10" t="s">
        <v>1676</v>
      </c>
      <c r="F4809" s="10"/>
      <c r="G4809" s="10"/>
      <c r="H4809" s="10" t="s">
        <v>1756</v>
      </c>
      <c r="I4809" s="10"/>
      <c r="J4809" s="10" t="s">
        <v>8125</v>
      </c>
      <c r="K4809" s="10" t="s">
        <v>8126</v>
      </c>
      <c r="L4809" s="10" t="s">
        <v>477</v>
      </c>
      <c r="M4809" s="9" t="s">
        <v>8155</v>
      </c>
      <c r="N4809" s="12" t="s">
        <v>8128</v>
      </c>
    </row>
    <row r="4810" customFormat="1" spans="1:14">
      <c r="A4810" s="9" t="s">
        <v>9189</v>
      </c>
      <c r="B4810" s="10"/>
      <c r="C4810" s="10" t="s">
        <v>9417</v>
      </c>
      <c r="D4810" s="10" t="s">
        <v>9418</v>
      </c>
      <c r="E4810" s="10" t="s">
        <v>1676</v>
      </c>
      <c r="F4810" s="10"/>
      <c r="G4810" s="10"/>
      <c r="H4810" s="10" t="s">
        <v>1756</v>
      </c>
      <c r="I4810" s="10"/>
      <c r="J4810" s="10" t="s">
        <v>8125</v>
      </c>
      <c r="K4810" s="10" t="s">
        <v>8126</v>
      </c>
      <c r="L4810" s="10" t="s">
        <v>477</v>
      </c>
      <c r="M4810" s="9" t="s">
        <v>8155</v>
      </c>
      <c r="N4810" s="12" t="s">
        <v>8128</v>
      </c>
    </row>
    <row r="4811" customFormat="1" spans="1:14">
      <c r="A4811" s="9" t="s">
        <v>9189</v>
      </c>
      <c r="B4811" s="10"/>
      <c r="C4811" s="10" t="s">
        <v>9419</v>
      </c>
      <c r="D4811" s="10" t="s">
        <v>9420</v>
      </c>
      <c r="E4811" s="10" t="s">
        <v>1676</v>
      </c>
      <c r="F4811" s="10"/>
      <c r="G4811" s="10"/>
      <c r="H4811" s="10" t="s">
        <v>1756</v>
      </c>
      <c r="I4811" s="10"/>
      <c r="J4811" s="10" t="s">
        <v>8125</v>
      </c>
      <c r="K4811" s="10" t="s">
        <v>8126</v>
      </c>
      <c r="L4811" s="10" t="s">
        <v>477</v>
      </c>
      <c r="M4811" s="9" t="s">
        <v>8155</v>
      </c>
      <c r="N4811" s="12" t="s">
        <v>8128</v>
      </c>
    </row>
    <row r="4812" customFormat="1" spans="1:14">
      <c r="A4812" s="9" t="s">
        <v>9189</v>
      </c>
      <c r="B4812" s="10"/>
      <c r="C4812" s="10" t="s">
        <v>9421</v>
      </c>
      <c r="D4812" s="10" t="s">
        <v>9422</v>
      </c>
      <c r="E4812" s="10" t="s">
        <v>1676</v>
      </c>
      <c r="F4812" s="10"/>
      <c r="G4812" s="10"/>
      <c r="H4812" s="10" t="s">
        <v>1756</v>
      </c>
      <c r="I4812" s="10"/>
      <c r="J4812" s="10" t="s">
        <v>8125</v>
      </c>
      <c r="K4812" s="10" t="s">
        <v>8126</v>
      </c>
      <c r="L4812" s="10" t="s">
        <v>477</v>
      </c>
      <c r="M4812" s="9" t="s">
        <v>8155</v>
      </c>
      <c r="N4812" s="12" t="s">
        <v>8128</v>
      </c>
    </row>
    <row r="4813" customFormat="1" spans="1:14">
      <c r="A4813" s="9" t="s">
        <v>9189</v>
      </c>
      <c r="B4813" s="9"/>
      <c r="C4813" s="12" t="s">
        <v>9423</v>
      </c>
      <c r="D4813" s="12" t="s">
        <v>9424</v>
      </c>
      <c r="E4813" s="10" t="s">
        <v>1676</v>
      </c>
      <c r="F4813" s="9"/>
      <c r="G4813" s="9"/>
      <c r="H4813" s="10" t="s">
        <v>1737</v>
      </c>
      <c r="I4813" s="9"/>
      <c r="J4813" s="10" t="s">
        <v>9192</v>
      </c>
      <c r="K4813" s="10" t="s">
        <v>9193</v>
      </c>
      <c r="L4813" s="10" t="s">
        <v>9396</v>
      </c>
      <c r="M4813" s="9" t="s">
        <v>8167</v>
      </c>
      <c r="N4813" s="12" t="s">
        <v>9195</v>
      </c>
    </row>
    <row r="4814" customFormat="1" spans="1:14">
      <c r="A4814" s="9" t="s">
        <v>1449</v>
      </c>
      <c r="B4814" s="10"/>
      <c r="C4814" s="10" t="s">
        <v>9425</v>
      </c>
      <c r="D4814" s="10" t="s">
        <v>9426</v>
      </c>
      <c r="E4814" s="10" t="s">
        <v>1676</v>
      </c>
      <c r="F4814" s="10"/>
      <c r="G4814" s="10"/>
      <c r="H4814" s="10" t="s">
        <v>1452</v>
      </c>
      <c r="I4814" s="10"/>
      <c r="J4814" s="10" t="s">
        <v>8125</v>
      </c>
      <c r="K4814" s="10" t="s">
        <v>8126</v>
      </c>
      <c r="L4814" s="10" t="s">
        <v>8127</v>
      </c>
      <c r="M4814" s="9" t="s">
        <v>1806</v>
      </c>
      <c r="N4814" s="12" t="s">
        <v>8128</v>
      </c>
    </row>
    <row r="4815" customFormat="1" spans="1:14">
      <c r="A4815" s="9" t="s">
        <v>1449</v>
      </c>
      <c r="B4815" s="10"/>
      <c r="C4815" s="10" t="s">
        <v>9427</v>
      </c>
      <c r="D4815" s="10" t="s">
        <v>9428</v>
      </c>
      <c r="E4815" s="10" t="s">
        <v>1676</v>
      </c>
      <c r="F4815" s="10"/>
      <c r="G4815" s="10"/>
      <c r="H4815" s="10" t="s">
        <v>1756</v>
      </c>
      <c r="I4815" s="10"/>
      <c r="J4815" s="10" t="s">
        <v>8125</v>
      </c>
      <c r="K4815" s="10" t="s">
        <v>8126</v>
      </c>
      <c r="L4815" s="10" t="s">
        <v>434</v>
      </c>
      <c r="M4815" s="9" t="s">
        <v>1806</v>
      </c>
      <c r="N4815" s="12" t="s">
        <v>8128</v>
      </c>
    </row>
    <row r="4816" customFormat="1" spans="1:14">
      <c r="A4816" s="9" t="s">
        <v>1449</v>
      </c>
      <c r="B4816" s="10"/>
      <c r="C4816" s="10" t="s">
        <v>9429</v>
      </c>
      <c r="D4816" s="10" t="s">
        <v>9430</v>
      </c>
      <c r="E4816" s="10" t="s">
        <v>1676</v>
      </c>
      <c r="F4816" s="10"/>
      <c r="G4816" s="10"/>
      <c r="H4816" s="10" t="s">
        <v>1756</v>
      </c>
      <c r="I4816" s="10"/>
      <c r="J4816" s="10" t="s">
        <v>8125</v>
      </c>
      <c r="K4816" s="10" t="s">
        <v>8126</v>
      </c>
      <c r="L4816" s="10" t="s">
        <v>460</v>
      </c>
      <c r="M4816" s="9" t="s">
        <v>1806</v>
      </c>
      <c r="N4816" s="12" t="s">
        <v>8128</v>
      </c>
    </row>
    <row r="4817" customFormat="1" spans="1:14">
      <c r="A4817" s="9" t="s">
        <v>1449</v>
      </c>
      <c r="B4817" s="10"/>
      <c r="C4817" s="10" t="s">
        <v>9431</v>
      </c>
      <c r="D4817" s="10" t="s">
        <v>9432</v>
      </c>
      <c r="E4817" s="10" t="s">
        <v>1676</v>
      </c>
      <c r="F4817" s="10"/>
      <c r="G4817" s="10"/>
      <c r="H4817" s="10" t="s">
        <v>1756</v>
      </c>
      <c r="I4817" s="10"/>
      <c r="J4817" s="10" t="s">
        <v>8125</v>
      </c>
      <c r="K4817" s="10" t="s">
        <v>8126</v>
      </c>
      <c r="L4817" s="10" t="s">
        <v>460</v>
      </c>
      <c r="M4817" s="9" t="s">
        <v>1806</v>
      </c>
      <c r="N4817" s="12" t="s">
        <v>8128</v>
      </c>
    </row>
    <row r="4818" customFormat="1" spans="1:14">
      <c r="A4818" s="9" t="s">
        <v>1449</v>
      </c>
      <c r="B4818" s="10"/>
      <c r="C4818" s="10" t="s">
        <v>9433</v>
      </c>
      <c r="D4818" s="10" t="s">
        <v>9434</v>
      </c>
      <c r="E4818" s="10" t="s">
        <v>1676</v>
      </c>
      <c r="F4818" s="10"/>
      <c r="G4818" s="10"/>
      <c r="H4818" s="10" t="s">
        <v>1756</v>
      </c>
      <c r="I4818" s="10"/>
      <c r="J4818" s="10" t="s">
        <v>8125</v>
      </c>
      <c r="K4818" s="10" t="s">
        <v>8126</v>
      </c>
      <c r="L4818" s="10" t="s">
        <v>477</v>
      </c>
      <c r="M4818" s="9" t="s">
        <v>8155</v>
      </c>
      <c r="N4818" s="12" t="s">
        <v>8128</v>
      </c>
    </row>
    <row r="4819" customFormat="1" spans="1:14">
      <c r="A4819" s="9" t="s">
        <v>1449</v>
      </c>
      <c r="B4819" s="10"/>
      <c r="C4819" s="10" t="s">
        <v>9435</v>
      </c>
      <c r="D4819" s="10" t="s">
        <v>9436</v>
      </c>
      <c r="E4819" s="10" t="s">
        <v>1676</v>
      </c>
      <c r="F4819" s="10"/>
      <c r="G4819" s="10"/>
      <c r="H4819" s="10" t="s">
        <v>1756</v>
      </c>
      <c r="I4819" s="10"/>
      <c r="J4819" s="10" t="s">
        <v>8125</v>
      </c>
      <c r="K4819" s="10" t="s">
        <v>8126</v>
      </c>
      <c r="L4819" s="10" t="s">
        <v>477</v>
      </c>
      <c r="M4819" s="9" t="s">
        <v>8155</v>
      </c>
      <c r="N4819" s="12" t="s">
        <v>8128</v>
      </c>
    </row>
    <row r="4820" customFormat="1" spans="1:14">
      <c r="A4820" s="9" t="s">
        <v>1449</v>
      </c>
      <c r="B4820" s="10"/>
      <c r="C4820" s="10" t="s">
        <v>9437</v>
      </c>
      <c r="D4820" s="10" t="s">
        <v>9438</v>
      </c>
      <c r="E4820" s="10" t="s">
        <v>1676</v>
      </c>
      <c r="F4820" s="10"/>
      <c r="G4820" s="10"/>
      <c r="H4820" s="10" t="s">
        <v>1756</v>
      </c>
      <c r="I4820" s="10"/>
      <c r="J4820" s="10" t="s">
        <v>8125</v>
      </c>
      <c r="K4820" s="10" t="s">
        <v>8126</v>
      </c>
      <c r="L4820" s="10" t="s">
        <v>477</v>
      </c>
      <c r="M4820" s="9" t="s">
        <v>8155</v>
      </c>
      <c r="N4820" s="12" t="s">
        <v>8128</v>
      </c>
    </row>
    <row r="4821" customFormat="1" spans="1:14">
      <c r="A4821" s="9" t="s">
        <v>1449</v>
      </c>
      <c r="B4821" s="10"/>
      <c r="C4821" s="10" t="s">
        <v>9439</v>
      </c>
      <c r="D4821" s="10" t="s">
        <v>9440</v>
      </c>
      <c r="E4821" s="10" t="s">
        <v>1676</v>
      </c>
      <c r="F4821" s="10"/>
      <c r="G4821" s="10"/>
      <c r="H4821" s="10" t="s">
        <v>1756</v>
      </c>
      <c r="I4821" s="10"/>
      <c r="J4821" s="10" t="s">
        <v>8125</v>
      </c>
      <c r="K4821" s="10" t="s">
        <v>8126</v>
      </c>
      <c r="L4821" s="10" t="s">
        <v>477</v>
      </c>
      <c r="M4821" s="9" t="s">
        <v>8155</v>
      </c>
      <c r="N4821" s="12" t="s">
        <v>8128</v>
      </c>
    </row>
    <row r="4822" customFormat="1" spans="1:14">
      <c r="A4822" s="9" t="s">
        <v>1449</v>
      </c>
      <c r="B4822" s="10"/>
      <c r="C4822" s="10" t="s">
        <v>9441</v>
      </c>
      <c r="D4822" s="10" t="s">
        <v>9442</v>
      </c>
      <c r="E4822" s="10" t="s">
        <v>1676</v>
      </c>
      <c r="F4822" s="10"/>
      <c r="G4822" s="10"/>
      <c r="H4822" s="10" t="s">
        <v>1756</v>
      </c>
      <c r="I4822" s="10"/>
      <c r="J4822" s="10" t="s">
        <v>8125</v>
      </c>
      <c r="K4822" s="10" t="s">
        <v>8126</v>
      </c>
      <c r="L4822" s="10" t="s">
        <v>477</v>
      </c>
      <c r="M4822" s="9" t="s">
        <v>8155</v>
      </c>
      <c r="N4822" s="12" t="s">
        <v>8128</v>
      </c>
    </row>
    <row r="4823" customFormat="1" spans="1:14">
      <c r="A4823" s="9" t="s">
        <v>1449</v>
      </c>
      <c r="B4823" s="10"/>
      <c r="C4823" s="10" t="s">
        <v>9443</v>
      </c>
      <c r="D4823" s="10" t="s">
        <v>9444</v>
      </c>
      <c r="E4823" s="10" t="s">
        <v>1676</v>
      </c>
      <c r="F4823" s="10"/>
      <c r="G4823" s="10"/>
      <c r="H4823" s="10" t="s">
        <v>1756</v>
      </c>
      <c r="I4823" s="10"/>
      <c r="J4823" s="10" t="s">
        <v>8125</v>
      </c>
      <c r="K4823" s="10" t="s">
        <v>8126</v>
      </c>
      <c r="L4823" s="10" t="s">
        <v>498</v>
      </c>
      <c r="M4823" s="9" t="s">
        <v>8155</v>
      </c>
      <c r="N4823" s="12" t="s">
        <v>8128</v>
      </c>
    </row>
    <row r="4824" customFormat="1" spans="1:14">
      <c r="A4824" s="9" t="s">
        <v>1449</v>
      </c>
      <c r="B4824" s="9"/>
      <c r="C4824" s="9" t="s">
        <v>9445</v>
      </c>
      <c r="D4824" s="9" t="s">
        <v>9446</v>
      </c>
      <c r="E4824" s="10" t="s">
        <v>1676</v>
      </c>
      <c r="F4824" s="9"/>
      <c r="G4824" s="9"/>
      <c r="H4824" s="9" t="s">
        <v>1756</v>
      </c>
      <c r="I4824" s="9"/>
      <c r="J4824" s="9" t="s">
        <v>8125</v>
      </c>
      <c r="K4824" s="9" t="s">
        <v>8126</v>
      </c>
      <c r="L4824" s="9" t="s">
        <v>533</v>
      </c>
      <c r="M4824" s="9" t="s">
        <v>8167</v>
      </c>
      <c r="N4824" s="12" t="s">
        <v>8128</v>
      </c>
    </row>
    <row r="4825" customFormat="1" spans="1:14">
      <c r="A4825" s="9" t="s">
        <v>1449</v>
      </c>
      <c r="B4825" s="9"/>
      <c r="C4825" s="9" t="s">
        <v>9447</v>
      </c>
      <c r="D4825" s="9" t="s">
        <v>9448</v>
      </c>
      <c r="E4825" s="9" t="s">
        <v>1676</v>
      </c>
      <c r="F4825" s="9"/>
      <c r="G4825" s="9"/>
      <c r="H4825" s="9" t="s">
        <v>1677</v>
      </c>
      <c r="I4825" s="9"/>
      <c r="J4825" s="9" t="s">
        <v>1678</v>
      </c>
      <c r="K4825" s="9" t="s">
        <v>1679</v>
      </c>
      <c r="L4825" s="9" t="s">
        <v>9449</v>
      </c>
      <c r="M4825" s="9"/>
      <c r="N4825" s="12" t="s">
        <v>1681</v>
      </c>
    </row>
    <row r="4826" customFormat="1" spans="1:14">
      <c r="A4826" s="9" t="s">
        <v>1449</v>
      </c>
      <c r="B4826" s="9"/>
      <c r="C4826" s="9" t="s">
        <v>9450</v>
      </c>
      <c r="D4826" s="9" t="s">
        <v>9451</v>
      </c>
      <c r="E4826" s="9" t="s">
        <v>1676</v>
      </c>
      <c r="F4826" s="9"/>
      <c r="G4826" s="9"/>
      <c r="H4826" s="10" t="s">
        <v>1803</v>
      </c>
      <c r="I4826" s="10"/>
      <c r="J4826" s="10" t="s">
        <v>993</v>
      </c>
      <c r="K4826" s="10" t="s">
        <v>8586</v>
      </c>
      <c r="L4826" s="10" t="s">
        <v>9452</v>
      </c>
      <c r="M4826" s="9" t="s">
        <v>1806</v>
      </c>
      <c r="N4826" s="12" t="s">
        <v>9453</v>
      </c>
    </row>
    <row r="4827" customFormat="1" spans="1:14">
      <c r="A4827" s="9" t="s">
        <v>1449</v>
      </c>
      <c r="B4827" s="9"/>
      <c r="C4827" s="9" t="s">
        <v>9454</v>
      </c>
      <c r="D4827" s="9" t="s">
        <v>9455</v>
      </c>
      <c r="E4827" s="9" t="s">
        <v>1676</v>
      </c>
      <c r="F4827" s="9"/>
      <c r="G4827" s="9"/>
      <c r="H4827" s="10" t="s">
        <v>1803</v>
      </c>
      <c r="I4827" s="10"/>
      <c r="J4827" s="10" t="s">
        <v>9456</v>
      </c>
      <c r="K4827" s="10" t="s">
        <v>9457</v>
      </c>
      <c r="L4827" s="10" t="s">
        <v>9458</v>
      </c>
      <c r="M4827" s="9"/>
      <c r="N4827" s="12" t="s">
        <v>9453</v>
      </c>
    </row>
    <row r="4828" customFormat="1" spans="1:14">
      <c r="A4828" s="9" t="s">
        <v>1449</v>
      </c>
      <c r="B4828" s="9"/>
      <c r="C4828" s="9" t="s">
        <v>9459</v>
      </c>
      <c r="D4828" s="9" t="s">
        <v>9460</v>
      </c>
      <c r="E4828" s="9" t="s">
        <v>1676</v>
      </c>
      <c r="F4828" s="9"/>
      <c r="G4828" s="9"/>
      <c r="H4828" s="10" t="s">
        <v>1803</v>
      </c>
      <c r="I4828" s="10"/>
      <c r="J4828" s="10" t="s">
        <v>9456</v>
      </c>
      <c r="K4828" s="10" t="s">
        <v>9457</v>
      </c>
      <c r="L4828" s="10" t="s">
        <v>9458</v>
      </c>
      <c r="M4828" s="9"/>
      <c r="N4828" s="12" t="s">
        <v>9453</v>
      </c>
    </row>
    <row r="4829" customFormat="1" spans="1:14">
      <c r="A4829" s="9" t="s">
        <v>1449</v>
      </c>
      <c r="B4829" s="9"/>
      <c r="C4829" s="9" t="s">
        <v>9461</v>
      </c>
      <c r="D4829" s="9" t="s">
        <v>9462</v>
      </c>
      <c r="E4829" s="9" t="s">
        <v>1676</v>
      </c>
      <c r="F4829" s="9"/>
      <c r="G4829" s="9"/>
      <c r="H4829" s="10" t="s">
        <v>1803</v>
      </c>
      <c r="I4829" s="10"/>
      <c r="J4829" s="10" t="s">
        <v>9456</v>
      </c>
      <c r="K4829" s="10" t="s">
        <v>9457</v>
      </c>
      <c r="L4829" s="10" t="s">
        <v>9458</v>
      </c>
      <c r="M4829" s="9"/>
      <c r="N4829" s="12" t="s">
        <v>9453</v>
      </c>
    </row>
    <row r="4830" customFormat="1" spans="1:14">
      <c r="A4830" s="9" t="s">
        <v>1449</v>
      </c>
      <c r="B4830" s="10"/>
      <c r="C4830" s="10" t="s">
        <v>9463</v>
      </c>
      <c r="D4830" s="10" t="s">
        <v>9464</v>
      </c>
      <c r="E4830" s="9" t="s">
        <v>1676</v>
      </c>
      <c r="F4830" s="10"/>
      <c r="G4830" s="10"/>
      <c r="H4830" s="10" t="s">
        <v>1803</v>
      </c>
      <c r="I4830" s="10"/>
      <c r="J4830" s="10" t="s">
        <v>9456</v>
      </c>
      <c r="K4830" s="10" t="s">
        <v>9457</v>
      </c>
      <c r="L4830" s="10" t="s">
        <v>9458</v>
      </c>
      <c r="M4830" s="9" t="s">
        <v>1806</v>
      </c>
      <c r="N4830" s="12" t="s">
        <v>9453</v>
      </c>
    </row>
    <row r="4831" customFormat="1" spans="1:14">
      <c r="A4831" s="9" t="s">
        <v>1449</v>
      </c>
      <c r="B4831" s="10"/>
      <c r="C4831" s="10" t="s">
        <v>9465</v>
      </c>
      <c r="D4831" s="10" t="s">
        <v>9466</v>
      </c>
      <c r="E4831" s="9" t="s">
        <v>1676</v>
      </c>
      <c r="F4831" s="10"/>
      <c r="G4831" s="10"/>
      <c r="H4831" s="10" t="s">
        <v>1803</v>
      </c>
      <c r="I4831" s="10"/>
      <c r="J4831" s="10" t="s">
        <v>9456</v>
      </c>
      <c r="K4831" s="10" t="s">
        <v>9457</v>
      </c>
      <c r="L4831" s="10" t="s">
        <v>9458</v>
      </c>
      <c r="M4831" s="9" t="s">
        <v>1806</v>
      </c>
      <c r="N4831" s="12" t="s">
        <v>9453</v>
      </c>
    </row>
    <row r="4832" customFormat="1" spans="1:14">
      <c r="A4832" s="9" t="s">
        <v>1449</v>
      </c>
      <c r="B4832" s="10"/>
      <c r="C4832" s="10" t="s">
        <v>9467</v>
      </c>
      <c r="D4832" s="10" t="s">
        <v>9468</v>
      </c>
      <c r="E4832" s="9" t="s">
        <v>1676</v>
      </c>
      <c r="F4832" s="10"/>
      <c r="G4832" s="10"/>
      <c r="H4832" s="10" t="s">
        <v>1803</v>
      </c>
      <c r="I4832" s="10"/>
      <c r="J4832" s="10" t="s">
        <v>9456</v>
      </c>
      <c r="K4832" s="10" t="s">
        <v>9457</v>
      </c>
      <c r="L4832" s="10" t="s">
        <v>9458</v>
      </c>
      <c r="M4832" s="9" t="s">
        <v>1806</v>
      </c>
      <c r="N4832" s="12" t="s">
        <v>9453</v>
      </c>
    </row>
    <row r="4833" customFormat="1" spans="1:14">
      <c r="A4833" s="9" t="s">
        <v>1449</v>
      </c>
      <c r="B4833" s="10"/>
      <c r="C4833" s="10" t="s">
        <v>9469</v>
      </c>
      <c r="D4833" s="10" t="s">
        <v>9470</v>
      </c>
      <c r="E4833" s="9" t="s">
        <v>1676</v>
      </c>
      <c r="F4833" s="10"/>
      <c r="G4833" s="10"/>
      <c r="H4833" s="10" t="s">
        <v>1803</v>
      </c>
      <c r="I4833" s="10"/>
      <c r="J4833" s="10" t="s">
        <v>9456</v>
      </c>
      <c r="K4833" s="10" t="s">
        <v>9457</v>
      </c>
      <c r="L4833" s="10" t="s">
        <v>9458</v>
      </c>
      <c r="M4833" s="9" t="s">
        <v>1806</v>
      </c>
      <c r="N4833" s="12" t="s">
        <v>9453</v>
      </c>
    </row>
    <row r="4834" customFormat="1" spans="1:14">
      <c r="A4834" s="9" t="s">
        <v>1449</v>
      </c>
      <c r="B4834" s="10"/>
      <c r="C4834" s="10" t="s">
        <v>9471</v>
      </c>
      <c r="D4834" s="10" t="s">
        <v>9472</v>
      </c>
      <c r="E4834" s="9" t="s">
        <v>1676</v>
      </c>
      <c r="F4834" s="10"/>
      <c r="G4834" s="10"/>
      <c r="H4834" s="10" t="s">
        <v>1803</v>
      </c>
      <c r="I4834" s="10"/>
      <c r="J4834" s="10" t="s">
        <v>9456</v>
      </c>
      <c r="K4834" s="10" t="s">
        <v>9457</v>
      </c>
      <c r="L4834" s="10" t="s">
        <v>9458</v>
      </c>
      <c r="M4834" s="9" t="s">
        <v>1806</v>
      </c>
      <c r="N4834" s="12" t="s">
        <v>9453</v>
      </c>
    </row>
    <row r="4835" customFormat="1" spans="1:14">
      <c r="A4835" s="9" t="s">
        <v>1449</v>
      </c>
      <c r="B4835" s="10"/>
      <c r="C4835" s="10" t="s">
        <v>9473</v>
      </c>
      <c r="D4835" s="10" t="s">
        <v>9474</v>
      </c>
      <c r="E4835" s="9" t="s">
        <v>1676</v>
      </c>
      <c r="F4835" s="10"/>
      <c r="G4835" s="10"/>
      <c r="H4835" s="10" t="s">
        <v>1803</v>
      </c>
      <c r="I4835" s="10"/>
      <c r="J4835" s="10" t="s">
        <v>9456</v>
      </c>
      <c r="K4835" s="10" t="s">
        <v>9457</v>
      </c>
      <c r="L4835" s="10" t="s">
        <v>9458</v>
      </c>
      <c r="M4835" s="9" t="s">
        <v>1806</v>
      </c>
      <c r="N4835" s="12" t="s">
        <v>9453</v>
      </c>
    </row>
    <row r="4836" customFormat="1" spans="1:14">
      <c r="A4836" s="9" t="s">
        <v>1449</v>
      </c>
      <c r="B4836" s="9"/>
      <c r="C4836" s="9" t="s">
        <v>9475</v>
      </c>
      <c r="D4836" s="9" t="s">
        <v>9476</v>
      </c>
      <c r="E4836" s="10" t="s">
        <v>1676</v>
      </c>
      <c r="F4836" s="9"/>
      <c r="G4836" s="9"/>
      <c r="H4836" s="9" t="s">
        <v>1803</v>
      </c>
      <c r="I4836" s="9"/>
      <c r="J4836" s="10" t="s">
        <v>9456</v>
      </c>
      <c r="K4836" s="9" t="s">
        <v>9457</v>
      </c>
      <c r="L4836" s="9" t="s">
        <v>9477</v>
      </c>
      <c r="M4836" s="9" t="s">
        <v>9478</v>
      </c>
      <c r="N4836" s="12" t="s">
        <v>9453</v>
      </c>
    </row>
    <row r="4837" customFormat="1" spans="1:14">
      <c r="A4837" s="9" t="s">
        <v>1449</v>
      </c>
      <c r="B4837" s="9"/>
      <c r="C4837" s="9" t="s">
        <v>9479</v>
      </c>
      <c r="D4837" s="9" t="s">
        <v>9480</v>
      </c>
      <c r="E4837" s="10" t="s">
        <v>1676</v>
      </c>
      <c r="F4837" s="9"/>
      <c r="G4837" s="9"/>
      <c r="H4837" s="9" t="s">
        <v>1803</v>
      </c>
      <c r="I4837" s="9"/>
      <c r="J4837" s="10" t="s">
        <v>9456</v>
      </c>
      <c r="K4837" s="9" t="s">
        <v>9457</v>
      </c>
      <c r="L4837" s="10" t="s">
        <v>9481</v>
      </c>
      <c r="M4837" s="9"/>
      <c r="N4837" s="12" t="s">
        <v>9453</v>
      </c>
    </row>
    <row r="4838" customFormat="1" spans="1:14">
      <c r="A4838" s="9" t="s">
        <v>1449</v>
      </c>
      <c r="B4838" s="9"/>
      <c r="C4838" s="9" t="s">
        <v>9482</v>
      </c>
      <c r="D4838" s="9" t="s">
        <v>9483</v>
      </c>
      <c r="E4838" s="10" t="s">
        <v>1676</v>
      </c>
      <c r="F4838" s="9"/>
      <c r="G4838" s="9"/>
      <c r="H4838" s="9" t="s">
        <v>1803</v>
      </c>
      <c r="I4838" s="9"/>
      <c r="J4838" s="10" t="s">
        <v>9456</v>
      </c>
      <c r="K4838" s="9" t="s">
        <v>9457</v>
      </c>
      <c r="L4838" s="10" t="s">
        <v>9481</v>
      </c>
      <c r="M4838" s="9"/>
      <c r="N4838" s="12" t="s">
        <v>9453</v>
      </c>
    </row>
    <row r="4839" customFormat="1" spans="1:14">
      <c r="A4839" s="9" t="s">
        <v>1449</v>
      </c>
      <c r="B4839" s="9"/>
      <c r="C4839" s="9" t="s">
        <v>9484</v>
      </c>
      <c r="D4839" s="9" t="s">
        <v>9485</v>
      </c>
      <c r="E4839" s="10" t="s">
        <v>1676</v>
      </c>
      <c r="F4839" s="9"/>
      <c r="G4839" s="9"/>
      <c r="H4839" s="9" t="s">
        <v>1803</v>
      </c>
      <c r="I4839" s="9"/>
      <c r="J4839" s="10" t="s">
        <v>9456</v>
      </c>
      <c r="K4839" s="9" t="s">
        <v>9457</v>
      </c>
      <c r="L4839" s="10" t="s">
        <v>9481</v>
      </c>
      <c r="M4839" s="9"/>
      <c r="N4839" s="12" t="s">
        <v>9453</v>
      </c>
    </row>
    <row r="4840" customFormat="1" spans="1:14">
      <c r="A4840" s="9" t="s">
        <v>1449</v>
      </c>
      <c r="B4840" s="9"/>
      <c r="C4840" s="9" t="s">
        <v>9486</v>
      </c>
      <c r="D4840" s="9" t="s">
        <v>9487</v>
      </c>
      <c r="E4840" s="10" t="s">
        <v>1676</v>
      </c>
      <c r="F4840" s="9"/>
      <c r="G4840" s="9"/>
      <c r="H4840" s="9" t="s">
        <v>1803</v>
      </c>
      <c r="I4840" s="9"/>
      <c r="J4840" s="10" t="s">
        <v>9456</v>
      </c>
      <c r="K4840" s="9" t="s">
        <v>9457</v>
      </c>
      <c r="L4840" s="9" t="s">
        <v>9477</v>
      </c>
      <c r="M4840" s="9"/>
      <c r="N4840" s="12" t="s">
        <v>9453</v>
      </c>
    </row>
    <row r="4841" customFormat="1" spans="1:14">
      <c r="A4841" s="9" t="s">
        <v>1449</v>
      </c>
      <c r="B4841" s="9"/>
      <c r="C4841" s="9" t="s">
        <v>9488</v>
      </c>
      <c r="D4841" s="9" t="s">
        <v>9489</v>
      </c>
      <c r="E4841" s="10" t="s">
        <v>1676</v>
      </c>
      <c r="F4841" s="9"/>
      <c r="G4841" s="9"/>
      <c r="H4841" s="9" t="s">
        <v>1803</v>
      </c>
      <c r="I4841" s="9"/>
      <c r="J4841" s="10" t="s">
        <v>9456</v>
      </c>
      <c r="K4841" s="9" t="s">
        <v>9457</v>
      </c>
      <c r="L4841" s="9" t="s">
        <v>9477</v>
      </c>
      <c r="M4841" s="9"/>
      <c r="N4841" s="12" t="s">
        <v>9453</v>
      </c>
    </row>
    <row r="4842" customFormat="1" spans="1:14">
      <c r="A4842" s="9" t="s">
        <v>1449</v>
      </c>
      <c r="B4842" s="9"/>
      <c r="C4842" s="9" t="s">
        <v>9490</v>
      </c>
      <c r="D4842" s="9" t="s">
        <v>9491</v>
      </c>
      <c r="E4842" s="10" t="s">
        <v>1676</v>
      </c>
      <c r="F4842" s="9"/>
      <c r="G4842" s="9"/>
      <c r="H4842" s="9" t="s">
        <v>1803</v>
      </c>
      <c r="I4842" s="9"/>
      <c r="J4842" s="10" t="s">
        <v>9456</v>
      </c>
      <c r="K4842" s="9" t="s">
        <v>9457</v>
      </c>
      <c r="L4842" s="9" t="s">
        <v>9477</v>
      </c>
      <c r="M4842" s="9"/>
      <c r="N4842" s="12" t="s">
        <v>9453</v>
      </c>
    </row>
    <row r="4843" customFormat="1" spans="1:14">
      <c r="A4843" s="9" t="s">
        <v>1449</v>
      </c>
      <c r="B4843" s="9"/>
      <c r="C4843" s="9" t="s">
        <v>9492</v>
      </c>
      <c r="D4843" s="9" t="s">
        <v>9493</v>
      </c>
      <c r="E4843" s="10" t="s">
        <v>1676</v>
      </c>
      <c r="F4843" s="9"/>
      <c r="G4843" s="9"/>
      <c r="H4843" s="9" t="s">
        <v>1803</v>
      </c>
      <c r="I4843" s="9"/>
      <c r="J4843" s="10" t="s">
        <v>9456</v>
      </c>
      <c r="K4843" s="9" t="s">
        <v>9457</v>
      </c>
      <c r="L4843" s="9" t="s">
        <v>9477</v>
      </c>
      <c r="M4843" s="9"/>
      <c r="N4843" s="12" t="s">
        <v>9453</v>
      </c>
    </row>
    <row r="4844" customFormat="1" spans="1:14">
      <c r="A4844" s="9" t="s">
        <v>1449</v>
      </c>
      <c r="B4844" s="9"/>
      <c r="C4844" s="9" t="s">
        <v>9494</v>
      </c>
      <c r="D4844" s="9" t="s">
        <v>9495</v>
      </c>
      <c r="E4844" s="10" t="s">
        <v>1676</v>
      </c>
      <c r="F4844" s="9"/>
      <c r="G4844" s="9"/>
      <c r="H4844" s="9" t="s">
        <v>1803</v>
      </c>
      <c r="I4844" s="9"/>
      <c r="J4844" s="10" t="s">
        <v>9456</v>
      </c>
      <c r="K4844" s="9" t="s">
        <v>9457</v>
      </c>
      <c r="L4844" s="9" t="s">
        <v>9477</v>
      </c>
      <c r="M4844" s="9"/>
      <c r="N4844" s="12" t="s">
        <v>9453</v>
      </c>
    </row>
    <row r="4845" customFormat="1" spans="1:14">
      <c r="A4845" s="9" t="s">
        <v>1449</v>
      </c>
      <c r="B4845" s="9"/>
      <c r="C4845" s="9" t="s">
        <v>9496</v>
      </c>
      <c r="D4845" s="9" t="s">
        <v>9497</v>
      </c>
      <c r="E4845" s="10" t="s">
        <v>1676</v>
      </c>
      <c r="F4845" s="9"/>
      <c r="G4845" s="9"/>
      <c r="H4845" s="9" t="s">
        <v>1803</v>
      </c>
      <c r="I4845" s="9"/>
      <c r="J4845" s="10" t="s">
        <v>9456</v>
      </c>
      <c r="K4845" s="9" t="s">
        <v>9457</v>
      </c>
      <c r="L4845" s="9" t="s">
        <v>9477</v>
      </c>
      <c r="M4845" s="9"/>
      <c r="N4845" s="12" t="s">
        <v>9453</v>
      </c>
    </row>
    <row r="4846" customFormat="1" spans="1:14">
      <c r="A4846" s="9" t="s">
        <v>1449</v>
      </c>
      <c r="B4846" s="9"/>
      <c r="C4846" s="9" t="s">
        <v>9498</v>
      </c>
      <c r="D4846" s="9" t="s">
        <v>9499</v>
      </c>
      <c r="E4846" s="10" t="s">
        <v>1676</v>
      </c>
      <c r="F4846" s="9"/>
      <c r="G4846" s="9"/>
      <c r="H4846" s="9" t="s">
        <v>1803</v>
      </c>
      <c r="I4846" s="9"/>
      <c r="J4846" s="10" t="s">
        <v>9456</v>
      </c>
      <c r="K4846" s="9" t="s">
        <v>9457</v>
      </c>
      <c r="L4846" s="9" t="s">
        <v>9477</v>
      </c>
      <c r="M4846" s="9"/>
      <c r="N4846" s="12" t="s">
        <v>9453</v>
      </c>
    </row>
    <row r="4847" customFormat="1" spans="1:14">
      <c r="A4847" s="9" t="s">
        <v>1449</v>
      </c>
      <c r="B4847" s="10"/>
      <c r="C4847" s="10" t="s">
        <v>9500</v>
      </c>
      <c r="D4847" s="10" t="s">
        <v>9501</v>
      </c>
      <c r="E4847" s="10" t="s">
        <v>1676</v>
      </c>
      <c r="F4847" s="10"/>
      <c r="G4847" s="10"/>
      <c r="H4847" s="10" t="s">
        <v>1803</v>
      </c>
      <c r="I4847" s="10"/>
      <c r="J4847" s="10" t="s">
        <v>9456</v>
      </c>
      <c r="K4847" s="10" t="s">
        <v>9457</v>
      </c>
      <c r="L4847" s="10" t="s">
        <v>9477</v>
      </c>
      <c r="M4847" s="9" t="s">
        <v>9478</v>
      </c>
      <c r="N4847" s="12" t="s">
        <v>9453</v>
      </c>
    </row>
    <row r="4848" customFormat="1" spans="1:14">
      <c r="A4848" s="9" t="s">
        <v>1449</v>
      </c>
      <c r="B4848" s="9"/>
      <c r="C4848" s="9" t="s">
        <v>9502</v>
      </c>
      <c r="D4848" s="9" t="s">
        <v>9503</v>
      </c>
      <c r="E4848" s="10" t="s">
        <v>1676</v>
      </c>
      <c r="F4848" s="9"/>
      <c r="G4848" s="9"/>
      <c r="H4848" s="10" t="s">
        <v>1803</v>
      </c>
      <c r="I4848" s="10"/>
      <c r="J4848" s="10" t="s">
        <v>9456</v>
      </c>
      <c r="K4848" s="10" t="s">
        <v>9457</v>
      </c>
      <c r="L4848" s="10" t="s">
        <v>9477</v>
      </c>
      <c r="M4848" s="9" t="s">
        <v>9478</v>
      </c>
      <c r="N4848" s="12" t="s">
        <v>9453</v>
      </c>
    </row>
    <row r="4849" customFormat="1" spans="1:14">
      <c r="A4849" s="9" t="s">
        <v>1449</v>
      </c>
      <c r="B4849" s="10"/>
      <c r="C4849" s="10" t="s">
        <v>9504</v>
      </c>
      <c r="D4849" s="10" t="s">
        <v>9505</v>
      </c>
      <c r="E4849" s="10" t="s">
        <v>1676</v>
      </c>
      <c r="F4849" s="10"/>
      <c r="G4849" s="10"/>
      <c r="H4849" s="10" t="s">
        <v>1803</v>
      </c>
      <c r="I4849" s="10"/>
      <c r="J4849" s="10" t="s">
        <v>9456</v>
      </c>
      <c r="K4849" s="10" t="s">
        <v>9457</v>
      </c>
      <c r="L4849" s="10" t="s">
        <v>9477</v>
      </c>
      <c r="M4849" s="9" t="s">
        <v>9478</v>
      </c>
      <c r="N4849" s="12" t="s">
        <v>9453</v>
      </c>
    </row>
    <row r="4850" customFormat="1" spans="1:14">
      <c r="A4850" s="9" t="s">
        <v>1449</v>
      </c>
      <c r="B4850" s="10"/>
      <c r="C4850" s="10" t="s">
        <v>9506</v>
      </c>
      <c r="D4850" s="10" t="s">
        <v>9507</v>
      </c>
      <c r="E4850" s="10" t="s">
        <v>1676</v>
      </c>
      <c r="F4850" s="10"/>
      <c r="G4850" s="10"/>
      <c r="H4850" s="10" t="s">
        <v>1803</v>
      </c>
      <c r="I4850" s="10"/>
      <c r="J4850" s="10" t="s">
        <v>9456</v>
      </c>
      <c r="K4850" s="10" t="s">
        <v>9457</v>
      </c>
      <c r="L4850" s="10" t="s">
        <v>9477</v>
      </c>
      <c r="M4850" s="9" t="s">
        <v>9478</v>
      </c>
      <c r="N4850" s="12" t="s">
        <v>9453</v>
      </c>
    </row>
    <row r="4851" customFormat="1" spans="1:14">
      <c r="A4851" s="9" t="s">
        <v>1449</v>
      </c>
      <c r="B4851" s="10"/>
      <c r="C4851" s="10" t="s">
        <v>9508</v>
      </c>
      <c r="D4851" s="10" t="s">
        <v>9509</v>
      </c>
      <c r="E4851" s="10" t="s">
        <v>1676</v>
      </c>
      <c r="F4851" s="10"/>
      <c r="G4851" s="10"/>
      <c r="H4851" s="10" t="s">
        <v>1803</v>
      </c>
      <c r="I4851" s="10"/>
      <c r="J4851" s="10" t="s">
        <v>9456</v>
      </c>
      <c r="K4851" s="10" t="s">
        <v>9457</v>
      </c>
      <c r="L4851" s="10" t="s">
        <v>9477</v>
      </c>
      <c r="M4851" s="9" t="s">
        <v>9478</v>
      </c>
      <c r="N4851" s="12" t="s">
        <v>9453</v>
      </c>
    </row>
    <row r="4852" customFormat="1" spans="1:14">
      <c r="A4852" s="9" t="s">
        <v>1449</v>
      </c>
      <c r="B4852" s="10"/>
      <c r="C4852" s="10" t="s">
        <v>9510</v>
      </c>
      <c r="D4852" s="10" t="s">
        <v>9511</v>
      </c>
      <c r="E4852" s="10" t="s">
        <v>1676</v>
      </c>
      <c r="F4852" s="10"/>
      <c r="G4852" s="10"/>
      <c r="H4852" s="10" t="s">
        <v>1803</v>
      </c>
      <c r="I4852" s="10"/>
      <c r="J4852" s="10" t="s">
        <v>9456</v>
      </c>
      <c r="K4852" s="10" t="s">
        <v>9457</v>
      </c>
      <c r="L4852" s="10" t="s">
        <v>9477</v>
      </c>
      <c r="M4852" s="9" t="s">
        <v>9478</v>
      </c>
      <c r="N4852" s="12" t="s">
        <v>9453</v>
      </c>
    </row>
    <row r="4853" customFormat="1" spans="1:14">
      <c r="A4853" s="9" t="s">
        <v>1449</v>
      </c>
      <c r="B4853" s="10"/>
      <c r="C4853" s="10" t="s">
        <v>9512</v>
      </c>
      <c r="D4853" s="10" t="s">
        <v>9513</v>
      </c>
      <c r="E4853" s="10" t="s">
        <v>1676</v>
      </c>
      <c r="F4853" s="10"/>
      <c r="G4853" s="10"/>
      <c r="H4853" s="10" t="s">
        <v>1803</v>
      </c>
      <c r="I4853" s="10"/>
      <c r="J4853" s="10" t="s">
        <v>9456</v>
      </c>
      <c r="K4853" s="10" t="s">
        <v>9457</v>
      </c>
      <c r="L4853" s="10" t="s">
        <v>9477</v>
      </c>
      <c r="M4853" s="9" t="s">
        <v>9478</v>
      </c>
      <c r="N4853" s="12" t="s">
        <v>9453</v>
      </c>
    </row>
    <row r="4854" customFormat="1" spans="1:14">
      <c r="A4854" s="9" t="s">
        <v>1449</v>
      </c>
      <c r="B4854" s="10"/>
      <c r="C4854" s="10" t="s">
        <v>9514</v>
      </c>
      <c r="D4854" s="10" t="s">
        <v>9515</v>
      </c>
      <c r="E4854" s="10" t="s">
        <v>1676</v>
      </c>
      <c r="F4854" s="10"/>
      <c r="G4854" s="10"/>
      <c r="H4854" s="10" t="s">
        <v>1803</v>
      </c>
      <c r="I4854" s="10"/>
      <c r="J4854" s="10" t="s">
        <v>9456</v>
      </c>
      <c r="K4854" s="10" t="s">
        <v>9457</v>
      </c>
      <c r="L4854" s="10" t="s">
        <v>9477</v>
      </c>
      <c r="M4854" s="9" t="s">
        <v>9478</v>
      </c>
      <c r="N4854" s="12" t="s">
        <v>9453</v>
      </c>
    </row>
    <row r="4855" customFormat="1" spans="1:14">
      <c r="A4855" s="9" t="s">
        <v>1449</v>
      </c>
      <c r="B4855" s="10"/>
      <c r="C4855" s="10" t="s">
        <v>9516</v>
      </c>
      <c r="D4855" s="10" t="s">
        <v>9517</v>
      </c>
      <c r="E4855" s="10" t="s">
        <v>1676</v>
      </c>
      <c r="F4855" s="10"/>
      <c r="G4855" s="10"/>
      <c r="H4855" s="10" t="s">
        <v>1803</v>
      </c>
      <c r="I4855" s="10"/>
      <c r="J4855" s="10" t="s">
        <v>9456</v>
      </c>
      <c r="K4855" s="10" t="s">
        <v>9457</v>
      </c>
      <c r="L4855" s="10" t="s">
        <v>9477</v>
      </c>
      <c r="M4855" s="9" t="s">
        <v>9478</v>
      </c>
      <c r="N4855" s="12" t="s">
        <v>9453</v>
      </c>
    </row>
    <row r="4856" customFormat="1" spans="1:14">
      <c r="A4856" s="9" t="s">
        <v>1449</v>
      </c>
      <c r="B4856" s="10"/>
      <c r="C4856" s="10" t="s">
        <v>9518</v>
      </c>
      <c r="D4856" s="10" t="s">
        <v>9519</v>
      </c>
      <c r="E4856" s="10" t="s">
        <v>1676</v>
      </c>
      <c r="F4856" s="10"/>
      <c r="G4856" s="10"/>
      <c r="H4856" s="10" t="s">
        <v>1803</v>
      </c>
      <c r="I4856" s="10"/>
      <c r="J4856" s="10" t="s">
        <v>9456</v>
      </c>
      <c r="K4856" s="10" t="s">
        <v>9457</v>
      </c>
      <c r="L4856" s="10" t="s">
        <v>9477</v>
      </c>
      <c r="M4856" s="9" t="s">
        <v>9478</v>
      </c>
      <c r="N4856" s="12" t="s">
        <v>9453</v>
      </c>
    </row>
    <row r="4857" customFormat="1" spans="1:14">
      <c r="A4857" s="9" t="s">
        <v>1449</v>
      </c>
      <c r="B4857" s="10"/>
      <c r="C4857" s="10" t="s">
        <v>9520</v>
      </c>
      <c r="D4857" s="10" t="s">
        <v>9521</v>
      </c>
      <c r="E4857" s="10" t="s">
        <v>1676</v>
      </c>
      <c r="F4857" s="10"/>
      <c r="G4857" s="10"/>
      <c r="H4857" s="10" t="s">
        <v>1803</v>
      </c>
      <c r="I4857" s="10"/>
      <c r="J4857" s="10" t="s">
        <v>9456</v>
      </c>
      <c r="K4857" s="10" t="s">
        <v>9457</v>
      </c>
      <c r="L4857" s="10" t="s">
        <v>9477</v>
      </c>
      <c r="M4857" s="9" t="s">
        <v>9478</v>
      </c>
      <c r="N4857" s="12" t="s">
        <v>9453</v>
      </c>
    </row>
    <row r="4858" customFormat="1" spans="1:14">
      <c r="A4858" s="9" t="s">
        <v>1449</v>
      </c>
      <c r="B4858" s="10"/>
      <c r="C4858" s="10" t="s">
        <v>9522</v>
      </c>
      <c r="D4858" s="10" t="s">
        <v>9523</v>
      </c>
      <c r="E4858" s="10" t="s">
        <v>1676</v>
      </c>
      <c r="F4858" s="10"/>
      <c r="G4858" s="10"/>
      <c r="H4858" s="10" t="s">
        <v>1803</v>
      </c>
      <c r="I4858" s="10"/>
      <c r="J4858" s="10" t="s">
        <v>9456</v>
      </c>
      <c r="K4858" s="10" t="s">
        <v>9457</v>
      </c>
      <c r="L4858" s="10" t="s">
        <v>9477</v>
      </c>
      <c r="M4858" s="9" t="s">
        <v>9478</v>
      </c>
      <c r="N4858" s="12" t="s">
        <v>9453</v>
      </c>
    </row>
    <row r="4859" customFormat="1" spans="1:14">
      <c r="A4859" s="9" t="s">
        <v>1449</v>
      </c>
      <c r="B4859" s="10"/>
      <c r="C4859" s="10" t="s">
        <v>9524</v>
      </c>
      <c r="D4859" s="10" t="s">
        <v>9525</v>
      </c>
      <c r="E4859" s="10" t="s">
        <v>1676</v>
      </c>
      <c r="F4859" s="10"/>
      <c r="G4859" s="10"/>
      <c r="H4859" s="10" t="s">
        <v>1803</v>
      </c>
      <c r="I4859" s="10"/>
      <c r="J4859" s="10" t="s">
        <v>9456</v>
      </c>
      <c r="K4859" s="10" t="s">
        <v>9457</v>
      </c>
      <c r="L4859" s="10" t="s">
        <v>9477</v>
      </c>
      <c r="M4859" s="9" t="s">
        <v>9478</v>
      </c>
      <c r="N4859" s="12" t="s">
        <v>9453</v>
      </c>
    </row>
    <row r="4860" customFormat="1" spans="1:14">
      <c r="A4860" s="9" t="s">
        <v>1449</v>
      </c>
      <c r="B4860" s="10"/>
      <c r="C4860" s="10" t="s">
        <v>9526</v>
      </c>
      <c r="D4860" s="10" t="s">
        <v>9527</v>
      </c>
      <c r="E4860" s="10" t="s">
        <v>1676</v>
      </c>
      <c r="F4860" s="10"/>
      <c r="G4860" s="10"/>
      <c r="H4860" s="10" t="s">
        <v>1803</v>
      </c>
      <c r="I4860" s="10"/>
      <c r="J4860" s="10" t="s">
        <v>9456</v>
      </c>
      <c r="K4860" s="10" t="s">
        <v>9457</v>
      </c>
      <c r="L4860" s="10" t="s">
        <v>9477</v>
      </c>
      <c r="M4860" s="9" t="s">
        <v>9478</v>
      </c>
      <c r="N4860" s="12" t="s">
        <v>9453</v>
      </c>
    </row>
    <row r="4861" customFormat="1" spans="1:14">
      <c r="A4861" s="9" t="s">
        <v>1449</v>
      </c>
      <c r="B4861" s="10"/>
      <c r="C4861" s="10" t="s">
        <v>9528</v>
      </c>
      <c r="D4861" s="10" t="s">
        <v>9529</v>
      </c>
      <c r="E4861" s="10" t="s">
        <v>1676</v>
      </c>
      <c r="F4861" s="10"/>
      <c r="G4861" s="10"/>
      <c r="H4861" s="10" t="s">
        <v>1803</v>
      </c>
      <c r="I4861" s="10"/>
      <c r="J4861" s="10" t="s">
        <v>9456</v>
      </c>
      <c r="K4861" s="10" t="s">
        <v>9457</v>
      </c>
      <c r="L4861" s="10" t="s">
        <v>9477</v>
      </c>
      <c r="M4861" s="9" t="s">
        <v>9478</v>
      </c>
      <c r="N4861" s="12" t="s">
        <v>9453</v>
      </c>
    </row>
    <row r="4862" customFormat="1" spans="1:14">
      <c r="A4862" s="9" t="s">
        <v>1449</v>
      </c>
      <c r="B4862" s="10"/>
      <c r="C4862" s="10" t="s">
        <v>9530</v>
      </c>
      <c r="D4862" s="10" t="s">
        <v>9531</v>
      </c>
      <c r="E4862" s="10" t="s">
        <v>1676</v>
      </c>
      <c r="F4862" s="10"/>
      <c r="G4862" s="10"/>
      <c r="H4862" s="10" t="s">
        <v>1803</v>
      </c>
      <c r="I4862" s="10"/>
      <c r="J4862" s="10" t="s">
        <v>9456</v>
      </c>
      <c r="K4862" s="10" t="s">
        <v>9457</v>
      </c>
      <c r="L4862" s="10" t="s">
        <v>9477</v>
      </c>
      <c r="M4862" s="9" t="s">
        <v>9478</v>
      </c>
      <c r="N4862" s="12" t="s">
        <v>9453</v>
      </c>
    </row>
    <row r="4863" customFormat="1" spans="1:14">
      <c r="A4863" s="9" t="s">
        <v>1449</v>
      </c>
      <c r="B4863" s="10"/>
      <c r="C4863" s="10" t="s">
        <v>9532</v>
      </c>
      <c r="D4863" s="10" t="s">
        <v>9533</v>
      </c>
      <c r="E4863" s="10" t="s">
        <v>1676</v>
      </c>
      <c r="F4863" s="10"/>
      <c r="G4863" s="10"/>
      <c r="H4863" s="10" t="s">
        <v>1803</v>
      </c>
      <c r="I4863" s="10"/>
      <c r="J4863" s="10" t="s">
        <v>9456</v>
      </c>
      <c r="K4863" s="10" t="s">
        <v>9457</v>
      </c>
      <c r="L4863" s="10" t="s">
        <v>9477</v>
      </c>
      <c r="M4863" s="9" t="s">
        <v>9478</v>
      </c>
      <c r="N4863" s="12" t="s">
        <v>9453</v>
      </c>
    </row>
    <row r="4864" customFormat="1" spans="1:14">
      <c r="A4864" s="9" t="s">
        <v>1449</v>
      </c>
      <c r="B4864" s="10"/>
      <c r="C4864" s="10" t="s">
        <v>9534</v>
      </c>
      <c r="D4864" s="10" t="s">
        <v>9535</v>
      </c>
      <c r="E4864" s="10" t="s">
        <v>1676</v>
      </c>
      <c r="F4864" s="10"/>
      <c r="G4864" s="10"/>
      <c r="H4864" s="10" t="s">
        <v>1803</v>
      </c>
      <c r="I4864" s="10"/>
      <c r="J4864" s="10" t="s">
        <v>9456</v>
      </c>
      <c r="K4864" s="10" t="s">
        <v>9457</v>
      </c>
      <c r="L4864" s="10" t="s">
        <v>9477</v>
      </c>
      <c r="M4864" s="9" t="s">
        <v>9478</v>
      </c>
      <c r="N4864" s="12" t="s">
        <v>9453</v>
      </c>
    </row>
    <row r="4865" customFormat="1" spans="1:14">
      <c r="A4865" s="9" t="s">
        <v>1449</v>
      </c>
      <c r="B4865" s="10"/>
      <c r="C4865" s="10" t="s">
        <v>9536</v>
      </c>
      <c r="D4865" s="10" t="s">
        <v>9537</v>
      </c>
      <c r="E4865" s="10" t="s">
        <v>1676</v>
      </c>
      <c r="F4865" s="10"/>
      <c r="G4865" s="10"/>
      <c r="H4865" s="10" t="s">
        <v>1803</v>
      </c>
      <c r="I4865" s="10"/>
      <c r="J4865" s="10" t="s">
        <v>9456</v>
      </c>
      <c r="K4865" s="10" t="s">
        <v>9457</v>
      </c>
      <c r="L4865" s="10" t="s">
        <v>9477</v>
      </c>
      <c r="M4865" s="9" t="s">
        <v>9478</v>
      </c>
      <c r="N4865" s="12" t="s">
        <v>9453</v>
      </c>
    </row>
    <row r="4866" customFormat="1" spans="1:14">
      <c r="A4866" s="9" t="s">
        <v>1449</v>
      </c>
      <c r="B4866" s="10"/>
      <c r="C4866" s="10" t="s">
        <v>9538</v>
      </c>
      <c r="D4866" s="10" t="s">
        <v>9539</v>
      </c>
      <c r="E4866" s="10" t="s">
        <v>1676</v>
      </c>
      <c r="F4866" s="10"/>
      <c r="G4866" s="10"/>
      <c r="H4866" s="10" t="s">
        <v>1803</v>
      </c>
      <c r="I4866" s="10"/>
      <c r="J4866" s="10" t="s">
        <v>9456</v>
      </c>
      <c r="K4866" s="10" t="s">
        <v>9457</v>
      </c>
      <c r="L4866" s="10" t="s">
        <v>9477</v>
      </c>
      <c r="M4866" s="9" t="s">
        <v>9478</v>
      </c>
      <c r="N4866" s="12" t="s">
        <v>9453</v>
      </c>
    </row>
    <row r="4867" customFormat="1" spans="1:14">
      <c r="A4867" s="9" t="s">
        <v>1449</v>
      </c>
      <c r="B4867" s="10"/>
      <c r="C4867" s="10" t="s">
        <v>9540</v>
      </c>
      <c r="D4867" s="10" t="s">
        <v>9541</v>
      </c>
      <c r="E4867" s="10" t="s">
        <v>1676</v>
      </c>
      <c r="F4867" s="10"/>
      <c r="G4867" s="10"/>
      <c r="H4867" s="10" t="s">
        <v>1803</v>
      </c>
      <c r="I4867" s="10"/>
      <c r="J4867" s="10" t="s">
        <v>9456</v>
      </c>
      <c r="K4867" s="10" t="s">
        <v>9457</v>
      </c>
      <c r="L4867" s="10" t="s">
        <v>9477</v>
      </c>
      <c r="M4867" s="9" t="s">
        <v>9478</v>
      </c>
      <c r="N4867" s="12" t="s">
        <v>9453</v>
      </c>
    </row>
    <row r="4868" customFormat="1" spans="1:14">
      <c r="A4868" s="9" t="s">
        <v>1449</v>
      </c>
      <c r="B4868" s="10"/>
      <c r="C4868" s="10" t="s">
        <v>9542</v>
      </c>
      <c r="D4868" s="10" t="s">
        <v>9543</v>
      </c>
      <c r="E4868" s="10" t="s">
        <v>1676</v>
      </c>
      <c r="F4868" s="10"/>
      <c r="G4868" s="10"/>
      <c r="H4868" s="10" t="s">
        <v>1803</v>
      </c>
      <c r="I4868" s="10"/>
      <c r="J4868" s="10" t="s">
        <v>9456</v>
      </c>
      <c r="K4868" s="10" t="s">
        <v>9457</v>
      </c>
      <c r="L4868" s="10" t="s">
        <v>9477</v>
      </c>
      <c r="M4868" s="9" t="s">
        <v>9478</v>
      </c>
      <c r="N4868" s="12" t="s">
        <v>9453</v>
      </c>
    </row>
    <row r="4869" customFormat="1" spans="1:14">
      <c r="A4869" s="9" t="s">
        <v>1449</v>
      </c>
      <c r="B4869" s="10"/>
      <c r="C4869" s="10" t="s">
        <v>9544</v>
      </c>
      <c r="D4869" s="10" t="s">
        <v>9545</v>
      </c>
      <c r="E4869" s="10" t="s">
        <v>1676</v>
      </c>
      <c r="F4869" s="10"/>
      <c r="G4869" s="10"/>
      <c r="H4869" s="10" t="s">
        <v>1803</v>
      </c>
      <c r="I4869" s="10"/>
      <c r="J4869" s="10" t="s">
        <v>9456</v>
      </c>
      <c r="K4869" s="10" t="s">
        <v>9457</v>
      </c>
      <c r="L4869" s="10" t="s">
        <v>9477</v>
      </c>
      <c r="M4869" s="9" t="s">
        <v>9478</v>
      </c>
      <c r="N4869" s="12" t="s">
        <v>9453</v>
      </c>
    </row>
    <row r="4870" customFormat="1" spans="1:14">
      <c r="A4870" s="9" t="s">
        <v>1449</v>
      </c>
      <c r="B4870" s="10"/>
      <c r="C4870" s="10" t="s">
        <v>9546</v>
      </c>
      <c r="D4870" s="10" t="s">
        <v>9547</v>
      </c>
      <c r="E4870" s="10" t="s">
        <v>1676</v>
      </c>
      <c r="F4870" s="10"/>
      <c r="G4870" s="10"/>
      <c r="H4870" s="10" t="s">
        <v>1803</v>
      </c>
      <c r="I4870" s="10"/>
      <c r="J4870" s="10" t="s">
        <v>9456</v>
      </c>
      <c r="K4870" s="10" t="s">
        <v>9457</v>
      </c>
      <c r="L4870" s="10" t="s">
        <v>9477</v>
      </c>
      <c r="M4870" s="9" t="s">
        <v>9478</v>
      </c>
      <c r="N4870" s="12" t="s">
        <v>9453</v>
      </c>
    </row>
    <row r="4871" customFormat="1" spans="1:14">
      <c r="A4871" s="9" t="s">
        <v>1449</v>
      </c>
      <c r="B4871" s="9"/>
      <c r="C4871" s="9" t="s">
        <v>9548</v>
      </c>
      <c r="D4871" s="9" t="s">
        <v>9549</v>
      </c>
      <c r="E4871" s="10" t="s">
        <v>1676</v>
      </c>
      <c r="F4871" s="9"/>
      <c r="G4871" s="9"/>
      <c r="H4871" s="10" t="s">
        <v>1803</v>
      </c>
      <c r="I4871" s="10"/>
      <c r="J4871" s="10" t="s">
        <v>9456</v>
      </c>
      <c r="K4871" s="10" t="s">
        <v>9457</v>
      </c>
      <c r="L4871" s="10" t="s">
        <v>9550</v>
      </c>
      <c r="M4871" s="9" t="s">
        <v>9551</v>
      </c>
      <c r="N4871" s="12" t="s">
        <v>9453</v>
      </c>
    </row>
    <row r="4872" customFormat="1" spans="1:14">
      <c r="A4872" s="9" t="s">
        <v>1449</v>
      </c>
      <c r="B4872" s="9"/>
      <c r="C4872" s="9" t="s">
        <v>9552</v>
      </c>
      <c r="D4872" s="9" t="s">
        <v>9553</v>
      </c>
      <c r="E4872" s="10" t="s">
        <v>1676</v>
      </c>
      <c r="F4872" s="9"/>
      <c r="G4872" s="9"/>
      <c r="H4872" s="9" t="s">
        <v>1803</v>
      </c>
      <c r="I4872" s="9"/>
      <c r="J4872" s="10" t="s">
        <v>9456</v>
      </c>
      <c r="K4872" s="9" t="s">
        <v>9457</v>
      </c>
      <c r="L4872" s="9" t="s">
        <v>9554</v>
      </c>
      <c r="M4872" s="9" t="s">
        <v>9551</v>
      </c>
      <c r="N4872" s="12" t="s">
        <v>9453</v>
      </c>
    </row>
    <row r="4873" customFormat="1" spans="1:14">
      <c r="A4873" s="9" t="s">
        <v>1449</v>
      </c>
      <c r="B4873" s="9"/>
      <c r="C4873" s="9" t="s">
        <v>9555</v>
      </c>
      <c r="D4873" s="9" t="s">
        <v>9556</v>
      </c>
      <c r="E4873" s="10" t="s">
        <v>1676</v>
      </c>
      <c r="F4873" s="9"/>
      <c r="G4873" s="9"/>
      <c r="H4873" s="9" t="s">
        <v>1803</v>
      </c>
      <c r="I4873" s="9"/>
      <c r="J4873" s="10" t="s">
        <v>9456</v>
      </c>
      <c r="K4873" s="9" t="s">
        <v>9457</v>
      </c>
      <c r="L4873" s="10" t="s">
        <v>9554</v>
      </c>
      <c r="M4873" s="9"/>
      <c r="N4873" s="12" t="s">
        <v>9453</v>
      </c>
    </row>
    <row r="4874" customFormat="1" spans="1:14">
      <c r="A4874" s="9" t="s">
        <v>1449</v>
      </c>
      <c r="B4874" s="9"/>
      <c r="C4874" s="9" t="s">
        <v>9557</v>
      </c>
      <c r="D4874" s="9" t="s">
        <v>9558</v>
      </c>
      <c r="E4874" s="10" t="s">
        <v>1676</v>
      </c>
      <c r="F4874" s="9"/>
      <c r="G4874" s="9"/>
      <c r="H4874" s="9" t="s">
        <v>1803</v>
      </c>
      <c r="I4874" s="9"/>
      <c r="J4874" s="10" t="s">
        <v>9456</v>
      </c>
      <c r="K4874" s="9" t="s">
        <v>9457</v>
      </c>
      <c r="L4874" s="10" t="s">
        <v>9481</v>
      </c>
      <c r="M4874" s="9"/>
      <c r="N4874" s="12" t="s">
        <v>9453</v>
      </c>
    </row>
    <row r="4875" customFormat="1" spans="1:14">
      <c r="A4875" s="9" t="s">
        <v>1449</v>
      </c>
      <c r="B4875" s="9"/>
      <c r="C4875" s="9" t="s">
        <v>9559</v>
      </c>
      <c r="D4875" s="9" t="s">
        <v>9560</v>
      </c>
      <c r="E4875" s="10" t="s">
        <v>1676</v>
      </c>
      <c r="F4875" s="9"/>
      <c r="G4875" s="9"/>
      <c r="H4875" s="9" t="s">
        <v>1803</v>
      </c>
      <c r="I4875" s="9"/>
      <c r="J4875" s="10" t="s">
        <v>9456</v>
      </c>
      <c r="K4875" s="9" t="s">
        <v>9457</v>
      </c>
      <c r="L4875" s="10" t="s">
        <v>9481</v>
      </c>
      <c r="M4875" s="9"/>
      <c r="N4875" s="12" t="s">
        <v>9453</v>
      </c>
    </row>
    <row r="4876" customFormat="1" spans="1:14">
      <c r="A4876" s="9" t="s">
        <v>1449</v>
      </c>
      <c r="B4876" s="9"/>
      <c r="C4876" s="9" t="s">
        <v>9561</v>
      </c>
      <c r="D4876" s="9" t="s">
        <v>9562</v>
      </c>
      <c r="E4876" s="10" t="s">
        <v>1676</v>
      </c>
      <c r="F4876" s="9"/>
      <c r="G4876" s="9"/>
      <c r="H4876" s="9" t="s">
        <v>1803</v>
      </c>
      <c r="I4876" s="9"/>
      <c r="J4876" s="10" t="s">
        <v>9456</v>
      </c>
      <c r="K4876" s="9" t="s">
        <v>9457</v>
      </c>
      <c r="L4876" s="9" t="s">
        <v>9554</v>
      </c>
      <c r="M4876" s="9"/>
      <c r="N4876" s="12" t="s">
        <v>9453</v>
      </c>
    </row>
    <row r="4877" customFormat="1" spans="1:14">
      <c r="A4877" s="9" t="s">
        <v>1449</v>
      </c>
      <c r="B4877" s="9"/>
      <c r="C4877" s="9" t="s">
        <v>9563</v>
      </c>
      <c r="D4877" s="9" t="s">
        <v>9564</v>
      </c>
      <c r="E4877" s="10" t="s">
        <v>1676</v>
      </c>
      <c r="F4877" s="9"/>
      <c r="G4877" s="9"/>
      <c r="H4877" s="9" t="s">
        <v>1803</v>
      </c>
      <c r="I4877" s="9"/>
      <c r="J4877" s="10" t="s">
        <v>9456</v>
      </c>
      <c r="K4877" s="9" t="s">
        <v>9457</v>
      </c>
      <c r="L4877" s="9" t="s">
        <v>9554</v>
      </c>
      <c r="M4877" s="9"/>
      <c r="N4877" s="12" t="s">
        <v>9453</v>
      </c>
    </row>
    <row r="4878" customFormat="1" spans="1:14">
      <c r="A4878" s="9" t="s">
        <v>1449</v>
      </c>
      <c r="B4878" s="10"/>
      <c r="C4878" s="10" t="s">
        <v>9565</v>
      </c>
      <c r="D4878" s="10" t="s">
        <v>9566</v>
      </c>
      <c r="E4878" s="10" t="s">
        <v>1676</v>
      </c>
      <c r="F4878" s="10"/>
      <c r="G4878" s="10"/>
      <c r="H4878" s="10" t="s">
        <v>1803</v>
      </c>
      <c r="I4878" s="10"/>
      <c r="J4878" s="10" t="s">
        <v>9456</v>
      </c>
      <c r="K4878" s="10" t="s">
        <v>9457</v>
      </c>
      <c r="L4878" s="10" t="s">
        <v>9554</v>
      </c>
      <c r="M4878" s="9" t="s">
        <v>9551</v>
      </c>
      <c r="N4878" s="12" t="s">
        <v>9453</v>
      </c>
    </row>
    <row r="4879" customFormat="1" spans="1:14">
      <c r="A4879" s="9" t="s">
        <v>1449</v>
      </c>
      <c r="B4879" s="10"/>
      <c r="C4879" s="10" t="s">
        <v>9567</v>
      </c>
      <c r="D4879" s="10" t="s">
        <v>9568</v>
      </c>
      <c r="E4879" s="10" t="s">
        <v>1676</v>
      </c>
      <c r="F4879" s="10"/>
      <c r="G4879" s="10"/>
      <c r="H4879" s="10" t="s">
        <v>1803</v>
      </c>
      <c r="I4879" s="10"/>
      <c r="J4879" s="10" t="s">
        <v>9456</v>
      </c>
      <c r="K4879" s="10" t="s">
        <v>9457</v>
      </c>
      <c r="L4879" s="10" t="s">
        <v>9554</v>
      </c>
      <c r="M4879" s="9" t="s">
        <v>9551</v>
      </c>
      <c r="N4879" s="12" t="s">
        <v>9453</v>
      </c>
    </row>
    <row r="4880" customFormat="1" spans="1:14">
      <c r="A4880" s="9" t="s">
        <v>1449</v>
      </c>
      <c r="B4880" s="10"/>
      <c r="C4880" s="10" t="s">
        <v>9569</v>
      </c>
      <c r="D4880" s="10" t="s">
        <v>9570</v>
      </c>
      <c r="E4880" s="10" t="s">
        <v>1676</v>
      </c>
      <c r="F4880" s="10"/>
      <c r="G4880" s="10"/>
      <c r="H4880" s="10" t="s">
        <v>1803</v>
      </c>
      <c r="I4880" s="10"/>
      <c r="J4880" s="10" t="s">
        <v>9456</v>
      </c>
      <c r="K4880" s="10" t="s">
        <v>9457</v>
      </c>
      <c r="L4880" s="10" t="s">
        <v>9554</v>
      </c>
      <c r="M4880" s="9" t="s">
        <v>9551</v>
      </c>
      <c r="N4880" s="12" t="s">
        <v>9453</v>
      </c>
    </row>
    <row r="4881" customFormat="1" spans="1:14">
      <c r="A4881" s="9" t="s">
        <v>1449</v>
      </c>
      <c r="B4881" s="10"/>
      <c r="C4881" s="10" t="s">
        <v>9571</v>
      </c>
      <c r="D4881" s="10" t="s">
        <v>9572</v>
      </c>
      <c r="E4881" s="10" t="s">
        <v>1676</v>
      </c>
      <c r="F4881" s="10"/>
      <c r="G4881" s="10"/>
      <c r="H4881" s="10" t="s">
        <v>1803</v>
      </c>
      <c r="I4881" s="10"/>
      <c r="J4881" s="10" t="s">
        <v>9456</v>
      </c>
      <c r="K4881" s="10" t="s">
        <v>9457</v>
      </c>
      <c r="L4881" s="10" t="s">
        <v>9554</v>
      </c>
      <c r="M4881" s="9" t="s">
        <v>9551</v>
      </c>
      <c r="N4881" s="12" t="s">
        <v>9453</v>
      </c>
    </row>
    <row r="4882" customFormat="1" spans="1:14">
      <c r="A4882" s="9" t="s">
        <v>1449</v>
      </c>
      <c r="B4882" s="10"/>
      <c r="C4882" s="10" t="s">
        <v>9573</v>
      </c>
      <c r="D4882" s="10" t="s">
        <v>9574</v>
      </c>
      <c r="E4882" s="10" t="s">
        <v>1676</v>
      </c>
      <c r="F4882" s="10"/>
      <c r="G4882" s="10"/>
      <c r="H4882" s="10" t="s">
        <v>1803</v>
      </c>
      <c r="I4882" s="10"/>
      <c r="J4882" s="10" t="s">
        <v>9456</v>
      </c>
      <c r="K4882" s="10" t="s">
        <v>9457</v>
      </c>
      <c r="L4882" s="10" t="s">
        <v>9554</v>
      </c>
      <c r="M4882" s="9" t="s">
        <v>9551</v>
      </c>
      <c r="N4882" s="12" t="s">
        <v>9453</v>
      </c>
    </row>
    <row r="4883" customFormat="1" spans="1:14">
      <c r="A4883" s="9" t="s">
        <v>1449</v>
      </c>
      <c r="B4883" s="10"/>
      <c r="C4883" s="10" t="s">
        <v>9575</v>
      </c>
      <c r="D4883" s="10" t="s">
        <v>9576</v>
      </c>
      <c r="E4883" s="10" t="s">
        <v>1676</v>
      </c>
      <c r="F4883" s="10"/>
      <c r="G4883" s="10"/>
      <c r="H4883" s="10" t="s">
        <v>1803</v>
      </c>
      <c r="I4883" s="10"/>
      <c r="J4883" s="10" t="s">
        <v>9456</v>
      </c>
      <c r="K4883" s="10" t="s">
        <v>9457</v>
      </c>
      <c r="L4883" s="10" t="s">
        <v>9554</v>
      </c>
      <c r="M4883" s="9" t="s">
        <v>9551</v>
      </c>
      <c r="N4883" s="12" t="s">
        <v>9453</v>
      </c>
    </row>
    <row r="4884" customFormat="1" spans="1:14">
      <c r="A4884" s="9" t="s">
        <v>1449</v>
      </c>
      <c r="B4884" s="10"/>
      <c r="C4884" s="10" t="s">
        <v>9577</v>
      </c>
      <c r="D4884" s="10" t="s">
        <v>9578</v>
      </c>
      <c r="E4884" s="10" t="s">
        <v>1676</v>
      </c>
      <c r="F4884" s="10"/>
      <c r="G4884" s="10"/>
      <c r="H4884" s="10" t="s">
        <v>1803</v>
      </c>
      <c r="I4884" s="10"/>
      <c r="J4884" s="10" t="s">
        <v>9456</v>
      </c>
      <c r="K4884" s="10" t="s">
        <v>9457</v>
      </c>
      <c r="L4884" s="10" t="s">
        <v>9554</v>
      </c>
      <c r="M4884" s="9" t="s">
        <v>9551</v>
      </c>
      <c r="N4884" s="12" t="s">
        <v>9453</v>
      </c>
    </row>
    <row r="4885" customFormat="1" spans="1:14">
      <c r="A4885" s="9" t="s">
        <v>1449</v>
      </c>
      <c r="B4885" s="10"/>
      <c r="C4885" s="10" t="s">
        <v>9579</v>
      </c>
      <c r="D4885" s="10" t="s">
        <v>9580</v>
      </c>
      <c r="E4885" s="10" t="s">
        <v>1676</v>
      </c>
      <c r="F4885" s="10"/>
      <c r="G4885" s="10"/>
      <c r="H4885" s="10" t="s">
        <v>1803</v>
      </c>
      <c r="I4885" s="10"/>
      <c r="J4885" s="10" t="s">
        <v>9456</v>
      </c>
      <c r="K4885" s="10" t="s">
        <v>9457</v>
      </c>
      <c r="L4885" s="10" t="s">
        <v>9554</v>
      </c>
      <c r="M4885" s="9" t="s">
        <v>9551</v>
      </c>
      <c r="N4885" s="12" t="s">
        <v>9453</v>
      </c>
    </row>
    <row r="4886" customFormat="1" spans="1:14">
      <c r="A4886" s="9" t="s">
        <v>1449</v>
      </c>
      <c r="B4886" s="10"/>
      <c r="C4886" s="10" t="s">
        <v>9581</v>
      </c>
      <c r="D4886" s="10" t="s">
        <v>9582</v>
      </c>
      <c r="E4886" s="10" t="s">
        <v>1676</v>
      </c>
      <c r="F4886" s="10"/>
      <c r="G4886" s="10"/>
      <c r="H4886" s="10" t="s">
        <v>1803</v>
      </c>
      <c r="I4886" s="10"/>
      <c r="J4886" s="10" t="s">
        <v>9456</v>
      </c>
      <c r="K4886" s="10" t="s">
        <v>9457</v>
      </c>
      <c r="L4886" s="10" t="s">
        <v>9554</v>
      </c>
      <c r="M4886" s="9" t="s">
        <v>9551</v>
      </c>
      <c r="N4886" s="12" t="s">
        <v>9453</v>
      </c>
    </row>
    <row r="4887" customFormat="1" spans="1:14">
      <c r="A4887" s="9" t="s">
        <v>1449</v>
      </c>
      <c r="B4887" s="10"/>
      <c r="C4887" s="10" t="s">
        <v>9583</v>
      </c>
      <c r="D4887" s="10" t="s">
        <v>9584</v>
      </c>
      <c r="E4887" s="10" t="s">
        <v>1676</v>
      </c>
      <c r="F4887" s="10"/>
      <c r="G4887" s="10"/>
      <c r="H4887" s="10" t="s">
        <v>1803</v>
      </c>
      <c r="I4887" s="10"/>
      <c r="J4887" s="10" t="s">
        <v>9456</v>
      </c>
      <c r="K4887" s="10" t="s">
        <v>9457</v>
      </c>
      <c r="L4887" s="10" t="s">
        <v>9554</v>
      </c>
      <c r="M4887" s="9" t="s">
        <v>9551</v>
      </c>
      <c r="N4887" s="12" t="s">
        <v>9453</v>
      </c>
    </row>
    <row r="4888" customFormat="1" spans="1:14">
      <c r="A4888" s="9" t="s">
        <v>1449</v>
      </c>
      <c r="B4888" s="10"/>
      <c r="C4888" s="10" t="s">
        <v>9585</v>
      </c>
      <c r="D4888" s="10" t="s">
        <v>9586</v>
      </c>
      <c r="E4888" s="10" t="s">
        <v>1676</v>
      </c>
      <c r="F4888" s="10"/>
      <c r="G4888" s="10"/>
      <c r="H4888" s="10" t="s">
        <v>1803</v>
      </c>
      <c r="I4888" s="10"/>
      <c r="J4888" s="10" t="s">
        <v>9456</v>
      </c>
      <c r="K4888" s="10" t="s">
        <v>9457</v>
      </c>
      <c r="L4888" s="10" t="s">
        <v>9554</v>
      </c>
      <c r="M4888" s="9" t="s">
        <v>9551</v>
      </c>
      <c r="N4888" s="12" t="s">
        <v>9453</v>
      </c>
    </row>
    <row r="4889" customFormat="1" spans="1:14">
      <c r="A4889" s="9" t="s">
        <v>1449</v>
      </c>
      <c r="B4889" s="10"/>
      <c r="C4889" s="10" t="s">
        <v>9587</v>
      </c>
      <c r="D4889" s="10" t="s">
        <v>9588</v>
      </c>
      <c r="E4889" s="10" t="s">
        <v>1676</v>
      </c>
      <c r="F4889" s="10"/>
      <c r="G4889" s="10"/>
      <c r="H4889" s="10" t="s">
        <v>1803</v>
      </c>
      <c r="I4889" s="10"/>
      <c r="J4889" s="10" t="s">
        <v>9456</v>
      </c>
      <c r="K4889" s="10" t="s">
        <v>9457</v>
      </c>
      <c r="L4889" s="10" t="s">
        <v>9554</v>
      </c>
      <c r="M4889" s="9" t="s">
        <v>9551</v>
      </c>
      <c r="N4889" s="12" t="s">
        <v>9453</v>
      </c>
    </row>
    <row r="4890" customFormat="1" spans="1:14">
      <c r="A4890" s="9" t="s">
        <v>1449</v>
      </c>
      <c r="B4890" s="10"/>
      <c r="C4890" s="10" t="s">
        <v>9589</v>
      </c>
      <c r="D4890" s="10" t="s">
        <v>9590</v>
      </c>
      <c r="E4890" s="10" t="s">
        <v>1676</v>
      </c>
      <c r="F4890" s="10"/>
      <c r="G4890" s="10"/>
      <c r="H4890" s="10" t="s">
        <v>1803</v>
      </c>
      <c r="I4890" s="10"/>
      <c r="J4890" s="10" t="s">
        <v>9456</v>
      </c>
      <c r="K4890" s="10" t="s">
        <v>9457</v>
      </c>
      <c r="L4890" s="10" t="s">
        <v>9554</v>
      </c>
      <c r="M4890" s="9" t="s">
        <v>9551</v>
      </c>
      <c r="N4890" s="12" t="s">
        <v>9453</v>
      </c>
    </row>
    <row r="4891" customFormat="1" spans="1:14">
      <c r="A4891" s="9" t="s">
        <v>1449</v>
      </c>
      <c r="B4891" s="10"/>
      <c r="C4891" s="10" t="s">
        <v>9591</v>
      </c>
      <c r="D4891" s="10" t="s">
        <v>9592</v>
      </c>
      <c r="E4891" s="10" t="s">
        <v>1676</v>
      </c>
      <c r="F4891" s="10"/>
      <c r="G4891" s="10"/>
      <c r="H4891" s="10" t="s">
        <v>1803</v>
      </c>
      <c r="I4891" s="10"/>
      <c r="J4891" s="10" t="s">
        <v>9456</v>
      </c>
      <c r="K4891" s="10" t="s">
        <v>9457</v>
      </c>
      <c r="L4891" s="10" t="s">
        <v>9554</v>
      </c>
      <c r="M4891" s="9" t="s">
        <v>9551</v>
      </c>
      <c r="N4891" s="12" t="s">
        <v>9453</v>
      </c>
    </row>
    <row r="4892" customFormat="1" spans="1:14">
      <c r="A4892" s="9" t="s">
        <v>1449</v>
      </c>
      <c r="B4892" s="10"/>
      <c r="C4892" s="10" t="s">
        <v>9593</v>
      </c>
      <c r="D4892" s="10" t="s">
        <v>9594</v>
      </c>
      <c r="E4892" s="10" t="s">
        <v>1676</v>
      </c>
      <c r="F4892" s="10"/>
      <c r="G4892" s="10"/>
      <c r="H4892" s="10" t="s">
        <v>1803</v>
      </c>
      <c r="I4892" s="10"/>
      <c r="J4892" s="10" t="s">
        <v>9456</v>
      </c>
      <c r="K4892" s="10" t="s">
        <v>9457</v>
      </c>
      <c r="L4892" s="10" t="s">
        <v>9554</v>
      </c>
      <c r="M4892" s="9" t="s">
        <v>9551</v>
      </c>
      <c r="N4892" s="12" t="s">
        <v>9453</v>
      </c>
    </row>
    <row r="4893" customFormat="1" spans="1:14">
      <c r="A4893" s="9" t="s">
        <v>1449</v>
      </c>
      <c r="B4893" s="10"/>
      <c r="C4893" s="10" t="s">
        <v>9595</v>
      </c>
      <c r="D4893" s="10" t="s">
        <v>9596</v>
      </c>
      <c r="E4893" s="10" t="s">
        <v>1676</v>
      </c>
      <c r="F4893" s="10"/>
      <c r="G4893" s="10"/>
      <c r="H4893" s="10" t="s">
        <v>1803</v>
      </c>
      <c r="I4893" s="10"/>
      <c r="J4893" s="10" t="s">
        <v>9456</v>
      </c>
      <c r="K4893" s="10" t="s">
        <v>9457</v>
      </c>
      <c r="L4893" s="10" t="s">
        <v>9554</v>
      </c>
      <c r="M4893" s="9" t="s">
        <v>9551</v>
      </c>
      <c r="N4893" s="12" t="s">
        <v>9453</v>
      </c>
    </row>
    <row r="4894" customFormat="1" spans="1:14">
      <c r="A4894" s="9" t="s">
        <v>1449</v>
      </c>
      <c r="B4894" s="10"/>
      <c r="C4894" s="10" t="s">
        <v>9597</v>
      </c>
      <c r="D4894" s="10" t="s">
        <v>9598</v>
      </c>
      <c r="E4894" s="10" t="s">
        <v>1676</v>
      </c>
      <c r="F4894" s="10"/>
      <c r="G4894" s="10"/>
      <c r="H4894" s="10" t="s">
        <v>1803</v>
      </c>
      <c r="I4894" s="10"/>
      <c r="J4894" s="10" t="s">
        <v>9456</v>
      </c>
      <c r="K4894" s="10" t="s">
        <v>9457</v>
      </c>
      <c r="L4894" s="10" t="s">
        <v>9554</v>
      </c>
      <c r="M4894" s="9" t="s">
        <v>9551</v>
      </c>
      <c r="N4894" s="12" t="s">
        <v>9453</v>
      </c>
    </row>
    <row r="4895" customFormat="1" spans="1:14">
      <c r="A4895" s="9" t="s">
        <v>1449</v>
      </c>
      <c r="B4895" s="10"/>
      <c r="C4895" s="10" t="s">
        <v>9599</v>
      </c>
      <c r="D4895" s="10" t="s">
        <v>9600</v>
      </c>
      <c r="E4895" s="10" t="s">
        <v>1676</v>
      </c>
      <c r="F4895" s="10"/>
      <c r="G4895" s="10"/>
      <c r="H4895" s="10" t="s">
        <v>1803</v>
      </c>
      <c r="I4895" s="10"/>
      <c r="J4895" s="10" t="s">
        <v>9456</v>
      </c>
      <c r="K4895" s="10" t="s">
        <v>9457</v>
      </c>
      <c r="L4895" s="10" t="s">
        <v>9554</v>
      </c>
      <c r="M4895" s="9" t="s">
        <v>9551</v>
      </c>
      <c r="N4895" s="12" t="s">
        <v>9453</v>
      </c>
    </row>
    <row r="4896" customFormat="1" spans="1:14">
      <c r="A4896" s="9" t="s">
        <v>1449</v>
      </c>
      <c r="B4896" s="10"/>
      <c r="C4896" s="10" t="s">
        <v>9601</v>
      </c>
      <c r="D4896" s="10" t="s">
        <v>9602</v>
      </c>
      <c r="E4896" s="10" t="s">
        <v>1676</v>
      </c>
      <c r="F4896" s="10"/>
      <c r="G4896" s="10"/>
      <c r="H4896" s="10" t="s">
        <v>1803</v>
      </c>
      <c r="I4896" s="10"/>
      <c r="J4896" s="10" t="s">
        <v>9456</v>
      </c>
      <c r="K4896" s="10" t="s">
        <v>9457</v>
      </c>
      <c r="L4896" s="10" t="s">
        <v>9554</v>
      </c>
      <c r="M4896" s="9" t="s">
        <v>9551</v>
      </c>
      <c r="N4896" s="12" t="s">
        <v>9453</v>
      </c>
    </row>
    <row r="4897" customFormat="1" spans="1:14">
      <c r="A4897" s="9" t="s">
        <v>1449</v>
      </c>
      <c r="B4897" s="10"/>
      <c r="C4897" s="10" t="s">
        <v>9603</v>
      </c>
      <c r="D4897" s="10" t="s">
        <v>9604</v>
      </c>
      <c r="E4897" s="10" t="s">
        <v>1676</v>
      </c>
      <c r="F4897" s="10"/>
      <c r="G4897" s="10"/>
      <c r="H4897" s="10" t="s">
        <v>1803</v>
      </c>
      <c r="I4897" s="10"/>
      <c r="J4897" s="10" t="s">
        <v>9456</v>
      </c>
      <c r="K4897" s="10" t="s">
        <v>9457</v>
      </c>
      <c r="L4897" s="10" t="s">
        <v>9554</v>
      </c>
      <c r="M4897" s="9" t="s">
        <v>9551</v>
      </c>
      <c r="N4897" s="12" t="s">
        <v>9453</v>
      </c>
    </row>
    <row r="4898" customFormat="1" spans="1:14">
      <c r="A4898" s="9" t="s">
        <v>1449</v>
      </c>
      <c r="B4898" s="10"/>
      <c r="C4898" s="10" t="s">
        <v>9605</v>
      </c>
      <c r="D4898" s="10" t="s">
        <v>9606</v>
      </c>
      <c r="E4898" s="10" t="s">
        <v>1676</v>
      </c>
      <c r="F4898" s="10"/>
      <c r="G4898" s="10"/>
      <c r="H4898" s="10" t="s">
        <v>1803</v>
      </c>
      <c r="I4898" s="10"/>
      <c r="J4898" s="10" t="s">
        <v>9456</v>
      </c>
      <c r="K4898" s="10" t="s">
        <v>9457</v>
      </c>
      <c r="L4898" s="10" t="s">
        <v>9554</v>
      </c>
      <c r="M4898" s="9" t="s">
        <v>9551</v>
      </c>
      <c r="N4898" s="12" t="s">
        <v>9453</v>
      </c>
    </row>
    <row r="4899" customFormat="1" spans="1:14">
      <c r="A4899" s="9" t="s">
        <v>1449</v>
      </c>
      <c r="B4899" s="10"/>
      <c r="C4899" s="10" t="s">
        <v>9607</v>
      </c>
      <c r="D4899" s="10" t="s">
        <v>9608</v>
      </c>
      <c r="E4899" s="10" t="s">
        <v>1676</v>
      </c>
      <c r="F4899" s="10"/>
      <c r="G4899" s="10"/>
      <c r="H4899" s="10" t="s">
        <v>1803</v>
      </c>
      <c r="I4899" s="10"/>
      <c r="J4899" s="10" t="s">
        <v>9456</v>
      </c>
      <c r="K4899" s="10" t="s">
        <v>9457</v>
      </c>
      <c r="L4899" s="10" t="s">
        <v>9554</v>
      </c>
      <c r="M4899" s="9" t="s">
        <v>9551</v>
      </c>
      <c r="N4899" s="12" t="s">
        <v>9453</v>
      </c>
    </row>
    <row r="4900" customFormat="1" spans="1:14">
      <c r="A4900" s="9" t="s">
        <v>1449</v>
      </c>
      <c r="B4900" s="10"/>
      <c r="C4900" s="10" t="s">
        <v>9609</v>
      </c>
      <c r="D4900" s="10" t="s">
        <v>9610</v>
      </c>
      <c r="E4900" s="10" t="s">
        <v>1676</v>
      </c>
      <c r="F4900" s="10"/>
      <c r="G4900" s="10"/>
      <c r="H4900" s="10" t="s">
        <v>1803</v>
      </c>
      <c r="I4900" s="10"/>
      <c r="J4900" s="10" t="s">
        <v>9456</v>
      </c>
      <c r="K4900" s="10" t="s">
        <v>9457</v>
      </c>
      <c r="L4900" s="10" t="s">
        <v>9554</v>
      </c>
      <c r="M4900" s="9" t="s">
        <v>9551</v>
      </c>
      <c r="N4900" s="12" t="s">
        <v>9453</v>
      </c>
    </row>
    <row r="4901" customFormat="1" spans="1:14">
      <c r="A4901" s="9" t="s">
        <v>1449</v>
      </c>
      <c r="B4901" s="10"/>
      <c r="C4901" s="10" t="s">
        <v>9611</v>
      </c>
      <c r="D4901" s="10" t="s">
        <v>9612</v>
      </c>
      <c r="E4901" s="10" t="s">
        <v>1676</v>
      </c>
      <c r="F4901" s="10"/>
      <c r="G4901" s="10"/>
      <c r="H4901" s="10" t="s">
        <v>1803</v>
      </c>
      <c r="I4901" s="10"/>
      <c r="J4901" s="10" t="s">
        <v>9456</v>
      </c>
      <c r="K4901" s="10" t="s">
        <v>9457</v>
      </c>
      <c r="L4901" s="10" t="s">
        <v>9554</v>
      </c>
      <c r="M4901" s="9" t="s">
        <v>9551</v>
      </c>
      <c r="N4901" s="12" t="s">
        <v>9453</v>
      </c>
    </row>
    <row r="4902" customFormat="1" spans="1:14">
      <c r="A4902" s="9" t="s">
        <v>1449</v>
      </c>
      <c r="B4902" s="10"/>
      <c r="C4902" s="10" t="s">
        <v>9613</v>
      </c>
      <c r="D4902" s="10" t="s">
        <v>9614</v>
      </c>
      <c r="E4902" s="10" t="s">
        <v>1676</v>
      </c>
      <c r="F4902" s="10"/>
      <c r="G4902" s="10"/>
      <c r="H4902" s="10" t="s">
        <v>1803</v>
      </c>
      <c r="I4902" s="10"/>
      <c r="J4902" s="10" t="s">
        <v>9456</v>
      </c>
      <c r="K4902" s="10" t="s">
        <v>9457</v>
      </c>
      <c r="L4902" s="10" t="s">
        <v>9554</v>
      </c>
      <c r="M4902" s="9" t="s">
        <v>9551</v>
      </c>
      <c r="N4902" s="12" t="s">
        <v>9453</v>
      </c>
    </row>
    <row r="4903" customFormat="1" spans="1:14">
      <c r="A4903" s="9" t="s">
        <v>1449</v>
      </c>
      <c r="B4903" s="10"/>
      <c r="C4903" s="10" t="s">
        <v>9615</v>
      </c>
      <c r="D4903" s="10" t="s">
        <v>9616</v>
      </c>
      <c r="E4903" s="10" t="s">
        <v>1676</v>
      </c>
      <c r="F4903" s="10"/>
      <c r="G4903" s="10"/>
      <c r="H4903" s="10" t="s">
        <v>1803</v>
      </c>
      <c r="I4903" s="10"/>
      <c r="J4903" s="10" t="s">
        <v>9456</v>
      </c>
      <c r="K4903" s="10" t="s">
        <v>9457</v>
      </c>
      <c r="L4903" s="10" t="s">
        <v>9554</v>
      </c>
      <c r="M4903" s="9" t="s">
        <v>9551</v>
      </c>
      <c r="N4903" s="12" t="s">
        <v>9453</v>
      </c>
    </row>
    <row r="4904" customFormat="1" spans="1:14">
      <c r="A4904" s="9" t="s">
        <v>1449</v>
      </c>
      <c r="B4904" s="10"/>
      <c r="C4904" s="10" t="s">
        <v>9617</v>
      </c>
      <c r="D4904" s="10" t="s">
        <v>9618</v>
      </c>
      <c r="E4904" s="10" t="s">
        <v>1676</v>
      </c>
      <c r="F4904" s="10"/>
      <c r="G4904" s="10"/>
      <c r="H4904" s="10" t="s">
        <v>1803</v>
      </c>
      <c r="I4904" s="10"/>
      <c r="J4904" s="10" t="s">
        <v>9456</v>
      </c>
      <c r="K4904" s="10" t="s">
        <v>9457</v>
      </c>
      <c r="L4904" s="10" t="s">
        <v>9554</v>
      </c>
      <c r="M4904" s="9" t="s">
        <v>9551</v>
      </c>
      <c r="N4904" s="12" t="s">
        <v>9453</v>
      </c>
    </row>
    <row r="4905" customFormat="1" spans="1:14">
      <c r="A4905" s="9" t="s">
        <v>1449</v>
      </c>
      <c r="B4905" s="10"/>
      <c r="C4905" s="10" t="s">
        <v>9619</v>
      </c>
      <c r="D4905" s="10" t="s">
        <v>9620</v>
      </c>
      <c r="E4905" s="10" t="s">
        <v>1676</v>
      </c>
      <c r="F4905" s="10"/>
      <c r="G4905" s="10"/>
      <c r="H4905" s="10" t="s">
        <v>1803</v>
      </c>
      <c r="I4905" s="10"/>
      <c r="J4905" s="10" t="s">
        <v>9456</v>
      </c>
      <c r="K4905" s="10" t="s">
        <v>9457</v>
      </c>
      <c r="L4905" s="10" t="s">
        <v>9554</v>
      </c>
      <c r="M4905" s="9" t="s">
        <v>9551</v>
      </c>
      <c r="N4905" s="12" t="s">
        <v>9453</v>
      </c>
    </row>
    <row r="4906" customFormat="1" spans="1:14">
      <c r="A4906" s="9" t="s">
        <v>1449</v>
      </c>
      <c r="B4906" s="10"/>
      <c r="C4906" s="10" t="s">
        <v>9621</v>
      </c>
      <c r="D4906" s="10" t="s">
        <v>9622</v>
      </c>
      <c r="E4906" s="10" t="s">
        <v>1676</v>
      </c>
      <c r="F4906" s="10"/>
      <c r="G4906" s="10"/>
      <c r="H4906" s="10" t="s">
        <v>1803</v>
      </c>
      <c r="I4906" s="10"/>
      <c r="J4906" s="10" t="s">
        <v>9456</v>
      </c>
      <c r="K4906" s="10" t="s">
        <v>9457</v>
      </c>
      <c r="L4906" s="10" t="s">
        <v>9554</v>
      </c>
      <c r="M4906" s="9" t="s">
        <v>9551</v>
      </c>
      <c r="N4906" s="12" t="s">
        <v>9453</v>
      </c>
    </row>
    <row r="4907" customFormat="1" spans="1:14">
      <c r="A4907" s="9" t="s">
        <v>1449</v>
      </c>
      <c r="B4907" s="10"/>
      <c r="C4907" s="10" t="s">
        <v>9623</v>
      </c>
      <c r="D4907" s="10" t="s">
        <v>9624</v>
      </c>
      <c r="E4907" s="10" t="s">
        <v>1676</v>
      </c>
      <c r="F4907" s="10"/>
      <c r="G4907" s="10"/>
      <c r="H4907" s="10" t="s">
        <v>1803</v>
      </c>
      <c r="I4907" s="10"/>
      <c r="J4907" s="10" t="s">
        <v>9456</v>
      </c>
      <c r="K4907" s="10" t="s">
        <v>9457</v>
      </c>
      <c r="L4907" s="10" t="s">
        <v>9554</v>
      </c>
      <c r="M4907" s="9" t="s">
        <v>9551</v>
      </c>
      <c r="N4907" s="12" t="s">
        <v>9453</v>
      </c>
    </row>
    <row r="4908" customFormat="1" spans="1:14">
      <c r="A4908" s="9" t="s">
        <v>1449</v>
      </c>
      <c r="B4908" s="10"/>
      <c r="C4908" s="10" t="s">
        <v>9625</v>
      </c>
      <c r="D4908" s="10" t="s">
        <v>9626</v>
      </c>
      <c r="E4908" s="10" t="s">
        <v>1676</v>
      </c>
      <c r="F4908" s="10"/>
      <c r="G4908" s="10"/>
      <c r="H4908" s="10" t="s">
        <v>1803</v>
      </c>
      <c r="I4908" s="10"/>
      <c r="J4908" s="10" t="s">
        <v>9456</v>
      </c>
      <c r="K4908" s="10" t="s">
        <v>9457</v>
      </c>
      <c r="L4908" s="10" t="s">
        <v>9554</v>
      </c>
      <c r="M4908" s="9" t="s">
        <v>9551</v>
      </c>
      <c r="N4908" s="12" t="s">
        <v>9453</v>
      </c>
    </row>
    <row r="4909" customFormat="1" spans="1:14">
      <c r="A4909" s="9" t="s">
        <v>1449</v>
      </c>
      <c r="B4909" s="10"/>
      <c r="C4909" s="10" t="s">
        <v>9627</v>
      </c>
      <c r="D4909" s="10" t="s">
        <v>9628</v>
      </c>
      <c r="E4909" s="10" t="s">
        <v>1676</v>
      </c>
      <c r="F4909" s="10"/>
      <c r="G4909" s="10"/>
      <c r="H4909" s="10" t="s">
        <v>1803</v>
      </c>
      <c r="I4909" s="10"/>
      <c r="J4909" s="10" t="s">
        <v>9456</v>
      </c>
      <c r="K4909" s="10" t="s">
        <v>9457</v>
      </c>
      <c r="L4909" s="10" t="s">
        <v>9554</v>
      </c>
      <c r="M4909" s="9" t="s">
        <v>9551</v>
      </c>
      <c r="N4909" s="12" t="s">
        <v>9453</v>
      </c>
    </row>
    <row r="4910" customFormat="1" spans="1:14">
      <c r="A4910" s="9" t="s">
        <v>1449</v>
      </c>
      <c r="B4910" s="10"/>
      <c r="C4910" s="10" t="s">
        <v>9629</v>
      </c>
      <c r="D4910" s="10" t="s">
        <v>9630</v>
      </c>
      <c r="E4910" s="10" t="s">
        <v>1676</v>
      </c>
      <c r="F4910" s="10"/>
      <c r="G4910" s="10"/>
      <c r="H4910" s="10" t="s">
        <v>1803</v>
      </c>
      <c r="I4910" s="10"/>
      <c r="J4910" s="10" t="s">
        <v>9456</v>
      </c>
      <c r="K4910" s="10" t="s">
        <v>9457</v>
      </c>
      <c r="L4910" s="10" t="s">
        <v>9554</v>
      </c>
      <c r="M4910" s="9" t="s">
        <v>9551</v>
      </c>
      <c r="N4910" s="12" t="s">
        <v>9453</v>
      </c>
    </row>
    <row r="4911" customFormat="1" spans="1:14">
      <c r="A4911" s="9" t="s">
        <v>1449</v>
      </c>
      <c r="B4911" s="9"/>
      <c r="C4911" s="9" t="s">
        <v>9631</v>
      </c>
      <c r="D4911" s="9" t="s">
        <v>9632</v>
      </c>
      <c r="E4911" s="10" t="s">
        <v>1676</v>
      </c>
      <c r="F4911" s="9"/>
      <c r="G4911" s="9"/>
      <c r="H4911" s="9" t="s">
        <v>1803</v>
      </c>
      <c r="I4911" s="9"/>
      <c r="J4911" s="10" t="s">
        <v>9456</v>
      </c>
      <c r="K4911" s="9" t="s">
        <v>9457</v>
      </c>
      <c r="L4911" s="10" t="s">
        <v>9633</v>
      </c>
      <c r="M4911" s="9"/>
      <c r="N4911" s="12" t="s">
        <v>9453</v>
      </c>
    </row>
    <row r="4912" customFormat="1" spans="1:14">
      <c r="A4912" s="9" t="s">
        <v>1449</v>
      </c>
      <c r="B4912" s="9"/>
      <c r="C4912" s="9" t="s">
        <v>9634</v>
      </c>
      <c r="D4912" s="9" t="s">
        <v>9635</v>
      </c>
      <c r="E4912" s="10" t="s">
        <v>1676</v>
      </c>
      <c r="F4912" s="9"/>
      <c r="G4912" s="9"/>
      <c r="H4912" s="9" t="s">
        <v>1803</v>
      </c>
      <c r="I4912" s="9" t="s">
        <v>9456</v>
      </c>
      <c r="J4912" s="10" t="s">
        <v>9456</v>
      </c>
      <c r="K4912" s="9" t="s">
        <v>9457</v>
      </c>
      <c r="L4912" s="9" t="s">
        <v>9633</v>
      </c>
      <c r="M4912" s="9"/>
      <c r="N4912" s="12" t="s">
        <v>9453</v>
      </c>
    </row>
    <row r="4913" customFormat="1" spans="1:14">
      <c r="A4913" s="9" t="s">
        <v>1449</v>
      </c>
      <c r="B4913" s="9"/>
      <c r="C4913" s="9" t="s">
        <v>9636</v>
      </c>
      <c r="D4913" s="9" t="s">
        <v>9637</v>
      </c>
      <c r="E4913" s="10" t="s">
        <v>1676</v>
      </c>
      <c r="F4913" s="9"/>
      <c r="G4913" s="9"/>
      <c r="H4913" s="9" t="s">
        <v>1803</v>
      </c>
      <c r="I4913" s="9"/>
      <c r="J4913" s="10" t="s">
        <v>9456</v>
      </c>
      <c r="K4913" s="9" t="s">
        <v>9457</v>
      </c>
      <c r="L4913" s="10" t="s">
        <v>9481</v>
      </c>
      <c r="M4913" s="9"/>
      <c r="N4913" s="12" t="s">
        <v>9453</v>
      </c>
    </row>
    <row r="4914" customFormat="1" spans="1:14">
      <c r="A4914" s="9" t="s">
        <v>1449</v>
      </c>
      <c r="B4914" s="9"/>
      <c r="C4914" s="9" t="s">
        <v>9638</v>
      </c>
      <c r="D4914" s="9" t="s">
        <v>9639</v>
      </c>
      <c r="E4914" s="10" t="s">
        <v>1676</v>
      </c>
      <c r="F4914" s="9"/>
      <c r="G4914" s="9"/>
      <c r="H4914" s="9" t="s">
        <v>1803</v>
      </c>
      <c r="I4914" s="9"/>
      <c r="J4914" s="10" t="s">
        <v>9456</v>
      </c>
      <c r="K4914" s="9" t="s">
        <v>9457</v>
      </c>
      <c r="L4914" s="9" t="s">
        <v>9633</v>
      </c>
      <c r="M4914" s="9"/>
      <c r="N4914" s="12" t="s">
        <v>9453</v>
      </c>
    </row>
    <row r="4915" customFormat="1" spans="1:14">
      <c r="A4915" s="9" t="s">
        <v>1449</v>
      </c>
      <c r="B4915" s="9"/>
      <c r="C4915" s="9" t="s">
        <v>9640</v>
      </c>
      <c r="D4915" s="9" t="s">
        <v>9641</v>
      </c>
      <c r="E4915" s="10" t="s">
        <v>1676</v>
      </c>
      <c r="F4915" s="9"/>
      <c r="G4915" s="9"/>
      <c r="H4915" s="9" t="s">
        <v>1803</v>
      </c>
      <c r="I4915" s="9"/>
      <c r="J4915" s="10" t="s">
        <v>9456</v>
      </c>
      <c r="K4915" s="9" t="s">
        <v>9457</v>
      </c>
      <c r="L4915" s="10" t="s">
        <v>9633</v>
      </c>
      <c r="M4915" s="9"/>
      <c r="N4915" s="12" t="s">
        <v>9453</v>
      </c>
    </row>
    <row r="4916" customFormat="1" spans="1:14">
      <c r="A4916" s="9" t="s">
        <v>1449</v>
      </c>
      <c r="B4916" s="9"/>
      <c r="C4916" s="9" t="s">
        <v>9642</v>
      </c>
      <c r="D4916" s="9" t="s">
        <v>9643</v>
      </c>
      <c r="E4916" s="10" t="s">
        <v>1676</v>
      </c>
      <c r="F4916" s="9"/>
      <c r="G4916" s="9"/>
      <c r="H4916" s="9" t="s">
        <v>1803</v>
      </c>
      <c r="I4916" s="9"/>
      <c r="J4916" s="10" t="s">
        <v>9456</v>
      </c>
      <c r="K4916" s="9" t="s">
        <v>9457</v>
      </c>
      <c r="L4916" s="10" t="s">
        <v>9633</v>
      </c>
      <c r="M4916" s="9"/>
      <c r="N4916" s="12" t="s">
        <v>9453</v>
      </c>
    </row>
    <row r="4917" customFormat="1" spans="1:14">
      <c r="A4917" s="9" t="s">
        <v>1449</v>
      </c>
      <c r="B4917" s="9"/>
      <c r="C4917" s="9" t="s">
        <v>9644</v>
      </c>
      <c r="D4917" s="9" t="s">
        <v>9645</v>
      </c>
      <c r="E4917" s="10" t="s">
        <v>1676</v>
      </c>
      <c r="F4917" s="9"/>
      <c r="G4917" s="9"/>
      <c r="H4917" s="9" t="s">
        <v>1803</v>
      </c>
      <c r="I4917" s="9"/>
      <c r="J4917" s="10" t="s">
        <v>9456</v>
      </c>
      <c r="K4917" s="9" t="s">
        <v>9457</v>
      </c>
      <c r="L4917" s="10" t="s">
        <v>9633</v>
      </c>
      <c r="M4917" s="9"/>
      <c r="N4917" s="12" t="s">
        <v>9453</v>
      </c>
    </row>
    <row r="4918" customFormat="1" spans="1:14">
      <c r="A4918" s="9" t="s">
        <v>1449</v>
      </c>
      <c r="B4918" s="9"/>
      <c r="C4918" s="9" t="s">
        <v>9646</v>
      </c>
      <c r="D4918" s="9" t="s">
        <v>9647</v>
      </c>
      <c r="E4918" s="10" t="s">
        <v>1676</v>
      </c>
      <c r="F4918" s="9"/>
      <c r="G4918" s="9"/>
      <c r="H4918" s="9" t="s">
        <v>1803</v>
      </c>
      <c r="I4918" s="9"/>
      <c r="J4918" s="10" t="s">
        <v>9456</v>
      </c>
      <c r="K4918" s="9" t="s">
        <v>9457</v>
      </c>
      <c r="L4918" s="10" t="s">
        <v>9633</v>
      </c>
      <c r="M4918" s="9"/>
      <c r="N4918" s="12" t="s">
        <v>9453</v>
      </c>
    </row>
    <row r="4919" customFormat="1" spans="1:14">
      <c r="A4919" s="9" t="s">
        <v>1449</v>
      </c>
      <c r="B4919" s="9"/>
      <c r="C4919" s="9" t="s">
        <v>9648</v>
      </c>
      <c r="D4919" s="9" t="s">
        <v>9649</v>
      </c>
      <c r="E4919" s="10" t="s">
        <v>1676</v>
      </c>
      <c r="F4919" s="9"/>
      <c r="G4919" s="9"/>
      <c r="H4919" s="9" t="s">
        <v>1803</v>
      </c>
      <c r="I4919" s="9"/>
      <c r="J4919" s="10" t="s">
        <v>9456</v>
      </c>
      <c r="K4919" s="9" t="s">
        <v>9457</v>
      </c>
      <c r="L4919" s="10" t="s">
        <v>9633</v>
      </c>
      <c r="M4919" s="9"/>
      <c r="N4919" s="12" t="s">
        <v>9453</v>
      </c>
    </row>
    <row r="4920" customFormat="1" spans="1:14">
      <c r="A4920" s="9" t="s">
        <v>1449</v>
      </c>
      <c r="B4920" s="9"/>
      <c r="C4920" s="9" t="s">
        <v>9650</v>
      </c>
      <c r="D4920" s="9" t="s">
        <v>9651</v>
      </c>
      <c r="E4920" s="10" t="s">
        <v>1676</v>
      </c>
      <c r="F4920" s="9"/>
      <c r="G4920" s="9"/>
      <c r="H4920" s="9" t="s">
        <v>1803</v>
      </c>
      <c r="I4920" s="9"/>
      <c r="J4920" s="10" t="s">
        <v>9456</v>
      </c>
      <c r="K4920" s="9" t="s">
        <v>9457</v>
      </c>
      <c r="L4920" s="10" t="s">
        <v>9633</v>
      </c>
      <c r="M4920" s="9"/>
      <c r="N4920" s="12" t="s">
        <v>9453</v>
      </c>
    </row>
    <row r="4921" customFormat="1" spans="1:14">
      <c r="A4921" s="9" t="s">
        <v>1449</v>
      </c>
      <c r="B4921" s="9"/>
      <c r="C4921" s="9" t="s">
        <v>9652</v>
      </c>
      <c r="D4921" s="9" t="s">
        <v>9653</v>
      </c>
      <c r="E4921" s="10" t="s">
        <v>1676</v>
      </c>
      <c r="F4921" s="9"/>
      <c r="G4921" s="9"/>
      <c r="H4921" s="9" t="s">
        <v>1803</v>
      </c>
      <c r="I4921" s="9"/>
      <c r="J4921" s="10" t="s">
        <v>9456</v>
      </c>
      <c r="K4921" s="9" t="s">
        <v>9457</v>
      </c>
      <c r="L4921" s="10" t="s">
        <v>9633</v>
      </c>
      <c r="M4921" s="9"/>
      <c r="N4921" s="12" t="s">
        <v>9453</v>
      </c>
    </row>
    <row r="4922" customFormat="1" spans="1:14">
      <c r="A4922" s="9" t="s">
        <v>1449</v>
      </c>
      <c r="B4922" s="10"/>
      <c r="C4922" s="10" t="s">
        <v>9654</v>
      </c>
      <c r="D4922" s="10" t="s">
        <v>9655</v>
      </c>
      <c r="E4922" s="10" t="s">
        <v>1676</v>
      </c>
      <c r="F4922" s="10"/>
      <c r="G4922" s="10"/>
      <c r="H4922" s="10" t="s">
        <v>1803</v>
      </c>
      <c r="I4922" s="10"/>
      <c r="J4922" s="10" t="s">
        <v>9456</v>
      </c>
      <c r="K4922" s="10" t="s">
        <v>9457</v>
      </c>
      <c r="L4922" s="10" t="s">
        <v>9633</v>
      </c>
      <c r="M4922" s="9" t="s">
        <v>9656</v>
      </c>
      <c r="N4922" s="12" t="s">
        <v>9453</v>
      </c>
    </row>
    <row r="4923" customFormat="1" spans="1:14">
      <c r="A4923" s="9" t="s">
        <v>1449</v>
      </c>
      <c r="B4923" s="10"/>
      <c r="C4923" s="10" t="s">
        <v>9657</v>
      </c>
      <c r="D4923" s="10" t="s">
        <v>9658</v>
      </c>
      <c r="E4923" s="10" t="s">
        <v>1676</v>
      </c>
      <c r="F4923" s="10"/>
      <c r="G4923" s="10"/>
      <c r="H4923" s="10" t="s">
        <v>1803</v>
      </c>
      <c r="I4923" s="10"/>
      <c r="J4923" s="10" t="s">
        <v>9456</v>
      </c>
      <c r="K4923" s="10" t="s">
        <v>9457</v>
      </c>
      <c r="L4923" s="10" t="s">
        <v>9633</v>
      </c>
      <c r="M4923" s="9" t="s">
        <v>9656</v>
      </c>
      <c r="N4923" s="12" t="s">
        <v>9453</v>
      </c>
    </row>
    <row r="4924" customFormat="1" spans="1:14">
      <c r="A4924" s="9" t="s">
        <v>1449</v>
      </c>
      <c r="B4924" s="10"/>
      <c r="C4924" s="10" t="s">
        <v>9659</v>
      </c>
      <c r="D4924" s="10" t="s">
        <v>9660</v>
      </c>
      <c r="E4924" s="10" t="s">
        <v>1676</v>
      </c>
      <c r="F4924" s="10"/>
      <c r="G4924" s="10"/>
      <c r="H4924" s="10" t="s">
        <v>1803</v>
      </c>
      <c r="I4924" s="10"/>
      <c r="J4924" s="10" t="s">
        <v>9456</v>
      </c>
      <c r="K4924" s="10" t="s">
        <v>9457</v>
      </c>
      <c r="L4924" s="10" t="s">
        <v>9633</v>
      </c>
      <c r="M4924" s="9" t="s">
        <v>9656</v>
      </c>
      <c r="N4924" s="12" t="s">
        <v>9453</v>
      </c>
    </row>
    <row r="4925" customFormat="1" spans="1:14">
      <c r="A4925" s="9" t="s">
        <v>1449</v>
      </c>
      <c r="B4925" s="10"/>
      <c r="C4925" s="10" t="s">
        <v>9661</v>
      </c>
      <c r="D4925" s="10" t="s">
        <v>9662</v>
      </c>
      <c r="E4925" s="10" t="s">
        <v>1676</v>
      </c>
      <c r="F4925" s="10"/>
      <c r="G4925" s="10"/>
      <c r="H4925" s="10" t="s">
        <v>1803</v>
      </c>
      <c r="I4925" s="10"/>
      <c r="J4925" s="10" t="s">
        <v>9456</v>
      </c>
      <c r="K4925" s="10" t="s">
        <v>9457</v>
      </c>
      <c r="L4925" s="10" t="s">
        <v>9633</v>
      </c>
      <c r="M4925" s="9" t="s">
        <v>9656</v>
      </c>
      <c r="N4925" s="12" t="s">
        <v>9453</v>
      </c>
    </row>
    <row r="4926" customFormat="1" spans="1:14">
      <c r="A4926" s="9" t="s">
        <v>1449</v>
      </c>
      <c r="B4926" s="10"/>
      <c r="C4926" s="10" t="s">
        <v>9663</v>
      </c>
      <c r="D4926" s="10" t="s">
        <v>9664</v>
      </c>
      <c r="E4926" s="10" t="s">
        <v>1676</v>
      </c>
      <c r="F4926" s="10"/>
      <c r="G4926" s="10"/>
      <c r="H4926" s="10" t="s">
        <v>1803</v>
      </c>
      <c r="I4926" s="10"/>
      <c r="J4926" s="10" t="s">
        <v>9456</v>
      </c>
      <c r="K4926" s="10" t="s">
        <v>9457</v>
      </c>
      <c r="L4926" s="10" t="s">
        <v>9633</v>
      </c>
      <c r="M4926" s="9" t="s">
        <v>9656</v>
      </c>
      <c r="N4926" s="12" t="s">
        <v>9453</v>
      </c>
    </row>
    <row r="4927" customFormat="1" spans="1:14">
      <c r="A4927" s="9" t="s">
        <v>1449</v>
      </c>
      <c r="B4927" s="10"/>
      <c r="C4927" s="10" t="s">
        <v>9665</v>
      </c>
      <c r="D4927" s="10" t="s">
        <v>9666</v>
      </c>
      <c r="E4927" s="10" t="s">
        <v>1676</v>
      </c>
      <c r="F4927" s="10"/>
      <c r="G4927" s="10"/>
      <c r="H4927" s="10" t="s">
        <v>1803</v>
      </c>
      <c r="I4927" s="10"/>
      <c r="J4927" s="10" t="s">
        <v>9456</v>
      </c>
      <c r="K4927" s="10" t="s">
        <v>9457</v>
      </c>
      <c r="L4927" s="10" t="s">
        <v>9633</v>
      </c>
      <c r="M4927" s="9" t="s">
        <v>9656</v>
      </c>
      <c r="N4927" s="12" t="s">
        <v>9453</v>
      </c>
    </row>
    <row r="4928" customFormat="1" spans="1:14">
      <c r="A4928" s="9" t="s">
        <v>1449</v>
      </c>
      <c r="B4928" s="10"/>
      <c r="C4928" s="10" t="s">
        <v>9667</v>
      </c>
      <c r="D4928" s="10" t="s">
        <v>9668</v>
      </c>
      <c r="E4928" s="10" t="s">
        <v>1676</v>
      </c>
      <c r="F4928" s="10"/>
      <c r="G4928" s="10"/>
      <c r="H4928" s="10" t="s">
        <v>1803</v>
      </c>
      <c r="I4928" s="10"/>
      <c r="J4928" s="10" t="s">
        <v>9456</v>
      </c>
      <c r="K4928" s="10" t="s">
        <v>9457</v>
      </c>
      <c r="L4928" s="10" t="s">
        <v>9633</v>
      </c>
      <c r="M4928" s="9" t="s">
        <v>9656</v>
      </c>
      <c r="N4928" s="12" t="s">
        <v>9453</v>
      </c>
    </row>
    <row r="4929" customFormat="1" spans="1:14">
      <c r="A4929" s="9" t="s">
        <v>1449</v>
      </c>
      <c r="B4929" s="10"/>
      <c r="C4929" s="10" t="s">
        <v>9669</v>
      </c>
      <c r="D4929" s="10" t="s">
        <v>9670</v>
      </c>
      <c r="E4929" s="10" t="s">
        <v>1676</v>
      </c>
      <c r="F4929" s="10"/>
      <c r="G4929" s="10"/>
      <c r="H4929" s="10" t="s">
        <v>1803</v>
      </c>
      <c r="I4929" s="10"/>
      <c r="J4929" s="10" t="s">
        <v>9456</v>
      </c>
      <c r="K4929" s="10" t="s">
        <v>9457</v>
      </c>
      <c r="L4929" s="10" t="s">
        <v>9633</v>
      </c>
      <c r="M4929" s="9" t="s">
        <v>9656</v>
      </c>
      <c r="N4929" s="12" t="s">
        <v>9453</v>
      </c>
    </row>
    <row r="4930" customFormat="1" spans="1:14">
      <c r="A4930" s="9" t="s">
        <v>1449</v>
      </c>
      <c r="B4930" s="10"/>
      <c r="C4930" s="10" t="s">
        <v>9671</v>
      </c>
      <c r="D4930" s="10" t="s">
        <v>9672</v>
      </c>
      <c r="E4930" s="10" t="s">
        <v>1676</v>
      </c>
      <c r="F4930" s="10"/>
      <c r="G4930" s="10"/>
      <c r="H4930" s="10" t="s">
        <v>1803</v>
      </c>
      <c r="I4930" s="10"/>
      <c r="J4930" s="10" t="s">
        <v>9456</v>
      </c>
      <c r="K4930" s="10" t="s">
        <v>9457</v>
      </c>
      <c r="L4930" s="10" t="s">
        <v>9633</v>
      </c>
      <c r="M4930" s="9" t="s">
        <v>9656</v>
      </c>
      <c r="N4930" s="12" t="s">
        <v>9453</v>
      </c>
    </row>
    <row r="4931" customFormat="1" spans="1:14">
      <c r="A4931" s="9" t="s">
        <v>1449</v>
      </c>
      <c r="B4931" s="10"/>
      <c r="C4931" s="10" t="s">
        <v>9673</v>
      </c>
      <c r="D4931" s="10" t="s">
        <v>9674</v>
      </c>
      <c r="E4931" s="10" t="s">
        <v>1676</v>
      </c>
      <c r="F4931" s="10"/>
      <c r="G4931" s="10"/>
      <c r="H4931" s="10" t="s">
        <v>1803</v>
      </c>
      <c r="I4931" s="10"/>
      <c r="J4931" s="10" t="s">
        <v>9456</v>
      </c>
      <c r="K4931" s="10" t="s">
        <v>9457</v>
      </c>
      <c r="L4931" s="10" t="s">
        <v>9633</v>
      </c>
      <c r="M4931" s="9" t="s">
        <v>9656</v>
      </c>
      <c r="N4931" s="12" t="s">
        <v>9453</v>
      </c>
    </row>
    <row r="4932" customFormat="1" spans="1:14">
      <c r="A4932" s="9" t="s">
        <v>1449</v>
      </c>
      <c r="B4932" s="10"/>
      <c r="C4932" s="10" t="s">
        <v>9675</v>
      </c>
      <c r="D4932" s="10" t="s">
        <v>9676</v>
      </c>
      <c r="E4932" s="10" t="s">
        <v>1676</v>
      </c>
      <c r="F4932" s="10"/>
      <c r="G4932" s="10"/>
      <c r="H4932" s="10" t="s">
        <v>1803</v>
      </c>
      <c r="I4932" s="10"/>
      <c r="J4932" s="10" t="s">
        <v>9456</v>
      </c>
      <c r="K4932" s="10" t="s">
        <v>9457</v>
      </c>
      <c r="L4932" s="10" t="s">
        <v>9633</v>
      </c>
      <c r="M4932" s="9" t="s">
        <v>9656</v>
      </c>
      <c r="N4932" s="12" t="s">
        <v>9453</v>
      </c>
    </row>
    <row r="4933" customFormat="1" spans="1:14">
      <c r="A4933" s="9" t="s">
        <v>1449</v>
      </c>
      <c r="B4933" s="10"/>
      <c r="C4933" s="10" t="s">
        <v>9677</v>
      </c>
      <c r="D4933" s="10" t="s">
        <v>9678</v>
      </c>
      <c r="E4933" s="10" t="s">
        <v>1676</v>
      </c>
      <c r="F4933" s="10"/>
      <c r="G4933" s="10"/>
      <c r="H4933" s="10" t="s">
        <v>1803</v>
      </c>
      <c r="I4933" s="10"/>
      <c r="J4933" s="10" t="s">
        <v>9456</v>
      </c>
      <c r="K4933" s="10" t="s">
        <v>9457</v>
      </c>
      <c r="L4933" s="10" t="s">
        <v>9633</v>
      </c>
      <c r="M4933" s="9" t="s">
        <v>9656</v>
      </c>
      <c r="N4933" s="12" t="s">
        <v>9453</v>
      </c>
    </row>
    <row r="4934" customFormat="1" spans="1:14">
      <c r="A4934" s="9" t="s">
        <v>1449</v>
      </c>
      <c r="B4934" s="10"/>
      <c r="C4934" s="10" t="s">
        <v>9679</v>
      </c>
      <c r="D4934" s="10" t="s">
        <v>9680</v>
      </c>
      <c r="E4934" s="10" t="s">
        <v>1676</v>
      </c>
      <c r="F4934" s="10"/>
      <c r="G4934" s="10"/>
      <c r="H4934" s="10" t="s">
        <v>1803</v>
      </c>
      <c r="I4934" s="10"/>
      <c r="J4934" s="10" t="s">
        <v>9456</v>
      </c>
      <c r="K4934" s="10" t="s">
        <v>9457</v>
      </c>
      <c r="L4934" s="10" t="s">
        <v>9633</v>
      </c>
      <c r="M4934" s="9" t="s">
        <v>9656</v>
      </c>
      <c r="N4934" s="12" t="s">
        <v>9453</v>
      </c>
    </row>
    <row r="4935" customFormat="1" spans="1:14">
      <c r="A4935" s="9" t="s">
        <v>1449</v>
      </c>
      <c r="B4935" s="10"/>
      <c r="C4935" s="10" t="s">
        <v>9681</v>
      </c>
      <c r="D4935" s="10" t="s">
        <v>9682</v>
      </c>
      <c r="E4935" s="10" t="s">
        <v>1676</v>
      </c>
      <c r="F4935" s="10"/>
      <c r="G4935" s="10"/>
      <c r="H4935" s="10" t="s">
        <v>1803</v>
      </c>
      <c r="I4935" s="10"/>
      <c r="J4935" s="10" t="s">
        <v>9456</v>
      </c>
      <c r="K4935" s="10" t="s">
        <v>9457</v>
      </c>
      <c r="L4935" s="10" t="s">
        <v>9633</v>
      </c>
      <c r="M4935" s="9" t="s">
        <v>9656</v>
      </c>
      <c r="N4935" s="12" t="s">
        <v>9453</v>
      </c>
    </row>
    <row r="4936" customFormat="1" spans="1:14">
      <c r="A4936" s="9" t="s">
        <v>1449</v>
      </c>
      <c r="B4936" s="10"/>
      <c r="C4936" s="10" t="s">
        <v>9683</v>
      </c>
      <c r="D4936" s="10" t="s">
        <v>9684</v>
      </c>
      <c r="E4936" s="10" t="s">
        <v>1676</v>
      </c>
      <c r="F4936" s="10"/>
      <c r="G4936" s="10"/>
      <c r="H4936" s="10" t="s">
        <v>1803</v>
      </c>
      <c r="I4936" s="10"/>
      <c r="J4936" s="10" t="s">
        <v>9456</v>
      </c>
      <c r="K4936" s="10" t="s">
        <v>9457</v>
      </c>
      <c r="L4936" s="10" t="s">
        <v>9633</v>
      </c>
      <c r="M4936" s="9" t="s">
        <v>9656</v>
      </c>
      <c r="N4936" s="12" t="s">
        <v>9453</v>
      </c>
    </row>
    <row r="4937" customFormat="1" spans="1:14">
      <c r="A4937" s="9" t="s">
        <v>1449</v>
      </c>
      <c r="B4937" s="10"/>
      <c r="C4937" s="10" t="s">
        <v>9685</v>
      </c>
      <c r="D4937" s="10" t="s">
        <v>9686</v>
      </c>
      <c r="E4937" s="10" t="s">
        <v>1676</v>
      </c>
      <c r="F4937" s="10"/>
      <c r="G4937" s="10"/>
      <c r="H4937" s="10" t="s">
        <v>1803</v>
      </c>
      <c r="I4937" s="10"/>
      <c r="J4937" s="10" t="s">
        <v>9456</v>
      </c>
      <c r="K4937" s="10" t="s">
        <v>9457</v>
      </c>
      <c r="L4937" s="10" t="s">
        <v>9633</v>
      </c>
      <c r="M4937" s="9" t="s">
        <v>9656</v>
      </c>
      <c r="N4937" s="12" t="s">
        <v>9453</v>
      </c>
    </row>
    <row r="4938" customFormat="1" spans="1:14">
      <c r="A4938" s="9" t="s">
        <v>1449</v>
      </c>
      <c r="B4938" s="10"/>
      <c r="C4938" s="10" t="s">
        <v>9687</v>
      </c>
      <c r="D4938" s="10" t="s">
        <v>9688</v>
      </c>
      <c r="E4938" s="10" t="s">
        <v>1676</v>
      </c>
      <c r="F4938" s="10"/>
      <c r="G4938" s="10"/>
      <c r="H4938" s="10" t="s">
        <v>1803</v>
      </c>
      <c r="I4938" s="10"/>
      <c r="J4938" s="10" t="s">
        <v>9456</v>
      </c>
      <c r="K4938" s="10" t="s">
        <v>9457</v>
      </c>
      <c r="L4938" s="10" t="s">
        <v>9633</v>
      </c>
      <c r="M4938" s="9" t="s">
        <v>9656</v>
      </c>
      <c r="N4938" s="12" t="s">
        <v>9453</v>
      </c>
    </row>
    <row r="4939" customFormat="1" spans="1:14">
      <c r="A4939" s="9" t="s">
        <v>1449</v>
      </c>
      <c r="B4939" s="10"/>
      <c r="C4939" s="10" t="s">
        <v>9689</v>
      </c>
      <c r="D4939" s="10" t="s">
        <v>9690</v>
      </c>
      <c r="E4939" s="10" t="s">
        <v>1676</v>
      </c>
      <c r="F4939" s="10"/>
      <c r="G4939" s="10"/>
      <c r="H4939" s="10" t="s">
        <v>1803</v>
      </c>
      <c r="I4939" s="10"/>
      <c r="J4939" s="10" t="s">
        <v>9456</v>
      </c>
      <c r="K4939" s="10" t="s">
        <v>9457</v>
      </c>
      <c r="L4939" s="10" t="s">
        <v>9633</v>
      </c>
      <c r="M4939" s="9" t="s">
        <v>9656</v>
      </c>
      <c r="N4939" s="12" t="s">
        <v>9453</v>
      </c>
    </row>
    <row r="4940" customFormat="1" spans="1:14">
      <c r="A4940" s="9" t="s">
        <v>1449</v>
      </c>
      <c r="B4940" s="10"/>
      <c r="C4940" s="10" t="s">
        <v>9691</v>
      </c>
      <c r="D4940" s="10" t="s">
        <v>9692</v>
      </c>
      <c r="E4940" s="10" t="s">
        <v>1676</v>
      </c>
      <c r="F4940" s="10"/>
      <c r="G4940" s="10"/>
      <c r="H4940" s="10" t="s">
        <v>1803</v>
      </c>
      <c r="I4940" s="10"/>
      <c r="J4940" s="10" t="s">
        <v>9456</v>
      </c>
      <c r="K4940" s="10" t="s">
        <v>9457</v>
      </c>
      <c r="L4940" s="10" t="s">
        <v>9633</v>
      </c>
      <c r="M4940" s="9" t="s">
        <v>9656</v>
      </c>
      <c r="N4940" s="12" t="s">
        <v>9453</v>
      </c>
    </row>
    <row r="4941" customFormat="1" spans="1:14">
      <c r="A4941" s="9" t="s">
        <v>1449</v>
      </c>
      <c r="B4941" s="10"/>
      <c r="C4941" s="10" t="s">
        <v>9693</v>
      </c>
      <c r="D4941" s="10" t="s">
        <v>9694</v>
      </c>
      <c r="E4941" s="10" t="s">
        <v>1676</v>
      </c>
      <c r="F4941" s="10"/>
      <c r="G4941" s="10"/>
      <c r="H4941" s="10" t="s">
        <v>1803</v>
      </c>
      <c r="I4941" s="10"/>
      <c r="J4941" s="10" t="s">
        <v>9456</v>
      </c>
      <c r="K4941" s="10" t="s">
        <v>9457</v>
      </c>
      <c r="L4941" s="10" t="s">
        <v>9633</v>
      </c>
      <c r="M4941" s="9" t="s">
        <v>9656</v>
      </c>
      <c r="N4941" s="12" t="s">
        <v>9453</v>
      </c>
    </row>
    <row r="4942" customFormat="1" spans="1:14">
      <c r="A4942" s="9" t="s">
        <v>1449</v>
      </c>
      <c r="B4942" s="10"/>
      <c r="C4942" s="10" t="s">
        <v>9695</v>
      </c>
      <c r="D4942" s="10" t="s">
        <v>9696</v>
      </c>
      <c r="E4942" s="10" t="s">
        <v>1676</v>
      </c>
      <c r="F4942" s="10"/>
      <c r="G4942" s="10"/>
      <c r="H4942" s="10" t="s">
        <v>1803</v>
      </c>
      <c r="I4942" s="10"/>
      <c r="J4942" s="10" t="s">
        <v>9456</v>
      </c>
      <c r="K4942" s="10" t="s">
        <v>9457</v>
      </c>
      <c r="L4942" s="10" t="s">
        <v>9633</v>
      </c>
      <c r="M4942" s="9" t="s">
        <v>9656</v>
      </c>
      <c r="N4942" s="12" t="s">
        <v>9453</v>
      </c>
    </row>
    <row r="4943" customFormat="1" spans="1:14">
      <c r="A4943" s="9" t="s">
        <v>1449</v>
      </c>
      <c r="B4943" s="10"/>
      <c r="C4943" s="10" t="s">
        <v>9697</v>
      </c>
      <c r="D4943" s="10" t="s">
        <v>9698</v>
      </c>
      <c r="E4943" s="10" t="s">
        <v>1676</v>
      </c>
      <c r="F4943" s="10"/>
      <c r="G4943" s="10"/>
      <c r="H4943" s="10" t="s">
        <v>1803</v>
      </c>
      <c r="I4943" s="10"/>
      <c r="J4943" s="10" t="s">
        <v>9456</v>
      </c>
      <c r="K4943" s="10" t="s">
        <v>9457</v>
      </c>
      <c r="L4943" s="10" t="s">
        <v>9633</v>
      </c>
      <c r="M4943" s="9" t="s">
        <v>9656</v>
      </c>
      <c r="N4943" s="12" t="s">
        <v>9453</v>
      </c>
    </row>
    <row r="4944" customFormat="1" spans="1:14">
      <c r="A4944" s="9" t="s">
        <v>1449</v>
      </c>
      <c r="B4944" s="10"/>
      <c r="C4944" s="10" t="s">
        <v>9699</v>
      </c>
      <c r="D4944" s="10" t="s">
        <v>9700</v>
      </c>
      <c r="E4944" s="10" t="s">
        <v>1676</v>
      </c>
      <c r="F4944" s="10"/>
      <c r="G4944" s="10"/>
      <c r="H4944" s="10" t="s">
        <v>1803</v>
      </c>
      <c r="I4944" s="10"/>
      <c r="J4944" s="10" t="s">
        <v>9456</v>
      </c>
      <c r="K4944" s="10" t="s">
        <v>9457</v>
      </c>
      <c r="L4944" s="10" t="s">
        <v>9633</v>
      </c>
      <c r="M4944" s="9" t="s">
        <v>9656</v>
      </c>
      <c r="N4944" s="12" t="s">
        <v>9453</v>
      </c>
    </row>
    <row r="4945" customFormat="1" spans="1:14">
      <c r="A4945" s="9" t="s">
        <v>1449</v>
      </c>
      <c r="B4945" s="10"/>
      <c r="C4945" s="10" t="s">
        <v>9701</v>
      </c>
      <c r="D4945" s="10" t="s">
        <v>9702</v>
      </c>
      <c r="E4945" s="10" t="s">
        <v>1676</v>
      </c>
      <c r="F4945" s="10"/>
      <c r="G4945" s="10"/>
      <c r="H4945" s="10" t="s">
        <v>1803</v>
      </c>
      <c r="I4945" s="10"/>
      <c r="J4945" s="10" t="s">
        <v>9456</v>
      </c>
      <c r="K4945" s="10" t="s">
        <v>9457</v>
      </c>
      <c r="L4945" s="10" t="s">
        <v>9633</v>
      </c>
      <c r="M4945" s="9" t="s">
        <v>9656</v>
      </c>
      <c r="N4945" s="12" t="s">
        <v>9453</v>
      </c>
    </row>
    <row r="4946" customFormat="1" spans="1:14">
      <c r="A4946" s="9" t="s">
        <v>1449</v>
      </c>
      <c r="B4946" s="10"/>
      <c r="C4946" s="10" t="s">
        <v>9703</v>
      </c>
      <c r="D4946" s="10" t="s">
        <v>9704</v>
      </c>
      <c r="E4946" s="10" t="s">
        <v>1676</v>
      </c>
      <c r="F4946" s="10"/>
      <c r="G4946" s="10"/>
      <c r="H4946" s="10" t="s">
        <v>1803</v>
      </c>
      <c r="I4946" s="10"/>
      <c r="J4946" s="10" t="s">
        <v>9456</v>
      </c>
      <c r="K4946" s="10" t="s">
        <v>9457</v>
      </c>
      <c r="L4946" s="10" t="s">
        <v>9633</v>
      </c>
      <c r="M4946" s="9" t="s">
        <v>9656</v>
      </c>
      <c r="N4946" s="12" t="s">
        <v>9453</v>
      </c>
    </row>
    <row r="4947" customFormat="1" spans="1:14">
      <c r="A4947" s="9" t="s">
        <v>1449</v>
      </c>
      <c r="B4947" s="10"/>
      <c r="C4947" s="10" t="s">
        <v>9705</v>
      </c>
      <c r="D4947" s="10" t="s">
        <v>9706</v>
      </c>
      <c r="E4947" s="10" t="s">
        <v>1676</v>
      </c>
      <c r="F4947" s="10"/>
      <c r="G4947" s="10"/>
      <c r="H4947" s="10" t="s">
        <v>1803</v>
      </c>
      <c r="I4947" s="10"/>
      <c r="J4947" s="10" t="s">
        <v>9456</v>
      </c>
      <c r="K4947" s="10" t="s">
        <v>9457</v>
      </c>
      <c r="L4947" s="10" t="s">
        <v>9633</v>
      </c>
      <c r="M4947" s="9" t="s">
        <v>9656</v>
      </c>
      <c r="N4947" s="12" t="s">
        <v>9453</v>
      </c>
    </row>
    <row r="4948" customFormat="1" spans="1:14">
      <c r="A4948" s="9" t="s">
        <v>1449</v>
      </c>
      <c r="B4948" s="10"/>
      <c r="C4948" s="10" t="s">
        <v>9707</v>
      </c>
      <c r="D4948" s="10" t="s">
        <v>9708</v>
      </c>
      <c r="E4948" s="10" t="s">
        <v>1676</v>
      </c>
      <c r="F4948" s="10"/>
      <c r="G4948" s="10"/>
      <c r="H4948" s="10" t="s">
        <v>1803</v>
      </c>
      <c r="I4948" s="10"/>
      <c r="J4948" s="10" t="s">
        <v>9456</v>
      </c>
      <c r="K4948" s="10" t="s">
        <v>9457</v>
      </c>
      <c r="L4948" s="10" t="s">
        <v>9633</v>
      </c>
      <c r="M4948" s="9" t="s">
        <v>9656</v>
      </c>
      <c r="N4948" s="12" t="s">
        <v>9453</v>
      </c>
    </row>
    <row r="4949" customFormat="1" spans="1:14">
      <c r="A4949" s="9" t="s">
        <v>1449</v>
      </c>
      <c r="B4949" s="10"/>
      <c r="C4949" s="10" t="s">
        <v>9709</v>
      </c>
      <c r="D4949" s="10" t="s">
        <v>9710</v>
      </c>
      <c r="E4949" s="10" t="s">
        <v>1676</v>
      </c>
      <c r="F4949" s="10"/>
      <c r="G4949" s="10"/>
      <c r="H4949" s="10" t="s">
        <v>1803</v>
      </c>
      <c r="I4949" s="10"/>
      <c r="J4949" s="10" t="s">
        <v>9456</v>
      </c>
      <c r="K4949" s="10" t="s">
        <v>9457</v>
      </c>
      <c r="L4949" s="10" t="s">
        <v>9633</v>
      </c>
      <c r="M4949" s="9" t="s">
        <v>9656</v>
      </c>
      <c r="N4949" s="12" t="s">
        <v>9453</v>
      </c>
    </row>
    <row r="4950" customFormat="1" spans="1:14">
      <c r="A4950" s="9" t="s">
        <v>1449</v>
      </c>
      <c r="B4950" s="10"/>
      <c r="C4950" s="10" t="s">
        <v>9711</v>
      </c>
      <c r="D4950" s="10" t="s">
        <v>9712</v>
      </c>
      <c r="E4950" s="10" t="s">
        <v>1676</v>
      </c>
      <c r="F4950" s="10"/>
      <c r="G4950" s="10"/>
      <c r="H4950" s="10" t="s">
        <v>1803</v>
      </c>
      <c r="I4950" s="10"/>
      <c r="J4950" s="10" t="s">
        <v>9456</v>
      </c>
      <c r="K4950" s="10" t="s">
        <v>9457</v>
      </c>
      <c r="L4950" s="10" t="s">
        <v>9633</v>
      </c>
      <c r="M4950" s="9" t="s">
        <v>9656</v>
      </c>
      <c r="N4950" s="12" t="s">
        <v>9453</v>
      </c>
    </row>
    <row r="4951" customFormat="1" spans="1:14">
      <c r="A4951" s="9" t="s">
        <v>1449</v>
      </c>
      <c r="B4951" s="10"/>
      <c r="C4951" s="10" t="s">
        <v>9713</v>
      </c>
      <c r="D4951" s="10" t="s">
        <v>9714</v>
      </c>
      <c r="E4951" s="10" t="s">
        <v>1676</v>
      </c>
      <c r="F4951" s="10"/>
      <c r="G4951" s="10"/>
      <c r="H4951" s="10" t="s">
        <v>1803</v>
      </c>
      <c r="I4951" s="10"/>
      <c r="J4951" s="10" t="s">
        <v>9456</v>
      </c>
      <c r="K4951" s="10" t="s">
        <v>9457</v>
      </c>
      <c r="L4951" s="10" t="s">
        <v>9633</v>
      </c>
      <c r="M4951" s="9" t="s">
        <v>9656</v>
      </c>
      <c r="N4951" s="12" t="s">
        <v>9453</v>
      </c>
    </row>
    <row r="4952" customFormat="1" spans="1:14">
      <c r="A4952" s="9" t="s">
        <v>1449</v>
      </c>
      <c r="B4952" s="10"/>
      <c r="C4952" s="10" t="s">
        <v>9715</v>
      </c>
      <c r="D4952" s="10" t="s">
        <v>9716</v>
      </c>
      <c r="E4952" s="10" t="s">
        <v>1676</v>
      </c>
      <c r="F4952" s="10"/>
      <c r="G4952" s="10"/>
      <c r="H4952" s="10" t="s">
        <v>1803</v>
      </c>
      <c r="I4952" s="10"/>
      <c r="J4952" s="10" t="s">
        <v>9456</v>
      </c>
      <c r="K4952" s="10" t="s">
        <v>9457</v>
      </c>
      <c r="L4952" s="10" t="s">
        <v>9633</v>
      </c>
      <c r="M4952" s="9" t="s">
        <v>9656</v>
      </c>
      <c r="N4952" s="12" t="s">
        <v>9453</v>
      </c>
    </row>
    <row r="4953" customFormat="1" spans="1:14">
      <c r="A4953" s="9" t="s">
        <v>1449</v>
      </c>
      <c r="B4953" s="10"/>
      <c r="C4953" s="10" t="s">
        <v>9717</v>
      </c>
      <c r="D4953" s="10" t="s">
        <v>9718</v>
      </c>
      <c r="E4953" s="10" t="s">
        <v>1676</v>
      </c>
      <c r="F4953" s="10"/>
      <c r="G4953" s="10"/>
      <c r="H4953" s="10" t="s">
        <v>1803</v>
      </c>
      <c r="I4953" s="10"/>
      <c r="J4953" s="10" t="s">
        <v>9456</v>
      </c>
      <c r="K4953" s="10" t="s">
        <v>9457</v>
      </c>
      <c r="L4953" s="10" t="s">
        <v>9633</v>
      </c>
      <c r="M4953" s="9" t="s">
        <v>9656</v>
      </c>
      <c r="N4953" s="12" t="s">
        <v>9453</v>
      </c>
    </row>
    <row r="4954" customFormat="1" spans="1:14">
      <c r="A4954" s="9" t="s">
        <v>1449</v>
      </c>
      <c r="B4954" s="10"/>
      <c r="C4954" s="10" t="s">
        <v>9719</v>
      </c>
      <c r="D4954" s="10" t="s">
        <v>9720</v>
      </c>
      <c r="E4954" s="10" t="s">
        <v>1676</v>
      </c>
      <c r="F4954" s="10"/>
      <c r="G4954" s="10"/>
      <c r="H4954" s="10" t="s">
        <v>1803</v>
      </c>
      <c r="I4954" s="10"/>
      <c r="J4954" s="10" t="s">
        <v>9456</v>
      </c>
      <c r="K4954" s="10" t="s">
        <v>9457</v>
      </c>
      <c r="L4954" s="10" t="s">
        <v>9633</v>
      </c>
      <c r="M4954" s="9" t="s">
        <v>9656</v>
      </c>
      <c r="N4954" s="12" t="s">
        <v>9453</v>
      </c>
    </row>
    <row r="4955" customFormat="1" spans="1:14">
      <c r="A4955" s="9" t="s">
        <v>1449</v>
      </c>
      <c r="B4955" s="10"/>
      <c r="C4955" s="10" t="s">
        <v>9721</v>
      </c>
      <c r="D4955" s="10" t="s">
        <v>9722</v>
      </c>
      <c r="E4955" s="10" t="s">
        <v>1676</v>
      </c>
      <c r="F4955" s="10"/>
      <c r="G4955" s="10"/>
      <c r="H4955" s="10" t="s">
        <v>1803</v>
      </c>
      <c r="I4955" s="10"/>
      <c r="J4955" s="10" t="s">
        <v>9456</v>
      </c>
      <c r="K4955" s="10" t="s">
        <v>9457</v>
      </c>
      <c r="L4955" s="10" t="s">
        <v>9633</v>
      </c>
      <c r="M4955" s="9" t="s">
        <v>9656</v>
      </c>
      <c r="N4955" s="12" t="s">
        <v>9453</v>
      </c>
    </row>
    <row r="4956" customFormat="1" spans="1:14">
      <c r="A4956" s="9" t="s">
        <v>1449</v>
      </c>
      <c r="B4956" s="9"/>
      <c r="C4956" s="9" t="s">
        <v>9723</v>
      </c>
      <c r="D4956" s="9" t="s">
        <v>9724</v>
      </c>
      <c r="E4956" s="10" t="s">
        <v>1676</v>
      </c>
      <c r="F4956" s="9"/>
      <c r="G4956" s="9"/>
      <c r="H4956" s="10" t="s">
        <v>1803</v>
      </c>
      <c r="I4956" s="10"/>
      <c r="J4956" s="10" t="s">
        <v>9456</v>
      </c>
      <c r="K4956" s="10" t="s">
        <v>9457</v>
      </c>
      <c r="L4956" s="9" t="s">
        <v>9633</v>
      </c>
      <c r="M4956" s="9"/>
      <c r="N4956" s="12" t="s">
        <v>9453</v>
      </c>
    </row>
    <row r="4957" customFormat="1" spans="1:14">
      <c r="A4957" s="9" t="s">
        <v>1449</v>
      </c>
      <c r="B4957" s="10"/>
      <c r="C4957" s="10" t="s">
        <v>9725</v>
      </c>
      <c r="D4957" s="10" t="s">
        <v>9726</v>
      </c>
      <c r="E4957" s="10" t="s">
        <v>1676</v>
      </c>
      <c r="F4957" s="10"/>
      <c r="G4957" s="10"/>
      <c r="H4957" s="10" t="s">
        <v>1803</v>
      </c>
      <c r="I4957" s="10"/>
      <c r="J4957" s="10" t="s">
        <v>9456</v>
      </c>
      <c r="K4957" s="10" t="s">
        <v>9457</v>
      </c>
      <c r="L4957" s="10" t="s">
        <v>9633</v>
      </c>
      <c r="M4957" s="9" t="s">
        <v>9656</v>
      </c>
      <c r="N4957" s="12" t="s">
        <v>9453</v>
      </c>
    </row>
    <row r="4958" customFormat="1" spans="1:14">
      <c r="A4958" s="9" t="s">
        <v>1449</v>
      </c>
      <c r="B4958" s="10"/>
      <c r="C4958" s="10" t="s">
        <v>9727</v>
      </c>
      <c r="D4958" s="10" t="s">
        <v>9728</v>
      </c>
      <c r="E4958" s="10" t="s">
        <v>1676</v>
      </c>
      <c r="F4958" s="10"/>
      <c r="G4958" s="10"/>
      <c r="H4958" s="10" t="s">
        <v>1803</v>
      </c>
      <c r="I4958" s="10"/>
      <c r="J4958" s="10" t="s">
        <v>9456</v>
      </c>
      <c r="K4958" s="10" t="s">
        <v>9457</v>
      </c>
      <c r="L4958" s="10" t="s">
        <v>9729</v>
      </c>
      <c r="M4958" s="9" t="s">
        <v>9730</v>
      </c>
      <c r="N4958" s="12" t="s">
        <v>9453</v>
      </c>
    </row>
    <row r="4959" customFormat="1" spans="1:14">
      <c r="A4959" s="9" t="s">
        <v>1449</v>
      </c>
      <c r="B4959" s="10"/>
      <c r="C4959" s="10" t="s">
        <v>9731</v>
      </c>
      <c r="D4959" s="10" t="s">
        <v>9732</v>
      </c>
      <c r="E4959" s="10" t="s">
        <v>1676</v>
      </c>
      <c r="F4959" s="10"/>
      <c r="G4959" s="10"/>
      <c r="H4959" s="10" t="s">
        <v>1803</v>
      </c>
      <c r="I4959" s="10"/>
      <c r="J4959" s="10" t="s">
        <v>9456</v>
      </c>
      <c r="K4959" s="10" t="s">
        <v>9457</v>
      </c>
      <c r="L4959" s="10" t="s">
        <v>9729</v>
      </c>
      <c r="M4959" s="9" t="s">
        <v>9730</v>
      </c>
      <c r="N4959" s="12" t="s">
        <v>9453</v>
      </c>
    </row>
    <row r="4960" customFormat="1" spans="1:14">
      <c r="A4960" s="9" t="s">
        <v>1449</v>
      </c>
      <c r="B4960" s="10"/>
      <c r="C4960" s="10" t="s">
        <v>9733</v>
      </c>
      <c r="D4960" s="10" t="s">
        <v>9734</v>
      </c>
      <c r="E4960" s="10" t="s">
        <v>1676</v>
      </c>
      <c r="F4960" s="10"/>
      <c r="G4960" s="10"/>
      <c r="H4960" s="10" t="s">
        <v>1803</v>
      </c>
      <c r="I4960" s="10"/>
      <c r="J4960" s="10" t="s">
        <v>9456</v>
      </c>
      <c r="K4960" s="10" t="s">
        <v>9457</v>
      </c>
      <c r="L4960" s="10" t="s">
        <v>9729</v>
      </c>
      <c r="M4960" s="9" t="s">
        <v>9730</v>
      </c>
      <c r="N4960" s="12" t="s">
        <v>9453</v>
      </c>
    </row>
    <row r="4961" customFormat="1" spans="1:14">
      <c r="A4961" s="9" t="s">
        <v>1449</v>
      </c>
      <c r="B4961" s="10"/>
      <c r="C4961" s="10" t="s">
        <v>9735</v>
      </c>
      <c r="D4961" s="10" t="s">
        <v>9736</v>
      </c>
      <c r="E4961" s="10" t="s">
        <v>1676</v>
      </c>
      <c r="F4961" s="10"/>
      <c r="G4961" s="10"/>
      <c r="H4961" s="10" t="s">
        <v>1803</v>
      </c>
      <c r="I4961" s="10"/>
      <c r="J4961" s="10" t="s">
        <v>9456</v>
      </c>
      <c r="K4961" s="10" t="s">
        <v>9457</v>
      </c>
      <c r="L4961" s="10" t="s">
        <v>9729</v>
      </c>
      <c r="M4961" s="9" t="s">
        <v>9730</v>
      </c>
      <c r="N4961" s="12" t="s">
        <v>9453</v>
      </c>
    </row>
    <row r="4962" customFormat="1" spans="1:14">
      <c r="A4962" s="9" t="s">
        <v>1449</v>
      </c>
      <c r="B4962" s="10"/>
      <c r="C4962" s="10" t="s">
        <v>9737</v>
      </c>
      <c r="D4962" s="10" t="s">
        <v>9738</v>
      </c>
      <c r="E4962" s="10" t="s">
        <v>1676</v>
      </c>
      <c r="F4962" s="10"/>
      <c r="G4962" s="10"/>
      <c r="H4962" s="10" t="s">
        <v>1803</v>
      </c>
      <c r="I4962" s="10"/>
      <c r="J4962" s="10" t="s">
        <v>9456</v>
      </c>
      <c r="K4962" s="10" t="s">
        <v>9457</v>
      </c>
      <c r="L4962" s="10" t="s">
        <v>9729</v>
      </c>
      <c r="M4962" s="9" t="s">
        <v>9730</v>
      </c>
      <c r="N4962" s="12" t="s">
        <v>9453</v>
      </c>
    </row>
    <row r="4963" customFormat="1" spans="1:14">
      <c r="A4963" s="9" t="s">
        <v>1449</v>
      </c>
      <c r="B4963" s="10"/>
      <c r="C4963" s="10" t="s">
        <v>9739</v>
      </c>
      <c r="D4963" s="10" t="s">
        <v>9740</v>
      </c>
      <c r="E4963" s="10" t="s">
        <v>1676</v>
      </c>
      <c r="F4963" s="10"/>
      <c r="G4963" s="10"/>
      <c r="H4963" s="10" t="s">
        <v>1803</v>
      </c>
      <c r="I4963" s="10"/>
      <c r="J4963" s="10" t="s">
        <v>9456</v>
      </c>
      <c r="K4963" s="10" t="s">
        <v>9457</v>
      </c>
      <c r="L4963" s="10" t="s">
        <v>9633</v>
      </c>
      <c r="M4963" s="9" t="s">
        <v>9730</v>
      </c>
      <c r="N4963" s="12" t="s">
        <v>9453</v>
      </c>
    </row>
    <row r="4964" customFormat="1" spans="1:14">
      <c r="A4964" s="9" t="s">
        <v>1449</v>
      </c>
      <c r="B4964" s="9"/>
      <c r="C4964" s="9" t="s">
        <v>9741</v>
      </c>
      <c r="D4964" s="9" t="s">
        <v>9742</v>
      </c>
      <c r="E4964" s="10" t="s">
        <v>1676</v>
      </c>
      <c r="F4964" s="9"/>
      <c r="G4964" s="9"/>
      <c r="H4964" s="10" t="s">
        <v>1803</v>
      </c>
      <c r="I4964" s="10"/>
      <c r="J4964" s="10" t="s">
        <v>9456</v>
      </c>
      <c r="K4964" s="10" t="s">
        <v>9457</v>
      </c>
      <c r="L4964" s="10" t="s">
        <v>9481</v>
      </c>
      <c r="M4964" s="9" t="s">
        <v>9743</v>
      </c>
      <c r="N4964" s="12" t="s">
        <v>9453</v>
      </c>
    </row>
    <row r="4965" customFormat="1" spans="1:14">
      <c r="A4965" s="9" t="s">
        <v>1449</v>
      </c>
      <c r="B4965" s="9"/>
      <c r="C4965" s="9" t="s">
        <v>9744</v>
      </c>
      <c r="D4965" s="9" t="s">
        <v>9745</v>
      </c>
      <c r="E4965" s="10" t="s">
        <v>1676</v>
      </c>
      <c r="F4965" s="9"/>
      <c r="G4965" s="9"/>
      <c r="H4965" s="9" t="s">
        <v>1803</v>
      </c>
      <c r="I4965" s="9"/>
      <c r="J4965" s="10" t="s">
        <v>9456</v>
      </c>
      <c r="K4965" s="9" t="s">
        <v>9457</v>
      </c>
      <c r="L4965" s="9" t="s">
        <v>9481</v>
      </c>
      <c r="M4965" s="9" t="s">
        <v>9743</v>
      </c>
      <c r="N4965" s="12" t="s">
        <v>9453</v>
      </c>
    </row>
    <row r="4966" customFormat="1" spans="1:14">
      <c r="A4966" s="9" t="s">
        <v>1449</v>
      </c>
      <c r="B4966" s="9"/>
      <c r="C4966" s="9" t="s">
        <v>9746</v>
      </c>
      <c r="D4966" s="9" t="s">
        <v>9747</v>
      </c>
      <c r="E4966" s="10" t="s">
        <v>1676</v>
      </c>
      <c r="F4966" s="9"/>
      <c r="G4966" s="9"/>
      <c r="H4966" s="9" t="s">
        <v>1803</v>
      </c>
      <c r="I4966" s="9"/>
      <c r="J4966" s="10" t="s">
        <v>9456</v>
      </c>
      <c r="K4966" s="9" t="s">
        <v>9457</v>
      </c>
      <c r="L4966" s="10" t="s">
        <v>9481</v>
      </c>
      <c r="M4966" s="9"/>
      <c r="N4966" s="12" t="s">
        <v>9453</v>
      </c>
    </row>
    <row r="4967" customFormat="1" spans="1:14">
      <c r="A4967" s="9" t="s">
        <v>1449</v>
      </c>
      <c r="B4967" s="9"/>
      <c r="C4967" s="9" t="s">
        <v>9748</v>
      </c>
      <c r="D4967" s="9" t="s">
        <v>9749</v>
      </c>
      <c r="E4967" s="10" t="s">
        <v>1676</v>
      </c>
      <c r="F4967" s="9"/>
      <c r="G4967" s="9"/>
      <c r="H4967" s="9" t="s">
        <v>1803</v>
      </c>
      <c r="I4967" s="9" t="s">
        <v>9456</v>
      </c>
      <c r="J4967" s="10" t="s">
        <v>9456</v>
      </c>
      <c r="K4967" s="9" t="s">
        <v>9457</v>
      </c>
      <c r="L4967" s="9" t="s">
        <v>9481</v>
      </c>
      <c r="M4967" s="9"/>
      <c r="N4967" s="12" t="s">
        <v>9453</v>
      </c>
    </row>
    <row r="4968" customFormat="1" spans="1:14">
      <c r="A4968" s="9" t="s">
        <v>1449</v>
      </c>
      <c r="B4968" s="9"/>
      <c r="C4968" s="9" t="s">
        <v>9750</v>
      </c>
      <c r="D4968" s="9" t="s">
        <v>9751</v>
      </c>
      <c r="E4968" s="10" t="s">
        <v>1676</v>
      </c>
      <c r="F4968" s="9"/>
      <c r="G4968" s="9"/>
      <c r="H4968" s="9" t="s">
        <v>1803</v>
      </c>
      <c r="I4968" s="9"/>
      <c r="J4968" s="10" t="s">
        <v>9456</v>
      </c>
      <c r="K4968" s="9" t="s">
        <v>9457</v>
      </c>
      <c r="L4968" s="9" t="s">
        <v>9481</v>
      </c>
      <c r="M4968" s="9"/>
      <c r="N4968" s="12" t="s">
        <v>9453</v>
      </c>
    </row>
    <row r="4969" customFormat="1" spans="1:14">
      <c r="A4969" s="9" t="s">
        <v>1449</v>
      </c>
      <c r="B4969" s="9"/>
      <c r="C4969" s="9" t="s">
        <v>9752</v>
      </c>
      <c r="D4969" s="9" t="s">
        <v>9753</v>
      </c>
      <c r="E4969" s="10" t="s">
        <v>1676</v>
      </c>
      <c r="F4969" s="9"/>
      <c r="G4969" s="9"/>
      <c r="H4969" s="9" t="s">
        <v>1803</v>
      </c>
      <c r="I4969" s="9"/>
      <c r="J4969" s="10" t="s">
        <v>9456</v>
      </c>
      <c r="K4969" s="9" t="s">
        <v>9457</v>
      </c>
      <c r="L4969" s="9" t="s">
        <v>9481</v>
      </c>
      <c r="M4969" s="9"/>
      <c r="N4969" s="12" t="s">
        <v>9453</v>
      </c>
    </row>
    <row r="4970" customFormat="1" spans="1:14">
      <c r="A4970" s="9" t="s">
        <v>1449</v>
      </c>
      <c r="B4970" s="9"/>
      <c r="C4970" s="9" t="s">
        <v>9754</v>
      </c>
      <c r="D4970" s="9" t="s">
        <v>9755</v>
      </c>
      <c r="E4970" s="10" t="s">
        <v>1676</v>
      </c>
      <c r="F4970" s="9"/>
      <c r="G4970" s="9"/>
      <c r="H4970" s="9" t="s">
        <v>1803</v>
      </c>
      <c r="I4970" s="9"/>
      <c r="J4970" s="10" t="s">
        <v>9456</v>
      </c>
      <c r="K4970" s="9" t="s">
        <v>9457</v>
      </c>
      <c r="L4970" s="9" t="s">
        <v>9481</v>
      </c>
      <c r="M4970" s="9"/>
      <c r="N4970" s="12" t="s">
        <v>9453</v>
      </c>
    </row>
    <row r="4971" customFormat="1" spans="1:14">
      <c r="A4971" s="9" t="s">
        <v>1449</v>
      </c>
      <c r="B4971" s="9"/>
      <c r="C4971" s="9" t="s">
        <v>9756</v>
      </c>
      <c r="D4971" s="9" t="s">
        <v>9757</v>
      </c>
      <c r="E4971" s="10" t="s">
        <v>1676</v>
      </c>
      <c r="F4971" s="9"/>
      <c r="G4971" s="9"/>
      <c r="H4971" s="9" t="s">
        <v>1803</v>
      </c>
      <c r="I4971" s="9"/>
      <c r="J4971" s="10" t="s">
        <v>9456</v>
      </c>
      <c r="K4971" s="9" t="s">
        <v>9457</v>
      </c>
      <c r="L4971" s="9" t="s">
        <v>9481</v>
      </c>
      <c r="M4971" s="9"/>
      <c r="N4971" s="12" t="s">
        <v>9453</v>
      </c>
    </row>
    <row r="4972" customFormat="1" spans="1:14">
      <c r="A4972" s="9" t="s">
        <v>1449</v>
      </c>
      <c r="B4972" s="9"/>
      <c r="C4972" s="9" t="s">
        <v>9758</v>
      </c>
      <c r="D4972" s="9" t="s">
        <v>9759</v>
      </c>
      <c r="E4972" s="10" t="s">
        <v>1676</v>
      </c>
      <c r="F4972" s="9"/>
      <c r="G4972" s="9"/>
      <c r="H4972" s="9" t="s">
        <v>1803</v>
      </c>
      <c r="I4972" s="9"/>
      <c r="J4972" s="10" t="s">
        <v>9456</v>
      </c>
      <c r="K4972" s="9" t="s">
        <v>9457</v>
      </c>
      <c r="L4972" s="9" t="s">
        <v>9481</v>
      </c>
      <c r="M4972" s="9"/>
      <c r="N4972" s="12" t="s">
        <v>9453</v>
      </c>
    </row>
    <row r="4973" customFormat="1" spans="1:14">
      <c r="A4973" s="9" t="s">
        <v>1449</v>
      </c>
      <c r="B4973" s="9"/>
      <c r="C4973" s="9" t="s">
        <v>9760</v>
      </c>
      <c r="D4973" s="9" t="s">
        <v>9761</v>
      </c>
      <c r="E4973" s="10" t="s">
        <v>1676</v>
      </c>
      <c r="F4973" s="9"/>
      <c r="G4973" s="9"/>
      <c r="H4973" s="10" t="s">
        <v>1803</v>
      </c>
      <c r="I4973" s="10"/>
      <c r="J4973" s="10" t="s">
        <v>9456</v>
      </c>
      <c r="K4973" s="10" t="s">
        <v>9457</v>
      </c>
      <c r="L4973" s="10" t="s">
        <v>9481</v>
      </c>
      <c r="M4973" s="9" t="s">
        <v>9743</v>
      </c>
      <c r="N4973" s="12" t="s">
        <v>9453</v>
      </c>
    </row>
    <row r="4974" customFormat="1" spans="1:14">
      <c r="A4974" s="9" t="s">
        <v>1449</v>
      </c>
      <c r="B4974" s="9"/>
      <c r="C4974" s="9" t="s">
        <v>9762</v>
      </c>
      <c r="D4974" s="9" t="s">
        <v>9763</v>
      </c>
      <c r="E4974" s="10" t="s">
        <v>1676</v>
      </c>
      <c r="F4974" s="9"/>
      <c r="G4974" s="9"/>
      <c r="H4974" s="10" t="s">
        <v>1803</v>
      </c>
      <c r="I4974" s="10"/>
      <c r="J4974" s="10" t="s">
        <v>9456</v>
      </c>
      <c r="K4974" s="10" t="s">
        <v>9457</v>
      </c>
      <c r="L4974" s="10" t="s">
        <v>9481</v>
      </c>
      <c r="M4974" s="9" t="s">
        <v>9743</v>
      </c>
      <c r="N4974" s="12" t="s">
        <v>9453</v>
      </c>
    </row>
    <row r="4975" customFormat="1" spans="1:14">
      <c r="A4975" s="9" t="s">
        <v>1449</v>
      </c>
      <c r="B4975" s="10"/>
      <c r="C4975" s="10" t="s">
        <v>9764</v>
      </c>
      <c r="D4975" s="10" t="s">
        <v>9765</v>
      </c>
      <c r="E4975" s="10" t="s">
        <v>1676</v>
      </c>
      <c r="F4975" s="10"/>
      <c r="G4975" s="10"/>
      <c r="H4975" s="10" t="s">
        <v>1803</v>
      </c>
      <c r="I4975" s="10"/>
      <c r="J4975" s="10" t="s">
        <v>9456</v>
      </c>
      <c r="K4975" s="10" t="s">
        <v>9457</v>
      </c>
      <c r="L4975" s="10" t="s">
        <v>9481</v>
      </c>
      <c r="M4975" s="9" t="s">
        <v>9743</v>
      </c>
      <c r="N4975" s="12" t="s">
        <v>9453</v>
      </c>
    </row>
    <row r="4976" customFormat="1" spans="1:14">
      <c r="A4976" s="9" t="s">
        <v>1449</v>
      </c>
      <c r="B4976" s="10"/>
      <c r="C4976" s="10" t="s">
        <v>9766</v>
      </c>
      <c r="D4976" s="10" t="s">
        <v>9767</v>
      </c>
      <c r="E4976" s="10" t="s">
        <v>1676</v>
      </c>
      <c r="F4976" s="10"/>
      <c r="G4976" s="10"/>
      <c r="H4976" s="10" t="s">
        <v>1803</v>
      </c>
      <c r="I4976" s="10"/>
      <c r="J4976" s="10" t="s">
        <v>9456</v>
      </c>
      <c r="K4976" s="10" t="s">
        <v>9457</v>
      </c>
      <c r="L4976" s="10" t="s">
        <v>9481</v>
      </c>
      <c r="M4976" s="9" t="s">
        <v>9743</v>
      </c>
      <c r="N4976" s="12" t="s">
        <v>9453</v>
      </c>
    </row>
    <row r="4977" customFormat="1" spans="1:14">
      <c r="A4977" s="9" t="s">
        <v>1449</v>
      </c>
      <c r="B4977" s="10"/>
      <c r="C4977" s="10" t="s">
        <v>9768</v>
      </c>
      <c r="D4977" s="10" t="s">
        <v>9769</v>
      </c>
      <c r="E4977" s="10" t="s">
        <v>1676</v>
      </c>
      <c r="F4977" s="10"/>
      <c r="G4977" s="10"/>
      <c r="H4977" s="10" t="s">
        <v>1803</v>
      </c>
      <c r="I4977" s="10"/>
      <c r="J4977" s="10" t="s">
        <v>9456</v>
      </c>
      <c r="K4977" s="10" t="s">
        <v>9457</v>
      </c>
      <c r="L4977" s="10" t="s">
        <v>9481</v>
      </c>
      <c r="M4977" s="9" t="s">
        <v>9743</v>
      </c>
      <c r="N4977" s="12" t="s">
        <v>9453</v>
      </c>
    </row>
    <row r="4978" customFormat="1" spans="1:14">
      <c r="A4978" s="9" t="s">
        <v>1449</v>
      </c>
      <c r="B4978" s="10"/>
      <c r="C4978" s="10" t="s">
        <v>9770</v>
      </c>
      <c r="D4978" s="10" t="s">
        <v>9771</v>
      </c>
      <c r="E4978" s="10" t="s">
        <v>1676</v>
      </c>
      <c r="F4978" s="10"/>
      <c r="G4978" s="10"/>
      <c r="H4978" s="10" t="s">
        <v>1803</v>
      </c>
      <c r="I4978" s="10"/>
      <c r="J4978" s="10" t="s">
        <v>9456</v>
      </c>
      <c r="K4978" s="10" t="s">
        <v>9457</v>
      </c>
      <c r="L4978" s="10" t="s">
        <v>9481</v>
      </c>
      <c r="M4978" s="9" t="s">
        <v>9743</v>
      </c>
      <c r="N4978" s="12" t="s">
        <v>9453</v>
      </c>
    </row>
    <row r="4979" customFormat="1" spans="1:14">
      <c r="A4979" s="9" t="s">
        <v>1449</v>
      </c>
      <c r="B4979" s="10"/>
      <c r="C4979" s="10" t="s">
        <v>9772</v>
      </c>
      <c r="D4979" s="10" t="s">
        <v>9773</v>
      </c>
      <c r="E4979" s="10" t="s">
        <v>1676</v>
      </c>
      <c r="F4979" s="10"/>
      <c r="G4979" s="10"/>
      <c r="H4979" s="10" t="s">
        <v>1803</v>
      </c>
      <c r="I4979" s="10"/>
      <c r="J4979" s="10" t="s">
        <v>9456</v>
      </c>
      <c r="K4979" s="10" t="s">
        <v>9457</v>
      </c>
      <c r="L4979" s="10" t="s">
        <v>9481</v>
      </c>
      <c r="M4979" s="9" t="s">
        <v>9743</v>
      </c>
      <c r="N4979" s="12" t="s">
        <v>9453</v>
      </c>
    </row>
    <row r="4980" customFormat="1" spans="1:14">
      <c r="A4980" s="9" t="s">
        <v>1449</v>
      </c>
      <c r="B4980" s="10"/>
      <c r="C4980" s="10" t="s">
        <v>9774</v>
      </c>
      <c r="D4980" s="10" t="s">
        <v>9775</v>
      </c>
      <c r="E4980" s="10" t="s">
        <v>1676</v>
      </c>
      <c r="F4980" s="10"/>
      <c r="G4980" s="10"/>
      <c r="H4980" s="10" t="s">
        <v>1803</v>
      </c>
      <c r="I4980" s="10"/>
      <c r="J4980" s="10" t="s">
        <v>9456</v>
      </c>
      <c r="K4980" s="10" t="s">
        <v>9457</v>
      </c>
      <c r="L4980" s="10" t="s">
        <v>9481</v>
      </c>
      <c r="M4980" s="9" t="s">
        <v>9743</v>
      </c>
      <c r="N4980" s="12" t="s">
        <v>9453</v>
      </c>
    </row>
    <row r="4981" customFormat="1" spans="1:14">
      <c r="A4981" s="9" t="s">
        <v>1449</v>
      </c>
      <c r="B4981" s="9"/>
      <c r="C4981" s="9" t="s">
        <v>9776</v>
      </c>
      <c r="D4981" s="9" t="s">
        <v>9777</v>
      </c>
      <c r="E4981" s="10" t="s">
        <v>1676</v>
      </c>
      <c r="F4981" s="9"/>
      <c r="G4981" s="9"/>
      <c r="H4981" s="10" t="s">
        <v>1803</v>
      </c>
      <c r="I4981" s="10"/>
      <c r="J4981" s="10" t="s">
        <v>9456</v>
      </c>
      <c r="K4981" s="10" t="s">
        <v>9457</v>
      </c>
      <c r="L4981" s="9" t="s">
        <v>9481</v>
      </c>
      <c r="M4981" s="9"/>
      <c r="N4981" s="12" t="s">
        <v>9453</v>
      </c>
    </row>
    <row r="4982" customFormat="1" spans="1:14">
      <c r="A4982" s="9" t="s">
        <v>1449</v>
      </c>
      <c r="B4982" s="10"/>
      <c r="C4982" s="10" t="s">
        <v>9778</v>
      </c>
      <c r="D4982" s="10" t="s">
        <v>9779</v>
      </c>
      <c r="E4982" s="10" t="s">
        <v>1676</v>
      </c>
      <c r="F4982" s="10"/>
      <c r="G4982" s="10"/>
      <c r="H4982" s="10" t="s">
        <v>1803</v>
      </c>
      <c r="I4982" s="10"/>
      <c r="J4982" s="10" t="s">
        <v>9456</v>
      </c>
      <c r="K4982" s="10" t="s">
        <v>9457</v>
      </c>
      <c r="L4982" s="10" t="s">
        <v>9481</v>
      </c>
      <c r="M4982" s="9" t="s">
        <v>9743</v>
      </c>
      <c r="N4982" s="12" t="s">
        <v>9453</v>
      </c>
    </row>
    <row r="4983" customFormat="1" spans="1:14">
      <c r="A4983" s="9" t="s">
        <v>1449</v>
      </c>
      <c r="B4983" s="9"/>
      <c r="C4983" s="9" t="s">
        <v>9780</v>
      </c>
      <c r="D4983" s="9" t="s">
        <v>9781</v>
      </c>
      <c r="E4983" s="9" t="s">
        <v>1676</v>
      </c>
      <c r="F4983" s="9"/>
      <c r="G4983" s="9"/>
      <c r="H4983" s="9" t="s">
        <v>1677</v>
      </c>
      <c r="I4983" s="9"/>
      <c r="J4983" s="9" t="s">
        <v>1678</v>
      </c>
      <c r="K4983" s="9" t="s">
        <v>1679</v>
      </c>
      <c r="L4983" s="9" t="s">
        <v>9782</v>
      </c>
      <c r="M4983" s="9"/>
      <c r="N4983" s="12" t="s">
        <v>1681</v>
      </c>
    </row>
    <row r="4984" customFormat="1" spans="1:14">
      <c r="A4984" s="9" t="s">
        <v>1449</v>
      </c>
      <c r="B4984" s="9"/>
      <c r="C4984" s="9" t="s">
        <v>9783</v>
      </c>
      <c r="D4984" s="9" t="s">
        <v>9784</v>
      </c>
      <c r="E4984" s="9" t="s">
        <v>1676</v>
      </c>
      <c r="F4984" s="9"/>
      <c r="G4984" s="9"/>
      <c r="H4984" s="9" t="s">
        <v>1677</v>
      </c>
      <c r="I4984" s="9"/>
      <c r="J4984" s="9" t="s">
        <v>1678</v>
      </c>
      <c r="K4984" s="10" t="s">
        <v>1679</v>
      </c>
      <c r="L4984" s="9" t="s">
        <v>9785</v>
      </c>
      <c r="M4984" s="9" t="s">
        <v>1806</v>
      </c>
      <c r="N4984" s="12" t="s">
        <v>1681</v>
      </c>
    </row>
    <row r="4985" customFormat="1" spans="1:14">
      <c r="A4985" s="9" t="s">
        <v>1449</v>
      </c>
      <c r="B4985" s="9"/>
      <c r="C4985" s="9" t="s">
        <v>9786</v>
      </c>
      <c r="D4985" s="9" t="s">
        <v>9787</v>
      </c>
      <c r="E4985" s="9" t="s">
        <v>1676</v>
      </c>
      <c r="F4985" s="9"/>
      <c r="G4985" s="9"/>
      <c r="H4985" s="9" t="s">
        <v>1677</v>
      </c>
      <c r="I4985" s="9"/>
      <c r="J4985" s="9" t="s">
        <v>1678</v>
      </c>
      <c r="K4985" s="10" t="s">
        <v>1679</v>
      </c>
      <c r="L4985" s="9" t="s">
        <v>9785</v>
      </c>
      <c r="M4985" s="9" t="s">
        <v>1806</v>
      </c>
      <c r="N4985" s="12" t="s">
        <v>1681</v>
      </c>
    </row>
    <row r="4986" customFormat="1" spans="1:14">
      <c r="A4986" s="9" t="s">
        <v>1449</v>
      </c>
      <c r="B4986" s="9"/>
      <c r="C4986" s="13" t="s">
        <v>9788</v>
      </c>
      <c r="D4986" s="10" t="s">
        <v>9789</v>
      </c>
      <c r="E4986" s="9" t="s">
        <v>1676</v>
      </c>
      <c r="F4986" s="9"/>
      <c r="G4986" s="9"/>
      <c r="H4986" s="9" t="s">
        <v>1677</v>
      </c>
      <c r="I4986" s="9"/>
      <c r="J4986" s="9" t="s">
        <v>1678</v>
      </c>
      <c r="K4986" s="10" t="s">
        <v>1679</v>
      </c>
      <c r="L4986" s="9" t="s">
        <v>9785</v>
      </c>
      <c r="M4986" s="9" t="s">
        <v>1806</v>
      </c>
      <c r="N4986" s="12" t="s">
        <v>1681</v>
      </c>
    </row>
    <row r="4987" customFormat="1" spans="1:14">
      <c r="A4987" s="9" t="s">
        <v>1449</v>
      </c>
      <c r="B4987" s="9"/>
      <c r="C4987" s="9" t="s">
        <v>9790</v>
      </c>
      <c r="D4987" s="9" t="s">
        <v>9791</v>
      </c>
      <c r="E4987" s="9" t="s">
        <v>1676</v>
      </c>
      <c r="F4987" s="9"/>
      <c r="G4987" s="9"/>
      <c r="H4987" s="9" t="s">
        <v>1677</v>
      </c>
      <c r="I4987" s="9"/>
      <c r="J4987" s="9" t="s">
        <v>1678</v>
      </c>
      <c r="K4987" s="10" t="s">
        <v>1679</v>
      </c>
      <c r="L4987" s="9" t="s">
        <v>9785</v>
      </c>
      <c r="M4987" s="9" t="s">
        <v>1806</v>
      </c>
      <c r="N4987" s="12" t="s">
        <v>1681</v>
      </c>
    </row>
    <row r="4988" customFormat="1" spans="1:14">
      <c r="A4988" s="9" t="s">
        <v>1449</v>
      </c>
      <c r="B4988" s="9"/>
      <c r="C4988" s="9" t="s">
        <v>9792</v>
      </c>
      <c r="D4988" s="9" t="s">
        <v>9793</v>
      </c>
      <c r="E4988" s="9" t="s">
        <v>1676</v>
      </c>
      <c r="F4988" s="9"/>
      <c r="G4988" s="9"/>
      <c r="H4988" s="10" t="s">
        <v>1677</v>
      </c>
      <c r="I4988" s="10"/>
      <c r="J4988" s="9" t="s">
        <v>1678</v>
      </c>
      <c r="K4988" s="10" t="s">
        <v>1679</v>
      </c>
      <c r="L4988" s="9" t="s">
        <v>9785</v>
      </c>
      <c r="M4988" s="9" t="s">
        <v>1806</v>
      </c>
      <c r="N4988" s="12" t="s">
        <v>1681</v>
      </c>
    </row>
    <row r="4989" customFormat="1" spans="1:14">
      <c r="A4989" s="9" t="s">
        <v>1449</v>
      </c>
      <c r="B4989" s="9"/>
      <c r="C4989" s="9" t="s">
        <v>9794</v>
      </c>
      <c r="D4989" s="9" t="s">
        <v>9795</v>
      </c>
      <c r="E4989" s="9" t="s">
        <v>1676</v>
      </c>
      <c r="F4989" s="9"/>
      <c r="G4989" s="9"/>
      <c r="H4989" s="9" t="s">
        <v>1677</v>
      </c>
      <c r="I4989" s="9"/>
      <c r="J4989" s="9" t="s">
        <v>1678</v>
      </c>
      <c r="K4989" s="9" t="s">
        <v>1679</v>
      </c>
      <c r="L4989" s="9" t="s">
        <v>9785</v>
      </c>
      <c r="M4989" s="9" t="s">
        <v>8155</v>
      </c>
      <c r="N4989" s="12" t="s">
        <v>1681</v>
      </c>
    </row>
    <row r="4990" customFormat="1" spans="1:14">
      <c r="A4990" s="9" t="s">
        <v>1449</v>
      </c>
      <c r="B4990" s="9"/>
      <c r="C4990" s="9" t="s">
        <v>9796</v>
      </c>
      <c r="D4990" s="9" t="s">
        <v>9797</v>
      </c>
      <c r="E4990" s="9" t="s">
        <v>85</v>
      </c>
      <c r="F4990" s="9"/>
      <c r="G4990" s="9"/>
      <c r="H4990" s="9" t="s">
        <v>1452</v>
      </c>
      <c r="I4990" s="9"/>
      <c r="J4990" s="9" t="s">
        <v>1453</v>
      </c>
      <c r="K4990" s="9" t="s">
        <v>1454</v>
      </c>
      <c r="L4990" s="9" t="s">
        <v>9798</v>
      </c>
      <c r="M4990" s="9"/>
      <c r="N4990" s="12" t="s">
        <v>1456</v>
      </c>
    </row>
    <row r="4991" customFormat="1" spans="1:14">
      <c r="A4991" s="9" t="s">
        <v>1449</v>
      </c>
      <c r="B4991" s="9"/>
      <c r="C4991" s="9" t="s">
        <v>9799</v>
      </c>
      <c r="D4991" s="9" t="s">
        <v>9800</v>
      </c>
      <c r="E4991" s="9" t="s">
        <v>1676</v>
      </c>
      <c r="F4991" s="9"/>
      <c r="G4991" s="9"/>
      <c r="H4991" s="9" t="s">
        <v>1677</v>
      </c>
      <c r="I4991" s="9"/>
      <c r="J4991" s="9" t="s">
        <v>1678</v>
      </c>
      <c r="K4991" s="9" t="s">
        <v>1679</v>
      </c>
      <c r="L4991" s="9" t="s">
        <v>9785</v>
      </c>
      <c r="M4991" s="9" t="s">
        <v>8155</v>
      </c>
      <c r="N4991" s="12" t="s">
        <v>1681</v>
      </c>
    </row>
    <row r="4992" customFormat="1" spans="1:14">
      <c r="A4992" s="9" t="s">
        <v>1449</v>
      </c>
      <c r="B4992" s="9"/>
      <c r="C4992" s="9" t="s">
        <v>9801</v>
      </c>
      <c r="D4992" s="9" t="s">
        <v>9802</v>
      </c>
      <c r="E4992" s="9" t="s">
        <v>1676</v>
      </c>
      <c r="F4992" s="9"/>
      <c r="G4992" s="9"/>
      <c r="H4992" s="9" t="s">
        <v>1677</v>
      </c>
      <c r="I4992" s="9"/>
      <c r="J4992" s="9" t="s">
        <v>1678</v>
      </c>
      <c r="K4992" s="9" t="s">
        <v>1679</v>
      </c>
      <c r="L4992" s="9" t="s">
        <v>9785</v>
      </c>
      <c r="M4992" s="9" t="s">
        <v>8155</v>
      </c>
      <c r="N4992" s="12" t="s">
        <v>1681</v>
      </c>
    </row>
    <row r="4993" customFormat="1" spans="1:14">
      <c r="A4993" s="9" t="s">
        <v>1449</v>
      </c>
      <c r="B4993" s="9"/>
      <c r="C4993" s="9" t="s">
        <v>9803</v>
      </c>
      <c r="D4993" s="9" t="s">
        <v>9804</v>
      </c>
      <c r="E4993" s="9" t="s">
        <v>1676</v>
      </c>
      <c r="F4993" s="9"/>
      <c r="G4993" s="9"/>
      <c r="H4993" s="9" t="s">
        <v>1677</v>
      </c>
      <c r="I4993" s="9"/>
      <c r="J4993" s="9" t="s">
        <v>1678</v>
      </c>
      <c r="K4993" s="9" t="s">
        <v>1679</v>
      </c>
      <c r="L4993" s="9" t="s">
        <v>9785</v>
      </c>
      <c r="M4993" s="9" t="s">
        <v>8155</v>
      </c>
      <c r="N4993" s="12" t="s">
        <v>1681</v>
      </c>
    </row>
    <row r="4994" customFormat="1" spans="1:14">
      <c r="A4994" s="9" t="s">
        <v>1449</v>
      </c>
      <c r="B4994" s="9"/>
      <c r="C4994" s="9" t="s">
        <v>9805</v>
      </c>
      <c r="D4994" s="9" t="s">
        <v>9806</v>
      </c>
      <c r="E4994" s="9" t="s">
        <v>1676</v>
      </c>
      <c r="F4994" s="9"/>
      <c r="G4994" s="9"/>
      <c r="H4994" s="9" t="s">
        <v>1677</v>
      </c>
      <c r="I4994" s="9"/>
      <c r="J4994" s="9" t="s">
        <v>1678</v>
      </c>
      <c r="K4994" s="9" t="s">
        <v>1679</v>
      </c>
      <c r="L4994" s="9" t="s">
        <v>9785</v>
      </c>
      <c r="M4994" s="9" t="s">
        <v>8155</v>
      </c>
      <c r="N4994" s="12" t="s">
        <v>1681</v>
      </c>
    </row>
    <row r="4995" customFormat="1" spans="1:14">
      <c r="A4995" s="9" t="s">
        <v>1449</v>
      </c>
      <c r="B4995" s="10"/>
      <c r="C4995" s="10" t="s">
        <v>9807</v>
      </c>
      <c r="D4995" s="10" t="s">
        <v>9808</v>
      </c>
      <c r="E4995" s="9" t="s">
        <v>1676</v>
      </c>
      <c r="F4995" s="10"/>
      <c r="G4995" s="10"/>
      <c r="H4995" s="10" t="s">
        <v>1677</v>
      </c>
      <c r="I4995" s="10"/>
      <c r="J4995" s="9" t="s">
        <v>1678</v>
      </c>
      <c r="K4995" s="10" t="s">
        <v>1679</v>
      </c>
      <c r="L4995" s="10" t="s">
        <v>9785</v>
      </c>
      <c r="M4995" s="9" t="s">
        <v>8155</v>
      </c>
      <c r="N4995" s="12" t="s">
        <v>1681</v>
      </c>
    </row>
    <row r="4996" customFormat="1" spans="1:14">
      <c r="A4996" s="9" t="s">
        <v>1449</v>
      </c>
      <c r="B4996" s="9"/>
      <c r="C4996" s="9" t="s">
        <v>9809</v>
      </c>
      <c r="D4996" s="9" t="s">
        <v>9810</v>
      </c>
      <c r="E4996" s="9" t="s">
        <v>1676</v>
      </c>
      <c r="F4996" s="9"/>
      <c r="G4996" s="9"/>
      <c r="H4996" s="9" t="s">
        <v>1677</v>
      </c>
      <c r="I4996" s="9"/>
      <c r="J4996" s="9" t="s">
        <v>1678</v>
      </c>
      <c r="K4996" s="10" t="s">
        <v>1679</v>
      </c>
      <c r="L4996" s="9" t="s">
        <v>9785</v>
      </c>
      <c r="M4996" s="9" t="s">
        <v>8155</v>
      </c>
      <c r="N4996" s="12" t="s">
        <v>1681</v>
      </c>
    </row>
    <row r="4997" customFormat="1" spans="1:14">
      <c r="A4997" s="9" t="s">
        <v>1449</v>
      </c>
      <c r="B4997" s="10"/>
      <c r="C4997" s="10" t="s">
        <v>9811</v>
      </c>
      <c r="D4997" s="10" t="s">
        <v>9812</v>
      </c>
      <c r="E4997" s="9" t="s">
        <v>1676</v>
      </c>
      <c r="F4997" s="10"/>
      <c r="G4997" s="10"/>
      <c r="H4997" s="10" t="s">
        <v>1677</v>
      </c>
      <c r="I4997" s="10"/>
      <c r="J4997" s="9" t="s">
        <v>1678</v>
      </c>
      <c r="K4997" s="10" t="s">
        <v>1679</v>
      </c>
      <c r="L4997" s="10" t="s">
        <v>9785</v>
      </c>
      <c r="M4997" s="9" t="s">
        <v>8155</v>
      </c>
      <c r="N4997" s="12" t="s">
        <v>1681</v>
      </c>
    </row>
    <row r="4998" customFormat="1" spans="1:14">
      <c r="A4998" s="9" t="s">
        <v>1449</v>
      </c>
      <c r="B4998" s="9"/>
      <c r="C4998" s="10" t="s">
        <v>9813</v>
      </c>
      <c r="D4998" s="10" t="s">
        <v>9814</v>
      </c>
      <c r="E4998" s="9" t="s">
        <v>1676</v>
      </c>
      <c r="F4998" s="10"/>
      <c r="G4998" s="10"/>
      <c r="H4998" s="10" t="s">
        <v>1677</v>
      </c>
      <c r="I4998" s="10"/>
      <c r="J4998" s="9" t="s">
        <v>1678</v>
      </c>
      <c r="K4998" s="10" t="s">
        <v>1679</v>
      </c>
      <c r="L4998" s="10" t="s">
        <v>9785</v>
      </c>
      <c r="M4998" s="9" t="s">
        <v>8155</v>
      </c>
      <c r="N4998" s="12" t="s">
        <v>1681</v>
      </c>
    </row>
    <row r="4999" customFormat="1" spans="1:14">
      <c r="A4999" s="9" t="s">
        <v>1449</v>
      </c>
      <c r="B4999" s="10"/>
      <c r="C4999" s="10" t="s">
        <v>9815</v>
      </c>
      <c r="D4999" s="10" t="s">
        <v>9816</v>
      </c>
      <c r="E4999" s="9" t="s">
        <v>1676</v>
      </c>
      <c r="F4999" s="10"/>
      <c r="G4999" s="10"/>
      <c r="H4999" s="10" t="s">
        <v>1677</v>
      </c>
      <c r="I4999" s="10"/>
      <c r="J4999" s="9" t="s">
        <v>1678</v>
      </c>
      <c r="K4999" s="10" t="s">
        <v>1679</v>
      </c>
      <c r="L4999" s="10" t="s">
        <v>9785</v>
      </c>
      <c r="M4999" s="9" t="s">
        <v>1806</v>
      </c>
      <c r="N4999" s="12" t="s">
        <v>1681</v>
      </c>
    </row>
    <row r="5000" customFormat="1" spans="1:14">
      <c r="A5000" s="9" t="s">
        <v>1449</v>
      </c>
      <c r="B5000" s="10"/>
      <c r="C5000" s="10" t="s">
        <v>9817</v>
      </c>
      <c r="D5000" s="10" t="s">
        <v>9818</v>
      </c>
      <c r="E5000" s="9" t="s">
        <v>1676</v>
      </c>
      <c r="F5000" s="10"/>
      <c r="G5000" s="10"/>
      <c r="H5000" s="10" t="s">
        <v>1677</v>
      </c>
      <c r="I5000" s="10"/>
      <c r="J5000" s="9" t="s">
        <v>1678</v>
      </c>
      <c r="K5000" s="10" t="s">
        <v>1679</v>
      </c>
      <c r="L5000" s="10" t="s">
        <v>9785</v>
      </c>
      <c r="M5000" s="9" t="s">
        <v>1806</v>
      </c>
      <c r="N5000" s="12" t="s">
        <v>1681</v>
      </c>
    </row>
    <row r="5001" customFormat="1" spans="1:14">
      <c r="A5001" s="9" t="s">
        <v>1449</v>
      </c>
      <c r="B5001" s="10"/>
      <c r="C5001" s="10" t="s">
        <v>9819</v>
      </c>
      <c r="D5001" s="10" t="s">
        <v>9820</v>
      </c>
      <c r="E5001" s="9" t="s">
        <v>1676</v>
      </c>
      <c r="F5001" s="10"/>
      <c r="G5001" s="10"/>
      <c r="H5001" s="10" t="s">
        <v>1677</v>
      </c>
      <c r="I5001" s="10"/>
      <c r="J5001" s="9" t="s">
        <v>1678</v>
      </c>
      <c r="K5001" s="10" t="s">
        <v>1679</v>
      </c>
      <c r="L5001" s="10" t="s">
        <v>9785</v>
      </c>
      <c r="M5001" s="9" t="s">
        <v>8155</v>
      </c>
      <c r="N5001" s="12" t="s">
        <v>1681</v>
      </c>
    </row>
    <row r="5002" customFormat="1" spans="1:14">
      <c r="A5002" s="9" t="s">
        <v>1449</v>
      </c>
      <c r="B5002" s="10"/>
      <c r="C5002" s="10" t="s">
        <v>9821</v>
      </c>
      <c r="D5002" s="10" t="s">
        <v>9822</v>
      </c>
      <c r="E5002" s="9" t="s">
        <v>1676</v>
      </c>
      <c r="F5002" s="10"/>
      <c r="G5002" s="10"/>
      <c r="H5002" s="10" t="s">
        <v>1677</v>
      </c>
      <c r="I5002" s="10"/>
      <c r="J5002" s="9" t="s">
        <v>1678</v>
      </c>
      <c r="K5002" s="10" t="s">
        <v>1679</v>
      </c>
      <c r="L5002" s="10" t="s">
        <v>9785</v>
      </c>
      <c r="M5002" s="9" t="s">
        <v>8155</v>
      </c>
      <c r="N5002" s="12" t="s">
        <v>1681</v>
      </c>
    </row>
    <row r="5003" customFormat="1" spans="1:14">
      <c r="A5003" s="9" t="s">
        <v>1449</v>
      </c>
      <c r="B5003" s="10"/>
      <c r="C5003" s="10" t="s">
        <v>9823</v>
      </c>
      <c r="D5003" s="10" t="s">
        <v>9824</v>
      </c>
      <c r="E5003" s="9" t="s">
        <v>1676</v>
      </c>
      <c r="F5003" s="10"/>
      <c r="G5003" s="10"/>
      <c r="H5003" s="10" t="s">
        <v>1677</v>
      </c>
      <c r="I5003" s="10"/>
      <c r="J5003" s="9" t="s">
        <v>1678</v>
      </c>
      <c r="K5003" s="10" t="s">
        <v>1679</v>
      </c>
      <c r="L5003" s="10" t="s">
        <v>9785</v>
      </c>
      <c r="M5003" s="9" t="s">
        <v>1806</v>
      </c>
      <c r="N5003" s="12" t="s">
        <v>1681</v>
      </c>
    </row>
    <row r="5004" customFormat="1" spans="1:14">
      <c r="A5004" s="9" t="s">
        <v>1449</v>
      </c>
      <c r="B5004" s="10"/>
      <c r="C5004" s="10" t="s">
        <v>9825</v>
      </c>
      <c r="D5004" s="10" t="s">
        <v>9826</v>
      </c>
      <c r="E5004" s="9" t="s">
        <v>1676</v>
      </c>
      <c r="F5004" s="10"/>
      <c r="G5004" s="10"/>
      <c r="H5004" s="10" t="s">
        <v>1677</v>
      </c>
      <c r="I5004" s="10"/>
      <c r="J5004" s="9" t="s">
        <v>1678</v>
      </c>
      <c r="K5004" s="10" t="s">
        <v>1679</v>
      </c>
      <c r="L5004" s="10" t="s">
        <v>9785</v>
      </c>
      <c r="M5004" s="9" t="s">
        <v>1806</v>
      </c>
      <c r="N5004" s="12" t="s">
        <v>1681</v>
      </c>
    </row>
    <row r="5005" customFormat="1" spans="1:14">
      <c r="A5005" s="9" t="s">
        <v>1449</v>
      </c>
      <c r="B5005" s="10"/>
      <c r="C5005" s="10" t="s">
        <v>9827</v>
      </c>
      <c r="D5005" s="10" t="s">
        <v>9828</v>
      </c>
      <c r="E5005" s="9" t="s">
        <v>1676</v>
      </c>
      <c r="F5005" s="10"/>
      <c r="G5005" s="10"/>
      <c r="H5005" s="10" t="s">
        <v>1677</v>
      </c>
      <c r="I5005" s="10"/>
      <c r="J5005" s="9" t="s">
        <v>1678</v>
      </c>
      <c r="K5005" s="10" t="s">
        <v>1679</v>
      </c>
      <c r="L5005" s="10" t="s">
        <v>9785</v>
      </c>
      <c r="M5005" s="9" t="s">
        <v>8155</v>
      </c>
      <c r="N5005" s="12" t="s">
        <v>1681</v>
      </c>
    </row>
    <row r="5006" customFormat="1" spans="1:14">
      <c r="A5006" s="9" t="s">
        <v>1449</v>
      </c>
      <c r="B5006" s="10"/>
      <c r="C5006" s="10" t="s">
        <v>9829</v>
      </c>
      <c r="D5006" s="10" t="s">
        <v>9830</v>
      </c>
      <c r="E5006" s="9" t="s">
        <v>1676</v>
      </c>
      <c r="F5006" s="10"/>
      <c r="G5006" s="10"/>
      <c r="H5006" s="10" t="s">
        <v>1677</v>
      </c>
      <c r="I5006" s="10"/>
      <c r="J5006" s="9" t="s">
        <v>1678</v>
      </c>
      <c r="K5006" s="10" t="s">
        <v>1679</v>
      </c>
      <c r="L5006" s="10" t="s">
        <v>9785</v>
      </c>
      <c r="M5006" s="9" t="s">
        <v>8155</v>
      </c>
      <c r="N5006" s="12" t="s">
        <v>1681</v>
      </c>
    </row>
    <row r="5007" customFormat="1" spans="1:14">
      <c r="A5007" s="9" t="s">
        <v>1449</v>
      </c>
      <c r="B5007" s="9"/>
      <c r="C5007" s="9" t="s">
        <v>9831</v>
      </c>
      <c r="D5007" s="9" t="s">
        <v>9832</v>
      </c>
      <c r="E5007" s="9" t="s">
        <v>1676</v>
      </c>
      <c r="F5007" s="9"/>
      <c r="G5007" s="9"/>
      <c r="H5007" s="9" t="s">
        <v>1677</v>
      </c>
      <c r="I5007" s="9"/>
      <c r="J5007" s="9" t="s">
        <v>1678</v>
      </c>
      <c r="K5007" s="10" t="s">
        <v>1679</v>
      </c>
      <c r="L5007" s="9" t="s">
        <v>9785</v>
      </c>
      <c r="M5007" s="9" t="s">
        <v>8155</v>
      </c>
      <c r="N5007" s="12" t="s">
        <v>1681</v>
      </c>
    </row>
    <row r="5008" customFormat="1" spans="1:14">
      <c r="A5008" s="9" t="s">
        <v>1449</v>
      </c>
      <c r="B5008" s="10"/>
      <c r="C5008" s="10" t="s">
        <v>9833</v>
      </c>
      <c r="D5008" s="10" t="s">
        <v>9834</v>
      </c>
      <c r="E5008" s="9" t="s">
        <v>1676</v>
      </c>
      <c r="F5008" s="10"/>
      <c r="G5008" s="10"/>
      <c r="H5008" s="10" t="s">
        <v>1677</v>
      </c>
      <c r="I5008" s="10"/>
      <c r="J5008" s="9" t="s">
        <v>1678</v>
      </c>
      <c r="K5008" s="10" t="s">
        <v>1679</v>
      </c>
      <c r="L5008" s="10" t="s">
        <v>9785</v>
      </c>
      <c r="M5008" s="9" t="s">
        <v>1806</v>
      </c>
      <c r="N5008" s="12" t="s">
        <v>1681</v>
      </c>
    </row>
    <row r="5009" customFormat="1" spans="1:14">
      <c r="A5009" s="9" t="s">
        <v>1449</v>
      </c>
      <c r="B5009" s="10"/>
      <c r="C5009" s="10" t="s">
        <v>9835</v>
      </c>
      <c r="D5009" s="10" t="s">
        <v>9836</v>
      </c>
      <c r="E5009" s="9" t="s">
        <v>1676</v>
      </c>
      <c r="F5009" s="10"/>
      <c r="G5009" s="10"/>
      <c r="H5009" s="10" t="s">
        <v>1677</v>
      </c>
      <c r="I5009" s="10"/>
      <c r="J5009" s="9" t="s">
        <v>1678</v>
      </c>
      <c r="K5009" s="10" t="s">
        <v>1679</v>
      </c>
      <c r="L5009" s="10" t="s">
        <v>9785</v>
      </c>
      <c r="M5009" s="9" t="s">
        <v>8155</v>
      </c>
      <c r="N5009" s="12" t="s">
        <v>1681</v>
      </c>
    </row>
    <row r="5010" customFormat="1" spans="1:14">
      <c r="A5010" s="9" t="s">
        <v>1449</v>
      </c>
      <c r="B5010" s="10"/>
      <c r="C5010" s="10" t="s">
        <v>9837</v>
      </c>
      <c r="D5010" s="10" t="s">
        <v>9838</v>
      </c>
      <c r="E5010" s="9" t="s">
        <v>1676</v>
      </c>
      <c r="F5010" s="10"/>
      <c r="G5010" s="10"/>
      <c r="H5010" s="10" t="s">
        <v>1677</v>
      </c>
      <c r="I5010" s="10"/>
      <c r="J5010" s="9" t="s">
        <v>1678</v>
      </c>
      <c r="K5010" s="10" t="s">
        <v>1679</v>
      </c>
      <c r="L5010" s="10" t="s">
        <v>9785</v>
      </c>
      <c r="M5010" s="9" t="s">
        <v>1806</v>
      </c>
      <c r="N5010" s="12" t="s">
        <v>1681</v>
      </c>
    </row>
    <row r="5011" customFormat="1" spans="1:14">
      <c r="A5011" s="9" t="s">
        <v>1449</v>
      </c>
      <c r="B5011" s="10"/>
      <c r="C5011" s="10" t="s">
        <v>9839</v>
      </c>
      <c r="D5011" s="10" t="s">
        <v>9840</v>
      </c>
      <c r="E5011" s="9" t="s">
        <v>1676</v>
      </c>
      <c r="F5011" s="10"/>
      <c r="G5011" s="10"/>
      <c r="H5011" s="10" t="s">
        <v>1677</v>
      </c>
      <c r="I5011" s="10"/>
      <c r="J5011" s="9" t="s">
        <v>1678</v>
      </c>
      <c r="K5011" s="10" t="s">
        <v>1679</v>
      </c>
      <c r="L5011" s="10" t="s">
        <v>9785</v>
      </c>
      <c r="M5011" s="9" t="s">
        <v>1806</v>
      </c>
      <c r="N5011" s="12" t="s">
        <v>1681</v>
      </c>
    </row>
    <row r="5012" customFormat="1" spans="1:14">
      <c r="A5012" s="9" t="s">
        <v>1449</v>
      </c>
      <c r="B5012" s="10"/>
      <c r="C5012" s="10" t="s">
        <v>9841</v>
      </c>
      <c r="D5012" s="10" t="s">
        <v>9842</v>
      </c>
      <c r="E5012" s="9" t="s">
        <v>1676</v>
      </c>
      <c r="F5012" s="10"/>
      <c r="G5012" s="10"/>
      <c r="H5012" s="10" t="s">
        <v>1677</v>
      </c>
      <c r="I5012" s="10"/>
      <c r="J5012" s="9" t="s">
        <v>1678</v>
      </c>
      <c r="K5012" s="10" t="s">
        <v>1679</v>
      </c>
      <c r="L5012" s="10" t="s">
        <v>9785</v>
      </c>
      <c r="M5012" s="9" t="s">
        <v>8155</v>
      </c>
      <c r="N5012" s="12" t="s">
        <v>1681</v>
      </c>
    </row>
    <row r="5013" customFormat="1" spans="1:14">
      <c r="A5013" s="9" t="s">
        <v>1449</v>
      </c>
      <c r="B5013" s="10"/>
      <c r="C5013" s="10" t="s">
        <v>9843</v>
      </c>
      <c r="D5013" s="10" t="s">
        <v>9844</v>
      </c>
      <c r="E5013" s="9" t="s">
        <v>1676</v>
      </c>
      <c r="F5013" s="10"/>
      <c r="G5013" s="10"/>
      <c r="H5013" s="10" t="s">
        <v>1677</v>
      </c>
      <c r="I5013" s="10"/>
      <c r="J5013" s="9" t="s">
        <v>1678</v>
      </c>
      <c r="K5013" s="10" t="s">
        <v>1679</v>
      </c>
      <c r="L5013" s="10" t="s">
        <v>9785</v>
      </c>
      <c r="M5013" s="9" t="s">
        <v>8155</v>
      </c>
      <c r="N5013" s="12" t="s">
        <v>1681</v>
      </c>
    </row>
    <row r="5014" customFormat="1" spans="1:14">
      <c r="A5014" s="9" t="s">
        <v>1449</v>
      </c>
      <c r="B5014" s="10"/>
      <c r="C5014" s="10" t="s">
        <v>9845</v>
      </c>
      <c r="D5014" s="10" t="s">
        <v>9846</v>
      </c>
      <c r="E5014" s="9" t="s">
        <v>1676</v>
      </c>
      <c r="F5014" s="10"/>
      <c r="G5014" s="10"/>
      <c r="H5014" s="10" t="s">
        <v>1677</v>
      </c>
      <c r="I5014" s="10"/>
      <c r="J5014" s="9" t="s">
        <v>1678</v>
      </c>
      <c r="K5014" s="10" t="s">
        <v>1679</v>
      </c>
      <c r="L5014" s="10" t="s">
        <v>9785</v>
      </c>
      <c r="M5014" s="9" t="s">
        <v>1806</v>
      </c>
      <c r="N5014" s="12" t="s">
        <v>1681</v>
      </c>
    </row>
    <row r="5015" customFormat="1" spans="1:14">
      <c r="A5015" s="9" t="s">
        <v>1449</v>
      </c>
      <c r="B5015" s="10"/>
      <c r="C5015" s="10" t="s">
        <v>9847</v>
      </c>
      <c r="D5015" s="10" t="s">
        <v>9848</v>
      </c>
      <c r="E5015" s="9" t="s">
        <v>1676</v>
      </c>
      <c r="F5015" s="10"/>
      <c r="G5015" s="10"/>
      <c r="H5015" s="10" t="s">
        <v>1677</v>
      </c>
      <c r="I5015" s="10"/>
      <c r="J5015" s="9" t="s">
        <v>1678</v>
      </c>
      <c r="K5015" s="10" t="s">
        <v>1679</v>
      </c>
      <c r="L5015" s="10" t="s">
        <v>9785</v>
      </c>
      <c r="M5015" s="9" t="s">
        <v>1806</v>
      </c>
      <c r="N5015" s="12" t="s">
        <v>1681</v>
      </c>
    </row>
    <row r="5016" customFormat="1" spans="1:14">
      <c r="A5016" s="9" t="s">
        <v>1449</v>
      </c>
      <c r="B5016" s="10"/>
      <c r="C5016" s="10" t="s">
        <v>9849</v>
      </c>
      <c r="D5016" s="10" t="s">
        <v>9850</v>
      </c>
      <c r="E5016" s="9" t="s">
        <v>1676</v>
      </c>
      <c r="F5016" s="10"/>
      <c r="G5016" s="10"/>
      <c r="H5016" s="10" t="s">
        <v>1677</v>
      </c>
      <c r="I5016" s="10"/>
      <c r="J5016" s="9" t="s">
        <v>1678</v>
      </c>
      <c r="K5016" s="10" t="s">
        <v>1679</v>
      </c>
      <c r="L5016" s="10" t="s">
        <v>9785</v>
      </c>
      <c r="M5016" s="9" t="s">
        <v>1806</v>
      </c>
      <c r="N5016" s="12" t="s">
        <v>1681</v>
      </c>
    </row>
    <row r="5017" customFormat="1" spans="1:14">
      <c r="A5017" s="9" t="s">
        <v>1449</v>
      </c>
      <c r="B5017" s="10"/>
      <c r="C5017" s="10" t="s">
        <v>9851</v>
      </c>
      <c r="D5017" s="10" t="s">
        <v>9852</v>
      </c>
      <c r="E5017" s="9" t="s">
        <v>1676</v>
      </c>
      <c r="F5017" s="10"/>
      <c r="G5017" s="10"/>
      <c r="H5017" s="10" t="s">
        <v>1677</v>
      </c>
      <c r="I5017" s="10"/>
      <c r="J5017" s="9" t="s">
        <v>1678</v>
      </c>
      <c r="K5017" s="10" t="s">
        <v>1679</v>
      </c>
      <c r="L5017" s="10" t="s">
        <v>9785</v>
      </c>
      <c r="M5017" s="9" t="s">
        <v>1806</v>
      </c>
      <c r="N5017" s="12" t="s">
        <v>1681</v>
      </c>
    </row>
    <row r="5018" customFormat="1" spans="1:14">
      <c r="A5018" s="9" t="s">
        <v>1449</v>
      </c>
      <c r="B5018" s="10"/>
      <c r="C5018" s="10" t="s">
        <v>9853</v>
      </c>
      <c r="D5018" s="10" t="s">
        <v>9854</v>
      </c>
      <c r="E5018" s="9" t="s">
        <v>1676</v>
      </c>
      <c r="F5018" s="10"/>
      <c r="G5018" s="10"/>
      <c r="H5018" s="10" t="s">
        <v>1677</v>
      </c>
      <c r="I5018" s="10"/>
      <c r="J5018" s="9" t="s">
        <v>1678</v>
      </c>
      <c r="K5018" s="10" t="s">
        <v>1679</v>
      </c>
      <c r="L5018" s="10" t="s">
        <v>9785</v>
      </c>
      <c r="M5018" s="9" t="s">
        <v>8155</v>
      </c>
      <c r="N5018" s="12" t="s">
        <v>1681</v>
      </c>
    </row>
    <row r="5019" customFormat="1" spans="1:14">
      <c r="A5019" s="9" t="s">
        <v>1449</v>
      </c>
      <c r="B5019" s="10"/>
      <c r="C5019" s="10" t="s">
        <v>9855</v>
      </c>
      <c r="D5019" s="10" t="s">
        <v>9856</v>
      </c>
      <c r="E5019" s="9" t="s">
        <v>1676</v>
      </c>
      <c r="F5019" s="10"/>
      <c r="G5019" s="10"/>
      <c r="H5019" s="10" t="s">
        <v>1677</v>
      </c>
      <c r="I5019" s="10"/>
      <c r="J5019" s="9" t="s">
        <v>1678</v>
      </c>
      <c r="K5019" s="10" t="s">
        <v>1679</v>
      </c>
      <c r="L5019" s="10" t="s">
        <v>9785</v>
      </c>
      <c r="M5019" s="9" t="s">
        <v>1806</v>
      </c>
      <c r="N5019" s="12" t="s">
        <v>1681</v>
      </c>
    </row>
    <row r="5020" customFormat="1" spans="1:14">
      <c r="A5020" s="9" t="s">
        <v>1449</v>
      </c>
      <c r="B5020" s="10"/>
      <c r="C5020" s="10" t="s">
        <v>9857</v>
      </c>
      <c r="D5020" s="10" t="s">
        <v>9858</v>
      </c>
      <c r="E5020" s="9" t="s">
        <v>1676</v>
      </c>
      <c r="F5020" s="10"/>
      <c r="G5020" s="10"/>
      <c r="H5020" s="10" t="s">
        <v>1677</v>
      </c>
      <c r="I5020" s="10"/>
      <c r="J5020" s="9" t="s">
        <v>1678</v>
      </c>
      <c r="K5020" s="10" t="s">
        <v>1679</v>
      </c>
      <c r="L5020" s="10" t="s">
        <v>9785</v>
      </c>
      <c r="M5020" s="9" t="s">
        <v>1806</v>
      </c>
      <c r="N5020" s="12" t="s">
        <v>1681</v>
      </c>
    </row>
    <row r="5021" customFormat="1" spans="1:14">
      <c r="A5021" s="9" t="s">
        <v>1449</v>
      </c>
      <c r="B5021" s="10"/>
      <c r="C5021" s="10" t="s">
        <v>9859</v>
      </c>
      <c r="D5021" s="10" t="s">
        <v>9860</v>
      </c>
      <c r="E5021" s="9" t="s">
        <v>1676</v>
      </c>
      <c r="F5021" s="10"/>
      <c r="G5021" s="10"/>
      <c r="H5021" s="10" t="s">
        <v>1677</v>
      </c>
      <c r="I5021" s="10"/>
      <c r="J5021" s="9" t="s">
        <v>1678</v>
      </c>
      <c r="K5021" s="10" t="s">
        <v>1679</v>
      </c>
      <c r="L5021" s="10" t="s">
        <v>9785</v>
      </c>
      <c r="M5021" s="9" t="s">
        <v>1806</v>
      </c>
      <c r="N5021" s="12" t="s">
        <v>1681</v>
      </c>
    </row>
    <row r="5022" customFormat="1" spans="1:14">
      <c r="A5022" s="9" t="s">
        <v>1449</v>
      </c>
      <c r="B5022" s="9"/>
      <c r="C5022" s="9" t="s">
        <v>9861</v>
      </c>
      <c r="D5022" s="9" t="s">
        <v>9862</v>
      </c>
      <c r="E5022" s="9" t="s">
        <v>1676</v>
      </c>
      <c r="F5022" s="9"/>
      <c r="G5022" s="9"/>
      <c r="H5022" s="10" t="s">
        <v>1677</v>
      </c>
      <c r="I5022" s="10"/>
      <c r="J5022" s="9" t="s">
        <v>1678</v>
      </c>
      <c r="K5022" s="10" t="s">
        <v>1679</v>
      </c>
      <c r="L5022" s="9" t="s">
        <v>9785</v>
      </c>
      <c r="M5022" s="9" t="s">
        <v>1806</v>
      </c>
      <c r="N5022" s="12" t="s">
        <v>1681</v>
      </c>
    </row>
    <row r="5023" customFormat="1" spans="1:14">
      <c r="A5023" s="9" t="s">
        <v>1449</v>
      </c>
      <c r="B5023" s="9"/>
      <c r="C5023" s="9" t="s">
        <v>9863</v>
      </c>
      <c r="D5023" s="9" t="s">
        <v>9864</v>
      </c>
      <c r="E5023" s="9" t="s">
        <v>1676</v>
      </c>
      <c r="F5023" s="9"/>
      <c r="G5023" s="9"/>
      <c r="H5023" s="10" t="s">
        <v>1677</v>
      </c>
      <c r="I5023" s="10"/>
      <c r="J5023" s="9" t="s">
        <v>1678</v>
      </c>
      <c r="K5023" s="10" t="s">
        <v>1679</v>
      </c>
      <c r="L5023" s="9" t="s">
        <v>9785</v>
      </c>
      <c r="M5023" s="9" t="s">
        <v>1806</v>
      </c>
      <c r="N5023" s="12" t="s">
        <v>1681</v>
      </c>
    </row>
    <row r="5024" customFormat="1" spans="1:14">
      <c r="A5024" s="9" t="s">
        <v>1449</v>
      </c>
      <c r="B5024" s="10"/>
      <c r="C5024" s="10" t="s">
        <v>9865</v>
      </c>
      <c r="D5024" s="10" t="s">
        <v>9866</v>
      </c>
      <c r="E5024" s="9" t="s">
        <v>1676</v>
      </c>
      <c r="F5024" s="10"/>
      <c r="G5024" s="10"/>
      <c r="H5024" s="10" t="s">
        <v>1677</v>
      </c>
      <c r="I5024" s="10"/>
      <c r="J5024" s="9" t="s">
        <v>1678</v>
      </c>
      <c r="K5024" s="10" t="s">
        <v>1679</v>
      </c>
      <c r="L5024" s="10" t="s">
        <v>9785</v>
      </c>
      <c r="M5024" s="9" t="s">
        <v>1806</v>
      </c>
      <c r="N5024" s="12" t="s">
        <v>1681</v>
      </c>
    </row>
    <row r="5025" customFormat="1" spans="1:14">
      <c r="A5025" s="9" t="s">
        <v>1449</v>
      </c>
      <c r="B5025" s="10"/>
      <c r="C5025" s="10" t="s">
        <v>9867</v>
      </c>
      <c r="D5025" s="10" t="s">
        <v>9868</v>
      </c>
      <c r="E5025" s="9" t="s">
        <v>1676</v>
      </c>
      <c r="F5025" s="10"/>
      <c r="G5025" s="10"/>
      <c r="H5025" s="10" t="s">
        <v>1677</v>
      </c>
      <c r="I5025" s="10"/>
      <c r="J5025" s="9" t="s">
        <v>1678</v>
      </c>
      <c r="K5025" s="10" t="s">
        <v>1679</v>
      </c>
      <c r="L5025" s="10" t="s">
        <v>9785</v>
      </c>
      <c r="M5025" s="9" t="s">
        <v>1806</v>
      </c>
      <c r="N5025" s="12" t="s">
        <v>1681</v>
      </c>
    </row>
    <row r="5026" customFormat="1" spans="1:14">
      <c r="A5026" s="9" t="s">
        <v>1449</v>
      </c>
      <c r="B5026" s="10"/>
      <c r="C5026" s="10" t="s">
        <v>9869</v>
      </c>
      <c r="D5026" s="10" t="s">
        <v>9870</v>
      </c>
      <c r="E5026" s="9" t="s">
        <v>1676</v>
      </c>
      <c r="F5026" s="10"/>
      <c r="G5026" s="10"/>
      <c r="H5026" s="10" t="s">
        <v>1677</v>
      </c>
      <c r="I5026" s="10"/>
      <c r="J5026" s="9" t="s">
        <v>1678</v>
      </c>
      <c r="K5026" s="10" t="s">
        <v>1679</v>
      </c>
      <c r="L5026" s="10" t="s">
        <v>9785</v>
      </c>
      <c r="M5026" s="9" t="s">
        <v>1806</v>
      </c>
      <c r="N5026" s="12" t="s">
        <v>1681</v>
      </c>
    </row>
    <row r="5027" customFormat="1" spans="1:14">
      <c r="A5027" s="9" t="s">
        <v>1449</v>
      </c>
      <c r="B5027" s="10"/>
      <c r="C5027" s="10" t="s">
        <v>9871</v>
      </c>
      <c r="D5027" s="10" t="s">
        <v>9872</v>
      </c>
      <c r="E5027" s="9" t="s">
        <v>1676</v>
      </c>
      <c r="F5027" s="10"/>
      <c r="G5027" s="10"/>
      <c r="H5027" s="10" t="s">
        <v>1677</v>
      </c>
      <c r="I5027" s="10"/>
      <c r="J5027" s="9" t="s">
        <v>1678</v>
      </c>
      <c r="K5027" s="10" t="s">
        <v>1679</v>
      </c>
      <c r="L5027" s="10" t="s">
        <v>9785</v>
      </c>
      <c r="M5027" s="9" t="s">
        <v>8155</v>
      </c>
      <c r="N5027" s="12" t="s">
        <v>1681</v>
      </c>
    </row>
    <row r="5028" customFormat="1" spans="1:14">
      <c r="A5028" s="9" t="s">
        <v>1449</v>
      </c>
      <c r="B5028" s="10"/>
      <c r="C5028" s="10" t="s">
        <v>9873</v>
      </c>
      <c r="D5028" s="10" t="s">
        <v>9874</v>
      </c>
      <c r="E5028" s="9" t="s">
        <v>1676</v>
      </c>
      <c r="F5028" s="10"/>
      <c r="G5028" s="10"/>
      <c r="H5028" s="10" t="s">
        <v>1677</v>
      </c>
      <c r="I5028" s="10"/>
      <c r="J5028" s="9" t="s">
        <v>1678</v>
      </c>
      <c r="K5028" s="10" t="s">
        <v>1679</v>
      </c>
      <c r="L5028" s="10" t="s">
        <v>9785</v>
      </c>
      <c r="M5028" s="9" t="s">
        <v>1806</v>
      </c>
      <c r="N5028" s="12" t="s">
        <v>1681</v>
      </c>
    </row>
    <row r="5029" customFormat="1" spans="1:14">
      <c r="A5029" s="9" t="s">
        <v>1449</v>
      </c>
      <c r="B5029" s="10"/>
      <c r="C5029" s="10" t="s">
        <v>9875</v>
      </c>
      <c r="D5029" s="10" t="s">
        <v>9876</v>
      </c>
      <c r="E5029" s="9" t="s">
        <v>1676</v>
      </c>
      <c r="F5029" s="10"/>
      <c r="G5029" s="10"/>
      <c r="H5029" s="10" t="s">
        <v>1677</v>
      </c>
      <c r="I5029" s="10"/>
      <c r="J5029" s="9" t="s">
        <v>1678</v>
      </c>
      <c r="K5029" s="10" t="s">
        <v>1679</v>
      </c>
      <c r="L5029" s="10" t="s">
        <v>9785</v>
      </c>
      <c r="M5029" s="9" t="s">
        <v>1806</v>
      </c>
      <c r="N5029" s="12" t="s">
        <v>1681</v>
      </c>
    </row>
    <row r="5030" customFormat="1" spans="1:14">
      <c r="A5030" s="9" t="s">
        <v>1449</v>
      </c>
      <c r="B5030" s="9"/>
      <c r="C5030" s="9" t="s">
        <v>9877</v>
      </c>
      <c r="D5030" s="9" t="s">
        <v>9878</v>
      </c>
      <c r="E5030" s="9" t="s">
        <v>1676</v>
      </c>
      <c r="F5030" s="9"/>
      <c r="G5030" s="9"/>
      <c r="H5030" s="10" t="s">
        <v>1677</v>
      </c>
      <c r="I5030" s="10"/>
      <c r="J5030" s="9" t="s">
        <v>1678</v>
      </c>
      <c r="K5030" s="10" t="s">
        <v>1679</v>
      </c>
      <c r="L5030" s="9" t="s">
        <v>9785</v>
      </c>
      <c r="M5030" s="9" t="s">
        <v>1806</v>
      </c>
      <c r="N5030" s="12" t="s">
        <v>1681</v>
      </c>
    </row>
    <row r="5031" customFormat="1" spans="1:14">
      <c r="A5031" s="9" t="s">
        <v>1449</v>
      </c>
      <c r="B5031" s="10"/>
      <c r="C5031" s="10" t="s">
        <v>9879</v>
      </c>
      <c r="D5031" s="10" t="s">
        <v>9880</v>
      </c>
      <c r="E5031" s="9" t="s">
        <v>1676</v>
      </c>
      <c r="F5031" s="10"/>
      <c r="G5031" s="10"/>
      <c r="H5031" s="10" t="s">
        <v>1677</v>
      </c>
      <c r="I5031" s="10"/>
      <c r="J5031" s="9" t="s">
        <v>1678</v>
      </c>
      <c r="K5031" s="10" t="s">
        <v>1679</v>
      </c>
      <c r="L5031" s="10" t="s">
        <v>9785</v>
      </c>
      <c r="M5031" s="9" t="s">
        <v>1806</v>
      </c>
      <c r="N5031" s="12" t="s">
        <v>1681</v>
      </c>
    </row>
    <row r="5032" customFormat="1" spans="1:14">
      <c r="A5032" s="9" t="s">
        <v>1449</v>
      </c>
      <c r="B5032" s="10"/>
      <c r="C5032" s="10" t="s">
        <v>9881</v>
      </c>
      <c r="D5032" s="10" t="s">
        <v>9882</v>
      </c>
      <c r="E5032" s="9" t="s">
        <v>1676</v>
      </c>
      <c r="F5032" s="10"/>
      <c r="G5032" s="10"/>
      <c r="H5032" s="10" t="s">
        <v>1677</v>
      </c>
      <c r="I5032" s="10"/>
      <c r="J5032" s="9" t="s">
        <v>1678</v>
      </c>
      <c r="K5032" s="10" t="s">
        <v>1679</v>
      </c>
      <c r="L5032" s="10" t="s">
        <v>9785</v>
      </c>
      <c r="M5032" s="9" t="s">
        <v>1806</v>
      </c>
      <c r="N5032" s="12" t="s">
        <v>1681</v>
      </c>
    </row>
    <row r="5033" customFormat="1" spans="1:14">
      <c r="A5033" s="9" t="s">
        <v>1449</v>
      </c>
      <c r="B5033" s="9"/>
      <c r="C5033" s="9" t="s">
        <v>9883</v>
      </c>
      <c r="D5033" s="9" t="s">
        <v>9884</v>
      </c>
      <c r="E5033" s="9" t="s">
        <v>1676</v>
      </c>
      <c r="F5033" s="9"/>
      <c r="G5033" s="9"/>
      <c r="H5033" s="10" t="s">
        <v>1677</v>
      </c>
      <c r="I5033" s="10"/>
      <c r="J5033" s="9" t="s">
        <v>1678</v>
      </c>
      <c r="K5033" s="10" t="s">
        <v>1679</v>
      </c>
      <c r="L5033" s="9" t="s">
        <v>9785</v>
      </c>
      <c r="M5033" s="9" t="s">
        <v>8155</v>
      </c>
      <c r="N5033" s="12" t="s">
        <v>1681</v>
      </c>
    </row>
    <row r="5034" customFormat="1" spans="1:14">
      <c r="A5034" s="9" t="s">
        <v>1449</v>
      </c>
      <c r="B5034" s="9"/>
      <c r="C5034" s="9" t="s">
        <v>9885</v>
      </c>
      <c r="D5034" s="9" t="s">
        <v>9886</v>
      </c>
      <c r="E5034" s="9" t="s">
        <v>1676</v>
      </c>
      <c r="F5034" s="9"/>
      <c r="G5034" s="9"/>
      <c r="H5034" s="10" t="s">
        <v>1677</v>
      </c>
      <c r="I5034" s="10"/>
      <c r="J5034" s="9" t="s">
        <v>1678</v>
      </c>
      <c r="K5034" s="10" t="s">
        <v>1679</v>
      </c>
      <c r="L5034" s="9" t="s">
        <v>9785</v>
      </c>
      <c r="M5034" s="9" t="s">
        <v>1806</v>
      </c>
      <c r="N5034" s="12" t="s">
        <v>1681</v>
      </c>
    </row>
    <row r="5035" customFormat="1" spans="1:14">
      <c r="A5035" s="9" t="s">
        <v>1449</v>
      </c>
      <c r="B5035" s="10"/>
      <c r="C5035" s="10" t="s">
        <v>9887</v>
      </c>
      <c r="D5035" s="10" t="s">
        <v>9888</v>
      </c>
      <c r="E5035" s="10" t="s">
        <v>1676</v>
      </c>
      <c r="F5035" s="10"/>
      <c r="G5035" s="10"/>
      <c r="H5035" s="10" t="s">
        <v>1677</v>
      </c>
      <c r="I5035" s="10"/>
      <c r="J5035" s="9" t="s">
        <v>1678</v>
      </c>
      <c r="K5035" s="10" t="s">
        <v>1679</v>
      </c>
      <c r="L5035" s="10" t="s">
        <v>9889</v>
      </c>
      <c r="M5035" s="9" t="s">
        <v>9890</v>
      </c>
      <c r="N5035" s="12" t="s">
        <v>1681</v>
      </c>
    </row>
    <row r="5036" customFormat="1" spans="1:14">
      <c r="A5036" s="9" t="s">
        <v>1449</v>
      </c>
      <c r="B5036" s="10"/>
      <c r="C5036" s="10" t="s">
        <v>9891</v>
      </c>
      <c r="D5036" s="10" t="s">
        <v>9892</v>
      </c>
      <c r="E5036" s="10" t="s">
        <v>1676</v>
      </c>
      <c r="F5036" s="10"/>
      <c r="G5036" s="10"/>
      <c r="H5036" s="10" t="s">
        <v>1677</v>
      </c>
      <c r="I5036" s="10"/>
      <c r="J5036" s="9" t="s">
        <v>1678</v>
      </c>
      <c r="K5036" s="10" t="s">
        <v>1679</v>
      </c>
      <c r="L5036" s="10" t="s">
        <v>9889</v>
      </c>
      <c r="M5036" s="9" t="s">
        <v>9890</v>
      </c>
      <c r="N5036" s="12" t="s">
        <v>1681</v>
      </c>
    </row>
    <row r="5037" customFormat="1" spans="1:14">
      <c r="A5037" s="9" t="s">
        <v>1449</v>
      </c>
      <c r="B5037" s="10"/>
      <c r="C5037" s="10" t="s">
        <v>9893</v>
      </c>
      <c r="D5037" s="10" t="s">
        <v>9894</v>
      </c>
      <c r="E5037" s="10" t="s">
        <v>1676</v>
      </c>
      <c r="F5037" s="10"/>
      <c r="G5037" s="10"/>
      <c r="H5037" s="10" t="s">
        <v>1677</v>
      </c>
      <c r="I5037" s="10"/>
      <c r="J5037" s="9" t="s">
        <v>1678</v>
      </c>
      <c r="K5037" s="10" t="s">
        <v>1679</v>
      </c>
      <c r="L5037" s="10" t="s">
        <v>9889</v>
      </c>
      <c r="M5037" s="9" t="s">
        <v>9890</v>
      </c>
      <c r="N5037" s="12" t="s">
        <v>1681</v>
      </c>
    </row>
    <row r="5038" customFormat="1" spans="1:14">
      <c r="A5038" s="9" t="s">
        <v>1449</v>
      </c>
      <c r="B5038" s="10"/>
      <c r="C5038" s="10" t="s">
        <v>9895</v>
      </c>
      <c r="D5038" s="10" t="s">
        <v>9896</v>
      </c>
      <c r="E5038" s="10" t="s">
        <v>1676</v>
      </c>
      <c r="F5038" s="10"/>
      <c r="G5038" s="10"/>
      <c r="H5038" s="10" t="s">
        <v>1677</v>
      </c>
      <c r="I5038" s="10"/>
      <c r="J5038" s="9" t="s">
        <v>1678</v>
      </c>
      <c r="K5038" s="10" t="s">
        <v>1679</v>
      </c>
      <c r="L5038" s="10" t="s">
        <v>9889</v>
      </c>
      <c r="M5038" s="9" t="s">
        <v>9890</v>
      </c>
      <c r="N5038" s="12" t="s">
        <v>1681</v>
      </c>
    </row>
    <row r="5039" customFormat="1" spans="1:14">
      <c r="A5039" s="9" t="s">
        <v>1449</v>
      </c>
      <c r="B5039" s="10"/>
      <c r="C5039" s="10" t="s">
        <v>9897</v>
      </c>
      <c r="D5039" s="10" t="s">
        <v>9898</v>
      </c>
      <c r="E5039" s="10" t="s">
        <v>1676</v>
      </c>
      <c r="F5039" s="10"/>
      <c r="G5039" s="10"/>
      <c r="H5039" s="10" t="s">
        <v>1677</v>
      </c>
      <c r="I5039" s="10"/>
      <c r="J5039" s="9" t="s">
        <v>1678</v>
      </c>
      <c r="K5039" s="10" t="s">
        <v>1679</v>
      </c>
      <c r="L5039" s="10" t="s">
        <v>9889</v>
      </c>
      <c r="M5039" s="9" t="s">
        <v>9890</v>
      </c>
      <c r="N5039" s="12" t="s">
        <v>1681</v>
      </c>
    </row>
    <row r="5040" customFormat="1" spans="1:14">
      <c r="A5040" s="9" t="s">
        <v>1449</v>
      </c>
      <c r="B5040" s="10"/>
      <c r="C5040" s="10" t="s">
        <v>9899</v>
      </c>
      <c r="D5040" s="10" t="s">
        <v>9900</v>
      </c>
      <c r="E5040" s="10" t="s">
        <v>1676</v>
      </c>
      <c r="F5040" s="10"/>
      <c r="G5040" s="10"/>
      <c r="H5040" s="10" t="s">
        <v>1677</v>
      </c>
      <c r="I5040" s="10"/>
      <c r="J5040" s="9" t="s">
        <v>1678</v>
      </c>
      <c r="K5040" s="10" t="s">
        <v>1679</v>
      </c>
      <c r="L5040" s="10" t="s">
        <v>9889</v>
      </c>
      <c r="M5040" s="9" t="s">
        <v>9890</v>
      </c>
      <c r="N5040" s="12" t="s">
        <v>1681</v>
      </c>
    </row>
    <row r="5041" customFormat="1" spans="1:14">
      <c r="A5041" s="9" t="s">
        <v>1449</v>
      </c>
      <c r="B5041" s="10"/>
      <c r="C5041" s="10" t="s">
        <v>9901</v>
      </c>
      <c r="D5041" s="10" t="s">
        <v>9902</v>
      </c>
      <c r="E5041" s="10" t="s">
        <v>1676</v>
      </c>
      <c r="F5041" s="10"/>
      <c r="G5041" s="10"/>
      <c r="H5041" s="10" t="s">
        <v>1677</v>
      </c>
      <c r="I5041" s="10"/>
      <c r="J5041" s="9" t="s">
        <v>1678</v>
      </c>
      <c r="K5041" s="10" t="s">
        <v>1679</v>
      </c>
      <c r="L5041" s="10" t="s">
        <v>9889</v>
      </c>
      <c r="M5041" s="9" t="s">
        <v>9890</v>
      </c>
      <c r="N5041" s="12" t="s">
        <v>1681</v>
      </c>
    </row>
    <row r="5042" customFormat="1" spans="1:14">
      <c r="A5042" s="9" t="s">
        <v>1449</v>
      </c>
      <c r="B5042" s="10"/>
      <c r="C5042" s="10" t="s">
        <v>9903</v>
      </c>
      <c r="D5042" s="10" t="s">
        <v>9904</v>
      </c>
      <c r="E5042" s="10" t="s">
        <v>1676</v>
      </c>
      <c r="F5042" s="10"/>
      <c r="G5042" s="10"/>
      <c r="H5042" s="10" t="s">
        <v>1677</v>
      </c>
      <c r="I5042" s="10"/>
      <c r="J5042" s="9" t="s">
        <v>1678</v>
      </c>
      <c r="K5042" s="10" t="s">
        <v>1679</v>
      </c>
      <c r="L5042" s="10" t="s">
        <v>9889</v>
      </c>
      <c r="M5042" s="9" t="s">
        <v>9890</v>
      </c>
      <c r="N5042" s="12" t="s">
        <v>1681</v>
      </c>
    </row>
    <row r="5043" customFormat="1" spans="1:14">
      <c r="A5043" s="9" t="s">
        <v>1449</v>
      </c>
      <c r="B5043" s="10"/>
      <c r="C5043" s="10" t="s">
        <v>9905</v>
      </c>
      <c r="D5043" s="10" t="s">
        <v>9906</v>
      </c>
      <c r="E5043" s="10" t="s">
        <v>1676</v>
      </c>
      <c r="F5043" s="10"/>
      <c r="G5043" s="10"/>
      <c r="H5043" s="10" t="s">
        <v>1677</v>
      </c>
      <c r="I5043" s="10"/>
      <c r="J5043" s="9" t="s">
        <v>1678</v>
      </c>
      <c r="K5043" s="10" t="s">
        <v>1679</v>
      </c>
      <c r="L5043" s="10" t="s">
        <v>9889</v>
      </c>
      <c r="M5043" s="9" t="s">
        <v>9890</v>
      </c>
      <c r="N5043" s="12" t="s">
        <v>1681</v>
      </c>
    </row>
    <row r="5044" customFormat="1" spans="1:14">
      <c r="A5044" s="9" t="s">
        <v>1449</v>
      </c>
      <c r="B5044" s="10"/>
      <c r="C5044" s="10" t="s">
        <v>9907</v>
      </c>
      <c r="D5044" s="10" t="s">
        <v>9908</v>
      </c>
      <c r="E5044" s="10" t="s">
        <v>1676</v>
      </c>
      <c r="F5044" s="10"/>
      <c r="G5044" s="10"/>
      <c r="H5044" s="10" t="s">
        <v>1677</v>
      </c>
      <c r="I5044" s="10"/>
      <c r="J5044" s="9" t="s">
        <v>1678</v>
      </c>
      <c r="K5044" s="10" t="s">
        <v>1679</v>
      </c>
      <c r="L5044" s="10" t="s">
        <v>9889</v>
      </c>
      <c r="M5044" s="9" t="s">
        <v>9890</v>
      </c>
      <c r="N5044" s="12" t="s">
        <v>1681</v>
      </c>
    </row>
    <row r="5045" customFormat="1" spans="1:14">
      <c r="A5045" s="9" t="s">
        <v>1449</v>
      </c>
      <c r="B5045" s="10"/>
      <c r="C5045" s="10" t="s">
        <v>9909</v>
      </c>
      <c r="D5045" s="10" t="s">
        <v>9910</v>
      </c>
      <c r="E5045" s="10" t="s">
        <v>1676</v>
      </c>
      <c r="F5045" s="10"/>
      <c r="G5045" s="10"/>
      <c r="H5045" s="10" t="s">
        <v>1677</v>
      </c>
      <c r="I5045" s="10"/>
      <c r="J5045" s="9" t="s">
        <v>1678</v>
      </c>
      <c r="K5045" s="10" t="s">
        <v>1679</v>
      </c>
      <c r="L5045" s="10" t="s">
        <v>9889</v>
      </c>
      <c r="M5045" s="9" t="s">
        <v>9890</v>
      </c>
      <c r="N5045" s="12" t="s">
        <v>1681</v>
      </c>
    </row>
    <row r="5046" customFormat="1" spans="1:14">
      <c r="A5046" s="9" t="s">
        <v>1449</v>
      </c>
      <c r="B5046" s="10"/>
      <c r="C5046" s="10" t="s">
        <v>9911</v>
      </c>
      <c r="D5046" s="10" t="s">
        <v>9912</v>
      </c>
      <c r="E5046" s="10" t="s">
        <v>1676</v>
      </c>
      <c r="F5046" s="10"/>
      <c r="G5046" s="10"/>
      <c r="H5046" s="10" t="s">
        <v>1677</v>
      </c>
      <c r="I5046" s="10"/>
      <c r="J5046" s="9" t="s">
        <v>1678</v>
      </c>
      <c r="K5046" s="10" t="s">
        <v>1679</v>
      </c>
      <c r="L5046" s="10" t="s">
        <v>9889</v>
      </c>
      <c r="M5046" s="9" t="s">
        <v>9890</v>
      </c>
      <c r="N5046" s="12" t="s">
        <v>1681</v>
      </c>
    </row>
    <row r="5047" customFormat="1" spans="1:14">
      <c r="A5047" s="9" t="s">
        <v>1449</v>
      </c>
      <c r="B5047" s="10"/>
      <c r="C5047" s="10" t="s">
        <v>9913</v>
      </c>
      <c r="D5047" s="10" t="s">
        <v>9914</v>
      </c>
      <c r="E5047" s="10" t="s">
        <v>1676</v>
      </c>
      <c r="F5047" s="10"/>
      <c r="G5047" s="10"/>
      <c r="H5047" s="10" t="s">
        <v>1677</v>
      </c>
      <c r="I5047" s="10"/>
      <c r="J5047" s="9" t="s">
        <v>1678</v>
      </c>
      <c r="K5047" s="10" t="s">
        <v>1679</v>
      </c>
      <c r="L5047" s="10" t="s">
        <v>9889</v>
      </c>
      <c r="M5047" s="9" t="s">
        <v>9890</v>
      </c>
      <c r="N5047" s="12" t="s">
        <v>1681</v>
      </c>
    </row>
    <row r="5048" customFormat="1" spans="1:14">
      <c r="A5048" s="9" t="s">
        <v>1449</v>
      </c>
      <c r="B5048" s="9"/>
      <c r="C5048" s="9" t="s">
        <v>9915</v>
      </c>
      <c r="D5048" s="9" t="s">
        <v>9916</v>
      </c>
      <c r="E5048" s="10" t="s">
        <v>1676</v>
      </c>
      <c r="F5048" s="9"/>
      <c r="G5048" s="9"/>
      <c r="H5048" s="10" t="s">
        <v>1677</v>
      </c>
      <c r="I5048" s="10"/>
      <c r="J5048" s="9" t="s">
        <v>1678</v>
      </c>
      <c r="K5048" s="10" t="s">
        <v>1679</v>
      </c>
      <c r="L5048" s="10" t="s">
        <v>9889</v>
      </c>
      <c r="M5048" s="9" t="s">
        <v>9890</v>
      </c>
      <c r="N5048" s="12" t="s">
        <v>1681</v>
      </c>
    </row>
    <row r="5049" customFormat="1" spans="1:14">
      <c r="A5049" s="9" t="s">
        <v>1449</v>
      </c>
      <c r="B5049" s="9"/>
      <c r="C5049" s="9" t="s">
        <v>9917</v>
      </c>
      <c r="D5049" s="9" t="s">
        <v>9918</v>
      </c>
      <c r="E5049" s="10" t="s">
        <v>1676</v>
      </c>
      <c r="F5049" s="9"/>
      <c r="G5049" s="9"/>
      <c r="H5049" s="10" t="s">
        <v>1677</v>
      </c>
      <c r="I5049" s="10"/>
      <c r="J5049" s="9" t="s">
        <v>1678</v>
      </c>
      <c r="K5049" s="10" t="s">
        <v>1679</v>
      </c>
      <c r="L5049" s="10" t="s">
        <v>9889</v>
      </c>
      <c r="M5049" s="9" t="s">
        <v>9890</v>
      </c>
      <c r="N5049" s="12" t="s">
        <v>1681</v>
      </c>
    </row>
    <row r="5050" customFormat="1" spans="1:14">
      <c r="A5050" s="9" t="s">
        <v>1449</v>
      </c>
      <c r="B5050" s="10"/>
      <c r="C5050" s="10" t="s">
        <v>9919</v>
      </c>
      <c r="D5050" s="10" t="s">
        <v>9920</v>
      </c>
      <c r="E5050" s="10" t="s">
        <v>1676</v>
      </c>
      <c r="F5050" s="10"/>
      <c r="G5050" s="10"/>
      <c r="H5050" s="10" t="s">
        <v>1677</v>
      </c>
      <c r="I5050" s="10"/>
      <c r="J5050" s="9" t="s">
        <v>1678</v>
      </c>
      <c r="K5050" s="10" t="s">
        <v>1679</v>
      </c>
      <c r="L5050" s="10" t="s">
        <v>9889</v>
      </c>
      <c r="M5050" s="9" t="s">
        <v>9890</v>
      </c>
      <c r="N5050" s="12" t="s">
        <v>1681</v>
      </c>
    </row>
    <row r="5051" customFormat="1" spans="1:14">
      <c r="A5051" s="9" t="s">
        <v>1449</v>
      </c>
      <c r="B5051" s="10"/>
      <c r="C5051" s="10" t="s">
        <v>9921</v>
      </c>
      <c r="D5051" s="10" t="s">
        <v>9922</v>
      </c>
      <c r="E5051" s="10" t="s">
        <v>1676</v>
      </c>
      <c r="F5051" s="10"/>
      <c r="G5051" s="10"/>
      <c r="H5051" s="10" t="s">
        <v>1677</v>
      </c>
      <c r="I5051" s="10"/>
      <c r="J5051" s="9" t="s">
        <v>1678</v>
      </c>
      <c r="K5051" s="10" t="s">
        <v>1679</v>
      </c>
      <c r="L5051" s="10" t="s">
        <v>9889</v>
      </c>
      <c r="M5051" s="9" t="s">
        <v>9890</v>
      </c>
      <c r="N5051" s="12" t="s">
        <v>1681</v>
      </c>
    </row>
    <row r="5052" customFormat="1" spans="1:14">
      <c r="A5052" s="9" t="s">
        <v>1449</v>
      </c>
      <c r="B5052" s="10"/>
      <c r="C5052" s="10" t="s">
        <v>9923</v>
      </c>
      <c r="D5052" s="10" t="s">
        <v>9924</v>
      </c>
      <c r="E5052" s="10" t="s">
        <v>1676</v>
      </c>
      <c r="F5052" s="10"/>
      <c r="G5052" s="10"/>
      <c r="H5052" s="10" t="s">
        <v>1677</v>
      </c>
      <c r="I5052" s="10"/>
      <c r="J5052" s="9" t="s">
        <v>1678</v>
      </c>
      <c r="K5052" s="10" t="s">
        <v>1679</v>
      </c>
      <c r="L5052" s="10" t="s">
        <v>9889</v>
      </c>
      <c r="M5052" s="9" t="s">
        <v>9890</v>
      </c>
      <c r="N5052" s="12" t="s">
        <v>1681</v>
      </c>
    </row>
    <row r="5053" customFormat="1" spans="1:14">
      <c r="A5053" s="9" t="s">
        <v>1449</v>
      </c>
      <c r="B5053" s="10"/>
      <c r="C5053" s="10" t="s">
        <v>9925</v>
      </c>
      <c r="D5053" s="10" t="s">
        <v>9926</v>
      </c>
      <c r="E5053" s="10" t="s">
        <v>1676</v>
      </c>
      <c r="F5053" s="10"/>
      <c r="G5053" s="10"/>
      <c r="H5053" s="10" t="s">
        <v>1677</v>
      </c>
      <c r="I5053" s="10"/>
      <c r="J5053" s="9" t="s">
        <v>1678</v>
      </c>
      <c r="K5053" s="10" t="s">
        <v>1679</v>
      </c>
      <c r="L5053" s="10" t="s">
        <v>9889</v>
      </c>
      <c r="M5053" s="9" t="s">
        <v>9890</v>
      </c>
      <c r="N5053" s="12" t="s">
        <v>1681</v>
      </c>
    </row>
    <row r="5054" customFormat="1" spans="1:14">
      <c r="A5054" s="9" t="s">
        <v>1449</v>
      </c>
      <c r="B5054" s="10"/>
      <c r="C5054" s="10" t="s">
        <v>9927</v>
      </c>
      <c r="D5054" s="10" t="s">
        <v>9928</v>
      </c>
      <c r="E5054" s="10" t="s">
        <v>1676</v>
      </c>
      <c r="F5054" s="10"/>
      <c r="G5054" s="10"/>
      <c r="H5054" s="10" t="s">
        <v>1677</v>
      </c>
      <c r="I5054" s="10"/>
      <c r="J5054" s="9" t="s">
        <v>1678</v>
      </c>
      <c r="K5054" s="10" t="s">
        <v>1679</v>
      </c>
      <c r="L5054" s="10" t="s">
        <v>9889</v>
      </c>
      <c r="M5054" s="9" t="s">
        <v>9890</v>
      </c>
      <c r="N5054" s="12" t="s">
        <v>1681</v>
      </c>
    </row>
    <row r="5055" customFormat="1" spans="1:14">
      <c r="A5055" s="9" t="s">
        <v>1449</v>
      </c>
      <c r="B5055" s="10"/>
      <c r="C5055" s="10" t="s">
        <v>9929</v>
      </c>
      <c r="D5055" s="10" t="s">
        <v>9930</v>
      </c>
      <c r="E5055" s="10" t="s">
        <v>1676</v>
      </c>
      <c r="F5055" s="10"/>
      <c r="G5055" s="10"/>
      <c r="H5055" s="10" t="s">
        <v>1677</v>
      </c>
      <c r="I5055" s="10"/>
      <c r="J5055" s="9" t="s">
        <v>1678</v>
      </c>
      <c r="K5055" s="10" t="s">
        <v>1679</v>
      </c>
      <c r="L5055" s="10" t="s">
        <v>9889</v>
      </c>
      <c r="M5055" s="9" t="s">
        <v>9890</v>
      </c>
      <c r="N5055" s="12" t="s">
        <v>1681</v>
      </c>
    </row>
    <row r="5056" customFormat="1" spans="1:14">
      <c r="A5056" s="9" t="s">
        <v>1449</v>
      </c>
      <c r="B5056" s="9"/>
      <c r="C5056" s="9" t="s">
        <v>9931</v>
      </c>
      <c r="D5056" s="9" t="s">
        <v>9932</v>
      </c>
      <c r="E5056" s="10" t="s">
        <v>1676</v>
      </c>
      <c r="F5056" s="9"/>
      <c r="G5056" s="9"/>
      <c r="H5056" s="10" t="s">
        <v>1677</v>
      </c>
      <c r="I5056" s="10"/>
      <c r="J5056" s="9" t="s">
        <v>1678</v>
      </c>
      <c r="K5056" s="10" t="s">
        <v>1679</v>
      </c>
      <c r="L5056" s="10" t="s">
        <v>9889</v>
      </c>
      <c r="M5056" s="9" t="s">
        <v>9890</v>
      </c>
      <c r="N5056" s="12" t="s">
        <v>1681</v>
      </c>
    </row>
    <row r="5057" customFormat="1" spans="1:14">
      <c r="A5057" s="9" t="s">
        <v>1449</v>
      </c>
      <c r="B5057" s="10"/>
      <c r="C5057" s="10" t="s">
        <v>9933</v>
      </c>
      <c r="D5057" s="10" t="s">
        <v>9934</v>
      </c>
      <c r="E5057" s="10" t="s">
        <v>1676</v>
      </c>
      <c r="F5057" s="10"/>
      <c r="G5057" s="10"/>
      <c r="H5057" s="10" t="s">
        <v>1677</v>
      </c>
      <c r="I5057" s="10"/>
      <c r="J5057" s="9" t="s">
        <v>1678</v>
      </c>
      <c r="K5057" s="10" t="s">
        <v>1679</v>
      </c>
      <c r="L5057" s="10" t="s">
        <v>9889</v>
      </c>
      <c r="M5057" s="9" t="s">
        <v>9890</v>
      </c>
      <c r="N5057" s="12" t="s">
        <v>1681</v>
      </c>
    </row>
    <row r="5058" customFormat="1" spans="1:14">
      <c r="A5058" s="9" t="s">
        <v>1449</v>
      </c>
      <c r="B5058" s="10"/>
      <c r="C5058" s="10" t="s">
        <v>9935</v>
      </c>
      <c r="D5058" s="10" t="s">
        <v>9936</v>
      </c>
      <c r="E5058" s="10" t="s">
        <v>1676</v>
      </c>
      <c r="F5058" s="10"/>
      <c r="G5058" s="10"/>
      <c r="H5058" s="10" t="s">
        <v>1677</v>
      </c>
      <c r="I5058" s="10"/>
      <c r="J5058" s="9" t="s">
        <v>1678</v>
      </c>
      <c r="K5058" s="10" t="s">
        <v>1679</v>
      </c>
      <c r="L5058" s="10" t="s">
        <v>9889</v>
      </c>
      <c r="M5058" s="9" t="s">
        <v>9890</v>
      </c>
      <c r="N5058" s="12" t="s">
        <v>1681</v>
      </c>
    </row>
    <row r="5059" customFormat="1" spans="1:14">
      <c r="A5059" s="9" t="s">
        <v>1449</v>
      </c>
      <c r="B5059" s="9"/>
      <c r="C5059" s="9" t="s">
        <v>9937</v>
      </c>
      <c r="D5059" s="9" t="s">
        <v>9938</v>
      </c>
      <c r="E5059" s="10" t="s">
        <v>1676</v>
      </c>
      <c r="F5059" s="9"/>
      <c r="G5059" s="9"/>
      <c r="H5059" s="10" t="s">
        <v>1677</v>
      </c>
      <c r="I5059" s="10"/>
      <c r="J5059" s="9" t="s">
        <v>1678</v>
      </c>
      <c r="K5059" s="9" t="s">
        <v>1679</v>
      </c>
      <c r="L5059" s="9" t="s">
        <v>9939</v>
      </c>
      <c r="M5059" s="9"/>
      <c r="N5059" s="12" t="s">
        <v>1681</v>
      </c>
    </row>
    <row r="5060" customFormat="1" spans="1:14">
      <c r="A5060" s="9" t="s">
        <v>1449</v>
      </c>
      <c r="B5060" s="9"/>
      <c r="C5060" s="9" t="s">
        <v>9940</v>
      </c>
      <c r="D5060" s="9" t="s">
        <v>9941</v>
      </c>
      <c r="E5060" s="10" t="s">
        <v>1676</v>
      </c>
      <c r="F5060" s="9"/>
      <c r="G5060" s="9"/>
      <c r="H5060" s="9" t="s">
        <v>1677</v>
      </c>
      <c r="I5060" s="9"/>
      <c r="J5060" s="9" t="s">
        <v>1678</v>
      </c>
      <c r="K5060" s="9" t="s">
        <v>1679</v>
      </c>
      <c r="L5060" s="9" t="s">
        <v>9939</v>
      </c>
      <c r="M5060" s="9"/>
      <c r="N5060" s="12" t="s">
        <v>1681</v>
      </c>
    </row>
    <row r="5061" customFormat="1" spans="1:14">
      <c r="A5061" s="9" t="s">
        <v>1449</v>
      </c>
      <c r="B5061" s="9"/>
      <c r="C5061" s="9" t="s">
        <v>9942</v>
      </c>
      <c r="D5061" s="9" t="s">
        <v>9943</v>
      </c>
      <c r="E5061" s="10" t="s">
        <v>1676</v>
      </c>
      <c r="F5061" s="9"/>
      <c r="G5061" s="9"/>
      <c r="H5061" s="9" t="s">
        <v>1677</v>
      </c>
      <c r="I5061" s="9"/>
      <c r="J5061" s="9" t="s">
        <v>1678</v>
      </c>
      <c r="K5061" s="9" t="s">
        <v>1679</v>
      </c>
      <c r="L5061" s="9" t="s">
        <v>9939</v>
      </c>
      <c r="M5061" s="9"/>
      <c r="N5061" s="12" t="s">
        <v>1681</v>
      </c>
    </row>
    <row r="5062" customFormat="1" spans="1:14">
      <c r="A5062" s="9" t="s">
        <v>1449</v>
      </c>
      <c r="B5062" s="9"/>
      <c r="C5062" s="9" t="s">
        <v>9944</v>
      </c>
      <c r="D5062" s="9" t="s">
        <v>9945</v>
      </c>
      <c r="E5062" s="10" t="s">
        <v>1676</v>
      </c>
      <c r="F5062" s="9"/>
      <c r="G5062" s="9"/>
      <c r="H5062" s="10" t="s">
        <v>1677</v>
      </c>
      <c r="I5062" s="10"/>
      <c r="J5062" s="9" t="s">
        <v>1678</v>
      </c>
      <c r="K5062" s="9" t="s">
        <v>1679</v>
      </c>
      <c r="L5062" s="10" t="s">
        <v>9939</v>
      </c>
      <c r="M5062" s="9"/>
      <c r="N5062" s="12" t="s">
        <v>1681</v>
      </c>
    </row>
    <row r="5063" customFormat="1" spans="1:14">
      <c r="A5063" s="9" t="s">
        <v>1449</v>
      </c>
      <c r="B5063" s="9"/>
      <c r="C5063" s="9" t="s">
        <v>9946</v>
      </c>
      <c r="D5063" s="9" t="s">
        <v>9947</v>
      </c>
      <c r="E5063" s="10" t="s">
        <v>1676</v>
      </c>
      <c r="F5063" s="9"/>
      <c r="G5063" s="9"/>
      <c r="H5063" s="10" t="s">
        <v>1677</v>
      </c>
      <c r="I5063" s="10"/>
      <c r="J5063" s="9" t="s">
        <v>1678</v>
      </c>
      <c r="K5063" s="9" t="s">
        <v>1679</v>
      </c>
      <c r="L5063" s="10" t="s">
        <v>9939</v>
      </c>
      <c r="M5063" s="9"/>
      <c r="N5063" s="12" t="s">
        <v>1681</v>
      </c>
    </row>
    <row r="5064" customFormat="1" spans="1:14">
      <c r="A5064" s="9" t="s">
        <v>1449</v>
      </c>
      <c r="B5064" s="9"/>
      <c r="C5064" s="9" t="s">
        <v>9948</v>
      </c>
      <c r="D5064" s="9" t="s">
        <v>9949</v>
      </c>
      <c r="E5064" s="10" t="s">
        <v>1676</v>
      </c>
      <c r="F5064" s="9"/>
      <c r="G5064" s="9"/>
      <c r="H5064" s="9" t="s">
        <v>1677</v>
      </c>
      <c r="I5064" s="9"/>
      <c r="J5064" s="9" t="s">
        <v>1678</v>
      </c>
      <c r="K5064" s="9" t="s">
        <v>1679</v>
      </c>
      <c r="L5064" s="9" t="s">
        <v>9950</v>
      </c>
      <c r="M5064" s="9" t="s">
        <v>9951</v>
      </c>
      <c r="N5064" s="12" t="s">
        <v>1681</v>
      </c>
    </row>
    <row r="5065" customFormat="1" spans="1:14">
      <c r="A5065" s="9" t="s">
        <v>1449</v>
      </c>
      <c r="B5065" s="9"/>
      <c r="C5065" s="9" t="s">
        <v>9952</v>
      </c>
      <c r="D5065" s="9" t="s">
        <v>9953</v>
      </c>
      <c r="E5065" s="10" t="s">
        <v>1676</v>
      </c>
      <c r="F5065" s="9"/>
      <c r="G5065" s="9"/>
      <c r="H5065" s="9" t="s">
        <v>1677</v>
      </c>
      <c r="I5065" s="9"/>
      <c r="J5065" s="9" t="s">
        <v>1678</v>
      </c>
      <c r="K5065" s="9" t="s">
        <v>1679</v>
      </c>
      <c r="L5065" s="9" t="s">
        <v>9950</v>
      </c>
      <c r="M5065" s="9"/>
      <c r="N5065" s="12" t="s">
        <v>1681</v>
      </c>
    </row>
    <row r="5066" customFormat="1" spans="1:14">
      <c r="A5066" s="9" t="s">
        <v>1449</v>
      </c>
      <c r="B5066" s="9"/>
      <c r="C5066" s="9" t="s">
        <v>9954</v>
      </c>
      <c r="D5066" s="9" t="s">
        <v>9955</v>
      </c>
      <c r="E5066" s="10" t="s">
        <v>1676</v>
      </c>
      <c r="F5066" s="9"/>
      <c r="G5066" s="9"/>
      <c r="H5066" s="9" t="s">
        <v>1677</v>
      </c>
      <c r="I5066" s="9"/>
      <c r="J5066" s="9" t="s">
        <v>1678</v>
      </c>
      <c r="K5066" s="9" t="s">
        <v>1679</v>
      </c>
      <c r="L5066" s="9" t="s">
        <v>9950</v>
      </c>
      <c r="M5066" s="9"/>
      <c r="N5066" s="12" t="s">
        <v>1681</v>
      </c>
    </row>
    <row r="5067" customFormat="1" spans="1:14">
      <c r="A5067" s="9" t="s">
        <v>1449</v>
      </c>
      <c r="B5067" s="10"/>
      <c r="C5067" s="10" t="s">
        <v>9956</v>
      </c>
      <c r="D5067" s="10" t="s">
        <v>9957</v>
      </c>
      <c r="E5067" s="10" t="s">
        <v>1676</v>
      </c>
      <c r="F5067" s="10"/>
      <c r="G5067" s="10"/>
      <c r="H5067" s="10" t="s">
        <v>1677</v>
      </c>
      <c r="I5067" s="10"/>
      <c r="J5067" s="9" t="s">
        <v>1678</v>
      </c>
      <c r="K5067" s="10" t="s">
        <v>1679</v>
      </c>
      <c r="L5067" s="10" t="s">
        <v>9950</v>
      </c>
      <c r="M5067" s="9" t="s">
        <v>9951</v>
      </c>
      <c r="N5067" s="12" t="s">
        <v>1681</v>
      </c>
    </row>
    <row r="5068" customFormat="1" spans="1:14">
      <c r="A5068" s="9" t="s">
        <v>1449</v>
      </c>
      <c r="B5068" s="10"/>
      <c r="C5068" s="10" t="s">
        <v>9958</v>
      </c>
      <c r="D5068" s="10" t="s">
        <v>9959</v>
      </c>
      <c r="E5068" s="10" t="s">
        <v>1676</v>
      </c>
      <c r="F5068" s="10"/>
      <c r="G5068" s="10"/>
      <c r="H5068" s="10" t="s">
        <v>1677</v>
      </c>
      <c r="I5068" s="10"/>
      <c r="J5068" s="9" t="s">
        <v>1678</v>
      </c>
      <c r="K5068" s="10" t="s">
        <v>1679</v>
      </c>
      <c r="L5068" s="10" t="s">
        <v>9950</v>
      </c>
      <c r="M5068" s="9" t="s">
        <v>9951</v>
      </c>
      <c r="N5068" s="12" t="s">
        <v>1681</v>
      </c>
    </row>
    <row r="5069" customFormat="1" spans="1:14">
      <c r="A5069" s="9" t="s">
        <v>1449</v>
      </c>
      <c r="B5069" s="10"/>
      <c r="C5069" s="10" t="s">
        <v>9960</v>
      </c>
      <c r="D5069" s="10" t="s">
        <v>9961</v>
      </c>
      <c r="E5069" s="10" t="s">
        <v>1676</v>
      </c>
      <c r="F5069" s="10"/>
      <c r="G5069" s="10"/>
      <c r="H5069" s="10" t="s">
        <v>1677</v>
      </c>
      <c r="I5069" s="10"/>
      <c r="J5069" s="9" t="s">
        <v>1678</v>
      </c>
      <c r="K5069" s="10" t="s">
        <v>1679</v>
      </c>
      <c r="L5069" s="10" t="s">
        <v>9950</v>
      </c>
      <c r="M5069" s="9" t="s">
        <v>9951</v>
      </c>
      <c r="N5069" s="12" t="s">
        <v>1681</v>
      </c>
    </row>
    <row r="5070" customFormat="1" spans="1:14">
      <c r="A5070" s="9" t="s">
        <v>1449</v>
      </c>
      <c r="B5070" s="10"/>
      <c r="C5070" s="10" t="s">
        <v>9962</v>
      </c>
      <c r="D5070" s="10" t="s">
        <v>9963</v>
      </c>
      <c r="E5070" s="10" t="s">
        <v>1676</v>
      </c>
      <c r="F5070" s="10"/>
      <c r="G5070" s="10"/>
      <c r="H5070" s="10" t="s">
        <v>1677</v>
      </c>
      <c r="I5070" s="10"/>
      <c r="J5070" s="9" t="s">
        <v>1678</v>
      </c>
      <c r="K5070" s="10" t="s">
        <v>1679</v>
      </c>
      <c r="L5070" s="10" t="s">
        <v>9950</v>
      </c>
      <c r="M5070" s="9" t="s">
        <v>9951</v>
      </c>
      <c r="N5070" s="12" t="s">
        <v>1681</v>
      </c>
    </row>
    <row r="5071" customFormat="1" spans="1:14">
      <c r="A5071" s="9" t="s">
        <v>1449</v>
      </c>
      <c r="B5071" s="10"/>
      <c r="C5071" s="10" t="s">
        <v>9964</v>
      </c>
      <c r="D5071" s="10" t="s">
        <v>9965</v>
      </c>
      <c r="E5071" s="10" t="s">
        <v>1676</v>
      </c>
      <c r="F5071" s="10"/>
      <c r="G5071" s="10"/>
      <c r="H5071" s="10" t="s">
        <v>1677</v>
      </c>
      <c r="I5071" s="10"/>
      <c r="J5071" s="9" t="s">
        <v>1678</v>
      </c>
      <c r="K5071" s="10" t="s">
        <v>1679</v>
      </c>
      <c r="L5071" s="10" t="s">
        <v>9950</v>
      </c>
      <c r="M5071" s="9" t="s">
        <v>9951</v>
      </c>
      <c r="N5071" s="12" t="s">
        <v>1681</v>
      </c>
    </row>
    <row r="5072" customFormat="1" spans="1:14">
      <c r="A5072" s="9" t="s">
        <v>1449</v>
      </c>
      <c r="B5072" s="10"/>
      <c r="C5072" s="10" t="s">
        <v>9966</v>
      </c>
      <c r="D5072" s="10" t="s">
        <v>9967</v>
      </c>
      <c r="E5072" s="10" t="s">
        <v>1676</v>
      </c>
      <c r="F5072" s="10"/>
      <c r="G5072" s="10"/>
      <c r="H5072" s="10" t="s">
        <v>1677</v>
      </c>
      <c r="I5072" s="10"/>
      <c r="J5072" s="9" t="s">
        <v>1678</v>
      </c>
      <c r="K5072" s="10" t="s">
        <v>1679</v>
      </c>
      <c r="L5072" s="10" t="s">
        <v>9950</v>
      </c>
      <c r="M5072" s="9" t="s">
        <v>9951</v>
      </c>
      <c r="N5072" s="12" t="s">
        <v>1681</v>
      </c>
    </row>
    <row r="5073" customFormat="1" spans="1:14">
      <c r="A5073" s="9" t="s">
        <v>1449</v>
      </c>
      <c r="B5073" s="10"/>
      <c r="C5073" s="10" t="s">
        <v>9968</v>
      </c>
      <c r="D5073" s="10" t="s">
        <v>9969</v>
      </c>
      <c r="E5073" s="10" t="s">
        <v>1676</v>
      </c>
      <c r="F5073" s="10"/>
      <c r="G5073" s="10"/>
      <c r="H5073" s="10" t="s">
        <v>1677</v>
      </c>
      <c r="I5073" s="10"/>
      <c r="J5073" s="9" t="s">
        <v>1678</v>
      </c>
      <c r="K5073" s="10" t="s">
        <v>1679</v>
      </c>
      <c r="L5073" s="10" t="s">
        <v>9950</v>
      </c>
      <c r="M5073" s="9" t="s">
        <v>9951</v>
      </c>
      <c r="N5073" s="12" t="s">
        <v>1681</v>
      </c>
    </row>
    <row r="5074" customFormat="1" spans="1:14">
      <c r="A5074" s="9" t="s">
        <v>1449</v>
      </c>
      <c r="B5074" s="10"/>
      <c r="C5074" s="10" t="s">
        <v>9970</v>
      </c>
      <c r="D5074" s="10" t="s">
        <v>9971</v>
      </c>
      <c r="E5074" s="10" t="s">
        <v>1676</v>
      </c>
      <c r="F5074" s="10"/>
      <c r="G5074" s="10"/>
      <c r="H5074" s="10" t="s">
        <v>1677</v>
      </c>
      <c r="I5074" s="10"/>
      <c r="J5074" s="9" t="s">
        <v>1678</v>
      </c>
      <c r="K5074" s="10" t="s">
        <v>1679</v>
      </c>
      <c r="L5074" s="10" t="s">
        <v>9950</v>
      </c>
      <c r="M5074" s="9" t="s">
        <v>9951</v>
      </c>
      <c r="N5074" s="12" t="s">
        <v>1681</v>
      </c>
    </row>
    <row r="5075" customFormat="1" spans="1:14">
      <c r="A5075" s="9" t="s">
        <v>1449</v>
      </c>
      <c r="B5075" s="10"/>
      <c r="C5075" s="10" t="s">
        <v>9972</v>
      </c>
      <c r="D5075" s="10" t="s">
        <v>9973</v>
      </c>
      <c r="E5075" s="10" t="s">
        <v>1676</v>
      </c>
      <c r="F5075" s="10"/>
      <c r="G5075" s="10"/>
      <c r="H5075" s="10" t="s">
        <v>1677</v>
      </c>
      <c r="I5075" s="10"/>
      <c r="J5075" s="9" t="s">
        <v>1678</v>
      </c>
      <c r="K5075" s="10" t="s">
        <v>1679</v>
      </c>
      <c r="L5075" s="10" t="s">
        <v>9950</v>
      </c>
      <c r="M5075" s="9" t="s">
        <v>9951</v>
      </c>
      <c r="N5075" s="12" t="s">
        <v>1681</v>
      </c>
    </row>
    <row r="5076" customFormat="1" spans="1:14">
      <c r="A5076" s="9" t="s">
        <v>1449</v>
      </c>
      <c r="B5076" s="10"/>
      <c r="C5076" s="10" t="s">
        <v>9974</v>
      </c>
      <c r="D5076" s="10" t="s">
        <v>9975</v>
      </c>
      <c r="E5076" s="10" t="s">
        <v>1676</v>
      </c>
      <c r="F5076" s="10"/>
      <c r="G5076" s="10"/>
      <c r="H5076" s="10" t="s">
        <v>1677</v>
      </c>
      <c r="I5076" s="10"/>
      <c r="J5076" s="9" t="s">
        <v>1678</v>
      </c>
      <c r="K5076" s="10" t="s">
        <v>1679</v>
      </c>
      <c r="L5076" s="10" t="s">
        <v>9950</v>
      </c>
      <c r="M5076" s="9" t="s">
        <v>9951</v>
      </c>
      <c r="N5076" s="12" t="s">
        <v>1681</v>
      </c>
    </row>
    <row r="5077" customFormat="1" spans="1:14">
      <c r="A5077" s="9" t="s">
        <v>1449</v>
      </c>
      <c r="B5077" s="10"/>
      <c r="C5077" s="10" t="s">
        <v>9976</v>
      </c>
      <c r="D5077" s="10" t="s">
        <v>9977</v>
      </c>
      <c r="E5077" s="10" t="s">
        <v>1676</v>
      </c>
      <c r="F5077" s="10"/>
      <c r="G5077" s="10"/>
      <c r="H5077" s="10" t="s">
        <v>1677</v>
      </c>
      <c r="I5077" s="10"/>
      <c r="J5077" s="9" t="s">
        <v>1678</v>
      </c>
      <c r="K5077" s="10" t="s">
        <v>1679</v>
      </c>
      <c r="L5077" s="10" t="s">
        <v>9950</v>
      </c>
      <c r="M5077" s="9" t="s">
        <v>9951</v>
      </c>
      <c r="N5077" s="12" t="s">
        <v>1681</v>
      </c>
    </row>
    <row r="5078" customFormat="1" spans="1:14">
      <c r="A5078" s="9" t="s">
        <v>1449</v>
      </c>
      <c r="B5078" s="10"/>
      <c r="C5078" s="10" t="s">
        <v>9978</v>
      </c>
      <c r="D5078" s="10" t="s">
        <v>9979</v>
      </c>
      <c r="E5078" s="10" t="s">
        <v>1676</v>
      </c>
      <c r="F5078" s="10"/>
      <c r="G5078" s="10"/>
      <c r="H5078" s="10" t="s">
        <v>1677</v>
      </c>
      <c r="I5078" s="10"/>
      <c r="J5078" s="9" t="s">
        <v>1678</v>
      </c>
      <c r="K5078" s="10" t="s">
        <v>1679</v>
      </c>
      <c r="L5078" s="10" t="s">
        <v>9950</v>
      </c>
      <c r="M5078" s="9" t="s">
        <v>9951</v>
      </c>
      <c r="N5078" s="12" t="s">
        <v>1681</v>
      </c>
    </row>
    <row r="5079" customFormat="1" spans="1:14">
      <c r="A5079" s="9" t="s">
        <v>1449</v>
      </c>
      <c r="B5079" s="10"/>
      <c r="C5079" s="10" t="s">
        <v>9980</v>
      </c>
      <c r="D5079" s="10" t="s">
        <v>9981</v>
      </c>
      <c r="E5079" s="10" t="s">
        <v>1676</v>
      </c>
      <c r="F5079" s="10"/>
      <c r="G5079" s="10"/>
      <c r="H5079" s="10" t="s">
        <v>1677</v>
      </c>
      <c r="I5079" s="10"/>
      <c r="J5079" s="9" t="s">
        <v>1678</v>
      </c>
      <c r="K5079" s="10" t="s">
        <v>1679</v>
      </c>
      <c r="L5079" s="10" t="s">
        <v>9950</v>
      </c>
      <c r="M5079" s="9" t="s">
        <v>9951</v>
      </c>
      <c r="N5079" s="12" t="s">
        <v>1681</v>
      </c>
    </row>
    <row r="5080" customFormat="1" spans="1:14">
      <c r="A5080" s="9" t="s">
        <v>1449</v>
      </c>
      <c r="B5080" s="10"/>
      <c r="C5080" s="10" t="s">
        <v>9982</v>
      </c>
      <c r="D5080" s="10" t="s">
        <v>9983</v>
      </c>
      <c r="E5080" s="10" t="s">
        <v>1676</v>
      </c>
      <c r="F5080" s="10"/>
      <c r="G5080" s="10"/>
      <c r="H5080" s="10" t="s">
        <v>1677</v>
      </c>
      <c r="I5080" s="10"/>
      <c r="J5080" s="9" t="s">
        <v>1678</v>
      </c>
      <c r="K5080" s="10" t="s">
        <v>1679</v>
      </c>
      <c r="L5080" s="10" t="s">
        <v>9950</v>
      </c>
      <c r="M5080" s="9" t="s">
        <v>9951</v>
      </c>
      <c r="N5080" s="12" t="s">
        <v>1681</v>
      </c>
    </row>
    <row r="5081" customFormat="1" spans="1:14">
      <c r="A5081" s="9" t="s">
        <v>1449</v>
      </c>
      <c r="B5081" s="10"/>
      <c r="C5081" s="10" t="s">
        <v>9984</v>
      </c>
      <c r="D5081" s="10" t="s">
        <v>9985</v>
      </c>
      <c r="E5081" s="10" t="s">
        <v>1676</v>
      </c>
      <c r="F5081" s="10"/>
      <c r="G5081" s="10"/>
      <c r="H5081" s="10" t="s">
        <v>1677</v>
      </c>
      <c r="I5081" s="10"/>
      <c r="J5081" s="9" t="s">
        <v>1678</v>
      </c>
      <c r="K5081" s="10" t="s">
        <v>1679</v>
      </c>
      <c r="L5081" s="10" t="s">
        <v>9950</v>
      </c>
      <c r="M5081" s="9" t="s">
        <v>9951</v>
      </c>
      <c r="N5081" s="12" t="s">
        <v>1681</v>
      </c>
    </row>
    <row r="5082" customFormat="1" spans="1:14">
      <c r="A5082" s="9" t="s">
        <v>1449</v>
      </c>
      <c r="B5082" s="10"/>
      <c r="C5082" s="10" t="s">
        <v>9986</v>
      </c>
      <c r="D5082" s="10" t="s">
        <v>9987</v>
      </c>
      <c r="E5082" s="10" t="s">
        <v>1676</v>
      </c>
      <c r="F5082" s="10"/>
      <c r="G5082" s="10"/>
      <c r="H5082" s="10" t="s">
        <v>1677</v>
      </c>
      <c r="I5082" s="10"/>
      <c r="J5082" s="9" t="s">
        <v>1678</v>
      </c>
      <c r="K5082" s="10" t="s">
        <v>1679</v>
      </c>
      <c r="L5082" s="10" t="s">
        <v>9950</v>
      </c>
      <c r="M5082" s="9" t="s">
        <v>9951</v>
      </c>
      <c r="N5082" s="12" t="s">
        <v>1681</v>
      </c>
    </row>
    <row r="5083" customFormat="1" spans="1:14">
      <c r="A5083" s="9" t="s">
        <v>1449</v>
      </c>
      <c r="B5083" s="10"/>
      <c r="C5083" s="10" t="s">
        <v>9988</v>
      </c>
      <c r="D5083" s="10" t="s">
        <v>9989</v>
      </c>
      <c r="E5083" s="10" t="s">
        <v>1676</v>
      </c>
      <c r="F5083" s="10"/>
      <c r="G5083" s="10"/>
      <c r="H5083" s="10" t="s">
        <v>1677</v>
      </c>
      <c r="I5083" s="10"/>
      <c r="J5083" s="9" t="s">
        <v>1678</v>
      </c>
      <c r="K5083" s="10" t="s">
        <v>1679</v>
      </c>
      <c r="L5083" s="10" t="s">
        <v>9950</v>
      </c>
      <c r="M5083" s="9" t="s">
        <v>9951</v>
      </c>
      <c r="N5083" s="12" t="s">
        <v>1681</v>
      </c>
    </row>
    <row r="5084" customFormat="1" spans="1:14">
      <c r="A5084" s="9" t="s">
        <v>1449</v>
      </c>
      <c r="B5084" s="10"/>
      <c r="C5084" s="10" t="s">
        <v>9990</v>
      </c>
      <c r="D5084" s="10" t="s">
        <v>9991</v>
      </c>
      <c r="E5084" s="10" t="s">
        <v>1676</v>
      </c>
      <c r="F5084" s="10"/>
      <c r="G5084" s="10"/>
      <c r="H5084" s="10" t="s">
        <v>1677</v>
      </c>
      <c r="I5084" s="10"/>
      <c r="J5084" s="9" t="s">
        <v>1678</v>
      </c>
      <c r="K5084" s="10" t="s">
        <v>1679</v>
      </c>
      <c r="L5084" s="10" t="s">
        <v>9950</v>
      </c>
      <c r="M5084" s="9" t="s">
        <v>9951</v>
      </c>
      <c r="N5084" s="12" t="s">
        <v>1681</v>
      </c>
    </row>
    <row r="5085" customFormat="1" spans="1:14">
      <c r="A5085" s="9" t="s">
        <v>1449</v>
      </c>
      <c r="B5085" s="10"/>
      <c r="C5085" s="10" t="s">
        <v>9992</v>
      </c>
      <c r="D5085" s="10" t="s">
        <v>9993</v>
      </c>
      <c r="E5085" s="10" t="s">
        <v>1676</v>
      </c>
      <c r="F5085" s="10"/>
      <c r="G5085" s="10"/>
      <c r="H5085" s="10" t="s">
        <v>1677</v>
      </c>
      <c r="I5085" s="10"/>
      <c r="J5085" s="9" t="s">
        <v>1678</v>
      </c>
      <c r="K5085" s="10" t="s">
        <v>1679</v>
      </c>
      <c r="L5085" s="10" t="s">
        <v>9950</v>
      </c>
      <c r="M5085" s="9" t="s">
        <v>9951</v>
      </c>
      <c r="N5085" s="12" t="s">
        <v>1681</v>
      </c>
    </row>
    <row r="5086" customFormat="1" spans="1:14">
      <c r="A5086" s="9" t="s">
        <v>1449</v>
      </c>
      <c r="B5086" s="10"/>
      <c r="C5086" s="10" t="s">
        <v>9994</v>
      </c>
      <c r="D5086" s="10" t="s">
        <v>9995</v>
      </c>
      <c r="E5086" s="10" t="s">
        <v>1676</v>
      </c>
      <c r="F5086" s="10"/>
      <c r="G5086" s="10"/>
      <c r="H5086" s="10" t="s">
        <v>1677</v>
      </c>
      <c r="I5086" s="10"/>
      <c r="J5086" s="9" t="s">
        <v>1678</v>
      </c>
      <c r="K5086" s="10" t="s">
        <v>1679</v>
      </c>
      <c r="L5086" s="10" t="s">
        <v>9950</v>
      </c>
      <c r="M5086" s="9" t="s">
        <v>9951</v>
      </c>
      <c r="N5086" s="12" t="s">
        <v>1681</v>
      </c>
    </row>
    <row r="5087" customFormat="1" spans="1:14">
      <c r="A5087" s="9" t="s">
        <v>1449</v>
      </c>
      <c r="B5087" s="10"/>
      <c r="C5087" s="10" t="s">
        <v>9996</v>
      </c>
      <c r="D5087" s="10" t="s">
        <v>9997</v>
      </c>
      <c r="E5087" s="10" t="s">
        <v>1676</v>
      </c>
      <c r="F5087" s="10"/>
      <c r="G5087" s="10"/>
      <c r="H5087" s="10" t="s">
        <v>1677</v>
      </c>
      <c r="I5087" s="10"/>
      <c r="J5087" s="9" t="s">
        <v>1678</v>
      </c>
      <c r="K5087" s="10" t="s">
        <v>1679</v>
      </c>
      <c r="L5087" s="10" t="s">
        <v>9950</v>
      </c>
      <c r="M5087" s="9" t="s">
        <v>9951</v>
      </c>
      <c r="N5087" s="12" t="s">
        <v>1681</v>
      </c>
    </row>
    <row r="5088" customFormat="1" spans="1:14">
      <c r="A5088" s="9" t="s">
        <v>1449</v>
      </c>
      <c r="B5088" s="10"/>
      <c r="C5088" s="10" t="s">
        <v>9998</v>
      </c>
      <c r="D5088" s="10" t="s">
        <v>9999</v>
      </c>
      <c r="E5088" s="10" t="s">
        <v>1676</v>
      </c>
      <c r="F5088" s="10"/>
      <c r="G5088" s="10"/>
      <c r="H5088" s="10" t="s">
        <v>1677</v>
      </c>
      <c r="I5088" s="10"/>
      <c r="J5088" s="9" t="s">
        <v>1678</v>
      </c>
      <c r="K5088" s="10" t="s">
        <v>1679</v>
      </c>
      <c r="L5088" s="10" t="s">
        <v>9950</v>
      </c>
      <c r="M5088" s="9" t="s">
        <v>9951</v>
      </c>
      <c r="N5088" s="12" t="s">
        <v>1681</v>
      </c>
    </row>
    <row r="5089" customFormat="1" spans="1:14">
      <c r="A5089" s="9" t="s">
        <v>1449</v>
      </c>
      <c r="B5089" s="10"/>
      <c r="C5089" s="10" t="s">
        <v>10000</v>
      </c>
      <c r="D5089" s="10" t="s">
        <v>10001</v>
      </c>
      <c r="E5089" s="10" t="s">
        <v>1676</v>
      </c>
      <c r="F5089" s="10"/>
      <c r="G5089" s="10"/>
      <c r="H5089" s="10" t="s">
        <v>1677</v>
      </c>
      <c r="I5089" s="10"/>
      <c r="J5089" s="9" t="s">
        <v>1678</v>
      </c>
      <c r="K5089" s="10" t="s">
        <v>1679</v>
      </c>
      <c r="L5089" s="10" t="s">
        <v>9950</v>
      </c>
      <c r="M5089" s="9" t="s">
        <v>9951</v>
      </c>
      <c r="N5089" s="12" t="s">
        <v>1681</v>
      </c>
    </row>
    <row r="5090" customFormat="1" spans="1:14">
      <c r="A5090" s="9" t="s">
        <v>1449</v>
      </c>
      <c r="B5090" s="10"/>
      <c r="C5090" s="10" t="s">
        <v>10002</v>
      </c>
      <c r="D5090" s="10" t="s">
        <v>10003</v>
      </c>
      <c r="E5090" s="10" t="s">
        <v>1676</v>
      </c>
      <c r="F5090" s="10"/>
      <c r="G5090" s="10"/>
      <c r="H5090" s="10" t="s">
        <v>1677</v>
      </c>
      <c r="I5090" s="10"/>
      <c r="J5090" s="9" t="s">
        <v>1678</v>
      </c>
      <c r="K5090" s="10" t="s">
        <v>1679</v>
      </c>
      <c r="L5090" s="10" t="s">
        <v>9950</v>
      </c>
      <c r="M5090" s="9" t="s">
        <v>9951</v>
      </c>
      <c r="N5090" s="12" t="s">
        <v>1681</v>
      </c>
    </row>
    <row r="5091" customFormat="1" spans="1:14">
      <c r="A5091" s="9" t="s">
        <v>1449</v>
      </c>
      <c r="B5091" s="10"/>
      <c r="C5091" s="10" t="s">
        <v>10004</v>
      </c>
      <c r="D5091" s="10" t="s">
        <v>10005</v>
      </c>
      <c r="E5091" s="10" t="s">
        <v>1676</v>
      </c>
      <c r="F5091" s="10"/>
      <c r="G5091" s="10"/>
      <c r="H5091" s="10" t="s">
        <v>1677</v>
      </c>
      <c r="I5091" s="10"/>
      <c r="J5091" s="9" t="s">
        <v>1678</v>
      </c>
      <c r="K5091" s="10" t="s">
        <v>1679</v>
      </c>
      <c r="L5091" s="10" t="s">
        <v>9950</v>
      </c>
      <c r="M5091" s="9" t="s">
        <v>9951</v>
      </c>
      <c r="N5091" s="12" t="s">
        <v>1681</v>
      </c>
    </row>
    <row r="5092" customFormat="1" spans="1:14">
      <c r="A5092" s="9" t="s">
        <v>1449</v>
      </c>
      <c r="B5092" s="10"/>
      <c r="C5092" s="10" t="s">
        <v>10006</v>
      </c>
      <c r="D5092" s="10" t="s">
        <v>10007</v>
      </c>
      <c r="E5092" s="10" t="s">
        <v>1676</v>
      </c>
      <c r="F5092" s="10"/>
      <c r="G5092" s="10"/>
      <c r="H5092" s="10" t="s">
        <v>1677</v>
      </c>
      <c r="I5092" s="10"/>
      <c r="J5092" s="9" t="s">
        <v>1678</v>
      </c>
      <c r="K5092" s="10" t="s">
        <v>1679</v>
      </c>
      <c r="L5092" s="10" t="s">
        <v>9950</v>
      </c>
      <c r="M5092" s="9" t="s">
        <v>9951</v>
      </c>
      <c r="N5092" s="12" t="s">
        <v>1681</v>
      </c>
    </row>
    <row r="5093" customFormat="1" spans="1:14">
      <c r="A5093" s="9" t="s">
        <v>1449</v>
      </c>
      <c r="B5093" s="10"/>
      <c r="C5093" s="10" t="s">
        <v>10008</v>
      </c>
      <c r="D5093" s="10" t="s">
        <v>10009</v>
      </c>
      <c r="E5093" s="10" t="s">
        <v>1676</v>
      </c>
      <c r="F5093" s="10"/>
      <c r="G5093" s="10"/>
      <c r="H5093" s="10" t="s">
        <v>1677</v>
      </c>
      <c r="I5093" s="10"/>
      <c r="J5093" s="9" t="s">
        <v>1678</v>
      </c>
      <c r="K5093" s="10" t="s">
        <v>1679</v>
      </c>
      <c r="L5093" s="10" t="s">
        <v>9950</v>
      </c>
      <c r="M5093" s="9" t="s">
        <v>9951</v>
      </c>
      <c r="N5093" s="12" t="s">
        <v>1681</v>
      </c>
    </row>
    <row r="5094" customFormat="1" spans="1:14">
      <c r="A5094" s="9" t="s">
        <v>1449</v>
      </c>
      <c r="B5094" s="10"/>
      <c r="C5094" s="10" t="s">
        <v>10010</v>
      </c>
      <c r="D5094" s="10" t="s">
        <v>10011</v>
      </c>
      <c r="E5094" s="10" t="s">
        <v>1676</v>
      </c>
      <c r="F5094" s="10"/>
      <c r="G5094" s="10"/>
      <c r="H5094" s="10" t="s">
        <v>1677</v>
      </c>
      <c r="I5094" s="10"/>
      <c r="J5094" s="9" t="s">
        <v>1678</v>
      </c>
      <c r="K5094" s="10" t="s">
        <v>1679</v>
      </c>
      <c r="L5094" s="10" t="s">
        <v>9950</v>
      </c>
      <c r="M5094" s="9" t="s">
        <v>9951</v>
      </c>
      <c r="N5094" s="12" t="s">
        <v>1681</v>
      </c>
    </row>
    <row r="5095" customFormat="1" spans="1:14">
      <c r="A5095" s="9" t="s">
        <v>1449</v>
      </c>
      <c r="B5095" s="10"/>
      <c r="C5095" s="10" t="s">
        <v>10012</v>
      </c>
      <c r="D5095" s="10" t="s">
        <v>10013</v>
      </c>
      <c r="E5095" s="10" t="s">
        <v>1676</v>
      </c>
      <c r="F5095" s="10"/>
      <c r="G5095" s="10"/>
      <c r="H5095" s="10" t="s">
        <v>1677</v>
      </c>
      <c r="I5095" s="10"/>
      <c r="J5095" s="9" t="s">
        <v>1678</v>
      </c>
      <c r="K5095" s="10" t="s">
        <v>1679</v>
      </c>
      <c r="L5095" s="10" t="s">
        <v>9950</v>
      </c>
      <c r="M5095" s="9" t="s">
        <v>9951</v>
      </c>
      <c r="N5095" s="12" t="s">
        <v>1681</v>
      </c>
    </row>
    <row r="5096" customFormat="1" spans="1:14">
      <c r="A5096" s="9" t="s">
        <v>1449</v>
      </c>
      <c r="B5096" s="10"/>
      <c r="C5096" s="10" t="s">
        <v>10014</v>
      </c>
      <c r="D5096" s="10" t="s">
        <v>10015</v>
      </c>
      <c r="E5096" s="10" t="s">
        <v>1676</v>
      </c>
      <c r="F5096" s="10"/>
      <c r="G5096" s="10"/>
      <c r="H5096" s="10" t="s">
        <v>1677</v>
      </c>
      <c r="I5096" s="10"/>
      <c r="J5096" s="9" t="s">
        <v>1678</v>
      </c>
      <c r="K5096" s="10" t="s">
        <v>1679</v>
      </c>
      <c r="L5096" s="10" t="s">
        <v>9950</v>
      </c>
      <c r="M5096" s="9" t="s">
        <v>9951</v>
      </c>
      <c r="N5096" s="12" t="s">
        <v>1681</v>
      </c>
    </row>
    <row r="5097" customFormat="1" spans="1:14">
      <c r="A5097" s="9" t="s">
        <v>1449</v>
      </c>
      <c r="B5097" s="10"/>
      <c r="C5097" s="10" t="s">
        <v>10016</v>
      </c>
      <c r="D5097" s="10" t="s">
        <v>10017</v>
      </c>
      <c r="E5097" s="10" t="s">
        <v>1676</v>
      </c>
      <c r="F5097" s="10"/>
      <c r="G5097" s="10"/>
      <c r="H5097" s="10" t="s">
        <v>1677</v>
      </c>
      <c r="I5097" s="10"/>
      <c r="J5097" s="9" t="s">
        <v>1678</v>
      </c>
      <c r="K5097" s="10" t="s">
        <v>1679</v>
      </c>
      <c r="L5097" s="10" t="s">
        <v>9950</v>
      </c>
      <c r="M5097" s="9" t="s">
        <v>9951</v>
      </c>
      <c r="N5097" s="12" t="s">
        <v>1681</v>
      </c>
    </row>
    <row r="5098" customFormat="1" spans="1:14">
      <c r="A5098" s="9" t="s">
        <v>1449</v>
      </c>
      <c r="B5098" s="9"/>
      <c r="C5098" s="9" t="s">
        <v>10018</v>
      </c>
      <c r="D5098" s="9" t="s">
        <v>10019</v>
      </c>
      <c r="E5098" s="10" t="s">
        <v>1676</v>
      </c>
      <c r="F5098" s="9"/>
      <c r="G5098" s="9"/>
      <c r="H5098" s="10" t="s">
        <v>1677</v>
      </c>
      <c r="I5098" s="10"/>
      <c r="J5098" s="9" t="s">
        <v>1678</v>
      </c>
      <c r="K5098" s="10" t="s">
        <v>1679</v>
      </c>
      <c r="L5098" s="10" t="s">
        <v>9950</v>
      </c>
      <c r="M5098" s="9" t="s">
        <v>9951</v>
      </c>
      <c r="N5098" s="12" t="s">
        <v>1681</v>
      </c>
    </row>
    <row r="5099" customFormat="1" spans="1:14">
      <c r="A5099" s="9" t="s">
        <v>1449</v>
      </c>
      <c r="B5099" s="9"/>
      <c r="C5099" s="9" t="s">
        <v>10020</v>
      </c>
      <c r="D5099" s="9" t="s">
        <v>10021</v>
      </c>
      <c r="E5099" s="10" t="s">
        <v>1676</v>
      </c>
      <c r="F5099" s="9"/>
      <c r="G5099" s="9"/>
      <c r="H5099" s="10" t="s">
        <v>1677</v>
      </c>
      <c r="I5099" s="10"/>
      <c r="J5099" s="9" t="s">
        <v>1678</v>
      </c>
      <c r="K5099" s="10" t="s">
        <v>1679</v>
      </c>
      <c r="L5099" s="10" t="s">
        <v>9950</v>
      </c>
      <c r="M5099" s="9" t="s">
        <v>9951</v>
      </c>
      <c r="N5099" s="12" t="s">
        <v>1681</v>
      </c>
    </row>
    <row r="5100" customFormat="1" spans="1:14">
      <c r="A5100" s="9" t="s">
        <v>1449</v>
      </c>
      <c r="B5100" s="9"/>
      <c r="C5100" s="9" t="s">
        <v>10022</v>
      </c>
      <c r="D5100" s="9" t="s">
        <v>10023</v>
      </c>
      <c r="E5100" s="10" t="s">
        <v>1676</v>
      </c>
      <c r="F5100" s="9"/>
      <c r="G5100" s="9"/>
      <c r="H5100" s="10" t="s">
        <v>1677</v>
      </c>
      <c r="I5100" s="10"/>
      <c r="J5100" s="9" t="s">
        <v>1678</v>
      </c>
      <c r="K5100" s="10" t="s">
        <v>1679</v>
      </c>
      <c r="L5100" s="10" t="s">
        <v>9950</v>
      </c>
      <c r="M5100" s="9" t="s">
        <v>9656</v>
      </c>
      <c r="N5100" s="12" t="s">
        <v>1681</v>
      </c>
    </row>
    <row r="5101" customFormat="1" spans="1:14">
      <c r="A5101" s="9" t="s">
        <v>1449</v>
      </c>
      <c r="B5101" s="9"/>
      <c r="C5101" s="9" t="s">
        <v>10024</v>
      </c>
      <c r="D5101" s="9" t="s">
        <v>10025</v>
      </c>
      <c r="E5101" s="10" t="s">
        <v>1676</v>
      </c>
      <c r="F5101" s="9"/>
      <c r="G5101" s="9"/>
      <c r="H5101" s="10" t="s">
        <v>1677</v>
      </c>
      <c r="I5101" s="10"/>
      <c r="J5101" s="9" t="s">
        <v>1678</v>
      </c>
      <c r="K5101" s="10" t="s">
        <v>1679</v>
      </c>
      <c r="L5101" s="10" t="s">
        <v>9950</v>
      </c>
      <c r="M5101" s="9" t="s">
        <v>9951</v>
      </c>
      <c r="N5101" s="12" t="s">
        <v>1681</v>
      </c>
    </row>
    <row r="5102" customFormat="1" spans="1:14">
      <c r="A5102" s="9" t="s">
        <v>1449</v>
      </c>
      <c r="B5102" s="10"/>
      <c r="C5102" s="10" t="s">
        <v>10026</v>
      </c>
      <c r="D5102" s="10" t="s">
        <v>10027</v>
      </c>
      <c r="E5102" s="10" t="s">
        <v>1676</v>
      </c>
      <c r="F5102" s="10"/>
      <c r="G5102" s="10"/>
      <c r="H5102" s="9" t="s">
        <v>665</v>
      </c>
      <c r="I5102" s="10"/>
      <c r="J5102" s="10" t="s">
        <v>993</v>
      </c>
      <c r="K5102" s="9" t="s">
        <v>8586</v>
      </c>
      <c r="L5102" s="10" t="s">
        <v>9950</v>
      </c>
      <c r="M5102" s="9" t="s">
        <v>9951</v>
      </c>
      <c r="N5102" s="12" t="s">
        <v>8588</v>
      </c>
    </row>
    <row r="5103" customFormat="1" spans="1:14">
      <c r="A5103" s="9" t="s">
        <v>1449</v>
      </c>
      <c r="B5103" s="9"/>
      <c r="C5103" s="9" t="s">
        <v>10028</v>
      </c>
      <c r="D5103" s="9" t="s">
        <v>10029</v>
      </c>
      <c r="E5103" s="9" t="s">
        <v>1676</v>
      </c>
      <c r="F5103" s="9"/>
      <c r="G5103" s="9"/>
      <c r="H5103" s="9" t="s">
        <v>1677</v>
      </c>
      <c r="I5103" s="9"/>
      <c r="J5103" s="9" t="s">
        <v>1678</v>
      </c>
      <c r="K5103" s="9" t="s">
        <v>1679</v>
      </c>
      <c r="L5103" s="9" t="s">
        <v>9449</v>
      </c>
      <c r="M5103" s="9"/>
      <c r="N5103" s="12" t="s">
        <v>1681</v>
      </c>
    </row>
    <row r="5104" customFormat="1" spans="1:14">
      <c r="A5104" s="9" t="s">
        <v>1449</v>
      </c>
      <c r="B5104" s="9"/>
      <c r="C5104" s="9" t="s">
        <v>10030</v>
      </c>
      <c r="D5104" s="9" t="s">
        <v>10031</v>
      </c>
      <c r="E5104" s="9" t="s">
        <v>1676</v>
      </c>
      <c r="F5104" s="9"/>
      <c r="G5104" s="9"/>
      <c r="H5104" s="9" t="s">
        <v>1677</v>
      </c>
      <c r="I5104" s="9"/>
      <c r="J5104" s="9" t="s">
        <v>1678</v>
      </c>
      <c r="K5104" s="9" t="s">
        <v>1679</v>
      </c>
      <c r="L5104" s="9" t="s">
        <v>9449</v>
      </c>
      <c r="M5104" s="9"/>
      <c r="N5104" s="12" t="s">
        <v>1681</v>
      </c>
    </row>
    <row r="5105" customFormat="1" spans="1:14">
      <c r="A5105" s="9" t="s">
        <v>1449</v>
      </c>
      <c r="B5105" s="9"/>
      <c r="C5105" s="9" t="s">
        <v>10032</v>
      </c>
      <c r="D5105" s="9" t="s">
        <v>10033</v>
      </c>
      <c r="E5105" s="9" t="s">
        <v>1676</v>
      </c>
      <c r="F5105" s="9"/>
      <c r="G5105" s="9"/>
      <c r="H5105" s="9" t="s">
        <v>1677</v>
      </c>
      <c r="I5105" s="9"/>
      <c r="J5105" s="9" t="s">
        <v>1678</v>
      </c>
      <c r="K5105" s="9" t="s">
        <v>1679</v>
      </c>
      <c r="L5105" s="9" t="s">
        <v>9449</v>
      </c>
      <c r="M5105" s="9"/>
      <c r="N5105" s="12" t="s">
        <v>1681</v>
      </c>
    </row>
    <row r="5106" customFormat="1" spans="1:14">
      <c r="A5106" s="9" t="s">
        <v>1449</v>
      </c>
      <c r="B5106" s="9"/>
      <c r="C5106" s="9" t="s">
        <v>10034</v>
      </c>
      <c r="D5106" s="9" t="s">
        <v>10035</v>
      </c>
      <c r="E5106" s="9" t="s">
        <v>1676</v>
      </c>
      <c r="F5106" s="9"/>
      <c r="G5106" s="9"/>
      <c r="H5106" s="9" t="s">
        <v>1677</v>
      </c>
      <c r="I5106" s="9"/>
      <c r="J5106" s="9" t="s">
        <v>1678</v>
      </c>
      <c r="K5106" s="9" t="s">
        <v>1679</v>
      </c>
      <c r="L5106" s="9" t="s">
        <v>9449</v>
      </c>
      <c r="M5106" s="9"/>
      <c r="N5106" s="12" t="s">
        <v>1681</v>
      </c>
    </row>
    <row r="5107" customFormat="1" spans="1:14">
      <c r="A5107" s="9" t="s">
        <v>1449</v>
      </c>
      <c r="B5107" s="9"/>
      <c r="C5107" s="9" t="s">
        <v>10036</v>
      </c>
      <c r="D5107" s="9" t="s">
        <v>10037</v>
      </c>
      <c r="E5107" s="9" t="s">
        <v>1676</v>
      </c>
      <c r="F5107" s="9"/>
      <c r="G5107" s="9"/>
      <c r="H5107" s="9" t="s">
        <v>1677</v>
      </c>
      <c r="I5107" s="9"/>
      <c r="J5107" s="9" t="s">
        <v>1678</v>
      </c>
      <c r="K5107" s="9" t="s">
        <v>1679</v>
      </c>
      <c r="L5107" s="9" t="s">
        <v>9449</v>
      </c>
      <c r="M5107" s="9"/>
      <c r="N5107" s="12" t="s">
        <v>1681</v>
      </c>
    </row>
    <row r="5108" customFormat="1" spans="1:14">
      <c r="A5108" s="9" t="s">
        <v>1449</v>
      </c>
      <c r="B5108" s="9"/>
      <c r="C5108" s="9" t="s">
        <v>10038</v>
      </c>
      <c r="D5108" s="9" t="s">
        <v>10039</v>
      </c>
      <c r="E5108" s="9" t="s">
        <v>1676</v>
      </c>
      <c r="F5108" s="9"/>
      <c r="G5108" s="9"/>
      <c r="H5108" s="9" t="s">
        <v>1677</v>
      </c>
      <c r="I5108" s="9"/>
      <c r="J5108" s="9" t="s">
        <v>1678</v>
      </c>
      <c r="K5108" s="9" t="s">
        <v>1679</v>
      </c>
      <c r="L5108" s="9" t="s">
        <v>9449</v>
      </c>
      <c r="M5108" s="9"/>
      <c r="N5108" s="12" t="s">
        <v>1681</v>
      </c>
    </row>
    <row r="5109" customFormat="1" spans="1:14">
      <c r="A5109" s="9" t="s">
        <v>1449</v>
      </c>
      <c r="B5109" s="9"/>
      <c r="C5109" s="9" t="s">
        <v>10040</v>
      </c>
      <c r="D5109" s="9" t="s">
        <v>10041</v>
      </c>
      <c r="E5109" s="9" t="s">
        <v>1676</v>
      </c>
      <c r="F5109" s="9"/>
      <c r="G5109" s="9"/>
      <c r="H5109" s="9" t="s">
        <v>1677</v>
      </c>
      <c r="I5109" s="9"/>
      <c r="J5109" s="9" t="s">
        <v>1678</v>
      </c>
      <c r="K5109" s="9" t="s">
        <v>1679</v>
      </c>
      <c r="L5109" s="9" t="s">
        <v>9449</v>
      </c>
      <c r="M5109" s="9"/>
      <c r="N5109" s="12" t="s">
        <v>1681</v>
      </c>
    </row>
    <row r="5110" customFormat="1" spans="1:14">
      <c r="A5110" s="9" t="s">
        <v>1449</v>
      </c>
      <c r="B5110" s="9"/>
      <c r="C5110" s="9" t="s">
        <v>10042</v>
      </c>
      <c r="D5110" s="9" t="s">
        <v>10043</v>
      </c>
      <c r="E5110" s="9" t="s">
        <v>1676</v>
      </c>
      <c r="F5110" s="9"/>
      <c r="G5110" s="9"/>
      <c r="H5110" s="9" t="s">
        <v>1677</v>
      </c>
      <c r="I5110" s="9"/>
      <c r="J5110" s="9" t="s">
        <v>1678</v>
      </c>
      <c r="K5110" s="9" t="s">
        <v>1679</v>
      </c>
      <c r="L5110" s="9" t="s">
        <v>9449</v>
      </c>
      <c r="M5110" s="9"/>
      <c r="N5110" s="12" t="s">
        <v>1681</v>
      </c>
    </row>
    <row r="5111" customFormat="1" spans="1:14">
      <c r="A5111" s="9" t="s">
        <v>1449</v>
      </c>
      <c r="B5111" s="9"/>
      <c r="C5111" s="9" t="s">
        <v>10044</v>
      </c>
      <c r="D5111" s="9" t="s">
        <v>10045</v>
      </c>
      <c r="E5111" s="9" t="s">
        <v>1676</v>
      </c>
      <c r="F5111" s="9"/>
      <c r="G5111" s="9"/>
      <c r="H5111" s="9" t="s">
        <v>1677</v>
      </c>
      <c r="I5111" s="9"/>
      <c r="J5111" s="9" t="s">
        <v>1678</v>
      </c>
      <c r="K5111" s="9" t="s">
        <v>1679</v>
      </c>
      <c r="L5111" s="9" t="s">
        <v>9449</v>
      </c>
      <c r="M5111" s="9"/>
      <c r="N5111" s="12" t="s">
        <v>1681</v>
      </c>
    </row>
    <row r="5112" customFormat="1" spans="1:14">
      <c r="A5112" s="9" t="s">
        <v>1449</v>
      </c>
      <c r="B5112" s="9"/>
      <c r="C5112" s="9" t="s">
        <v>10046</v>
      </c>
      <c r="D5112" s="9" t="s">
        <v>10047</v>
      </c>
      <c r="E5112" s="9" t="s">
        <v>1676</v>
      </c>
      <c r="F5112" s="9"/>
      <c r="G5112" s="9"/>
      <c r="H5112" s="9" t="s">
        <v>1677</v>
      </c>
      <c r="I5112" s="9"/>
      <c r="J5112" s="9" t="s">
        <v>1678</v>
      </c>
      <c r="K5112" s="9" t="s">
        <v>1679</v>
      </c>
      <c r="L5112" s="9" t="s">
        <v>9449</v>
      </c>
      <c r="M5112" s="9"/>
      <c r="N5112" s="12" t="s">
        <v>1681</v>
      </c>
    </row>
    <row r="5113" customFormat="1" spans="1:14">
      <c r="A5113" s="9" t="s">
        <v>1449</v>
      </c>
      <c r="B5113" s="9"/>
      <c r="C5113" s="9" t="s">
        <v>10048</v>
      </c>
      <c r="D5113" s="9" t="s">
        <v>10049</v>
      </c>
      <c r="E5113" s="9" t="s">
        <v>1676</v>
      </c>
      <c r="F5113" s="9"/>
      <c r="G5113" s="9"/>
      <c r="H5113" s="9" t="s">
        <v>1677</v>
      </c>
      <c r="I5113" s="9"/>
      <c r="J5113" s="9" t="s">
        <v>1678</v>
      </c>
      <c r="K5113" s="9" t="s">
        <v>1679</v>
      </c>
      <c r="L5113" s="9" t="s">
        <v>9449</v>
      </c>
      <c r="M5113" s="9"/>
      <c r="N5113" s="12" t="s">
        <v>1681</v>
      </c>
    </row>
    <row r="5114" customFormat="1" spans="1:14">
      <c r="A5114" s="9" t="s">
        <v>1449</v>
      </c>
      <c r="B5114" s="9"/>
      <c r="C5114" s="9" t="s">
        <v>10050</v>
      </c>
      <c r="D5114" s="9" t="s">
        <v>10051</v>
      </c>
      <c r="E5114" s="9" t="s">
        <v>1676</v>
      </c>
      <c r="F5114" s="9"/>
      <c r="G5114" s="9"/>
      <c r="H5114" s="9" t="s">
        <v>1677</v>
      </c>
      <c r="I5114" s="9"/>
      <c r="J5114" s="9" t="s">
        <v>1678</v>
      </c>
      <c r="K5114" s="9" t="s">
        <v>1679</v>
      </c>
      <c r="L5114" s="9" t="s">
        <v>9449</v>
      </c>
      <c r="M5114" s="9"/>
      <c r="N5114" s="12" t="s">
        <v>1681</v>
      </c>
    </row>
    <row r="5115" customFormat="1" spans="1:14">
      <c r="A5115" s="9" t="s">
        <v>1449</v>
      </c>
      <c r="B5115" s="9"/>
      <c r="C5115" s="9" t="s">
        <v>10052</v>
      </c>
      <c r="D5115" s="9" t="s">
        <v>10053</v>
      </c>
      <c r="E5115" s="9" t="s">
        <v>1676</v>
      </c>
      <c r="F5115" s="9"/>
      <c r="G5115" s="9"/>
      <c r="H5115" s="9" t="s">
        <v>1677</v>
      </c>
      <c r="I5115" s="9"/>
      <c r="J5115" s="9" t="s">
        <v>1678</v>
      </c>
      <c r="K5115" s="9" t="s">
        <v>1679</v>
      </c>
      <c r="L5115" s="9" t="s">
        <v>9449</v>
      </c>
      <c r="M5115" s="9"/>
      <c r="N5115" s="12" t="s">
        <v>1681</v>
      </c>
    </row>
    <row r="5116" customFormat="1" spans="1:14">
      <c r="A5116" s="9" t="s">
        <v>1449</v>
      </c>
      <c r="B5116" s="9"/>
      <c r="C5116" s="9" t="s">
        <v>10054</v>
      </c>
      <c r="D5116" s="9" t="s">
        <v>10055</v>
      </c>
      <c r="E5116" s="9" t="s">
        <v>1676</v>
      </c>
      <c r="F5116" s="9"/>
      <c r="G5116" s="9"/>
      <c r="H5116" s="9" t="s">
        <v>1677</v>
      </c>
      <c r="I5116" s="9"/>
      <c r="J5116" s="9" t="s">
        <v>1678</v>
      </c>
      <c r="K5116" s="9" t="s">
        <v>1679</v>
      </c>
      <c r="L5116" s="9" t="s">
        <v>9449</v>
      </c>
      <c r="M5116" s="9"/>
      <c r="N5116" s="12" t="s">
        <v>1681</v>
      </c>
    </row>
    <row r="5117" customFormat="1" spans="1:14">
      <c r="A5117" s="9" t="s">
        <v>1449</v>
      </c>
      <c r="B5117" s="9"/>
      <c r="C5117" s="9" t="s">
        <v>10056</v>
      </c>
      <c r="D5117" s="9" t="s">
        <v>10057</v>
      </c>
      <c r="E5117" s="9" t="s">
        <v>1676</v>
      </c>
      <c r="F5117" s="9"/>
      <c r="G5117" s="9"/>
      <c r="H5117" s="9" t="s">
        <v>1677</v>
      </c>
      <c r="I5117" s="9"/>
      <c r="J5117" s="9" t="s">
        <v>1678</v>
      </c>
      <c r="K5117" s="9" t="s">
        <v>1679</v>
      </c>
      <c r="L5117" s="9" t="s">
        <v>9449</v>
      </c>
      <c r="M5117" s="9"/>
      <c r="N5117" s="12" t="s">
        <v>1681</v>
      </c>
    </row>
    <row r="5118" customFormat="1" spans="1:14">
      <c r="A5118" s="9" t="s">
        <v>1449</v>
      </c>
      <c r="B5118" s="9"/>
      <c r="C5118" s="9" t="s">
        <v>10058</v>
      </c>
      <c r="D5118" s="9" t="s">
        <v>10059</v>
      </c>
      <c r="E5118" s="9" t="s">
        <v>1676</v>
      </c>
      <c r="F5118" s="9"/>
      <c r="G5118" s="9"/>
      <c r="H5118" s="9" t="s">
        <v>1677</v>
      </c>
      <c r="I5118" s="9"/>
      <c r="J5118" s="9" t="s">
        <v>1678</v>
      </c>
      <c r="K5118" s="9" t="s">
        <v>1679</v>
      </c>
      <c r="L5118" s="9" t="s">
        <v>9449</v>
      </c>
      <c r="M5118" s="9"/>
      <c r="N5118" s="12" t="s">
        <v>1681</v>
      </c>
    </row>
    <row r="5119" customFormat="1" spans="1:14">
      <c r="A5119" s="9" t="s">
        <v>1449</v>
      </c>
      <c r="B5119" s="9"/>
      <c r="C5119" s="9" t="s">
        <v>10060</v>
      </c>
      <c r="D5119" s="9" t="s">
        <v>10061</v>
      </c>
      <c r="E5119" s="9" t="s">
        <v>1676</v>
      </c>
      <c r="F5119" s="9"/>
      <c r="G5119" s="9"/>
      <c r="H5119" s="9" t="s">
        <v>1677</v>
      </c>
      <c r="I5119" s="9"/>
      <c r="J5119" s="9" t="s">
        <v>1678</v>
      </c>
      <c r="K5119" s="9" t="s">
        <v>1679</v>
      </c>
      <c r="L5119" s="9" t="s">
        <v>9449</v>
      </c>
      <c r="M5119" s="9"/>
      <c r="N5119" s="12" t="s">
        <v>1681</v>
      </c>
    </row>
    <row r="5120" customFormat="1" spans="1:14">
      <c r="A5120" s="9" t="s">
        <v>1449</v>
      </c>
      <c r="B5120" s="9"/>
      <c r="C5120" s="9" t="s">
        <v>10062</v>
      </c>
      <c r="D5120" s="9" t="s">
        <v>10063</v>
      </c>
      <c r="E5120" s="9" t="s">
        <v>1676</v>
      </c>
      <c r="F5120" s="9"/>
      <c r="G5120" s="9"/>
      <c r="H5120" s="9" t="s">
        <v>1677</v>
      </c>
      <c r="I5120" s="9"/>
      <c r="J5120" s="9" t="s">
        <v>1678</v>
      </c>
      <c r="K5120" s="9" t="s">
        <v>1679</v>
      </c>
      <c r="L5120" s="9" t="s">
        <v>9449</v>
      </c>
      <c r="M5120" s="9"/>
      <c r="N5120" s="12" t="s">
        <v>1681</v>
      </c>
    </row>
    <row r="5121" customFormat="1" spans="1:14">
      <c r="A5121" s="9" t="s">
        <v>1449</v>
      </c>
      <c r="B5121" s="9"/>
      <c r="C5121" s="9" t="s">
        <v>10064</v>
      </c>
      <c r="D5121" s="9" t="s">
        <v>10065</v>
      </c>
      <c r="E5121" s="9" t="s">
        <v>1676</v>
      </c>
      <c r="F5121" s="9"/>
      <c r="G5121" s="9"/>
      <c r="H5121" s="9" t="s">
        <v>1677</v>
      </c>
      <c r="I5121" s="9"/>
      <c r="J5121" s="9" t="s">
        <v>1678</v>
      </c>
      <c r="K5121" s="9" t="s">
        <v>1679</v>
      </c>
      <c r="L5121" s="9" t="s">
        <v>9449</v>
      </c>
      <c r="M5121" s="9"/>
      <c r="N5121" s="12" t="s">
        <v>1681</v>
      </c>
    </row>
    <row r="5122" customFormat="1" spans="1:14">
      <c r="A5122" s="9" t="s">
        <v>1449</v>
      </c>
      <c r="B5122" s="9"/>
      <c r="C5122" s="9" t="s">
        <v>10066</v>
      </c>
      <c r="D5122" s="9" t="s">
        <v>10067</v>
      </c>
      <c r="E5122" s="9" t="s">
        <v>1676</v>
      </c>
      <c r="F5122" s="9"/>
      <c r="G5122" s="9"/>
      <c r="H5122" s="9" t="s">
        <v>1677</v>
      </c>
      <c r="I5122" s="9"/>
      <c r="J5122" s="9" t="s">
        <v>1678</v>
      </c>
      <c r="K5122" s="9" t="s">
        <v>1679</v>
      </c>
      <c r="L5122" s="9" t="s">
        <v>9449</v>
      </c>
      <c r="M5122" s="9"/>
      <c r="N5122" s="12" t="s">
        <v>1681</v>
      </c>
    </row>
    <row r="5123" customFormat="1" spans="1:14">
      <c r="A5123" s="9" t="s">
        <v>1449</v>
      </c>
      <c r="B5123" s="9"/>
      <c r="C5123" s="9" t="s">
        <v>10068</v>
      </c>
      <c r="D5123" s="9" t="s">
        <v>10069</v>
      </c>
      <c r="E5123" s="9" t="s">
        <v>1676</v>
      </c>
      <c r="F5123" s="9"/>
      <c r="G5123" s="9"/>
      <c r="H5123" s="9" t="s">
        <v>1677</v>
      </c>
      <c r="I5123" s="9"/>
      <c r="J5123" s="9" t="s">
        <v>1678</v>
      </c>
      <c r="K5123" s="9" t="s">
        <v>1679</v>
      </c>
      <c r="L5123" s="9" t="s">
        <v>9449</v>
      </c>
      <c r="M5123" s="9"/>
      <c r="N5123" s="12" t="s">
        <v>1681</v>
      </c>
    </row>
    <row r="5124" customFormat="1" spans="1:14">
      <c r="A5124" s="9" t="s">
        <v>1449</v>
      </c>
      <c r="B5124" s="9"/>
      <c r="C5124" s="9" t="s">
        <v>10070</v>
      </c>
      <c r="D5124" s="9" t="s">
        <v>10071</v>
      </c>
      <c r="E5124" s="9" t="s">
        <v>1676</v>
      </c>
      <c r="F5124" s="9"/>
      <c r="G5124" s="9"/>
      <c r="H5124" s="9" t="s">
        <v>1677</v>
      </c>
      <c r="I5124" s="9"/>
      <c r="J5124" s="9" t="s">
        <v>1678</v>
      </c>
      <c r="K5124" s="9" t="s">
        <v>1679</v>
      </c>
      <c r="L5124" s="9" t="s">
        <v>9449</v>
      </c>
      <c r="M5124" s="9"/>
      <c r="N5124" s="12" t="s">
        <v>1681</v>
      </c>
    </row>
    <row r="5125" customFormat="1" spans="1:14">
      <c r="A5125" s="9" t="s">
        <v>1449</v>
      </c>
      <c r="B5125" s="9"/>
      <c r="C5125" s="9" t="s">
        <v>10072</v>
      </c>
      <c r="D5125" s="9" t="s">
        <v>10073</v>
      </c>
      <c r="E5125" s="9" t="s">
        <v>1676</v>
      </c>
      <c r="F5125" s="9"/>
      <c r="G5125" s="9"/>
      <c r="H5125" s="9" t="s">
        <v>1677</v>
      </c>
      <c r="I5125" s="9"/>
      <c r="J5125" s="9" t="s">
        <v>1678</v>
      </c>
      <c r="K5125" s="9" t="s">
        <v>1679</v>
      </c>
      <c r="L5125" s="9" t="s">
        <v>9449</v>
      </c>
      <c r="M5125" s="9"/>
      <c r="N5125" s="12" t="s">
        <v>1681</v>
      </c>
    </row>
    <row r="5126" customFormat="1" spans="1:14">
      <c r="A5126" s="9" t="s">
        <v>1449</v>
      </c>
      <c r="B5126" s="9"/>
      <c r="C5126" s="9" t="s">
        <v>10074</v>
      </c>
      <c r="D5126" s="9" t="s">
        <v>10075</v>
      </c>
      <c r="E5126" s="9" t="s">
        <v>1676</v>
      </c>
      <c r="F5126" s="9"/>
      <c r="G5126" s="9"/>
      <c r="H5126" s="9" t="s">
        <v>1677</v>
      </c>
      <c r="I5126" s="9"/>
      <c r="J5126" s="9" t="s">
        <v>1678</v>
      </c>
      <c r="K5126" s="9" t="s">
        <v>1679</v>
      </c>
      <c r="L5126" s="9" t="s">
        <v>9449</v>
      </c>
      <c r="M5126" s="9"/>
      <c r="N5126" s="12" t="s">
        <v>1681</v>
      </c>
    </row>
    <row r="5127" customFormat="1" spans="1:14">
      <c r="A5127" s="9" t="s">
        <v>1449</v>
      </c>
      <c r="B5127" s="9"/>
      <c r="C5127" s="9" t="s">
        <v>10076</v>
      </c>
      <c r="D5127" s="9" t="s">
        <v>10077</v>
      </c>
      <c r="E5127" s="9" t="s">
        <v>1676</v>
      </c>
      <c r="F5127" s="9"/>
      <c r="G5127" s="9"/>
      <c r="H5127" s="9" t="s">
        <v>1677</v>
      </c>
      <c r="I5127" s="9"/>
      <c r="J5127" s="9" t="s">
        <v>1678</v>
      </c>
      <c r="K5127" s="9" t="s">
        <v>1679</v>
      </c>
      <c r="L5127" s="9" t="s">
        <v>9449</v>
      </c>
      <c r="M5127" s="9"/>
      <c r="N5127" s="12" t="s">
        <v>1681</v>
      </c>
    </row>
    <row r="5128" customFormat="1" spans="1:14">
      <c r="A5128" s="9" t="s">
        <v>1449</v>
      </c>
      <c r="B5128" s="9"/>
      <c r="C5128" s="9" t="s">
        <v>10078</v>
      </c>
      <c r="D5128" s="9" t="s">
        <v>10079</v>
      </c>
      <c r="E5128" s="9" t="s">
        <v>1676</v>
      </c>
      <c r="F5128" s="9"/>
      <c r="G5128" s="9"/>
      <c r="H5128" s="9" t="s">
        <v>1677</v>
      </c>
      <c r="I5128" s="9"/>
      <c r="J5128" s="9" t="s">
        <v>1678</v>
      </c>
      <c r="K5128" s="9" t="s">
        <v>1679</v>
      </c>
      <c r="L5128" s="9" t="s">
        <v>9449</v>
      </c>
      <c r="M5128" s="9"/>
      <c r="N5128" s="12" t="s">
        <v>1681</v>
      </c>
    </row>
    <row r="5129" customFormat="1" spans="1:14">
      <c r="A5129" s="9" t="s">
        <v>1449</v>
      </c>
      <c r="B5129" s="9"/>
      <c r="C5129" s="9" t="s">
        <v>10080</v>
      </c>
      <c r="D5129" s="9" t="s">
        <v>10081</v>
      </c>
      <c r="E5129" s="9" t="s">
        <v>1676</v>
      </c>
      <c r="F5129" s="9"/>
      <c r="G5129" s="9"/>
      <c r="H5129" s="9" t="s">
        <v>1677</v>
      </c>
      <c r="I5129" s="9"/>
      <c r="J5129" s="9" t="s">
        <v>1678</v>
      </c>
      <c r="K5129" s="9" t="s">
        <v>1679</v>
      </c>
      <c r="L5129" s="9" t="s">
        <v>9449</v>
      </c>
      <c r="M5129" s="9"/>
      <c r="N5129" s="12" t="s">
        <v>1681</v>
      </c>
    </row>
    <row r="5130" customFormat="1" spans="1:14">
      <c r="A5130" s="9" t="s">
        <v>1449</v>
      </c>
      <c r="B5130" s="9"/>
      <c r="C5130" s="9" t="s">
        <v>10082</v>
      </c>
      <c r="D5130" s="9" t="s">
        <v>10083</v>
      </c>
      <c r="E5130" s="9" t="s">
        <v>1676</v>
      </c>
      <c r="F5130" s="9"/>
      <c r="G5130" s="9"/>
      <c r="H5130" s="9" t="s">
        <v>1677</v>
      </c>
      <c r="I5130" s="9"/>
      <c r="J5130" s="9" t="s">
        <v>1678</v>
      </c>
      <c r="K5130" s="9" t="s">
        <v>1679</v>
      </c>
      <c r="L5130" s="9" t="s">
        <v>9449</v>
      </c>
      <c r="M5130" s="9"/>
      <c r="N5130" s="12" t="s">
        <v>1681</v>
      </c>
    </row>
    <row r="5131" customFormat="1" spans="1:14">
      <c r="A5131" s="9" t="s">
        <v>1449</v>
      </c>
      <c r="B5131" s="9"/>
      <c r="C5131" s="9" t="s">
        <v>10084</v>
      </c>
      <c r="D5131" s="9" t="s">
        <v>10085</v>
      </c>
      <c r="E5131" s="9" t="s">
        <v>1676</v>
      </c>
      <c r="F5131" s="9"/>
      <c r="G5131" s="9"/>
      <c r="H5131" s="9" t="s">
        <v>1677</v>
      </c>
      <c r="I5131" s="9"/>
      <c r="J5131" s="9" t="s">
        <v>1678</v>
      </c>
      <c r="K5131" s="9" t="s">
        <v>1679</v>
      </c>
      <c r="L5131" s="9" t="s">
        <v>9449</v>
      </c>
      <c r="M5131" s="9"/>
      <c r="N5131" s="12" t="s">
        <v>1681</v>
      </c>
    </row>
    <row r="5132" customFormat="1" spans="1:14">
      <c r="A5132" s="9" t="s">
        <v>1449</v>
      </c>
      <c r="B5132" s="9"/>
      <c r="C5132" s="9" t="s">
        <v>10086</v>
      </c>
      <c r="D5132" s="9" t="s">
        <v>10087</v>
      </c>
      <c r="E5132" s="9" t="s">
        <v>1676</v>
      </c>
      <c r="F5132" s="9"/>
      <c r="G5132" s="9"/>
      <c r="H5132" s="9" t="s">
        <v>1677</v>
      </c>
      <c r="I5132" s="9"/>
      <c r="J5132" s="9" t="s">
        <v>1678</v>
      </c>
      <c r="K5132" s="9" t="s">
        <v>1679</v>
      </c>
      <c r="L5132" s="9" t="s">
        <v>9449</v>
      </c>
      <c r="M5132" s="9"/>
      <c r="N5132" s="12" t="s">
        <v>1681</v>
      </c>
    </row>
    <row r="5133" customFormat="1" spans="1:14">
      <c r="A5133" s="9" t="s">
        <v>1449</v>
      </c>
      <c r="B5133" s="9"/>
      <c r="C5133" s="9" t="s">
        <v>10088</v>
      </c>
      <c r="D5133" s="9" t="s">
        <v>10089</v>
      </c>
      <c r="E5133" s="9" t="s">
        <v>1676</v>
      </c>
      <c r="F5133" s="9"/>
      <c r="G5133" s="9"/>
      <c r="H5133" s="9" t="s">
        <v>1677</v>
      </c>
      <c r="I5133" s="9"/>
      <c r="J5133" s="9" t="s">
        <v>1678</v>
      </c>
      <c r="K5133" s="9" t="s">
        <v>1679</v>
      </c>
      <c r="L5133" s="9" t="s">
        <v>9449</v>
      </c>
      <c r="M5133" s="9"/>
      <c r="N5133" s="12" t="s">
        <v>1681</v>
      </c>
    </row>
    <row r="5134" customFormat="1" spans="1:14">
      <c r="A5134" s="9" t="s">
        <v>1449</v>
      </c>
      <c r="B5134" s="9"/>
      <c r="C5134" s="9" t="s">
        <v>10090</v>
      </c>
      <c r="D5134" s="9" t="s">
        <v>10091</v>
      </c>
      <c r="E5134" s="9" t="s">
        <v>1676</v>
      </c>
      <c r="F5134" s="9"/>
      <c r="G5134" s="9"/>
      <c r="H5134" s="9" t="s">
        <v>1677</v>
      </c>
      <c r="I5134" s="9"/>
      <c r="J5134" s="9" t="s">
        <v>1678</v>
      </c>
      <c r="K5134" s="9" t="s">
        <v>1679</v>
      </c>
      <c r="L5134" s="9" t="s">
        <v>9449</v>
      </c>
      <c r="M5134" s="9"/>
      <c r="N5134" s="12" t="s">
        <v>1681</v>
      </c>
    </row>
    <row r="5135" customFormat="1" spans="1:14">
      <c r="A5135" s="9" t="s">
        <v>1449</v>
      </c>
      <c r="B5135" s="9"/>
      <c r="C5135" s="9" t="s">
        <v>10092</v>
      </c>
      <c r="D5135" s="9" t="s">
        <v>10093</v>
      </c>
      <c r="E5135" s="9" t="s">
        <v>1676</v>
      </c>
      <c r="F5135" s="9"/>
      <c r="G5135" s="9"/>
      <c r="H5135" s="9" t="s">
        <v>1677</v>
      </c>
      <c r="I5135" s="9"/>
      <c r="J5135" s="9" t="s">
        <v>1678</v>
      </c>
      <c r="K5135" s="9" t="s">
        <v>1679</v>
      </c>
      <c r="L5135" s="9" t="s">
        <v>9449</v>
      </c>
      <c r="M5135" s="9"/>
      <c r="N5135" s="12" t="s">
        <v>1681</v>
      </c>
    </row>
    <row r="5136" customFormat="1" spans="1:14">
      <c r="A5136" s="9" t="s">
        <v>1449</v>
      </c>
      <c r="B5136" s="9"/>
      <c r="C5136" s="9" t="s">
        <v>10094</v>
      </c>
      <c r="D5136" s="9" t="s">
        <v>10095</v>
      </c>
      <c r="E5136" s="9" t="s">
        <v>1676</v>
      </c>
      <c r="F5136" s="9"/>
      <c r="G5136" s="9"/>
      <c r="H5136" s="9" t="s">
        <v>1677</v>
      </c>
      <c r="I5136" s="9"/>
      <c r="J5136" s="9" t="s">
        <v>1678</v>
      </c>
      <c r="K5136" s="9" t="s">
        <v>1679</v>
      </c>
      <c r="L5136" s="9" t="s">
        <v>9449</v>
      </c>
      <c r="M5136" s="9"/>
      <c r="N5136" s="12" t="s">
        <v>1681</v>
      </c>
    </row>
    <row r="5137" customFormat="1" spans="1:14">
      <c r="A5137" s="9" t="s">
        <v>1449</v>
      </c>
      <c r="B5137" s="9"/>
      <c r="C5137" s="9" t="s">
        <v>10096</v>
      </c>
      <c r="D5137" s="9" t="s">
        <v>10097</v>
      </c>
      <c r="E5137" s="9" t="s">
        <v>1676</v>
      </c>
      <c r="F5137" s="9"/>
      <c r="G5137" s="9"/>
      <c r="H5137" s="9" t="s">
        <v>1677</v>
      </c>
      <c r="I5137" s="9"/>
      <c r="J5137" s="9" t="s">
        <v>1678</v>
      </c>
      <c r="K5137" s="9" t="s">
        <v>1679</v>
      </c>
      <c r="L5137" s="9" t="s">
        <v>9449</v>
      </c>
      <c r="M5137" s="9"/>
      <c r="N5137" s="12" t="s">
        <v>1681</v>
      </c>
    </row>
    <row r="5138" customFormat="1" spans="1:14">
      <c r="A5138" s="9" t="s">
        <v>1449</v>
      </c>
      <c r="B5138" s="9"/>
      <c r="C5138" s="9" t="s">
        <v>10098</v>
      </c>
      <c r="D5138" s="9" t="s">
        <v>10099</v>
      </c>
      <c r="E5138" s="9" t="s">
        <v>1676</v>
      </c>
      <c r="F5138" s="9"/>
      <c r="G5138" s="9"/>
      <c r="H5138" s="9" t="s">
        <v>1677</v>
      </c>
      <c r="I5138" s="9"/>
      <c r="J5138" s="9" t="s">
        <v>1678</v>
      </c>
      <c r="K5138" s="9" t="s">
        <v>1679</v>
      </c>
      <c r="L5138" s="9" t="s">
        <v>9449</v>
      </c>
      <c r="M5138" s="9"/>
      <c r="N5138" s="12" t="s">
        <v>1681</v>
      </c>
    </row>
    <row r="5139" customFormat="1" spans="1:14">
      <c r="A5139" s="9" t="s">
        <v>1449</v>
      </c>
      <c r="B5139" s="9"/>
      <c r="C5139" s="9" t="s">
        <v>10100</v>
      </c>
      <c r="D5139" s="9" t="s">
        <v>10101</v>
      </c>
      <c r="E5139" s="9" t="s">
        <v>1676</v>
      </c>
      <c r="F5139" s="9"/>
      <c r="G5139" s="9"/>
      <c r="H5139" s="9" t="s">
        <v>1677</v>
      </c>
      <c r="I5139" s="9"/>
      <c r="J5139" s="9" t="s">
        <v>1678</v>
      </c>
      <c r="K5139" s="9" t="s">
        <v>1679</v>
      </c>
      <c r="L5139" s="9" t="s">
        <v>9449</v>
      </c>
      <c r="M5139" s="9"/>
      <c r="N5139" s="12" t="s">
        <v>1681</v>
      </c>
    </row>
    <row r="5140" customFormat="1" spans="1:14">
      <c r="A5140" s="9" t="s">
        <v>1449</v>
      </c>
      <c r="B5140" s="9"/>
      <c r="C5140" s="9" t="s">
        <v>10102</v>
      </c>
      <c r="D5140" s="9" t="s">
        <v>10103</v>
      </c>
      <c r="E5140" s="9" t="s">
        <v>1676</v>
      </c>
      <c r="F5140" s="9"/>
      <c r="G5140" s="9"/>
      <c r="H5140" s="9" t="s">
        <v>1677</v>
      </c>
      <c r="I5140" s="9"/>
      <c r="J5140" s="9" t="s">
        <v>1678</v>
      </c>
      <c r="K5140" s="9" t="s">
        <v>1679</v>
      </c>
      <c r="L5140" s="9" t="s">
        <v>9449</v>
      </c>
      <c r="M5140" s="9"/>
      <c r="N5140" s="12" t="s">
        <v>1681</v>
      </c>
    </row>
    <row r="5141" customFormat="1" spans="1:14">
      <c r="A5141" s="9" t="s">
        <v>1449</v>
      </c>
      <c r="B5141" s="9"/>
      <c r="C5141" s="9" t="s">
        <v>10104</v>
      </c>
      <c r="D5141" s="9" t="s">
        <v>10105</v>
      </c>
      <c r="E5141" s="9" t="s">
        <v>1676</v>
      </c>
      <c r="F5141" s="9"/>
      <c r="G5141" s="9"/>
      <c r="H5141" s="9" t="s">
        <v>1677</v>
      </c>
      <c r="I5141" s="9"/>
      <c r="J5141" s="9" t="s">
        <v>1678</v>
      </c>
      <c r="K5141" s="9" t="s">
        <v>1679</v>
      </c>
      <c r="L5141" s="9" t="s">
        <v>9449</v>
      </c>
      <c r="M5141" s="9"/>
      <c r="N5141" s="12" t="s">
        <v>1681</v>
      </c>
    </row>
    <row r="5142" customFormat="1" spans="1:14">
      <c r="A5142" s="9" t="s">
        <v>1449</v>
      </c>
      <c r="B5142" s="9"/>
      <c r="C5142" s="9" t="s">
        <v>10106</v>
      </c>
      <c r="D5142" s="9" t="s">
        <v>10107</v>
      </c>
      <c r="E5142" s="9" t="s">
        <v>1676</v>
      </c>
      <c r="F5142" s="9"/>
      <c r="G5142" s="9"/>
      <c r="H5142" s="9" t="s">
        <v>1677</v>
      </c>
      <c r="I5142" s="9"/>
      <c r="J5142" s="9" t="s">
        <v>1678</v>
      </c>
      <c r="K5142" s="9" t="s">
        <v>1679</v>
      </c>
      <c r="L5142" s="9" t="s">
        <v>9449</v>
      </c>
      <c r="M5142" s="9"/>
      <c r="N5142" s="12" t="s">
        <v>1681</v>
      </c>
    </row>
    <row r="5143" customFormat="1" spans="1:14">
      <c r="A5143" s="9" t="s">
        <v>1449</v>
      </c>
      <c r="B5143" s="9"/>
      <c r="C5143" s="9" t="s">
        <v>10108</v>
      </c>
      <c r="D5143" s="9" t="s">
        <v>10109</v>
      </c>
      <c r="E5143" s="9" t="s">
        <v>1676</v>
      </c>
      <c r="F5143" s="9"/>
      <c r="G5143" s="9"/>
      <c r="H5143" s="9" t="s">
        <v>1677</v>
      </c>
      <c r="I5143" s="9"/>
      <c r="J5143" s="9" t="s">
        <v>1678</v>
      </c>
      <c r="K5143" s="9" t="s">
        <v>1679</v>
      </c>
      <c r="L5143" s="9" t="s">
        <v>9449</v>
      </c>
      <c r="M5143" s="9"/>
      <c r="N5143" s="12" t="s">
        <v>1681</v>
      </c>
    </row>
    <row r="5144" customFormat="1" spans="1:14">
      <c r="A5144" s="9" t="s">
        <v>1449</v>
      </c>
      <c r="B5144" s="9"/>
      <c r="C5144" s="9" t="s">
        <v>10110</v>
      </c>
      <c r="D5144" s="9" t="s">
        <v>10111</v>
      </c>
      <c r="E5144" s="9" t="s">
        <v>1676</v>
      </c>
      <c r="F5144" s="9"/>
      <c r="G5144" s="9"/>
      <c r="H5144" s="9" t="s">
        <v>1677</v>
      </c>
      <c r="I5144" s="9"/>
      <c r="J5144" s="9" t="s">
        <v>1678</v>
      </c>
      <c r="K5144" s="9" t="s">
        <v>1679</v>
      </c>
      <c r="L5144" s="9" t="s">
        <v>9449</v>
      </c>
      <c r="M5144" s="9"/>
      <c r="N5144" s="12" t="s">
        <v>1681</v>
      </c>
    </row>
    <row r="5145" customFormat="1" spans="1:14">
      <c r="A5145" s="9" t="s">
        <v>1449</v>
      </c>
      <c r="B5145" s="9"/>
      <c r="C5145" s="9" t="s">
        <v>10112</v>
      </c>
      <c r="D5145" s="9" t="s">
        <v>10113</v>
      </c>
      <c r="E5145" s="9" t="s">
        <v>1676</v>
      </c>
      <c r="F5145" s="9"/>
      <c r="G5145" s="9"/>
      <c r="H5145" s="9" t="s">
        <v>1677</v>
      </c>
      <c r="I5145" s="9"/>
      <c r="J5145" s="9" t="s">
        <v>1678</v>
      </c>
      <c r="K5145" s="9" t="s">
        <v>1679</v>
      </c>
      <c r="L5145" s="9" t="s">
        <v>9449</v>
      </c>
      <c r="M5145" s="9"/>
      <c r="N5145" s="12" t="s">
        <v>1681</v>
      </c>
    </row>
    <row r="5146" customFormat="1" spans="1:14">
      <c r="A5146" s="9" t="s">
        <v>1449</v>
      </c>
      <c r="B5146" s="9"/>
      <c r="C5146" s="9" t="s">
        <v>10114</v>
      </c>
      <c r="D5146" s="9" t="s">
        <v>10115</v>
      </c>
      <c r="E5146" s="9" t="s">
        <v>1676</v>
      </c>
      <c r="F5146" s="9"/>
      <c r="G5146" s="9"/>
      <c r="H5146" s="9" t="s">
        <v>1677</v>
      </c>
      <c r="I5146" s="9"/>
      <c r="J5146" s="9" t="s">
        <v>1678</v>
      </c>
      <c r="K5146" s="9" t="s">
        <v>1679</v>
      </c>
      <c r="L5146" s="9" t="s">
        <v>9449</v>
      </c>
      <c r="M5146" s="9"/>
      <c r="N5146" s="12" t="s">
        <v>1681</v>
      </c>
    </row>
    <row r="5147" customFormat="1" spans="1:14">
      <c r="A5147" s="9" t="s">
        <v>1449</v>
      </c>
      <c r="B5147" s="9"/>
      <c r="C5147" s="9" t="s">
        <v>10116</v>
      </c>
      <c r="D5147" s="9" t="s">
        <v>10117</v>
      </c>
      <c r="E5147" s="9" t="s">
        <v>1676</v>
      </c>
      <c r="F5147" s="9"/>
      <c r="G5147" s="9"/>
      <c r="H5147" s="10" t="s">
        <v>1677</v>
      </c>
      <c r="I5147" s="10"/>
      <c r="J5147" s="9" t="s">
        <v>1678</v>
      </c>
      <c r="K5147" s="10" t="s">
        <v>1679</v>
      </c>
      <c r="L5147" s="9" t="s">
        <v>9782</v>
      </c>
      <c r="M5147" s="9"/>
      <c r="N5147" s="12" t="s">
        <v>1681</v>
      </c>
    </row>
    <row r="5148" s="3" customFormat="1" ht="14.25" customHeight="1" spans="1:14">
      <c r="A5148" s="9" t="s">
        <v>1449</v>
      </c>
      <c r="B5148" s="9"/>
      <c r="C5148" s="9" t="s">
        <v>10118</v>
      </c>
      <c r="D5148" s="9" t="s">
        <v>10119</v>
      </c>
      <c r="E5148" s="9" t="s">
        <v>85</v>
      </c>
      <c r="F5148" s="9"/>
      <c r="G5148" s="9"/>
      <c r="H5148" s="9" t="s">
        <v>1452</v>
      </c>
      <c r="I5148" s="9"/>
      <c r="J5148" s="9" t="s">
        <v>1453</v>
      </c>
      <c r="K5148" s="9" t="s">
        <v>1454</v>
      </c>
      <c r="L5148" s="9" t="s">
        <v>9798</v>
      </c>
      <c r="M5148" s="9"/>
      <c r="N5148" s="12" t="s">
        <v>1456</v>
      </c>
    </row>
    <row r="5149" s="3" customFormat="1" ht="12.75" customHeight="1" spans="1:14">
      <c r="A5149" s="9" t="s">
        <v>1449</v>
      </c>
      <c r="B5149" s="9"/>
      <c r="C5149" s="9" t="s">
        <v>10120</v>
      </c>
      <c r="D5149" s="9" t="s">
        <v>10121</v>
      </c>
      <c r="E5149" s="9" t="s">
        <v>1676</v>
      </c>
      <c r="F5149" s="9"/>
      <c r="G5149" s="9"/>
      <c r="H5149" s="9" t="s">
        <v>1677</v>
      </c>
      <c r="I5149" s="9"/>
      <c r="J5149" s="9" t="s">
        <v>1678</v>
      </c>
      <c r="K5149" s="10" t="s">
        <v>1679</v>
      </c>
      <c r="L5149" s="9" t="s">
        <v>9782</v>
      </c>
      <c r="M5149" s="9"/>
      <c r="N5149" s="12" t="s">
        <v>1681</v>
      </c>
    </row>
    <row r="5150" s="3" customFormat="1" ht="12.75" customHeight="1" spans="1:14">
      <c r="A5150" s="9" t="s">
        <v>1449</v>
      </c>
      <c r="B5150" s="10"/>
      <c r="C5150" s="10" t="s">
        <v>10122</v>
      </c>
      <c r="D5150" s="10" t="s">
        <v>10123</v>
      </c>
      <c r="E5150" s="9" t="s">
        <v>1676</v>
      </c>
      <c r="F5150" s="10"/>
      <c r="G5150" s="10"/>
      <c r="H5150" s="10" t="s">
        <v>7570</v>
      </c>
      <c r="I5150" s="10"/>
      <c r="J5150" s="9" t="s">
        <v>10124</v>
      </c>
      <c r="K5150" s="9" t="s">
        <v>10125</v>
      </c>
      <c r="L5150" s="10" t="s">
        <v>10126</v>
      </c>
      <c r="M5150" s="9" t="s">
        <v>9478</v>
      </c>
      <c r="N5150" s="12" t="s">
        <v>10127</v>
      </c>
    </row>
    <row r="5151" s="3" customFormat="1" ht="12.75" customHeight="1" spans="1:14">
      <c r="A5151" s="9" t="s">
        <v>1449</v>
      </c>
      <c r="B5151" s="10"/>
      <c r="C5151" s="10" t="s">
        <v>10128</v>
      </c>
      <c r="D5151" s="10" t="s">
        <v>10129</v>
      </c>
      <c r="E5151" s="10" t="s">
        <v>1676</v>
      </c>
      <c r="F5151" s="10"/>
      <c r="G5151" s="10"/>
      <c r="H5151" s="10" t="s">
        <v>7570</v>
      </c>
      <c r="I5151" s="10"/>
      <c r="J5151" s="9" t="s">
        <v>10124</v>
      </c>
      <c r="K5151" s="9" t="s">
        <v>10125</v>
      </c>
      <c r="L5151" s="10" t="s">
        <v>10130</v>
      </c>
      <c r="M5151" s="9" t="s">
        <v>8167</v>
      </c>
      <c r="N5151" s="12" t="s">
        <v>10127</v>
      </c>
    </row>
    <row r="5152" customFormat="1" spans="1:14">
      <c r="A5152" s="9" t="s">
        <v>1449</v>
      </c>
      <c r="B5152" s="10"/>
      <c r="C5152" s="10" t="s">
        <v>10131</v>
      </c>
      <c r="D5152" s="10" t="s">
        <v>10132</v>
      </c>
      <c r="E5152" s="10" t="s">
        <v>1676</v>
      </c>
      <c r="F5152" s="10"/>
      <c r="G5152" s="10"/>
      <c r="H5152" s="10" t="s">
        <v>7570</v>
      </c>
      <c r="I5152" s="10"/>
      <c r="J5152" s="9" t="s">
        <v>10124</v>
      </c>
      <c r="K5152" s="9" t="s">
        <v>10125</v>
      </c>
      <c r="L5152" s="10" t="s">
        <v>10130</v>
      </c>
      <c r="M5152" s="9" t="s">
        <v>8167</v>
      </c>
      <c r="N5152" s="12" t="s">
        <v>10127</v>
      </c>
    </row>
    <row r="5153" customFormat="1" spans="1:14">
      <c r="A5153" s="9" t="s">
        <v>1449</v>
      </c>
      <c r="B5153" s="10"/>
      <c r="C5153" s="10" t="s">
        <v>10133</v>
      </c>
      <c r="D5153" s="10" t="s">
        <v>10134</v>
      </c>
      <c r="E5153" s="10" t="s">
        <v>1676</v>
      </c>
      <c r="F5153" s="10"/>
      <c r="G5153" s="10"/>
      <c r="H5153" s="10" t="s">
        <v>7570</v>
      </c>
      <c r="I5153" s="10"/>
      <c r="J5153" s="9" t="s">
        <v>10124</v>
      </c>
      <c r="K5153" s="9" t="s">
        <v>10125</v>
      </c>
      <c r="L5153" s="10" t="s">
        <v>10130</v>
      </c>
      <c r="M5153" s="9" t="s">
        <v>8167</v>
      </c>
      <c r="N5153" s="12" t="s">
        <v>10127</v>
      </c>
    </row>
    <row r="5154" customFormat="1" spans="1:14">
      <c r="A5154" s="9" t="s">
        <v>1449</v>
      </c>
      <c r="B5154" s="10"/>
      <c r="C5154" s="10" t="s">
        <v>10135</v>
      </c>
      <c r="D5154" s="10" t="s">
        <v>10136</v>
      </c>
      <c r="E5154" s="10" t="s">
        <v>1676</v>
      </c>
      <c r="F5154" s="10"/>
      <c r="G5154" s="10"/>
      <c r="H5154" s="10" t="s">
        <v>7570</v>
      </c>
      <c r="I5154" s="10"/>
      <c r="J5154" s="9" t="s">
        <v>10124</v>
      </c>
      <c r="K5154" s="9" t="s">
        <v>10125</v>
      </c>
      <c r="L5154" s="10" t="s">
        <v>10130</v>
      </c>
      <c r="M5154" s="9" t="s">
        <v>8167</v>
      </c>
      <c r="N5154" s="12" t="s">
        <v>10127</v>
      </c>
    </row>
    <row r="5155" customFormat="1" spans="1:14">
      <c r="A5155" s="9" t="s">
        <v>1449</v>
      </c>
      <c r="B5155" s="10"/>
      <c r="C5155" s="10" t="s">
        <v>10137</v>
      </c>
      <c r="D5155" s="10" t="s">
        <v>10138</v>
      </c>
      <c r="E5155" s="10" t="s">
        <v>1676</v>
      </c>
      <c r="F5155" s="10"/>
      <c r="G5155" s="10"/>
      <c r="H5155" s="10" t="s">
        <v>7570</v>
      </c>
      <c r="I5155" s="10"/>
      <c r="J5155" s="9" t="s">
        <v>10124</v>
      </c>
      <c r="K5155" s="9" t="s">
        <v>10125</v>
      </c>
      <c r="L5155" s="10" t="s">
        <v>10130</v>
      </c>
      <c r="M5155" s="9" t="s">
        <v>8167</v>
      </c>
      <c r="N5155" s="12" t="s">
        <v>10127</v>
      </c>
    </row>
    <row r="5156" customFormat="1" spans="1:14">
      <c r="A5156" s="9" t="s">
        <v>1449</v>
      </c>
      <c r="B5156" s="10"/>
      <c r="C5156" s="10" t="s">
        <v>10139</v>
      </c>
      <c r="D5156" s="10" t="s">
        <v>10140</v>
      </c>
      <c r="E5156" s="10" t="s">
        <v>1676</v>
      </c>
      <c r="F5156" s="10"/>
      <c r="G5156" s="10"/>
      <c r="H5156" s="10" t="s">
        <v>7570</v>
      </c>
      <c r="I5156" s="10"/>
      <c r="J5156" s="9" t="s">
        <v>10124</v>
      </c>
      <c r="K5156" s="9" t="s">
        <v>10125</v>
      </c>
      <c r="L5156" s="10" t="s">
        <v>10130</v>
      </c>
      <c r="M5156" s="9" t="s">
        <v>8167</v>
      </c>
      <c r="N5156" s="12" t="s">
        <v>10127</v>
      </c>
    </row>
    <row r="5157" customFormat="1" spans="1:14">
      <c r="A5157" s="9" t="s">
        <v>1449</v>
      </c>
      <c r="B5157" s="10"/>
      <c r="C5157" s="10" t="s">
        <v>10141</v>
      </c>
      <c r="D5157" s="10" t="s">
        <v>10142</v>
      </c>
      <c r="E5157" s="10" t="s">
        <v>1676</v>
      </c>
      <c r="F5157" s="10"/>
      <c r="G5157" s="10"/>
      <c r="H5157" s="10" t="s">
        <v>7570</v>
      </c>
      <c r="I5157" s="10"/>
      <c r="J5157" s="9" t="s">
        <v>10124</v>
      </c>
      <c r="K5157" s="9" t="s">
        <v>10125</v>
      </c>
      <c r="L5157" s="10" t="s">
        <v>10130</v>
      </c>
      <c r="M5157" s="9" t="s">
        <v>8167</v>
      </c>
      <c r="N5157" s="12" t="s">
        <v>10127</v>
      </c>
    </row>
    <row r="5158" customFormat="1" spans="1:14">
      <c r="A5158" s="9" t="s">
        <v>1449</v>
      </c>
      <c r="B5158" s="10"/>
      <c r="C5158" s="10" t="s">
        <v>10143</v>
      </c>
      <c r="D5158" s="10" t="s">
        <v>10144</v>
      </c>
      <c r="E5158" s="10" t="s">
        <v>1676</v>
      </c>
      <c r="F5158" s="10"/>
      <c r="G5158" s="10"/>
      <c r="H5158" s="10" t="s">
        <v>7570</v>
      </c>
      <c r="I5158" s="10"/>
      <c r="J5158" s="9" t="s">
        <v>10124</v>
      </c>
      <c r="K5158" s="9" t="s">
        <v>10125</v>
      </c>
      <c r="L5158" s="10" t="s">
        <v>10130</v>
      </c>
      <c r="M5158" s="9" t="s">
        <v>8167</v>
      </c>
      <c r="N5158" s="12" t="s">
        <v>10127</v>
      </c>
    </row>
    <row r="5159" customFormat="1" spans="1:14">
      <c r="A5159" s="9" t="s">
        <v>1449</v>
      </c>
      <c r="B5159" s="10"/>
      <c r="C5159" s="10" t="s">
        <v>10145</v>
      </c>
      <c r="D5159" s="10" t="s">
        <v>10146</v>
      </c>
      <c r="E5159" s="10" t="s">
        <v>1676</v>
      </c>
      <c r="F5159" s="10"/>
      <c r="G5159" s="10"/>
      <c r="H5159" s="10" t="s">
        <v>7570</v>
      </c>
      <c r="I5159" s="10"/>
      <c r="J5159" s="9" t="s">
        <v>10124</v>
      </c>
      <c r="K5159" s="9" t="s">
        <v>10125</v>
      </c>
      <c r="L5159" s="10" t="s">
        <v>10130</v>
      </c>
      <c r="M5159" s="9" t="s">
        <v>8167</v>
      </c>
      <c r="N5159" s="12" t="s">
        <v>10127</v>
      </c>
    </row>
    <row r="5160" customFormat="1" spans="1:14">
      <c r="A5160" s="9" t="s">
        <v>1449</v>
      </c>
      <c r="B5160" s="10"/>
      <c r="C5160" s="10" t="s">
        <v>10147</v>
      </c>
      <c r="D5160" s="10" t="s">
        <v>10148</v>
      </c>
      <c r="E5160" s="10" t="s">
        <v>1676</v>
      </c>
      <c r="F5160" s="10"/>
      <c r="G5160" s="10"/>
      <c r="H5160" s="10" t="s">
        <v>7570</v>
      </c>
      <c r="I5160" s="10"/>
      <c r="J5160" s="9" t="s">
        <v>10124</v>
      </c>
      <c r="K5160" s="9" t="s">
        <v>10125</v>
      </c>
      <c r="L5160" s="10" t="s">
        <v>10130</v>
      </c>
      <c r="M5160" s="9" t="s">
        <v>8167</v>
      </c>
      <c r="N5160" s="12" t="s">
        <v>10127</v>
      </c>
    </row>
    <row r="5161" customFormat="1" spans="1:14">
      <c r="A5161" s="9" t="s">
        <v>1449</v>
      </c>
      <c r="B5161" s="10"/>
      <c r="C5161" s="10" t="s">
        <v>10149</v>
      </c>
      <c r="D5161" s="10" t="s">
        <v>10150</v>
      </c>
      <c r="E5161" s="10" t="s">
        <v>1676</v>
      </c>
      <c r="F5161" s="10"/>
      <c r="G5161" s="10"/>
      <c r="H5161" s="10" t="s">
        <v>7570</v>
      </c>
      <c r="I5161" s="10"/>
      <c r="J5161" s="9" t="s">
        <v>10124</v>
      </c>
      <c r="K5161" s="9" t="s">
        <v>10125</v>
      </c>
      <c r="L5161" s="10" t="s">
        <v>10130</v>
      </c>
      <c r="M5161" s="9" t="s">
        <v>8167</v>
      </c>
      <c r="N5161" s="12" t="s">
        <v>10127</v>
      </c>
    </row>
    <row r="5162" customFormat="1" spans="1:14">
      <c r="A5162" s="9" t="s">
        <v>1449</v>
      </c>
      <c r="B5162" s="10"/>
      <c r="C5162" s="10" t="s">
        <v>10151</v>
      </c>
      <c r="D5162" s="10" t="s">
        <v>10152</v>
      </c>
      <c r="E5162" s="10" t="s">
        <v>1676</v>
      </c>
      <c r="F5162" s="10"/>
      <c r="G5162" s="10"/>
      <c r="H5162" s="10" t="s">
        <v>7570</v>
      </c>
      <c r="I5162" s="10"/>
      <c r="J5162" s="9" t="s">
        <v>10124</v>
      </c>
      <c r="K5162" s="9" t="s">
        <v>10125</v>
      </c>
      <c r="L5162" s="10" t="s">
        <v>10130</v>
      </c>
      <c r="M5162" s="9" t="s">
        <v>8167</v>
      </c>
      <c r="N5162" s="12" t="s">
        <v>10127</v>
      </c>
    </row>
    <row r="5163" customFormat="1" spans="1:14">
      <c r="A5163" s="9" t="s">
        <v>1449</v>
      </c>
      <c r="B5163" s="10"/>
      <c r="C5163" s="10" t="s">
        <v>10153</v>
      </c>
      <c r="D5163" s="10" t="s">
        <v>10154</v>
      </c>
      <c r="E5163" s="10" t="s">
        <v>1676</v>
      </c>
      <c r="F5163" s="10"/>
      <c r="G5163" s="10"/>
      <c r="H5163" s="10" t="s">
        <v>7570</v>
      </c>
      <c r="I5163" s="10"/>
      <c r="J5163" s="9" t="s">
        <v>10124</v>
      </c>
      <c r="K5163" s="9" t="s">
        <v>10125</v>
      </c>
      <c r="L5163" s="10" t="s">
        <v>10130</v>
      </c>
      <c r="M5163" s="9" t="s">
        <v>8167</v>
      </c>
      <c r="N5163" s="12" t="s">
        <v>10127</v>
      </c>
    </row>
    <row r="5164" customFormat="1" spans="1:14">
      <c r="A5164" s="9" t="s">
        <v>1449</v>
      </c>
      <c r="B5164" s="10"/>
      <c r="C5164" s="10" t="s">
        <v>10155</v>
      </c>
      <c r="D5164" s="10" t="s">
        <v>10156</v>
      </c>
      <c r="E5164" s="10" t="s">
        <v>1676</v>
      </c>
      <c r="F5164" s="10"/>
      <c r="G5164" s="10"/>
      <c r="H5164" s="10" t="s">
        <v>7570</v>
      </c>
      <c r="I5164" s="10"/>
      <c r="J5164" s="9" t="s">
        <v>10124</v>
      </c>
      <c r="K5164" s="9" t="s">
        <v>10125</v>
      </c>
      <c r="L5164" s="10" t="s">
        <v>10130</v>
      </c>
      <c r="M5164" s="9" t="s">
        <v>8167</v>
      </c>
      <c r="N5164" s="12" t="s">
        <v>10127</v>
      </c>
    </row>
    <row r="5165" customFormat="1" spans="1:14">
      <c r="A5165" s="9" t="s">
        <v>1449</v>
      </c>
      <c r="B5165" s="10"/>
      <c r="C5165" s="10" t="s">
        <v>10157</v>
      </c>
      <c r="D5165" s="10" t="s">
        <v>10158</v>
      </c>
      <c r="E5165" s="10" t="s">
        <v>1676</v>
      </c>
      <c r="F5165" s="10"/>
      <c r="G5165" s="10"/>
      <c r="H5165" s="10" t="s">
        <v>7570</v>
      </c>
      <c r="I5165" s="10"/>
      <c r="J5165" s="9" t="s">
        <v>10124</v>
      </c>
      <c r="K5165" s="9" t="s">
        <v>10125</v>
      </c>
      <c r="L5165" s="10" t="s">
        <v>10130</v>
      </c>
      <c r="M5165" s="9" t="s">
        <v>8167</v>
      </c>
      <c r="N5165" s="12" t="s">
        <v>10127</v>
      </c>
    </row>
    <row r="5166" customFormat="1" spans="1:14">
      <c r="A5166" s="9" t="s">
        <v>1449</v>
      </c>
      <c r="B5166" s="10"/>
      <c r="C5166" s="10" t="s">
        <v>10159</v>
      </c>
      <c r="D5166" s="10" t="s">
        <v>10160</v>
      </c>
      <c r="E5166" s="10" t="s">
        <v>1676</v>
      </c>
      <c r="F5166" s="10"/>
      <c r="G5166" s="10"/>
      <c r="H5166" s="10" t="s">
        <v>7570</v>
      </c>
      <c r="I5166" s="10"/>
      <c r="J5166" s="9" t="s">
        <v>10124</v>
      </c>
      <c r="K5166" s="9" t="s">
        <v>10125</v>
      </c>
      <c r="L5166" s="10" t="s">
        <v>10130</v>
      </c>
      <c r="M5166" s="9" t="s">
        <v>8167</v>
      </c>
      <c r="N5166" s="12" t="s">
        <v>10127</v>
      </c>
    </row>
    <row r="5167" customFormat="1" spans="1:14">
      <c r="A5167" s="9" t="s">
        <v>1449</v>
      </c>
      <c r="B5167" s="10"/>
      <c r="C5167" s="10" t="s">
        <v>10161</v>
      </c>
      <c r="D5167" s="10" t="s">
        <v>10162</v>
      </c>
      <c r="E5167" s="10" t="s">
        <v>1676</v>
      </c>
      <c r="F5167" s="10"/>
      <c r="G5167" s="10"/>
      <c r="H5167" s="10" t="s">
        <v>7570</v>
      </c>
      <c r="I5167" s="10"/>
      <c r="J5167" s="9" t="s">
        <v>10124</v>
      </c>
      <c r="K5167" s="9" t="s">
        <v>10125</v>
      </c>
      <c r="L5167" s="10" t="s">
        <v>10130</v>
      </c>
      <c r="M5167" s="9" t="s">
        <v>8167</v>
      </c>
      <c r="N5167" s="12" t="s">
        <v>10127</v>
      </c>
    </row>
    <row r="5168" customFormat="1" spans="1:14">
      <c r="A5168" s="9" t="s">
        <v>1449</v>
      </c>
      <c r="B5168" s="10"/>
      <c r="C5168" s="10" t="s">
        <v>10163</v>
      </c>
      <c r="D5168" s="10" t="s">
        <v>10164</v>
      </c>
      <c r="E5168" s="10" t="s">
        <v>1676</v>
      </c>
      <c r="F5168" s="10"/>
      <c r="G5168" s="10"/>
      <c r="H5168" s="10" t="s">
        <v>7570</v>
      </c>
      <c r="I5168" s="10"/>
      <c r="J5168" s="9" t="s">
        <v>10124</v>
      </c>
      <c r="K5168" s="9" t="s">
        <v>10125</v>
      </c>
      <c r="L5168" s="10" t="s">
        <v>10130</v>
      </c>
      <c r="M5168" s="9" t="s">
        <v>8167</v>
      </c>
      <c r="N5168" s="12" t="s">
        <v>10127</v>
      </c>
    </row>
    <row r="5169" customFormat="1" spans="1:14">
      <c r="A5169" s="9" t="s">
        <v>1449</v>
      </c>
      <c r="B5169" s="10"/>
      <c r="C5169" s="10" t="s">
        <v>10165</v>
      </c>
      <c r="D5169" s="10" t="s">
        <v>10166</v>
      </c>
      <c r="E5169" s="10" t="s">
        <v>1676</v>
      </c>
      <c r="F5169" s="10"/>
      <c r="G5169" s="10"/>
      <c r="H5169" s="10" t="s">
        <v>7570</v>
      </c>
      <c r="I5169" s="10"/>
      <c r="J5169" s="9" t="s">
        <v>10124</v>
      </c>
      <c r="K5169" s="9" t="s">
        <v>10125</v>
      </c>
      <c r="L5169" s="10" t="s">
        <v>10130</v>
      </c>
      <c r="M5169" s="9" t="s">
        <v>8167</v>
      </c>
      <c r="N5169" s="12" t="s">
        <v>10127</v>
      </c>
    </row>
    <row r="5170" customFormat="1" spans="1:14">
      <c r="A5170" s="9" t="s">
        <v>1449</v>
      </c>
      <c r="B5170" s="10"/>
      <c r="C5170" s="10" t="s">
        <v>10167</v>
      </c>
      <c r="D5170" s="10" t="s">
        <v>10168</v>
      </c>
      <c r="E5170" s="10" t="s">
        <v>1676</v>
      </c>
      <c r="F5170" s="10"/>
      <c r="G5170" s="10"/>
      <c r="H5170" s="10" t="s">
        <v>7570</v>
      </c>
      <c r="I5170" s="10"/>
      <c r="J5170" s="9" t="s">
        <v>10124</v>
      </c>
      <c r="K5170" s="9" t="s">
        <v>10125</v>
      </c>
      <c r="L5170" s="10" t="s">
        <v>10130</v>
      </c>
      <c r="M5170" s="9" t="s">
        <v>8167</v>
      </c>
      <c r="N5170" s="12" t="s">
        <v>10127</v>
      </c>
    </row>
    <row r="5171" customFormat="1" spans="1:14">
      <c r="A5171" s="9" t="s">
        <v>1449</v>
      </c>
      <c r="B5171" s="10"/>
      <c r="C5171" s="10" t="s">
        <v>10169</v>
      </c>
      <c r="D5171" s="10" t="s">
        <v>10170</v>
      </c>
      <c r="E5171" s="10" t="s">
        <v>1676</v>
      </c>
      <c r="F5171" s="10"/>
      <c r="G5171" s="10"/>
      <c r="H5171" s="10" t="s">
        <v>7570</v>
      </c>
      <c r="I5171" s="10"/>
      <c r="J5171" s="9" t="s">
        <v>10124</v>
      </c>
      <c r="K5171" s="9" t="s">
        <v>10125</v>
      </c>
      <c r="L5171" s="10" t="s">
        <v>10130</v>
      </c>
      <c r="M5171" s="9" t="s">
        <v>8167</v>
      </c>
      <c r="N5171" s="12" t="s">
        <v>10127</v>
      </c>
    </row>
    <row r="5172" s="3" customFormat="1" ht="12.75" customHeight="1" spans="1:14">
      <c r="A5172" s="9" t="s">
        <v>1449</v>
      </c>
      <c r="B5172" s="10"/>
      <c r="C5172" s="10" t="s">
        <v>10171</v>
      </c>
      <c r="D5172" s="10" t="s">
        <v>10172</v>
      </c>
      <c r="E5172" s="10" t="s">
        <v>1676</v>
      </c>
      <c r="F5172" s="10"/>
      <c r="G5172" s="10"/>
      <c r="H5172" s="10" t="s">
        <v>7570</v>
      </c>
      <c r="I5172" s="10"/>
      <c r="J5172" s="9" t="s">
        <v>10124</v>
      </c>
      <c r="K5172" s="9" t="s">
        <v>10125</v>
      </c>
      <c r="L5172" s="10" t="s">
        <v>10130</v>
      </c>
      <c r="M5172" s="9" t="s">
        <v>8167</v>
      </c>
      <c r="N5172" s="12" t="s">
        <v>10127</v>
      </c>
    </row>
    <row r="5173" s="3" customFormat="1" ht="12.75" customHeight="1" spans="1:14">
      <c r="A5173" s="9" t="s">
        <v>1449</v>
      </c>
      <c r="B5173" s="10"/>
      <c r="C5173" s="10" t="s">
        <v>10173</v>
      </c>
      <c r="D5173" s="10" t="s">
        <v>10174</v>
      </c>
      <c r="E5173" s="10" t="s">
        <v>1676</v>
      </c>
      <c r="F5173" s="10"/>
      <c r="G5173" s="10"/>
      <c r="H5173" s="10" t="s">
        <v>7570</v>
      </c>
      <c r="I5173" s="10"/>
      <c r="J5173" s="9" t="s">
        <v>10124</v>
      </c>
      <c r="K5173" s="9" t="s">
        <v>10125</v>
      </c>
      <c r="L5173" s="10" t="s">
        <v>10130</v>
      </c>
      <c r="M5173" s="9" t="s">
        <v>8167</v>
      </c>
      <c r="N5173" s="12" t="s">
        <v>10127</v>
      </c>
    </row>
    <row r="5174" customFormat="1" spans="1:14">
      <c r="A5174" s="9" t="s">
        <v>1449</v>
      </c>
      <c r="B5174" s="10"/>
      <c r="C5174" s="10" t="s">
        <v>10175</v>
      </c>
      <c r="D5174" s="10" t="s">
        <v>10176</v>
      </c>
      <c r="E5174" s="10" t="s">
        <v>1676</v>
      </c>
      <c r="F5174" s="10"/>
      <c r="G5174" s="10"/>
      <c r="H5174" s="10" t="s">
        <v>7570</v>
      </c>
      <c r="I5174" s="10"/>
      <c r="J5174" s="9" t="s">
        <v>10124</v>
      </c>
      <c r="K5174" s="9" t="s">
        <v>10125</v>
      </c>
      <c r="L5174" s="10" t="s">
        <v>10130</v>
      </c>
      <c r="M5174" s="9" t="s">
        <v>8167</v>
      </c>
      <c r="N5174" s="12" t="s">
        <v>10127</v>
      </c>
    </row>
    <row r="5175" s="3" customFormat="1" ht="12.75" customHeight="1" spans="1:14">
      <c r="A5175" s="9" t="s">
        <v>1449</v>
      </c>
      <c r="B5175" s="10"/>
      <c r="C5175" s="10" t="s">
        <v>10177</v>
      </c>
      <c r="D5175" s="10" t="s">
        <v>10178</v>
      </c>
      <c r="E5175" s="10" t="s">
        <v>1676</v>
      </c>
      <c r="F5175" s="10"/>
      <c r="G5175" s="10"/>
      <c r="H5175" s="10" t="s">
        <v>7570</v>
      </c>
      <c r="I5175" s="10"/>
      <c r="J5175" s="9" t="s">
        <v>10124</v>
      </c>
      <c r="K5175" s="9" t="s">
        <v>10125</v>
      </c>
      <c r="L5175" s="10" t="s">
        <v>10130</v>
      </c>
      <c r="M5175" s="9" t="s">
        <v>8167</v>
      </c>
      <c r="N5175" s="12" t="s">
        <v>10127</v>
      </c>
    </row>
    <row r="5176" s="3" customFormat="1" ht="12.75" customHeight="1" spans="1:14">
      <c r="A5176" s="9" t="s">
        <v>1449</v>
      </c>
      <c r="B5176" s="10"/>
      <c r="C5176" s="10" t="s">
        <v>10179</v>
      </c>
      <c r="D5176" s="10" t="s">
        <v>10180</v>
      </c>
      <c r="E5176" s="10" t="s">
        <v>1676</v>
      </c>
      <c r="F5176" s="10"/>
      <c r="G5176" s="10"/>
      <c r="H5176" s="10" t="s">
        <v>7570</v>
      </c>
      <c r="I5176" s="10"/>
      <c r="J5176" s="9" t="s">
        <v>10124</v>
      </c>
      <c r="K5176" s="9" t="s">
        <v>10125</v>
      </c>
      <c r="L5176" s="10" t="s">
        <v>10130</v>
      </c>
      <c r="M5176" s="9" t="s">
        <v>8167</v>
      </c>
      <c r="N5176" s="12" t="s">
        <v>10127</v>
      </c>
    </row>
    <row r="5177" s="3" customFormat="1" ht="12.75" customHeight="1" spans="1:14">
      <c r="A5177" s="9" t="s">
        <v>1449</v>
      </c>
      <c r="B5177" s="10"/>
      <c r="C5177" s="10" t="s">
        <v>10181</v>
      </c>
      <c r="D5177" s="10" t="s">
        <v>10182</v>
      </c>
      <c r="E5177" s="10" t="s">
        <v>1676</v>
      </c>
      <c r="F5177" s="10"/>
      <c r="G5177" s="10"/>
      <c r="H5177" s="10" t="s">
        <v>7570</v>
      </c>
      <c r="I5177" s="10"/>
      <c r="J5177" s="9" t="s">
        <v>10124</v>
      </c>
      <c r="K5177" s="9" t="s">
        <v>10125</v>
      </c>
      <c r="L5177" s="10" t="s">
        <v>10130</v>
      </c>
      <c r="M5177" s="9" t="s">
        <v>8167</v>
      </c>
      <c r="N5177" s="12" t="s">
        <v>10127</v>
      </c>
    </row>
    <row r="5178" s="3" customFormat="1" ht="12.75" customHeight="1" spans="1:14">
      <c r="A5178" s="9" t="s">
        <v>1449</v>
      </c>
      <c r="B5178" s="10"/>
      <c r="C5178" s="10" t="s">
        <v>10183</v>
      </c>
      <c r="D5178" s="10" t="s">
        <v>10184</v>
      </c>
      <c r="E5178" s="10" t="s">
        <v>1676</v>
      </c>
      <c r="F5178" s="10"/>
      <c r="G5178" s="10"/>
      <c r="H5178" s="10" t="s">
        <v>7570</v>
      </c>
      <c r="I5178" s="10"/>
      <c r="J5178" s="9" t="s">
        <v>10124</v>
      </c>
      <c r="K5178" s="9" t="s">
        <v>10125</v>
      </c>
      <c r="L5178" s="10" t="s">
        <v>10130</v>
      </c>
      <c r="M5178" s="9" t="s">
        <v>8167</v>
      </c>
      <c r="N5178" s="12" t="s">
        <v>10127</v>
      </c>
    </row>
    <row r="5179" s="3" customFormat="1" ht="12.75" customHeight="1" spans="1:14">
      <c r="A5179" s="9" t="s">
        <v>1449</v>
      </c>
      <c r="B5179" s="10"/>
      <c r="C5179" s="10" t="s">
        <v>10185</v>
      </c>
      <c r="D5179" s="10" t="s">
        <v>10186</v>
      </c>
      <c r="E5179" s="10" t="s">
        <v>1676</v>
      </c>
      <c r="F5179" s="10"/>
      <c r="G5179" s="10"/>
      <c r="H5179" s="10" t="s">
        <v>7570</v>
      </c>
      <c r="I5179" s="10"/>
      <c r="J5179" s="9" t="s">
        <v>10124</v>
      </c>
      <c r="K5179" s="9" t="s">
        <v>10125</v>
      </c>
      <c r="L5179" s="10" t="s">
        <v>10130</v>
      </c>
      <c r="M5179" s="9" t="s">
        <v>8167</v>
      </c>
      <c r="N5179" s="12" t="s">
        <v>10127</v>
      </c>
    </row>
    <row r="5180" s="3" customFormat="1" ht="12.75" customHeight="1" spans="1:14">
      <c r="A5180" s="9" t="s">
        <v>1449</v>
      </c>
      <c r="B5180" s="10"/>
      <c r="C5180" s="10" t="s">
        <v>10187</v>
      </c>
      <c r="D5180" s="10" t="s">
        <v>10188</v>
      </c>
      <c r="E5180" s="10" t="s">
        <v>1676</v>
      </c>
      <c r="F5180" s="10"/>
      <c r="G5180" s="10"/>
      <c r="H5180" s="10" t="s">
        <v>7570</v>
      </c>
      <c r="I5180" s="10"/>
      <c r="J5180" s="9" t="s">
        <v>10124</v>
      </c>
      <c r="K5180" s="9" t="s">
        <v>10125</v>
      </c>
      <c r="L5180" s="10" t="s">
        <v>9889</v>
      </c>
      <c r="M5180" s="9" t="s">
        <v>9890</v>
      </c>
      <c r="N5180" s="12" t="s">
        <v>10127</v>
      </c>
    </row>
    <row r="5181" s="3" customFormat="1" ht="12.75" customHeight="1" spans="1:14">
      <c r="A5181" s="9" t="s">
        <v>1449</v>
      </c>
      <c r="B5181" s="10"/>
      <c r="C5181" s="10" t="s">
        <v>10189</v>
      </c>
      <c r="D5181" s="10" t="s">
        <v>10190</v>
      </c>
      <c r="E5181" s="10" t="s">
        <v>1676</v>
      </c>
      <c r="F5181" s="10"/>
      <c r="G5181" s="10"/>
      <c r="H5181" s="10" t="s">
        <v>7570</v>
      </c>
      <c r="I5181" s="10"/>
      <c r="J5181" s="9" t="s">
        <v>10124</v>
      </c>
      <c r="K5181" s="9" t="s">
        <v>10125</v>
      </c>
      <c r="L5181" s="10" t="s">
        <v>9889</v>
      </c>
      <c r="M5181" s="9" t="s">
        <v>9890</v>
      </c>
      <c r="N5181" s="12" t="s">
        <v>10127</v>
      </c>
    </row>
    <row r="5182" s="3" customFormat="1" ht="12.75" customHeight="1" spans="1:14">
      <c r="A5182" s="9" t="s">
        <v>1449</v>
      </c>
      <c r="B5182" s="10"/>
      <c r="C5182" s="10" t="s">
        <v>10191</v>
      </c>
      <c r="D5182" s="10" t="s">
        <v>10192</v>
      </c>
      <c r="E5182" s="10" t="s">
        <v>1676</v>
      </c>
      <c r="F5182" s="10"/>
      <c r="G5182" s="10"/>
      <c r="H5182" s="10" t="s">
        <v>7570</v>
      </c>
      <c r="I5182" s="10"/>
      <c r="J5182" s="9" t="s">
        <v>10124</v>
      </c>
      <c r="K5182" s="9" t="s">
        <v>10125</v>
      </c>
      <c r="L5182" s="10" t="s">
        <v>10126</v>
      </c>
      <c r="M5182" s="9" t="s">
        <v>9478</v>
      </c>
      <c r="N5182" s="12" t="s">
        <v>10127</v>
      </c>
    </row>
    <row r="5183" s="3" customFormat="1" ht="12.75" customHeight="1" spans="1:14">
      <c r="A5183" s="9" t="s">
        <v>1449</v>
      </c>
      <c r="B5183" s="10"/>
      <c r="C5183" s="10" t="s">
        <v>10193</v>
      </c>
      <c r="D5183" s="10" t="s">
        <v>10194</v>
      </c>
      <c r="E5183" s="10" t="s">
        <v>1676</v>
      </c>
      <c r="F5183" s="10"/>
      <c r="G5183" s="10"/>
      <c r="H5183" s="10" t="s">
        <v>7570</v>
      </c>
      <c r="I5183" s="10"/>
      <c r="J5183" s="9" t="s">
        <v>10124</v>
      </c>
      <c r="K5183" s="9" t="s">
        <v>10125</v>
      </c>
      <c r="L5183" s="10" t="s">
        <v>10126</v>
      </c>
      <c r="M5183" s="9" t="s">
        <v>9551</v>
      </c>
      <c r="N5183" s="12" t="s">
        <v>10127</v>
      </c>
    </row>
    <row r="5184" s="3" customFormat="1" ht="12.75" customHeight="1" spans="1:14">
      <c r="A5184" s="9" t="s">
        <v>1449</v>
      </c>
      <c r="B5184" s="10"/>
      <c r="C5184" s="10" t="s">
        <v>10195</v>
      </c>
      <c r="D5184" s="10" t="s">
        <v>10196</v>
      </c>
      <c r="E5184" s="10" t="s">
        <v>1676</v>
      </c>
      <c r="F5184" s="10"/>
      <c r="G5184" s="10"/>
      <c r="H5184" s="10" t="s">
        <v>7570</v>
      </c>
      <c r="I5184" s="10"/>
      <c r="J5184" s="9" t="s">
        <v>10124</v>
      </c>
      <c r="K5184" s="9" t="s">
        <v>10125</v>
      </c>
      <c r="L5184" s="10" t="s">
        <v>10126</v>
      </c>
      <c r="M5184" s="9" t="s">
        <v>9551</v>
      </c>
      <c r="N5184" s="12" t="s">
        <v>10127</v>
      </c>
    </row>
    <row r="5185" s="3" customFormat="1" ht="12.75" customHeight="1" spans="1:14">
      <c r="A5185" s="9" t="s">
        <v>1449</v>
      </c>
      <c r="B5185" s="10"/>
      <c r="C5185" s="10" t="s">
        <v>10197</v>
      </c>
      <c r="D5185" s="10" t="s">
        <v>10198</v>
      </c>
      <c r="E5185" s="10" t="s">
        <v>1676</v>
      </c>
      <c r="F5185" s="10"/>
      <c r="G5185" s="10"/>
      <c r="H5185" s="10" t="s">
        <v>7570</v>
      </c>
      <c r="I5185" s="10"/>
      <c r="J5185" s="9" t="s">
        <v>10124</v>
      </c>
      <c r="K5185" s="9" t="s">
        <v>10125</v>
      </c>
      <c r="L5185" s="10" t="s">
        <v>10126</v>
      </c>
      <c r="M5185" s="9" t="s">
        <v>9551</v>
      </c>
      <c r="N5185" s="12" t="s">
        <v>10127</v>
      </c>
    </row>
    <row r="5186" s="3" customFormat="1" ht="12.75" customHeight="1" spans="1:14">
      <c r="A5186" s="9" t="s">
        <v>1449</v>
      </c>
      <c r="B5186" s="10"/>
      <c r="C5186" s="10" t="s">
        <v>10199</v>
      </c>
      <c r="D5186" s="10" t="s">
        <v>10200</v>
      </c>
      <c r="E5186" s="10" t="s">
        <v>1676</v>
      </c>
      <c r="F5186" s="10"/>
      <c r="G5186" s="10"/>
      <c r="H5186" s="10" t="s">
        <v>7570</v>
      </c>
      <c r="I5186" s="10"/>
      <c r="J5186" s="9" t="s">
        <v>10124</v>
      </c>
      <c r="K5186" s="9" t="s">
        <v>10125</v>
      </c>
      <c r="L5186" s="10" t="s">
        <v>10126</v>
      </c>
      <c r="M5186" s="9" t="s">
        <v>9656</v>
      </c>
      <c r="N5186" s="12" t="s">
        <v>10127</v>
      </c>
    </row>
    <row r="5187" s="3" customFormat="1" ht="12.75" customHeight="1" spans="1:14">
      <c r="A5187" s="9" t="s">
        <v>1449</v>
      </c>
      <c r="B5187" s="10"/>
      <c r="C5187" s="10" t="s">
        <v>10201</v>
      </c>
      <c r="D5187" s="10" t="s">
        <v>10202</v>
      </c>
      <c r="E5187" s="10" t="s">
        <v>1676</v>
      </c>
      <c r="F5187" s="10"/>
      <c r="G5187" s="10"/>
      <c r="H5187" s="10" t="s">
        <v>7570</v>
      </c>
      <c r="I5187" s="10"/>
      <c r="J5187" s="9" t="s">
        <v>10124</v>
      </c>
      <c r="K5187" s="9" t="s">
        <v>10125</v>
      </c>
      <c r="L5187" s="10" t="s">
        <v>10126</v>
      </c>
      <c r="M5187" s="9" t="s">
        <v>9656</v>
      </c>
      <c r="N5187" s="12" t="s">
        <v>10127</v>
      </c>
    </row>
    <row r="5188" s="3" customFormat="1" ht="12.75" customHeight="1" spans="1:14">
      <c r="A5188" s="9" t="s">
        <v>1449</v>
      </c>
      <c r="B5188" s="9"/>
      <c r="C5188" s="9" t="s">
        <v>10203</v>
      </c>
      <c r="D5188" s="9" t="s">
        <v>10204</v>
      </c>
      <c r="E5188" s="10" t="s">
        <v>1676</v>
      </c>
      <c r="F5188" s="9"/>
      <c r="G5188" s="9"/>
      <c r="H5188" s="10" t="s">
        <v>7570</v>
      </c>
      <c r="I5188" s="10"/>
      <c r="J5188" s="9" t="s">
        <v>10124</v>
      </c>
      <c r="K5188" s="9" t="s">
        <v>10125</v>
      </c>
      <c r="L5188" s="10" t="s">
        <v>10126</v>
      </c>
      <c r="M5188" s="9" t="s">
        <v>10205</v>
      </c>
      <c r="N5188" s="12" t="s">
        <v>10127</v>
      </c>
    </row>
    <row r="5189" s="3" customFormat="1" ht="12.75" customHeight="1" spans="1:14">
      <c r="A5189" s="9" t="s">
        <v>1449</v>
      </c>
      <c r="B5189" s="10"/>
      <c r="C5189" s="10" t="s">
        <v>10206</v>
      </c>
      <c r="D5189" s="10" t="s">
        <v>10207</v>
      </c>
      <c r="E5189" s="10" t="s">
        <v>1676</v>
      </c>
      <c r="F5189" s="10"/>
      <c r="G5189" s="10"/>
      <c r="H5189" s="10" t="s">
        <v>7570</v>
      </c>
      <c r="I5189" s="10"/>
      <c r="J5189" s="9" t="s">
        <v>10124</v>
      </c>
      <c r="K5189" s="9" t="s">
        <v>10125</v>
      </c>
      <c r="L5189" s="10" t="s">
        <v>10126</v>
      </c>
      <c r="M5189" s="9" t="s">
        <v>10205</v>
      </c>
      <c r="N5189" s="12" t="s">
        <v>10127</v>
      </c>
    </row>
    <row r="5190" s="3" customFormat="1" ht="12.75" customHeight="1" spans="1:14">
      <c r="A5190" s="9" t="s">
        <v>1449</v>
      </c>
      <c r="B5190" s="10"/>
      <c r="C5190" s="10" t="s">
        <v>10208</v>
      </c>
      <c r="D5190" s="10" t="s">
        <v>10209</v>
      </c>
      <c r="E5190" s="10" t="s">
        <v>1676</v>
      </c>
      <c r="F5190" s="10"/>
      <c r="G5190" s="10"/>
      <c r="H5190" s="10" t="s">
        <v>7570</v>
      </c>
      <c r="I5190" s="10"/>
      <c r="J5190" s="9" t="s">
        <v>10124</v>
      </c>
      <c r="K5190" s="9" t="s">
        <v>10125</v>
      </c>
      <c r="L5190" s="10" t="s">
        <v>10126</v>
      </c>
      <c r="M5190" s="9" t="s">
        <v>10205</v>
      </c>
      <c r="N5190" s="12" t="s">
        <v>10127</v>
      </c>
    </row>
    <row r="5191" s="3" customFormat="1" ht="12.75" customHeight="1" spans="1:14">
      <c r="A5191" s="9" t="s">
        <v>1449</v>
      </c>
      <c r="B5191" s="10"/>
      <c r="C5191" s="10" t="s">
        <v>10210</v>
      </c>
      <c r="D5191" s="10" t="s">
        <v>10211</v>
      </c>
      <c r="E5191" s="10" t="s">
        <v>1676</v>
      </c>
      <c r="F5191" s="10"/>
      <c r="G5191" s="10"/>
      <c r="H5191" s="10" t="s">
        <v>7570</v>
      </c>
      <c r="I5191" s="10"/>
      <c r="J5191" s="9" t="s">
        <v>10124</v>
      </c>
      <c r="K5191" s="9" t="s">
        <v>10125</v>
      </c>
      <c r="L5191" s="10" t="s">
        <v>10126</v>
      </c>
      <c r="M5191" s="9" t="s">
        <v>10205</v>
      </c>
      <c r="N5191" s="12" t="s">
        <v>10127</v>
      </c>
    </row>
    <row r="5192" s="3" customFormat="1" ht="12.75" customHeight="1" spans="1:14">
      <c r="A5192" s="9" t="s">
        <v>1449</v>
      </c>
      <c r="B5192" s="10"/>
      <c r="C5192" s="10" t="s">
        <v>10212</v>
      </c>
      <c r="D5192" s="10" t="s">
        <v>10213</v>
      </c>
      <c r="E5192" s="10" t="s">
        <v>1676</v>
      </c>
      <c r="F5192" s="10"/>
      <c r="G5192" s="10"/>
      <c r="H5192" s="10" t="s">
        <v>7570</v>
      </c>
      <c r="I5192" s="10"/>
      <c r="J5192" s="9" t="s">
        <v>10124</v>
      </c>
      <c r="K5192" s="9" t="s">
        <v>10125</v>
      </c>
      <c r="L5192" s="10" t="s">
        <v>10126</v>
      </c>
      <c r="M5192" s="9" t="s">
        <v>10205</v>
      </c>
      <c r="N5192" s="12" t="s">
        <v>10127</v>
      </c>
    </row>
    <row r="5193" s="3" customFormat="1" ht="12.75" customHeight="1" spans="1:14">
      <c r="A5193" s="9" t="s">
        <v>1449</v>
      </c>
      <c r="B5193" s="10"/>
      <c r="C5193" s="10" t="s">
        <v>10214</v>
      </c>
      <c r="D5193" s="10" t="s">
        <v>10215</v>
      </c>
      <c r="E5193" s="10" t="s">
        <v>1676</v>
      </c>
      <c r="F5193" s="10"/>
      <c r="G5193" s="10"/>
      <c r="H5193" s="10" t="s">
        <v>7570</v>
      </c>
      <c r="I5193" s="10"/>
      <c r="J5193" s="9" t="s">
        <v>10124</v>
      </c>
      <c r="K5193" s="9" t="s">
        <v>10125</v>
      </c>
      <c r="L5193" s="10" t="s">
        <v>10126</v>
      </c>
      <c r="M5193" s="9" t="s">
        <v>10205</v>
      </c>
      <c r="N5193" s="12" t="s">
        <v>10127</v>
      </c>
    </row>
    <row r="5194" s="3" customFormat="1" ht="12.75" customHeight="1" spans="1:14">
      <c r="A5194" s="9" t="s">
        <v>1449</v>
      </c>
      <c r="B5194" s="10"/>
      <c r="C5194" s="10" t="s">
        <v>10216</v>
      </c>
      <c r="D5194" s="10" t="s">
        <v>10217</v>
      </c>
      <c r="E5194" s="10" t="s">
        <v>1676</v>
      </c>
      <c r="F5194" s="10"/>
      <c r="G5194" s="10"/>
      <c r="H5194" s="10" t="s">
        <v>7570</v>
      </c>
      <c r="I5194" s="10"/>
      <c r="J5194" s="9" t="s">
        <v>10124</v>
      </c>
      <c r="K5194" s="9" t="s">
        <v>10125</v>
      </c>
      <c r="L5194" s="10" t="s">
        <v>10126</v>
      </c>
      <c r="M5194" s="9" t="s">
        <v>10205</v>
      </c>
      <c r="N5194" s="12" t="s">
        <v>10127</v>
      </c>
    </row>
    <row r="5195" s="3" customFormat="1" ht="12.75" customHeight="1" spans="1:14">
      <c r="A5195" s="9" t="s">
        <v>1449</v>
      </c>
      <c r="B5195" s="10"/>
      <c r="C5195" s="10" t="s">
        <v>10218</v>
      </c>
      <c r="D5195" s="10" t="s">
        <v>10219</v>
      </c>
      <c r="E5195" s="10" t="s">
        <v>1676</v>
      </c>
      <c r="F5195" s="10"/>
      <c r="G5195" s="10"/>
      <c r="H5195" s="10" t="s">
        <v>7570</v>
      </c>
      <c r="I5195" s="10"/>
      <c r="J5195" s="9" t="s">
        <v>10124</v>
      </c>
      <c r="K5195" s="9" t="s">
        <v>10125</v>
      </c>
      <c r="L5195" s="10" t="s">
        <v>10126</v>
      </c>
      <c r="M5195" s="9" t="s">
        <v>10205</v>
      </c>
      <c r="N5195" s="12" t="s">
        <v>10127</v>
      </c>
    </row>
    <row r="5196" s="3" customFormat="1" ht="12.75" customHeight="1" spans="1:14">
      <c r="A5196" s="9" t="s">
        <v>1449</v>
      </c>
      <c r="B5196" s="10"/>
      <c r="C5196" s="10" t="s">
        <v>10220</v>
      </c>
      <c r="D5196" s="10" t="s">
        <v>10221</v>
      </c>
      <c r="E5196" s="10" t="s">
        <v>1676</v>
      </c>
      <c r="F5196" s="10"/>
      <c r="G5196" s="10"/>
      <c r="H5196" s="10" t="s">
        <v>7570</v>
      </c>
      <c r="I5196" s="10"/>
      <c r="J5196" s="9" t="s">
        <v>10124</v>
      </c>
      <c r="K5196" s="9" t="s">
        <v>10125</v>
      </c>
      <c r="L5196" s="10" t="s">
        <v>10126</v>
      </c>
      <c r="M5196" s="9" t="s">
        <v>9656</v>
      </c>
      <c r="N5196" s="12" t="s">
        <v>10127</v>
      </c>
    </row>
    <row r="5197" s="3" customFormat="1" ht="12.75" customHeight="1" spans="1:14">
      <c r="A5197" s="9" t="s">
        <v>1449</v>
      </c>
      <c r="B5197" s="10"/>
      <c r="C5197" s="10" t="s">
        <v>10222</v>
      </c>
      <c r="D5197" s="10" t="s">
        <v>10223</v>
      </c>
      <c r="E5197" s="10" t="s">
        <v>1676</v>
      </c>
      <c r="F5197" s="10"/>
      <c r="G5197" s="10"/>
      <c r="H5197" s="10" t="s">
        <v>7570</v>
      </c>
      <c r="I5197" s="10"/>
      <c r="J5197" s="9" t="s">
        <v>10124</v>
      </c>
      <c r="K5197" s="9" t="s">
        <v>10125</v>
      </c>
      <c r="L5197" s="10" t="s">
        <v>10126</v>
      </c>
      <c r="M5197" s="9" t="s">
        <v>10205</v>
      </c>
      <c r="N5197" s="12" t="s">
        <v>10127</v>
      </c>
    </row>
    <row r="5198" s="3" customFormat="1" ht="12.75" customHeight="1" spans="1:14">
      <c r="A5198" s="9" t="s">
        <v>1449</v>
      </c>
      <c r="B5198" s="10"/>
      <c r="C5198" s="10" t="s">
        <v>10224</v>
      </c>
      <c r="D5198" s="10" t="s">
        <v>10225</v>
      </c>
      <c r="E5198" s="10" t="s">
        <v>1676</v>
      </c>
      <c r="F5198" s="10"/>
      <c r="G5198" s="10"/>
      <c r="H5198" s="10" t="s">
        <v>7570</v>
      </c>
      <c r="I5198" s="10"/>
      <c r="J5198" s="9" t="s">
        <v>10124</v>
      </c>
      <c r="K5198" s="9" t="s">
        <v>10125</v>
      </c>
      <c r="L5198" s="10" t="s">
        <v>10126</v>
      </c>
      <c r="M5198" s="9" t="s">
        <v>10205</v>
      </c>
      <c r="N5198" s="12" t="s">
        <v>10127</v>
      </c>
    </row>
    <row r="5199" customFormat="1" spans="1:14">
      <c r="A5199" s="9" t="s">
        <v>1449</v>
      </c>
      <c r="B5199" s="10"/>
      <c r="C5199" s="10" t="s">
        <v>10226</v>
      </c>
      <c r="D5199" s="10" t="s">
        <v>10227</v>
      </c>
      <c r="E5199" s="10" t="s">
        <v>1676</v>
      </c>
      <c r="F5199" s="10"/>
      <c r="G5199" s="10"/>
      <c r="H5199" s="10" t="s">
        <v>7570</v>
      </c>
      <c r="I5199" s="10"/>
      <c r="J5199" s="9" t="s">
        <v>10124</v>
      </c>
      <c r="K5199" s="9" t="s">
        <v>10125</v>
      </c>
      <c r="L5199" s="10" t="s">
        <v>10126</v>
      </c>
      <c r="M5199" s="9" t="s">
        <v>10205</v>
      </c>
      <c r="N5199" s="12" t="s">
        <v>10127</v>
      </c>
    </row>
    <row r="5200" customFormat="1" spans="1:14">
      <c r="A5200" s="9" t="s">
        <v>1449</v>
      </c>
      <c r="B5200" s="10"/>
      <c r="C5200" s="10" t="s">
        <v>10228</v>
      </c>
      <c r="D5200" s="10" t="s">
        <v>10229</v>
      </c>
      <c r="E5200" s="10" t="s">
        <v>1676</v>
      </c>
      <c r="F5200" s="10"/>
      <c r="G5200" s="10"/>
      <c r="H5200" s="10" t="s">
        <v>7570</v>
      </c>
      <c r="I5200" s="10"/>
      <c r="J5200" s="9" t="s">
        <v>10124</v>
      </c>
      <c r="K5200" s="9" t="s">
        <v>10125</v>
      </c>
      <c r="L5200" s="10" t="s">
        <v>10126</v>
      </c>
      <c r="M5200" s="9" t="s">
        <v>10205</v>
      </c>
      <c r="N5200" s="12" t="s">
        <v>10127</v>
      </c>
    </row>
    <row r="5201" customFormat="1" spans="1:14">
      <c r="A5201" s="9" t="s">
        <v>1449</v>
      </c>
      <c r="B5201" s="10"/>
      <c r="C5201" s="10" t="s">
        <v>10230</v>
      </c>
      <c r="D5201" s="10" t="s">
        <v>10231</v>
      </c>
      <c r="E5201" s="10" t="s">
        <v>1676</v>
      </c>
      <c r="F5201" s="10"/>
      <c r="G5201" s="10"/>
      <c r="H5201" s="10" t="s">
        <v>7570</v>
      </c>
      <c r="I5201" s="10"/>
      <c r="J5201" s="9" t="s">
        <v>10124</v>
      </c>
      <c r="K5201" s="9" t="s">
        <v>10125</v>
      </c>
      <c r="L5201" s="10" t="s">
        <v>10126</v>
      </c>
      <c r="M5201" s="9" t="s">
        <v>10205</v>
      </c>
      <c r="N5201" s="12" t="s">
        <v>10127</v>
      </c>
    </row>
    <row r="5202" customFormat="1" spans="1:14">
      <c r="A5202" s="9" t="s">
        <v>1449</v>
      </c>
      <c r="B5202" s="10"/>
      <c r="C5202" s="10" t="s">
        <v>10232</v>
      </c>
      <c r="D5202" s="10" t="s">
        <v>10233</v>
      </c>
      <c r="E5202" s="10" t="s">
        <v>1676</v>
      </c>
      <c r="F5202" s="10"/>
      <c r="G5202" s="10"/>
      <c r="H5202" s="10" t="s">
        <v>7570</v>
      </c>
      <c r="I5202" s="10"/>
      <c r="J5202" s="9" t="s">
        <v>10124</v>
      </c>
      <c r="K5202" s="9" t="s">
        <v>10125</v>
      </c>
      <c r="L5202" s="10" t="s">
        <v>10126</v>
      </c>
      <c r="M5202" s="9" t="s">
        <v>10205</v>
      </c>
      <c r="N5202" s="12" t="s">
        <v>10127</v>
      </c>
    </row>
    <row r="5203" customFormat="1" spans="1:14">
      <c r="A5203" s="9" t="s">
        <v>1449</v>
      </c>
      <c r="B5203" s="10"/>
      <c r="C5203" s="10" t="s">
        <v>10234</v>
      </c>
      <c r="D5203" s="10" t="s">
        <v>10235</v>
      </c>
      <c r="E5203" s="10" t="s">
        <v>1676</v>
      </c>
      <c r="F5203" s="10"/>
      <c r="G5203" s="10"/>
      <c r="H5203" s="10" t="s">
        <v>7570</v>
      </c>
      <c r="I5203" s="10"/>
      <c r="J5203" s="9" t="s">
        <v>10124</v>
      </c>
      <c r="K5203" s="9" t="s">
        <v>10125</v>
      </c>
      <c r="L5203" s="10" t="s">
        <v>10126</v>
      </c>
      <c r="M5203" s="9" t="s">
        <v>10205</v>
      </c>
      <c r="N5203" s="12" t="s">
        <v>10127</v>
      </c>
    </row>
    <row r="5204" customFormat="1" spans="1:14">
      <c r="A5204" s="9" t="s">
        <v>1449</v>
      </c>
      <c r="B5204" s="9"/>
      <c r="C5204" s="9" t="s">
        <v>10236</v>
      </c>
      <c r="D5204" s="9" t="s">
        <v>10237</v>
      </c>
      <c r="E5204" s="10" t="s">
        <v>1676</v>
      </c>
      <c r="F5204" s="9"/>
      <c r="G5204" s="9"/>
      <c r="H5204" s="9" t="s">
        <v>1677</v>
      </c>
      <c r="I5204" s="10"/>
      <c r="J5204" s="9" t="s">
        <v>1678</v>
      </c>
      <c r="K5204" s="9" t="s">
        <v>1679</v>
      </c>
      <c r="L5204" s="10" t="s">
        <v>9939</v>
      </c>
      <c r="M5204" s="9"/>
      <c r="N5204" s="12" t="s">
        <v>1681</v>
      </c>
    </row>
    <row r="5205" customFormat="1" spans="1:14">
      <c r="A5205" s="9" t="s">
        <v>1449</v>
      </c>
      <c r="B5205" s="9"/>
      <c r="C5205" s="9" t="s">
        <v>10238</v>
      </c>
      <c r="D5205" s="9" t="s">
        <v>10239</v>
      </c>
      <c r="E5205" s="10" t="s">
        <v>1676</v>
      </c>
      <c r="F5205" s="9"/>
      <c r="G5205" s="9"/>
      <c r="H5205" s="9" t="s">
        <v>1677</v>
      </c>
      <c r="I5205" s="9"/>
      <c r="J5205" s="9" t="s">
        <v>1678</v>
      </c>
      <c r="K5205" s="9" t="s">
        <v>1679</v>
      </c>
      <c r="L5205" s="9" t="s">
        <v>9950</v>
      </c>
      <c r="M5205" s="9"/>
      <c r="N5205" s="12" t="s">
        <v>1681</v>
      </c>
    </row>
    <row r="5206" customFormat="1" spans="1:14">
      <c r="A5206" s="9" t="s">
        <v>1449</v>
      </c>
      <c r="B5206" s="9"/>
      <c r="C5206" s="9" t="s">
        <v>10240</v>
      </c>
      <c r="D5206" s="9" t="s">
        <v>10241</v>
      </c>
      <c r="E5206" s="10" t="s">
        <v>1676</v>
      </c>
      <c r="F5206" s="9"/>
      <c r="G5206" s="9"/>
      <c r="H5206" s="9" t="s">
        <v>1677</v>
      </c>
      <c r="I5206" s="9"/>
      <c r="J5206" s="9" t="s">
        <v>1678</v>
      </c>
      <c r="K5206" s="9" t="s">
        <v>1679</v>
      </c>
      <c r="L5206" s="9" t="s">
        <v>9950</v>
      </c>
      <c r="M5206" s="9"/>
      <c r="N5206" s="12" t="s">
        <v>1681</v>
      </c>
    </row>
    <row r="5207" customFormat="1" spans="1:14">
      <c r="A5207" s="9" t="s">
        <v>1449</v>
      </c>
      <c r="B5207" s="9"/>
      <c r="C5207" s="9" t="s">
        <v>10242</v>
      </c>
      <c r="D5207" s="9" t="s">
        <v>10243</v>
      </c>
      <c r="E5207" s="10" t="s">
        <v>1676</v>
      </c>
      <c r="F5207" s="9"/>
      <c r="G5207" s="9"/>
      <c r="H5207" s="10" t="s">
        <v>7570</v>
      </c>
      <c r="I5207" s="10"/>
      <c r="J5207" s="9" t="s">
        <v>10124</v>
      </c>
      <c r="K5207" s="9" t="s">
        <v>10125</v>
      </c>
      <c r="L5207" s="10" t="s">
        <v>10244</v>
      </c>
      <c r="M5207" s="9" t="s">
        <v>8167</v>
      </c>
      <c r="N5207" s="12" t="s">
        <v>10127</v>
      </c>
    </row>
    <row r="5208" customFormat="1" spans="1:14">
      <c r="A5208" s="9" t="s">
        <v>1449</v>
      </c>
      <c r="B5208" s="9"/>
      <c r="C5208" s="9" t="s">
        <v>10245</v>
      </c>
      <c r="D5208" s="9" t="s">
        <v>10246</v>
      </c>
      <c r="E5208" s="10" t="s">
        <v>1676</v>
      </c>
      <c r="F5208" s="9"/>
      <c r="G5208" s="9"/>
      <c r="H5208" s="10" t="s">
        <v>7570</v>
      </c>
      <c r="I5208" s="10"/>
      <c r="J5208" s="9" t="s">
        <v>10124</v>
      </c>
      <c r="K5208" s="9" t="s">
        <v>10125</v>
      </c>
      <c r="L5208" s="10" t="s">
        <v>10244</v>
      </c>
      <c r="M5208" s="9" t="s">
        <v>8167</v>
      </c>
      <c r="N5208" s="12" t="s">
        <v>10127</v>
      </c>
    </row>
    <row r="5209" customFormat="1" spans="1:14">
      <c r="A5209" s="9" t="s">
        <v>1449</v>
      </c>
      <c r="B5209" s="9"/>
      <c r="C5209" s="9" t="s">
        <v>10247</v>
      </c>
      <c r="D5209" s="9" t="s">
        <v>10248</v>
      </c>
      <c r="E5209" s="10" t="s">
        <v>1676</v>
      </c>
      <c r="F5209" s="9"/>
      <c r="G5209" s="9"/>
      <c r="H5209" s="10" t="s">
        <v>7570</v>
      </c>
      <c r="I5209" s="10"/>
      <c r="J5209" s="9" t="s">
        <v>10124</v>
      </c>
      <c r="K5209" s="10" t="s">
        <v>10125</v>
      </c>
      <c r="L5209" s="10" t="s">
        <v>10244</v>
      </c>
      <c r="M5209" s="9" t="s">
        <v>8167</v>
      </c>
      <c r="N5209" s="12" t="s">
        <v>10127</v>
      </c>
    </row>
    <row r="5210" customFormat="1" spans="1:14">
      <c r="A5210" s="9" t="s">
        <v>1449</v>
      </c>
      <c r="B5210" s="9"/>
      <c r="C5210" s="9" t="s">
        <v>10249</v>
      </c>
      <c r="D5210" s="9" t="s">
        <v>10250</v>
      </c>
      <c r="E5210" s="10" t="s">
        <v>1676</v>
      </c>
      <c r="F5210" s="9"/>
      <c r="G5210" s="9"/>
      <c r="H5210" s="9" t="s">
        <v>7570</v>
      </c>
      <c r="I5210" s="9"/>
      <c r="J5210" s="9" t="s">
        <v>10124</v>
      </c>
      <c r="K5210" s="9" t="s">
        <v>10125</v>
      </c>
      <c r="L5210" s="10" t="s">
        <v>10244</v>
      </c>
      <c r="M5210" s="9" t="s">
        <v>8167</v>
      </c>
      <c r="N5210" s="12" t="s">
        <v>10127</v>
      </c>
    </row>
    <row r="5211" customFormat="1" spans="1:14">
      <c r="A5211" s="9" t="s">
        <v>1449</v>
      </c>
      <c r="B5211" s="9"/>
      <c r="C5211" s="9" t="s">
        <v>10251</v>
      </c>
      <c r="D5211" s="9" t="s">
        <v>10252</v>
      </c>
      <c r="E5211" s="10" t="s">
        <v>1676</v>
      </c>
      <c r="F5211" s="9"/>
      <c r="G5211" s="9"/>
      <c r="H5211" s="10" t="s">
        <v>7570</v>
      </c>
      <c r="I5211" s="10"/>
      <c r="J5211" s="9" t="s">
        <v>10124</v>
      </c>
      <c r="K5211" s="9" t="s">
        <v>10125</v>
      </c>
      <c r="L5211" s="10" t="s">
        <v>10244</v>
      </c>
      <c r="M5211" s="9" t="s">
        <v>8167</v>
      </c>
      <c r="N5211" s="12" t="s">
        <v>10127</v>
      </c>
    </row>
    <row r="5212" customFormat="1" spans="1:14">
      <c r="A5212" s="9" t="s">
        <v>1449</v>
      </c>
      <c r="B5212" s="10"/>
      <c r="C5212" s="10" t="s">
        <v>10253</v>
      </c>
      <c r="D5212" s="10" t="s">
        <v>10254</v>
      </c>
      <c r="E5212" s="10" t="s">
        <v>1676</v>
      </c>
      <c r="F5212" s="10"/>
      <c r="G5212" s="10"/>
      <c r="H5212" s="10" t="s">
        <v>7570</v>
      </c>
      <c r="I5212" s="10"/>
      <c r="J5212" s="9" t="s">
        <v>10124</v>
      </c>
      <c r="K5212" s="9" t="s">
        <v>10125</v>
      </c>
      <c r="L5212" s="10" t="s">
        <v>10244</v>
      </c>
      <c r="M5212" s="9" t="s">
        <v>8167</v>
      </c>
      <c r="N5212" s="12" t="s">
        <v>10127</v>
      </c>
    </row>
    <row r="5213" customFormat="1" spans="1:14">
      <c r="A5213" s="9" t="s">
        <v>1449</v>
      </c>
      <c r="B5213" s="10"/>
      <c r="C5213" s="10" t="s">
        <v>10255</v>
      </c>
      <c r="D5213" s="10" t="s">
        <v>10256</v>
      </c>
      <c r="E5213" s="10" t="s">
        <v>1676</v>
      </c>
      <c r="F5213" s="10"/>
      <c r="G5213" s="10"/>
      <c r="H5213" s="10" t="s">
        <v>7570</v>
      </c>
      <c r="I5213" s="10"/>
      <c r="J5213" s="9" t="s">
        <v>10124</v>
      </c>
      <c r="K5213" s="9" t="s">
        <v>10125</v>
      </c>
      <c r="L5213" s="10" t="s">
        <v>10244</v>
      </c>
      <c r="M5213" s="9" t="s">
        <v>8167</v>
      </c>
      <c r="N5213" s="12" t="s">
        <v>10127</v>
      </c>
    </row>
    <row r="5214" customFormat="1" spans="1:14">
      <c r="A5214" s="9" t="s">
        <v>1449</v>
      </c>
      <c r="B5214" s="10"/>
      <c r="C5214" s="10" t="s">
        <v>10257</v>
      </c>
      <c r="D5214" s="10" t="s">
        <v>10258</v>
      </c>
      <c r="E5214" s="10" t="s">
        <v>1676</v>
      </c>
      <c r="F5214" s="10"/>
      <c r="G5214" s="10"/>
      <c r="H5214" s="10" t="s">
        <v>7570</v>
      </c>
      <c r="I5214" s="10"/>
      <c r="J5214" s="9" t="s">
        <v>10124</v>
      </c>
      <c r="K5214" s="9" t="s">
        <v>10125</v>
      </c>
      <c r="L5214" s="10" t="s">
        <v>10244</v>
      </c>
      <c r="M5214" s="9" t="s">
        <v>8167</v>
      </c>
      <c r="N5214" s="12" t="s">
        <v>10127</v>
      </c>
    </row>
    <row r="5215" customFormat="1" spans="1:14">
      <c r="A5215" s="9" t="s">
        <v>1449</v>
      </c>
      <c r="B5215" s="10"/>
      <c r="C5215" s="10" t="s">
        <v>10259</v>
      </c>
      <c r="D5215" s="10" t="s">
        <v>10260</v>
      </c>
      <c r="E5215" s="10" t="s">
        <v>1676</v>
      </c>
      <c r="F5215" s="10"/>
      <c r="G5215" s="10"/>
      <c r="H5215" s="10" t="s">
        <v>7570</v>
      </c>
      <c r="I5215" s="10"/>
      <c r="J5215" s="9" t="s">
        <v>10124</v>
      </c>
      <c r="K5215" s="9" t="s">
        <v>10125</v>
      </c>
      <c r="L5215" s="10" t="s">
        <v>10244</v>
      </c>
      <c r="M5215" s="9" t="s">
        <v>8167</v>
      </c>
      <c r="N5215" s="12" t="s">
        <v>10127</v>
      </c>
    </row>
    <row r="5216" customFormat="1" spans="1:14">
      <c r="A5216" s="9" t="s">
        <v>1449</v>
      </c>
      <c r="B5216" s="10"/>
      <c r="C5216" s="10" t="s">
        <v>10261</v>
      </c>
      <c r="D5216" s="10" t="s">
        <v>10262</v>
      </c>
      <c r="E5216" s="10" t="s">
        <v>1676</v>
      </c>
      <c r="F5216" s="10"/>
      <c r="G5216" s="10"/>
      <c r="H5216" s="10" t="s">
        <v>7570</v>
      </c>
      <c r="I5216" s="10"/>
      <c r="J5216" s="9" t="s">
        <v>10124</v>
      </c>
      <c r="K5216" s="9" t="s">
        <v>10125</v>
      </c>
      <c r="L5216" s="10" t="s">
        <v>10244</v>
      </c>
      <c r="M5216" s="9" t="s">
        <v>8167</v>
      </c>
      <c r="N5216" s="12" t="s">
        <v>10127</v>
      </c>
    </row>
    <row r="5217" customFormat="1" spans="1:14">
      <c r="A5217" s="9" t="s">
        <v>1449</v>
      </c>
      <c r="B5217" s="9"/>
      <c r="C5217" s="9" t="s">
        <v>10263</v>
      </c>
      <c r="D5217" s="9" t="s">
        <v>10264</v>
      </c>
      <c r="E5217" s="10" t="s">
        <v>1676</v>
      </c>
      <c r="F5217" s="9"/>
      <c r="G5217" s="9"/>
      <c r="H5217" s="10" t="s">
        <v>7570</v>
      </c>
      <c r="I5217" s="10"/>
      <c r="J5217" s="9" t="s">
        <v>10124</v>
      </c>
      <c r="K5217" s="9" t="s">
        <v>10125</v>
      </c>
      <c r="L5217" s="10" t="s">
        <v>10244</v>
      </c>
      <c r="M5217" s="9" t="s">
        <v>8167</v>
      </c>
      <c r="N5217" s="12" t="s">
        <v>10127</v>
      </c>
    </row>
    <row r="5218" customFormat="1" spans="1:14">
      <c r="A5218" s="9" t="s">
        <v>1449</v>
      </c>
      <c r="B5218" s="10"/>
      <c r="C5218" s="10" t="s">
        <v>10265</v>
      </c>
      <c r="D5218" s="10" t="s">
        <v>10266</v>
      </c>
      <c r="E5218" s="10" t="s">
        <v>1676</v>
      </c>
      <c r="F5218" s="10"/>
      <c r="G5218" s="10"/>
      <c r="H5218" s="10" t="s">
        <v>7570</v>
      </c>
      <c r="I5218" s="10"/>
      <c r="J5218" s="9" t="s">
        <v>10124</v>
      </c>
      <c r="K5218" s="9" t="s">
        <v>10125</v>
      </c>
      <c r="L5218" s="10" t="s">
        <v>10244</v>
      </c>
      <c r="M5218" s="9" t="s">
        <v>8167</v>
      </c>
      <c r="N5218" s="12" t="s">
        <v>10127</v>
      </c>
    </row>
    <row r="5219" customFormat="1" spans="1:14">
      <c r="A5219" s="9" t="s">
        <v>1449</v>
      </c>
      <c r="B5219" s="9"/>
      <c r="C5219" s="9" t="s">
        <v>10267</v>
      </c>
      <c r="D5219" s="9" t="s">
        <v>10268</v>
      </c>
      <c r="E5219" s="10" t="s">
        <v>1676</v>
      </c>
      <c r="F5219" s="9"/>
      <c r="G5219" s="9"/>
      <c r="H5219" s="9" t="s">
        <v>7570</v>
      </c>
      <c r="I5219" s="9"/>
      <c r="J5219" s="9" t="s">
        <v>10124</v>
      </c>
      <c r="K5219" s="9" t="s">
        <v>10125</v>
      </c>
      <c r="L5219" s="9" t="s">
        <v>8485</v>
      </c>
      <c r="M5219" s="9" t="s">
        <v>8167</v>
      </c>
      <c r="N5219" s="12" t="s">
        <v>10127</v>
      </c>
    </row>
    <row r="5220" customFormat="1" spans="1:14">
      <c r="A5220" s="9" t="s">
        <v>1449</v>
      </c>
      <c r="B5220" s="10"/>
      <c r="C5220" s="10" t="s">
        <v>10269</v>
      </c>
      <c r="D5220" s="10" t="s">
        <v>10270</v>
      </c>
      <c r="E5220" s="10" t="s">
        <v>1676</v>
      </c>
      <c r="F5220" s="10"/>
      <c r="G5220" s="10"/>
      <c r="H5220" s="10" t="s">
        <v>7570</v>
      </c>
      <c r="I5220" s="10"/>
      <c r="J5220" s="9" t="s">
        <v>10124</v>
      </c>
      <c r="K5220" s="9" t="s">
        <v>10125</v>
      </c>
      <c r="L5220" s="10" t="s">
        <v>8485</v>
      </c>
      <c r="M5220" s="9" t="s">
        <v>8167</v>
      </c>
      <c r="N5220" s="12" t="s">
        <v>10127</v>
      </c>
    </row>
    <row r="5221" customFormat="1" spans="1:14">
      <c r="A5221" s="9" t="s">
        <v>1449</v>
      </c>
      <c r="B5221" s="10"/>
      <c r="C5221" s="10" t="s">
        <v>10271</v>
      </c>
      <c r="D5221" s="10" t="s">
        <v>10272</v>
      </c>
      <c r="E5221" s="10" t="s">
        <v>1676</v>
      </c>
      <c r="F5221" s="10"/>
      <c r="G5221" s="10"/>
      <c r="H5221" s="10" t="s">
        <v>7570</v>
      </c>
      <c r="I5221" s="10"/>
      <c r="J5221" s="9" t="s">
        <v>10124</v>
      </c>
      <c r="K5221" s="9" t="s">
        <v>10125</v>
      </c>
      <c r="L5221" s="10" t="s">
        <v>8485</v>
      </c>
      <c r="M5221" s="9" t="s">
        <v>8167</v>
      </c>
      <c r="N5221" s="12" t="s">
        <v>10127</v>
      </c>
    </row>
    <row r="5222" customFormat="1" spans="1:14">
      <c r="A5222" s="9" t="s">
        <v>1449</v>
      </c>
      <c r="B5222" s="10"/>
      <c r="C5222" s="10" t="s">
        <v>10273</v>
      </c>
      <c r="D5222" s="10" t="s">
        <v>10274</v>
      </c>
      <c r="E5222" s="10" t="s">
        <v>1676</v>
      </c>
      <c r="F5222" s="10"/>
      <c r="G5222" s="10"/>
      <c r="H5222" s="10" t="s">
        <v>7570</v>
      </c>
      <c r="I5222" s="10"/>
      <c r="J5222" s="9" t="s">
        <v>10124</v>
      </c>
      <c r="K5222" s="9" t="s">
        <v>10125</v>
      </c>
      <c r="L5222" s="10" t="s">
        <v>8485</v>
      </c>
      <c r="M5222" s="9" t="s">
        <v>8167</v>
      </c>
      <c r="N5222" s="12" t="s">
        <v>10127</v>
      </c>
    </row>
    <row r="5223" customFormat="1" spans="1:14">
      <c r="A5223" s="9" t="s">
        <v>1449</v>
      </c>
      <c r="B5223" s="10"/>
      <c r="C5223" s="10" t="s">
        <v>10275</v>
      </c>
      <c r="D5223" s="10" t="s">
        <v>10276</v>
      </c>
      <c r="E5223" s="10" t="s">
        <v>1676</v>
      </c>
      <c r="F5223" s="10"/>
      <c r="G5223" s="10"/>
      <c r="H5223" s="10" t="s">
        <v>7570</v>
      </c>
      <c r="I5223" s="10"/>
      <c r="J5223" s="9" t="s">
        <v>10124</v>
      </c>
      <c r="K5223" s="9" t="s">
        <v>10125</v>
      </c>
      <c r="L5223" s="10" t="s">
        <v>8485</v>
      </c>
      <c r="M5223" s="9" t="s">
        <v>8167</v>
      </c>
      <c r="N5223" s="12" t="s">
        <v>10127</v>
      </c>
    </row>
    <row r="5224" customFormat="1" spans="1:14">
      <c r="A5224" s="9" t="s">
        <v>1449</v>
      </c>
      <c r="B5224" s="10"/>
      <c r="C5224" s="10" t="s">
        <v>10277</v>
      </c>
      <c r="D5224" s="10" t="s">
        <v>10278</v>
      </c>
      <c r="E5224" s="10" t="s">
        <v>1676</v>
      </c>
      <c r="F5224" s="10"/>
      <c r="G5224" s="10"/>
      <c r="H5224" s="10" t="s">
        <v>7570</v>
      </c>
      <c r="I5224" s="10"/>
      <c r="J5224" s="9" t="s">
        <v>10124</v>
      </c>
      <c r="K5224" s="9" t="s">
        <v>10125</v>
      </c>
      <c r="L5224" s="10" t="s">
        <v>10279</v>
      </c>
      <c r="M5224" s="9" t="s">
        <v>8167</v>
      </c>
      <c r="N5224" s="12" t="s">
        <v>10127</v>
      </c>
    </row>
    <row r="5225" customFormat="1" spans="1:14">
      <c r="A5225" s="9" t="s">
        <v>1449</v>
      </c>
      <c r="B5225" s="9"/>
      <c r="C5225" s="9" t="s">
        <v>10280</v>
      </c>
      <c r="D5225" s="9" t="s">
        <v>10281</v>
      </c>
      <c r="E5225" s="9" t="s">
        <v>1676</v>
      </c>
      <c r="F5225" s="9"/>
      <c r="G5225" s="9"/>
      <c r="H5225" s="9" t="s">
        <v>1677</v>
      </c>
      <c r="I5225" s="9"/>
      <c r="J5225" s="9" t="s">
        <v>1678</v>
      </c>
      <c r="K5225" s="9" t="s">
        <v>1679</v>
      </c>
      <c r="L5225" s="9" t="s">
        <v>9782</v>
      </c>
      <c r="M5225" s="9"/>
      <c r="N5225" s="12" t="s">
        <v>1681</v>
      </c>
    </row>
    <row r="5226" customFormat="1" spans="1:14">
      <c r="A5226" s="9" t="s">
        <v>1449</v>
      </c>
      <c r="B5226" s="9"/>
      <c r="C5226" s="9" t="s">
        <v>10282</v>
      </c>
      <c r="D5226" s="9" t="s">
        <v>10283</v>
      </c>
      <c r="E5226" s="9" t="s">
        <v>1676</v>
      </c>
      <c r="F5226" s="9"/>
      <c r="G5226" s="9"/>
      <c r="H5226" s="9" t="s">
        <v>1677</v>
      </c>
      <c r="I5226" s="9"/>
      <c r="J5226" s="9" t="s">
        <v>1678</v>
      </c>
      <c r="K5226" s="9" t="s">
        <v>1679</v>
      </c>
      <c r="L5226" s="9" t="s">
        <v>9782</v>
      </c>
      <c r="M5226" s="9"/>
      <c r="N5226" s="12" t="s">
        <v>1681</v>
      </c>
    </row>
    <row r="5227" customFormat="1" spans="1:14">
      <c r="A5227" s="9" t="s">
        <v>1449</v>
      </c>
      <c r="B5227" s="9"/>
      <c r="C5227" s="9" t="s">
        <v>10284</v>
      </c>
      <c r="D5227" s="9" t="s">
        <v>10285</v>
      </c>
      <c r="E5227" s="9" t="s">
        <v>1676</v>
      </c>
      <c r="F5227" s="9"/>
      <c r="G5227" s="9"/>
      <c r="H5227" s="9" t="s">
        <v>1677</v>
      </c>
      <c r="I5227" s="9"/>
      <c r="J5227" s="9" t="s">
        <v>1678</v>
      </c>
      <c r="K5227" s="9" t="s">
        <v>1679</v>
      </c>
      <c r="L5227" s="9" t="s">
        <v>9782</v>
      </c>
      <c r="M5227" s="9"/>
      <c r="N5227" s="12" t="s">
        <v>1681</v>
      </c>
    </row>
    <row r="5228" customFormat="1" spans="1:14">
      <c r="A5228" s="9" t="s">
        <v>1449</v>
      </c>
      <c r="B5228" s="9"/>
      <c r="C5228" s="9" t="s">
        <v>10286</v>
      </c>
      <c r="D5228" s="9" t="s">
        <v>10287</v>
      </c>
      <c r="E5228" s="9" t="s">
        <v>1676</v>
      </c>
      <c r="F5228" s="9"/>
      <c r="G5228" s="9"/>
      <c r="H5228" s="9" t="s">
        <v>1677</v>
      </c>
      <c r="I5228" s="9"/>
      <c r="J5228" s="9" t="s">
        <v>1678</v>
      </c>
      <c r="K5228" s="9" t="s">
        <v>1679</v>
      </c>
      <c r="L5228" s="9" t="s">
        <v>9782</v>
      </c>
      <c r="M5228" s="9"/>
      <c r="N5228" s="12" t="s">
        <v>1681</v>
      </c>
    </row>
    <row r="5229" customFormat="1" spans="1:14">
      <c r="A5229" s="9" t="s">
        <v>1449</v>
      </c>
      <c r="B5229" s="9"/>
      <c r="C5229" s="9" t="s">
        <v>10288</v>
      </c>
      <c r="D5229" s="9" t="s">
        <v>10289</v>
      </c>
      <c r="E5229" s="9" t="s">
        <v>1676</v>
      </c>
      <c r="F5229" s="9"/>
      <c r="G5229" s="9"/>
      <c r="H5229" s="9" t="s">
        <v>1677</v>
      </c>
      <c r="I5229" s="9"/>
      <c r="J5229" s="9" t="s">
        <v>1678</v>
      </c>
      <c r="K5229" s="9" t="s">
        <v>1679</v>
      </c>
      <c r="L5229" s="9" t="s">
        <v>9782</v>
      </c>
      <c r="M5229" s="9"/>
      <c r="N5229" s="12" t="s">
        <v>1681</v>
      </c>
    </row>
    <row r="5230" customFormat="1" spans="1:14">
      <c r="A5230" s="9" t="s">
        <v>1449</v>
      </c>
      <c r="B5230" s="10"/>
      <c r="C5230" s="10" t="s">
        <v>10290</v>
      </c>
      <c r="D5230" s="10" t="s">
        <v>10291</v>
      </c>
      <c r="E5230" s="9" t="s">
        <v>1676</v>
      </c>
      <c r="F5230" s="10"/>
      <c r="G5230" s="10"/>
      <c r="H5230" s="10" t="s">
        <v>665</v>
      </c>
      <c r="I5230" s="10"/>
      <c r="J5230" s="10" t="s">
        <v>993</v>
      </c>
      <c r="K5230" s="10" t="s">
        <v>8586</v>
      </c>
      <c r="L5230" s="10" t="s">
        <v>10292</v>
      </c>
      <c r="M5230" s="9" t="s">
        <v>8167</v>
      </c>
      <c r="N5230" s="12" t="s">
        <v>8588</v>
      </c>
    </row>
    <row r="5231" customFormat="1" spans="1:14">
      <c r="A5231" s="9" t="s">
        <v>1449</v>
      </c>
      <c r="B5231" s="10"/>
      <c r="C5231" s="10" t="s">
        <v>10293</v>
      </c>
      <c r="D5231" s="10" t="s">
        <v>10294</v>
      </c>
      <c r="E5231" s="10" t="s">
        <v>1676</v>
      </c>
      <c r="F5231" s="10"/>
      <c r="G5231" s="10"/>
      <c r="H5231" s="10" t="s">
        <v>665</v>
      </c>
      <c r="I5231" s="10"/>
      <c r="J5231" s="10" t="s">
        <v>993</v>
      </c>
      <c r="K5231" s="10" t="s">
        <v>8586</v>
      </c>
      <c r="L5231" s="10" t="s">
        <v>10295</v>
      </c>
      <c r="M5231" s="9" t="s">
        <v>8155</v>
      </c>
      <c r="N5231" s="12" t="s">
        <v>8588</v>
      </c>
    </row>
    <row r="5232" customFormat="1" spans="1:14">
      <c r="A5232" s="9" t="s">
        <v>1449</v>
      </c>
      <c r="B5232" s="10"/>
      <c r="C5232" s="10" t="s">
        <v>10296</v>
      </c>
      <c r="D5232" s="10" t="s">
        <v>10297</v>
      </c>
      <c r="E5232" s="10" t="s">
        <v>1676</v>
      </c>
      <c r="F5232" s="10"/>
      <c r="G5232" s="10"/>
      <c r="H5232" s="10" t="s">
        <v>665</v>
      </c>
      <c r="I5232" s="10"/>
      <c r="J5232" s="10" t="s">
        <v>993</v>
      </c>
      <c r="K5232" s="10" t="s">
        <v>8586</v>
      </c>
      <c r="L5232" s="10" t="s">
        <v>10295</v>
      </c>
      <c r="M5232" s="9" t="s">
        <v>8155</v>
      </c>
      <c r="N5232" s="12" t="s">
        <v>8588</v>
      </c>
    </row>
    <row r="5233" customFormat="1" spans="1:14">
      <c r="A5233" s="9" t="s">
        <v>1449</v>
      </c>
      <c r="B5233" s="10"/>
      <c r="C5233" s="10" t="s">
        <v>10298</v>
      </c>
      <c r="D5233" s="10" t="s">
        <v>10299</v>
      </c>
      <c r="E5233" s="10" t="s">
        <v>1676</v>
      </c>
      <c r="F5233" s="10"/>
      <c r="G5233" s="10"/>
      <c r="H5233" s="10" t="s">
        <v>665</v>
      </c>
      <c r="I5233" s="10"/>
      <c r="J5233" s="10" t="s">
        <v>993</v>
      </c>
      <c r="K5233" s="10" t="s">
        <v>8586</v>
      </c>
      <c r="L5233" s="10" t="s">
        <v>10295</v>
      </c>
      <c r="M5233" s="9" t="s">
        <v>8155</v>
      </c>
      <c r="N5233" s="12" t="s">
        <v>8588</v>
      </c>
    </row>
    <row r="5234" customFormat="1" spans="1:14">
      <c r="A5234" s="9" t="s">
        <v>1449</v>
      </c>
      <c r="B5234" s="10"/>
      <c r="C5234" s="10" t="s">
        <v>10300</v>
      </c>
      <c r="D5234" s="10" t="s">
        <v>10301</v>
      </c>
      <c r="E5234" s="10" t="s">
        <v>1676</v>
      </c>
      <c r="F5234" s="10"/>
      <c r="G5234" s="10"/>
      <c r="H5234" s="10" t="s">
        <v>665</v>
      </c>
      <c r="I5234" s="10"/>
      <c r="J5234" s="10" t="s">
        <v>993</v>
      </c>
      <c r="K5234" s="10" t="s">
        <v>8586</v>
      </c>
      <c r="L5234" s="10" t="s">
        <v>10302</v>
      </c>
      <c r="M5234" s="9" t="s">
        <v>8155</v>
      </c>
      <c r="N5234" s="12" t="s">
        <v>8588</v>
      </c>
    </row>
    <row r="5235" customFormat="1" spans="1:14">
      <c r="A5235" s="9" t="s">
        <v>1449</v>
      </c>
      <c r="B5235" s="10"/>
      <c r="C5235" s="10" t="s">
        <v>10303</v>
      </c>
      <c r="D5235" s="10" t="s">
        <v>10304</v>
      </c>
      <c r="E5235" s="10" t="s">
        <v>1676</v>
      </c>
      <c r="F5235" s="10"/>
      <c r="G5235" s="10"/>
      <c r="H5235" s="10" t="s">
        <v>665</v>
      </c>
      <c r="I5235" s="10"/>
      <c r="J5235" s="10" t="s">
        <v>993</v>
      </c>
      <c r="K5235" s="10" t="s">
        <v>8586</v>
      </c>
      <c r="L5235" s="10" t="s">
        <v>10305</v>
      </c>
      <c r="M5235" s="9" t="s">
        <v>8167</v>
      </c>
      <c r="N5235" s="12" t="s">
        <v>8588</v>
      </c>
    </row>
    <row r="5236" customFormat="1" spans="1:14">
      <c r="A5236" s="9" t="s">
        <v>1449</v>
      </c>
      <c r="B5236" s="9"/>
      <c r="C5236" s="9" t="s">
        <v>10306</v>
      </c>
      <c r="D5236" s="9" t="s">
        <v>10307</v>
      </c>
      <c r="E5236" s="10" t="s">
        <v>1676</v>
      </c>
      <c r="F5236" s="9"/>
      <c r="G5236" s="9"/>
      <c r="H5236" s="10" t="s">
        <v>665</v>
      </c>
      <c r="I5236" s="10"/>
      <c r="J5236" s="10" t="s">
        <v>993</v>
      </c>
      <c r="K5236" s="10" t="s">
        <v>8586</v>
      </c>
      <c r="L5236" s="10" t="s">
        <v>10308</v>
      </c>
      <c r="M5236" s="9" t="s">
        <v>10309</v>
      </c>
      <c r="N5236" s="12" t="s">
        <v>8588</v>
      </c>
    </row>
    <row r="5237" customFormat="1" spans="1:14">
      <c r="A5237" s="9" t="s">
        <v>1449</v>
      </c>
      <c r="B5237" s="9"/>
      <c r="C5237" s="9" t="s">
        <v>10310</v>
      </c>
      <c r="D5237" s="9" t="s">
        <v>10311</v>
      </c>
      <c r="E5237" s="10" t="s">
        <v>1676</v>
      </c>
      <c r="F5237" s="9"/>
      <c r="G5237" s="9"/>
      <c r="H5237" s="10" t="s">
        <v>1803</v>
      </c>
      <c r="I5237" s="10"/>
      <c r="J5237" s="10" t="s">
        <v>9456</v>
      </c>
      <c r="K5237" s="10" t="s">
        <v>9457</v>
      </c>
      <c r="L5237" s="10" t="s">
        <v>9633</v>
      </c>
      <c r="M5237" s="9" t="s">
        <v>9730</v>
      </c>
      <c r="N5237" s="12" t="s">
        <v>9453</v>
      </c>
    </row>
    <row r="5238" customFormat="1" spans="1:14">
      <c r="A5238" s="9" t="s">
        <v>1449</v>
      </c>
      <c r="B5238" s="9"/>
      <c r="C5238" s="9" t="s">
        <v>10312</v>
      </c>
      <c r="D5238" s="9" t="s">
        <v>10313</v>
      </c>
      <c r="E5238" s="10" t="s">
        <v>1676</v>
      </c>
      <c r="F5238" s="9"/>
      <c r="G5238" s="9"/>
      <c r="H5238" s="9" t="s">
        <v>1803</v>
      </c>
      <c r="I5238" s="9"/>
      <c r="J5238" s="10" t="s">
        <v>9456</v>
      </c>
      <c r="K5238" s="9" t="s">
        <v>9457</v>
      </c>
      <c r="L5238" s="9" t="s">
        <v>9481</v>
      </c>
      <c r="M5238" s="9"/>
      <c r="N5238" s="12" t="s">
        <v>9453</v>
      </c>
    </row>
    <row r="5239" customFormat="1" spans="1:14">
      <c r="A5239" s="9" t="s">
        <v>1449</v>
      </c>
      <c r="B5239" s="9"/>
      <c r="C5239" s="12" t="s">
        <v>10314</v>
      </c>
      <c r="D5239" s="12" t="s">
        <v>10315</v>
      </c>
      <c r="E5239" s="10" t="s">
        <v>1676</v>
      </c>
      <c r="F5239" s="9"/>
      <c r="G5239" s="9"/>
      <c r="H5239" s="9" t="s">
        <v>1803</v>
      </c>
      <c r="I5239" s="9"/>
      <c r="J5239" s="10" t="s">
        <v>9456</v>
      </c>
      <c r="K5239" s="9" t="s">
        <v>9457</v>
      </c>
      <c r="L5239" s="9" t="s">
        <v>9481</v>
      </c>
      <c r="M5239" s="9"/>
      <c r="N5239" s="12" t="s">
        <v>9453</v>
      </c>
    </row>
    <row r="5240" customFormat="1" spans="1:14">
      <c r="A5240" s="9" t="s">
        <v>1449</v>
      </c>
      <c r="B5240" s="9"/>
      <c r="C5240" s="12" t="s">
        <v>10316</v>
      </c>
      <c r="D5240" s="12" t="s">
        <v>10317</v>
      </c>
      <c r="E5240" s="10" t="s">
        <v>1676</v>
      </c>
      <c r="F5240" s="9"/>
      <c r="G5240" s="9"/>
      <c r="H5240" s="9" t="s">
        <v>1677</v>
      </c>
      <c r="I5240" s="9"/>
      <c r="J5240" s="9" t="s">
        <v>1678</v>
      </c>
      <c r="K5240" s="9" t="s">
        <v>1679</v>
      </c>
      <c r="L5240" s="9" t="s">
        <v>9782</v>
      </c>
      <c r="M5240" s="9"/>
      <c r="N5240" s="12" t="s">
        <v>1681</v>
      </c>
    </row>
    <row r="5241" customFormat="1" spans="1:14">
      <c r="A5241" s="9" t="s">
        <v>1449</v>
      </c>
      <c r="B5241" s="9"/>
      <c r="C5241" s="12" t="s">
        <v>10318</v>
      </c>
      <c r="D5241" s="12" t="s">
        <v>10319</v>
      </c>
      <c r="E5241" s="10" t="s">
        <v>1676</v>
      </c>
      <c r="F5241" s="9"/>
      <c r="G5241" s="9"/>
      <c r="H5241" s="9" t="s">
        <v>1677</v>
      </c>
      <c r="I5241" s="9"/>
      <c r="J5241" s="9" t="s">
        <v>1678</v>
      </c>
      <c r="K5241" s="9" t="s">
        <v>1679</v>
      </c>
      <c r="L5241" s="9" t="s">
        <v>9782</v>
      </c>
      <c r="M5241" s="9"/>
      <c r="N5241" s="12" t="s">
        <v>1681</v>
      </c>
    </row>
    <row r="5242" customFormat="1" spans="1:14">
      <c r="A5242" s="9" t="s">
        <v>1449</v>
      </c>
      <c r="B5242" s="9"/>
      <c r="C5242" s="12" t="s">
        <v>10320</v>
      </c>
      <c r="D5242" s="12" t="s">
        <v>10321</v>
      </c>
      <c r="E5242" s="10" t="s">
        <v>1676</v>
      </c>
      <c r="F5242" s="9"/>
      <c r="G5242" s="9"/>
      <c r="H5242" s="9" t="s">
        <v>7570</v>
      </c>
      <c r="I5242" s="9"/>
      <c r="J5242" s="9" t="s">
        <v>10124</v>
      </c>
      <c r="K5242" s="9" t="s">
        <v>10125</v>
      </c>
      <c r="L5242" s="10" t="s">
        <v>10126</v>
      </c>
      <c r="M5242" s="9" t="s">
        <v>10205</v>
      </c>
      <c r="N5242" s="12" t="s">
        <v>10127</v>
      </c>
    </row>
    <row r="5243" customFormat="1" spans="1:14">
      <c r="A5243" s="9" t="s">
        <v>1449</v>
      </c>
      <c r="B5243" s="9"/>
      <c r="C5243" s="12" t="s">
        <v>10322</v>
      </c>
      <c r="D5243" s="12" t="s">
        <v>10323</v>
      </c>
      <c r="E5243" s="10" t="s">
        <v>1676</v>
      </c>
      <c r="F5243" s="9"/>
      <c r="G5243" s="9"/>
      <c r="H5243" s="9" t="s">
        <v>1677</v>
      </c>
      <c r="I5243" s="9"/>
      <c r="J5243" s="9" t="s">
        <v>1678</v>
      </c>
      <c r="K5243" s="9" t="s">
        <v>1679</v>
      </c>
      <c r="L5243" s="10" t="s">
        <v>9950</v>
      </c>
      <c r="M5243" s="9"/>
      <c r="N5243" s="12" t="s">
        <v>1681</v>
      </c>
    </row>
    <row r="5244" customFormat="1" spans="1:14">
      <c r="A5244" s="9" t="s">
        <v>1449</v>
      </c>
      <c r="B5244" s="9"/>
      <c r="C5244" s="12" t="s">
        <v>10324</v>
      </c>
      <c r="D5244" s="12" t="s">
        <v>10325</v>
      </c>
      <c r="E5244" s="10" t="s">
        <v>1676</v>
      </c>
      <c r="F5244" s="9"/>
      <c r="G5244" s="9"/>
      <c r="H5244" s="9" t="s">
        <v>1803</v>
      </c>
      <c r="I5244" s="9"/>
      <c r="J5244" s="10" t="s">
        <v>9456</v>
      </c>
      <c r="K5244" s="9" t="s">
        <v>9457</v>
      </c>
      <c r="L5244" s="10" t="s">
        <v>9633</v>
      </c>
      <c r="M5244" s="9"/>
      <c r="N5244" s="12" t="s">
        <v>9453</v>
      </c>
    </row>
    <row r="5245" customFormat="1" spans="1:14">
      <c r="A5245" s="9" t="s">
        <v>1449</v>
      </c>
      <c r="B5245" s="9"/>
      <c r="C5245" s="12" t="s">
        <v>10326</v>
      </c>
      <c r="D5245" s="12" t="s">
        <v>10327</v>
      </c>
      <c r="E5245" s="10" t="s">
        <v>1676</v>
      </c>
      <c r="F5245" s="9"/>
      <c r="G5245" s="9"/>
      <c r="H5245" s="9" t="s">
        <v>1803</v>
      </c>
      <c r="I5245" s="9"/>
      <c r="J5245" s="10" t="s">
        <v>9456</v>
      </c>
      <c r="K5245" s="9" t="s">
        <v>9457</v>
      </c>
      <c r="L5245" s="10" t="s">
        <v>9633</v>
      </c>
      <c r="M5245" s="9"/>
      <c r="N5245" s="12" t="s">
        <v>9453</v>
      </c>
    </row>
    <row r="5246" customFormat="1" spans="1:14">
      <c r="A5246" s="9" t="s">
        <v>1449</v>
      </c>
      <c r="B5246" s="9"/>
      <c r="C5246" s="12" t="s">
        <v>10328</v>
      </c>
      <c r="D5246" s="12" t="s">
        <v>10329</v>
      </c>
      <c r="E5246" s="10" t="s">
        <v>1676</v>
      </c>
      <c r="F5246" s="9"/>
      <c r="G5246" s="9"/>
      <c r="H5246" s="9" t="s">
        <v>7570</v>
      </c>
      <c r="I5246" s="9"/>
      <c r="J5246" s="9" t="s">
        <v>10124</v>
      </c>
      <c r="K5246" s="9" t="s">
        <v>10125</v>
      </c>
      <c r="L5246" s="9" t="s">
        <v>9481</v>
      </c>
      <c r="M5246" s="9"/>
      <c r="N5246" s="12" t="s">
        <v>10127</v>
      </c>
    </row>
    <row r="5247" customFormat="1" spans="1:14">
      <c r="A5247" s="9" t="s">
        <v>1449</v>
      </c>
      <c r="B5247" s="9"/>
      <c r="C5247" s="12" t="s">
        <v>10330</v>
      </c>
      <c r="D5247" s="12" t="s">
        <v>10331</v>
      </c>
      <c r="E5247" s="10" t="s">
        <v>1676</v>
      </c>
      <c r="F5247" s="9"/>
      <c r="G5247" s="9"/>
      <c r="H5247" s="9" t="s">
        <v>7570</v>
      </c>
      <c r="I5247" s="9"/>
      <c r="J5247" s="9" t="s">
        <v>10124</v>
      </c>
      <c r="K5247" s="9" t="s">
        <v>10125</v>
      </c>
      <c r="L5247" s="10" t="s">
        <v>10126</v>
      </c>
      <c r="M5247" s="9" t="s">
        <v>9656</v>
      </c>
      <c r="N5247" s="12" t="s">
        <v>10127</v>
      </c>
    </row>
    <row r="5248" customFormat="1" spans="1:14">
      <c r="A5248" s="9" t="s">
        <v>1449</v>
      </c>
      <c r="B5248" s="9"/>
      <c r="C5248" s="12" t="s">
        <v>10332</v>
      </c>
      <c r="D5248" s="12" t="s">
        <v>10333</v>
      </c>
      <c r="E5248" s="10" t="s">
        <v>1676</v>
      </c>
      <c r="F5248" s="9"/>
      <c r="G5248" s="9"/>
      <c r="H5248" s="9" t="s">
        <v>7570</v>
      </c>
      <c r="I5248" s="9"/>
      <c r="J5248" s="9" t="s">
        <v>10124</v>
      </c>
      <c r="K5248" s="9" t="s">
        <v>10125</v>
      </c>
      <c r="L5248" s="10" t="s">
        <v>10126</v>
      </c>
      <c r="M5248" s="9" t="s">
        <v>9656</v>
      </c>
      <c r="N5248" s="12" t="s">
        <v>10127</v>
      </c>
    </row>
    <row r="5249" customFormat="1" spans="1:14">
      <c r="A5249" s="9" t="s">
        <v>1698</v>
      </c>
      <c r="B5249" s="9"/>
      <c r="C5249" s="9" t="s">
        <v>10334</v>
      </c>
      <c r="D5249" s="9" t="s">
        <v>10335</v>
      </c>
      <c r="E5249" s="10" t="s">
        <v>1676</v>
      </c>
      <c r="F5249" s="9"/>
      <c r="G5249" s="9"/>
      <c r="H5249" s="10" t="s">
        <v>1350</v>
      </c>
      <c r="I5249" s="10"/>
      <c r="J5249" s="9" t="s">
        <v>10124</v>
      </c>
      <c r="K5249" s="10" t="s">
        <v>10336</v>
      </c>
      <c r="L5249" s="10" t="s">
        <v>10337</v>
      </c>
      <c r="M5249" s="9"/>
      <c r="N5249" s="12" t="s">
        <v>10338</v>
      </c>
    </row>
    <row r="5250" customFormat="1" spans="1:14">
      <c r="A5250" s="9" t="s">
        <v>1698</v>
      </c>
      <c r="B5250" s="10"/>
      <c r="C5250" s="10" t="s">
        <v>10339</v>
      </c>
      <c r="D5250" s="10" t="s">
        <v>10340</v>
      </c>
      <c r="E5250" s="10" t="s">
        <v>1676</v>
      </c>
      <c r="F5250" s="10"/>
      <c r="G5250" s="10"/>
      <c r="H5250" s="10" t="s">
        <v>1350</v>
      </c>
      <c r="I5250" s="10"/>
      <c r="J5250" s="9" t="s">
        <v>10124</v>
      </c>
      <c r="K5250" s="10" t="s">
        <v>10336</v>
      </c>
      <c r="L5250" s="10" t="s">
        <v>10337</v>
      </c>
      <c r="M5250" s="9" t="s">
        <v>1806</v>
      </c>
      <c r="N5250" s="12" t="s">
        <v>10338</v>
      </c>
    </row>
    <row r="5251" customFormat="1" spans="1:14">
      <c r="A5251" s="9" t="s">
        <v>1698</v>
      </c>
      <c r="B5251" s="10"/>
      <c r="C5251" s="10" t="s">
        <v>10341</v>
      </c>
      <c r="D5251" s="10" t="s">
        <v>10342</v>
      </c>
      <c r="E5251" s="10" t="s">
        <v>1676</v>
      </c>
      <c r="F5251" s="10"/>
      <c r="G5251" s="10"/>
      <c r="H5251" s="10" t="s">
        <v>1350</v>
      </c>
      <c r="I5251" s="10"/>
      <c r="J5251" s="9" t="s">
        <v>10124</v>
      </c>
      <c r="K5251" s="10" t="s">
        <v>10336</v>
      </c>
      <c r="L5251" s="10" t="s">
        <v>10337</v>
      </c>
      <c r="M5251" s="9" t="s">
        <v>1806</v>
      </c>
      <c r="N5251" s="12" t="s">
        <v>10338</v>
      </c>
    </row>
    <row r="5252" customFormat="1" spans="1:14">
      <c r="A5252" s="9" t="s">
        <v>1698</v>
      </c>
      <c r="B5252" s="10"/>
      <c r="C5252" s="10" t="s">
        <v>10343</v>
      </c>
      <c r="D5252" s="10" t="s">
        <v>10344</v>
      </c>
      <c r="E5252" s="10" t="s">
        <v>1676</v>
      </c>
      <c r="F5252" s="10"/>
      <c r="G5252" s="10"/>
      <c r="H5252" s="10" t="s">
        <v>1350</v>
      </c>
      <c r="I5252" s="10"/>
      <c r="J5252" s="9" t="s">
        <v>10124</v>
      </c>
      <c r="K5252" s="10" t="s">
        <v>10336</v>
      </c>
      <c r="L5252" s="10" t="s">
        <v>10337</v>
      </c>
      <c r="M5252" s="9" t="s">
        <v>1806</v>
      </c>
      <c r="N5252" s="12" t="s">
        <v>10338</v>
      </c>
    </row>
    <row r="5253" customFormat="1" spans="1:14">
      <c r="A5253" s="9" t="s">
        <v>10345</v>
      </c>
      <c r="B5253" s="9"/>
      <c r="C5253" s="9" t="s">
        <v>10346</v>
      </c>
      <c r="D5253" s="9" t="s">
        <v>10347</v>
      </c>
      <c r="E5253" s="10" t="s">
        <v>1676</v>
      </c>
      <c r="F5253" s="9"/>
      <c r="G5253" s="9"/>
      <c r="H5253" s="10" t="s">
        <v>1737</v>
      </c>
      <c r="I5253" s="9"/>
      <c r="J5253" s="9" t="s">
        <v>9192</v>
      </c>
      <c r="K5253" s="10" t="s">
        <v>9193</v>
      </c>
      <c r="L5253" s="10" t="s">
        <v>10348</v>
      </c>
      <c r="M5253" s="9" t="s">
        <v>1806</v>
      </c>
      <c r="N5253" s="12" t="s">
        <v>9195</v>
      </c>
    </row>
    <row r="5254" customFormat="1" spans="1:14">
      <c r="A5254" s="9" t="s">
        <v>10345</v>
      </c>
      <c r="B5254" s="9"/>
      <c r="C5254" s="9" t="s">
        <v>10349</v>
      </c>
      <c r="D5254" s="9" t="s">
        <v>10350</v>
      </c>
      <c r="E5254" s="10" t="s">
        <v>1676</v>
      </c>
      <c r="F5254" s="9"/>
      <c r="G5254" s="9"/>
      <c r="H5254" s="9" t="s">
        <v>1737</v>
      </c>
      <c r="I5254" s="9"/>
      <c r="J5254" s="9" t="s">
        <v>9192</v>
      </c>
      <c r="K5254" s="9" t="s">
        <v>9193</v>
      </c>
      <c r="L5254" s="10" t="s">
        <v>10348</v>
      </c>
      <c r="M5254" s="9"/>
      <c r="N5254" s="12" t="s">
        <v>9195</v>
      </c>
    </row>
    <row r="5255" customFormat="1" spans="1:14">
      <c r="A5255" s="9" t="s">
        <v>10345</v>
      </c>
      <c r="B5255" s="9"/>
      <c r="C5255" s="9" t="s">
        <v>10351</v>
      </c>
      <c r="D5255" s="9" t="s">
        <v>10352</v>
      </c>
      <c r="E5255" s="10" t="s">
        <v>1676</v>
      </c>
      <c r="F5255" s="9"/>
      <c r="G5255" s="9"/>
      <c r="H5255" s="9" t="s">
        <v>1737</v>
      </c>
      <c r="I5255" s="9"/>
      <c r="J5255" s="9" t="s">
        <v>9192</v>
      </c>
      <c r="K5255" s="9" t="s">
        <v>9193</v>
      </c>
      <c r="L5255" s="10" t="s">
        <v>10348</v>
      </c>
      <c r="M5255" s="9"/>
      <c r="N5255" s="12" t="s">
        <v>9195</v>
      </c>
    </row>
    <row r="5256" customFormat="1" spans="1:14">
      <c r="A5256" s="9" t="s">
        <v>10345</v>
      </c>
      <c r="B5256" s="9"/>
      <c r="C5256" s="9" t="s">
        <v>10353</v>
      </c>
      <c r="D5256" s="9" t="s">
        <v>10354</v>
      </c>
      <c r="E5256" s="10" t="s">
        <v>1676</v>
      </c>
      <c r="F5256" s="9"/>
      <c r="G5256" s="9"/>
      <c r="H5256" s="9" t="s">
        <v>1737</v>
      </c>
      <c r="I5256" s="9"/>
      <c r="J5256" s="9" t="s">
        <v>9192</v>
      </c>
      <c r="K5256" s="9" t="s">
        <v>9193</v>
      </c>
      <c r="L5256" s="10" t="s">
        <v>10348</v>
      </c>
      <c r="M5256" s="9"/>
      <c r="N5256" s="12" t="s">
        <v>9195</v>
      </c>
    </row>
    <row r="5257" customFormat="1" spans="1:14">
      <c r="A5257" s="9" t="s">
        <v>10345</v>
      </c>
      <c r="B5257" s="9"/>
      <c r="C5257" s="9" t="s">
        <v>10355</v>
      </c>
      <c r="D5257" s="9" t="s">
        <v>10356</v>
      </c>
      <c r="E5257" s="10" t="s">
        <v>1676</v>
      </c>
      <c r="F5257" s="9"/>
      <c r="G5257" s="9"/>
      <c r="H5257" s="9" t="s">
        <v>1737</v>
      </c>
      <c r="I5257" s="9"/>
      <c r="J5257" s="9" t="s">
        <v>9192</v>
      </c>
      <c r="K5257" s="9" t="s">
        <v>9193</v>
      </c>
      <c r="L5257" s="10" t="s">
        <v>10348</v>
      </c>
      <c r="M5257" s="9"/>
      <c r="N5257" s="12" t="s">
        <v>9195</v>
      </c>
    </row>
    <row r="5258" customFormat="1" spans="1:14">
      <c r="A5258" s="9" t="s">
        <v>10345</v>
      </c>
      <c r="B5258" s="9"/>
      <c r="C5258" s="9" t="s">
        <v>10357</v>
      </c>
      <c r="D5258" s="9" t="s">
        <v>10358</v>
      </c>
      <c r="E5258" s="10" t="s">
        <v>1676</v>
      </c>
      <c r="F5258" s="9"/>
      <c r="G5258" s="9"/>
      <c r="H5258" s="9" t="s">
        <v>1737</v>
      </c>
      <c r="I5258" s="9"/>
      <c r="J5258" s="9" t="s">
        <v>9192</v>
      </c>
      <c r="K5258" s="9" t="s">
        <v>9193</v>
      </c>
      <c r="L5258" s="10" t="s">
        <v>10348</v>
      </c>
      <c r="M5258" s="9"/>
      <c r="N5258" s="12" t="s">
        <v>9195</v>
      </c>
    </row>
    <row r="5259" customFormat="1" spans="1:14">
      <c r="A5259" s="9" t="s">
        <v>10345</v>
      </c>
      <c r="B5259" s="9"/>
      <c r="C5259" s="9" t="s">
        <v>10359</v>
      </c>
      <c r="D5259" s="9" t="s">
        <v>10360</v>
      </c>
      <c r="E5259" s="10" t="s">
        <v>1676</v>
      </c>
      <c r="F5259" s="9"/>
      <c r="G5259" s="9"/>
      <c r="H5259" s="9" t="s">
        <v>1737</v>
      </c>
      <c r="I5259" s="9"/>
      <c r="J5259" s="9" t="s">
        <v>9192</v>
      </c>
      <c r="K5259" s="9" t="s">
        <v>9193</v>
      </c>
      <c r="L5259" s="10" t="s">
        <v>10348</v>
      </c>
      <c r="M5259" s="9"/>
      <c r="N5259" s="12" t="s">
        <v>9195</v>
      </c>
    </row>
    <row r="5260" customFormat="1" spans="1:14">
      <c r="A5260" s="9" t="s">
        <v>10345</v>
      </c>
      <c r="B5260" s="9"/>
      <c r="C5260" s="9" t="s">
        <v>10361</v>
      </c>
      <c r="D5260" s="9" t="s">
        <v>10362</v>
      </c>
      <c r="E5260" s="10" t="s">
        <v>1676</v>
      </c>
      <c r="F5260" s="9"/>
      <c r="G5260" s="9"/>
      <c r="H5260" s="9" t="s">
        <v>1737</v>
      </c>
      <c r="I5260" s="9"/>
      <c r="J5260" s="9" t="s">
        <v>9192</v>
      </c>
      <c r="K5260" s="9" t="s">
        <v>9193</v>
      </c>
      <c r="L5260" s="10" t="s">
        <v>10348</v>
      </c>
      <c r="M5260" s="9"/>
      <c r="N5260" s="12" t="s">
        <v>9195</v>
      </c>
    </row>
    <row r="5261" customFormat="1" spans="1:14">
      <c r="A5261" s="9" t="s">
        <v>10345</v>
      </c>
      <c r="B5261" s="9"/>
      <c r="C5261" s="9" t="s">
        <v>10363</v>
      </c>
      <c r="D5261" s="9" t="s">
        <v>10364</v>
      </c>
      <c r="E5261" s="10" t="s">
        <v>1676</v>
      </c>
      <c r="F5261" s="9"/>
      <c r="G5261" s="9"/>
      <c r="H5261" s="9" t="s">
        <v>1737</v>
      </c>
      <c r="I5261" s="9"/>
      <c r="J5261" s="9" t="s">
        <v>9192</v>
      </c>
      <c r="K5261" s="9" t="s">
        <v>9193</v>
      </c>
      <c r="L5261" s="10" t="s">
        <v>10348</v>
      </c>
      <c r="M5261" s="9"/>
      <c r="N5261" s="12" t="s">
        <v>9195</v>
      </c>
    </row>
    <row r="5262" customFormat="1" spans="1:14">
      <c r="A5262" s="9" t="s">
        <v>10345</v>
      </c>
      <c r="B5262" s="9"/>
      <c r="C5262" s="9" t="s">
        <v>10365</v>
      </c>
      <c r="D5262" s="9" t="s">
        <v>10366</v>
      </c>
      <c r="E5262" s="10" t="s">
        <v>1676</v>
      </c>
      <c r="F5262" s="9"/>
      <c r="G5262" s="9"/>
      <c r="H5262" s="9" t="s">
        <v>1737</v>
      </c>
      <c r="I5262" s="9"/>
      <c r="J5262" s="9" t="s">
        <v>9192</v>
      </c>
      <c r="K5262" s="9" t="s">
        <v>9193</v>
      </c>
      <c r="L5262" s="9" t="s">
        <v>10348</v>
      </c>
      <c r="M5262" s="9"/>
      <c r="N5262" s="12" t="s">
        <v>9195</v>
      </c>
    </row>
    <row r="5263" customFormat="1" spans="1:14">
      <c r="A5263" s="9" t="s">
        <v>10345</v>
      </c>
      <c r="B5263" s="10"/>
      <c r="C5263" s="10" t="s">
        <v>10367</v>
      </c>
      <c r="D5263" s="10" t="s">
        <v>10368</v>
      </c>
      <c r="E5263" s="10" t="s">
        <v>1676</v>
      </c>
      <c r="F5263" s="10"/>
      <c r="G5263" s="10"/>
      <c r="H5263" s="10" t="s">
        <v>1737</v>
      </c>
      <c r="I5263" s="10"/>
      <c r="J5263" s="9" t="s">
        <v>9192</v>
      </c>
      <c r="K5263" s="10" t="s">
        <v>9193</v>
      </c>
      <c r="L5263" s="10" t="s">
        <v>10348</v>
      </c>
      <c r="M5263" s="9" t="s">
        <v>1806</v>
      </c>
      <c r="N5263" s="12" t="s">
        <v>9195</v>
      </c>
    </row>
    <row r="5264" customFormat="1" spans="1:14">
      <c r="A5264" s="9" t="s">
        <v>10345</v>
      </c>
      <c r="B5264" s="10"/>
      <c r="C5264" s="10" t="s">
        <v>10369</v>
      </c>
      <c r="D5264" s="10" t="s">
        <v>10370</v>
      </c>
      <c r="E5264" s="10" t="s">
        <v>1676</v>
      </c>
      <c r="F5264" s="10"/>
      <c r="G5264" s="10"/>
      <c r="H5264" s="10" t="s">
        <v>1737</v>
      </c>
      <c r="I5264" s="10"/>
      <c r="J5264" s="9" t="s">
        <v>9192</v>
      </c>
      <c r="K5264" s="10" t="s">
        <v>9193</v>
      </c>
      <c r="L5264" s="10" t="s">
        <v>10348</v>
      </c>
      <c r="M5264" s="9" t="s">
        <v>1806</v>
      </c>
      <c r="N5264" s="12" t="s">
        <v>9195</v>
      </c>
    </row>
    <row r="5265" customFormat="1" spans="1:14">
      <c r="A5265" s="9" t="s">
        <v>10345</v>
      </c>
      <c r="B5265" s="10"/>
      <c r="C5265" s="10" t="s">
        <v>10371</v>
      </c>
      <c r="D5265" s="10" t="s">
        <v>10372</v>
      </c>
      <c r="E5265" s="10" t="s">
        <v>1676</v>
      </c>
      <c r="F5265" s="10"/>
      <c r="G5265" s="10"/>
      <c r="H5265" s="10" t="s">
        <v>1737</v>
      </c>
      <c r="I5265" s="10"/>
      <c r="J5265" s="9" t="s">
        <v>9192</v>
      </c>
      <c r="K5265" s="10" t="s">
        <v>9193</v>
      </c>
      <c r="L5265" s="10" t="s">
        <v>10348</v>
      </c>
      <c r="M5265" s="9" t="s">
        <v>1806</v>
      </c>
      <c r="N5265" s="12" t="s">
        <v>9195</v>
      </c>
    </row>
    <row r="5266" customFormat="1" spans="1:14">
      <c r="A5266" s="9" t="s">
        <v>10345</v>
      </c>
      <c r="B5266" s="10"/>
      <c r="C5266" s="10" t="s">
        <v>10373</v>
      </c>
      <c r="D5266" s="10" t="s">
        <v>10374</v>
      </c>
      <c r="E5266" s="10" t="s">
        <v>1676</v>
      </c>
      <c r="F5266" s="10"/>
      <c r="G5266" s="10"/>
      <c r="H5266" s="10" t="s">
        <v>1737</v>
      </c>
      <c r="I5266" s="10"/>
      <c r="J5266" s="9" t="s">
        <v>9192</v>
      </c>
      <c r="K5266" s="10" t="s">
        <v>9193</v>
      </c>
      <c r="L5266" s="10" t="s">
        <v>10348</v>
      </c>
      <c r="M5266" s="9" t="s">
        <v>1806</v>
      </c>
      <c r="N5266" s="12" t="s">
        <v>9195</v>
      </c>
    </row>
    <row r="5267" customFormat="1" spans="1:14">
      <c r="A5267" s="9" t="s">
        <v>10345</v>
      </c>
      <c r="B5267" s="10"/>
      <c r="C5267" s="10" t="s">
        <v>10375</v>
      </c>
      <c r="D5267" s="10" t="s">
        <v>10376</v>
      </c>
      <c r="E5267" s="10" t="s">
        <v>1676</v>
      </c>
      <c r="F5267" s="10"/>
      <c r="G5267" s="10"/>
      <c r="H5267" s="10" t="s">
        <v>1737</v>
      </c>
      <c r="I5267" s="10"/>
      <c r="J5267" s="9" t="s">
        <v>9192</v>
      </c>
      <c r="K5267" s="10" t="s">
        <v>9193</v>
      </c>
      <c r="L5267" s="10" t="s">
        <v>10348</v>
      </c>
      <c r="M5267" s="9" t="s">
        <v>1806</v>
      </c>
      <c r="N5267" s="12" t="s">
        <v>9195</v>
      </c>
    </row>
    <row r="5268" customFormat="1" spans="1:14">
      <c r="A5268" s="9" t="s">
        <v>10345</v>
      </c>
      <c r="B5268" s="10"/>
      <c r="C5268" s="10" t="s">
        <v>10377</v>
      </c>
      <c r="D5268" s="10" t="s">
        <v>10378</v>
      </c>
      <c r="E5268" s="10" t="s">
        <v>1676</v>
      </c>
      <c r="F5268" s="10"/>
      <c r="G5268" s="10"/>
      <c r="H5268" s="10" t="s">
        <v>1737</v>
      </c>
      <c r="I5268" s="10"/>
      <c r="J5268" s="9" t="s">
        <v>9192</v>
      </c>
      <c r="K5268" s="10" t="s">
        <v>9193</v>
      </c>
      <c r="L5268" s="10" t="s">
        <v>10348</v>
      </c>
      <c r="M5268" s="9" t="s">
        <v>1806</v>
      </c>
      <c r="N5268" s="12" t="s">
        <v>9195</v>
      </c>
    </row>
    <row r="5269" customFormat="1" spans="1:14">
      <c r="A5269" s="9" t="s">
        <v>10345</v>
      </c>
      <c r="B5269" s="10"/>
      <c r="C5269" s="10" t="s">
        <v>10379</v>
      </c>
      <c r="D5269" s="10" t="s">
        <v>10380</v>
      </c>
      <c r="E5269" s="10" t="s">
        <v>1676</v>
      </c>
      <c r="F5269" s="10"/>
      <c r="G5269" s="10"/>
      <c r="H5269" s="10" t="s">
        <v>1737</v>
      </c>
      <c r="I5269" s="10"/>
      <c r="J5269" s="9" t="s">
        <v>9192</v>
      </c>
      <c r="K5269" s="10" t="s">
        <v>9193</v>
      </c>
      <c r="L5269" s="10" t="s">
        <v>10348</v>
      </c>
      <c r="M5269" s="9" t="s">
        <v>1806</v>
      </c>
      <c r="N5269" s="12" t="s">
        <v>9195</v>
      </c>
    </row>
    <row r="5270" customFormat="1" spans="1:14">
      <c r="A5270" s="9" t="s">
        <v>10345</v>
      </c>
      <c r="B5270" s="10"/>
      <c r="C5270" s="10" t="s">
        <v>10381</v>
      </c>
      <c r="D5270" s="10" t="s">
        <v>10382</v>
      </c>
      <c r="E5270" s="10" t="s">
        <v>1676</v>
      </c>
      <c r="F5270" s="10"/>
      <c r="G5270" s="10"/>
      <c r="H5270" s="10" t="s">
        <v>1737</v>
      </c>
      <c r="I5270" s="10"/>
      <c r="J5270" s="9" t="s">
        <v>9192</v>
      </c>
      <c r="K5270" s="10" t="s">
        <v>9193</v>
      </c>
      <c r="L5270" s="10" t="s">
        <v>10348</v>
      </c>
      <c r="M5270" s="9" t="s">
        <v>1806</v>
      </c>
      <c r="N5270" s="12" t="s">
        <v>9195</v>
      </c>
    </row>
    <row r="5271" customFormat="1" spans="1:14">
      <c r="A5271" s="9" t="s">
        <v>10345</v>
      </c>
      <c r="B5271" s="10"/>
      <c r="C5271" s="10" t="s">
        <v>10383</v>
      </c>
      <c r="D5271" s="10" t="s">
        <v>10384</v>
      </c>
      <c r="E5271" s="10" t="s">
        <v>1676</v>
      </c>
      <c r="F5271" s="10"/>
      <c r="G5271" s="10"/>
      <c r="H5271" s="10" t="s">
        <v>1737</v>
      </c>
      <c r="I5271" s="10"/>
      <c r="J5271" s="9" t="s">
        <v>9192</v>
      </c>
      <c r="K5271" s="10" t="s">
        <v>9193</v>
      </c>
      <c r="L5271" s="10" t="s">
        <v>10348</v>
      </c>
      <c r="M5271" s="9" t="s">
        <v>1806</v>
      </c>
      <c r="N5271" s="12" t="s">
        <v>9195</v>
      </c>
    </row>
    <row r="5272" customFormat="1" spans="1:14">
      <c r="A5272" s="9" t="s">
        <v>10345</v>
      </c>
      <c r="B5272" s="10"/>
      <c r="C5272" s="10" t="s">
        <v>10385</v>
      </c>
      <c r="D5272" s="10" t="s">
        <v>10386</v>
      </c>
      <c r="E5272" s="10" t="s">
        <v>1676</v>
      </c>
      <c r="F5272" s="10"/>
      <c r="G5272" s="10"/>
      <c r="H5272" s="10" t="s">
        <v>1737</v>
      </c>
      <c r="I5272" s="10"/>
      <c r="J5272" s="9" t="s">
        <v>9192</v>
      </c>
      <c r="K5272" s="10" t="s">
        <v>9193</v>
      </c>
      <c r="L5272" s="10" t="s">
        <v>10348</v>
      </c>
      <c r="M5272" s="9" t="s">
        <v>1806</v>
      </c>
      <c r="N5272" s="12" t="s">
        <v>9195</v>
      </c>
    </row>
    <row r="5273" customFormat="1" spans="1:14">
      <c r="A5273" s="9" t="s">
        <v>10345</v>
      </c>
      <c r="B5273" s="10"/>
      <c r="C5273" s="10" t="s">
        <v>10387</v>
      </c>
      <c r="D5273" s="10" t="s">
        <v>10388</v>
      </c>
      <c r="E5273" s="10" t="s">
        <v>1676</v>
      </c>
      <c r="F5273" s="10"/>
      <c r="G5273" s="10"/>
      <c r="H5273" s="10" t="s">
        <v>1737</v>
      </c>
      <c r="I5273" s="10"/>
      <c r="J5273" s="9" t="s">
        <v>9192</v>
      </c>
      <c r="K5273" s="10" t="s">
        <v>9193</v>
      </c>
      <c r="L5273" s="10" t="s">
        <v>10348</v>
      </c>
      <c r="M5273" s="9" t="s">
        <v>1806</v>
      </c>
      <c r="N5273" s="12" t="s">
        <v>9195</v>
      </c>
    </row>
    <row r="5274" customFormat="1" spans="1:14">
      <c r="A5274" s="9" t="s">
        <v>10345</v>
      </c>
      <c r="B5274" s="10"/>
      <c r="C5274" s="10" t="s">
        <v>10389</v>
      </c>
      <c r="D5274" s="10" t="s">
        <v>10390</v>
      </c>
      <c r="E5274" s="10" t="s">
        <v>1676</v>
      </c>
      <c r="F5274" s="10"/>
      <c r="G5274" s="10"/>
      <c r="H5274" s="10" t="s">
        <v>1737</v>
      </c>
      <c r="I5274" s="10"/>
      <c r="J5274" s="9" t="s">
        <v>9192</v>
      </c>
      <c r="K5274" s="10" t="s">
        <v>9193</v>
      </c>
      <c r="L5274" s="10" t="s">
        <v>10348</v>
      </c>
      <c r="M5274" s="9" t="s">
        <v>1806</v>
      </c>
      <c r="N5274" s="12" t="s">
        <v>9195</v>
      </c>
    </row>
    <row r="5275" customFormat="1" spans="1:14">
      <c r="A5275" s="9" t="s">
        <v>10345</v>
      </c>
      <c r="B5275" s="10"/>
      <c r="C5275" s="10" t="s">
        <v>10391</v>
      </c>
      <c r="D5275" s="10" t="s">
        <v>10392</v>
      </c>
      <c r="E5275" s="10" t="s">
        <v>1676</v>
      </c>
      <c r="F5275" s="10"/>
      <c r="G5275" s="10"/>
      <c r="H5275" s="10" t="s">
        <v>1737</v>
      </c>
      <c r="I5275" s="10"/>
      <c r="J5275" s="9" t="s">
        <v>9192</v>
      </c>
      <c r="K5275" s="10" t="s">
        <v>9193</v>
      </c>
      <c r="L5275" s="10" t="s">
        <v>10348</v>
      </c>
      <c r="M5275" s="9" t="s">
        <v>1806</v>
      </c>
      <c r="N5275" s="12" t="s">
        <v>9195</v>
      </c>
    </row>
    <row r="5276" customFormat="1" spans="1:14">
      <c r="A5276" s="9" t="s">
        <v>10345</v>
      </c>
      <c r="B5276" s="10"/>
      <c r="C5276" s="10" t="s">
        <v>10393</v>
      </c>
      <c r="D5276" s="10" t="s">
        <v>10394</v>
      </c>
      <c r="E5276" s="10" t="s">
        <v>1676</v>
      </c>
      <c r="F5276" s="10"/>
      <c r="G5276" s="10"/>
      <c r="H5276" s="10" t="s">
        <v>1737</v>
      </c>
      <c r="I5276" s="10"/>
      <c r="J5276" s="9" t="s">
        <v>9192</v>
      </c>
      <c r="K5276" s="10" t="s">
        <v>9193</v>
      </c>
      <c r="L5276" s="10" t="s">
        <v>10348</v>
      </c>
      <c r="M5276" s="9" t="s">
        <v>1806</v>
      </c>
      <c r="N5276" s="12" t="s">
        <v>9195</v>
      </c>
    </row>
    <row r="5277" customFormat="1" spans="1:14">
      <c r="A5277" s="9" t="s">
        <v>10345</v>
      </c>
      <c r="B5277" s="10"/>
      <c r="C5277" s="10" t="s">
        <v>10395</v>
      </c>
      <c r="D5277" s="10" t="s">
        <v>10396</v>
      </c>
      <c r="E5277" s="10" t="s">
        <v>1676</v>
      </c>
      <c r="F5277" s="10"/>
      <c r="G5277" s="10"/>
      <c r="H5277" s="10" t="s">
        <v>1737</v>
      </c>
      <c r="I5277" s="10"/>
      <c r="J5277" s="9" t="s">
        <v>9192</v>
      </c>
      <c r="K5277" s="10" t="s">
        <v>9193</v>
      </c>
      <c r="L5277" s="10" t="s">
        <v>10348</v>
      </c>
      <c r="M5277" s="9" t="s">
        <v>1806</v>
      </c>
      <c r="N5277" s="12" t="s">
        <v>9195</v>
      </c>
    </row>
    <row r="5278" customFormat="1" spans="1:14">
      <c r="A5278" s="9" t="s">
        <v>10345</v>
      </c>
      <c r="B5278" s="10"/>
      <c r="C5278" s="10" t="s">
        <v>10397</v>
      </c>
      <c r="D5278" s="10" t="s">
        <v>10398</v>
      </c>
      <c r="E5278" s="10" t="s">
        <v>1676</v>
      </c>
      <c r="F5278" s="10"/>
      <c r="G5278" s="10"/>
      <c r="H5278" s="10" t="s">
        <v>1737</v>
      </c>
      <c r="I5278" s="10"/>
      <c r="J5278" s="9" t="s">
        <v>9192</v>
      </c>
      <c r="K5278" s="10" t="s">
        <v>9193</v>
      </c>
      <c r="L5278" s="10" t="s">
        <v>10348</v>
      </c>
      <c r="M5278" s="9" t="s">
        <v>1806</v>
      </c>
      <c r="N5278" s="12" t="s">
        <v>9195</v>
      </c>
    </row>
    <row r="5279" customFormat="1" spans="1:14">
      <c r="A5279" s="9" t="s">
        <v>10345</v>
      </c>
      <c r="B5279" s="9"/>
      <c r="C5279" s="9" t="s">
        <v>10399</v>
      </c>
      <c r="D5279" s="9" t="s">
        <v>10400</v>
      </c>
      <c r="E5279" s="10" t="s">
        <v>1676</v>
      </c>
      <c r="F5279" s="9"/>
      <c r="G5279" s="9"/>
      <c r="H5279" s="10" t="s">
        <v>1737</v>
      </c>
      <c r="I5279" s="10"/>
      <c r="J5279" s="9" t="s">
        <v>9192</v>
      </c>
      <c r="K5279" s="10" t="s">
        <v>9193</v>
      </c>
      <c r="L5279" s="10" t="s">
        <v>10348</v>
      </c>
      <c r="M5279" s="9" t="s">
        <v>1806</v>
      </c>
      <c r="N5279" s="12" t="s">
        <v>9195</v>
      </c>
    </row>
    <row r="5280" customFormat="1" spans="1:14">
      <c r="A5280" s="9" t="s">
        <v>10345</v>
      </c>
      <c r="B5280" s="10"/>
      <c r="C5280" s="10" t="s">
        <v>10401</v>
      </c>
      <c r="D5280" s="10" t="s">
        <v>10402</v>
      </c>
      <c r="E5280" s="10" t="s">
        <v>1676</v>
      </c>
      <c r="F5280" s="10"/>
      <c r="G5280" s="10"/>
      <c r="H5280" s="10" t="s">
        <v>1737</v>
      </c>
      <c r="I5280" s="10"/>
      <c r="J5280" s="9" t="s">
        <v>9192</v>
      </c>
      <c r="K5280" s="10" t="s">
        <v>9193</v>
      </c>
      <c r="L5280" s="10" t="s">
        <v>10348</v>
      </c>
      <c r="M5280" s="9" t="s">
        <v>1806</v>
      </c>
      <c r="N5280" s="12" t="s">
        <v>9195</v>
      </c>
    </row>
    <row r="5281" customFormat="1" spans="1:14">
      <c r="A5281" s="9" t="s">
        <v>10345</v>
      </c>
      <c r="B5281" s="9"/>
      <c r="C5281" s="9" t="s">
        <v>10403</v>
      </c>
      <c r="D5281" s="9" t="s">
        <v>10404</v>
      </c>
      <c r="E5281" s="10" t="s">
        <v>1676</v>
      </c>
      <c r="F5281" s="9"/>
      <c r="G5281" s="9"/>
      <c r="H5281" s="10" t="s">
        <v>1737</v>
      </c>
      <c r="I5281" s="10"/>
      <c r="J5281" s="9" t="s">
        <v>9192</v>
      </c>
      <c r="K5281" s="10" t="s">
        <v>9193</v>
      </c>
      <c r="L5281" s="10" t="s">
        <v>10348</v>
      </c>
      <c r="M5281" s="9" t="s">
        <v>1806</v>
      </c>
      <c r="N5281" s="12" t="s">
        <v>9195</v>
      </c>
    </row>
    <row r="5282" customFormat="1" spans="1:14">
      <c r="A5282" s="9" t="s">
        <v>10345</v>
      </c>
      <c r="B5282" s="10"/>
      <c r="C5282" s="10" t="s">
        <v>10405</v>
      </c>
      <c r="D5282" s="10" t="s">
        <v>10406</v>
      </c>
      <c r="E5282" s="10" t="s">
        <v>1676</v>
      </c>
      <c r="F5282" s="10"/>
      <c r="G5282" s="10"/>
      <c r="H5282" s="10" t="s">
        <v>1737</v>
      </c>
      <c r="I5282" s="10"/>
      <c r="J5282" s="9" t="s">
        <v>9192</v>
      </c>
      <c r="K5282" s="10" t="s">
        <v>9193</v>
      </c>
      <c r="L5282" s="10" t="s">
        <v>10348</v>
      </c>
      <c r="M5282" s="9" t="s">
        <v>1806</v>
      </c>
      <c r="N5282" s="12" t="s">
        <v>9195</v>
      </c>
    </row>
    <row r="5283" customFormat="1" spans="1:14">
      <c r="A5283" s="9" t="s">
        <v>10345</v>
      </c>
      <c r="B5283" s="10"/>
      <c r="C5283" s="10" t="s">
        <v>10407</v>
      </c>
      <c r="D5283" s="10" t="s">
        <v>10408</v>
      </c>
      <c r="E5283" s="10" t="s">
        <v>1676</v>
      </c>
      <c r="F5283" s="10"/>
      <c r="G5283" s="10"/>
      <c r="H5283" s="10" t="s">
        <v>1737</v>
      </c>
      <c r="I5283" s="10"/>
      <c r="J5283" s="9" t="s">
        <v>9192</v>
      </c>
      <c r="K5283" s="10" t="s">
        <v>9193</v>
      </c>
      <c r="L5283" s="10" t="s">
        <v>10348</v>
      </c>
      <c r="M5283" s="9" t="s">
        <v>1806</v>
      </c>
      <c r="N5283" s="12" t="s">
        <v>9195</v>
      </c>
    </row>
    <row r="5284" customFormat="1" spans="1:14">
      <c r="A5284" s="9" t="s">
        <v>10345</v>
      </c>
      <c r="B5284" s="9"/>
      <c r="C5284" s="10" t="s">
        <v>10409</v>
      </c>
      <c r="D5284" s="10" t="s">
        <v>10410</v>
      </c>
      <c r="E5284" s="10" t="s">
        <v>1676</v>
      </c>
      <c r="F5284" s="10"/>
      <c r="G5284" s="10"/>
      <c r="H5284" s="10" t="s">
        <v>1737</v>
      </c>
      <c r="I5284" s="10"/>
      <c r="J5284" s="9" t="s">
        <v>9192</v>
      </c>
      <c r="K5284" s="10" t="s">
        <v>9193</v>
      </c>
      <c r="L5284" s="10" t="s">
        <v>10348</v>
      </c>
      <c r="M5284" s="9" t="s">
        <v>1806</v>
      </c>
      <c r="N5284" s="12" t="s">
        <v>9195</v>
      </c>
    </row>
    <row r="5285" customFormat="1" spans="1:14">
      <c r="A5285" s="9" t="s">
        <v>10345</v>
      </c>
      <c r="B5285" s="10"/>
      <c r="C5285" s="10" t="s">
        <v>10411</v>
      </c>
      <c r="D5285" s="10" t="s">
        <v>10412</v>
      </c>
      <c r="E5285" s="10" t="s">
        <v>1676</v>
      </c>
      <c r="F5285" s="10"/>
      <c r="G5285" s="10"/>
      <c r="H5285" s="10" t="s">
        <v>1737</v>
      </c>
      <c r="I5285" s="10"/>
      <c r="J5285" s="9" t="s">
        <v>9192</v>
      </c>
      <c r="K5285" s="10" t="s">
        <v>9193</v>
      </c>
      <c r="L5285" s="10" t="s">
        <v>10348</v>
      </c>
      <c r="M5285" s="9" t="s">
        <v>1806</v>
      </c>
      <c r="N5285" s="12" t="s">
        <v>9195</v>
      </c>
    </row>
    <row r="5286" customFormat="1" spans="1:14">
      <c r="A5286" s="9" t="s">
        <v>10345</v>
      </c>
      <c r="B5286" s="10"/>
      <c r="C5286" s="10" t="s">
        <v>10413</v>
      </c>
      <c r="D5286" s="10" t="s">
        <v>10414</v>
      </c>
      <c r="E5286" s="10" t="s">
        <v>1676</v>
      </c>
      <c r="F5286" s="10"/>
      <c r="G5286" s="10"/>
      <c r="H5286" s="10" t="s">
        <v>1737</v>
      </c>
      <c r="I5286" s="10"/>
      <c r="J5286" s="9" t="s">
        <v>9192</v>
      </c>
      <c r="K5286" s="10" t="s">
        <v>9193</v>
      </c>
      <c r="L5286" s="10" t="s">
        <v>10348</v>
      </c>
      <c r="M5286" s="9" t="s">
        <v>1806</v>
      </c>
      <c r="N5286" s="12" t="s">
        <v>9195</v>
      </c>
    </row>
    <row r="5287" customFormat="1" spans="1:14">
      <c r="A5287" s="9" t="s">
        <v>10345</v>
      </c>
      <c r="B5287" s="10"/>
      <c r="C5287" s="10" t="s">
        <v>10415</v>
      </c>
      <c r="D5287" s="10" t="s">
        <v>10416</v>
      </c>
      <c r="E5287" s="10" t="s">
        <v>1676</v>
      </c>
      <c r="F5287" s="10"/>
      <c r="G5287" s="10"/>
      <c r="H5287" s="10" t="s">
        <v>1737</v>
      </c>
      <c r="I5287" s="10"/>
      <c r="J5287" s="9" t="s">
        <v>9192</v>
      </c>
      <c r="K5287" s="10" t="s">
        <v>9193</v>
      </c>
      <c r="L5287" s="10" t="s">
        <v>10348</v>
      </c>
      <c r="M5287" s="9" t="s">
        <v>1806</v>
      </c>
      <c r="N5287" s="12" t="s">
        <v>9195</v>
      </c>
    </row>
    <row r="5288" customFormat="1" spans="1:14">
      <c r="A5288" s="9" t="s">
        <v>10345</v>
      </c>
      <c r="B5288" s="9"/>
      <c r="C5288" s="10" t="s">
        <v>10417</v>
      </c>
      <c r="D5288" s="10" t="s">
        <v>10418</v>
      </c>
      <c r="E5288" s="10" t="s">
        <v>1676</v>
      </c>
      <c r="F5288" s="10"/>
      <c r="G5288" s="10"/>
      <c r="H5288" s="10" t="s">
        <v>1737</v>
      </c>
      <c r="I5288" s="10"/>
      <c r="J5288" s="9" t="s">
        <v>9192</v>
      </c>
      <c r="K5288" s="10" t="s">
        <v>9193</v>
      </c>
      <c r="L5288" s="10" t="s">
        <v>10348</v>
      </c>
      <c r="M5288" s="9" t="s">
        <v>1806</v>
      </c>
      <c r="N5288" s="12" t="s">
        <v>9195</v>
      </c>
    </row>
    <row r="5289" customFormat="1" spans="1:14">
      <c r="A5289" s="9" t="s">
        <v>10345</v>
      </c>
      <c r="B5289" s="9"/>
      <c r="C5289" s="10" t="s">
        <v>10419</v>
      </c>
      <c r="D5289" s="10" t="s">
        <v>10420</v>
      </c>
      <c r="E5289" s="10" t="s">
        <v>1676</v>
      </c>
      <c r="F5289" s="10"/>
      <c r="G5289" s="10"/>
      <c r="H5289" s="10" t="s">
        <v>1737</v>
      </c>
      <c r="I5289" s="10"/>
      <c r="J5289" s="9" t="s">
        <v>9192</v>
      </c>
      <c r="K5289" s="10" t="s">
        <v>9193</v>
      </c>
      <c r="L5289" s="10" t="s">
        <v>10348</v>
      </c>
      <c r="M5289" s="9" t="s">
        <v>1806</v>
      </c>
      <c r="N5289" s="12" t="s">
        <v>9195</v>
      </c>
    </row>
    <row r="5290" customFormat="1" spans="1:14">
      <c r="A5290" s="9" t="s">
        <v>10345</v>
      </c>
      <c r="B5290" s="10"/>
      <c r="C5290" s="10" t="s">
        <v>10421</v>
      </c>
      <c r="D5290" s="10" t="s">
        <v>10422</v>
      </c>
      <c r="E5290" s="10" t="s">
        <v>1676</v>
      </c>
      <c r="F5290" s="10"/>
      <c r="G5290" s="10"/>
      <c r="H5290" s="10" t="s">
        <v>1737</v>
      </c>
      <c r="I5290" s="10"/>
      <c r="J5290" s="9" t="s">
        <v>9192</v>
      </c>
      <c r="K5290" s="10" t="s">
        <v>9193</v>
      </c>
      <c r="L5290" s="10" t="s">
        <v>10348</v>
      </c>
      <c r="M5290" s="9" t="s">
        <v>1806</v>
      </c>
      <c r="N5290" s="12" t="s">
        <v>9195</v>
      </c>
    </row>
    <row r="5291" customFormat="1" spans="1:14">
      <c r="A5291" s="9" t="s">
        <v>10345</v>
      </c>
      <c r="B5291" s="10"/>
      <c r="C5291" s="10" t="s">
        <v>10423</v>
      </c>
      <c r="D5291" s="10" t="s">
        <v>10424</v>
      </c>
      <c r="E5291" s="10" t="s">
        <v>1676</v>
      </c>
      <c r="F5291" s="10"/>
      <c r="G5291" s="10"/>
      <c r="H5291" s="10" t="s">
        <v>1737</v>
      </c>
      <c r="I5291" s="10"/>
      <c r="J5291" s="9" t="s">
        <v>9192</v>
      </c>
      <c r="K5291" s="10" t="s">
        <v>9193</v>
      </c>
      <c r="L5291" s="10" t="s">
        <v>10348</v>
      </c>
      <c r="M5291" s="9" t="s">
        <v>1806</v>
      </c>
      <c r="N5291" s="12" t="s">
        <v>9195</v>
      </c>
    </row>
    <row r="5292" customFormat="1" spans="1:14">
      <c r="A5292" s="9" t="s">
        <v>10345</v>
      </c>
      <c r="B5292" s="10"/>
      <c r="C5292" s="10" t="s">
        <v>10425</v>
      </c>
      <c r="D5292" s="10" t="s">
        <v>10426</v>
      </c>
      <c r="E5292" s="10" t="s">
        <v>1676</v>
      </c>
      <c r="F5292" s="10"/>
      <c r="G5292" s="10"/>
      <c r="H5292" s="10" t="s">
        <v>1737</v>
      </c>
      <c r="I5292" s="10"/>
      <c r="J5292" s="9" t="s">
        <v>9192</v>
      </c>
      <c r="K5292" s="10" t="s">
        <v>9193</v>
      </c>
      <c r="L5292" s="10" t="s">
        <v>10348</v>
      </c>
      <c r="M5292" s="9" t="s">
        <v>1806</v>
      </c>
      <c r="N5292" s="12" t="s">
        <v>9195</v>
      </c>
    </row>
    <row r="5293" customFormat="1" spans="1:14">
      <c r="A5293" s="9" t="s">
        <v>10345</v>
      </c>
      <c r="B5293" s="10"/>
      <c r="C5293" s="10" t="s">
        <v>10427</v>
      </c>
      <c r="D5293" s="10" t="s">
        <v>10428</v>
      </c>
      <c r="E5293" s="10" t="s">
        <v>1676</v>
      </c>
      <c r="F5293" s="10"/>
      <c r="G5293" s="10"/>
      <c r="H5293" s="10" t="s">
        <v>1737</v>
      </c>
      <c r="I5293" s="10"/>
      <c r="J5293" s="9" t="s">
        <v>9192</v>
      </c>
      <c r="K5293" s="10" t="s">
        <v>9193</v>
      </c>
      <c r="L5293" s="10" t="s">
        <v>10348</v>
      </c>
      <c r="M5293" s="9" t="s">
        <v>1806</v>
      </c>
      <c r="N5293" s="12" t="s">
        <v>9195</v>
      </c>
    </row>
    <row r="5294" customFormat="1" spans="1:14">
      <c r="A5294" s="9" t="s">
        <v>10345</v>
      </c>
      <c r="B5294" s="10"/>
      <c r="C5294" s="10" t="s">
        <v>10429</v>
      </c>
      <c r="D5294" s="10" t="s">
        <v>10430</v>
      </c>
      <c r="E5294" s="10" t="s">
        <v>1676</v>
      </c>
      <c r="F5294" s="10"/>
      <c r="G5294" s="10"/>
      <c r="H5294" s="10" t="s">
        <v>1737</v>
      </c>
      <c r="I5294" s="10"/>
      <c r="J5294" s="9" t="s">
        <v>9192</v>
      </c>
      <c r="K5294" s="10" t="s">
        <v>9193</v>
      </c>
      <c r="L5294" s="10" t="s">
        <v>10348</v>
      </c>
      <c r="M5294" s="9" t="s">
        <v>1806</v>
      </c>
      <c r="N5294" s="12" t="s">
        <v>9195</v>
      </c>
    </row>
    <row r="5295" customFormat="1" spans="1:14">
      <c r="A5295" s="9" t="s">
        <v>10345</v>
      </c>
      <c r="B5295" s="10"/>
      <c r="C5295" s="10" t="s">
        <v>10431</v>
      </c>
      <c r="D5295" s="10" t="s">
        <v>10432</v>
      </c>
      <c r="E5295" s="10" t="s">
        <v>1676</v>
      </c>
      <c r="F5295" s="10"/>
      <c r="G5295" s="10"/>
      <c r="H5295" s="10" t="s">
        <v>1737</v>
      </c>
      <c r="I5295" s="10"/>
      <c r="J5295" s="9" t="s">
        <v>9192</v>
      </c>
      <c r="K5295" s="10" t="s">
        <v>9193</v>
      </c>
      <c r="L5295" s="10" t="s">
        <v>10348</v>
      </c>
      <c r="M5295" s="9" t="s">
        <v>1806</v>
      </c>
      <c r="N5295" s="12" t="s">
        <v>9195</v>
      </c>
    </row>
    <row r="5296" customFormat="1" spans="1:14">
      <c r="A5296" s="9" t="s">
        <v>10345</v>
      </c>
      <c r="B5296" s="10"/>
      <c r="C5296" s="10" t="s">
        <v>10433</v>
      </c>
      <c r="D5296" s="10" t="s">
        <v>10434</v>
      </c>
      <c r="E5296" s="10" t="s">
        <v>1676</v>
      </c>
      <c r="F5296" s="10"/>
      <c r="G5296" s="10"/>
      <c r="H5296" s="10" t="s">
        <v>1737</v>
      </c>
      <c r="I5296" s="10"/>
      <c r="J5296" s="9" t="s">
        <v>9192</v>
      </c>
      <c r="K5296" s="10" t="s">
        <v>9193</v>
      </c>
      <c r="L5296" s="10" t="s">
        <v>10348</v>
      </c>
      <c r="M5296" s="9" t="s">
        <v>1806</v>
      </c>
      <c r="N5296" s="12" t="s">
        <v>9195</v>
      </c>
    </row>
    <row r="5297" customFormat="1" spans="1:14">
      <c r="A5297" s="9" t="s">
        <v>10345</v>
      </c>
      <c r="B5297" s="10"/>
      <c r="C5297" s="10" t="s">
        <v>10435</v>
      </c>
      <c r="D5297" s="10" t="s">
        <v>10436</v>
      </c>
      <c r="E5297" s="10" t="s">
        <v>1676</v>
      </c>
      <c r="F5297" s="10"/>
      <c r="G5297" s="10"/>
      <c r="H5297" s="10" t="s">
        <v>1737</v>
      </c>
      <c r="I5297" s="10"/>
      <c r="J5297" s="9" t="s">
        <v>9192</v>
      </c>
      <c r="K5297" s="10" t="s">
        <v>9193</v>
      </c>
      <c r="L5297" s="10" t="s">
        <v>10348</v>
      </c>
      <c r="M5297" s="9" t="s">
        <v>1806</v>
      </c>
      <c r="N5297" s="12" t="s">
        <v>9195</v>
      </c>
    </row>
    <row r="5298" customFormat="1" spans="1:14">
      <c r="A5298" s="9" t="s">
        <v>10345</v>
      </c>
      <c r="B5298" s="10"/>
      <c r="C5298" s="10" t="s">
        <v>10437</v>
      </c>
      <c r="D5298" s="10" t="s">
        <v>10438</v>
      </c>
      <c r="E5298" s="10" t="s">
        <v>1676</v>
      </c>
      <c r="F5298" s="10"/>
      <c r="G5298" s="10"/>
      <c r="H5298" s="10" t="s">
        <v>1737</v>
      </c>
      <c r="I5298" s="10"/>
      <c r="J5298" s="9" t="s">
        <v>9192</v>
      </c>
      <c r="K5298" s="10" t="s">
        <v>9193</v>
      </c>
      <c r="L5298" s="10" t="s">
        <v>10348</v>
      </c>
      <c r="M5298" s="9" t="s">
        <v>1806</v>
      </c>
      <c r="N5298" s="12" t="s">
        <v>9195</v>
      </c>
    </row>
    <row r="5299" customFormat="1" spans="1:14">
      <c r="A5299" s="9" t="s">
        <v>10345</v>
      </c>
      <c r="B5299" s="10"/>
      <c r="C5299" s="10" t="s">
        <v>10439</v>
      </c>
      <c r="D5299" s="10" t="s">
        <v>10440</v>
      </c>
      <c r="E5299" s="10" t="s">
        <v>1676</v>
      </c>
      <c r="F5299" s="10"/>
      <c r="G5299" s="10"/>
      <c r="H5299" s="10" t="s">
        <v>1737</v>
      </c>
      <c r="I5299" s="10"/>
      <c r="J5299" s="9" t="s">
        <v>9192</v>
      </c>
      <c r="K5299" s="10" t="s">
        <v>9193</v>
      </c>
      <c r="L5299" s="10" t="s">
        <v>10348</v>
      </c>
      <c r="M5299" s="9" t="s">
        <v>1806</v>
      </c>
      <c r="N5299" s="12" t="s">
        <v>9195</v>
      </c>
    </row>
    <row r="5300" customFormat="1" spans="1:14">
      <c r="A5300" s="9" t="s">
        <v>10345</v>
      </c>
      <c r="B5300" s="10"/>
      <c r="C5300" s="10" t="s">
        <v>10441</v>
      </c>
      <c r="D5300" s="10" t="s">
        <v>10440</v>
      </c>
      <c r="E5300" s="10" t="s">
        <v>1676</v>
      </c>
      <c r="F5300" s="10"/>
      <c r="G5300" s="10"/>
      <c r="H5300" s="10" t="s">
        <v>1737</v>
      </c>
      <c r="I5300" s="10"/>
      <c r="J5300" s="9" t="s">
        <v>9192</v>
      </c>
      <c r="K5300" s="10" t="s">
        <v>9193</v>
      </c>
      <c r="L5300" s="10" t="s">
        <v>10348</v>
      </c>
      <c r="M5300" s="9" t="s">
        <v>1806</v>
      </c>
      <c r="N5300" s="12" t="s">
        <v>9195</v>
      </c>
    </row>
    <row r="5301" customFormat="1" spans="1:14">
      <c r="A5301" s="9" t="s">
        <v>10345</v>
      </c>
      <c r="B5301" s="10"/>
      <c r="C5301" s="10" t="s">
        <v>10442</v>
      </c>
      <c r="D5301" s="10" t="s">
        <v>10443</v>
      </c>
      <c r="E5301" s="10" t="s">
        <v>1676</v>
      </c>
      <c r="F5301" s="10"/>
      <c r="G5301" s="10"/>
      <c r="H5301" s="10" t="s">
        <v>1737</v>
      </c>
      <c r="I5301" s="10"/>
      <c r="J5301" s="9" t="s">
        <v>9192</v>
      </c>
      <c r="K5301" s="10" t="s">
        <v>9193</v>
      </c>
      <c r="L5301" s="10" t="s">
        <v>10348</v>
      </c>
      <c r="M5301" s="9" t="s">
        <v>1806</v>
      </c>
      <c r="N5301" s="12" t="s">
        <v>9195</v>
      </c>
    </row>
    <row r="5302" customFormat="1" spans="1:14">
      <c r="A5302" s="9" t="s">
        <v>10345</v>
      </c>
      <c r="B5302" s="10"/>
      <c r="C5302" s="10" t="s">
        <v>10444</v>
      </c>
      <c r="D5302" s="10" t="s">
        <v>10445</v>
      </c>
      <c r="E5302" s="10" t="s">
        <v>1676</v>
      </c>
      <c r="F5302" s="10"/>
      <c r="G5302" s="10"/>
      <c r="H5302" s="10" t="s">
        <v>1737</v>
      </c>
      <c r="I5302" s="10"/>
      <c r="J5302" s="9" t="s">
        <v>9192</v>
      </c>
      <c r="K5302" s="10" t="s">
        <v>9193</v>
      </c>
      <c r="L5302" s="10" t="s">
        <v>10348</v>
      </c>
      <c r="M5302" s="9" t="s">
        <v>1806</v>
      </c>
      <c r="N5302" s="12" t="s">
        <v>9195</v>
      </c>
    </row>
    <row r="5303" customFormat="1" spans="1:14">
      <c r="A5303" s="9" t="s">
        <v>10345</v>
      </c>
      <c r="B5303" s="10"/>
      <c r="C5303" s="10" t="s">
        <v>10446</v>
      </c>
      <c r="D5303" s="10" t="s">
        <v>10447</v>
      </c>
      <c r="E5303" s="10" t="s">
        <v>1676</v>
      </c>
      <c r="F5303" s="10"/>
      <c r="G5303" s="10"/>
      <c r="H5303" s="10" t="s">
        <v>1737</v>
      </c>
      <c r="I5303" s="10"/>
      <c r="J5303" s="9" t="s">
        <v>9192</v>
      </c>
      <c r="K5303" s="10" t="s">
        <v>9193</v>
      </c>
      <c r="L5303" s="10" t="s">
        <v>10348</v>
      </c>
      <c r="M5303" s="9" t="s">
        <v>1806</v>
      </c>
      <c r="N5303" s="12" t="s">
        <v>9195</v>
      </c>
    </row>
    <row r="5304" customFormat="1" spans="1:14">
      <c r="A5304" s="9" t="s">
        <v>10345</v>
      </c>
      <c r="B5304" s="9"/>
      <c r="C5304" s="9" t="s">
        <v>10448</v>
      </c>
      <c r="D5304" s="9" t="s">
        <v>10449</v>
      </c>
      <c r="E5304" s="10" t="s">
        <v>1676</v>
      </c>
      <c r="F5304" s="9"/>
      <c r="G5304" s="9"/>
      <c r="H5304" s="10" t="s">
        <v>1737</v>
      </c>
      <c r="I5304" s="10"/>
      <c r="J5304" s="9" t="s">
        <v>9192</v>
      </c>
      <c r="K5304" s="10" t="s">
        <v>9193</v>
      </c>
      <c r="L5304" s="10" t="s">
        <v>10348</v>
      </c>
      <c r="M5304" s="9" t="s">
        <v>1806</v>
      </c>
      <c r="N5304" s="12" t="s">
        <v>9195</v>
      </c>
    </row>
    <row r="5305" customFormat="1" spans="1:14">
      <c r="A5305" s="9" t="s">
        <v>10345</v>
      </c>
      <c r="B5305" s="9"/>
      <c r="C5305" s="9" t="s">
        <v>10450</v>
      </c>
      <c r="D5305" s="9" t="s">
        <v>10451</v>
      </c>
      <c r="E5305" s="10" t="s">
        <v>1676</v>
      </c>
      <c r="F5305" s="9"/>
      <c r="G5305" s="9"/>
      <c r="H5305" s="10" t="s">
        <v>1737</v>
      </c>
      <c r="I5305" s="10"/>
      <c r="J5305" s="9" t="s">
        <v>9192</v>
      </c>
      <c r="K5305" s="10" t="s">
        <v>9193</v>
      </c>
      <c r="L5305" s="10" t="s">
        <v>10348</v>
      </c>
      <c r="M5305" s="9" t="s">
        <v>1806</v>
      </c>
      <c r="N5305" s="12" t="s">
        <v>9195</v>
      </c>
    </row>
    <row r="5306" customFormat="1" spans="1:14">
      <c r="A5306" s="9" t="s">
        <v>10345</v>
      </c>
      <c r="B5306" s="10"/>
      <c r="C5306" s="10" t="s">
        <v>10452</v>
      </c>
      <c r="D5306" s="10" t="s">
        <v>10453</v>
      </c>
      <c r="E5306" s="10" t="s">
        <v>1676</v>
      </c>
      <c r="F5306" s="10"/>
      <c r="G5306" s="10"/>
      <c r="H5306" s="10" t="s">
        <v>1737</v>
      </c>
      <c r="I5306" s="10"/>
      <c r="J5306" s="9" t="s">
        <v>9192</v>
      </c>
      <c r="K5306" s="10" t="s">
        <v>9193</v>
      </c>
      <c r="L5306" s="10" t="s">
        <v>10348</v>
      </c>
      <c r="M5306" s="9" t="s">
        <v>1806</v>
      </c>
      <c r="N5306" s="12" t="s">
        <v>9195</v>
      </c>
    </row>
    <row r="5307" customFormat="1" spans="1:14">
      <c r="A5307" s="9" t="s">
        <v>10345</v>
      </c>
      <c r="B5307" s="10"/>
      <c r="C5307" s="10" t="s">
        <v>10454</v>
      </c>
      <c r="D5307" s="10" t="s">
        <v>10455</v>
      </c>
      <c r="E5307" s="10" t="s">
        <v>1676</v>
      </c>
      <c r="F5307" s="10"/>
      <c r="G5307" s="10"/>
      <c r="H5307" s="10" t="s">
        <v>1737</v>
      </c>
      <c r="I5307" s="10"/>
      <c r="J5307" s="9" t="s">
        <v>9192</v>
      </c>
      <c r="K5307" s="10" t="s">
        <v>9193</v>
      </c>
      <c r="L5307" s="10" t="s">
        <v>10348</v>
      </c>
      <c r="M5307" s="9" t="s">
        <v>1806</v>
      </c>
      <c r="N5307" s="12" t="s">
        <v>9195</v>
      </c>
    </row>
    <row r="5308" customFormat="1" spans="1:14">
      <c r="A5308" s="9" t="s">
        <v>10345</v>
      </c>
      <c r="B5308" s="10"/>
      <c r="C5308" s="10" t="s">
        <v>10456</v>
      </c>
      <c r="D5308" s="10" t="s">
        <v>10457</v>
      </c>
      <c r="E5308" s="10" t="s">
        <v>1676</v>
      </c>
      <c r="F5308" s="10"/>
      <c r="G5308" s="10"/>
      <c r="H5308" s="10" t="s">
        <v>1737</v>
      </c>
      <c r="I5308" s="10"/>
      <c r="J5308" s="9" t="s">
        <v>9192</v>
      </c>
      <c r="K5308" s="10" t="s">
        <v>9193</v>
      </c>
      <c r="L5308" s="10" t="s">
        <v>10348</v>
      </c>
      <c r="M5308" s="9" t="s">
        <v>1806</v>
      </c>
      <c r="N5308" s="12" t="s">
        <v>9195</v>
      </c>
    </row>
    <row r="5309" customFormat="1" spans="1:14">
      <c r="A5309" s="9" t="s">
        <v>10345</v>
      </c>
      <c r="B5309" s="10"/>
      <c r="C5309" s="10" t="s">
        <v>10458</v>
      </c>
      <c r="D5309" s="10" t="s">
        <v>10459</v>
      </c>
      <c r="E5309" s="10" t="s">
        <v>1676</v>
      </c>
      <c r="F5309" s="10"/>
      <c r="G5309" s="10"/>
      <c r="H5309" s="10" t="s">
        <v>1737</v>
      </c>
      <c r="I5309" s="10"/>
      <c r="J5309" s="9" t="s">
        <v>9192</v>
      </c>
      <c r="K5309" s="10" t="s">
        <v>9193</v>
      </c>
      <c r="L5309" s="10" t="s">
        <v>10348</v>
      </c>
      <c r="M5309" s="9" t="s">
        <v>1806</v>
      </c>
      <c r="N5309" s="12" t="s">
        <v>9195</v>
      </c>
    </row>
    <row r="5310" customFormat="1" spans="1:14">
      <c r="A5310" s="9" t="s">
        <v>10345</v>
      </c>
      <c r="B5310" s="10"/>
      <c r="C5310" s="10" t="s">
        <v>10460</v>
      </c>
      <c r="D5310" s="10" t="s">
        <v>10461</v>
      </c>
      <c r="E5310" s="10" t="s">
        <v>1676</v>
      </c>
      <c r="F5310" s="10"/>
      <c r="G5310" s="10"/>
      <c r="H5310" s="10" t="s">
        <v>1737</v>
      </c>
      <c r="I5310" s="10"/>
      <c r="J5310" s="9" t="s">
        <v>9192</v>
      </c>
      <c r="K5310" s="10" t="s">
        <v>9193</v>
      </c>
      <c r="L5310" s="10" t="s">
        <v>10348</v>
      </c>
      <c r="M5310" s="9" t="s">
        <v>1806</v>
      </c>
      <c r="N5310" s="12" t="s">
        <v>9195</v>
      </c>
    </row>
    <row r="5311" customFormat="1" spans="1:14">
      <c r="A5311" s="9" t="s">
        <v>10345</v>
      </c>
      <c r="B5311" s="10"/>
      <c r="C5311" s="10" t="s">
        <v>10462</v>
      </c>
      <c r="D5311" s="10" t="s">
        <v>10463</v>
      </c>
      <c r="E5311" s="10" t="s">
        <v>1676</v>
      </c>
      <c r="F5311" s="10"/>
      <c r="G5311" s="10"/>
      <c r="H5311" s="10" t="s">
        <v>1737</v>
      </c>
      <c r="I5311" s="10"/>
      <c r="J5311" s="9" t="s">
        <v>9192</v>
      </c>
      <c r="K5311" s="10" t="s">
        <v>9193</v>
      </c>
      <c r="L5311" s="10" t="s">
        <v>10348</v>
      </c>
      <c r="M5311" s="9" t="s">
        <v>1806</v>
      </c>
      <c r="N5311" s="12" t="s">
        <v>9195</v>
      </c>
    </row>
    <row r="5312" customFormat="1" spans="1:14">
      <c r="A5312" s="9" t="s">
        <v>10345</v>
      </c>
      <c r="B5312" s="10"/>
      <c r="C5312" s="10" t="s">
        <v>10464</v>
      </c>
      <c r="D5312" s="10" t="s">
        <v>10465</v>
      </c>
      <c r="E5312" s="10" t="s">
        <v>1676</v>
      </c>
      <c r="F5312" s="10"/>
      <c r="G5312" s="10"/>
      <c r="H5312" s="10" t="s">
        <v>1737</v>
      </c>
      <c r="I5312" s="10"/>
      <c r="J5312" s="9" t="s">
        <v>9192</v>
      </c>
      <c r="K5312" s="10" t="s">
        <v>9193</v>
      </c>
      <c r="L5312" s="10" t="s">
        <v>10348</v>
      </c>
      <c r="M5312" s="9" t="s">
        <v>1806</v>
      </c>
      <c r="N5312" s="12" t="s">
        <v>9195</v>
      </c>
    </row>
    <row r="5313" customFormat="1" spans="1:14">
      <c r="A5313" s="9" t="s">
        <v>10345</v>
      </c>
      <c r="B5313" s="9"/>
      <c r="C5313" s="9" t="s">
        <v>10466</v>
      </c>
      <c r="D5313" s="9" t="s">
        <v>10467</v>
      </c>
      <c r="E5313" s="10" t="s">
        <v>1676</v>
      </c>
      <c r="F5313" s="9"/>
      <c r="G5313" s="9"/>
      <c r="H5313" s="10" t="s">
        <v>1737</v>
      </c>
      <c r="I5313" s="10"/>
      <c r="J5313" s="9" t="s">
        <v>9192</v>
      </c>
      <c r="K5313" s="10" t="s">
        <v>9193</v>
      </c>
      <c r="L5313" s="10" t="s">
        <v>10348</v>
      </c>
      <c r="M5313" s="9" t="s">
        <v>1806</v>
      </c>
      <c r="N5313" s="12" t="s">
        <v>9195</v>
      </c>
    </row>
    <row r="5314" customFormat="1" spans="1:14">
      <c r="A5314" s="9" t="s">
        <v>10345</v>
      </c>
      <c r="B5314" s="10"/>
      <c r="C5314" s="10" t="s">
        <v>10468</v>
      </c>
      <c r="D5314" s="10" t="s">
        <v>10469</v>
      </c>
      <c r="E5314" s="10" t="s">
        <v>1676</v>
      </c>
      <c r="F5314" s="10"/>
      <c r="G5314" s="10"/>
      <c r="H5314" s="10" t="s">
        <v>1737</v>
      </c>
      <c r="I5314" s="10"/>
      <c r="J5314" s="9" t="s">
        <v>9192</v>
      </c>
      <c r="K5314" s="10" t="s">
        <v>9193</v>
      </c>
      <c r="L5314" s="10" t="s">
        <v>10348</v>
      </c>
      <c r="M5314" s="9" t="s">
        <v>1806</v>
      </c>
      <c r="N5314" s="12" t="s">
        <v>9195</v>
      </c>
    </row>
    <row r="5315" customFormat="1" spans="1:14">
      <c r="A5315" s="9" t="s">
        <v>10345</v>
      </c>
      <c r="B5315" s="9"/>
      <c r="C5315" s="9" t="s">
        <v>10470</v>
      </c>
      <c r="D5315" s="9" t="s">
        <v>10471</v>
      </c>
      <c r="E5315" s="10" t="s">
        <v>1676</v>
      </c>
      <c r="F5315" s="9"/>
      <c r="G5315" s="9"/>
      <c r="H5315" s="10" t="s">
        <v>1737</v>
      </c>
      <c r="I5315" s="10"/>
      <c r="J5315" s="9" t="s">
        <v>9192</v>
      </c>
      <c r="K5315" s="10" t="s">
        <v>9193</v>
      </c>
      <c r="L5315" s="10" t="s">
        <v>10348</v>
      </c>
      <c r="M5315" s="9" t="s">
        <v>1806</v>
      </c>
      <c r="N5315" s="12" t="s">
        <v>9195</v>
      </c>
    </row>
    <row r="5316" customFormat="1" spans="1:14">
      <c r="A5316" s="9" t="s">
        <v>10345</v>
      </c>
      <c r="B5316" s="10"/>
      <c r="C5316" s="10" t="s">
        <v>10472</v>
      </c>
      <c r="D5316" s="10" t="s">
        <v>10473</v>
      </c>
      <c r="E5316" s="10" t="s">
        <v>1676</v>
      </c>
      <c r="F5316" s="10"/>
      <c r="G5316" s="10"/>
      <c r="H5316" s="10" t="s">
        <v>1737</v>
      </c>
      <c r="I5316" s="10"/>
      <c r="J5316" s="9" t="s">
        <v>9192</v>
      </c>
      <c r="K5316" s="10" t="s">
        <v>9193</v>
      </c>
      <c r="L5316" s="10" t="s">
        <v>10348</v>
      </c>
      <c r="M5316" s="9" t="s">
        <v>1806</v>
      </c>
      <c r="N5316" s="12" t="s">
        <v>9195</v>
      </c>
    </row>
    <row r="5317" customFormat="1" spans="1:14">
      <c r="A5317" s="9" t="s">
        <v>10345</v>
      </c>
      <c r="B5317" s="10"/>
      <c r="C5317" s="10" t="s">
        <v>10474</v>
      </c>
      <c r="D5317" s="10" t="s">
        <v>10475</v>
      </c>
      <c r="E5317" s="10" t="s">
        <v>1676</v>
      </c>
      <c r="F5317" s="10"/>
      <c r="G5317" s="10"/>
      <c r="H5317" s="10" t="s">
        <v>1737</v>
      </c>
      <c r="I5317" s="10"/>
      <c r="J5317" s="9" t="s">
        <v>9192</v>
      </c>
      <c r="K5317" s="10" t="s">
        <v>9193</v>
      </c>
      <c r="L5317" s="10" t="s">
        <v>10348</v>
      </c>
      <c r="M5317" s="9" t="s">
        <v>1806</v>
      </c>
      <c r="N5317" s="12" t="s">
        <v>9195</v>
      </c>
    </row>
    <row r="5318" customFormat="1" spans="1:14">
      <c r="A5318" s="9" t="s">
        <v>10345</v>
      </c>
      <c r="B5318" s="10"/>
      <c r="C5318" s="10" t="s">
        <v>10476</v>
      </c>
      <c r="D5318" s="10" t="s">
        <v>10477</v>
      </c>
      <c r="E5318" s="10" t="s">
        <v>1676</v>
      </c>
      <c r="F5318" s="10"/>
      <c r="G5318" s="10"/>
      <c r="H5318" s="10" t="s">
        <v>1737</v>
      </c>
      <c r="I5318" s="10"/>
      <c r="J5318" s="9" t="s">
        <v>9192</v>
      </c>
      <c r="K5318" s="10" t="s">
        <v>9193</v>
      </c>
      <c r="L5318" s="10" t="s">
        <v>10348</v>
      </c>
      <c r="M5318" s="9" t="s">
        <v>1806</v>
      </c>
      <c r="N5318" s="12" t="s">
        <v>9195</v>
      </c>
    </row>
    <row r="5319" customFormat="1" spans="1:14">
      <c r="A5319" s="9" t="s">
        <v>10345</v>
      </c>
      <c r="B5319" s="10"/>
      <c r="C5319" s="10" t="s">
        <v>10478</v>
      </c>
      <c r="D5319" s="10" t="s">
        <v>10479</v>
      </c>
      <c r="E5319" s="10" t="s">
        <v>1676</v>
      </c>
      <c r="F5319" s="10"/>
      <c r="G5319" s="10"/>
      <c r="H5319" s="10" t="s">
        <v>1737</v>
      </c>
      <c r="I5319" s="10"/>
      <c r="J5319" s="9" t="s">
        <v>9192</v>
      </c>
      <c r="K5319" s="10" t="s">
        <v>9193</v>
      </c>
      <c r="L5319" s="10" t="s">
        <v>10348</v>
      </c>
      <c r="M5319" s="9" t="s">
        <v>1806</v>
      </c>
      <c r="N5319" s="12" t="s">
        <v>9195</v>
      </c>
    </row>
    <row r="5320" customFormat="1" spans="1:14">
      <c r="A5320" s="9" t="s">
        <v>10345</v>
      </c>
      <c r="B5320" s="9"/>
      <c r="C5320" s="9" t="s">
        <v>10480</v>
      </c>
      <c r="D5320" s="9" t="s">
        <v>10481</v>
      </c>
      <c r="E5320" s="10" t="s">
        <v>1676</v>
      </c>
      <c r="F5320" s="9"/>
      <c r="G5320" s="9"/>
      <c r="H5320" s="10" t="s">
        <v>1737</v>
      </c>
      <c r="I5320" s="10"/>
      <c r="J5320" s="9" t="s">
        <v>9192</v>
      </c>
      <c r="K5320" s="10" t="s">
        <v>9193</v>
      </c>
      <c r="L5320" s="10" t="s">
        <v>10348</v>
      </c>
      <c r="M5320" s="9" t="s">
        <v>1806</v>
      </c>
      <c r="N5320" s="12" t="s">
        <v>9195</v>
      </c>
    </row>
    <row r="5321" customFormat="1" spans="1:14">
      <c r="A5321" s="9" t="s">
        <v>10345</v>
      </c>
      <c r="B5321" s="10"/>
      <c r="C5321" s="10" t="s">
        <v>10482</v>
      </c>
      <c r="D5321" s="10" t="s">
        <v>10483</v>
      </c>
      <c r="E5321" s="10" t="s">
        <v>1676</v>
      </c>
      <c r="F5321" s="10"/>
      <c r="G5321" s="10"/>
      <c r="H5321" s="10" t="s">
        <v>1737</v>
      </c>
      <c r="I5321" s="10"/>
      <c r="J5321" s="9" t="s">
        <v>9192</v>
      </c>
      <c r="K5321" s="10" t="s">
        <v>9193</v>
      </c>
      <c r="L5321" s="10" t="s">
        <v>10348</v>
      </c>
      <c r="M5321" s="9" t="s">
        <v>1806</v>
      </c>
      <c r="N5321" s="12" t="s">
        <v>9195</v>
      </c>
    </row>
    <row r="5322" customFormat="1" spans="1:14">
      <c r="A5322" s="9" t="s">
        <v>10345</v>
      </c>
      <c r="B5322" s="9"/>
      <c r="C5322" s="10" t="s">
        <v>10484</v>
      </c>
      <c r="D5322" s="10" t="s">
        <v>10485</v>
      </c>
      <c r="E5322" s="10" t="s">
        <v>1676</v>
      </c>
      <c r="F5322" s="9"/>
      <c r="G5322" s="9"/>
      <c r="H5322" s="10" t="s">
        <v>1737</v>
      </c>
      <c r="I5322" s="10"/>
      <c r="J5322" s="9" t="s">
        <v>9192</v>
      </c>
      <c r="K5322" s="10" t="s">
        <v>9193</v>
      </c>
      <c r="L5322" s="10" t="s">
        <v>10348</v>
      </c>
      <c r="M5322" s="9" t="s">
        <v>1806</v>
      </c>
      <c r="N5322" s="12" t="s">
        <v>9195</v>
      </c>
    </row>
    <row r="5323" customFormat="1" spans="1:14">
      <c r="A5323" s="9" t="s">
        <v>10345</v>
      </c>
      <c r="B5323" s="10"/>
      <c r="C5323" s="10" t="s">
        <v>10486</v>
      </c>
      <c r="D5323" s="10" t="s">
        <v>10487</v>
      </c>
      <c r="E5323" s="10" t="s">
        <v>1676</v>
      </c>
      <c r="F5323" s="10"/>
      <c r="G5323" s="10"/>
      <c r="H5323" s="10" t="s">
        <v>1737</v>
      </c>
      <c r="I5323" s="10"/>
      <c r="J5323" s="9" t="s">
        <v>9192</v>
      </c>
      <c r="K5323" s="10" t="s">
        <v>9193</v>
      </c>
      <c r="L5323" s="10" t="s">
        <v>10348</v>
      </c>
      <c r="M5323" s="9" t="s">
        <v>1806</v>
      </c>
      <c r="N5323" s="12" t="s">
        <v>9195</v>
      </c>
    </row>
    <row r="5324" customFormat="1" spans="1:14">
      <c r="A5324" s="9" t="s">
        <v>10345</v>
      </c>
      <c r="B5324" s="9"/>
      <c r="C5324" s="10" t="s">
        <v>10488</v>
      </c>
      <c r="D5324" s="10" t="s">
        <v>10489</v>
      </c>
      <c r="E5324" s="10" t="s">
        <v>1676</v>
      </c>
      <c r="F5324" s="9"/>
      <c r="G5324" s="9"/>
      <c r="H5324" s="10" t="s">
        <v>1737</v>
      </c>
      <c r="I5324" s="10"/>
      <c r="J5324" s="9" t="s">
        <v>9192</v>
      </c>
      <c r="K5324" s="10" t="s">
        <v>9193</v>
      </c>
      <c r="L5324" s="10" t="s">
        <v>10348</v>
      </c>
      <c r="M5324" s="9" t="s">
        <v>1806</v>
      </c>
      <c r="N5324" s="12" t="s">
        <v>9195</v>
      </c>
    </row>
    <row r="5325" customFormat="1" spans="1:14">
      <c r="A5325" s="9" t="s">
        <v>10345</v>
      </c>
      <c r="B5325" s="9"/>
      <c r="C5325" s="10" t="s">
        <v>10490</v>
      </c>
      <c r="D5325" s="10" t="s">
        <v>10491</v>
      </c>
      <c r="E5325" s="10" t="s">
        <v>1676</v>
      </c>
      <c r="F5325" s="9"/>
      <c r="G5325" s="9"/>
      <c r="H5325" s="10" t="s">
        <v>1737</v>
      </c>
      <c r="I5325" s="10"/>
      <c r="J5325" s="9" t="s">
        <v>9192</v>
      </c>
      <c r="K5325" s="10" t="s">
        <v>9193</v>
      </c>
      <c r="L5325" s="10" t="s">
        <v>10348</v>
      </c>
      <c r="M5325" s="9" t="s">
        <v>1806</v>
      </c>
      <c r="N5325" s="12" t="s">
        <v>9195</v>
      </c>
    </row>
    <row r="5326" customFormat="1" spans="1:14">
      <c r="A5326" s="9" t="s">
        <v>10345</v>
      </c>
      <c r="B5326" s="9"/>
      <c r="C5326" s="10" t="s">
        <v>10492</v>
      </c>
      <c r="D5326" s="10" t="s">
        <v>10493</v>
      </c>
      <c r="E5326" s="10" t="s">
        <v>1676</v>
      </c>
      <c r="F5326" s="9"/>
      <c r="G5326" s="9"/>
      <c r="H5326" s="10" t="s">
        <v>1737</v>
      </c>
      <c r="I5326" s="10"/>
      <c r="J5326" s="9" t="s">
        <v>9192</v>
      </c>
      <c r="K5326" s="10" t="s">
        <v>9193</v>
      </c>
      <c r="L5326" s="10" t="s">
        <v>10348</v>
      </c>
      <c r="M5326" s="9" t="s">
        <v>1806</v>
      </c>
      <c r="N5326" s="12" t="s">
        <v>9195</v>
      </c>
    </row>
    <row r="5327" customFormat="1" spans="1:14">
      <c r="A5327" s="9" t="s">
        <v>10345</v>
      </c>
      <c r="B5327" s="10"/>
      <c r="C5327" s="10" t="s">
        <v>10494</v>
      </c>
      <c r="D5327" s="10" t="s">
        <v>10495</v>
      </c>
      <c r="E5327" s="10" t="s">
        <v>1676</v>
      </c>
      <c r="F5327" s="10"/>
      <c r="G5327" s="10"/>
      <c r="H5327" s="10" t="s">
        <v>1737</v>
      </c>
      <c r="I5327" s="10"/>
      <c r="J5327" s="9" t="s">
        <v>9192</v>
      </c>
      <c r="K5327" s="10" t="s">
        <v>9193</v>
      </c>
      <c r="L5327" s="10" t="s">
        <v>10348</v>
      </c>
      <c r="M5327" s="9" t="s">
        <v>1806</v>
      </c>
      <c r="N5327" s="12" t="s">
        <v>9195</v>
      </c>
    </row>
    <row r="5328" customFormat="1" spans="1:14">
      <c r="A5328" s="9" t="s">
        <v>10345</v>
      </c>
      <c r="B5328" s="9"/>
      <c r="C5328" s="10" t="s">
        <v>10496</v>
      </c>
      <c r="D5328" s="10" t="s">
        <v>10497</v>
      </c>
      <c r="E5328" s="10" t="s">
        <v>1676</v>
      </c>
      <c r="F5328" s="9"/>
      <c r="G5328" s="9"/>
      <c r="H5328" s="10" t="s">
        <v>1737</v>
      </c>
      <c r="I5328" s="10"/>
      <c r="J5328" s="9" t="s">
        <v>9192</v>
      </c>
      <c r="K5328" s="10" t="s">
        <v>9193</v>
      </c>
      <c r="L5328" s="10" t="s">
        <v>10348</v>
      </c>
      <c r="M5328" s="9" t="s">
        <v>1806</v>
      </c>
      <c r="N5328" s="12" t="s">
        <v>9195</v>
      </c>
    </row>
    <row r="5329" customFormat="1" spans="1:14">
      <c r="A5329" s="9" t="s">
        <v>10345</v>
      </c>
      <c r="B5329" s="9"/>
      <c r="C5329" s="10" t="s">
        <v>10498</v>
      </c>
      <c r="D5329" s="10" t="s">
        <v>10499</v>
      </c>
      <c r="E5329" s="10" t="s">
        <v>1676</v>
      </c>
      <c r="F5329" s="9"/>
      <c r="G5329" s="9"/>
      <c r="H5329" s="10" t="s">
        <v>1737</v>
      </c>
      <c r="I5329" s="10"/>
      <c r="J5329" s="9" t="s">
        <v>9192</v>
      </c>
      <c r="K5329" s="10" t="s">
        <v>9193</v>
      </c>
      <c r="L5329" s="10" t="s">
        <v>10348</v>
      </c>
      <c r="M5329" s="9" t="s">
        <v>1806</v>
      </c>
      <c r="N5329" s="12" t="s">
        <v>9195</v>
      </c>
    </row>
    <row r="5330" customFormat="1" spans="1:14">
      <c r="A5330" s="9" t="s">
        <v>10345</v>
      </c>
      <c r="B5330" s="9"/>
      <c r="C5330" s="10" t="s">
        <v>10500</v>
      </c>
      <c r="D5330" s="10" t="s">
        <v>10501</v>
      </c>
      <c r="E5330" s="10" t="s">
        <v>1676</v>
      </c>
      <c r="F5330" s="9"/>
      <c r="G5330" s="9"/>
      <c r="H5330" s="10" t="s">
        <v>1737</v>
      </c>
      <c r="I5330" s="10"/>
      <c r="J5330" s="9" t="s">
        <v>9192</v>
      </c>
      <c r="K5330" s="10" t="s">
        <v>9193</v>
      </c>
      <c r="L5330" s="10" t="s">
        <v>10348</v>
      </c>
      <c r="M5330" s="9" t="s">
        <v>1806</v>
      </c>
      <c r="N5330" s="12" t="s">
        <v>9195</v>
      </c>
    </row>
    <row r="5331" customFormat="1" spans="1:14">
      <c r="A5331" s="9" t="s">
        <v>10345</v>
      </c>
      <c r="B5331" s="9"/>
      <c r="C5331" s="9" t="s">
        <v>10502</v>
      </c>
      <c r="D5331" s="9" t="s">
        <v>10503</v>
      </c>
      <c r="E5331" s="10" t="s">
        <v>1676</v>
      </c>
      <c r="F5331" s="9"/>
      <c r="G5331" s="9"/>
      <c r="H5331" s="9" t="s">
        <v>1737</v>
      </c>
      <c r="I5331" s="9"/>
      <c r="J5331" s="9" t="s">
        <v>9192</v>
      </c>
      <c r="K5331" s="9" t="s">
        <v>9193</v>
      </c>
      <c r="L5331" s="9" t="s">
        <v>10504</v>
      </c>
      <c r="M5331" s="9"/>
      <c r="N5331" s="12" t="s">
        <v>9195</v>
      </c>
    </row>
    <row r="5332" customFormat="1" spans="1:14">
      <c r="A5332" s="9" t="s">
        <v>10345</v>
      </c>
      <c r="B5332" s="10"/>
      <c r="C5332" s="10" t="s">
        <v>10505</v>
      </c>
      <c r="D5332" s="10" t="s">
        <v>10506</v>
      </c>
      <c r="E5332" s="10" t="s">
        <v>1676</v>
      </c>
      <c r="F5332" s="10"/>
      <c r="G5332" s="10"/>
      <c r="H5332" s="10" t="s">
        <v>1737</v>
      </c>
      <c r="I5332" s="10"/>
      <c r="J5332" s="9" t="s">
        <v>9192</v>
      </c>
      <c r="K5332" s="10" t="s">
        <v>9193</v>
      </c>
      <c r="L5332" s="10" t="s">
        <v>10504</v>
      </c>
      <c r="M5332" s="9" t="s">
        <v>8155</v>
      </c>
      <c r="N5332" s="12" t="s">
        <v>9195</v>
      </c>
    </row>
    <row r="5333" customFormat="1" spans="1:14">
      <c r="A5333" s="9" t="s">
        <v>10345</v>
      </c>
      <c r="B5333" s="10"/>
      <c r="C5333" s="10" t="s">
        <v>10507</v>
      </c>
      <c r="D5333" s="10" t="s">
        <v>10508</v>
      </c>
      <c r="E5333" s="10" t="s">
        <v>1676</v>
      </c>
      <c r="F5333" s="10"/>
      <c r="G5333" s="10"/>
      <c r="H5333" s="10" t="s">
        <v>1737</v>
      </c>
      <c r="I5333" s="10"/>
      <c r="J5333" s="9" t="s">
        <v>9192</v>
      </c>
      <c r="K5333" s="10" t="s">
        <v>9193</v>
      </c>
      <c r="L5333" s="10" t="s">
        <v>10504</v>
      </c>
      <c r="M5333" s="9" t="s">
        <v>8155</v>
      </c>
      <c r="N5333" s="12" t="s">
        <v>9195</v>
      </c>
    </row>
    <row r="5334" customFormat="1" spans="1:14">
      <c r="A5334" s="9" t="s">
        <v>10345</v>
      </c>
      <c r="B5334" s="10"/>
      <c r="C5334" s="10" t="s">
        <v>10509</v>
      </c>
      <c r="D5334" s="10" t="s">
        <v>10510</v>
      </c>
      <c r="E5334" s="10" t="s">
        <v>1676</v>
      </c>
      <c r="F5334" s="10"/>
      <c r="G5334" s="10"/>
      <c r="H5334" s="10" t="s">
        <v>1737</v>
      </c>
      <c r="I5334" s="10"/>
      <c r="J5334" s="9" t="s">
        <v>9192</v>
      </c>
      <c r="K5334" s="10" t="s">
        <v>9193</v>
      </c>
      <c r="L5334" s="10" t="s">
        <v>10504</v>
      </c>
      <c r="M5334" s="9" t="s">
        <v>8155</v>
      </c>
      <c r="N5334" s="12" t="s">
        <v>9195</v>
      </c>
    </row>
    <row r="5335" customFormat="1" spans="1:14">
      <c r="A5335" s="9" t="s">
        <v>10345</v>
      </c>
      <c r="B5335" s="9"/>
      <c r="C5335" s="9" t="s">
        <v>10511</v>
      </c>
      <c r="D5335" s="9" t="s">
        <v>10512</v>
      </c>
      <c r="E5335" s="10" t="s">
        <v>1676</v>
      </c>
      <c r="F5335" s="9"/>
      <c r="G5335" s="9"/>
      <c r="H5335" s="10" t="s">
        <v>1737</v>
      </c>
      <c r="I5335" s="10"/>
      <c r="J5335" s="9" t="s">
        <v>9192</v>
      </c>
      <c r="K5335" s="10" t="s">
        <v>9193</v>
      </c>
      <c r="L5335" s="10" t="s">
        <v>10504</v>
      </c>
      <c r="M5335" s="9" t="s">
        <v>8155</v>
      </c>
      <c r="N5335" s="12" t="s">
        <v>9195</v>
      </c>
    </row>
    <row r="5336" customFormat="1" spans="1:14">
      <c r="A5336" s="9" t="s">
        <v>10345</v>
      </c>
      <c r="B5336" s="10"/>
      <c r="C5336" s="10" t="s">
        <v>10513</v>
      </c>
      <c r="D5336" s="10" t="s">
        <v>10514</v>
      </c>
      <c r="E5336" s="10" t="s">
        <v>1676</v>
      </c>
      <c r="F5336" s="10"/>
      <c r="G5336" s="10"/>
      <c r="H5336" s="10" t="s">
        <v>1737</v>
      </c>
      <c r="I5336" s="10"/>
      <c r="J5336" s="9" t="s">
        <v>9192</v>
      </c>
      <c r="K5336" s="10" t="s">
        <v>9193</v>
      </c>
      <c r="L5336" s="10" t="s">
        <v>10504</v>
      </c>
      <c r="M5336" s="9" t="s">
        <v>8155</v>
      </c>
      <c r="N5336" s="12" t="s">
        <v>9195</v>
      </c>
    </row>
    <row r="5337" customFormat="1" spans="1:14">
      <c r="A5337" s="9" t="s">
        <v>10345</v>
      </c>
      <c r="B5337" s="10"/>
      <c r="C5337" s="10" t="s">
        <v>10515</v>
      </c>
      <c r="D5337" s="10" t="s">
        <v>10516</v>
      </c>
      <c r="E5337" s="10" t="s">
        <v>1676</v>
      </c>
      <c r="F5337" s="10"/>
      <c r="G5337" s="10"/>
      <c r="H5337" s="10" t="s">
        <v>1737</v>
      </c>
      <c r="I5337" s="10"/>
      <c r="J5337" s="9" t="s">
        <v>9192</v>
      </c>
      <c r="K5337" s="10" t="s">
        <v>9193</v>
      </c>
      <c r="L5337" s="10" t="s">
        <v>10504</v>
      </c>
      <c r="M5337" s="9" t="s">
        <v>8155</v>
      </c>
      <c r="N5337" s="12" t="s">
        <v>9195</v>
      </c>
    </row>
    <row r="5338" customFormat="1" spans="1:14">
      <c r="A5338" s="9" t="s">
        <v>10345</v>
      </c>
      <c r="B5338" s="10"/>
      <c r="C5338" s="10" t="s">
        <v>10517</v>
      </c>
      <c r="D5338" s="10" t="s">
        <v>10518</v>
      </c>
      <c r="E5338" s="10" t="s">
        <v>1676</v>
      </c>
      <c r="F5338" s="10"/>
      <c r="G5338" s="10"/>
      <c r="H5338" s="10" t="s">
        <v>1737</v>
      </c>
      <c r="I5338" s="10"/>
      <c r="J5338" s="9" t="s">
        <v>9192</v>
      </c>
      <c r="K5338" s="10" t="s">
        <v>9193</v>
      </c>
      <c r="L5338" s="10" t="s">
        <v>10504</v>
      </c>
      <c r="M5338" s="9" t="s">
        <v>8155</v>
      </c>
      <c r="N5338" s="12" t="s">
        <v>9195</v>
      </c>
    </row>
    <row r="5339" customFormat="1" spans="1:14">
      <c r="A5339" s="9" t="s">
        <v>10345</v>
      </c>
      <c r="B5339" s="9"/>
      <c r="C5339" s="10" t="s">
        <v>10519</v>
      </c>
      <c r="D5339" s="10" t="s">
        <v>10520</v>
      </c>
      <c r="E5339" s="10" t="s">
        <v>1676</v>
      </c>
      <c r="F5339" s="10"/>
      <c r="G5339" s="10"/>
      <c r="H5339" s="10" t="s">
        <v>1737</v>
      </c>
      <c r="I5339" s="10"/>
      <c r="J5339" s="9" t="s">
        <v>9192</v>
      </c>
      <c r="K5339" s="10" t="s">
        <v>9193</v>
      </c>
      <c r="L5339" s="10" t="s">
        <v>10504</v>
      </c>
      <c r="M5339" s="9" t="s">
        <v>8155</v>
      </c>
      <c r="N5339" s="12" t="s">
        <v>9195</v>
      </c>
    </row>
    <row r="5340" customFormat="1" spans="1:14">
      <c r="A5340" s="9" t="s">
        <v>10345</v>
      </c>
      <c r="B5340" s="10"/>
      <c r="C5340" s="10" t="s">
        <v>10521</v>
      </c>
      <c r="D5340" s="10" t="s">
        <v>10522</v>
      </c>
      <c r="E5340" s="10" t="s">
        <v>1676</v>
      </c>
      <c r="F5340" s="10"/>
      <c r="G5340" s="10"/>
      <c r="H5340" s="10" t="s">
        <v>1737</v>
      </c>
      <c r="I5340" s="10"/>
      <c r="J5340" s="9" t="s">
        <v>9192</v>
      </c>
      <c r="K5340" s="10" t="s">
        <v>9193</v>
      </c>
      <c r="L5340" s="10" t="s">
        <v>10504</v>
      </c>
      <c r="M5340" s="9" t="s">
        <v>8155</v>
      </c>
      <c r="N5340" s="12" t="s">
        <v>9195</v>
      </c>
    </row>
    <row r="5341" customFormat="1" spans="1:14">
      <c r="A5341" s="9" t="s">
        <v>10345</v>
      </c>
      <c r="B5341" s="9"/>
      <c r="C5341" s="9" t="s">
        <v>10523</v>
      </c>
      <c r="D5341" s="9" t="s">
        <v>10524</v>
      </c>
      <c r="E5341" s="10" t="s">
        <v>1676</v>
      </c>
      <c r="F5341" s="9"/>
      <c r="G5341" s="9"/>
      <c r="H5341" s="10" t="s">
        <v>1737</v>
      </c>
      <c r="I5341" s="10"/>
      <c r="J5341" s="9" t="s">
        <v>9192</v>
      </c>
      <c r="K5341" s="10" t="s">
        <v>9193</v>
      </c>
      <c r="L5341" s="10" t="s">
        <v>10504</v>
      </c>
      <c r="M5341" s="9" t="s">
        <v>8155</v>
      </c>
      <c r="N5341" s="12" t="s">
        <v>9195</v>
      </c>
    </row>
    <row r="5342" customFormat="1" spans="1:14">
      <c r="A5342" s="9" t="s">
        <v>10345</v>
      </c>
      <c r="B5342" s="10"/>
      <c r="C5342" s="10" t="s">
        <v>10525</v>
      </c>
      <c r="D5342" s="10" t="s">
        <v>10526</v>
      </c>
      <c r="E5342" s="10" t="s">
        <v>1676</v>
      </c>
      <c r="F5342" s="10"/>
      <c r="G5342" s="10"/>
      <c r="H5342" s="10" t="s">
        <v>1737</v>
      </c>
      <c r="I5342" s="10"/>
      <c r="J5342" s="9" t="s">
        <v>9192</v>
      </c>
      <c r="K5342" s="10" t="s">
        <v>9193</v>
      </c>
      <c r="L5342" s="10" t="s">
        <v>10504</v>
      </c>
      <c r="M5342" s="9" t="s">
        <v>8155</v>
      </c>
      <c r="N5342" s="12" t="s">
        <v>9195</v>
      </c>
    </row>
    <row r="5343" customFormat="1" spans="1:14">
      <c r="A5343" s="9" t="s">
        <v>10345</v>
      </c>
      <c r="B5343" s="10"/>
      <c r="C5343" s="10" t="s">
        <v>10527</v>
      </c>
      <c r="D5343" s="10" t="s">
        <v>10528</v>
      </c>
      <c r="E5343" s="10" t="s">
        <v>1676</v>
      </c>
      <c r="F5343" s="10"/>
      <c r="G5343" s="10"/>
      <c r="H5343" s="10" t="s">
        <v>1737</v>
      </c>
      <c r="I5343" s="10"/>
      <c r="J5343" s="9" t="s">
        <v>9192</v>
      </c>
      <c r="K5343" s="10" t="s">
        <v>9193</v>
      </c>
      <c r="L5343" s="10" t="s">
        <v>10504</v>
      </c>
      <c r="M5343" s="9" t="s">
        <v>8155</v>
      </c>
      <c r="N5343" s="12" t="s">
        <v>9195</v>
      </c>
    </row>
    <row r="5344" customFormat="1" spans="1:14">
      <c r="A5344" s="9" t="s">
        <v>10345</v>
      </c>
      <c r="B5344" s="10"/>
      <c r="C5344" s="10" t="s">
        <v>10529</v>
      </c>
      <c r="D5344" s="10" t="s">
        <v>10530</v>
      </c>
      <c r="E5344" s="10" t="s">
        <v>1676</v>
      </c>
      <c r="F5344" s="10"/>
      <c r="G5344" s="10"/>
      <c r="H5344" s="10" t="s">
        <v>1737</v>
      </c>
      <c r="I5344" s="10"/>
      <c r="J5344" s="9" t="s">
        <v>9192</v>
      </c>
      <c r="K5344" s="10" t="s">
        <v>9193</v>
      </c>
      <c r="L5344" s="10" t="s">
        <v>10504</v>
      </c>
      <c r="M5344" s="9" t="s">
        <v>8155</v>
      </c>
      <c r="N5344" s="12" t="s">
        <v>9195</v>
      </c>
    </row>
    <row r="5345" customFormat="1" spans="1:14">
      <c r="A5345" s="9" t="s">
        <v>10345</v>
      </c>
      <c r="B5345" s="10"/>
      <c r="C5345" s="10" t="s">
        <v>10531</v>
      </c>
      <c r="D5345" s="10" t="s">
        <v>10532</v>
      </c>
      <c r="E5345" s="10" t="s">
        <v>1676</v>
      </c>
      <c r="F5345" s="10"/>
      <c r="G5345" s="10"/>
      <c r="H5345" s="10" t="s">
        <v>1737</v>
      </c>
      <c r="I5345" s="10"/>
      <c r="J5345" s="9" t="s">
        <v>9192</v>
      </c>
      <c r="K5345" s="10" t="s">
        <v>9193</v>
      </c>
      <c r="L5345" s="10" t="s">
        <v>10504</v>
      </c>
      <c r="M5345" s="9" t="s">
        <v>8155</v>
      </c>
      <c r="N5345" s="12" t="s">
        <v>9195</v>
      </c>
    </row>
    <row r="5346" customFormat="1" spans="1:14">
      <c r="A5346" s="9" t="s">
        <v>10345</v>
      </c>
      <c r="B5346" s="10"/>
      <c r="C5346" s="10" t="s">
        <v>10533</v>
      </c>
      <c r="D5346" s="10" t="s">
        <v>10534</v>
      </c>
      <c r="E5346" s="10" t="s">
        <v>1676</v>
      </c>
      <c r="F5346" s="10"/>
      <c r="G5346" s="10"/>
      <c r="H5346" s="10" t="s">
        <v>1737</v>
      </c>
      <c r="I5346" s="10"/>
      <c r="J5346" s="9" t="s">
        <v>9192</v>
      </c>
      <c r="K5346" s="10" t="s">
        <v>9193</v>
      </c>
      <c r="L5346" s="10" t="s">
        <v>10504</v>
      </c>
      <c r="M5346" s="9" t="s">
        <v>8155</v>
      </c>
      <c r="N5346" s="12" t="s">
        <v>9195</v>
      </c>
    </row>
    <row r="5347" customFormat="1" spans="1:14">
      <c r="A5347" s="9" t="s">
        <v>10345</v>
      </c>
      <c r="B5347" s="10"/>
      <c r="C5347" s="10" t="s">
        <v>10535</v>
      </c>
      <c r="D5347" s="10" t="s">
        <v>10536</v>
      </c>
      <c r="E5347" s="10" t="s">
        <v>1676</v>
      </c>
      <c r="F5347" s="10"/>
      <c r="G5347" s="10"/>
      <c r="H5347" s="10" t="s">
        <v>1737</v>
      </c>
      <c r="I5347" s="10"/>
      <c r="J5347" s="9" t="s">
        <v>9192</v>
      </c>
      <c r="K5347" s="10" t="s">
        <v>9193</v>
      </c>
      <c r="L5347" s="10" t="s">
        <v>10504</v>
      </c>
      <c r="M5347" s="9" t="s">
        <v>8155</v>
      </c>
      <c r="N5347" s="12" t="s">
        <v>9195</v>
      </c>
    </row>
    <row r="5348" customFormat="1" spans="1:14">
      <c r="A5348" s="9" t="s">
        <v>10345</v>
      </c>
      <c r="B5348" s="10"/>
      <c r="C5348" s="10" t="s">
        <v>10537</v>
      </c>
      <c r="D5348" s="10" t="s">
        <v>10538</v>
      </c>
      <c r="E5348" s="10" t="s">
        <v>1676</v>
      </c>
      <c r="F5348" s="10"/>
      <c r="G5348" s="10"/>
      <c r="H5348" s="10" t="s">
        <v>1737</v>
      </c>
      <c r="I5348" s="10"/>
      <c r="J5348" s="9" t="s">
        <v>9192</v>
      </c>
      <c r="K5348" s="10" t="s">
        <v>9193</v>
      </c>
      <c r="L5348" s="10" t="s">
        <v>10504</v>
      </c>
      <c r="M5348" s="9" t="s">
        <v>8155</v>
      </c>
      <c r="N5348" s="12" t="s">
        <v>9195</v>
      </c>
    </row>
    <row r="5349" customFormat="1" spans="1:14">
      <c r="A5349" s="9" t="s">
        <v>10345</v>
      </c>
      <c r="B5349" s="10"/>
      <c r="C5349" s="10" t="s">
        <v>10539</v>
      </c>
      <c r="D5349" s="10" t="s">
        <v>10540</v>
      </c>
      <c r="E5349" s="10" t="s">
        <v>1676</v>
      </c>
      <c r="F5349" s="10"/>
      <c r="G5349" s="10"/>
      <c r="H5349" s="10" t="s">
        <v>1737</v>
      </c>
      <c r="I5349" s="10"/>
      <c r="J5349" s="9" t="s">
        <v>9192</v>
      </c>
      <c r="K5349" s="10" t="s">
        <v>9193</v>
      </c>
      <c r="L5349" s="10" t="s">
        <v>10504</v>
      </c>
      <c r="M5349" s="9" t="s">
        <v>8155</v>
      </c>
      <c r="N5349" s="12" t="s">
        <v>9195</v>
      </c>
    </row>
    <row r="5350" customFormat="1" spans="1:14">
      <c r="A5350" s="9" t="s">
        <v>10345</v>
      </c>
      <c r="B5350" s="10"/>
      <c r="C5350" s="10" t="s">
        <v>10541</v>
      </c>
      <c r="D5350" s="10" t="s">
        <v>10542</v>
      </c>
      <c r="E5350" s="10" t="s">
        <v>1676</v>
      </c>
      <c r="F5350" s="10"/>
      <c r="G5350" s="10"/>
      <c r="H5350" s="10" t="s">
        <v>1737</v>
      </c>
      <c r="I5350" s="10"/>
      <c r="J5350" s="9" t="s">
        <v>9192</v>
      </c>
      <c r="K5350" s="10" t="s">
        <v>9193</v>
      </c>
      <c r="L5350" s="10" t="s">
        <v>10504</v>
      </c>
      <c r="M5350" s="9" t="s">
        <v>8155</v>
      </c>
      <c r="N5350" s="12" t="s">
        <v>9195</v>
      </c>
    </row>
    <row r="5351" customFormat="1" spans="1:14">
      <c r="A5351" s="9" t="s">
        <v>10345</v>
      </c>
      <c r="B5351" s="10"/>
      <c r="C5351" s="10" t="s">
        <v>10543</v>
      </c>
      <c r="D5351" s="10" t="s">
        <v>10544</v>
      </c>
      <c r="E5351" s="10" t="s">
        <v>1676</v>
      </c>
      <c r="F5351" s="10"/>
      <c r="G5351" s="10"/>
      <c r="H5351" s="10" t="s">
        <v>1737</v>
      </c>
      <c r="I5351" s="10"/>
      <c r="J5351" s="9" t="s">
        <v>9192</v>
      </c>
      <c r="K5351" s="10" t="s">
        <v>9193</v>
      </c>
      <c r="L5351" s="10" t="s">
        <v>10504</v>
      </c>
      <c r="M5351" s="9" t="s">
        <v>8155</v>
      </c>
      <c r="N5351" s="12" t="s">
        <v>9195</v>
      </c>
    </row>
    <row r="5352" customFormat="1" spans="1:14">
      <c r="A5352" s="9" t="s">
        <v>10345</v>
      </c>
      <c r="B5352" s="10"/>
      <c r="C5352" s="10" t="s">
        <v>10545</v>
      </c>
      <c r="D5352" s="10" t="s">
        <v>10546</v>
      </c>
      <c r="E5352" s="10" t="s">
        <v>1676</v>
      </c>
      <c r="F5352" s="10"/>
      <c r="G5352" s="10"/>
      <c r="H5352" s="10" t="s">
        <v>1737</v>
      </c>
      <c r="I5352" s="10"/>
      <c r="J5352" s="9" t="s">
        <v>9192</v>
      </c>
      <c r="K5352" s="10" t="s">
        <v>9193</v>
      </c>
      <c r="L5352" s="10" t="s">
        <v>10504</v>
      </c>
      <c r="M5352" s="9" t="s">
        <v>8155</v>
      </c>
      <c r="N5352" s="12" t="s">
        <v>9195</v>
      </c>
    </row>
    <row r="5353" customFormat="1" spans="1:14">
      <c r="A5353" s="9" t="s">
        <v>10345</v>
      </c>
      <c r="B5353" s="9"/>
      <c r="C5353" s="10" t="s">
        <v>10547</v>
      </c>
      <c r="D5353" s="10" t="s">
        <v>10548</v>
      </c>
      <c r="E5353" s="10" t="s">
        <v>1676</v>
      </c>
      <c r="F5353" s="9"/>
      <c r="G5353" s="9"/>
      <c r="H5353" s="10" t="s">
        <v>1737</v>
      </c>
      <c r="I5353" s="10"/>
      <c r="J5353" s="9" t="s">
        <v>9192</v>
      </c>
      <c r="K5353" s="10" t="s">
        <v>9193</v>
      </c>
      <c r="L5353" s="10" t="s">
        <v>10504</v>
      </c>
      <c r="M5353" s="9" t="s">
        <v>8155</v>
      </c>
      <c r="N5353" s="12" t="s">
        <v>9195</v>
      </c>
    </row>
    <row r="5354" customFormat="1" spans="1:14">
      <c r="A5354" s="9" t="s">
        <v>10345</v>
      </c>
      <c r="B5354" s="9"/>
      <c r="C5354" s="9" t="s">
        <v>10549</v>
      </c>
      <c r="D5354" s="9" t="s">
        <v>10550</v>
      </c>
      <c r="E5354" s="10" t="s">
        <v>1676</v>
      </c>
      <c r="F5354" s="9"/>
      <c r="G5354" s="9"/>
      <c r="H5354" s="10" t="s">
        <v>1737</v>
      </c>
      <c r="I5354" s="10"/>
      <c r="J5354" s="9" t="s">
        <v>9192</v>
      </c>
      <c r="K5354" s="10" t="s">
        <v>9193</v>
      </c>
      <c r="L5354" s="10" t="s">
        <v>10504</v>
      </c>
      <c r="M5354" s="9" t="s">
        <v>8155</v>
      </c>
      <c r="N5354" s="12" t="s">
        <v>9195</v>
      </c>
    </row>
    <row r="5355" customFormat="1" spans="1:14">
      <c r="A5355" s="9" t="s">
        <v>10345</v>
      </c>
      <c r="B5355" s="9"/>
      <c r="C5355" s="9" t="s">
        <v>10551</v>
      </c>
      <c r="D5355" s="9" t="s">
        <v>10552</v>
      </c>
      <c r="E5355" s="10" t="s">
        <v>1676</v>
      </c>
      <c r="F5355" s="9"/>
      <c r="G5355" s="9"/>
      <c r="H5355" s="10" t="s">
        <v>1737</v>
      </c>
      <c r="I5355" s="10"/>
      <c r="J5355" s="9" t="s">
        <v>9192</v>
      </c>
      <c r="K5355" s="10" t="s">
        <v>9193</v>
      </c>
      <c r="L5355" s="10" t="s">
        <v>10504</v>
      </c>
      <c r="M5355" s="9" t="s">
        <v>8155</v>
      </c>
      <c r="N5355" s="12" t="s">
        <v>9195</v>
      </c>
    </row>
    <row r="5356" customFormat="1" spans="1:14">
      <c r="A5356" s="9" t="s">
        <v>10345</v>
      </c>
      <c r="B5356" s="9"/>
      <c r="C5356" s="10" t="s">
        <v>10553</v>
      </c>
      <c r="D5356" s="10" t="s">
        <v>10554</v>
      </c>
      <c r="E5356" s="10" t="s">
        <v>1676</v>
      </c>
      <c r="F5356" s="9"/>
      <c r="G5356" s="9"/>
      <c r="H5356" s="10" t="s">
        <v>1737</v>
      </c>
      <c r="I5356" s="10"/>
      <c r="J5356" s="9" t="s">
        <v>9192</v>
      </c>
      <c r="K5356" s="10" t="s">
        <v>9193</v>
      </c>
      <c r="L5356" s="10" t="s">
        <v>10504</v>
      </c>
      <c r="M5356" s="9" t="s">
        <v>8155</v>
      </c>
      <c r="N5356" s="12" t="s">
        <v>9195</v>
      </c>
    </row>
    <row r="5357" customFormat="1" spans="1:14">
      <c r="A5357" s="9" t="s">
        <v>10345</v>
      </c>
      <c r="B5357" s="10"/>
      <c r="C5357" s="10" t="s">
        <v>10555</v>
      </c>
      <c r="D5357" s="10" t="s">
        <v>10556</v>
      </c>
      <c r="E5357" s="10" t="s">
        <v>1676</v>
      </c>
      <c r="F5357" s="10"/>
      <c r="G5357" s="10"/>
      <c r="H5357" s="10" t="s">
        <v>1737</v>
      </c>
      <c r="I5357" s="10"/>
      <c r="J5357" s="9" t="s">
        <v>9192</v>
      </c>
      <c r="K5357" s="10" t="s">
        <v>9193</v>
      </c>
      <c r="L5357" s="10" t="s">
        <v>10557</v>
      </c>
      <c r="M5357" s="9" t="s">
        <v>8167</v>
      </c>
      <c r="N5357" s="12" t="s">
        <v>9195</v>
      </c>
    </row>
    <row r="5358" customFormat="1" spans="1:14">
      <c r="A5358" s="9" t="s">
        <v>10345</v>
      </c>
      <c r="B5358" s="9"/>
      <c r="C5358" s="10" t="s">
        <v>10558</v>
      </c>
      <c r="D5358" s="10" t="s">
        <v>10559</v>
      </c>
      <c r="E5358" s="10" t="s">
        <v>1676</v>
      </c>
      <c r="F5358" s="10"/>
      <c r="G5358" s="10"/>
      <c r="H5358" s="10" t="s">
        <v>1737</v>
      </c>
      <c r="I5358" s="10"/>
      <c r="J5358" s="9" t="s">
        <v>9192</v>
      </c>
      <c r="K5358" s="10" t="s">
        <v>9193</v>
      </c>
      <c r="L5358" s="10" t="s">
        <v>10557</v>
      </c>
      <c r="M5358" s="9" t="s">
        <v>8167</v>
      </c>
      <c r="N5358" s="12" t="s">
        <v>9195</v>
      </c>
    </row>
    <row r="5359" customFormat="1" spans="1:14">
      <c r="A5359" s="9" t="s">
        <v>10345</v>
      </c>
      <c r="B5359" s="10"/>
      <c r="C5359" s="10" t="s">
        <v>10560</v>
      </c>
      <c r="D5359" s="10" t="s">
        <v>10561</v>
      </c>
      <c r="E5359" s="10" t="s">
        <v>1676</v>
      </c>
      <c r="F5359" s="10"/>
      <c r="G5359" s="10"/>
      <c r="H5359" s="10" t="s">
        <v>1737</v>
      </c>
      <c r="I5359" s="10"/>
      <c r="J5359" s="9" t="s">
        <v>9192</v>
      </c>
      <c r="K5359" s="10" t="s">
        <v>9193</v>
      </c>
      <c r="L5359" s="10" t="s">
        <v>10557</v>
      </c>
      <c r="M5359" s="9" t="s">
        <v>8167</v>
      </c>
      <c r="N5359" s="12" t="s">
        <v>9195</v>
      </c>
    </row>
    <row r="5360" customFormat="1" spans="1:14">
      <c r="A5360" s="9" t="s">
        <v>10345</v>
      </c>
      <c r="B5360" s="10"/>
      <c r="C5360" s="10" t="s">
        <v>10562</v>
      </c>
      <c r="D5360" s="10" t="s">
        <v>10563</v>
      </c>
      <c r="E5360" s="10" t="s">
        <v>1676</v>
      </c>
      <c r="F5360" s="10"/>
      <c r="G5360" s="10"/>
      <c r="H5360" s="10" t="s">
        <v>1737</v>
      </c>
      <c r="I5360" s="10"/>
      <c r="J5360" s="10" t="s">
        <v>9192</v>
      </c>
      <c r="K5360" s="10" t="s">
        <v>9193</v>
      </c>
      <c r="L5360" s="10" t="s">
        <v>10557</v>
      </c>
      <c r="M5360" s="9" t="s">
        <v>8167</v>
      </c>
      <c r="N5360" s="12" t="s">
        <v>9195</v>
      </c>
    </row>
    <row r="5361" customFormat="1" spans="1:14">
      <c r="A5361" s="9" t="s">
        <v>10345</v>
      </c>
      <c r="B5361" s="10"/>
      <c r="C5361" s="10" t="s">
        <v>10564</v>
      </c>
      <c r="D5361" s="10" t="s">
        <v>10565</v>
      </c>
      <c r="E5361" s="10" t="s">
        <v>1676</v>
      </c>
      <c r="F5361" s="10"/>
      <c r="G5361" s="10"/>
      <c r="H5361" s="10" t="s">
        <v>1737</v>
      </c>
      <c r="I5361" s="10"/>
      <c r="J5361" s="10" t="s">
        <v>9192</v>
      </c>
      <c r="K5361" s="10" t="s">
        <v>9193</v>
      </c>
      <c r="L5361" s="10" t="s">
        <v>10557</v>
      </c>
      <c r="M5361" s="9" t="s">
        <v>8167</v>
      </c>
      <c r="N5361" s="12" t="s">
        <v>9195</v>
      </c>
    </row>
    <row r="5362" customFormat="1" spans="1:14">
      <c r="A5362" s="9" t="s">
        <v>10345</v>
      </c>
      <c r="B5362" s="10"/>
      <c r="C5362" s="10" t="s">
        <v>10566</v>
      </c>
      <c r="D5362" s="10" t="s">
        <v>10567</v>
      </c>
      <c r="E5362" s="10" t="s">
        <v>1676</v>
      </c>
      <c r="F5362" s="10"/>
      <c r="G5362" s="10"/>
      <c r="H5362" s="10" t="s">
        <v>1737</v>
      </c>
      <c r="I5362" s="10"/>
      <c r="J5362" s="10" t="s">
        <v>9192</v>
      </c>
      <c r="K5362" s="10" t="s">
        <v>9193</v>
      </c>
      <c r="L5362" s="10" t="s">
        <v>10557</v>
      </c>
      <c r="M5362" s="9" t="s">
        <v>8167</v>
      </c>
      <c r="N5362" s="12" t="s">
        <v>9195</v>
      </c>
    </row>
    <row r="5363" customFormat="1" spans="1:14">
      <c r="A5363" s="9" t="s">
        <v>10345</v>
      </c>
      <c r="B5363" s="10"/>
      <c r="C5363" s="10" t="s">
        <v>10568</v>
      </c>
      <c r="D5363" s="10" t="s">
        <v>10569</v>
      </c>
      <c r="E5363" s="10" t="s">
        <v>1676</v>
      </c>
      <c r="F5363" s="10"/>
      <c r="G5363" s="10"/>
      <c r="H5363" s="10" t="s">
        <v>1737</v>
      </c>
      <c r="I5363" s="10"/>
      <c r="J5363" s="10" t="s">
        <v>9192</v>
      </c>
      <c r="K5363" s="10" t="s">
        <v>9193</v>
      </c>
      <c r="L5363" s="10" t="s">
        <v>10557</v>
      </c>
      <c r="M5363" s="9" t="s">
        <v>8167</v>
      </c>
      <c r="N5363" s="12" t="s">
        <v>9195</v>
      </c>
    </row>
    <row r="5364" customFormat="1" spans="1:14">
      <c r="A5364" s="9" t="s">
        <v>10345</v>
      </c>
      <c r="B5364" s="10"/>
      <c r="C5364" s="10" t="s">
        <v>10570</v>
      </c>
      <c r="D5364" s="10" t="s">
        <v>10571</v>
      </c>
      <c r="E5364" s="10" t="s">
        <v>1676</v>
      </c>
      <c r="F5364" s="10"/>
      <c r="G5364" s="10"/>
      <c r="H5364" s="10" t="s">
        <v>1737</v>
      </c>
      <c r="I5364" s="10"/>
      <c r="J5364" s="10" t="s">
        <v>9192</v>
      </c>
      <c r="K5364" s="10" t="s">
        <v>9193</v>
      </c>
      <c r="L5364" s="10" t="s">
        <v>10557</v>
      </c>
      <c r="M5364" s="9" t="s">
        <v>8167</v>
      </c>
      <c r="N5364" s="12" t="s">
        <v>9195</v>
      </c>
    </row>
    <row r="5365" customFormat="1" spans="1:14">
      <c r="A5365" s="9" t="s">
        <v>10345</v>
      </c>
      <c r="B5365" s="10"/>
      <c r="C5365" s="10" t="s">
        <v>10572</v>
      </c>
      <c r="D5365" s="10" t="s">
        <v>10573</v>
      </c>
      <c r="E5365" s="10" t="s">
        <v>1676</v>
      </c>
      <c r="F5365" s="10"/>
      <c r="G5365" s="10"/>
      <c r="H5365" s="10" t="s">
        <v>1737</v>
      </c>
      <c r="I5365" s="10"/>
      <c r="J5365" s="10" t="s">
        <v>9192</v>
      </c>
      <c r="K5365" s="10" t="s">
        <v>9193</v>
      </c>
      <c r="L5365" s="10" t="s">
        <v>10557</v>
      </c>
      <c r="M5365" s="9" t="s">
        <v>8167</v>
      </c>
      <c r="N5365" s="12" t="s">
        <v>9195</v>
      </c>
    </row>
    <row r="5366" customFormat="1" spans="1:14">
      <c r="A5366" s="9" t="s">
        <v>10345</v>
      </c>
      <c r="B5366" s="10"/>
      <c r="C5366" s="10" t="s">
        <v>10574</v>
      </c>
      <c r="D5366" s="10" t="s">
        <v>10575</v>
      </c>
      <c r="E5366" s="10" t="s">
        <v>1676</v>
      </c>
      <c r="F5366" s="10"/>
      <c r="G5366" s="10"/>
      <c r="H5366" s="10" t="s">
        <v>1756</v>
      </c>
      <c r="I5366" s="10"/>
      <c r="J5366" s="10" t="s">
        <v>8125</v>
      </c>
      <c r="K5366" s="10" t="s">
        <v>8126</v>
      </c>
      <c r="L5366" s="10" t="s">
        <v>434</v>
      </c>
      <c r="M5366" s="9" t="s">
        <v>1806</v>
      </c>
      <c r="N5366" s="12" t="s">
        <v>8128</v>
      </c>
    </row>
    <row r="5367" customFormat="1" spans="1:14">
      <c r="A5367" s="9" t="s">
        <v>10576</v>
      </c>
      <c r="B5367" s="9"/>
      <c r="C5367" s="9" t="s">
        <v>10577</v>
      </c>
      <c r="D5367" s="9" t="s">
        <v>10578</v>
      </c>
      <c r="E5367" s="10" t="s">
        <v>1676</v>
      </c>
      <c r="F5367" s="9"/>
      <c r="G5367" s="9"/>
      <c r="H5367" s="9" t="s">
        <v>7570</v>
      </c>
      <c r="I5367" s="9"/>
      <c r="J5367" s="9" t="s">
        <v>10124</v>
      </c>
      <c r="K5367" s="9" t="s">
        <v>10125</v>
      </c>
      <c r="L5367" s="9" t="s">
        <v>1814</v>
      </c>
      <c r="M5367" s="9"/>
      <c r="N5367" s="12" t="s">
        <v>10127</v>
      </c>
    </row>
    <row r="5368" customFormat="1" spans="1:14">
      <c r="A5368" s="9" t="s">
        <v>10576</v>
      </c>
      <c r="B5368" s="9"/>
      <c r="C5368" s="9" t="s">
        <v>10579</v>
      </c>
      <c r="D5368" s="9" t="s">
        <v>10580</v>
      </c>
      <c r="E5368" s="10" t="s">
        <v>1676</v>
      </c>
      <c r="F5368" s="9"/>
      <c r="G5368" s="9"/>
      <c r="H5368" s="9" t="s">
        <v>7570</v>
      </c>
      <c r="I5368" s="9"/>
      <c r="J5368" s="9" t="s">
        <v>10124</v>
      </c>
      <c r="K5368" s="9" t="s">
        <v>10125</v>
      </c>
      <c r="L5368" s="9" t="s">
        <v>1814</v>
      </c>
      <c r="M5368" s="9"/>
      <c r="N5368" s="12" t="s">
        <v>10127</v>
      </c>
    </row>
    <row r="5369" customFormat="1" spans="1:14">
      <c r="A5369" s="9" t="s">
        <v>10581</v>
      </c>
      <c r="B5369" s="10"/>
      <c r="C5369" s="10" t="s">
        <v>10582</v>
      </c>
      <c r="D5369" s="10" t="s">
        <v>10583</v>
      </c>
      <c r="E5369" s="10" t="s">
        <v>1676</v>
      </c>
      <c r="F5369" s="10"/>
      <c r="G5369" s="10"/>
      <c r="H5369" s="10" t="s">
        <v>1737</v>
      </c>
      <c r="I5369" s="10"/>
      <c r="J5369" s="10" t="s">
        <v>9192</v>
      </c>
      <c r="K5369" s="10" t="s">
        <v>9193</v>
      </c>
      <c r="L5369" s="10" t="s">
        <v>10584</v>
      </c>
      <c r="M5369" s="9" t="s">
        <v>10585</v>
      </c>
      <c r="N5369" s="12" t="s">
        <v>9195</v>
      </c>
    </row>
    <row r="5370" customFormat="1" spans="1:14">
      <c r="A5370" s="9" t="s">
        <v>10581</v>
      </c>
      <c r="B5370" s="10"/>
      <c r="C5370" s="10" t="s">
        <v>10586</v>
      </c>
      <c r="D5370" s="10" t="s">
        <v>10587</v>
      </c>
      <c r="E5370" s="10" t="s">
        <v>1676</v>
      </c>
      <c r="F5370" s="10"/>
      <c r="G5370" s="10"/>
      <c r="H5370" s="10" t="s">
        <v>1737</v>
      </c>
      <c r="I5370" s="10"/>
      <c r="J5370" s="10" t="s">
        <v>9192</v>
      </c>
      <c r="K5370" s="10" t="s">
        <v>9193</v>
      </c>
      <c r="L5370" s="10" t="s">
        <v>10584</v>
      </c>
      <c r="M5370" s="9" t="s">
        <v>10585</v>
      </c>
      <c r="N5370" s="12" t="s">
        <v>9195</v>
      </c>
    </row>
    <row r="5371" customFormat="1" spans="1:14">
      <c r="A5371" s="9" t="s">
        <v>10581</v>
      </c>
      <c r="B5371" s="10"/>
      <c r="C5371" s="10" t="s">
        <v>10588</v>
      </c>
      <c r="D5371" s="10" t="s">
        <v>10589</v>
      </c>
      <c r="E5371" s="10" t="s">
        <v>1676</v>
      </c>
      <c r="F5371" s="10"/>
      <c r="G5371" s="10"/>
      <c r="H5371" s="10" t="s">
        <v>1737</v>
      </c>
      <c r="I5371" s="10"/>
      <c r="J5371" s="10" t="s">
        <v>9192</v>
      </c>
      <c r="K5371" s="10" t="s">
        <v>9193</v>
      </c>
      <c r="L5371" s="10" t="s">
        <v>10584</v>
      </c>
      <c r="M5371" s="9" t="s">
        <v>10585</v>
      </c>
      <c r="N5371" s="12" t="s">
        <v>9195</v>
      </c>
    </row>
    <row r="5372" customFormat="1" spans="1:14">
      <c r="A5372" s="9" t="s">
        <v>10581</v>
      </c>
      <c r="B5372" s="10"/>
      <c r="C5372" s="10" t="s">
        <v>10590</v>
      </c>
      <c r="D5372" s="10" t="s">
        <v>10589</v>
      </c>
      <c r="E5372" s="10" t="s">
        <v>1676</v>
      </c>
      <c r="F5372" s="10"/>
      <c r="G5372" s="10"/>
      <c r="H5372" s="10" t="s">
        <v>1737</v>
      </c>
      <c r="I5372" s="10"/>
      <c r="J5372" s="10" t="s">
        <v>9192</v>
      </c>
      <c r="K5372" s="10" t="s">
        <v>9193</v>
      </c>
      <c r="L5372" s="10" t="s">
        <v>10584</v>
      </c>
      <c r="M5372" s="9" t="s">
        <v>10585</v>
      </c>
      <c r="N5372" s="12" t="s">
        <v>9195</v>
      </c>
    </row>
    <row r="5373" customFormat="1" spans="1:14">
      <c r="A5373" s="9" t="s">
        <v>10581</v>
      </c>
      <c r="B5373" s="10"/>
      <c r="C5373" s="10" t="s">
        <v>10591</v>
      </c>
      <c r="D5373" s="10" t="s">
        <v>10592</v>
      </c>
      <c r="E5373" s="10" t="s">
        <v>1676</v>
      </c>
      <c r="F5373" s="10"/>
      <c r="G5373" s="10"/>
      <c r="H5373" s="10" t="s">
        <v>1737</v>
      </c>
      <c r="I5373" s="10"/>
      <c r="J5373" s="10" t="s">
        <v>9192</v>
      </c>
      <c r="K5373" s="10" t="s">
        <v>9193</v>
      </c>
      <c r="L5373" s="10" t="s">
        <v>10584</v>
      </c>
      <c r="M5373" s="9" t="s">
        <v>10585</v>
      </c>
      <c r="N5373" s="12" t="s">
        <v>9195</v>
      </c>
    </row>
    <row r="5374" customFormat="1" spans="1:14">
      <c r="A5374" s="9" t="s">
        <v>10581</v>
      </c>
      <c r="B5374" s="10"/>
      <c r="C5374" s="10" t="s">
        <v>10593</v>
      </c>
      <c r="D5374" s="10" t="s">
        <v>10594</v>
      </c>
      <c r="E5374" s="10" t="s">
        <v>1676</v>
      </c>
      <c r="F5374" s="10"/>
      <c r="G5374" s="10"/>
      <c r="H5374" s="10" t="s">
        <v>1737</v>
      </c>
      <c r="I5374" s="10"/>
      <c r="J5374" s="10" t="s">
        <v>9192</v>
      </c>
      <c r="K5374" s="10" t="s">
        <v>9193</v>
      </c>
      <c r="L5374" s="10" t="s">
        <v>10584</v>
      </c>
      <c r="M5374" s="9" t="s">
        <v>10585</v>
      </c>
      <c r="N5374" s="12" t="s">
        <v>9195</v>
      </c>
    </row>
    <row r="5375" customFormat="1" spans="1:14">
      <c r="A5375" s="9" t="s">
        <v>10581</v>
      </c>
      <c r="B5375" s="10"/>
      <c r="C5375" s="10" t="s">
        <v>10595</v>
      </c>
      <c r="D5375" s="10" t="s">
        <v>10596</v>
      </c>
      <c r="E5375" s="10" t="s">
        <v>1676</v>
      </c>
      <c r="F5375" s="10"/>
      <c r="G5375" s="10"/>
      <c r="H5375" s="10" t="s">
        <v>1737</v>
      </c>
      <c r="I5375" s="10"/>
      <c r="J5375" s="10" t="s">
        <v>9192</v>
      </c>
      <c r="K5375" s="10" t="s">
        <v>9193</v>
      </c>
      <c r="L5375" s="10" t="s">
        <v>10584</v>
      </c>
      <c r="M5375" s="9" t="s">
        <v>10585</v>
      </c>
      <c r="N5375" s="12" t="s">
        <v>9195</v>
      </c>
    </row>
    <row r="5376" customFormat="1" spans="1:14">
      <c r="A5376" s="9" t="s">
        <v>10581</v>
      </c>
      <c r="B5376" s="10"/>
      <c r="C5376" s="10" t="s">
        <v>10597</v>
      </c>
      <c r="D5376" s="10" t="s">
        <v>10598</v>
      </c>
      <c r="E5376" s="10" t="s">
        <v>1676</v>
      </c>
      <c r="F5376" s="10"/>
      <c r="G5376" s="10"/>
      <c r="H5376" s="10" t="s">
        <v>1737</v>
      </c>
      <c r="I5376" s="10"/>
      <c r="J5376" s="10" t="s">
        <v>9192</v>
      </c>
      <c r="K5376" s="10" t="s">
        <v>9193</v>
      </c>
      <c r="L5376" s="10" t="s">
        <v>10584</v>
      </c>
      <c r="M5376" s="9" t="s">
        <v>10585</v>
      </c>
      <c r="N5376" s="12" t="s">
        <v>9195</v>
      </c>
    </row>
    <row r="5377" customFormat="1" spans="1:14">
      <c r="A5377" s="9" t="s">
        <v>10581</v>
      </c>
      <c r="B5377" s="10"/>
      <c r="C5377" s="10" t="s">
        <v>10599</v>
      </c>
      <c r="D5377" s="10" t="s">
        <v>10600</v>
      </c>
      <c r="E5377" s="10" t="s">
        <v>1676</v>
      </c>
      <c r="F5377" s="10"/>
      <c r="G5377" s="10"/>
      <c r="H5377" s="10" t="s">
        <v>1737</v>
      </c>
      <c r="I5377" s="10"/>
      <c r="J5377" s="10" t="s">
        <v>9192</v>
      </c>
      <c r="K5377" s="10" t="s">
        <v>9193</v>
      </c>
      <c r="L5377" s="10" t="s">
        <v>10584</v>
      </c>
      <c r="M5377" s="9" t="s">
        <v>10585</v>
      </c>
      <c r="N5377" s="12" t="s">
        <v>9195</v>
      </c>
    </row>
    <row r="5378" customFormat="1" spans="1:14">
      <c r="A5378" s="9" t="s">
        <v>10581</v>
      </c>
      <c r="B5378" s="10"/>
      <c r="C5378" s="10" t="s">
        <v>10601</v>
      </c>
      <c r="D5378" s="10" t="s">
        <v>10602</v>
      </c>
      <c r="E5378" s="10" t="s">
        <v>1676</v>
      </c>
      <c r="F5378" s="10"/>
      <c r="G5378" s="10"/>
      <c r="H5378" s="10" t="s">
        <v>1737</v>
      </c>
      <c r="I5378" s="10"/>
      <c r="J5378" s="10" t="s">
        <v>9192</v>
      </c>
      <c r="K5378" s="10" t="s">
        <v>9193</v>
      </c>
      <c r="L5378" s="10" t="s">
        <v>10584</v>
      </c>
      <c r="M5378" s="9" t="s">
        <v>10585</v>
      </c>
      <c r="N5378" s="12" t="s">
        <v>9195</v>
      </c>
    </row>
    <row r="5379" customFormat="1" spans="1:14">
      <c r="A5379" s="9" t="s">
        <v>10581</v>
      </c>
      <c r="B5379" s="10"/>
      <c r="C5379" s="10" t="s">
        <v>10603</v>
      </c>
      <c r="D5379" s="10" t="s">
        <v>10604</v>
      </c>
      <c r="E5379" s="10" t="s">
        <v>1676</v>
      </c>
      <c r="F5379" s="10"/>
      <c r="G5379" s="10"/>
      <c r="H5379" s="10" t="s">
        <v>1737</v>
      </c>
      <c r="I5379" s="10"/>
      <c r="J5379" s="10" t="s">
        <v>9192</v>
      </c>
      <c r="K5379" s="10" t="s">
        <v>9193</v>
      </c>
      <c r="L5379" s="10" t="s">
        <v>10584</v>
      </c>
      <c r="M5379" s="9" t="s">
        <v>10585</v>
      </c>
      <c r="N5379" s="12" t="s">
        <v>9195</v>
      </c>
    </row>
    <row r="5380" customFormat="1" spans="1:14">
      <c r="A5380" s="9" t="s">
        <v>10581</v>
      </c>
      <c r="B5380" s="10"/>
      <c r="C5380" s="10" t="s">
        <v>10605</v>
      </c>
      <c r="D5380" s="10" t="s">
        <v>10606</v>
      </c>
      <c r="E5380" s="10" t="s">
        <v>1676</v>
      </c>
      <c r="F5380" s="10"/>
      <c r="G5380" s="10"/>
      <c r="H5380" s="10" t="s">
        <v>1737</v>
      </c>
      <c r="I5380" s="10"/>
      <c r="J5380" s="10" t="s">
        <v>9192</v>
      </c>
      <c r="K5380" s="10" t="s">
        <v>9193</v>
      </c>
      <c r="L5380" s="10" t="s">
        <v>10584</v>
      </c>
      <c r="M5380" s="9" t="s">
        <v>10585</v>
      </c>
      <c r="N5380" s="12" t="s">
        <v>9195</v>
      </c>
    </row>
    <row r="5381" customFormat="1" spans="1:14">
      <c r="A5381" s="9" t="s">
        <v>10581</v>
      </c>
      <c r="B5381" s="10"/>
      <c r="C5381" s="10" t="s">
        <v>10607</v>
      </c>
      <c r="D5381" s="10" t="s">
        <v>10608</v>
      </c>
      <c r="E5381" s="10" t="s">
        <v>1676</v>
      </c>
      <c r="F5381" s="10"/>
      <c r="G5381" s="10"/>
      <c r="H5381" s="10" t="s">
        <v>1737</v>
      </c>
      <c r="I5381" s="10"/>
      <c r="J5381" s="10" t="s">
        <v>9192</v>
      </c>
      <c r="K5381" s="10" t="s">
        <v>9193</v>
      </c>
      <c r="L5381" s="10" t="s">
        <v>10584</v>
      </c>
      <c r="M5381" s="9" t="s">
        <v>10585</v>
      </c>
      <c r="N5381" s="12" t="s">
        <v>9195</v>
      </c>
    </row>
    <row r="5382" customFormat="1" spans="1:14">
      <c r="A5382" s="9" t="s">
        <v>10581</v>
      </c>
      <c r="B5382" s="10"/>
      <c r="C5382" s="10" t="s">
        <v>10609</v>
      </c>
      <c r="D5382" s="10" t="s">
        <v>10610</v>
      </c>
      <c r="E5382" s="10" t="s">
        <v>1676</v>
      </c>
      <c r="F5382" s="10"/>
      <c r="G5382" s="10"/>
      <c r="H5382" s="10" t="s">
        <v>1737</v>
      </c>
      <c r="I5382" s="10"/>
      <c r="J5382" s="10" t="s">
        <v>9192</v>
      </c>
      <c r="K5382" s="10" t="s">
        <v>9193</v>
      </c>
      <c r="L5382" s="10" t="s">
        <v>10584</v>
      </c>
      <c r="M5382" s="9" t="s">
        <v>10585</v>
      </c>
      <c r="N5382" s="12" t="s">
        <v>9195</v>
      </c>
    </row>
    <row r="5383" customFormat="1" spans="1:14">
      <c r="A5383" s="9" t="s">
        <v>10581</v>
      </c>
      <c r="B5383" s="10"/>
      <c r="C5383" s="10" t="s">
        <v>10611</v>
      </c>
      <c r="D5383" s="10" t="s">
        <v>10612</v>
      </c>
      <c r="E5383" s="10" t="s">
        <v>1676</v>
      </c>
      <c r="F5383" s="10"/>
      <c r="G5383" s="10"/>
      <c r="H5383" s="10" t="s">
        <v>1737</v>
      </c>
      <c r="I5383" s="10"/>
      <c r="J5383" s="10" t="s">
        <v>9192</v>
      </c>
      <c r="K5383" s="10" t="s">
        <v>9193</v>
      </c>
      <c r="L5383" s="10" t="s">
        <v>10584</v>
      </c>
      <c r="M5383" s="9" t="s">
        <v>10585</v>
      </c>
      <c r="N5383" s="12" t="s">
        <v>9195</v>
      </c>
    </row>
    <row r="5384" customFormat="1" spans="1:14">
      <c r="A5384" s="9" t="s">
        <v>10581</v>
      </c>
      <c r="B5384" s="10"/>
      <c r="C5384" s="10" t="s">
        <v>10613</v>
      </c>
      <c r="D5384" s="10" t="s">
        <v>10614</v>
      </c>
      <c r="E5384" s="10" t="s">
        <v>1676</v>
      </c>
      <c r="F5384" s="10"/>
      <c r="G5384" s="10"/>
      <c r="H5384" s="10" t="s">
        <v>1737</v>
      </c>
      <c r="I5384" s="10"/>
      <c r="J5384" s="10" t="s">
        <v>9192</v>
      </c>
      <c r="K5384" s="10" t="s">
        <v>9193</v>
      </c>
      <c r="L5384" s="10" t="s">
        <v>10584</v>
      </c>
      <c r="M5384" s="9" t="s">
        <v>10585</v>
      </c>
      <c r="N5384" s="12" t="s">
        <v>9195</v>
      </c>
    </row>
    <row r="5385" customFormat="1" spans="1:14">
      <c r="A5385" s="9" t="s">
        <v>10581</v>
      </c>
      <c r="B5385" s="10"/>
      <c r="C5385" s="10" t="s">
        <v>10615</v>
      </c>
      <c r="D5385" s="10" t="s">
        <v>10616</v>
      </c>
      <c r="E5385" s="10" t="s">
        <v>1676</v>
      </c>
      <c r="F5385" s="10"/>
      <c r="G5385" s="10"/>
      <c r="H5385" s="10" t="s">
        <v>1737</v>
      </c>
      <c r="I5385" s="10"/>
      <c r="J5385" s="10" t="s">
        <v>9192</v>
      </c>
      <c r="K5385" s="10" t="s">
        <v>9193</v>
      </c>
      <c r="L5385" s="10" t="s">
        <v>10584</v>
      </c>
      <c r="M5385" s="9" t="s">
        <v>10585</v>
      </c>
      <c r="N5385" s="12" t="s">
        <v>9195</v>
      </c>
    </row>
    <row r="5386" customFormat="1" spans="1:14">
      <c r="A5386" s="9" t="s">
        <v>10581</v>
      </c>
      <c r="B5386" s="10"/>
      <c r="C5386" s="10" t="s">
        <v>10617</v>
      </c>
      <c r="D5386" s="10" t="s">
        <v>10618</v>
      </c>
      <c r="E5386" s="10" t="s">
        <v>1676</v>
      </c>
      <c r="F5386" s="10"/>
      <c r="G5386" s="10"/>
      <c r="H5386" s="10" t="s">
        <v>1737</v>
      </c>
      <c r="I5386" s="10"/>
      <c r="J5386" s="10" t="s">
        <v>9192</v>
      </c>
      <c r="K5386" s="10" t="s">
        <v>9193</v>
      </c>
      <c r="L5386" s="10" t="s">
        <v>10584</v>
      </c>
      <c r="M5386" s="9" t="s">
        <v>10585</v>
      </c>
      <c r="N5386" s="12" t="s">
        <v>9195</v>
      </c>
    </row>
    <row r="5387" customFormat="1" spans="1:14">
      <c r="A5387" s="9" t="s">
        <v>10581</v>
      </c>
      <c r="B5387" s="10"/>
      <c r="C5387" s="10" t="s">
        <v>10619</v>
      </c>
      <c r="D5387" s="10" t="s">
        <v>10620</v>
      </c>
      <c r="E5387" s="10" t="s">
        <v>1676</v>
      </c>
      <c r="F5387" s="10"/>
      <c r="G5387" s="10"/>
      <c r="H5387" s="10" t="s">
        <v>1737</v>
      </c>
      <c r="I5387" s="10"/>
      <c r="J5387" s="10" t="s">
        <v>9192</v>
      </c>
      <c r="K5387" s="10" t="s">
        <v>9193</v>
      </c>
      <c r="L5387" s="10" t="s">
        <v>10584</v>
      </c>
      <c r="M5387" s="9" t="s">
        <v>10585</v>
      </c>
      <c r="N5387" s="12" t="s">
        <v>9195</v>
      </c>
    </row>
    <row r="5388" customFormat="1" spans="1:14">
      <c r="A5388" s="9" t="s">
        <v>10581</v>
      </c>
      <c r="B5388" s="9"/>
      <c r="C5388" s="10" t="s">
        <v>10621</v>
      </c>
      <c r="D5388" s="10" t="s">
        <v>10622</v>
      </c>
      <c r="E5388" s="10" t="s">
        <v>1676</v>
      </c>
      <c r="F5388" s="9"/>
      <c r="G5388" s="9"/>
      <c r="H5388" s="10" t="s">
        <v>1737</v>
      </c>
      <c r="I5388" s="10"/>
      <c r="J5388" s="10" t="s">
        <v>9192</v>
      </c>
      <c r="K5388" s="10" t="s">
        <v>9193</v>
      </c>
      <c r="L5388" s="10" t="s">
        <v>10584</v>
      </c>
      <c r="M5388" s="9" t="s">
        <v>10585</v>
      </c>
      <c r="N5388" s="12" t="s">
        <v>9195</v>
      </c>
    </row>
    <row r="5389" customFormat="1" spans="1:14">
      <c r="A5389" s="9" t="s">
        <v>10581</v>
      </c>
      <c r="B5389" s="9"/>
      <c r="C5389" s="10" t="s">
        <v>10623</v>
      </c>
      <c r="D5389" s="10" t="s">
        <v>10624</v>
      </c>
      <c r="E5389" s="10" t="s">
        <v>1676</v>
      </c>
      <c r="F5389" s="9"/>
      <c r="G5389" s="9"/>
      <c r="H5389" s="10" t="s">
        <v>1737</v>
      </c>
      <c r="I5389" s="10"/>
      <c r="J5389" s="10" t="s">
        <v>9192</v>
      </c>
      <c r="K5389" s="10" t="s">
        <v>9193</v>
      </c>
      <c r="L5389" s="10" t="s">
        <v>10584</v>
      </c>
      <c r="M5389" s="9" t="s">
        <v>10585</v>
      </c>
      <c r="N5389" s="12" t="s">
        <v>9195</v>
      </c>
    </row>
    <row r="5390" customFormat="1" spans="1:14">
      <c r="A5390" s="9" t="s">
        <v>10581</v>
      </c>
      <c r="B5390" s="9"/>
      <c r="C5390" s="10" t="s">
        <v>10625</v>
      </c>
      <c r="D5390" s="10" t="s">
        <v>10626</v>
      </c>
      <c r="E5390" s="10" t="s">
        <v>1676</v>
      </c>
      <c r="F5390" s="9"/>
      <c r="G5390" s="9"/>
      <c r="H5390" s="10" t="s">
        <v>1737</v>
      </c>
      <c r="I5390" s="10"/>
      <c r="J5390" s="10" t="s">
        <v>9192</v>
      </c>
      <c r="K5390" s="10" t="s">
        <v>9193</v>
      </c>
      <c r="L5390" s="10" t="s">
        <v>10584</v>
      </c>
      <c r="M5390" s="9" t="s">
        <v>10585</v>
      </c>
      <c r="N5390" s="12" t="s">
        <v>9195</v>
      </c>
    </row>
    <row r="5391" customFormat="1" spans="1:14">
      <c r="A5391" s="9" t="s">
        <v>10581</v>
      </c>
      <c r="B5391" s="9"/>
      <c r="C5391" s="10" t="s">
        <v>10627</v>
      </c>
      <c r="D5391" s="10" t="s">
        <v>10628</v>
      </c>
      <c r="E5391" s="10" t="s">
        <v>1676</v>
      </c>
      <c r="F5391" s="9"/>
      <c r="G5391" s="9"/>
      <c r="H5391" s="10" t="s">
        <v>1737</v>
      </c>
      <c r="I5391" s="10"/>
      <c r="J5391" s="10" t="s">
        <v>9192</v>
      </c>
      <c r="K5391" s="10" t="s">
        <v>9193</v>
      </c>
      <c r="L5391" s="10" t="s">
        <v>10584</v>
      </c>
      <c r="M5391" s="9" t="s">
        <v>10585</v>
      </c>
      <c r="N5391" s="12" t="s">
        <v>9195</v>
      </c>
    </row>
    <row r="5392" customFormat="1" spans="1:14">
      <c r="A5392" s="9" t="s">
        <v>10581</v>
      </c>
      <c r="B5392" s="9"/>
      <c r="C5392" s="9" t="s">
        <v>10629</v>
      </c>
      <c r="D5392" s="9" t="s">
        <v>10630</v>
      </c>
      <c r="E5392" s="10" t="s">
        <v>1676</v>
      </c>
      <c r="F5392" s="9"/>
      <c r="G5392" s="9"/>
      <c r="H5392" s="10" t="s">
        <v>1737</v>
      </c>
      <c r="I5392" s="10"/>
      <c r="J5392" s="10" t="s">
        <v>9192</v>
      </c>
      <c r="K5392" s="10" t="s">
        <v>9193</v>
      </c>
      <c r="L5392" s="10" t="s">
        <v>10348</v>
      </c>
      <c r="M5392" s="9" t="s">
        <v>1806</v>
      </c>
      <c r="N5392" s="12" t="s">
        <v>9195</v>
      </c>
    </row>
    <row r="5393" customFormat="1" spans="1:14">
      <c r="A5393" s="9" t="s">
        <v>10581</v>
      </c>
      <c r="B5393" s="9"/>
      <c r="C5393" s="9" t="s">
        <v>10631</v>
      </c>
      <c r="D5393" s="9" t="s">
        <v>10632</v>
      </c>
      <c r="E5393" s="10" t="s">
        <v>1676</v>
      </c>
      <c r="F5393" s="9"/>
      <c r="G5393" s="9"/>
      <c r="H5393" s="10" t="s">
        <v>1737</v>
      </c>
      <c r="I5393" s="10"/>
      <c r="J5393" s="10" t="s">
        <v>9192</v>
      </c>
      <c r="K5393" s="10" t="s">
        <v>9193</v>
      </c>
      <c r="L5393" s="10" t="s">
        <v>10348</v>
      </c>
      <c r="M5393" s="9" t="s">
        <v>1806</v>
      </c>
      <c r="N5393" s="12" t="s">
        <v>9195</v>
      </c>
    </row>
    <row r="5394" customFormat="1" spans="1:14">
      <c r="A5394" s="9" t="s">
        <v>10581</v>
      </c>
      <c r="B5394" s="9"/>
      <c r="C5394" s="9" t="s">
        <v>10633</v>
      </c>
      <c r="D5394" s="9" t="s">
        <v>10634</v>
      </c>
      <c r="E5394" s="10" t="s">
        <v>1676</v>
      </c>
      <c r="F5394" s="9"/>
      <c r="G5394" s="9"/>
      <c r="H5394" s="10" t="s">
        <v>1737</v>
      </c>
      <c r="I5394" s="10"/>
      <c r="J5394" s="10" t="s">
        <v>9192</v>
      </c>
      <c r="K5394" s="10" t="s">
        <v>9193</v>
      </c>
      <c r="L5394" s="10" t="s">
        <v>10348</v>
      </c>
      <c r="M5394" s="9" t="s">
        <v>1806</v>
      </c>
      <c r="N5394" s="12" t="s">
        <v>9195</v>
      </c>
    </row>
    <row r="5395" customFormat="1" spans="1:14">
      <c r="A5395" s="9" t="s">
        <v>10581</v>
      </c>
      <c r="B5395" s="9"/>
      <c r="C5395" s="9" t="s">
        <v>10635</v>
      </c>
      <c r="D5395" s="9" t="s">
        <v>10636</v>
      </c>
      <c r="E5395" s="10" t="s">
        <v>1676</v>
      </c>
      <c r="F5395" s="9"/>
      <c r="G5395" s="9"/>
      <c r="H5395" s="10" t="s">
        <v>1737</v>
      </c>
      <c r="I5395" s="10"/>
      <c r="J5395" s="10" t="s">
        <v>9192</v>
      </c>
      <c r="K5395" s="10" t="s">
        <v>9193</v>
      </c>
      <c r="L5395" s="10" t="s">
        <v>10348</v>
      </c>
      <c r="M5395" s="9" t="s">
        <v>1806</v>
      </c>
      <c r="N5395" s="12" t="s">
        <v>9195</v>
      </c>
    </row>
    <row r="5396" customFormat="1" spans="1:14">
      <c r="A5396" s="9" t="s">
        <v>10581</v>
      </c>
      <c r="B5396" s="9"/>
      <c r="C5396" s="9" t="s">
        <v>10637</v>
      </c>
      <c r="D5396" s="9" t="s">
        <v>10638</v>
      </c>
      <c r="E5396" s="10" t="s">
        <v>1676</v>
      </c>
      <c r="F5396" s="9"/>
      <c r="G5396" s="9"/>
      <c r="H5396" s="9" t="s">
        <v>1737</v>
      </c>
      <c r="I5396" s="9"/>
      <c r="J5396" s="9" t="s">
        <v>9192</v>
      </c>
      <c r="K5396" s="9" t="s">
        <v>9193</v>
      </c>
      <c r="L5396" s="9" t="s">
        <v>10348</v>
      </c>
      <c r="M5396" s="9"/>
      <c r="N5396" s="12" t="s">
        <v>9195</v>
      </c>
    </row>
    <row r="5397" customFormat="1" spans="1:14">
      <c r="A5397" s="9" t="s">
        <v>10581</v>
      </c>
      <c r="B5397" s="9"/>
      <c r="C5397" s="9" t="s">
        <v>10639</v>
      </c>
      <c r="D5397" s="9" t="s">
        <v>10640</v>
      </c>
      <c r="E5397" s="10" t="s">
        <v>1676</v>
      </c>
      <c r="F5397" s="9"/>
      <c r="G5397" s="9"/>
      <c r="H5397" s="9" t="s">
        <v>1737</v>
      </c>
      <c r="I5397" s="9"/>
      <c r="J5397" s="9" t="s">
        <v>9192</v>
      </c>
      <c r="K5397" s="9" t="s">
        <v>9193</v>
      </c>
      <c r="L5397" s="9" t="s">
        <v>10348</v>
      </c>
      <c r="M5397" s="9"/>
      <c r="N5397" s="12" t="s">
        <v>9195</v>
      </c>
    </row>
    <row r="5398" customFormat="1" spans="1:14">
      <c r="A5398" s="9" t="s">
        <v>10581</v>
      </c>
      <c r="B5398" s="9"/>
      <c r="C5398" s="9" t="s">
        <v>10641</v>
      </c>
      <c r="D5398" s="9" t="s">
        <v>10642</v>
      </c>
      <c r="E5398" s="10" t="s">
        <v>1676</v>
      </c>
      <c r="F5398" s="9"/>
      <c r="G5398" s="9"/>
      <c r="H5398" s="9" t="s">
        <v>1737</v>
      </c>
      <c r="I5398" s="9"/>
      <c r="J5398" s="9" t="s">
        <v>9192</v>
      </c>
      <c r="K5398" s="9" t="s">
        <v>9193</v>
      </c>
      <c r="L5398" s="9" t="s">
        <v>10348</v>
      </c>
      <c r="M5398" s="9"/>
      <c r="N5398" s="12" t="s">
        <v>9195</v>
      </c>
    </row>
    <row r="5399" customFormat="1" spans="1:14">
      <c r="A5399" s="9" t="s">
        <v>10581</v>
      </c>
      <c r="B5399" s="9"/>
      <c r="C5399" s="9" t="s">
        <v>10643</v>
      </c>
      <c r="D5399" s="9" t="s">
        <v>10644</v>
      </c>
      <c r="E5399" s="10" t="s">
        <v>1676</v>
      </c>
      <c r="F5399" s="9"/>
      <c r="G5399" s="9"/>
      <c r="H5399" s="9" t="s">
        <v>1737</v>
      </c>
      <c r="I5399" s="9"/>
      <c r="J5399" s="9" t="s">
        <v>9192</v>
      </c>
      <c r="K5399" s="9" t="s">
        <v>9193</v>
      </c>
      <c r="L5399" s="9" t="s">
        <v>10348</v>
      </c>
      <c r="M5399" s="9"/>
      <c r="N5399" s="12" t="s">
        <v>9195</v>
      </c>
    </row>
    <row r="5400" customFormat="1" spans="1:14">
      <c r="A5400" s="9" t="s">
        <v>10581</v>
      </c>
      <c r="B5400" s="9"/>
      <c r="C5400" s="9" t="s">
        <v>10645</v>
      </c>
      <c r="D5400" s="9" t="s">
        <v>10646</v>
      </c>
      <c r="E5400" s="10" t="s">
        <v>1676</v>
      </c>
      <c r="F5400" s="9"/>
      <c r="G5400" s="9"/>
      <c r="H5400" s="9" t="s">
        <v>1737</v>
      </c>
      <c r="I5400" s="9"/>
      <c r="J5400" s="9" t="s">
        <v>9192</v>
      </c>
      <c r="K5400" s="9" t="s">
        <v>9193</v>
      </c>
      <c r="L5400" s="9" t="s">
        <v>10348</v>
      </c>
      <c r="M5400" s="9"/>
      <c r="N5400" s="12" t="s">
        <v>9195</v>
      </c>
    </row>
    <row r="5401" customFormat="1" spans="1:14">
      <c r="A5401" s="9" t="s">
        <v>10581</v>
      </c>
      <c r="B5401" s="10"/>
      <c r="C5401" s="10" t="s">
        <v>10647</v>
      </c>
      <c r="D5401" s="10" t="s">
        <v>10648</v>
      </c>
      <c r="E5401" s="10" t="s">
        <v>1676</v>
      </c>
      <c r="F5401" s="10"/>
      <c r="G5401" s="10"/>
      <c r="H5401" s="10" t="s">
        <v>1737</v>
      </c>
      <c r="I5401" s="10"/>
      <c r="J5401" s="10" t="s">
        <v>9192</v>
      </c>
      <c r="K5401" s="10" t="s">
        <v>9193</v>
      </c>
      <c r="L5401" s="10" t="s">
        <v>10348</v>
      </c>
      <c r="M5401" s="9" t="s">
        <v>1806</v>
      </c>
      <c r="N5401" s="12" t="s">
        <v>9195</v>
      </c>
    </row>
    <row r="5402" customFormat="1" spans="1:14">
      <c r="A5402" s="9" t="s">
        <v>10581</v>
      </c>
      <c r="B5402" s="10"/>
      <c r="C5402" s="10" t="s">
        <v>10649</v>
      </c>
      <c r="D5402" s="10" t="s">
        <v>10650</v>
      </c>
      <c r="E5402" s="10" t="s">
        <v>1676</v>
      </c>
      <c r="F5402" s="10"/>
      <c r="G5402" s="10"/>
      <c r="H5402" s="10" t="s">
        <v>1737</v>
      </c>
      <c r="I5402" s="10"/>
      <c r="J5402" s="10" t="s">
        <v>9192</v>
      </c>
      <c r="K5402" s="10" t="s">
        <v>9193</v>
      </c>
      <c r="L5402" s="10" t="s">
        <v>10348</v>
      </c>
      <c r="M5402" s="9" t="s">
        <v>1806</v>
      </c>
      <c r="N5402" s="12" t="s">
        <v>9195</v>
      </c>
    </row>
    <row r="5403" customFormat="1" spans="1:14">
      <c r="A5403" s="9" t="s">
        <v>10581</v>
      </c>
      <c r="B5403" s="10"/>
      <c r="C5403" s="10" t="s">
        <v>10651</v>
      </c>
      <c r="D5403" s="10" t="s">
        <v>10652</v>
      </c>
      <c r="E5403" s="10" t="s">
        <v>1676</v>
      </c>
      <c r="F5403" s="10"/>
      <c r="G5403" s="10"/>
      <c r="H5403" s="10" t="s">
        <v>1737</v>
      </c>
      <c r="I5403" s="10"/>
      <c r="J5403" s="10" t="s">
        <v>9192</v>
      </c>
      <c r="K5403" s="10" t="s">
        <v>9193</v>
      </c>
      <c r="L5403" s="10" t="s">
        <v>10348</v>
      </c>
      <c r="M5403" s="9" t="s">
        <v>1806</v>
      </c>
      <c r="N5403" s="12" t="s">
        <v>9195</v>
      </c>
    </row>
    <row r="5404" customFormat="1" spans="1:14">
      <c r="A5404" s="9" t="s">
        <v>10581</v>
      </c>
      <c r="B5404" s="10"/>
      <c r="C5404" s="10" t="s">
        <v>10653</v>
      </c>
      <c r="D5404" s="10" t="s">
        <v>10654</v>
      </c>
      <c r="E5404" s="10" t="s">
        <v>1676</v>
      </c>
      <c r="F5404" s="10"/>
      <c r="G5404" s="10"/>
      <c r="H5404" s="10" t="s">
        <v>1737</v>
      </c>
      <c r="I5404" s="10"/>
      <c r="J5404" s="10" t="s">
        <v>9192</v>
      </c>
      <c r="K5404" s="10" t="s">
        <v>9193</v>
      </c>
      <c r="L5404" s="10" t="s">
        <v>10348</v>
      </c>
      <c r="M5404" s="9" t="s">
        <v>1806</v>
      </c>
      <c r="N5404" s="12" t="s">
        <v>9195</v>
      </c>
    </row>
    <row r="5405" customFormat="1" spans="1:14">
      <c r="A5405" s="9" t="s">
        <v>10581</v>
      </c>
      <c r="B5405" s="10"/>
      <c r="C5405" s="10" t="s">
        <v>10655</v>
      </c>
      <c r="D5405" s="10" t="s">
        <v>10656</v>
      </c>
      <c r="E5405" s="10" t="s">
        <v>1676</v>
      </c>
      <c r="F5405" s="10"/>
      <c r="G5405" s="10"/>
      <c r="H5405" s="10" t="s">
        <v>1737</v>
      </c>
      <c r="I5405" s="10"/>
      <c r="J5405" s="10" t="s">
        <v>9192</v>
      </c>
      <c r="K5405" s="10" t="s">
        <v>9193</v>
      </c>
      <c r="L5405" s="10" t="s">
        <v>10348</v>
      </c>
      <c r="M5405" s="9" t="s">
        <v>1806</v>
      </c>
      <c r="N5405" s="12" t="s">
        <v>9195</v>
      </c>
    </row>
    <row r="5406" customFormat="1" spans="1:14">
      <c r="A5406" s="9" t="s">
        <v>10581</v>
      </c>
      <c r="B5406" s="9"/>
      <c r="C5406" s="10" t="s">
        <v>10657</v>
      </c>
      <c r="D5406" s="10" t="s">
        <v>10658</v>
      </c>
      <c r="E5406" s="10" t="s">
        <v>1676</v>
      </c>
      <c r="F5406" s="10"/>
      <c r="G5406" s="10"/>
      <c r="H5406" s="10" t="s">
        <v>1737</v>
      </c>
      <c r="I5406" s="10"/>
      <c r="J5406" s="10" t="s">
        <v>9192</v>
      </c>
      <c r="K5406" s="10" t="s">
        <v>9193</v>
      </c>
      <c r="L5406" s="10" t="s">
        <v>10348</v>
      </c>
      <c r="M5406" s="9" t="s">
        <v>1806</v>
      </c>
      <c r="N5406" s="12" t="s">
        <v>9195</v>
      </c>
    </row>
    <row r="5407" customFormat="1" spans="1:14">
      <c r="A5407" s="9" t="s">
        <v>10581</v>
      </c>
      <c r="B5407" s="9"/>
      <c r="C5407" s="10" t="s">
        <v>10659</v>
      </c>
      <c r="D5407" s="10" t="s">
        <v>10660</v>
      </c>
      <c r="E5407" s="10" t="s">
        <v>1676</v>
      </c>
      <c r="F5407" s="10"/>
      <c r="G5407" s="10"/>
      <c r="H5407" s="10" t="s">
        <v>1737</v>
      </c>
      <c r="I5407" s="10"/>
      <c r="J5407" s="10" t="s">
        <v>9192</v>
      </c>
      <c r="K5407" s="10" t="s">
        <v>9193</v>
      </c>
      <c r="L5407" s="10" t="s">
        <v>10348</v>
      </c>
      <c r="M5407" s="9" t="s">
        <v>1806</v>
      </c>
      <c r="N5407" s="12" t="s">
        <v>9195</v>
      </c>
    </row>
    <row r="5408" customFormat="1" spans="1:14">
      <c r="A5408" s="9" t="s">
        <v>10581</v>
      </c>
      <c r="B5408" s="10"/>
      <c r="C5408" s="10" t="s">
        <v>10661</v>
      </c>
      <c r="D5408" s="10" t="s">
        <v>10662</v>
      </c>
      <c r="E5408" s="10" t="s">
        <v>1676</v>
      </c>
      <c r="F5408" s="10"/>
      <c r="G5408" s="10"/>
      <c r="H5408" s="10" t="s">
        <v>1737</v>
      </c>
      <c r="I5408" s="10"/>
      <c r="J5408" s="10" t="s">
        <v>9192</v>
      </c>
      <c r="K5408" s="10" t="s">
        <v>9193</v>
      </c>
      <c r="L5408" s="10" t="s">
        <v>10348</v>
      </c>
      <c r="M5408" s="9" t="s">
        <v>1806</v>
      </c>
      <c r="N5408" s="12" t="s">
        <v>9195</v>
      </c>
    </row>
    <row r="5409" customFormat="1" spans="1:14">
      <c r="A5409" s="9" t="s">
        <v>10581</v>
      </c>
      <c r="B5409" s="10"/>
      <c r="C5409" s="10" t="s">
        <v>10663</v>
      </c>
      <c r="D5409" s="10" t="s">
        <v>10664</v>
      </c>
      <c r="E5409" s="10" t="s">
        <v>1676</v>
      </c>
      <c r="F5409" s="10"/>
      <c r="G5409" s="10"/>
      <c r="H5409" s="10" t="s">
        <v>1737</v>
      </c>
      <c r="I5409" s="10"/>
      <c r="J5409" s="10" t="s">
        <v>9192</v>
      </c>
      <c r="K5409" s="10" t="s">
        <v>9193</v>
      </c>
      <c r="L5409" s="10" t="s">
        <v>10348</v>
      </c>
      <c r="M5409" s="9" t="s">
        <v>1806</v>
      </c>
      <c r="N5409" s="12" t="s">
        <v>9195</v>
      </c>
    </row>
    <row r="5410" customFormat="1" spans="1:14">
      <c r="A5410" s="9" t="s">
        <v>10581</v>
      </c>
      <c r="B5410" s="10"/>
      <c r="C5410" s="10" t="s">
        <v>10665</v>
      </c>
      <c r="D5410" s="10" t="s">
        <v>10666</v>
      </c>
      <c r="E5410" s="10" t="s">
        <v>1676</v>
      </c>
      <c r="F5410" s="10"/>
      <c r="G5410" s="10"/>
      <c r="H5410" s="10" t="s">
        <v>1737</v>
      </c>
      <c r="I5410" s="10"/>
      <c r="J5410" s="10" t="s">
        <v>9192</v>
      </c>
      <c r="K5410" s="10" t="s">
        <v>9193</v>
      </c>
      <c r="L5410" s="10" t="s">
        <v>10348</v>
      </c>
      <c r="M5410" s="9" t="s">
        <v>1806</v>
      </c>
      <c r="N5410" s="12" t="s">
        <v>9195</v>
      </c>
    </row>
    <row r="5411" customFormat="1" spans="1:14">
      <c r="A5411" s="9" t="s">
        <v>10581</v>
      </c>
      <c r="B5411" s="9"/>
      <c r="C5411" s="9" t="s">
        <v>10667</v>
      </c>
      <c r="D5411" s="9" t="s">
        <v>10668</v>
      </c>
      <c r="E5411" s="10" t="s">
        <v>1676</v>
      </c>
      <c r="F5411" s="9"/>
      <c r="G5411" s="9"/>
      <c r="H5411" s="10" t="s">
        <v>1737</v>
      </c>
      <c r="I5411" s="10"/>
      <c r="J5411" s="10" t="s">
        <v>9192</v>
      </c>
      <c r="K5411" s="10" t="s">
        <v>9193</v>
      </c>
      <c r="L5411" s="10" t="s">
        <v>10348</v>
      </c>
      <c r="M5411" s="9" t="s">
        <v>1806</v>
      </c>
      <c r="N5411" s="12" t="s">
        <v>9195</v>
      </c>
    </row>
    <row r="5412" customFormat="1" spans="1:14">
      <c r="A5412" s="9" t="s">
        <v>10581</v>
      </c>
      <c r="B5412" s="10"/>
      <c r="C5412" s="10" t="s">
        <v>10669</v>
      </c>
      <c r="D5412" s="10" t="s">
        <v>10670</v>
      </c>
      <c r="E5412" s="10" t="s">
        <v>1676</v>
      </c>
      <c r="F5412" s="10"/>
      <c r="G5412" s="10"/>
      <c r="H5412" s="10" t="s">
        <v>1737</v>
      </c>
      <c r="I5412" s="10"/>
      <c r="J5412" s="10" t="s">
        <v>9192</v>
      </c>
      <c r="K5412" s="10" t="s">
        <v>9193</v>
      </c>
      <c r="L5412" s="10" t="s">
        <v>10504</v>
      </c>
      <c r="M5412" s="9" t="s">
        <v>8155</v>
      </c>
      <c r="N5412" s="12" t="s">
        <v>9195</v>
      </c>
    </row>
    <row r="5413" customFormat="1" spans="1:14">
      <c r="A5413" s="9" t="s">
        <v>10581</v>
      </c>
      <c r="B5413" s="10"/>
      <c r="C5413" s="10" t="s">
        <v>10671</v>
      </c>
      <c r="D5413" s="10" t="s">
        <v>10672</v>
      </c>
      <c r="E5413" s="10" t="s">
        <v>1676</v>
      </c>
      <c r="F5413" s="10"/>
      <c r="G5413" s="10"/>
      <c r="H5413" s="10" t="s">
        <v>1737</v>
      </c>
      <c r="I5413" s="10"/>
      <c r="J5413" s="10" t="s">
        <v>9192</v>
      </c>
      <c r="K5413" s="10" t="s">
        <v>9193</v>
      </c>
      <c r="L5413" s="10" t="s">
        <v>10557</v>
      </c>
      <c r="M5413" s="9" t="s">
        <v>8167</v>
      </c>
      <c r="N5413" s="12" t="s">
        <v>9195</v>
      </c>
    </row>
    <row r="5414" customFormat="1" spans="1:14">
      <c r="A5414" s="9" t="s">
        <v>10581</v>
      </c>
      <c r="B5414" s="10"/>
      <c r="C5414" s="10" t="s">
        <v>10673</v>
      </c>
      <c r="D5414" s="10" t="s">
        <v>10674</v>
      </c>
      <c r="E5414" s="10" t="s">
        <v>1676</v>
      </c>
      <c r="F5414" s="10"/>
      <c r="G5414" s="10"/>
      <c r="H5414" s="10" t="s">
        <v>1737</v>
      </c>
      <c r="I5414" s="10"/>
      <c r="J5414" s="10" t="s">
        <v>9192</v>
      </c>
      <c r="K5414" s="10" t="s">
        <v>9193</v>
      </c>
      <c r="L5414" s="10" t="s">
        <v>10557</v>
      </c>
      <c r="M5414" s="9" t="s">
        <v>8167</v>
      </c>
      <c r="N5414" s="12" t="s">
        <v>9195</v>
      </c>
    </row>
    <row r="5415" customFormat="1" spans="1:14">
      <c r="A5415" s="9" t="s">
        <v>10675</v>
      </c>
      <c r="B5415" s="9"/>
      <c r="C5415" s="9" t="s">
        <v>10676</v>
      </c>
      <c r="D5415" s="9" t="s">
        <v>10677</v>
      </c>
      <c r="E5415" s="10" t="s">
        <v>1676</v>
      </c>
      <c r="F5415" s="9"/>
      <c r="G5415" s="9"/>
      <c r="H5415" s="10" t="s">
        <v>1350</v>
      </c>
      <c r="I5415" s="10"/>
      <c r="J5415" s="9" t="s">
        <v>8678</v>
      </c>
      <c r="K5415" s="10" t="s">
        <v>8679</v>
      </c>
      <c r="L5415" s="10" t="s">
        <v>10348</v>
      </c>
      <c r="M5415" s="9" t="s">
        <v>1806</v>
      </c>
      <c r="N5415" s="12" t="s">
        <v>8680</v>
      </c>
    </row>
    <row r="5416" customFormat="1" spans="1:14">
      <c r="A5416" s="9" t="s">
        <v>10675</v>
      </c>
      <c r="B5416" s="9"/>
      <c r="C5416" s="9" t="s">
        <v>10678</v>
      </c>
      <c r="D5416" s="9" t="s">
        <v>10679</v>
      </c>
      <c r="E5416" s="10" t="s">
        <v>1676</v>
      </c>
      <c r="F5416" s="9"/>
      <c r="G5416" s="9"/>
      <c r="H5416" s="10" t="s">
        <v>1350</v>
      </c>
      <c r="I5416" s="10"/>
      <c r="J5416" s="9" t="s">
        <v>8678</v>
      </c>
      <c r="K5416" s="10" t="s">
        <v>8679</v>
      </c>
      <c r="L5416" s="10" t="s">
        <v>10348</v>
      </c>
      <c r="M5416" s="9" t="s">
        <v>1806</v>
      </c>
      <c r="N5416" s="12" t="s">
        <v>8680</v>
      </c>
    </row>
    <row r="5417" customFormat="1" spans="1:14">
      <c r="A5417" s="9" t="s">
        <v>10675</v>
      </c>
      <c r="B5417" s="9"/>
      <c r="C5417" s="9" t="s">
        <v>10680</v>
      </c>
      <c r="D5417" s="9" t="s">
        <v>10681</v>
      </c>
      <c r="E5417" s="10" t="s">
        <v>1676</v>
      </c>
      <c r="F5417" s="9"/>
      <c r="G5417" s="9"/>
      <c r="H5417" s="10" t="s">
        <v>1350</v>
      </c>
      <c r="I5417" s="10"/>
      <c r="J5417" s="9" t="s">
        <v>8678</v>
      </c>
      <c r="K5417" s="10" t="s">
        <v>8679</v>
      </c>
      <c r="L5417" s="10" t="s">
        <v>10348</v>
      </c>
      <c r="M5417" s="9" t="s">
        <v>1806</v>
      </c>
      <c r="N5417" s="12" t="s">
        <v>8680</v>
      </c>
    </row>
    <row r="5418" customFormat="1" spans="1:14">
      <c r="A5418" s="9" t="s">
        <v>10675</v>
      </c>
      <c r="B5418" s="9"/>
      <c r="C5418" s="9" t="s">
        <v>10682</v>
      </c>
      <c r="D5418" s="9" t="s">
        <v>10683</v>
      </c>
      <c r="E5418" s="10" t="s">
        <v>1676</v>
      </c>
      <c r="F5418" s="9"/>
      <c r="G5418" s="9"/>
      <c r="H5418" s="9" t="s">
        <v>1350</v>
      </c>
      <c r="I5418" s="9"/>
      <c r="J5418" s="9" t="s">
        <v>8678</v>
      </c>
      <c r="K5418" s="9" t="s">
        <v>8679</v>
      </c>
      <c r="L5418" s="9" t="s">
        <v>10348</v>
      </c>
      <c r="M5418" s="9" t="s">
        <v>1806</v>
      </c>
      <c r="N5418" s="12" t="s">
        <v>8680</v>
      </c>
    </row>
    <row r="5419" customFormat="1" spans="1:14">
      <c r="A5419" s="9" t="s">
        <v>10675</v>
      </c>
      <c r="B5419" s="9"/>
      <c r="C5419" s="9" t="s">
        <v>10684</v>
      </c>
      <c r="D5419" s="9" t="s">
        <v>10685</v>
      </c>
      <c r="E5419" s="10" t="s">
        <v>1676</v>
      </c>
      <c r="F5419" s="9"/>
      <c r="G5419" s="9"/>
      <c r="H5419" s="9" t="s">
        <v>1350</v>
      </c>
      <c r="I5419" s="9"/>
      <c r="J5419" s="9" t="s">
        <v>8678</v>
      </c>
      <c r="K5419" s="9" t="s">
        <v>8679</v>
      </c>
      <c r="L5419" s="9" t="s">
        <v>10348</v>
      </c>
      <c r="M5419" s="9" t="s">
        <v>1806</v>
      </c>
      <c r="N5419" s="12" t="s">
        <v>8680</v>
      </c>
    </row>
    <row r="5420" customFormat="1" spans="1:14">
      <c r="A5420" s="9" t="s">
        <v>10675</v>
      </c>
      <c r="B5420" s="9"/>
      <c r="C5420" s="9" t="s">
        <v>10686</v>
      </c>
      <c r="D5420" s="9" t="s">
        <v>10687</v>
      </c>
      <c r="E5420" s="10" t="s">
        <v>1676</v>
      </c>
      <c r="F5420" s="9"/>
      <c r="G5420" s="9"/>
      <c r="H5420" s="9" t="s">
        <v>1350</v>
      </c>
      <c r="I5420" s="9"/>
      <c r="J5420" s="9" t="s">
        <v>8678</v>
      </c>
      <c r="K5420" s="9" t="s">
        <v>8679</v>
      </c>
      <c r="L5420" s="9" t="s">
        <v>10348</v>
      </c>
      <c r="M5420" s="9" t="s">
        <v>1806</v>
      </c>
      <c r="N5420" s="12" t="s">
        <v>8680</v>
      </c>
    </row>
    <row r="5421" customFormat="1" spans="1:14">
      <c r="A5421" s="9" t="s">
        <v>10675</v>
      </c>
      <c r="B5421" s="9"/>
      <c r="C5421" s="9" t="s">
        <v>10688</v>
      </c>
      <c r="D5421" s="9" t="s">
        <v>10689</v>
      </c>
      <c r="E5421" s="10" t="s">
        <v>1676</v>
      </c>
      <c r="F5421" s="9"/>
      <c r="G5421" s="9"/>
      <c r="H5421" s="9" t="s">
        <v>1350</v>
      </c>
      <c r="I5421" s="9"/>
      <c r="J5421" s="9" t="s">
        <v>8678</v>
      </c>
      <c r="K5421" s="9" t="s">
        <v>8679</v>
      </c>
      <c r="L5421" s="9" t="s">
        <v>10348</v>
      </c>
      <c r="M5421" s="9" t="s">
        <v>1806</v>
      </c>
      <c r="N5421" s="12" t="s">
        <v>8680</v>
      </c>
    </row>
    <row r="5422" customFormat="1" spans="1:14">
      <c r="A5422" s="9" t="s">
        <v>10675</v>
      </c>
      <c r="B5422" s="9"/>
      <c r="C5422" s="9" t="s">
        <v>10690</v>
      </c>
      <c r="D5422" s="9" t="s">
        <v>10691</v>
      </c>
      <c r="E5422" s="10" t="s">
        <v>1676</v>
      </c>
      <c r="F5422" s="9"/>
      <c r="G5422" s="9"/>
      <c r="H5422" s="9" t="s">
        <v>1350</v>
      </c>
      <c r="I5422" s="9"/>
      <c r="J5422" s="9" t="s">
        <v>8678</v>
      </c>
      <c r="K5422" s="9" t="s">
        <v>8679</v>
      </c>
      <c r="L5422" s="9" t="s">
        <v>10348</v>
      </c>
      <c r="M5422" s="9" t="s">
        <v>1806</v>
      </c>
      <c r="N5422" s="12" t="s">
        <v>8680</v>
      </c>
    </row>
    <row r="5423" customFormat="1" spans="1:14">
      <c r="A5423" s="9" t="s">
        <v>10675</v>
      </c>
      <c r="B5423" s="9"/>
      <c r="C5423" s="9" t="s">
        <v>10692</v>
      </c>
      <c r="D5423" s="9" t="s">
        <v>10693</v>
      </c>
      <c r="E5423" s="10" t="s">
        <v>1676</v>
      </c>
      <c r="F5423" s="9"/>
      <c r="G5423" s="9"/>
      <c r="H5423" s="9" t="s">
        <v>1350</v>
      </c>
      <c r="I5423" s="9"/>
      <c r="J5423" s="9" t="s">
        <v>8678</v>
      </c>
      <c r="K5423" s="9" t="s">
        <v>8679</v>
      </c>
      <c r="L5423" s="9" t="s">
        <v>10348</v>
      </c>
      <c r="M5423" s="9" t="s">
        <v>1806</v>
      </c>
      <c r="N5423" s="12" t="s">
        <v>8680</v>
      </c>
    </row>
    <row r="5424" customFormat="1" spans="1:14">
      <c r="A5424" s="9" t="s">
        <v>10675</v>
      </c>
      <c r="B5424" s="9"/>
      <c r="C5424" s="9" t="s">
        <v>10694</v>
      </c>
      <c r="D5424" s="9" t="s">
        <v>10695</v>
      </c>
      <c r="E5424" s="10" t="s">
        <v>1676</v>
      </c>
      <c r="F5424" s="9"/>
      <c r="G5424" s="9"/>
      <c r="H5424" s="9" t="s">
        <v>1350</v>
      </c>
      <c r="I5424" s="9"/>
      <c r="J5424" s="9" t="s">
        <v>8678</v>
      </c>
      <c r="K5424" s="9" t="s">
        <v>8679</v>
      </c>
      <c r="L5424" s="10" t="s">
        <v>10348</v>
      </c>
      <c r="M5424" s="9" t="s">
        <v>1806</v>
      </c>
      <c r="N5424" s="12" t="s">
        <v>8680</v>
      </c>
    </row>
    <row r="5425" customFormat="1" spans="1:14">
      <c r="A5425" s="9" t="s">
        <v>10675</v>
      </c>
      <c r="B5425" s="9"/>
      <c r="C5425" s="9" t="s">
        <v>10696</v>
      </c>
      <c r="D5425" s="9" t="s">
        <v>10697</v>
      </c>
      <c r="E5425" s="10" t="s">
        <v>1676</v>
      </c>
      <c r="F5425" s="9"/>
      <c r="G5425" s="9"/>
      <c r="H5425" s="9" t="s">
        <v>1350</v>
      </c>
      <c r="I5425" s="9"/>
      <c r="J5425" s="9" t="s">
        <v>8678</v>
      </c>
      <c r="K5425" s="9" t="s">
        <v>8679</v>
      </c>
      <c r="L5425" s="9" t="s">
        <v>10348</v>
      </c>
      <c r="M5425" s="9" t="s">
        <v>1806</v>
      </c>
      <c r="N5425" s="12" t="s">
        <v>8680</v>
      </c>
    </row>
    <row r="5426" customFormat="1" spans="1:14">
      <c r="A5426" s="9" t="s">
        <v>10675</v>
      </c>
      <c r="B5426" s="9"/>
      <c r="C5426" s="9" t="s">
        <v>10698</v>
      </c>
      <c r="D5426" s="9" t="s">
        <v>10699</v>
      </c>
      <c r="E5426" s="10" t="s">
        <v>1676</v>
      </c>
      <c r="F5426" s="9"/>
      <c r="G5426" s="9"/>
      <c r="H5426" s="9" t="s">
        <v>1350</v>
      </c>
      <c r="I5426" s="9"/>
      <c r="J5426" s="9" t="s">
        <v>8678</v>
      </c>
      <c r="K5426" s="9" t="s">
        <v>8679</v>
      </c>
      <c r="L5426" s="9" t="s">
        <v>10348</v>
      </c>
      <c r="M5426" s="9" t="s">
        <v>1806</v>
      </c>
      <c r="N5426" s="12" t="s">
        <v>8680</v>
      </c>
    </row>
    <row r="5427" customFormat="1" spans="1:14">
      <c r="A5427" s="9" t="s">
        <v>10675</v>
      </c>
      <c r="B5427" s="9"/>
      <c r="C5427" s="9" t="s">
        <v>10700</v>
      </c>
      <c r="D5427" s="9" t="s">
        <v>10701</v>
      </c>
      <c r="E5427" s="10" t="s">
        <v>1676</v>
      </c>
      <c r="F5427" s="9"/>
      <c r="G5427" s="9"/>
      <c r="H5427" s="9" t="s">
        <v>1350</v>
      </c>
      <c r="I5427" s="9"/>
      <c r="J5427" s="9" t="s">
        <v>8678</v>
      </c>
      <c r="K5427" s="9" t="s">
        <v>8679</v>
      </c>
      <c r="L5427" s="9" t="s">
        <v>10348</v>
      </c>
      <c r="M5427" s="9" t="s">
        <v>1806</v>
      </c>
      <c r="N5427" s="12" t="s">
        <v>8680</v>
      </c>
    </row>
    <row r="5428" customFormat="1" spans="1:14">
      <c r="A5428" s="9" t="s">
        <v>10675</v>
      </c>
      <c r="B5428" s="9"/>
      <c r="C5428" s="9" t="s">
        <v>10702</v>
      </c>
      <c r="D5428" s="9" t="s">
        <v>10703</v>
      </c>
      <c r="E5428" s="10" t="s">
        <v>1676</v>
      </c>
      <c r="F5428" s="9"/>
      <c r="G5428" s="9"/>
      <c r="H5428" s="9" t="s">
        <v>1350</v>
      </c>
      <c r="I5428" s="9"/>
      <c r="J5428" s="9" t="s">
        <v>8678</v>
      </c>
      <c r="K5428" s="9" t="s">
        <v>8679</v>
      </c>
      <c r="L5428" s="9" t="s">
        <v>10348</v>
      </c>
      <c r="M5428" s="9" t="s">
        <v>1806</v>
      </c>
      <c r="N5428" s="12" t="s">
        <v>8680</v>
      </c>
    </row>
    <row r="5429" customFormat="1" spans="1:14">
      <c r="A5429" s="9" t="s">
        <v>10675</v>
      </c>
      <c r="B5429" s="10"/>
      <c r="C5429" s="10" t="s">
        <v>10704</v>
      </c>
      <c r="D5429" s="10" t="s">
        <v>10705</v>
      </c>
      <c r="E5429" s="10" t="s">
        <v>1676</v>
      </c>
      <c r="F5429" s="10"/>
      <c r="G5429" s="10"/>
      <c r="H5429" s="10" t="s">
        <v>1350</v>
      </c>
      <c r="I5429" s="10"/>
      <c r="J5429" s="9" t="s">
        <v>8678</v>
      </c>
      <c r="K5429" s="10" t="s">
        <v>8679</v>
      </c>
      <c r="L5429" s="10" t="s">
        <v>10348</v>
      </c>
      <c r="M5429" s="9" t="s">
        <v>1806</v>
      </c>
      <c r="N5429" s="12" t="s">
        <v>8680</v>
      </c>
    </row>
    <row r="5430" customFormat="1" spans="1:14">
      <c r="A5430" s="9" t="s">
        <v>10675</v>
      </c>
      <c r="B5430" s="10"/>
      <c r="C5430" s="10" t="s">
        <v>10706</v>
      </c>
      <c r="D5430" s="10" t="s">
        <v>10707</v>
      </c>
      <c r="E5430" s="10" t="s">
        <v>1676</v>
      </c>
      <c r="F5430" s="10"/>
      <c r="G5430" s="10"/>
      <c r="H5430" s="10" t="s">
        <v>1350</v>
      </c>
      <c r="I5430" s="10"/>
      <c r="J5430" s="9" t="s">
        <v>8678</v>
      </c>
      <c r="K5430" s="10" t="s">
        <v>8679</v>
      </c>
      <c r="L5430" s="10" t="s">
        <v>10348</v>
      </c>
      <c r="M5430" s="9" t="s">
        <v>1806</v>
      </c>
      <c r="N5430" s="12" t="s">
        <v>8680</v>
      </c>
    </row>
    <row r="5431" customFormat="1" spans="1:14">
      <c r="A5431" s="9" t="s">
        <v>10675</v>
      </c>
      <c r="B5431" s="10"/>
      <c r="C5431" s="10" t="s">
        <v>10708</v>
      </c>
      <c r="D5431" s="10" t="s">
        <v>10709</v>
      </c>
      <c r="E5431" s="10" t="s">
        <v>1676</v>
      </c>
      <c r="F5431" s="10"/>
      <c r="G5431" s="10"/>
      <c r="H5431" s="10" t="s">
        <v>1350</v>
      </c>
      <c r="I5431" s="10"/>
      <c r="J5431" s="9" t="s">
        <v>8678</v>
      </c>
      <c r="K5431" s="10" t="s">
        <v>8679</v>
      </c>
      <c r="L5431" s="10" t="s">
        <v>10348</v>
      </c>
      <c r="M5431" s="9" t="s">
        <v>1806</v>
      </c>
      <c r="N5431" s="12" t="s">
        <v>8680</v>
      </c>
    </row>
    <row r="5432" customFormat="1" spans="1:14">
      <c r="A5432" s="9" t="s">
        <v>10675</v>
      </c>
      <c r="B5432" s="9"/>
      <c r="C5432" s="9" t="s">
        <v>10710</v>
      </c>
      <c r="D5432" s="9" t="s">
        <v>10711</v>
      </c>
      <c r="E5432" s="10" t="s">
        <v>1676</v>
      </c>
      <c r="F5432" s="9"/>
      <c r="G5432" s="9"/>
      <c r="H5432" s="10" t="s">
        <v>1350</v>
      </c>
      <c r="I5432" s="10"/>
      <c r="J5432" s="9" t="s">
        <v>8678</v>
      </c>
      <c r="K5432" s="10" t="s">
        <v>8679</v>
      </c>
      <c r="L5432" s="10" t="s">
        <v>10348</v>
      </c>
      <c r="M5432" s="9" t="s">
        <v>1806</v>
      </c>
      <c r="N5432" s="12" t="s">
        <v>8680</v>
      </c>
    </row>
    <row r="5433" customFormat="1" spans="1:14">
      <c r="A5433" s="9" t="s">
        <v>10675</v>
      </c>
      <c r="B5433" s="10"/>
      <c r="C5433" s="10" t="s">
        <v>10712</v>
      </c>
      <c r="D5433" s="10" t="s">
        <v>10713</v>
      </c>
      <c r="E5433" s="10" t="s">
        <v>1676</v>
      </c>
      <c r="F5433" s="10"/>
      <c r="G5433" s="10"/>
      <c r="H5433" s="10" t="s">
        <v>1350</v>
      </c>
      <c r="I5433" s="10"/>
      <c r="J5433" s="9" t="s">
        <v>8678</v>
      </c>
      <c r="K5433" s="10" t="s">
        <v>8679</v>
      </c>
      <c r="L5433" s="10" t="s">
        <v>10348</v>
      </c>
      <c r="M5433" s="9" t="s">
        <v>1806</v>
      </c>
      <c r="N5433" s="12" t="s">
        <v>8680</v>
      </c>
    </row>
    <row r="5434" customFormat="1" spans="1:14">
      <c r="A5434" s="9" t="s">
        <v>10675</v>
      </c>
      <c r="B5434" s="10"/>
      <c r="C5434" s="10" t="s">
        <v>10714</v>
      </c>
      <c r="D5434" s="10" t="s">
        <v>10715</v>
      </c>
      <c r="E5434" s="10" t="s">
        <v>1676</v>
      </c>
      <c r="F5434" s="10"/>
      <c r="G5434" s="10"/>
      <c r="H5434" s="10" t="s">
        <v>1350</v>
      </c>
      <c r="I5434" s="10"/>
      <c r="J5434" s="9" t="s">
        <v>8678</v>
      </c>
      <c r="K5434" s="10" t="s">
        <v>8679</v>
      </c>
      <c r="L5434" s="10" t="s">
        <v>10348</v>
      </c>
      <c r="M5434" s="9" t="s">
        <v>1806</v>
      </c>
      <c r="N5434" s="12" t="s">
        <v>8680</v>
      </c>
    </row>
    <row r="5435" customFormat="1" spans="1:14">
      <c r="A5435" s="9" t="s">
        <v>10675</v>
      </c>
      <c r="B5435" s="10"/>
      <c r="C5435" s="10" t="s">
        <v>10716</v>
      </c>
      <c r="D5435" s="10" t="s">
        <v>10717</v>
      </c>
      <c r="E5435" s="10" t="s">
        <v>1676</v>
      </c>
      <c r="F5435" s="10"/>
      <c r="G5435" s="10"/>
      <c r="H5435" s="10" t="s">
        <v>1350</v>
      </c>
      <c r="I5435" s="10"/>
      <c r="J5435" s="9" t="s">
        <v>8678</v>
      </c>
      <c r="K5435" s="10" t="s">
        <v>8679</v>
      </c>
      <c r="L5435" s="10" t="s">
        <v>10348</v>
      </c>
      <c r="M5435" s="9" t="s">
        <v>1806</v>
      </c>
      <c r="N5435" s="12" t="s">
        <v>8680</v>
      </c>
    </row>
    <row r="5436" customFormat="1" spans="1:14">
      <c r="A5436" s="9" t="s">
        <v>10675</v>
      </c>
      <c r="B5436" s="10"/>
      <c r="C5436" s="10" t="s">
        <v>10718</v>
      </c>
      <c r="D5436" s="10" t="s">
        <v>10719</v>
      </c>
      <c r="E5436" s="10" t="s">
        <v>1676</v>
      </c>
      <c r="F5436" s="10"/>
      <c r="G5436" s="10"/>
      <c r="H5436" s="10" t="s">
        <v>1350</v>
      </c>
      <c r="I5436" s="10"/>
      <c r="J5436" s="9" t="s">
        <v>8678</v>
      </c>
      <c r="K5436" s="10" t="s">
        <v>8679</v>
      </c>
      <c r="L5436" s="10" t="s">
        <v>10348</v>
      </c>
      <c r="M5436" s="9" t="s">
        <v>1806</v>
      </c>
      <c r="N5436" s="12" t="s">
        <v>8680</v>
      </c>
    </row>
    <row r="5437" customFormat="1" spans="1:14">
      <c r="A5437" s="9" t="s">
        <v>10675</v>
      </c>
      <c r="B5437" s="10"/>
      <c r="C5437" s="10" t="s">
        <v>10720</v>
      </c>
      <c r="D5437" s="10" t="s">
        <v>10721</v>
      </c>
      <c r="E5437" s="10" t="s">
        <v>1676</v>
      </c>
      <c r="F5437" s="10"/>
      <c r="G5437" s="10"/>
      <c r="H5437" s="10" t="s">
        <v>1350</v>
      </c>
      <c r="I5437" s="10"/>
      <c r="J5437" s="9" t="s">
        <v>8678</v>
      </c>
      <c r="K5437" s="10" t="s">
        <v>8679</v>
      </c>
      <c r="L5437" s="10" t="s">
        <v>10348</v>
      </c>
      <c r="M5437" s="9" t="s">
        <v>1806</v>
      </c>
      <c r="N5437" s="12" t="s">
        <v>8680</v>
      </c>
    </row>
    <row r="5438" customFormat="1" spans="1:14">
      <c r="A5438" s="9" t="s">
        <v>10675</v>
      </c>
      <c r="B5438" s="10"/>
      <c r="C5438" s="10" t="s">
        <v>10722</v>
      </c>
      <c r="D5438" s="10" t="s">
        <v>10723</v>
      </c>
      <c r="E5438" s="10" t="s">
        <v>1676</v>
      </c>
      <c r="F5438" s="10"/>
      <c r="G5438" s="10"/>
      <c r="H5438" s="10" t="s">
        <v>1350</v>
      </c>
      <c r="I5438" s="10"/>
      <c r="J5438" s="9" t="s">
        <v>8678</v>
      </c>
      <c r="K5438" s="10" t="s">
        <v>8679</v>
      </c>
      <c r="L5438" s="10" t="s">
        <v>10348</v>
      </c>
      <c r="M5438" s="9" t="s">
        <v>1806</v>
      </c>
      <c r="N5438" s="12" t="s">
        <v>8680</v>
      </c>
    </row>
    <row r="5439" customFormat="1" spans="1:14">
      <c r="A5439" s="9" t="s">
        <v>10675</v>
      </c>
      <c r="B5439" s="10"/>
      <c r="C5439" s="10" t="s">
        <v>10724</v>
      </c>
      <c r="D5439" s="10" t="s">
        <v>10725</v>
      </c>
      <c r="E5439" s="10" t="s">
        <v>1676</v>
      </c>
      <c r="F5439" s="10"/>
      <c r="G5439" s="10"/>
      <c r="H5439" s="10" t="s">
        <v>1350</v>
      </c>
      <c r="I5439" s="10"/>
      <c r="J5439" s="9" t="s">
        <v>8678</v>
      </c>
      <c r="K5439" s="10" t="s">
        <v>8679</v>
      </c>
      <c r="L5439" s="10" t="s">
        <v>10348</v>
      </c>
      <c r="M5439" s="9" t="s">
        <v>1806</v>
      </c>
      <c r="N5439" s="12" t="s">
        <v>8680</v>
      </c>
    </row>
    <row r="5440" customFormat="1" spans="1:14">
      <c r="A5440" s="9" t="s">
        <v>10675</v>
      </c>
      <c r="B5440" s="10"/>
      <c r="C5440" s="10" t="s">
        <v>10726</v>
      </c>
      <c r="D5440" s="10" t="s">
        <v>10727</v>
      </c>
      <c r="E5440" s="10" t="s">
        <v>1676</v>
      </c>
      <c r="F5440" s="10"/>
      <c r="G5440" s="10"/>
      <c r="H5440" s="10" t="s">
        <v>1350</v>
      </c>
      <c r="I5440" s="10"/>
      <c r="J5440" s="9" t="s">
        <v>8678</v>
      </c>
      <c r="K5440" s="10" t="s">
        <v>8679</v>
      </c>
      <c r="L5440" s="10" t="s">
        <v>10348</v>
      </c>
      <c r="M5440" s="9" t="s">
        <v>1806</v>
      </c>
      <c r="N5440" s="12" t="s">
        <v>8680</v>
      </c>
    </row>
    <row r="5441" customFormat="1" spans="1:14">
      <c r="A5441" s="9" t="s">
        <v>10675</v>
      </c>
      <c r="B5441" s="10"/>
      <c r="C5441" s="10" t="s">
        <v>10728</v>
      </c>
      <c r="D5441" s="10" t="s">
        <v>10729</v>
      </c>
      <c r="E5441" s="10" t="s">
        <v>1676</v>
      </c>
      <c r="F5441" s="10"/>
      <c r="G5441" s="10"/>
      <c r="H5441" s="10" t="s">
        <v>1350</v>
      </c>
      <c r="I5441" s="10"/>
      <c r="J5441" s="9" t="s">
        <v>8678</v>
      </c>
      <c r="K5441" s="10" t="s">
        <v>8679</v>
      </c>
      <c r="L5441" s="10" t="s">
        <v>10348</v>
      </c>
      <c r="M5441" s="9" t="s">
        <v>1806</v>
      </c>
      <c r="N5441" s="12" t="s">
        <v>8680</v>
      </c>
    </row>
    <row r="5442" customFormat="1" spans="1:14">
      <c r="A5442" s="9" t="s">
        <v>10675</v>
      </c>
      <c r="B5442" s="10"/>
      <c r="C5442" s="10" t="s">
        <v>10730</v>
      </c>
      <c r="D5442" s="10" t="s">
        <v>10731</v>
      </c>
      <c r="E5442" s="10" t="s">
        <v>1676</v>
      </c>
      <c r="F5442" s="10"/>
      <c r="G5442" s="10"/>
      <c r="H5442" s="10" t="s">
        <v>1350</v>
      </c>
      <c r="I5442" s="10"/>
      <c r="J5442" s="9" t="s">
        <v>8678</v>
      </c>
      <c r="K5442" s="10" t="s">
        <v>8679</v>
      </c>
      <c r="L5442" s="10" t="s">
        <v>10348</v>
      </c>
      <c r="M5442" s="9" t="s">
        <v>1806</v>
      </c>
      <c r="N5442" s="12" t="s">
        <v>8680</v>
      </c>
    </row>
    <row r="5443" customFormat="1" spans="1:14">
      <c r="A5443" s="9" t="s">
        <v>10675</v>
      </c>
      <c r="B5443" s="9"/>
      <c r="C5443" s="9" t="s">
        <v>10732</v>
      </c>
      <c r="D5443" s="9" t="s">
        <v>10733</v>
      </c>
      <c r="E5443" s="10" t="s">
        <v>1676</v>
      </c>
      <c r="F5443" s="9"/>
      <c r="G5443" s="9"/>
      <c r="H5443" s="10" t="s">
        <v>1350</v>
      </c>
      <c r="I5443" s="10"/>
      <c r="J5443" s="9" t="s">
        <v>8678</v>
      </c>
      <c r="K5443" s="10" t="s">
        <v>8679</v>
      </c>
      <c r="L5443" s="10" t="s">
        <v>10348</v>
      </c>
      <c r="M5443" s="9" t="s">
        <v>1806</v>
      </c>
      <c r="N5443" s="12" t="s">
        <v>8680</v>
      </c>
    </row>
    <row r="5444" customFormat="1" spans="1:14">
      <c r="A5444" s="9" t="s">
        <v>10675</v>
      </c>
      <c r="B5444" s="10"/>
      <c r="C5444" s="10" t="s">
        <v>10734</v>
      </c>
      <c r="D5444" s="10" t="s">
        <v>10735</v>
      </c>
      <c r="E5444" s="10" t="s">
        <v>1676</v>
      </c>
      <c r="F5444" s="10"/>
      <c r="G5444" s="10"/>
      <c r="H5444" s="10" t="s">
        <v>1350</v>
      </c>
      <c r="I5444" s="10"/>
      <c r="J5444" s="9" t="s">
        <v>8678</v>
      </c>
      <c r="K5444" s="10" t="s">
        <v>8679</v>
      </c>
      <c r="L5444" s="10" t="s">
        <v>10348</v>
      </c>
      <c r="M5444" s="9" t="s">
        <v>1806</v>
      </c>
      <c r="N5444" s="12" t="s">
        <v>8680</v>
      </c>
    </row>
    <row r="5445" customFormat="1" spans="1:14">
      <c r="A5445" s="9" t="s">
        <v>10675</v>
      </c>
      <c r="B5445" s="10"/>
      <c r="C5445" s="10" t="s">
        <v>10736</v>
      </c>
      <c r="D5445" s="10" t="s">
        <v>10737</v>
      </c>
      <c r="E5445" s="10" t="s">
        <v>1676</v>
      </c>
      <c r="F5445" s="10"/>
      <c r="G5445" s="10"/>
      <c r="H5445" s="10" t="s">
        <v>1350</v>
      </c>
      <c r="I5445" s="10"/>
      <c r="J5445" s="9" t="s">
        <v>8678</v>
      </c>
      <c r="K5445" s="10" t="s">
        <v>8679</v>
      </c>
      <c r="L5445" s="10" t="s">
        <v>10348</v>
      </c>
      <c r="M5445" s="9" t="s">
        <v>1806</v>
      </c>
      <c r="N5445" s="12" t="s">
        <v>8680</v>
      </c>
    </row>
    <row r="5446" customFormat="1" spans="1:14">
      <c r="A5446" s="9" t="s">
        <v>10675</v>
      </c>
      <c r="B5446" s="10"/>
      <c r="C5446" s="10" t="s">
        <v>10738</v>
      </c>
      <c r="D5446" s="10" t="s">
        <v>10739</v>
      </c>
      <c r="E5446" s="10" t="s">
        <v>1676</v>
      </c>
      <c r="F5446" s="10"/>
      <c r="G5446" s="10"/>
      <c r="H5446" s="10" t="s">
        <v>1350</v>
      </c>
      <c r="I5446" s="10"/>
      <c r="J5446" s="9" t="s">
        <v>8678</v>
      </c>
      <c r="K5446" s="10" t="s">
        <v>8679</v>
      </c>
      <c r="L5446" s="10" t="s">
        <v>10348</v>
      </c>
      <c r="M5446" s="9" t="s">
        <v>1806</v>
      </c>
      <c r="N5446" s="12" t="s">
        <v>8680</v>
      </c>
    </row>
    <row r="5447" customFormat="1" spans="1:14">
      <c r="A5447" s="9" t="s">
        <v>10675</v>
      </c>
      <c r="B5447" s="9"/>
      <c r="C5447" s="9" t="s">
        <v>10740</v>
      </c>
      <c r="D5447" s="9" t="s">
        <v>10741</v>
      </c>
      <c r="E5447" s="10" t="s">
        <v>1676</v>
      </c>
      <c r="F5447" s="9"/>
      <c r="G5447" s="9"/>
      <c r="H5447" s="10" t="s">
        <v>1350</v>
      </c>
      <c r="I5447" s="10"/>
      <c r="J5447" s="9" t="s">
        <v>8678</v>
      </c>
      <c r="K5447" s="10" t="s">
        <v>8679</v>
      </c>
      <c r="L5447" s="10" t="s">
        <v>10348</v>
      </c>
      <c r="M5447" s="9" t="s">
        <v>1806</v>
      </c>
      <c r="N5447" s="12" t="s">
        <v>8680</v>
      </c>
    </row>
    <row r="5448" customFormat="1" spans="1:14">
      <c r="A5448" s="9" t="s">
        <v>10675</v>
      </c>
      <c r="B5448" s="10"/>
      <c r="C5448" s="10" t="s">
        <v>10742</v>
      </c>
      <c r="D5448" s="10" t="s">
        <v>10743</v>
      </c>
      <c r="E5448" s="10" t="s">
        <v>1676</v>
      </c>
      <c r="F5448" s="10"/>
      <c r="G5448" s="10"/>
      <c r="H5448" s="10" t="s">
        <v>1350</v>
      </c>
      <c r="I5448" s="10"/>
      <c r="J5448" s="9" t="s">
        <v>8678</v>
      </c>
      <c r="K5448" s="10" t="s">
        <v>8679</v>
      </c>
      <c r="L5448" s="10" t="s">
        <v>10348</v>
      </c>
      <c r="M5448" s="9" t="s">
        <v>1806</v>
      </c>
      <c r="N5448" s="12" t="s">
        <v>8680</v>
      </c>
    </row>
    <row r="5449" customFormat="1" spans="1:14">
      <c r="A5449" s="9" t="s">
        <v>10675</v>
      </c>
      <c r="B5449" s="10"/>
      <c r="C5449" s="10" t="s">
        <v>10744</v>
      </c>
      <c r="D5449" s="10" t="s">
        <v>10745</v>
      </c>
      <c r="E5449" s="10" t="s">
        <v>1676</v>
      </c>
      <c r="F5449" s="10"/>
      <c r="G5449" s="10"/>
      <c r="H5449" s="10" t="s">
        <v>1350</v>
      </c>
      <c r="I5449" s="10"/>
      <c r="J5449" s="9" t="s">
        <v>8678</v>
      </c>
      <c r="K5449" s="10" t="s">
        <v>8679</v>
      </c>
      <c r="L5449" s="10" t="s">
        <v>10348</v>
      </c>
      <c r="M5449" s="9" t="s">
        <v>1806</v>
      </c>
      <c r="N5449" s="12" t="s">
        <v>8680</v>
      </c>
    </row>
    <row r="5450" customFormat="1" spans="1:14">
      <c r="A5450" s="9" t="s">
        <v>10675</v>
      </c>
      <c r="B5450" s="10"/>
      <c r="C5450" s="10" t="s">
        <v>10746</v>
      </c>
      <c r="D5450" s="10" t="s">
        <v>10747</v>
      </c>
      <c r="E5450" s="10" t="s">
        <v>1676</v>
      </c>
      <c r="F5450" s="10"/>
      <c r="G5450" s="10"/>
      <c r="H5450" s="10" t="s">
        <v>1350</v>
      </c>
      <c r="I5450" s="10"/>
      <c r="J5450" s="9" t="s">
        <v>8678</v>
      </c>
      <c r="K5450" s="10" t="s">
        <v>8679</v>
      </c>
      <c r="L5450" s="10" t="s">
        <v>10348</v>
      </c>
      <c r="M5450" s="9" t="s">
        <v>1806</v>
      </c>
      <c r="N5450" s="12" t="s">
        <v>8680</v>
      </c>
    </row>
    <row r="5451" customFormat="1" spans="1:14">
      <c r="A5451" s="9" t="s">
        <v>10675</v>
      </c>
      <c r="B5451" s="10"/>
      <c r="C5451" s="10" t="s">
        <v>10748</v>
      </c>
      <c r="D5451" s="10" t="s">
        <v>10749</v>
      </c>
      <c r="E5451" s="10" t="s">
        <v>1676</v>
      </c>
      <c r="F5451" s="10"/>
      <c r="G5451" s="10"/>
      <c r="H5451" s="10" t="s">
        <v>1350</v>
      </c>
      <c r="I5451" s="10"/>
      <c r="J5451" s="9" t="s">
        <v>8678</v>
      </c>
      <c r="K5451" s="10" t="s">
        <v>8679</v>
      </c>
      <c r="L5451" s="10" t="s">
        <v>10348</v>
      </c>
      <c r="M5451" s="9" t="s">
        <v>1806</v>
      </c>
      <c r="N5451" s="12" t="s">
        <v>8680</v>
      </c>
    </row>
    <row r="5452" customFormat="1" spans="1:14">
      <c r="A5452" s="9" t="s">
        <v>10675</v>
      </c>
      <c r="B5452" s="10"/>
      <c r="C5452" s="10" t="s">
        <v>10750</v>
      </c>
      <c r="D5452" s="10" t="s">
        <v>10751</v>
      </c>
      <c r="E5452" s="10" t="s">
        <v>1676</v>
      </c>
      <c r="F5452" s="10"/>
      <c r="G5452" s="10"/>
      <c r="H5452" s="10" t="s">
        <v>1350</v>
      </c>
      <c r="I5452" s="10"/>
      <c r="J5452" s="9" t="s">
        <v>8678</v>
      </c>
      <c r="K5452" s="10" t="s">
        <v>8679</v>
      </c>
      <c r="L5452" s="10" t="s">
        <v>10348</v>
      </c>
      <c r="M5452" s="9" t="s">
        <v>1806</v>
      </c>
      <c r="N5452" s="12" t="s">
        <v>8680</v>
      </c>
    </row>
    <row r="5453" customFormat="1" spans="1:14">
      <c r="A5453" s="9" t="s">
        <v>10675</v>
      </c>
      <c r="B5453" s="10"/>
      <c r="C5453" s="10" t="s">
        <v>10752</v>
      </c>
      <c r="D5453" s="10" t="s">
        <v>10753</v>
      </c>
      <c r="E5453" s="10" t="s">
        <v>1676</v>
      </c>
      <c r="F5453" s="10"/>
      <c r="G5453" s="10"/>
      <c r="H5453" s="10" t="s">
        <v>1350</v>
      </c>
      <c r="I5453" s="10"/>
      <c r="J5453" s="9" t="s">
        <v>8678</v>
      </c>
      <c r="K5453" s="10" t="s">
        <v>8679</v>
      </c>
      <c r="L5453" s="10" t="s">
        <v>10348</v>
      </c>
      <c r="M5453" s="9" t="s">
        <v>1806</v>
      </c>
      <c r="N5453" s="12" t="s">
        <v>8680</v>
      </c>
    </row>
    <row r="5454" customFormat="1" spans="1:14">
      <c r="A5454" s="9" t="s">
        <v>10675</v>
      </c>
      <c r="B5454" s="10"/>
      <c r="C5454" s="10" t="s">
        <v>10754</v>
      </c>
      <c r="D5454" s="10" t="s">
        <v>10755</v>
      </c>
      <c r="E5454" s="10" t="s">
        <v>1676</v>
      </c>
      <c r="F5454" s="10"/>
      <c r="G5454" s="10"/>
      <c r="H5454" s="10" t="s">
        <v>1350</v>
      </c>
      <c r="I5454" s="10"/>
      <c r="J5454" s="9" t="s">
        <v>8678</v>
      </c>
      <c r="K5454" s="10" t="s">
        <v>8679</v>
      </c>
      <c r="L5454" s="10" t="s">
        <v>10348</v>
      </c>
      <c r="M5454" s="9" t="s">
        <v>1806</v>
      </c>
      <c r="N5454" s="12" t="s">
        <v>8680</v>
      </c>
    </row>
    <row r="5455" customFormat="1" spans="1:14">
      <c r="A5455" s="9" t="s">
        <v>10675</v>
      </c>
      <c r="B5455" s="10"/>
      <c r="C5455" s="10" t="s">
        <v>10756</v>
      </c>
      <c r="D5455" s="10" t="s">
        <v>10757</v>
      </c>
      <c r="E5455" s="10" t="s">
        <v>1676</v>
      </c>
      <c r="F5455" s="10"/>
      <c r="G5455" s="10"/>
      <c r="H5455" s="10" t="s">
        <v>1350</v>
      </c>
      <c r="I5455" s="10"/>
      <c r="J5455" s="9" t="s">
        <v>8678</v>
      </c>
      <c r="K5455" s="10" t="s">
        <v>8679</v>
      </c>
      <c r="L5455" s="10" t="s">
        <v>10348</v>
      </c>
      <c r="M5455" s="9" t="s">
        <v>1806</v>
      </c>
      <c r="N5455" s="12" t="s">
        <v>8680</v>
      </c>
    </row>
    <row r="5456" customFormat="1" spans="1:14">
      <c r="A5456" s="9" t="s">
        <v>10675</v>
      </c>
      <c r="B5456" s="10"/>
      <c r="C5456" s="10" t="s">
        <v>10758</v>
      </c>
      <c r="D5456" s="10" t="s">
        <v>10759</v>
      </c>
      <c r="E5456" s="10" t="s">
        <v>1676</v>
      </c>
      <c r="F5456" s="10"/>
      <c r="G5456" s="10"/>
      <c r="H5456" s="10" t="s">
        <v>1350</v>
      </c>
      <c r="I5456" s="10"/>
      <c r="J5456" s="9" t="s">
        <v>8678</v>
      </c>
      <c r="K5456" s="10" t="s">
        <v>8679</v>
      </c>
      <c r="L5456" s="10" t="s">
        <v>10348</v>
      </c>
      <c r="M5456" s="9" t="s">
        <v>1806</v>
      </c>
      <c r="N5456" s="12" t="s">
        <v>8680</v>
      </c>
    </row>
    <row r="5457" customFormat="1" spans="1:14">
      <c r="A5457" s="9" t="s">
        <v>10675</v>
      </c>
      <c r="B5457" s="10"/>
      <c r="C5457" s="10" t="s">
        <v>10760</v>
      </c>
      <c r="D5457" s="10" t="s">
        <v>10761</v>
      </c>
      <c r="E5457" s="10" t="s">
        <v>1676</v>
      </c>
      <c r="F5457" s="10"/>
      <c r="G5457" s="10"/>
      <c r="H5457" s="10" t="s">
        <v>1350</v>
      </c>
      <c r="I5457" s="10"/>
      <c r="J5457" s="9" t="s">
        <v>8678</v>
      </c>
      <c r="K5457" s="10" t="s">
        <v>8679</v>
      </c>
      <c r="L5457" s="10" t="s">
        <v>10348</v>
      </c>
      <c r="M5457" s="9" t="s">
        <v>1806</v>
      </c>
      <c r="N5457" s="12" t="s">
        <v>8680</v>
      </c>
    </row>
    <row r="5458" customFormat="1" spans="1:14">
      <c r="A5458" s="9" t="s">
        <v>10675</v>
      </c>
      <c r="B5458" s="9"/>
      <c r="C5458" s="10" t="s">
        <v>10762</v>
      </c>
      <c r="D5458" s="10" t="s">
        <v>10763</v>
      </c>
      <c r="E5458" s="10" t="s">
        <v>1676</v>
      </c>
      <c r="F5458" s="9"/>
      <c r="G5458" s="9"/>
      <c r="H5458" s="10" t="s">
        <v>1350</v>
      </c>
      <c r="I5458" s="10"/>
      <c r="J5458" s="9" t="s">
        <v>8678</v>
      </c>
      <c r="K5458" s="10" t="s">
        <v>8679</v>
      </c>
      <c r="L5458" s="10" t="s">
        <v>10348</v>
      </c>
      <c r="M5458" s="9" t="s">
        <v>1806</v>
      </c>
      <c r="N5458" s="12" t="s">
        <v>8680</v>
      </c>
    </row>
    <row r="5459" customFormat="1" spans="1:14">
      <c r="A5459" s="9" t="s">
        <v>10675</v>
      </c>
      <c r="B5459" s="9"/>
      <c r="C5459" s="10" t="s">
        <v>10764</v>
      </c>
      <c r="D5459" s="10" t="s">
        <v>10765</v>
      </c>
      <c r="E5459" s="10" t="s">
        <v>1676</v>
      </c>
      <c r="F5459" s="9"/>
      <c r="G5459" s="9"/>
      <c r="H5459" s="10" t="s">
        <v>1350</v>
      </c>
      <c r="I5459" s="10"/>
      <c r="J5459" s="9" t="s">
        <v>8678</v>
      </c>
      <c r="K5459" s="10" t="s">
        <v>8679</v>
      </c>
      <c r="L5459" s="10" t="s">
        <v>10348</v>
      </c>
      <c r="M5459" s="9" t="s">
        <v>1806</v>
      </c>
      <c r="N5459" s="12" t="s">
        <v>8680</v>
      </c>
    </row>
    <row r="5460" customFormat="1" spans="1:14">
      <c r="A5460" s="9" t="s">
        <v>10675</v>
      </c>
      <c r="B5460" s="9"/>
      <c r="C5460" s="9" t="s">
        <v>10766</v>
      </c>
      <c r="D5460" s="9" t="s">
        <v>10767</v>
      </c>
      <c r="E5460" s="10" t="s">
        <v>1676</v>
      </c>
      <c r="F5460" s="9"/>
      <c r="G5460" s="9"/>
      <c r="H5460" s="9" t="s">
        <v>1350</v>
      </c>
      <c r="I5460" s="9"/>
      <c r="J5460" s="9" t="s">
        <v>8678</v>
      </c>
      <c r="K5460" s="9" t="s">
        <v>8679</v>
      </c>
      <c r="L5460" s="9" t="s">
        <v>10504</v>
      </c>
      <c r="M5460" s="9" t="s">
        <v>1806</v>
      </c>
      <c r="N5460" s="12" t="s">
        <v>8680</v>
      </c>
    </row>
    <row r="5461" customFormat="1" spans="1:14">
      <c r="A5461" s="9" t="s">
        <v>10675</v>
      </c>
      <c r="B5461" s="9"/>
      <c r="C5461" s="9" t="s">
        <v>10768</v>
      </c>
      <c r="D5461" s="9" t="s">
        <v>10769</v>
      </c>
      <c r="E5461" s="10" t="s">
        <v>1676</v>
      </c>
      <c r="F5461" s="9"/>
      <c r="G5461" s="9"/>
      <c r="H5461" s="9" t="s">
        <v>1350</v>
      </c>
      <c r="I5461" s="9"/>
      <c r="J5461" s="9" t="s">
        <v>8678</v>
      </c>
      <c r="K5461" s="9" t="s">
        <v>8679</v>
      </c>
      <c r="L5461" s="9" t="s">
        <v>10504</v>
      </c>
      <c r="M5461" s="9" t="s">
        <v>1806</v>
      </c>
      <c r="N5461" s="12" t="s">
        <v>8680</v>
      </c>
    </row>
    <row r="5462" customFormat="1" spans="1:14">
      <c r="A5462" s="9" t="s">
        <v>10675</v>
      </c>
      <c r="B5462" s="9"/>
      <c r="C5462" s="9" t="s">
        <v>10770</v>
      </c>
      <c r="D5462" s="9" t="s">
        <v>10771</v>
      </c>
      <c r="E5462" s="10" t="s">
        <v>1676</v>
      </c>
      <c r="F5462" s="9"/>
      <c r="G5462" s="9"/>
      <c r="H5462" s="9" t="s">
        <v>1350</v>
      </c>
      <c r="I5462" s="9"/>
      <c r="J5462" s="9" t="s">
        <v>8678</v>
      </c>
      <c r="K5462" s="9" t="s">
        <v>8679</v>
      </c>
      <c r="L5462" s="9" t="s">
        <v>10504</v>
      </c>
      <c r="M5462" s="9" t="s">
        <v>1806</v>
      </c>
      <c r="N5462" s="12" t="s">
        <v>8680</v>
      </c>
    </row>
    <row r="5463" customFormat="1" spans="1:14">
      <c r="A5463" s="9" t="s">
        <v>10675</v>
      </c>
      <c r="B5463" s="9"/>
      <c r="C5463" s="9" t="s">
        <v>10772</v>
      </c>
      <c r="D5463" s="9" t="s">
        <v>10773</v>
      </c>
      <c r="E5463" s="10" t="s">
        <v>1676</v>
      </c>
      <c r="F5463" s="9"/>
      <c r="G5463" s="9"/>
      <c r="H5463" s="9" t="s">
        <v>1350</v>
      </c>
      <c r="I5463" s="9"/>
      <c r="J5463" s="9" t="s">
        <v>8678</v>
      </c>
      <c r="K5463" s="9" t="s">
        <v>8679</v>
      </c>
      <c r="L5463" s="9" t="s">
        <v>10504</v>
      </c>
      <c r="M5463" s="9" t="s">
        <v>1806</v>
      </c>
      <c r="N5463" s="12" t="s">
        <v>8680</v>
      </c>
    </row>
    <row r="5464" customFormat="1" spans="1:14">
      <c r="A5464" s="9" t="s">
        <v>10675</v>
      </c>
      <c r="B5464" s="9"/>
      <c r="C5464" s="9" t="s">
        <v>10774</v>
      </c>
      <c r="D5464" s="9" t="s">
        <v>10775</v>
      </c>
      <c r="E5464" s="10" t="s">
        <v>1676</v>
      </c>
      <c r="F5464" s="9"/>
      <c r="G5464" s="9"/>
      <c r="H5464" s="10" t="s">
        <v>1350</v>
      </c>
      <c r="I5464" s="10"/>
      <c r="J5464" s="9" t="s">
        <v>8678</v>
      </c>
      <c r="K5464" s="10" t="s">
        <v>8679</v>
      </c>
      <c r="L5464" s="10" t="s">
        <v>10504</v>
      </c>
      <c r="M5464" s="9" t="s">
        <v>1806</v>
      </c>
      <c r="N5464" s="12" t="s">
        <v>8680</v>
      </c>
    </row>
    <row r="5465" customFormat="1" spans="1:14">
      <c r="A5465" s="9" t="s">
        <v>10675</v>
      </c>
      <c r="B5465" s="9"/>
      <c r="C5465" s="9" t="s">
        <v>10776</v>
      </c>
      <c r="D5465" s="9" t="s">
        <v>10777</v>
      </c>
      <c r="E5465" s="10" t="s">
        <v>1676</v>
      </c>
      <c r="F5465" s="9"/>
      <c r="G5465" s="9"/>
      <c r="H5465" s="10" t="s">
        <v>1350</v>
      </c>
      <c r="I5465" s="10"/>
      <c r="J5465" s="9" t="s">
        <v>8678</v>
      </c>
      <c r="K5465" s="10" t="s">
        <v>8679</v>
      </c>
      <c r="L5465" s="10" t="s">
        <v>10504</v>
      </c>
      <c r="M5465" s="9" t="s">
        <v>1806</v>
      </c>
      <c r="N5465" s="12" t="s">
        <v>8680</v>
      </c>
    </row>
    <row r="5466" customFormat="1" spans="1:14">
      <c r="A5466" s="9" t="s">
        <v>10675</v>
      </c>
      <c r="B5466" s="9"/>
      <c r="C5466" s="9" t="s">
        <v>10778</v>
      </c>
      <c r="D5466" s="9" t="s">
        <v>10779</v>
      </c>
      <c r="E5466" s="10" t="s">
        <v>1676</v>
      </c>
      <c r="F5466" s="9"/>
      <c r="G5466" s="9"/>
      <c r="H5466" s="10" t="s">
        <v>1350</v>
      </c>
      <c r="I5466" s="10"/>
      <c r="J5466" s="9" t="s">
        <v>8678</v>
      </c>
      <c r="K5466" s="10" t="s">
        <v>8679</v>
      </c>
      <c r="L5466" s="10" t="s">
        <v>10504</v>
      </c>
      <c r="M5466" s="9" t="s">
        <v>1806</v>
      </c>
      <c r="N5466" s="12" t="s">
        <v>8680</v>
      </c>
    </row>
    <row r="5467" customFormat="1" spans="1:14">
      <c r="A5467" s="9" t="s">
        <v>10675</v>
      </c>
      <c r="B5467" s="9"/>
      <c r="C5467" s="10" t="s">
        <v>10780</v>
      </c>
      <c r="D5467" s="10" t="s">
        <v>10781</v>
      </c>
      <c r="E5467" s="10" t="s">
        <v>1676</v>
      </c>
      <c r="F5467" s="9"/>
      <c r="G5467" s="9"/>
      <c r="H5467" s="10" t="s">
        <v>1350</v>
      </c>
      <c r="I5467" s="10"/>
      <c r="J5467" s="9" t="s">
        <v>8678</v>
      </c>
      <c r="K5467" s="10" t="s">
        <v>8679</v>
      </c>
      <c r="L5467" s="10" t="s">
        <v>10504</v>
      </c>
      <c r="M5467" s="9" t="s">
        <v>1806</v>
      </c>
      <c r="N5467" s="12" t="s">
        <v>8680</v>
      </c>
    </row>
    <row r="5468" customFormat="1" spans="1:14">
      <c r="A5468" s="9" t="s">
        <v>10675</v>
      </c>
      <c r="B5468" s="9"/>
      <c r="C5468" s="10" t="s">
        <v>10782</v>
      </c>
      <c r="D5468" s="10" t="s">
        <v>10783</v>
      </c>
      <c r="E5468" s="10" t="s">
        <v>1676</v>
      </c>
      <c r="F5468" s="9"/>
      <c r="G5468" s="9"/>
      <c r="H5468" s="10" t="s">
        <v>1350</v>
      </c>
      <c r="I5468" s="10"/>
      <c r="J5468" s="9" t="s">
        <v>8678</v>
      </c>
      <c r="K5468" s="10" t="s">
        <v>8679</v>
      </c>
      <c r="L5468" s="10" t="s">
        <v>10504</v>
      </c>
      <c r="M5468" s="9" t="s">
        <v>1806</v>
      </c>
      <c r="N5468" s="12" t="s">
        <v>8680</v>
      </c>
    </row>
    <row r="5469" customFormat="1" spans="1:14">
      <c r="A5469" s="9" t="s">
        <v>10675</v>
      </c>
      <c r="B5469" s="9"/>
      <c r="C5469" s="10" t="s">
        <v>10784</v>
      </c>
      <c r="D5469" s="10" t="s">
        <v>10785</v>
      </c>
      <c r="E5469" s="10" t="s">
        <v>1676</v>
      </c>
      <c r="F5469" s="9"/>
      <c r="G5469" s="9"/>
      <c r="H5469" s="10" t="s">
        <v>1350</v>
      </c>
      <c r="I5469" s="10"/>
      <c r="J5469" s="9" t="s">
        <v>8678</v>
      </c>
      <c r="K5469" s="10" t="s">
        <v>8679</v>
      </c>
      <c r="L5469" s="10" t="s">
        <v>10504</v>
      </c>
      <c r="M5469" s="9" t="s">
        <v>1806</v>
      </c>
      <c r="N5469" s="12" t="s">
        <v>8680</v>
      </c>
    </row>
    <row r="5470" customFormat="1" spans="1:14">
      <c r="A5470" s="9" t="s">
        <v>10675</v>
      </c>
      <c r="B5470" s="9"/>
      <c r="C5470" s="10" t="s">
        <v>10786</v>
      </c>
      <c r="D5470" s="10" t="s">
        <v>10787</v>
      </c>
      <c r="E5470" s="10" t="s">
        <v>1676</v>
      </c>
      <c r="F5470" s="9"/>
      <c r="G5470" s="9"/>
      <c r="H5470" s="10" t="s">
        <v>1350</v>
      </c>
      <c r="I5470" s="10"/>
      <c r="J5470" s="9" t="s">
        <v>8678</v>
      </c>
      <c r="K5470" s="10" t="s">
        <v>8679</v>
      </c>
      <c r="L5470" s="10" t="s">
        <v>10504</v>
      </c>
      <c r="M5470" s="9" t="s">
        <v>1806</v>
      </c>
      <c r="N5470" s="12" t="s">
        <v>8680</v>
      </c>
    </row>
    <row r="5471" customFormat="1" spans="1:14">
      <c r="A5471" s="9" t="s">
        <v>10675</v>
      </c>
      <c r="B5471" s="9"/>
      <c r="C5471" s="10" t="s">
        <v>10788</v>
      </c>
      <c r="D5471" s="10" t="s">
        <v>10789</v>
      </c>
      <c r="E5471" s="10" t="s">
        <v>1676</v>
      </c>
      <c r="F5471" s="9"/>
      <c r="G5471" s="9"/>
      <c r="H5471" s="10" t="s">
        <v>1350</v>
      </c>
      <c r="I5471" s="10"/>
      <c r="J5471" s="9" t="s">
        <v>8678</v>
      </c>
      <c r="K5471" s="10" t="s">
        <v>8679</v>
      </c>
      <c r="L5471" s="10" t="s">
        <v>10504</v>
      </c>
      <c r="M5471" s="9" t="s">
        <v>1806</v>
      </c>
      <c r="N5471" s="12" t="s">
        <v>8680</v>
      </c>
    </row>
    <row r="5472" customFormat="1" spans="1:14">
      <c r="A5472" s="9" t="s">
        <v>10675</v>
      </c>
      <c r="B5472" s="9"/>
      <c r="C5472" s="10" t="s">
        <v>10790</v>
      </c>
      <c r="D5472" s="10" t="s">
        <v>10791</v>
      </c>
      <c r="E5472" s="10" t="s">
        <v>1676</v>
      </c>
      <c r="F5472" s="9"/>
      <c r="G5472" s="9"/>
      <c r="H5472" s="10" t="s">
        <v>1350</v>
      </c>
      <c r="I5472" s="10"/>
      <c r="J5472" s="9" t="s">
        <v>8678</v>
      </c>
      <c r="K5472" s="10" t="s">
        <v>8679</v>
      </c>
      <c r="L5472" s="10" t="s">
        <v>10504</v>
      </c>
      <c r="M5472" s="9" t="s">
        <v>1806</v>
      </c>
      <c r="N5472" s="12" t="s">
        <v>8680</v>
      </c>
    </row>
    <row r="5473" customFormat="1" spans="1:14">
      <c r="A5473" s="9" t="s">
        <v>10675</v>
      </c>
      <c r="B5473" s="10"/>
      <c r="C5473" s="10" t="s">
        <v>10792</v>
      </c>
      <c r="D5473" s="10" t="s">
        <v>10793</v>
      </c>
      <c r="E5473" s="10" t="s">
        <v>1676</v>
      </c>
      <c r="F5473" s="10"/>
      <c r="G5473" s="10"/>
      <c r="H5473" s="10" t="s">
        <v>1350</v>
      </c>
      <c r="I5473" s="10"/>
      <c r="J5473" s="9" t="s">
        <v>8678</v>
      </c>
      <c r="K5473" s="10" t="s">
        <v>8679</v>
      </c>
      <c r="L5473" s="10" t="s">
        <v>10557</v>
      </c>
      <c r="M5473" s="9" t="s">
        <v>8155</v>
      </c>
      <c r="N5473" s="12" t="s">
        <v>8680</v>
      </c>
    </row>
    <row r="5474" customFormat="1" spans="1:14">
      <c r="A5474" s="9" t="s">
        <v>10675</v>
      </c>
      <c r="B5474" s="9"/>
      <c r="C5474" s="9" t="s">
        <v>10794</v>
      </c>
      <c r="D5474" s="9" t="s">
        <v>10795</v>
      </c>
      <c r="E5474" s="10" t="s">
        <v>1676</v>
      </c>
      <c r="F5474" s="9"/>
      <c r="G5474" s="9"/>
      <c r="H5474" s="10" t="s">
        <v>1350</v>
      </c>
      <c r="I5474" s="10"/>
      <c r="J5474" s="9" t="s">
        <v>8678</v>
      </c>
      <c r="K5474" s="10" t="s">
        <v>8679</v>
      </c>
      <c r="L5474" s="10" t="s">
        <v>10557</v>
      </c>
      <c r="M5474" s="9" t="s">
        <v>8155</v>
      </c>
      <c r="N5474" s="12" t="s">
        <v>8680</v>
      </c>
    </row>
    <row r="5475" customFormat="1" spans="1:14">
      <c r="A5475" s="9" t="s">
        <v>10675</v>
      </c>
      <c r="B5475" s="10"/>
      <c r="C5475" s="10" t="s">
        <v>10796</v>
      </c>
      <c r="D5475" s="10" t="s">
        <v>10797</v>
      </c>
      <c r="E5475" s="10" t="s">
        <v>1676</v>
      </c>
      <c r="F5475" s="10"/>
      <c r="G5475" s="10"/>
      <c r="H5475" s="10" t="s">
        <v>1350</v>
      </c>
      <c r="I5475" s="10"/>
      <c r="J5475" s="9" t="s">
        <v>8678</v>
      </c>
      <c r="K5475" s="10" t="s">
        <v>8679</v>
      </c>
      <c r="L5475" s="10" t="s">
        <v>10557</v>
      </c>
      <c r="M5475" s="9" t="s">
        <v>8155</v>
      </c>
      <c r="N5475" s="12" t="s">
        <v>8680</v>
      </c>
    </row>
    <row r="5476" customFormat="1" spans="1:14">
      <c r="A5476" s="9" t="s">
        <v>10675</v>
      </c>
      <c r="B5476" s="9"/>
      <c r="C5476" s="9" t="s">
        <v>10798</v>
      </c>
      <c r="D5476" s="9" t="s">
        <v>10799</v>
      </c>
      <c r="E5476" s="10" t="s">
        <v>1676</v>
      </c>
      <c r="F5476" s="9"/>
      <c r="G5476" s="9"/>
      <c r="H5476" s="10" t="s">
        <v>1350</v>
      </c>
      <c r="I5476" s="10"/>
      <c r="J5476" s="9" t="s">
        <v>8678</v>
      </c>
      <c r="K5476" s="10" t="s">
        <v>8679</v>
      </c>
      <c r="L5476" s="10" t="s">
        <v>10557</v>
      </c>
      <c r="M5476" s="9" t="s">
        <v>8155</v>
      </c>
      <c r="N5476" s="12" t="s">
        <v>8680</v>
      </c>
    </row>
    <row r="5477" customFormat="1" spans="1:14">
      <c r="A5477" s="9" t="s">
        <v>10675</v>
      </c>
      <c r="B5477" s="10"/>
      <c r="C5477" s="10" t="s">
        <v>10800</v>
      </c>
      <c r="D5477" s="10" t="s">
        <v>10801</v>
      </c>
      <c r="E5477" s="10" t="s">
        <v>1676</v>
      </c>
      <c r="F5477" s="10"/>
      <c r="G5477" s="10"/>
      <c r="H5477" s="10" t="s">
        <v>1350</v>
      </c>
      <c r="I5477" s="10"/>
      <c r="J5477" s="9" t="s">
        <v>8678</v>
      </c>
      <c r="K5477" s="10" t="s">
        <v>8679</v>
      </c>
      <c r="L5477" s="10" t="s">
        <v>10557</v>
      </c>
      <c r="M5477" s="9" t="s">
        <v>8155</v>
      </c>
      <c r="N5477" s="12" t="s">
        <v>8680</v>
      </c>
    </row>
    <row r="5478" customFormat="1" spans="1:14">
      <c r="A5478" s="9" t="s">
        <v>10675</v>
      </c>
      <c r="B5478" s="10"/>
      <c r="C5478" s="10" t="s">
        <v>10802</v>
      </c>
      <c r="D5478" s="10" t="s">
        <v>10803</v>
      </c>
      <c r="E5478" s="10" t="s">
        <v>1676</v>
      </c>
      <c r="F5478" s="10"/>
      <c r="G5478" s="10"/>
      <c r="H5478" s="10" t="s">
        <v>1350</v>
      </c>
      <c r="I5478" s="10"/>
      <c r="J5478" s="9" t="s">
        <v>8678</v>
      </c>
      <c r="K5478" s="10" t="s">
        <v>8679</v>
      </c>
      <c r="L5478" s="10" t="s">
        <v>10557</v>
      </c>
      <c r="M5478" s="9" t="s">
        <v>8155</v>
      </c>
      <c r="N5478" s="12" t="s">
        <v>8680</v>
      </c>
    </row>
    <row r="5479" customFormat="1" spans="1:14">
      <c r="A5479" s="9" t="s">
        <v>10675</v>
      </c>
      <c r="B5479" s="9"/>
      <c r="C5479" s="9" t="s">
        <v>10804</v>
      </c>
      <c r="D5479" s="9" t="s">
        <v>10805</v>
      </c>
      <c r="E5479" s="10" t="s">
        <v>1676</v>
      </c>
      <c r="F5479" s="9"/>
      <c r="G5479" s="9"/>
      <c r="H5479" s="9" t="s">
        <v>1350</v>
      </c>
      <c r="I5479" s="9"/>
      <c r="J5479" s="9" t="s">
        <v>8678</v>
      </c>
      <c r="K5479" s="9" t="s">
        <v>8679</v>
      </c>
      <c r="L5479" s="9" t="s">
        <v>10806</v>
      </c>
      <c r="M5479" s="9" t="s">
        <v>8167</v>
      </c>
      <c r="N5479" s="12" t="s">
        <v>8680</v>
      </c>
    </row>
    <row r="5480" customFormat="1" spans="1:14">
      <c r="A5480" s="9" t="s">
        <v>10675</v>
      </c>
      <c r="B5480" s="9"/>
      <c r="C5480" s="9" t="s">
        <v>10807</v>
      </c>
      <c r="D5480" s="9" t="s">
        <v>10808</v>
      </c>
      <c r="E5480" s="10" t="s">
        <v>1676</v>
      </c>
      <c r="F5480" s="9"/>
      <c r="G5480" s="9"/>
      <c r="H5480" s="9" t="s">
        <v>1350</v>
      </c>
      <c r="I5480" s="9"/>
      <c r="J5480" s="9" t="s">
        <v>8678</v>
      </c>
      <c r="K5480" s="9" t="s">
        <v>8679</v>
      </c>
      <c r="L5480" s="9" t="s">
        <v>8276</v>
      </c>
      <c r="M5480" s="9" t="s">
        <v>1806</v>
      </c>
      <c r="N5480" s="12" t="s">
        <v>8680</v>
      </c>
    </row>
    <row r="5481" customFormat="1" spans="1:14">
      <c r="A5481" s="9" t="s">
        <v>10675</v>
      </c>
      <c r="B5481" s="10"/>
      <c r="C5481" s="10" t="s">
        <v>10809</v>
      </c>
      <c r="D5481" s="10" t="s">
        <v>10810</v>
      </c>
      <c r="E5481" s="10" t="s">
        <v>1676</v>
      </c>
      <c r="F5481" s="10"/>
      <c r="G5481" s="10"/>
      <c r="H5481" s="10" t="s">
        <v>1756</v>
      </c>
      <c r="I5481" s="10"/>
      <c r="J5481" s="10" t="s">
        <v>8125</v>
      </c>
      <c r="K5481" s="10" t="s">
        <v>8126</v>
      </c>
      <c r="L5481" s="10" t="s">
        <v>434</v>
      </c>
      <c r="M5481" s="9" t="s">
        <v>1806</v>
      </c>
      <c r="N5481" s="12" t="s">
        <v>8128</v>
      </c>
    </row>
    <row r="5482" customFormat="1" spans="1:14">
      <c r="A5482" s="9" t="s">
        <v>10675</v>
      </c>
      <c r="B5482" s="10"/>
      <c r="C5482" s="10" t="s">
        <v>10811</v>
      </c>
      <c r="D5482" s="10" t="s">
        <v>10812</v>
      </c>
      <c r="E5482" s="10" t="s">
        <v>1676</v>
      </c>
      <c r="F5482" s="10"/>
      <c r="G5482" s="10"/>
      <c r="H5482" s="10" t="s">
        <v>1756</v>
      </c>
      <c r="I5482" s="10"/>
      <c r="J5482" s="10" t="s">
        <v>8125</v>
      </c>
      <c r="K5482" s="10" t="s">
        <v>8126</v>
      </c>
      <c r="L5482" s="10" t="s">
        <v>460</v>
      </c>
      <c r="M5482" s="9" t="s">
        <v>1806</v>
      </c>
      <c r="N5482" s="12" t="s">
        <v>8128</v>
      </c>
    </row>
    <row r="5483" customFormat="1" spans="1:14">
      <c r="A5483" s="9" t="s">
        <v>10675</v>
      </c>
      <c r="B5483" s="9"/>
      <c r="C5483" s="12" t="s">
        <v>10813</v>
      </c>
      <c r="D5483" s="12" t="s">
        <v>10814</v>
      </c>
      <c r="E5483" s="10" t="s">
        <v>1676</v>
      </c>
      <c r="F5483" s="9"/>
      <c r="G5483" s="9"/>
      <c r="H5483" s="9" t="s">
        <v>1350</v>
      </c>
      <c r="I5483" s="9"/>
      <c r="J5483" s="9" t="s">
        <v>8678</v>
      </c>
      <c r="K5483" s="9" t="s">
        <v>8679</v>
      </c>
      <c r="L5483" s="10" t="s">
        <v>10504</v>
      </c>
      <c r="M5483" s="9" t="s">
        <v>1806</v>
      </c>
      <c r="N5483" s="12" t="s">
        <v>8680</v>
      </c>
    </row>
    <row r="5484" customFormat="1" spans="1:14">
      <c r="A5484" s="9" t="s">
        <v>10675</v>
      </c>
      <c r="B5484" s="9"/>
      <c r="C5484" s="12" t="s">
        <v>10815</v>
      </c>
      <c r="D5484" s="12" t="s">
        <v>10816</v>
      </c>
      <c r="E5484" s="10" t="s">
        <v>1676</v>
      </c>
      <c r="F5484" s="9"/>
      <c r="G5484" s="9"/>
      <c r="H5484" s="9" t="s">
        <v>1350</v>
      </c>
      <c r="I5484" s="9"/>
      <c r="J5484" s="9" t="s">
        <v>8678</v>
      </c>
      <c r="K5484" s="9" t="s">
        <v>8679</v>
      </c>
      <c r="L5484" s="10" t="s">
        <v>10348</v>
      </c>
      <c r="M5484" s="9" t="s">
        <v>1806</v>
      </c>
      <c r="N5484" s="12" t="s">
        <v>8680</v>
      </c>
    </row>
    <row r="5485" customFormat="1" spans="1:14">
      <c r="A5485" s="9" t="s">
        <v>10675</v>
      </c>
      <c r="B5485" s="9"/>
      <c r="C5485" s="12" t="s">
        <v>10817</v>
      </c>
      <c r="D5485" s="12" t="s">
        <v>10818</v>
      </c>
      <c r="E5485" s="10" t="s">
        <v>1676</v>
      </c>
      <c r="F5485" s="9"/>
      <c r="G5485" s="9"/>
      <c r="H5485" s="9" t="s">
        <v>1350</v>
      </c>
      <c r="I5485" s="9"/>
      <c r="J5485" s="9" t="s">
        <v>8678</v>
      </c>
      <c r="K5485" s="9" t="s">
        <v>8679</v>
      </c>
      <c r="L5485" s="10" t="s">
        <v>10348</v>
      </c>
      <c r="M5485" s="9" t="s">
        <v>1806</v>
      </c>
      <c r="N5485" s="12" t="s">
        <v>8680</v>
      </c>
    </row>
    <row r="5486" customFormat="1" spans="1:14">
      <c r="A5486" s="9" t="s">
        <v>10675</v>
      </c>
      <c r="B5486" s="9"/>
      <c r="C5486" s="12" t="s">
        <v>10819</v>
      </c>
      <c r="D5486" s="12" t="s">
        <v>10820</v>
      </c>
      <c r="E5486" s="10" t="s">
        <v>1676</v>
      </c>
      <c r="F5486" s="9"/>
      <c r="G5486" s="9"/>
      <c r="H5486" s="9" t="s">
        <v>1350</v>
      </c>
      <c r="I5486" s="9"/>
      <c r="J5486" s="9" t="s">
        <v>8678</v>
      </c>
      <c r="K5486" s="9" t="s">
        <v>8679</v>
      </c>
      <c r="L5486" s="10" t="s">
        <v>10348</v>
      </c>
      <c r="M5486" s="9" t="s">
        <v>1806</v>
      </c>
      <c r="N5486" s="12" t="s">
        <v>8680</v>
      </c>
    </row>
    <row r="5487" customFormat="1" spans="1:14">
      <c r="A5487" s="9" t="s">
        <v>10675</v>
      </c>
      <c r="B5487" s="9"/>
      <c r="C5487" s="12" t="s">
        <v>10821</v>
      </c>
      <c r="D5487" s="12" t="s">
        <v>10822</v>
      </c>
      <c r="E5487" s="10" t="s">
        <v>1676</v>
      </c>
      <c r="F5487" s="9"/>
      <c r="G5487" s="9"/>
      <c r="H5487" s="9" t="s">
        <v>1350</v>
      </c>
      <c r="I5487" s="9"/>
      <c r="J5487" s="9" t="s">
        <v>8678</v>
      </c>
      <c r="K5487" s="9" t="s">
        <v>8679</v>
      </c>
      <c r="L5487" s="10" t="s">
        <v>10348</v>
      </c>
      <c r="M5487" s="9" t="s">
        <v>1806</v>
      </c>
      <c r="N5487" s="12" t="s">
        <v>8680</v>
      </c>
    </row>
    <row r="5488" customFormat="1" spans="1:14">
      <c r="A5488" s="9" t="s">
        <v>10823</v>
      </c>
      <c r="B5488" s="9"/>
      <c r="C5488" s="9" t="s">
        <v>10824</v>
      </c>
      <c r="D5488" s="9" t="s">
        <v>10825</v>
      </c>
      <c r="E5488" s="10" t="s">
        <v>1676</v>
      </c>
      <c r="F5488" s="10"/>
      <c r="G5488" s="10"/>
      <c r="H5488" s="10" t="s">
        <v>1701</v>
      </c>
      <c r="I5488" s="10"/>
      <c r="J5488" s="9" t="s">
        <v>10826</v>
      </c>
      <c r="K5488" s="10" t="s">
        <v>10827</v>
      </c>
      <c r="L5488" s="9" t="s">
        <v>10828</v>
      </c>
      <c r="M5488" s="9" t="s">
        <v>1806</v>
      </c>
      <c r="N5488" s="12" t="s">
        <v>10829</v>
      </c>
    </row>
    <row r="5489" customFormat="1" spans="1:14">
      <c r="A5489" s="9" t="s">
        <v>10823</v>
      </c>
      <c r="B5489" s="9"/>
      <c r="C5489" s="9" t="s">
        <v>10830</v>
      </c>
      <c r="D5489" s="9" t="s">
        <v>10831</v>
      </c>
      <c r="E5489" s="10" t="s">
        <v>1676</v>
      </c>
      <c r="F5489" s="9"/>
      <c r="G5489" s="9"/>
      <c r="H5489" s="10" t="s">
        <v>1701</v>
      </c>
      <c r="I5489" s="9"/>
      <c r="J5489" s="9" t="s">
        <v>10826</v>
      </c>
      <c r="K5489" s="10" t="s">
        <v>10827</v>
      </c>
      <c r="L5489" s="9" t="s">
        <v>10828</v>
      </c>
      <c r="M5489" s="9"/>
      <c r="N5489" s="12" t="s">
        <v>10829</v>
      </c>
    </row>
    <row r="5490" customFormat="1" spans="1:14">
      <c r="A5490" s="9" t="s">
        <v>10823</v>
      </c>
      <c r="B5490" s="9"/>
      <c r="C5490" s="9" t="s">
        <v>10832</v>
      </c>
      <c r="D5490" s="9" t="s">
        <v>10833</v>
      </c>
      <c r="E5490" s="10" t="s">
        <v>1676</v>
      </c>
      <c r="F5490" s="9"/>
      <c r="G5490" s="9"/>
      <c r="H5490" s="10" t="s">
        <v>1701</v>
      </c>
      <c r="I5490" s="9"/>
      <c r="J5490" s="9" t="s">
        <v>10826</v>
      </c>
      <c r="K5490" s="10" t="s">
        <v>10827</v>
      </c>
      <c r="L5490" s="9" t="s">
        <v>10828</v>
      </c>
      <c r="M5490" s="9"/>
      <c r="N5490" s="12" t="s">
        <v>10829</v>
      </c>
    </row>
    <row r="5491" customFormat="1" spans="1:14">
      <c r="A5491" s="9" t="s">
        <v>10823</v>
      </c>
      <c r="B5491" s="10"/>
      <c r="C5491" s="13" t="s">
        <v>10834</v>
      </c>
      <c r="D5491" s="13" t="s">
        <v>10835</v>
      </c>
      <c r="E5491" s="10" t="s">
        <v>1676</v>
      </c>
      <c r="F5491" s="10"/>
      <c r="G5491" s="10"/>
      <c r="H5491" s="10" t="s">
        <v>1701</v>
      </c>
      <c r="I5491" s="10"/>
      <c r="J5491" s="9" t="s">
        <v>10826</v>
      </c>
      <c r="K5491" s="10" t="s">
        <v>10827</v>
      </c>
      <c r="L5491" s="9" t="s">
        <v>10828</v>
      </c>
      <c r="M5491" s="9" t="s">
        <v>1806</v>
      </c>
      <c r="N5491" s="12" t="s">
        <v>10829</v>
      </c>
    </row>
    <row r="5492" customFormat="1" spans="1:14">
      <c r="A5492" s="9" t="s">
        <v>10823</v>
      </c>
      <c r="B5492" s="10"/>
      <c r="C5492" s="13" t="s">
        <v>10836</v>
      </c>
      <c r="D5492" s="13" t="s">
        <v>10837</v>
      </c>
      <c r="E5492" s="10" t="s">
        <v>1676</v>
      </c>
      <c r="F5492" s="10"/>
      <c r="G5492" s="10"/>
      <c r="H5492" s="10" t="s">
        <v>1701</v>
      </c>
      <c r="I5492" s="10"/>
      <c r="J5492" s="9" t="s">
        <v>10826</v>
      </c>
      <c r="K5492" s="10" t="s">
        <v>10827</v>
      </c>
      <c r="L5492" s="9" t="s">
        <v>10828</v>
      </c>
      <c r="M5492" s="9" t="s">
        <v>1806</v>
      </c>
      <c r="N5492" s="12" t="s">
        <v>10829</v>
      </c>
    </row>
    <row r="5493" customFormat="1" spans="1:14">
      <c r="A5493" s="9" t="s">
        <v>10823</v>
      </c>
      <c r="B5493" s="10"/>
      <c r="C5493" s="13" t="s">
        <v>10838</v>
      </c>
      <c r="D5493" s="13" t="s">
        <v>10839</v>
      </c>
      <c r="E5493" s="10" t="s">
        <v>1676</v>
      </c>
      <c r="F5493" s="10"/>
      <c r="G5493" s="10"/>
      <c r="H5493" s="10" t="s">
        <v>1701</v>
      </c>
      <c r="I5493" s="10"/>
      <c r="J5493" s="9" t="s">
        <v>10826</v>
      </c>
      <c r="K5493" s="10" t="s">
        <v>10827</v>
      </c>
      <c r="L5493" s="9" t="s">
        <v>10828</v>
      </c>
      <c r="M5493" s="9" t="s">
        <v>1806</v>
      </c>
      <c r="N5493" s="12" t="s">
        <v>10829</v>
      </c>
    </row>
    <row r="5494" customFormat="1" spans="1:14">
      <c r="A5494" s="9" t="s">
        <v>10823</v>
      </c>
      <c r="B5494" s="9"/>
      <c r="C5494" s="10" t="s">
        <v>10840</v>
      </c>
      <c r="D5494" s="10" t="s">
        <v>10841</v>
      </c>
      <c r="E5494" s="10" t="s">
        <v>1676</v>
      </c>
      <c r="F5494" s="10"/>
      <c r="G5494" s="10"/>
      <c r="H5494" s="10" t="s">
        <v>1701</v>
      </c>
      <c r="I5494" s="10"/>
      <c r="J5494" s="9" t="s">
        <v>10826</v>
      </c>
      <c r="K5494" s="10" t="s">
        <v>10827</v>
      </c>
      <c r="L5494" s="9" t="s">
        <v>10842</v>
      </c>
      <c r="M5494" s="9" t="s">
        <v>1806</v>
      </c>
      <c r="N5494" s="12" t="s">
        <v>10829</v>
      </c>
    </row>
    <row r="5495" customFormat="1" spans="1:14">
      <c r="A5495" s="9" t="s">
        <v>10823</v>
      </c>
      <c r="B5495" s="10"/>
      <c r="C5495" s="13" t="s">
        <v>10843</v>
      </c>
      <c r="D5495" s="13" t="s">
        <v>10844</v>
      </c>
      <c r="E5495" s="10" t="s">
        <v>1676</v>
      </c>
      <c r="F5495" s="10"/>
      <c r="G5495" s="10"/>
      <c r="H5495" s="10" t="s">
        <v>1701</v>
      </c>
      <c r="I5495" s="10"/>
      <c r="J5495" s="9" t="s">
        <v>10826</v>
      </c>
      <c r="K5495" s="10" t="s">
        <v>10827</v>
      </c>
      <c r="L5495" s="9" t="s">
        <v>10842</v>
      </c>
      <c r="M5495" s="9" t="s">
        <v>1806</v>
      </c>
      <c r="N5495" s="12" t="s">
        <v>10829</v>
      </c>
    </row>
    <row r="5496" customFormat="1" spans="1:14">
      <c r="A5496" s="9" t="s">
        <v>10823</v>
      </c>
      <c r="B5496" s="9"/>
      <c r="C5496" s="9" t="s">
        <v>10845</v>
      </c>
      <c r="D5496" s="9" t="s">
        <v>10846</v>
      </c>
      <c r="E5496" s="10" t="s">
        <v>1676</v>
      </c>
      <c r="F5496" s="9"/>
      <c r="G5496" s="9"/>
      <c r="H5496" s="10" t="s">
        <v>1701</v>
      </c>
      <c r="I5496" s="10"/>
      <c r="J5496" s="9" t="s">
        <v>10826</v>
      </c>
      <c r="K5496" s="10" t="s">
        <v>10827</v>
      </c>
      <c r="L5496" s="9" t="s">
        <v>10828</v>
      </c>
      <c r="M5496" s="9" t="s">
        <v>1806</v>
      </c>
      <c r="N5496" s="12" t="s">
        <v>10829</v>
      </c>
    </row>
    <row r="5497" customFormat="1" spans="1:14">
      <c r="A5497" s="9" t="s">
        <v>10823</v>
      </c>
      <c r="B5497" s="10"/>
      <c r="C5497" s="13" t="s">
        <v>10847</v>
      </c>
      <c r="D5497" s="13" t="s">
        <v>10848</v>
      </c>
      <c r="E5497" s="10" t="s">
        <v>1676</v>
      </c>
      <c r="F5497" s="10"/>
      <c r="G5497" s="10"/>
      <c r="H5497" s="10" t="s">
        <v>1701</v>
      </c>
      <c r="I5497" s="10"/>
      <c r="J5497" s="9" t="s">
        <v>10826</v>
      </c>
      <c r="K5497" s="10" t="s">
        <v>10827</v>
      </c>
      <c r="L5497" s="9" t="s">
        <v>10828</v>
      </c>
      <c r="M5497" s="9" t="s">
        <v>1806</v>
      </c>
      <c r="N5497" s="12" t="s">
        <v>10829</v>
      </c>
    </row>
    <row r="5498" customFormat="1" spans="1:14">
      <c r="A5498" s="9" t="s">
        <v>10823</v>
      </c>
      <c r="B5498" s="10"/>
      <c r="C5498" s="13" t="s">
        <v>10849</v>
      </c>
      <c r="D5498" s="13" t="s">
        <v>10850</v>
      </c>
      <c r="E5498" s="10" t="s">
        <v>1676</v>
      </c>
      <c r="F5498" s="10"/>
      <c r="G5498" s="10"/>
      <c r="H5498" s="10" t="s">
        <v>1701</v>
      </c>
      <c r="I5498" s="10"/>
      <c r="J5498" s="9" t="s">
        <v>10826</v>
      </c>
      <c r="K5498" s="10" t="s">
        <v>10827</v>
      </c>
      <c r="L5498" s="9" t="s">
        <v>10828</v>
      </c>
      <c r="M5498" s="9" t="s">
        <v>1806</v>
      </c>
      <c r="N5498" s="12" t="s">
        <v>10829</v>
      </c>
    </row>
    <row r="5499" customFormat="1" spans="1:14">
      <c r="A5499" s="9" t="s">
        <v>10823</v>
      </c>
      <c r="B5499" s="10"/>
      <c r="C5499" s="13" t="s">
        <v>10851</v>
      </c>
      <c r="D5499" s="13" t="s">
        <v>10852</v>
      </c>
      <c r="E5499" s="10" t="s">
        <v>1676</v>
      </c>
      <c r="F5499" s="10"/>
      <c r="G5499" s="10"/>
      <c r="H5499" s="10" t="s">
        <v>1701</v>
      </c>
      <c r="I5499" s="10"/>
      <c r="J5499" s="9" t="s">
        <v>10826</v>
      </c>
      <c r="K5499" s="10" t="s">
        <v>10827</v>
      </c>
      <c r="L5499" s="9" t="s">
        <v>10828</v>
      </c>
      <c r="M5499" s="9" t="s">
        <v>1806</v>
      </c>
      <c r="N5499" s="12" t="s">
        <v>10829</v>
      </c>
    </row>
    <row r="5500" customFormat="1" spans="1:14">
      <c r="A5500" s="9" t="s">
        <v>10823</v>
      </c>
      <c r="B5500" s="10"/>
      <c r="C5500" s="13" t="s">
        <v>10853</v>
      </c>
      <c r="D5500" s="13" t="s">
        <v>10854</v>
      </c>
      <c r="E5500" s="10" t="s">
        <v>1676</v>
      </c>
      <c r="F5500" s="10"/>
      <c r="G5500" s="10"/>
      <c r="H5500" s="10" t="s">
        <v>1701</v>
      </c>
      <c r="I5500" s="10"/>
      <c r="J5500" s="9" t="s">
        <v>10826</v>
      </c>
      <c r="K5500" s="10" t="s">
        <v>10827</v>
      </c>
      <c r="L5500" s="9" t="s">
        <v>10828</v>
      </c>
      <c r="M5500" s="9" t="s">
        <v>1806</v>
      </c>
      <c r="N5500" s="12" t="s">
        <v>10829</v>
      </c>
    </row>
    <row r="5501" customFormat="1" spans="1:14">
      <c r="A5501" s="9" t="s">
        <v>10823</v>
      </c>
      <c r="B5501" s="10"/>
      <c r="C5501" s="13" t="s">
        <v>10855</v>
      </c>
      <c r="D5501" s="13" t="s">
        <v>10856</v>
      </c>
      <c r="E5501" s="10" t="s">
        <v>1676</v>
      </c>
      <c r="F5501" s="10"/>
      <c r="G5501" s="10"/>
      <c r="H5501" s="10" t="s">
        <v>1701</v>
      </c>
      <c r="I5501" s="10"/>
      <c r="J5501" s="9" t="s">
        <v>10826</v>
      </c>
      <c r="K5501" s="10" t="s">
        <v>10827</v>
      </c>
      <c r="L5501" s="9" t="s">
        <v>10828</v>
      </c>
      <c r="M5501" s="9" t="s">
        <v>1806</v>
      </c>
      <c r="N5501" s="12" t="s">
        <v>10829</v>
      </c>
    </row>
    <row r="5502" customFormat="1" spans="1:14">
      <c r="A5502" s="9" t="s">
        <v>10823</v>
      </c>
      <c r="B5502" s="9"/>
      <c r="C5502" s="10" t="s">
        <v>10857</v>
      </c>
      <c r="D5502" s="10" t="s">
        <v>10858</v>
      </c>
      <c r="E5502" s="10" t="s">
        <v>1676</v>
      </c>
      <c r="F5502" s="10"/>
      <c r="G5502" s="10"/>
      <c r="H5502" s="10" t="s">
        <v>1701</v>
      </c>
      <c r="I5502" s="10"/>
      <c r="J5502" s="9" t="s">
        <v>10826</v>
      </c>
      <c r="K5502" s="10" t="s">
        <v>10827</v>
      </c>
      <c r="L5502" s="9" t="s">
        <v>10828</v>
      </c>
      <c r="M5502" s="9" t="s">
        <v>1806</v>
      </c>
      <c r="N5502" s="12" t="s">
        <v>10829</v>
      </c>
    </row>
    <row r="5503" customFormat="1" spans="1:14">
      <c r="A5503" s="9" t="s">
        <v>10823</v>
      </c>
      <c r="B5503" s="10"/>
      <c r="C5503" s="13" t="s">
        <v>10859</v>
      </c>
      <c r="D5503" s="13" t="s">
        <v>10860</v>
      </c>
      <c r="E5503" s="10" t="s">
        <v>1676</v>
      </c>
      <c r="F5503" s="10"/>
      <c r="G5503" s="10"/>
      <c r="H5503" s="10" t="s">
        <v>1701</v>
      </c>
      <c r="I5503" s="10"/>
      <c r="J5503" s="9" t="s">
        <v>10826</v>
      </c>
      <c r="K5503" s="10" t="s">
        <v>10827</v>
      </c>
      <c r="L5503" s="9" t="s">
        <v>10828</v>
      </c>
      <c r="M5503" s="9" t="s">
        <v>1806</v>
      </c>
      <c r="N5503" s="12" t="s">
        <v>10829</v>
      </c>
    </row>
    <row r="5504" customFormat="1" spans="1:14">
      <c r="A5504" s="9" t="s">
        <v>10823</v>
      </c>
      <c r="B5504" s="9"/>
      <c r="C5504" s="10" t="s">
        <v>10861</v>
      </c>
      <c r="D5504" s="10" t="s">
        <v>10862</v>
      </c>
      <c r="E5504" s="10" t="s">
        <v>1676</v>
      </c>
      <c r="F5504" s="10"/>
      <c r="G5504" s="10"/>
      <c r="H5504" s="10" t="s">
        <v>1701</v>
      </c>
      <c r="I5504" s="10"/>
      <c r="J5504" s="9" t="s">
        <v>10826</v>
      </c>
      <c r="K5504" s="10" t="s">
        <v>10827</v>
      </c>
      <c r="L5504" s="9" t="s">
        <v>10828</v>
      </c>
      <c r="M5504" s="9" t="s">
        <v>1806</v>
      </c>
      <c r="N5504" s="12" t="s">
        <v>10829</v>
      </c>
    </row>
    <row r="5505" customFormat="1" spans="1:14">
      <c r="A5505" s="9" t="s">
        <v>10823</v>
      </c>
      <c r="B5505" s="10"/>
      <c r="C5505" s="13" t="s">
        <v>10863</v>
      </c>
      <c r="D5505" s="13" t="s">
        <v>10864</v>
      </c>
      <c r="E5505" s="10" t="s">
        <v>1676</v>
      </c>
      <c r="F5505" s="10"/>
      <c r="G5505" s="10"/>
      <c r="H5505" s="10" t="s">
        <v>1701</v>
      </c>
      <c r="I5505" s="10"/>
      <c r="J5505" s="9" t="s">
        <v>10826</v>
      </c>
      <c r="K5505" s="10" t="s">
        <v>10827</v>
      </c>
      <c r="L5505" s="9" t="s">
        <v>10828</v>
      </c>
      <c r="M5505" s="9" t="s">
        <v>1806</v>
      </c>
      <c r="N5505" s="12" t="s">
        <v>10829</v>
      </c>
    </row>
    <row r="5506" customFormat="1" spans="1:14">
      <c r="A5506" s="9" t="s">
        <v>10823</v>
      </c>
      <c r="B5506" s="9"/>
      <c r="C5506" s="9" t="s">
        <v>10865</v>
      </c>
      <c r="D5506" s="9" t="s">
        <v>10866</v>
      </c>
      <c r="E5506" s="10" t="s">
        <v>1676</v>
      </c>
      <c r="F5506" s="10"/>
      <c r="G5506" s="10"/>
      <c r="H5506" s="10" t="s">
        <v>1701</v>
      </c>
      <c r="I5506" s="10"/>
      <c r="J5506" s="9" t="s">
        <v>10826</v>
      </c>
      <c r="K5506" s="10" t="s">
        <v>10827</v>
      </c>
      <c r="L5506" s="9" t="s">
        <v>10828</v>
      </c>
      <c r="M5506" s="9" t="s">
        <v>1806</v>
      </c>
      <c r="N5506" s="12" t="s">
        <v>10829</v>
      </c>
    </row>
    <row r="5507" customFormat="1" spans="1:14">
      <c r="A5507" s="9" t="s">
        <v>10823</v>
      </c>
      <c r="B5507" s="9"/>
      <c r="C5507" s="9" t="s">
        <v>10867</v>
      </c>
      <c r="D5507" s="9" t="s">
        <v>10868</v>
      </c>
      <c r="E5507" s="10" t="s">
        <v>1676</v>
      </c>
      <c r="F5507" s="10"/>
      <c r="G5507" s="10"/>
      <c r="H5507" s="10" t="s">
        <v>1701</v>
      </c>
      <c r="I5507" s="10"/>
      <c r="J5507" s="9" t="s">
        <v>10826</v>
      </c>
      <c r="K5507" s="10" t="s">
        <v>10827</v>
      </c>
      <c r="L5507" s="9" t="s">
        <v>10828</v>
      </c>
      <c r="M5507" s="9" t="s">
        <v>1806</v>
      </c>
      <c r="N5507" s="12" t="s">
        <v>10829</v>
      </c>
    </row>
    <row r="5508" customFormat="1" spans="1:14">
      <c r="A5508" s="9" t="s">
        <v>10869</v>
      </c>
      <c r="B5508" s="9"/>
      <c r="C5508" s="9" t="s">
        <v>10870</v>
      </c>
      <c r="D5508" s="9" t="s">
        <v>10871</v>
      </c>
      <c r="E5508" s="10" t="s">
        <v>1676</v>
      </c>
      <c r="F5508" s="9"/>
      <c r="G5508" s="9"/>
      <c r="H5508" s="9" t="s">
        <v>992</v>
      </c>
      <c r="I5508" s="9"/>
      <c r="J5508" s="9" t="s">
        <v>10872</v>
      </c>
      <c r="K5508" s="9" t="s">
        <v>10873</v>
      </c>
      <c r="L5508" s="9" t="s">
        <v>7571</v>
      </c>
      <c r="M5508" s="9"/>
      <c r="N5508" s="12" t="s">
        <v>10874</v>
      </c>
    </row>
    <row r="5509" customFormat="1" spans="1:14">
      <c r="A5509" s="9" t="s">
        <v>10869</v>
      </c>
      <c r="B5509" s="9"/>
      <c r="C5509" s="9" t="s">
        <v>10875</v>
      </c>
      <c r="D5509" s="9" t="s">
        <v>10876</v>
      </c>
      <c r="E5509" s="10" t="s">
        <v>1676</v>
      </c>
      <c r="F5509" s="9"/>
      <c r="G5509" s="9"/>
      <c r="H5509" s="9" t="s">
        <v>992</v>
      </c>
      <c r="I5509" s="9"/>
      <c r="J5509" s="9" t="s">
        <v>10872</v>
      </c>
      <c r="K5509" s="9" t="s">
        <v>10873</v>
      </c>
      <c r="L5509" s="9" t="s">
        <v>10877</v>
      </c>
      <c r="M5509" s="9"/>
      <c r="N5509" s="12" t="s">
        <v>10874</v>
      </c>
    </row>
    <row r="5510" customFormat="1" spans="1:14">
      <c r="A5510" s="9" t="s">
        <v>10869</v>
      </c>
      <c r="B5510" s="9"/>
      <c r="C5510" s="10" t="s">
        <v>10878</v>
      </c>
      <c r="D5510" s="10" t="s">
        <v>10879</v>
      </c>
      <c r="E5510" s="10" t="s">
        <v>1676</v>
      </c>
      <c r="F5510" s="9"/>
      <c r="G5510" s="9"/>
      <c r="H5510" s="10" t="s">
        <v>992</v>
      </c>
      <c r="I5510" s="9"/>
      <c r="J5510" s="9" t="s">
        <v>10872</v>
      </c>
      <c r="K5510" s="10" t="s">
        <v>10873</v>
      </c>
      <c r="L5510" s="10" t="s">
        <v>10877</v>
      </c>
      <c r="M5510" s="9" t="s">
        <v>1806</v>
      </c>
      <c r="N5510" s="12" t="s">
        <v>10874</v>
      </c>
    </row>
    <row r="5511" customFormat="1" spans="1:14">
      <c r="A5511" s="9" t="s">
        <v>10869</v>
      </c>
      <c r="B5511" s="10"/>
      <c r="C5511" s="10" t="s">
        <v>10880</v>
      </c>
      <c r="D5511" s="10" t="s">
        <v>10881</v>
      </c>
      <c r="E5511" s="10" t="s">
        <v>1676</v>
      </c>
      <c r="F5511" s="10"/>
      <c r="G5511" s="10"/>
      <c r="H5511" s="10" t="s">
        <v>992</v>
      </c>
      <c r="I5511" s="9"/>
      <c r="J5511" s="9" t="s">
        <v>10872</v>
      </c>
      <c r="K5511" s="10" t="s">
        <v>10873</v>
      </c>
      <c r="L5511" s="10" t="s">
        <v>10877</v>
      </c>
      <c r="M5511" s="9" t="s">
        <v>1806</v>
      </c>
      <c r="N5511" s="12" t="s">
        <v>10874</v>
      </c>
    </row>
    <row r="5512" customFormat="1" spans="1:14">
      <c r="A5512" s="9" t="s">
        <v>10869</v>
      </c>
      <c r="B5512" s="9"/>
      <c r="C5512" s="10" t="s">
        <v>10882</v>
      </c>
      <c r="D5512" s="10" t="s">
        <v>10883</v>
      </c>
      <c r="E5512" s="10" t="s">
        <v>1676</v>
      </c>
      <c r="F5512" s="9"/>
      <c r="G5512" s="9"/>
      <c r="H5512" s="10" t="s">
        <v>992</v>
      </c>
      <c r="I5512" s="9"/>
      <c r="J5512" s="9" t="s">
        <v>10872</v>
      </c>
      <c r="K5512" s="10" t="s">
        <v>10873</v>
      </c>
      <c r="L5512" s="10" t="s">
        <v>10877</v>
      </c>
      <c r="M5512" s="9" t="s">
        <v>1806</v>
      </c>
      <c r="N5512" s="12" t="s">
        <v>10874</v>
      </c>
    </row>
    <row r="5513" customFormat="1" spans="1:14">
      <c r="A5513" s="9" t="s">
        <v>10869</v>
      </c>
      <c r="B5513" s="9"/>
      <c r="C5513" s="10" t="s">
        <v>10884</v>
      </c>
      <c r="D5513" s="10" t="s">
        <v>10885</v>
      </c>
      <c r="E5513" s="10" t="s">
        <v>1676</v>
      </c>
      <c r="F5513" s="9"/>
      <c r="G5513" s="9"/>
      <c r="H5513" s="10" t="s">
        <v>992</v>
      </c>
      <c r="I5513" s="9"/>
      <c r="J5513" s="9" t="s">
        <v>10872</v>
      </c>
      <c r="K5513" s="10" t="s">
        <v>10873</v>
      </c>
      <c r="L5513" s="10" t="s">
        <v>10877</v>
      </c>
      <c r="M5513" s="9" t="s">
        <v>1806</v>
      </c>
      <c r="N5513" s="12" t="s">
        <v>10874</v>
      </c>
    </row>
    <row r="5514" customFormat="1" spans="1:14">
      <c r="A5514" s="9" t="s">
        <v>10869</v>
      </c>
      <c r="B5514" s="9"/>
      <c r="C5514" s="10" t="s">
        <v>10886</v>
      </c>
      <c r="D5514" s="10" t="s">
        <v>10887</v>
      </c>
      <c r="E5514" s="10" t="s">
        <v>1676</v>
      </c>
      <c r="F5514" s="9"/>
      <c r="G5514" s="9"/>
      <c r="H5514" s="10" t="s">
        <v>992</v>
      </c>
      <c r="I5514" s="9"/>
      <c r="J5514" s="9" t="s">
        <v>10872</v>
      </c>
      <c r="K5514" s="10" t="s">
        <v>10873</v>
      </c>
      <c r="L5514" s="10" t="s">
        <v>10877</v>
      </c>
      <c r="M5514" s="9" t="s">
        <v>1806</v>
      </c>
      <c r="N5514" s="12" t="s">
        <v>10874</v>
      </c>
    </row>
    <row r="5515" customFormat="1" spans="1:14">
      <c r="A5515" s="9" t="s">
        <v>10869</v>
      </c>
      <c r="B5515" s="9"/>
      <c r="C5515" s="10" t="s">
        <v>10888</v>
      </c>
      <c r="D5515" s="10" t="s">
        <v>10889</v>
      </c>
      <c r="E5515" s="10" t="s">
        <v>1676</v>
      </c>
      <c r="F5515" s="9"/>
      <c r="G5515" s="9"/>
      <c r="H5515" s="10" t="s">
        <v>992</v>
      </c>
      <c r="I5515" s="9"/>
      <c r="J5515" s="9" t="s">
        <v>10872</v>
      </c>
      <c r="K5515" s="10" t="s">
        <v>10873</v>
      </c>
      <c r="L5515" s="10" t="s">
        <v>10877</v>
      </c>
      <c r="M5515" s="9" t="s">
        <v>1806</v>
      </c>
      <c r="N5515" s="12" t="s">
        <v>10874</v>
      </c>
    </row>
    <row r="5516" customFormat="1" spans="1:14">
      <c r="A5516" s="9" t="s">
        <v>10869</v>
      </c>
      <c r="B5516" s="10"/>
      <c r="C5516" s="10" t="s">
        <v>10890</v>
      </c>
      <c r="D5516" s="10" t="s">
        <v>10891</v>
      </c>
      <c r="E5516" s="10" t="s">
        <v>1676</v>
      </c>
      <c r="F5516" s="10"/>
      <c r="G5516" s="10"/>
      <c r="H5516" s="10" t="s">
        <v>992</v>
      </c>
      <c r="I5516" s="9"/>
      <c r="J5516" s="9" t="s">
        <v>10872</v>
      </c>
      <c r="K5516" s="10" t="s">
        <v>10873</v>
      </c>
      <c r="L5516" s="10" t="s">
        <v>10877</v>
      </c>
      <c r="M5516" s="9" t="s">
        <v>1806</v>
      </c>
      <c r="N5516" s="12" t="s">
        <v>10874</v>
      </c>
    </row>
    <row r="5517" customFormat="1" spans="1:14">
      <c r="A5517" s="9" t="s">
        <v>10869</v>
      </c>
      <c r="B5517" s="10"/>
      <c r="C5517" s="10" t="s">
        <v>10892</v>
      </c>
      <c r="D5517" s="10" t="s">
        <v>10893</v>
      </c>
      <c r="E5517" s="10" t="s">
        <v>1676</v>
      </c>
      <c r="F5517" s="10"/>
      <c r="G5517" s="10"/>
      <c r="H5517" s="10" t="s">
        <v>992</v>
      </c>
      <c r="I5517" s="9"/>
      <c r="J5517" s="9" t="s">
        <v>10872</v>
      </c>
      <c r="K5517" s="10" t="s">
        <v>10873</v>
      </c>
      <c r="L5517" s="10" t="s">
        <v>10877</v>
      </c>
      <c r="M5517" s="9" t="s">
        <v>1806</v>
      </c>
      <c r="N5517" s="12" t="s">
        <v>10874</v>
      </c>
    </row>
    <row r="5518" customFormat="1" spans="1:14">
      <c r="A5518" s="9" t="s">
        <v>10869</v>
      </c>
      <c r="B5518" s="10"/>
      <c r="C5518" s="10" t="s">
        <v>10894</v>
      </c>
      <c r="D5518" s="10" t="s">
        <v>10895</v>
      </c>
      <c r="E5518" s="10" t="s">
        <v>1676</v>
      </c>
      <c r="F5518" s="10"/>
      <c r="G5518" s="10"/>
      <c r="H5518" s="10" t="s">
        <v>992</v>
      </c>
      <c r="I5518" s="9"/>
      <c r="J5518" s="9" t="s">
        <v>10872</v>
      </c>
      <c r="K5518" s="10" t="s">
        <v>10873</v>
      </c>
      <c r="L5518" s="10" t="s">
        <v>10877</v>
      </c>
      <c r="M5518" s="9" t="s">
        <v>1806</v>
      </c>
      <c r="N5518" s="12" t="s">
        <v>10874</v>
      </c>
    </row>
    <row r="5519" customFormat="1" spans="1:14">
      <c r="A5519" s="9" t="s">
        <v>10869</v>
      </c>
      <c r="B5519" s="10"/>
      <c r="C5519" s="10" t="s">
        <v>10896</v>
      </c>
      <c r="D5519" s="10" t="s">
        <v>10897</v>
      </c>
      <c r="E5519" s="10" t="s">
        <v>1676</v>
      </c>
      <c r="F5519" s="10"/>
      <c r="G5519" s="10"/>
      <c r="H5519" s="10" t="s">
        <v>992</v>
      </c>
      <c r="I5519" s="9"/>
      <c r="J5519" s="9" t="s">
        <v>10872</v>
      </c>
      <c r="K5519" s="10" t="s">
        <v>10873</v>
      </c>
      <c r="L5519" s="10" t="s">
        <v>10877</v>
      </c>
      <c r="M5519" s="9" t="s">
        <v>1806</v>
      </c>
      <c r="N5519" s="12" t="s">
        <v>10874</v>
      </c>
    </row>
    <row r="5520" customFormat="1" spans="1:14">
      <c r="A5520" s="9" t="s">
        <v>10869</v>
      </c>
      <c r="B5520" s="10"/>
      <c r="C5520" s="10" t="s">
        <v>10898</v>
      </c>
      <c r="D5520" s="10" t="s">
        <v>10899</v>
      </c>
      <c r="E5520" s="10" t="s">
        <v>1676</v>
      </c>
      <c r="F5520" s="10"/>
      <c r="G5520" s="10"/>
      <c r="H5520" s="10" t="s">
        <v>992</v>
      </c>
      <c r="I5520" s="9"/>
      <c r="J5520" s="9" t="s">
        <v>10872</v>
      </c>
      <c r="K5520" s="10" t="s">
        <v>10873</v>
      </c>
      <c r="L5520" s="10" t="s">
        <v>10877</v>
      </c>
      <c r="M5520" s="9" t="s">
        <v>1806</v>
      </c>
      <c r="N5520" s="12" t="s">
        <v>10874</v>
      </c>
    </row>
    <row r="5521" customFormat="1" spans="1:14">
      <c r="A5521" s="9" t="s">
        <v>10869</v>
      </c>
      <c r="B5521" s="10"/>
      <c r="C5521" s="10" t="s">
        <v>10900</v>
      </c>
      <c r="D5521" s="10" t="s">
        <v>10901</v>
      </c>
      <c r="E5521" s="10" t="s">
        <v>1676</v>
      </c>
      <c r="F5521" s="10"/>
      <c r="G5521" s="10"/>
      <c r="H5521" s="10" t="s">
        <v>992</v>
      </c>
      <c r="I5521" s="9"/>
      <c r="J5521" s="9" t="s">
        <v>10872</v>
      </c>
      <c r="K5521" s="10" t="s">
        <v>10873</v>
      </c>
      <c r="L5521" s="10" t="s">
        <v>10877</v>
      </c>
      <c r="M5521" s="9" t="s">
        <v>1806</v>
      </c>
      <c r="N5521" s="12" t="s">
        <v>10874</v>
      </c>
    </row>
    <row r="5522" customFormat="1" spans="1:14">
      <c r="A5522" s="9" t="s">
        <v>10869</v>
      </c>
      <c r="B5522" s="10"/>
      <c r="C5522" s="10" t="s">
        <v>10902</v>
      </c>
      <c r="D5522" s="10" t="s">
        <v>10903</v>
      </c>
      <c r="E5522" s="10" t="s">
        <v>1676</v>
      </c>
      <c r="F5522" s="10"/>
      <c r="G5522" s="10"/>
      <c r="H5522" s="10" t="s">
        <v>992</v>
      </c>
      <c r="I5522" s="9"/>
      <c r="J5522" s="9" t="s">
        <v>10872</v>
      </c>
      <c r="K5522" s="10" t="s">
        <v>10873</v>
      </c>
      <c r="L5522" s="10" t="s">
        <v>10877</v>
      </c>
      <c r="M5522" s="9" t="s">
        <v>1806</v>
      </c>
      <c r="N5522" s="12" t="s">
        <v>10874</v>
      </c>
    </row>
    <row r="5523" customFormat="1" spans="1:14">
      <c r="A5523" s="9" t="s">
        <v>10869</v>
      </c>
      <c r="B5523" s="10"/>
      <c r="C5523" s="10" t="s">
        <v>10904</v>
      </c>
      <c r="D5523" s="10" t="s">
        <v>10905</v>
      </c>
      <c r="E5523" s="10" t="s">
        <v>1676</v>
      </c>
      <c r="F5523" s="10"/>
      <c r="G5523" s="10"/>
      <c r="H5523" s="10" t="s">
        <v>992</v>
      </c>
      <c r="I5523" s="9"/>
      <c r="J5523" s="9" t="s">
        <v>10872</v>
      </c>
      <c r="K5523" s="10" t="s">
        <v>10873</v>
      </c>
      <c r="L5523" s="10" t="s">
        <v>10877</v>
      </c>
      <c r="M5523" s="9" t="s">
        <v>1806</v>
      </c>
      <c r="N5523" s="12" t="s">
        <v>10874</v>
      </c>
    </row>
    <row r="5524" customFormat="1" spans="1:14">
      <c r="A5524" s="9" t="s">
        <v>10869</v>
      </c>
      <c r="B5524" s="10"/>
      <c r="C5524" s="10" t="s">
        <v>10906</v>
      </c>
      <c r="D5524" s="10" t="s">
        <v>10907</v>
      </c>
      <c r="E5524" s="10" t="s">
        <v>1676</v>
      </c>
      <c r="F5524" s="10"/>
      <c r="G5524" s="10"/>
      <c r="H5524" s="10" t="s">
        <v>992</v>
      </c>
      <c r="I5524" s="9"/>
      <c r="J5524" s="9" t="s">
        <v>10872</v>
      </c>
      <c r="K5524" s="10" t="s">
        <v>10873</v>
      </c>
      <c r="L5524" s="10" t="s">
        <v>10877</v>
      </c>
      <c r="M5524" s="9" t="s">
        <v>1806</v>
      </c>
      <c r="N5524" s="12" t="s">
        <v>10874</v>
      </c>
    </row>
    <row r="5525" customFormat="1" spans="1:14">
      <c r="A5525" s="9" t="s">
        <v>10869</v>
      </c>
      <c r="B5525" s="9"/>
      <c r="C5525" s="9" t="s">
        <v>10908</v>
      </c>
      <c r="D5525" s="9" t="s">
        <v>10909</v>
      </c>
      <c r="E5525" s="10" t="s">
        <v>1676</v>
      </c>
      <c r="F5525" s="9"/>
      <c r="G5525" s="9"/>
      <c r="H5525" s="10" t="s">
        <v>992</v>
      </c>
      <c r="I5525" s="9"/>
      <c r="J5525" s="9" t="s">
        <v>10872</v>
      </c>
      <c r="K5525" s="10" t="s">
        <v>10873</v>
      </c>
      <c r="L5525" s="10" t="s">
        <v>10877</v>
      </c>
      <c r="M5525" s="9" t="s">
        <v>1806</v>
      </c>
      <c r="N5525" s="12" t="s">
        <v>10874</v>
      </c>
    </row>
    <row r="5526" customFormat="1" spans="1:14">
      <c r="A5526" s="9" t="s">
        <v>10869</v>
      </c>
      <c r="B5526" s="9"/>
      <c r="C5526" s="9" t="s">
        <v>10910</v>
      </c>
      <c r="D5526" s="9" t="s">
        <v>10911</v>
      </c>
      <c r="E5526" s="10" t="s">
        <v>1676</v>
      </c>
      <c r="F5526" s="9"/>
      <c r="G5526" s="9"/>
      <c r="H5526" s="10" t="s">
        <v>992</v>
      </c>
      <c r="I5526" s="9"/>
      <c r="J5526" s="9" t="s">
        <v>10872</v>
      </c>
      <c r="K5526" s="10" t="s">
        <v>10873</v>
      </c>
      <c r="L5526" s="10" t="s">
        <v>10877</v>
      </c>
      <c r="M5526" s="9" t="s">
        <v>1806</v>
      </c>
      <c r="N5526" s="12" t="s">
        <v>10874</v>
      </c>
    </row>
    <row r="5527" customFormat="1" spans="1:14">
      <c r="A5527" s="9" t="s">
        <v>10869</v>
      </c>
      <c r="B5527" s="10"/>
      <c r="C5527" s="10" t="s">
        <v>10912</v>
      </c>
      <c r="D5527" s="10" t="s">
        <v>10913</v>
      </c>
      <c r="E5527" s="10" t="s">
        <v>1676</v>
      </c>
      <c r="F5527" s="10"/>
      <c r="G5527" s="10"/>
      <c r="H5527" s="10" t="s">
        <v>992</v>
      </c>
      <c r="I5527" s="9"/>
      <c r="J5527" s="9" t="s">
        <v>10872</v>
      </c>
      <c r="K5527" s="10" t="s">
        <v>10873</v>
      </c>
      <c r="L5527" s="10" t="s">
        <v>10877</v>
      </c>
      <c r="M5527" s="9" t="s">
        <v>1806</v>
      </c>
      <c r="N5527" s="12" t="s">
        <v>10874</v>
      </c>
    </row>
    <row r="5528" customFormat="1" spans="1:14">
      <c r="A5528" s="9" t="s">
        <v>10869</v>
      </c>
      <c r="B5528" s="10"/>
      <c r="C5528" s="10" t="s">
        <v>10914</v>
      </c>
      <c r="D5528" s="10" t="s">
        <v>10915</v>
      </c>
      <c r="E5528" s="10" t="s">
        <v>1676</v>
      </c>
      <c r="F5528" s="10"/>
      <c r="G5528" s="10"/>
      <c r="H5528" s="10" t="s">
        <v>992</v>
      </c>
      <c r="I5528" s="9"/>
      <c r="J5528" s="9" t="s">
        <v>10872</v>
      </c>
      <c r="K5528" s="10" t="s">
        <v>10873</v>
      </c>
      <c r="L5528" s="10" t="s">
        <v>10877</v>
      </c>
      <c r="M5528" s="9" t="s">
        <v>1806</v>
      </c>
      <c r="N5528" s="12" t="s">
        <v>10874</v>
      </c>
    </row>
    <row r="5529" customFormat="1" spans="1:14">
      <c r="A5529" s="9" t="s">
        <v>10869</v>
      </c>
      <c r="B5529" s="10"/>
      <c r="C5529" s="10" t="s">
        <v>10916</v>
      </c>
      <c r="D5529" s="10" t="s">
        <v>10917</v>
      </c>
      <c r="E5529" s="10" t="s">
        <v>1676</v>
      </c>
      <c r="F5529" s="10"/>
      <c r="G5529" s="10"/>
      <c r="H5529" s="10" t="s">
        <v>992</v>
      </c>
      <c r="I5529" s="9"/>
      <c r="J5529" s="9" t="s">
        <v>10872</v>
      </c>
      <c r="K5529" s="10" t="s">
        <v>10873</v>
      </c>
      <c r="L5529" s="10" t="s">
        <v>10877</v>
      </c>
      <c r="M5529" s="9" t="s">
        <v>1806</v>
      </c>
      <c r="N5529" s="12" t="s">
        <v>10874</v>
      </c>
    </row>
    <row r="5530" customFormat="1" spans="1:14">
      <c r="A5530" s="9" t="s">
        <v>10869</v>
      </c>
      <c r="B5530" s="10"/>
      <c r="C5530" s="10" t="s">
        <v>10918</v>
      </c>
      <c r="D5530" s="10" t="s">
        <v>10919</v>
      </c>
      <c r="E5530" s="10" t="s">
        <v>1676</v>
      </c>
      <c r="F5530" s="10"/>
      <c r="G5530" s="10"/>
      <c r="H5530" s="10" t="s">
        <v>992</v>
      </c>
      <c r="I5530" s="9"/>
      <c r="J5530" s="9" t="s">
        <v>10872</v>
      </c>
      <c r="K5530" s="10" t="s">
        <v>10873</v>
      </c>
      <c r="L5530" s="10" t="s">
        <v>10877</v>
      </c>
      <c r="M5530" s="9" t="s">
        <v>1806</v>
      </c>
      <c r="N5530" s="12" t="s">
        <v>10874</v>
      </c>
    </row>
    <row r="5531" customFormat="1" spans="1:14">
      <c r="A5531" s="9" t="s">
        <v>10869</v>
      </c>
      <c r="B5531" s="10"/>
      <c r="C5531" s="10" t="s">
        <v>10920</v>
      </c>
      <c r="D5531" s="10" t="s">
        <v>10921</v>
      </c>
      <c r="E5531" s="10" t="s">
        <v>1676</v>
      </c>
      <c r="F5531" s="10"/>
      <c r="G5531" s="10"/>
      <c r="H5531" s="10" t="s">
        <v>992</v>
      </c>
      <c r="I5531" s="9"/>
      <c r="J5531" s="9" t="s">
        <v>10872</v>
      </c>
      <c r="K5531" s="10" t="s">
        <v>10873</v>
      </c>
      <c r="L5531" s="10" t="s">
        <v>10877</v>
      </c>
      <c r="M5531" s="9" t="s">
        <v>1806</v>
      </c>
      <c r="N5531" s="12" t="s">
        <v>10874</v>
      </c>
    </row>
    <row r="5532" customFormat="1" spans="1:14">
      <c r="A5532" s="9" t="s">
        <v>10869</v>
      </c>
      <c r="B5532" s="9"/>
      <c r="C5532" s="10" t="s">
        <v>10922</v>
      </c>
      <c r="D5532" s="10" t="s">
        <v>10923</v>
      </c>
      <c r="E5532" s="10" t="s">
        <v>1676</v>
      </c>
      <c r="F5532" s="9"/>
      <c r="G5532" s="9"/>
      <c r="H5532" s="10" t="s">
        <v>992</v>
      </c>
      <c r="I5532" s="9"/>
      <c r="J5532" s="9" t="s">
        <v>10872</v>
      </c>
      <c r="K5532" s="10" t="s">
        <v>10873</v>
      </c>
      <c r="L5532" s="10" t="s">
        <v>10877</v>
      </c>
      <c r="M5532" s="9" t="s">
        <v>1806</v>
      </c>
      <c r="N5532" s="12" t="s">
        <v>10874</v>
      </c>
    </row>
    <row r="5533" customFormat="1" spans="1:14">
      <c r="A5533" s="9" t="s">
        <v>10869</v>
      </c>
      <c r="B5533" s="9"/>
      <c r="C5533" s="10" t="s">
        <v>10924</v>
      </c>
      <c r="D5533" s="10" t="s">
        <v>10925</v>
      </c>
      <c r="E5533" s="10" t="s">
        <v>1676</v>
      </c>
      <c r="F5533" s="9"/>
      <c r="G5533" s="9"/>
      <c r="H5533" s="10" t="s">
        <v>992</v>
      </c>
      <c r="I5533" s="9"/>
      <c r="J5533" s="9" t="s">
        <v>10872</v>
      </c>
      <c r="K5533" s="10" t="s">
        <v>10873</v>
      </c>
      <c r="L5533" s="10" t="s">
        <v>10877</v>
      </c>
      <c r="M5533" s="9" t="s">
        <v>1806</v>
      </c>
      <c r="N5533" s="12" t="s">
        <v>10874</v>
      </c>
    </row>
    <row r="5534" customFormat="1" spans="1:14">
      <c r="A5534" s="9" t="s">
        <v>10869</v>
      </c>
      <c r="B5534" s="10"/>
      <c r="C5534" s="10" t="s">
        <v>10926</v>
      </c>
      <c r="D5534" s="10" t="s">
        <v>10927</v>
      </c>
      <c r="E5534" s="10" t="s">
        <v>1676</v>
      </c>
      <c r="F5534" s="10"/>
      <c r="G5534" s="10"/>
      <c r="H5534" s="10" t="s">
        <v>992</v>
      </c>
      <c r="I5534" s="9"/>
      <c r="J5534" s="9" t="s">
        <v>10872</v>
      </c>
      <c r="K5534" s="10" t="s">
        <v>10873</v>
      </c>
      <c r="L5534" s="10" t="s">
        <v>10877</v>
      </c>
      <c r="M5534" s="9" t="s">
        <v>1806</v>
      </c>
      <c r="N5534" s="12" t="s">
        <v>10874</v>
      </c>
    </row>
    <row r="5535" customFormat="1" spans="1:14">
      <c r="A5535" s="9" t="s">
        <v>10869</v>
      </c>
      <c r="B5535" s="9"/>
      <c r="C5535" s="9" t="s">
        <v>10928</v>
      </c>
      <c r="D5535" s="9" t="s">
        <v>10929</v>
      </c>
      <c r="E5535" s="10" t="s">
        <v>1676</v>
      </c>
      <c r="F5535" s="9"/>
      <c r="G5535" s="9"/>
      <c r="H5535" s="10" t="s">
        <v>992</v>
      </c>
      <c r="I5535" s="9"/>
      <c r="J5535" s="9" t="s">
        <v>10872</v>
      </c>
      <c r="K5535" s="10" t="s">
        <v>10873</v>
      </c>
      <c r="L5535" s="10" t="s">
        <v>10877</v>
      </c>
      <c r="M5535" s="9" t="s">
        <v>1806</v>
      </c>
      <c r="N5535" s="12" t="s">
        <v>10874</v>
      </c>
    </row>
    <row r="5536" customFormat="1" spans="1:14">
      <c r="A5536" s="9" t="s">
        <v>10869</v>
      </c>
      <c r="B5536" s="10"/>
      <c r="C5536" s="10" t="s">
        <v>10930</v>
      </c>
      <c r="D5536" s="10" t="s">
        <v>10931</v>
      </c>
      <c r="E5536" s="10" t="s">
        <v>1676</v>
      </c>
      <c r="F5536" s="10"/>
      <c r="G5536" s="10"/>
      <c r="H5536" s="10" t="s">
        <v>992</v>
      </c>
      <c r="I5536" s="9"/>
      <c r="J5536" s="9" t="s">
        <v>10872</v>
      </c>
      <c r="K5536" s="10" t="s">
        <v>10873</v>
      </c>
      <c r="L5536" s="10" t="s">
        <v>10877</v>
      </c>
      <c r="M5536" s="9" t="s">
        <v>1806</v>
      </c>
      <c r="N5536" s="12" t="s">
        <v>10874</v>
      </c>
    </row>
    <row r="5537" customFormat="1" spans="1:14">
      <c r="A5537" s="9" t="s">
        <v>10869</v>
      </c>
      <c r="B5537" s="10"/>
      <c r="C5537" s="10" t="s">
        <v>10932</v>
      </c>
      <c r="D5537" s="10" t="s">
        <v>10933</v>
      </c>
      <c r="E5537" s="10" t="s">
        <v>1676</v>
      </c>
      <c r="F5537" s="10"/>
      <c r="G5537" s="10"/>
      <c r="H5537" s="10" t="s">
        <v>992</v>
      </c>
      <c r="I5537" s="9"/>
      <c r="J5537" s="9" t="s">
        <v>10872</v>
      </c>
      <c r="K5537" s="10" t="s">
        <v>10873</v>
      </c>
      <c r="L5537" s="10" t="s">
        <v>10877</v>
      </c>
      <c r="M5537" s="9" t="s">
        <v>1806</v>
      </c>
      <c r="N5537" s="12" t="s">
        <v>10874</v>
      </c>
    </row>
    <row r="5538" customFormat="1" spans="1:14">
      <c r="A5538" s="9" t="s">
        <v>10869</v>
      </c>
      <c r="B5538" s="10"/>
      <c r="C5538" s="10" t="s">
        <v>10934</v>
      </c>
      <c r="D5538" s="10" t="s">
        <v>10935</v>
      </c>
      <c r="E5538" s="10" t="s">
        <v>1676</v>
      </c>
      <c r="F5538" s="10"/>
      <c r="G5538" s="10"/>
      <c r="H5538" s="10" t="s">
        <v>992</v>
      </c>
      <c r="I5538" s="9"/>
      <c r="J5538" s="9" t="s">
        <v>10872</v>
      </c>
      <c r="K5538" s="10" t="s">
        <v>10873</v>
      </c>
      <c r="L5538" s="10" t="s">
        <v>10877</v>
      </c>
      <c r="M5538" s="9" t="s">
        <v>1806</v>
      </c>
      <c r="N5538" s="12" t="s">
        <v>10874</v>
      </c>
    </row>
    <row r="5539" customFormat="1" spans="1:14">
      <c r="A5539" s="9" t="s">
        <v>10869</v>
      </c>
      <c r="B5539" s="10"/>
      <c r="C5539" s="10" t="s">
        <v>10936</v>
      </c>
      <c r="D5539" s="10" t="s">
        <v>10937</v>
      </c>
      <c r="E5539" s="10" t="s">
        <v>1676</v>
      </c>
      <c r="F5539" s="10"/>
      <c r="G5539" s="10"/>
      <c r="H5539" s="10" t="s">
        <v>992</v>
      </c>
      <c r="I5539" s="9"/>
      <c r="J5539" s="9" t="s">
        <v>10872</v>
      </c>
      <c r="K5539" s="10" t="s">
        <v>10873</v>
      </c>
      <c r="L5539" s="10" t="s">
        <v>10877</v>
      </c>
      <c r="M5539" s="9" t="s">
        <v>1806</v>
      </c>
      <c r="N5539" s="12" t="s">
        <v>10874</v>
      </c>
    </row>
    <row r="5540" customFormat="1" spans="1:14">
      <c r="A5540" s="9" t="s">
        <v>10869</v>
      </c>
      <c r="B5540" s="10"/>
      <c r="C5540" s="10" t="s">
        <v>10938</v>
      </c>
      <c r="D5540" s="10" t="s">
        <v>10939</v>
      </c>
      <c r="E5540" s="10" t="s">
        <v>1676</v>
      </c>
      <c r="F5540" s="10"/>
      <c r="G5540" s="10"/>
      <c r="H5540" s="10" t="s">
        <v>992</v>
      </c>
      <c r="I5540" s="9"/>
      <c r="J5540" s="9" t="s">
        <v>10872</v>
      </c>
      <c r="K5540" s="10" t="s">
        <v>10873</v>
      </c>
      <c r="L5540" s="10" t="s">
        <v>10877</v>
      </c>
      <c r="M5540" s="9" t="s">
        <v>1806</v>
      </c>
      <c r="N5540" s="12" t="s">
        <v>10874</v>
      </c>
    </row>
    <row r="5541" customFormat="1" spans="1:14">
      <c r="A5541" s="9" t="s">
        <v>10869</v>
      </c>
      <c r="B5541" s="10"/>
      <c r="C5541" s="10" t="s">
        <v>10940</v>
      </c>
      <c r="D5541" s="10" t="s">
        <v>10941</v>
      </c>
      <c r="E5541" s="10" t="s">
        <v>1676</v>
      </c>
      <c r="F5541" s="10"/>
      <c r="G5541" s="10"/>
      <c r="H5541" s="10" t="s">
        <v>992</v>
      </c>
      <c r="I5541" s="9"/>
      <c r="J5541" s="9" t="s">
        <v>10872</v>
      </c>
      <c r="K5541" s="10" t="s">
        <v>10873</v>
      </c>
      <c r="L5541" s="10" t="s">
        <v>10877</v>
      </c>
      <c r="M5541" s="9" t="s">
        <v>1806</v>
      </c>
      <c r="N5541" s="12" t="s">
        <v>10874</v>
      </c>
    </row>
    <row r="5542" customFormat="1" spans="1:14">
      <c r="A5542" s="9" t="s">
        <v>10869</v>
      </c>
      <c r="B5542" s="9"/>
      <c r="C5542" s="9" t="s">
        <v>10942</v>
      </c>
      <c r="D5542" s="9" t="s">
        <v>10943</v>
      </c>
      <c r="E5542" s="10" t="s">
        <v>1676</v>
      </c>
      <c r="F5542" s="9"/>
      <c r="G5542" s="9"/>
      <c r="H5542" s="9" t="s">
        <v>992</v>
      </c>
      <c r="I5542" s="9"/>
      <c r="J5542" s="9" t="s">
        <v>10872</v>
      </c>
      <c r="K5542" s="9" t="s">
        <v>10873</v>
      </c>
      <c r="L5542" s="10" t="s">
        <v>10944</v>
      </c>
      <c r="M5542" s="9"/>
      <c r="N5542" s="12" t="s">
        <v>10874</v>
      </c>
    </row>
    <row r="5543" customFormat="1" spans="1:14">
      <c r="A5543" s="9" t="s">
        <v>10869</v>
      </c>
      <c r="B5543" s="10"/>
      <c r="C5543" s="10" t="s">
        <v>10945</v>
      </c>
      <c r="D5543" s="10" t="s">
        <v>10946</v>
      </c>
      <c r="E5543" s="10" t="s">
        <v>1676</v>
      </c>
      <c r="F5543" s="10"/>
      <c r="G5543" s="10"/>
      <c r="H5543" s="10" t="s">
        <v>992</v>
      </c>
      <c r="I5543" s="9"/>
      <c r="J5543" s="9" t="s">
        <v>10872</v>
      </c>
      <c r="K5543" s="10" t="s">
        <v>10873</v>
      </c>
      <c r="L5543" s="10" t="s">
        <v>10944</v>
      </c>
      <c r="M5543" s="9" t="s">
        <v>8167</v>
      </c>
      <c r="N5543" s="12" t="s">
        <v>10874</v>
      </c>
    </row>
    <row r="5544" customFormat="1" spans="1:14">
      <c r="A5544" s="9" t="s">
        <v>10869</v>
      </c>
      <c r="B5544" s="9"/>
      <c r="C5544" s="9" t="s">
        <v>10947</v>
      </c>
      <c r="D5544" s="9" t="s">
        <v>10948</v>
      </c>
      <c r="E5544" s="10" t="s">
        <v>1676</v>
      </c>
      <c r="F5544" s="9"/>
      <c r="G5544" s="9"/>
      <c r="H5544" s="10" t="s">
        <v>992</v>
      </c>
      <c r="I5544" s="9"/>
      <c r="J5544" s="9" t="s">
        <v>10872</v>
      </c>
      <c r="K5544" s="10" t="s">
        <v>10873</v>
      </c>
      <c r="L5544" s="10" t="s">
        <v>10944</v>
      </c>
      <c r="M5544" s="9" t="s">
        <v>8167</v>
      </c>
      <c r="N5544" s="12" t="s">
        <v>10874</v>
      </c>
    </row>
    <row r="5545" customFormat="1" spans="1:14">
      <c r="A5545" s="9" t="s">
        <v>10869</v>
      </c>
      <c r="B5545" s="9"/>
      <c r="C5545" s="10" t="s">
        <v>10949</v>
      </c>
      <c r="D5545" s="10" t="s">
        <v>10950</v>
      </c>
      <c r="E5545" s="10" t="s">
        <v>1676</v>
      </c>
      <c r="F5545" s="9"/>
      <c r="G5545" s="9"/>
      <c r="H5545" s="10" t="s">
        <v>1045</v>
      </c>
      <c r="I5545" s="9"/>
      <c r="J5545" s="10" t="s">
        <v>1702</v>
      </c>
      <c r="K5545" s="10" t="s">
        <v>10951</v>
      </c>
      <c r="L5545" s="10" t="s">
        <v>7571</v>
      </c>
      <c r="M5545" s="9" t="s">
        <v>10952</v>
      </c>
      <c r="N5545" s="12" t="s">
        <v>10953</v>
      </c>
    </row>
    <row r="5546" customFormat="1" spans="1:14">
      <c r="A5546" s="9" t="s">
        <v>10869</v>
      </c>
      <c r="B5546" s="9"/>
      <c r="C5546" s="9" t="s">
        <v>10954</v>
      </c>
      <c r="D5546" s="9" t="s">
        <v>10955</v>
      </c>
      <c r="E5546" s="10" t="s">
        <v>1676</v>
      </c>
      <c r="F5546" s="9"/>
      <c r="G5546" s="9"/>
      <c r="H5546" s="10" t="s">
        <v>1045</v>
      </c>
      <c r="I5546" s="9"/>
      <c r="J5546" s="10" t="s">
        <v>1702</v>
      </c>
      <c r="K5546" s="10" t="s">
        <v>10951</v>
      </c>
      <c r="L5546" s="10" t="s">
        <v>7571</v>
      </c>
      <c r="M5546" s="9" t="s">
        <v>10952</v>
      </c>
      <c r="N5546" s="12" t="s">
        <v>10953</v>
      </c>
    </row>
    <row r="5547" customFormat="1" spans="1:14">
      <c r="A5547" s="9" t="s">
        <v>10869</v>
      </c>
      <c r="B5547" s="10"/>
      <c r="C5547" s="10" t="s">
        <v>10956</v>
      </c>
      <c r="D5547" s="10" t="s">
        <v>10957</v>
      </c>
      <c r="E5547" s="10" t="s">
        <v>1676</v>
      </c>
      <c r="F5547" s="10"/>
      <c r="G5547" s="10"/>
      <c r="H5547" s="10" t="s">
        <v>1045</v>
      </c>
      <c r="I5547" s="9"/>
      <c r="J5547" s="10" t="s">
        <v>1702</v>
      </c>
      <c r="K5547" s="10" t="s">
        <v>10951</v>
      </c>
      <c r="L5547" s="10" t="s">
        <v>7571</v>
      </c>
      <c r="M5547" s="9" t="s">
        <v>10952</v>
      </c>
      <c r="N5547" s="12" t="s">
        <v>10953</v>
      </c>
    </row>
    <row r="5548" customFormat="1" spans="1:14">
      <c r="A5548" s="9" t="s">
        <v>10869</v>
      </c>
      <c r="B5548" s="9"/>
      <c r="C5548" s="9" t="s">
        <v>10958</v>
      </c>
      <c r="D5548" s="9" t="s">
        <v>10959</v>
      </c>
      <c r="E5548" s="10" t="s">
        <v>1676</v>
      </c>
      <c r="F5548" s="9"/>
      <c r="G5548" s="9"/>
      <c r="H5548" s="10" t="s">
        <v>1045</v>
      </c>
      <c r="I5548" s="9"/>
      <c r="J5548" s="10" t="s">
        <v>1702</v>
      </c>
      <c r="K5548" s="10" t="s">
        <v>10951</v>
      </c>
      <c r="L5548" s="10" t="s">
        <v>7571</v>
      </c>
      <c r="M5548" s="9" t="s">
        <v>10952</v>
      </c>
      <c r="N5548" s="12" t="s">
        <v>10953</v>
      </c>
    </row>
    <row r="5549" customFormat="1" spans="1:14">
      <c r="A5549" s="9" t="s">
        <v>10869</v>
      </c>
      <c r="B5549" s="9"/>
      <c r="C5549" s="9" t="s">
        <v>10960</v>
      </c>
      <c r="D5549" s="9" t="s">
        <v>10961</v>
      </c>
      <c r="E5549" s="10" t="s">
        <v>1676</v>
      </c>
      <c r="F5549" s="9"/>
      <c r="G5549" s="9"/>
      <c r="H5549" s="10" t="s">
        <v>1045</v>
      </c>
      <c r="I5549" s="9"/>
      <c r="J5549" s="10" t="s">
        <v>1702</v>
      </c>
      <c r="K5549" s="10" t="s">
        <v>10951</v>
      </c>
      <c r="L5549" s="10" t="s">
        <v>7571</v>
      </c>
      <c r="M5549" s="9" t="s">
        <v>10952</v>
      </c>
      <c r="N5549" s="12" t="s">
        <v>10953</v>
      </c>
    </row>
    <row r="5550" customFormat="1" spans="1:14">
      <c r="A5550" s="9" t="s">
        <v>10869</v>
      </c>
      <c r="B5550" s="9"/>
      <c r="C5550" s="10" t="s">
        <v>10962</v>
      </c>
      <c r="D5550" s="10" t="s">
        <v>10963</v>
      </c>
      <c r="E5550" s="10" t="s">
        <v>1676</v>
      </c>
      <c r="F5550" s="9"/>
      <c r="G5550" s="9"/>
      <c r="H5550" s="10" t="s">
        <v>1045</v>
      </c>
      <c r="I5550" s="9"/>
      <c r="J5550" s="10" t="s">
        <v>1702</v>
      </c>
      <c r="K5550" s="10" t="s">
        <v>10951</v>
      </c>
      <c r="L5550" s="10" t="s">
        <v>7571</v>
      </c>
      <c r="M5550" s="9" t="s">
        <v>10952</v>
      </c>
      <c r="N5550" s="12" t="s">
        <v>10953</v>
      </c>
    </row>
    <row r="5551" customFormat="1" spans="1:14">
      <c r="A5551" s="9" t="s">
        <v>10869</v>
      </c>
      <c r="B5551" s="9"/>
      <c r="C5551" s="10" t="s">
        <v>10964</v>
      </c>
      <c r="D5551" s="10" t="s">
        <v>10965</v>
      </c>
      <c r="E5551" s="10" t="s">
        <v>1676</v>
      </c>
      <c r="F5551" s="9"/>
      <c r="G5551" s="9"/>
      <c r="H5551" s="10" t="s">
        <v>1045</v>
      </c>
      <c r="I5551" s="9"/>
      <c r="J5551" s="10" t="s">
        <v>1702</v>
      </c>
      <c r="K5551" s="10" t="s">
        <v>10951</v>
      </c>
      <c r="L5551" s="10" t="s">
        <v>7571</v>
      </c>
      <c r="M5551" s="9" t="s">
        <v>10952</v>
      </c>
      <c r="N5551" s="12" t="s">
        <v>10953</v>
      </c>
    </row>
    <row r="5552" customFormat="1" spans="1:14">
      <c r="A5552" s="9" t="s">
        <v>10869</v>
      </c>
      <c r="B5552" s="9"/>
      <c r="C5552" s="10" t="s">
        <v>10966</v>
      </c>
      <c r="D5552" s="10" t="s">
        <v>10967</v>
      </c>
      <c r="E5552" s="10" t="s">
        <v>1676</v>
      </c>
      <c r="F5552" s="9"/>
      <c r="G5552" s="9"/>
      <c r="H5552" s="10" t="s">
        <v>1045</v>
      </c>
      <c r="I5552" s="9"/>
      <c r="J5552" s="10" t="s">
        <v>1702</v>
      </c>
      <c r="K5552" s="10" t="s">
        <v>10951</v>
      </c>
      <c r="L5552" s="10" t="s">
        <v>7571</v>
      </c>
      <c r="M5552" s="9" t="s">
        <v>10952</v>
      </c>
      <c r="N5552" s="12" t="s">
        <v>10953</v>
      </c>
    </row>
    <row r="5553" customFormat="1" spans="1:14">
      <c r="A5553" s="9" t="s">
        <v>10869</v>
      </c>
      <c r="B5553" s="10"/>
      <c r="C5553" s="10" t="s">
        <v>10968</v>
      </c>
      <c r="D5553" s="10" t="s">
        <v>10969</v>
      </c>
      <c r="E5553" s="10" t="s">
        <v>1676</v>
      </c>
      <c r="F5553" s="10"/>
      <c r="G5553" s="10"/>
      <c r="H5553" s="10" t="s">
        <v>1045</v>
      </c>
      <c r="I5553" s="9"/>
      <c r="J5553" s="10" t="s">
        <v>1702</v>
      </c>
      <c r="K5553" s="10" t="s">
        <v>10951</v>
      </c>
      <c r="L5553" s="10" t="s">
        <v>7571</v>
      </c>
      <c r="M5553" s="9" t="s">
        <v>10952</v>
      </c>
      <c r="N5553" s="12" t="s">
        <v>10953</v>
      </c>
    </row>
    <row r="5554" customFormat="1" spans="1:14">
      <c r="A5554" s="9" t="s">
        <v>10869</v>
      </c>
      <c r="B5554" s="9"/>
      <c r="C5554" s="10" t="s">
        <v>10970</v>
      </c>
      <c r="D5554" s="10" t="s">
        <v>10971</v>
      </c>
      <c r="E5554" s="10" t="s">
        <v>1676</v>
      </c>
      <c r="F5554" s="9"/>
      <c r="G5554" s="9"/>
      <c r="H5554" s="10" t="s">
        <v>1045</v>
      </c>
      <c r="I5554" s="9"/>
      <c r="J5554" s="10" t="s">
        <v>1702</v>
      </c>
      <c r="K5554" s="10" t="s">
        <v>10951</v>
      </c>
      <c r="L5554" s="10" t="s">
        <v>7571</v>
      </c>
      <c r="M5554" s="9" t="s">
        <v>10952</v>
      </c>
      <c r="N5554" s="12" t="s">
        <v>10953</v>
      </c>
    </row>
    <row r="5555" customFormat="1" spans="1:14">
      <c r="A5555" s="9" t="s">
        <v>10869</v>
      </c>
      <c r="B5555" s="10"/>
      <c r="C5555" s="10" t="s">
        <v>10972</v>
      </c>
      <c r="D5555" s="10" t="s">
        <v>10973</v>
      </c>
      <c r="E5555" s="10" t="s">
        <v>1676</v>
      </c>
      <c r="F5555" s="10"/>
      <c r="G5555" s="10"/>
      <c r="H5555" s="10" t="s">
        <v>1045</v>
      </c>
      <c r="I5555" s="9"/>
      <c r="J5555" s="10" t="s">
        <v>1702</v>
      </c>
      <c r="K5555" s="10" t="s">
        <v>10951</v>
      </c>
      <c r="L5555" s="10" t="s">
        <v>7571</v>
      </c>
      <c r="M5555" s="9" t="s">
        <v>10952</v>
      </c>
      <c r="N5555" s="12" t="s">
        <v>10953</v>
      </c>
    </row>
    <row r="5556" customFormat="1" spans="1:14">
      <c r="A5556" s="9" t="s">
        <v>10869</v>
      </c>
      <c r="B5556" s="9"/>
      <c r="C5556" s="10" t="s">
        <v>10974</v>
      </c>
      <c r="D5556" s="10" t="s">
        <v>10975</v>
      </c>
      <c r="E5556" s="10" t="s">
        <v>1676</v>
      </c>
      <c r="F5556" s="9"/>
      <c r="G5556" s="9"/>
      <c r="H5556" s="10" t="s">
        <v>1045</v>
      </c>
      <c r="I5556" s="9"/>
      <c r="J5556" s="10" t="s">
        <v>1702</v>
      </c>
      <c r="K5556" s="10" t="s">
        <v>10951</v>
      </c>
      <c r="L5556" s="10" t="s">
        <v>7571</v>
      </c>
      <c r="M5556" s="9" t="s">
        <v>10952</v>
      </c>
      <c r="N5556" s="12" t="s">
        <v>10953</v>
      </c>
    </row>
    <row r="5557" customFormat="1" spans="1:14">
      <c r="A5557" s="9" t="s">
        <v>10869</v>
      </c>
      <c r="B5557" s="9"/>
      <c r="C5557" s="10" t="s">
        <v>10976</v>
      </c>
      <c r="D5557" s="10" t="s">
        <v>10977</v>
      </c>
      <c r="E5557" s="10" t="s">
        <v>1676</v>
      </c>
      <c r="F5557" s="9"/>
      <c r="G5557" s="9"/>
      <c r="H5557" s="10" t="s">
        <v>1045</v>
      </c>
      <c r="I5557" s="9"/>
      <c r="J5557" s="10" t="s">
        <v>1702</v>
      </c>
      <c r="K5557" s="10" t="s">
        <v>10951</v>
      </c>
      <c r="L5557" s="10" t="s">
        <v>7571</v>
      </c>
      <c r="M5557" s="9" t="s">
        <v>10952</v>
      </c>
      <c r="N5557" s="12" t="s">
        <v>10953</v>
      </c>
    </row>
    <row r="5558" customFormat="1" spans="1:14">
      <c r="A5558" s="9" t="s">
        <v>10869</v>
      </c>
      <c r="B5558" s="10"/>
      <c r="C5558" s="10" t="s">
        <v>10978</v>
      </c>
      <c r="D5558" s="10" t="s">
        <v>10979</v>
      </c>
      <c r="E5558" s="10" t="s">
        <v>1676</v>
      </c>
      <c r="F5558" s="10"/>
      <c r="G5558" s="10"/>
      <c r="H5558" s="10" t="s">
        <v>1045</v>
      </c>
      <c r="I5558" s="9"/>
      <c r="J5558" s="10" t="s">
        <v>1702</v>
      </c>
      <c r="K5558" s="10" t="s">
        <v>10951</v>
      </c>
      <c r="L5558" s="10" t="s">
        <v>7571</v>
      </c>
      <c r="M5558" s="9" t="s">
        <v>10952</v>
      </c>
      <c r="N5558" s="12" t="s">
        <v>10953</v>
      </c>
    </row>
    <row r="5559" customFormat="1" spans="1:14">
      <c r="A5559" s="9" t="s">
        <v>10869</v>
      </c>
      <c r="B5559" s="10"/>
      <c r="C5559" s="10" t="s">
        <v>10980</v>
      </c>
      <c r="D5559" s="10" t="s">
        <v>10981</v>
      </c>
      <c r="E5559" s="10" t="s">
        <v>1676</v>
      </c>
      <c r="F5559" s="10"/>
      <c r="G5559" s="10"/>
      <c r="H5559" s="10" t="s">
        <v>1045</v>
      </c>
      <c r="I5559" s="9"/>
      <c r="J5559" s="10" t="s">
        <v>1702</v>
      </c>
      <c r="K5559" s="10" t="s">
        <v>10951</v>
      </c>
      <c r="L5559" s="10" t="s">
        <v>7571</v>
      </c>
      <c r="M5559" s="9" t="s">
        <v>10952</v>
      </c>
      <c r="N5559" s="12" t="s">
        <v>10953</v>
      </c>
    </row>
    <row r="5560" customFormat="1" spans="1:14">
      <c r="A5560" s="9" t="s">
        <v>10869</v>
      </c>
      <c r="B5560" s="10"/>
      <c r="C5560" s="10" t="s">
        <v>10982</v>
      </c>
      <c r="D5560" s="10" t="s">
        <v>10983</v>
      </c>
      <c r="E5560" s="10" t="s">
        <v>1676</v>
      </c>
      <c r="F5560" s="10"/>
      <c r="G5560" s="10"/>
      <c r="H5560" s="10" t="s">
        <v>1045</v>
      </c>
      <c r="I5560" s="9"/>
      <c r="J5560" s="10" t="s">
        <v>1702</v>
      </c>
      <c r="K5560" s="10" t="s">
        <v>10951</v>
      </c>
      <c r="L5560" s="10" t="s">
        <v>7571</v>
      </c>
      <c r="M5560" s="9" t="s">
        <v>10952</v>
      </c>
      <c r="N5560" s="12" t="s">
        <v>10953</v>
      </c>
    </row>
    <row r="5561" customFormat="1" spans="1:14">
      <c r="A5561" s="9" t="s">
        <v>10869</v>
      </c>
      <c r="B5561" s="10"/>
      <c r="C5561" s="10" t="s">
        <v>10984</v>
      </c>
      <c r="D5561" s="10" t="s">
        <v>10985</v>
      </c>
      <c r="E5561" s="10" t="s">
        <v>1676</v>
      </c>
      <c r="F5561" s="10"/>
      <c r="G5561" s="10"/>
      <c r="H5561" s="10" t="s">
        <v>1045</v>
      </c>
      <c r="I5561" s="9"/>
      <c r="J5561" s="10" t="s">
        <v>1702</v>
      </c>
      <c r="K5561" s="10" t="s">
        <v>10951</v>
      </c>
      <c r="L5561" s="10" t="s">
        <v>7571</v>
      </c>
      <c r="M5561" s="9" t="s">
        <v>10952</v>
      </c>
      <c r="N5561" s="12" t="s">
        <v>10953</v>
      </c>
    </row>
    <row r="5562" customFormat="1" spans="1:14">
      <c r="A5562" s="9" t="s">
        <v>10869</v>
      </c>
      <c r="B5562" s="10"/>
      <c r="C5562" s="10" t="s">
        <v>10986</v>
      </c>
      <c r="D5562" s="10" t="s">
        <v>10987</v>
      </c>
      <c r="E5562" s="10" t="s">
        <v>1676</v>
      </c>
      <c r="F5562" s="10"/>
      <c r="G5562" s="10"/>
      <c r="H5562" s="10" t="s">
        <v>1045</v>
      </c>
      <c r="I5562" s="9"/>
      <c r="J5562" s="10" t="s">
        <v>1702</v>
      </c>
      <c r="K5562" s="10" t="s">
        <v>10951</v>
      </c>
      <c r="L5562" s="10" t="s">
        <v>7571</v>
      </c>
      <c r="M5562" s="9" t="s">
        <v>10952</v>
      </c>
      <c r="N5562" s="12" t="s">
        <v>10953</v>
      </c>
    </row>
    <row r="5563" customFormat="1" spans="1:14">
      <c r="A5563" s="9" t="s">
        <v>10869</v>
      </c>
      <c r="B5563" s="9"/>
      <c r="C5563" s="10" t="s">
        <v>10988</v>
      </c>
      <c r="D5563" s="10" t="s">
        <v>10989</v>
      </c>
      <c r="E5563" s="10" t="s">
        <v>1676</v>
      </c>
      <c r="F5563" s="9"/>
      <c r="G5563" s="9"/>
      <c r="H5563" s="10" t="s">
        <v>1045</v>
      </c>
      <c r="I5563" s="9"/>
      <c r="J5563" s="10" t="s">
        <v>1702</v>
      </c>
      <c r="K5563" s="10" t="s">
        <v>10951</v>
      </c>
      <c r="L5563" s="10" t="s">
        <v>7571</v>
      </c>
      <c r="M5563" s="9" t="s">
        <v>10952</v>
      </c>
      <c r="N5563" s="12" t="s">
        <v>10953</v>
      </c>
    </row>
    <row r="5564" customFormat="1" spans="1:14">
      <c r="A5564" s="9" t="s">
        <v>10869</v>
      </c>
      <c r="B5564" s="9"/>
      <c r="C5564" s="10" t="s">
        <v>10990</v>
      </c>
      <c r="D5564" s="10" t="s">
        <v>10991</v>
      </c>
      <c r="E5564" s="10" t="s">
        <v>1676</v>
      </c>
      <c r="F5564" s="9"/>
      <c r="G5564" s="9"/>
      <c r="H5564" s="10" t="s">
        <v>1045</v>
      </c>
      <c r="I5564" s="9"/>
      <c r="J5564" s="10" t="s">
        <v>1702</v>
      </c>
      <c r="K5564" s="10" t="s">
        <v>10951</v>
      </c>
      <c r="L5564" s="10" t="s">
        <v>7571</v>
      </c>
      <c r="M5564" s="9" t="s">
        <v>10952</v>
      </c>
      <c r="N5564" s="12" t="s">
        <v>10953</v>
      </c>
    </row>
    <row r="5565" customFormat="1" spans="1:14">
      <c r="A5565" s="9" t="s">
        <v>10869</v>
      </c>
      <c r="B5565" s="10"/>
      <c r="C5565" s="10" t="s">
        <v>10992</v>
      </c>
      <c r="D5565" s="10" t="s">
        <v>10993</v>
      </c>
      <c r="E5565" s="10" t="s">
        <v>1676</v>
      </c>
      <c r="F5565" s="10"/>
      <c r="G5565" s="10"/>
      <c r="H5565" s="10" t="s">
        <v>1045</v>
      </c>
      <c r="I5565" s="9"/>
      <c r="J5565" s="10" t="s">
        <v>1702</v>
      </c>
      <c r="K5565" s="10" t="s">
        <v>10951</v>
      </c>
      <c r="L5565" s="10" t="s">
        <v>7571</v>
      </c>
      <c r="M5565" s="9" t="s">
        <v>10952</v>
      </c>
      <c r="N5565" s="12" t="s">
        <v>10953</v>
      </c>
    </row>
    <row r="5566" customFormat="1" spans="1:14">
      <c r="A5566" s="9" t="s">
        <v>10869</v>
      </c>
      <c r="B5566" s="10"/>
      <c r="C5566" s="10" t="s">
        <v>10994</v>
      </c>
      <c r="D5566" s="10" t="s">
        <v>10995</v>
      </c>
      <c r="E5566" s="10" t="s">
        <v>1676</v>
      </c>
      <c r="F5566" s="10"/>
      <c r="G5566" s="10"/>
      <c r="H5566" s="10" t="s">
        <v>1045</v>
      </c>
      <c r="I5566" s="9"/>
      <c r="J5566" s="10" t="s">
        <v>1702</v>
      </c>
      <c r="K5566" s="10" t="s">
        <v>10951</v>
      </c>
      <c r="L5566" s="10" t="s">
        <v>7571</v>
      </c>
      <c r="M5566" s="9" t="s">
        <v>10952</v>
      </c>
      <c r="N5566" s="12" t="s">
        <v>10953</v>
      </c>
    </row>
    <row r="5567" customFormat="1" spans="1:14">
      <c r="A5567" s="9" t="s">
        <v>10869</v>
      </c>
      <c r="B5567" s="10"/>
      <c r="C5567" s="10" t="s">
        <v>10996</v>
      </c>
      <c r="D5567" s="10" t="s">
        <v>10997</v>
      </c>
      <c r="E5567" s="10" t="s">
        <v>1676</v>
      </c>
      <c r="F5567" s="10"/>
      <c r="G5567" s="10"/>
      <c r="H5567" s="10" t="s">
        <v>1045</v>
      </c>
      <c r="I5567" s="9"/>
      <c r="J5567" s="10" t="s">
        <v>1702</v>
      </c>
      <c r="K5567" s="10" t="s">
        <v>10951</v>
      </c>
      <c r="L5567" s="10" t="s">
        <v>7571</v>
      </c>
      <c r="M5567" s="9" t="s">
        <v>10952</v>
      </c>
      <c r="N5567" s="12" t="s">
        <v>10953</v>
      </c>
    </row>
    <row r="5568" customFormat="1" spans="1:14">
      <c r="A5568" s="9" t="s">
        <v>10869</v>
      </c>
      <c r="B5568" s="9"/>
      <c r="C5568" s="10" t="s">
        <v>10998</v>
      </c>
      <c r="D5568" s="10" t="s">
        <v>10999</v>
      </c>
      <c r="E5568" s="10" t="s">
        <v>1676</v>
      </c>
      <c r="F5568" s="9"/>
      <c r="G5568" s="9"/>
      <c r="H5568" s="10" t="s">
        <v>992</v>
      </c>
      <c r="I5568" s="9"/>
      <c r="J5568" s="9" t="s">
        <v>10872</v>
      </c>
      <c r="K5568" s="10" t="s">
        <v>10873</v>
      </c>
      <c r="L5568" s="10" t="s">
        <v>1134</v>
      </c>
      <c r="M5568" s="9" t="s">
        <v>1806</v>
      </c>
      <c r="N5568" s="12" t="s">
        <v>10874</v>
      </c>
    </row>
    <row r="5569" customFormat="1" spans="1:14">
      <c r="A5569" s="9" t="s">
        <v>10869</v>
      </c>
      <c r="B5569" s="9"/>
      <c r="C5569" s="9" t="s">
        <v>11000</v>
      </c>
      <c r="D5569" s="9" t="s">
        <v>11001</v>
      </c>
      <c r="E5569" s="10" t="s">
        <v>1676</v>
      </c>
      <c r="F5569" s="9"/>
      <c r="G5569" s="9"/>
      <c r="H5569" s="10" t="s">
        <v>1045</v>
      </c>
      <c r="I5569" s="9"/>
      <c r="J5569" s="10" t="s">
        <v>1702</v>
      </c>
      <c r="K5569" s="10" t="s">
        <v>10951</v>
      </c>
      <c r="L5569" s="10" t="s">
        <v>1134</v>
      </c>
      <c r="M5569" s="9" t="s">
        <v>1806</v>
      </c>
      <c r="N5569" s="12" t="s">
        <v>10953</v>
      </c>
    </row>
    <row r="5570" customFormat="1" spans="1:14">
      <c r="A5570" s="9" t="s">
        <v>10869</v>
      </c>
      <c r="B5570" s="9"/>
      <c r="C5570" s="9" t="s">
        <v>11002</v>
      </c>
      <c r="D5570" s="9" t="s">
        <v>11003</v>
      </c>
      <c r="E5570" s="10" t="s">
        <v>1676</v>
      </c>
      <c r="F5570" s="9"/>
      <c r="G5570" s="9"/>
      <c r="H5570" s="10" t="s">
        <v>1045</v>
      </c>
      <c r="I5570" s="9"/>
      <c r="J5570" s="10" t="s">
        <v>1702</v>
      </c>
      <c r="K5570" s="10" t="s">
        <v>10951</v>
      </c>
      <c r="L5570" s="10" t="s">
        <v>1134</v>
      </c>
      <c r="M5570" s="9" t="s">
        <v>1806</v>
      </c>
      <c r="N5570" s="12" t="s">
        <v>10953</v>
      </c>
    </row>
    <row r="5571" customFormat="1" spans="1:14">
      <c r="A5571" s="9" t="s">
        <v>10869</v>
      </c>
      <c r="B5571" s="9"/>
      <c r="C5571" s="10" t="s">
        <v>11004</v>
      </c>
      <c r="D5571" s="10" t="s">
        <v>11005</v>
      </c>
      <c r="E5571" s="10" t="s">
        <v>1676</v>
      </c>
      <c r="F5571" s="9"/>
      <c r="G5571" s="9"/>
      <c r="H5571" s="10" t="s">
        <v>1045</v>
      </c>
      <c r="I5571" s="9"/>
      <c r="J5571" s="10" t="s">
        <v>1702</v>
      </c>
      <c r="K5571" s="10" t="s">
        <v>10951</v>
      </c>
      <c r="L5571" s="10" t="s">
        <v>1134</v>
      </c>
      <c r="M5571" s="9" t="s">
        <v>1806</v>
      </c>
      <c r="N5571" s="12" t="s">
        <v>10953</v>
      </c>
    </row>
    <row r="5572" customFormat="1" spans="1:14">
      <c r="A5572" s="9" t="s">
        <v>10869</v>
      </c>
      <c r="B5572" s="9"/>
      <c r="C5572" s="10" t="s">
        <v>11006</v>
      </c>
      <c r="D5572" s="10" t="s">
        <v>11007</v>
      </c>
      <c r="E5572" s="10" t="s">
        <v>1676</v>
      </c>
      <c r="F5572" s="9"/>
      <c r="G5572" s="9"/>
      <c r="H5572" s="10" t="s">
        <v>1045</v>
      </c>
      <c r="I5572" s="9"/>
      <c r="J5572" s="10" t="s">
        <v>1702</v>
      </c>
      <c r="K5572" s="10" t="s">
        <v>10951</v>
      </c>
      <c r="L5572" s="10" t="s">
        <v>1134</v>
      </c>
      <c r="M5572" s="9" t="s">
        <v>1806</v>
      </c>
      <c r="N5572" s="12" t="s">
        <v>10953</v>
      </c>
    </row>
    <row r="5573" customFormat="1" spans="1:14">
      <c r="A5573" s="9" t="s">
        <v>10869</v>
      </c>
      <c r="B5573" s="9"/>
      <c r="C5573" s="10" t="s">
        <v>11006</v>
      </c>
      <c r="D5573" s="10" t="s">
        <v>11007</v>
      </c>
      <c r="E5573" s="10" t="s">
        <v>1676</v>
      </c>
      <c r="F5573" s="9"/>
      <c r="G5573" s="9"/>
      <c r="H5573" s="10" t="s">
        <v>1045</v>
      </c>
      <c r="I5573" s="9"/>
      <c r="J5573" s="10" t="s">
        <v>1702</v>
      </c>
      <c r="K5573" s="10" t="s">
        <v>10951</v>
      </c>
      <c r="L5573" s="10" t="s">
        <v>1134</v>
      </c>
      <c r="M5573" s="9" t="s">
        <v>1806</v>
      </c>
      <c r="N5573" s="12" t="s">
        <v>10953</v>
      </c>
    </row>
    <row r="5574" customFormat="1" spans="1:14">
      <c r="A5574" s="9" t="s">
        <v>10869</v>
      </c>
      <c r="B5574" s="9"/>
      <c r="C5574" s="10" t="s">
        <v>11008</v>
      </c>
      <c r="D5574" s="10" t="s">
        <v>11009</v>
      </c>
      <c r="E5574" s="10" t="s">
        <v>1676</v>
      </c>
      <c r="F5574" s="9"/>
      <c r="G5574" s="9"/>
      <c r="H5574" s="10" t="s">
        <v>1045</v>
      </c>
      <c r="I5574" s="9"/>
      <c r="J5574" s="10" t="s">
        <v>1702</v>
      </c>
      <c r="K5574" s="10" t="s">
        <v>10951</v>
      </c>
      <c r="L5574" s="10" t="s">
        <v>1134</v>
      </c>
      <c r="M5574" s="9" t="s">
        <v>1806</v>
      </c>
      <c r="N5574" s="12" t="s">
        <v>10953</v>
      </c>
    </row>
    <row r="5575" customFormat="1" spans="1:14">
      <c r="A5575" s="9" t="s">
        <v>10869</v>
      </c>
      <c r="B5575" s="9"/>
      <c r="C5575" s="9" t="s">
        <v>11010</v>
      </c>
      <c r="D5575" s="9" t="s">
        <v>11011</v>
      </c>
      <c r="E5575" s="10" t="s">
        <v>1676</v>
      </c>
      <c r="F5575" s="9"/>
      <c r="G5575" s="9"/>
      <c r="H5575" s="10" t="s">
        <v>1045</v>
      </c>
      <c r="I5575" s="9"/>
      <c r="J5575" s="10" t="s">
        <v>1702</v>
      </c>
      <c r="K5575" s="10" t="s">
        <v>10951</v>
      </c>
      <c r="L5575" s="10" t="s">
        <v>1134</v>
      </c>
      <c r="M5575" s="9" t="s">
        <v>1806</v>
      </c>
      <c r="N5575" s="12" t="s">
        <v>10953</v>
      </c>
    </row>
    <row r="5576" customFormat="1" spans="1:14">
      <c r="A5576" s="9" t="s">
        <v>10869</v>
      </c>
      <c r="B5576" s="9"/>
      <c r="C5576" s="9" t="s">
        <v>11012</v>
      </c>
      <c r="D5576" s="9" t="s">
        <v>11013</v>
      </c>
      <c r="E5576" s="10" t="s">
        <v>1676</v>
      </c>
      <c r="F5576" s="9"/>
      <c r="G5576" s="9"/>
      <c r="H5576" s="10" t="s">
        <v>1045</v>
      </c>
      <c r="I5576" s="9"/>
      <c r="J5576" s="10" t="s">
        <v>1702</v>
      </c>
      <c r="K5576" s="10" t="s">
        <v>10951</v>
      </c>
      <c r="L5576" s="10" t="s">
        <v>1134</v>
      </c>
      <c r="M5576" s="9" t="s">
        <v>1806</v>
      </c>
      <c r="N5576" s="12" t="s">
        <v>10953</v>
      </c>
    </row>
    <row r="5577" customFormat="1" spans="1:14">
      <c r="A5577" s="9" t="s">
        <v>10869</v>
      </c>
      <c r="B5577" s="10"/>
      <c r="C5577" s="10" t="s">
        <v>11014</v>
      </c>
      <c r="D5577" s="10" t="s">
        <v>11015</v>
      </c>
      <c r="E5577" s="10" t="s">
        <v>1676</v>
      </c>
      <c r="F5577" s="10"/>
      <c r="G5577" s="10"/>
      <c r="H5577" s="10" t="s">
        <v>1045</v>
      </c>
      <c r="I5577" s="9"/>
      <c r="J5577" s="10" t="s">
        <v>1702</v>
      </c>
      <c r="K5577" s="10" t="s">
        <v>10951</v>
      </c>
      <c r="L5577" s="10" t="s">
        <v>11016</v>
      </c>
      <c r="M5577" s="9" t="s">
        <v>8155</v>
      </c>
      <c r="N5577" s="12" t="s">
        <v>10953</v>
      </c>
    </row>
    <row r="5578" customFormat="1" spans="1:14">
      <c r="A5578" s="9" t="s">
        <v>10869</v>
      </c>
      <c r="B5578" s="10"/>
      <c r="C5578" s="10" t="s">
        <v>11017</v>
      </c>
      <c r="D5578" s="10" t="s">
        <v>11018</v>
      </c>
      <c r="E5578" s="10" t="s">
        <v>1676</v>
      </c>
      <c r="F5578" s="10"/>
      <c r="G5578" s="10"/>
      <c r="H5578" s="10" t="s">
        <v>1045</v>
      </c>
      <c r="I5578" s="9"/>
      <c r="J5578" s="10" t="s">
        <v>1702</v>
      </c>
      <c r="K5578" s="10" t="s">
        <v>10951</v>
      </c>
      <c r="L5578" s="10" t="s">
        <v>11016</v>
      </c>
      <c r="M5578" s="9" t="s">
        <v>8155</v>
      </c>
      <c r="N5578" s="12" t="s">
        <v>10953</v>
      </c>
    </row>
    <row r="5579" customFormat="1" spans="1:14">
      <c r="A5579" s="9" t="s">
        <v>10869</v>
      </c>
      <c r="B5579" s="9"/>
      <c r="C5579" s="9" t="s">
        <v>11019</v>
      </c>
      <c r="D5579" s="9" t="s">
        <v>11020</v>
      </c>
      <c r="E5579" s="10" t="s">
        <v>1676</v>
      </c>
      <c r="F5579" s="9"/>
      <c r="G5579" s="9"/>
      <c r="H5579" s="9" t="s">
        <v>1045</v>
      </c>
      <c r="I5579" s="9"/>
      <c r="J5579" s="9" t="s">
        <v>1702</v>
      </c>
      <c r="K5579" s="9" t="s">
        <v>10951</v>
      </c>
      <c r="L5579" s="9" t="s">
        <v>10944</v>
      </c>
      <c r="M5579" s="9"/>
      <c r="N5579" s="12" t="s">
        <v>10953</v>
      </c>
    </row>
    <row r="5580" customFormat="1" spans="1:14">
      <c r="A5580" s="9" t="s">
        <v>10869</v>
      </c>
      <c r="B5580" s="9"/>
      <c r="C5580" s="9" t="s">
        <v>11021</v>
      </c>
      <c r="D5580" s="9" t="s">
        <v>11022</v>
      </c>
      <c r="E5580" s="10" t="s">
        <v>1676</v>
      </c>
      <c r="F5580" s="9"/>
      <c r="G5580" s="9"/>
      <c r="H5580" s="10" t="s">
        <v>665</v>
      </c>
      <c r="I5580" s="9"/>
      <c r="J5580" s="10" t="s">
        <v>993</v>
      </c>
      <c r="K5580" s="10" t="s">
        <v>8586</v>
      </c>
      <c r="L5580" s="10" t="s">
        <v>8587</v>
      </c>
      <c r="M5580" s="9"/>
      <c r="N5580" s="12" t="s">
        <v>8588</v>
      </c>
    </row>
    <row r="5581" customFormat="1" spans="1:14">
      <c r="A5581" s="9" t="s">
        <v>10869</v>
      </c>
      <c r="B5581" s="9"/>
      <c r="C5581" s="9" t="s">
        <v>11023</v>
      </c>
      <c r="D5581" s="9" t="s">
        <v>11024</v>
      </c>
      <c r="E5581" s="10" t="s">
        <v>1676</v>
      </c>
      <c r="F5581" s="9"/>
      <c r="G5581" s="9"/>
      <c r="H5581" s="9" t="s">
        <v>665</v>
      </c>
      <c r="I5581" s="9"/>
      <c r="J5581" s="10" t="s">
        <v>993</v>
      </c>
      <c r="K5581" s="10" t="s">
        <v>8586</v>
      </c>
      <c r="L5581" s="10" t="s">
        <v>8587</v>
      </c>
      <c r="M5581" s="9"/>
      <c r="N5581" s="12" t="s">
        <v>8588</v>
      </c>
    </row>
    <row r="5582" customFormat="1" spans="1:14">
      <c r="A5582" s="9" t="s">
        <v>10869</v>
      </c>
      <c r="B5582" s="10"/>
      <c r="C5582" s="10" t="s">
        <v>11025</v>
      </c>
      <c r="D5582" s="10" t="s">
        <v>11026</v>
      </c>
      <c r="E5582" s="10" t="s">
        <v>1676</v>
      </c>
      <c r="F5582" s="10"/>
      <c r="G5582" s="10"/>
      <c r="H5582" s="10" t="s">
        <v>665</v>
      </c>
      <c r="I5582" s="9"/>
      <c r="J5582" s="10" t="s">
        <v>993</v>
      </c>
      <c r="K5582" s="10" t="s">
        <v>8586</v>
      </c>
      <c r="L5582" s="10" t="s">
        <v>8587</v>
      </c>
      <c r="M5582" s="9" t="s">
        <v>8167</v>
      </c>
      <c r="N5582" s="12" t="s">
        <v>8588</v>
      </c>
    </row>
    <row r="5583" customFormat="1" spans="1:14">
      <c r="A5583" s="9" t="s">
        <v>10869</v>
      </c>
      <c r="B5583" s="10"/>
      <c r="C5583" s="10" t="s">
        <v>11027</v>
      </c>
      <c r="D5583" s="10" t="s">
        <v>11028</v>
      </c>
      <c r="E5583" s="10" t="s">
        <v>1676</v>
      </c>
      <c r="F5583" s="10"/>
      <c r="G5583" s="10"/>
      <c r="H5583" s="10" t="s">
        <v>665</v>
      </c>
      <c r="I5583" s="9"/>
      <c r="J5583" s="10" t="s">
        <v>993</v>
      </c>
      <c r="K5583" s="10" t="s">
        <v>8586</v>
      </c>
      <c r="L5583" s="10" t="s">
        <v>8587</v>
      </c>
      <c r="M5583" s="9" t="s">
        <v>8167</v>
      </c>
      <c r="N5583" s="12" t="s">
        <v>8588</v>
      </c>
    </row>
    <row r="5584" customFormat="1" spans="1:14">
      <c r="A5584" s="9" t="s">
        <v>10869</v>
      </c>
      <c r="B5584" s="9"/>
      <c r="C5584" s="9" t="s">
        <v>11029</v>
      </c>
      <c r="D5584" s="9" t="s">
        <v>11030</v>
      </c>
      <c r="E5584" s="10" t="s">
        <v>1676</v>
      </c>
      <c r="F5584" s="9"/>
      <c r="G5584" s="9"/>
      <c r="H5584" s="10" t="s">
        <v>992</v>
      </c>
      <c r="I5584" s="9"/>
      <c r="J5584" s="9" t="s">
        <v>10872</v>
      </c>
      <c r="K5584" s="10" t="s">
        <v>10873</v>
      </c>
      <c r="L5584" s="10" t="s">
        <v>10877</v>
      </c>
      <c r="M5584" s="9"/>
      <c r="N5584" s="12" t="s">
        <v>10874</v>
      </c>
    </row>
    <row r="5585" customFormat="1" spans="1:14">
      <c r="A5585" s="9" t="s">
        <v>10869</v>
      </c>
      <c r="B5585" s="9"/>
      <c r="C5585" s="9" t="s">
        <v>11031</v>
      </c>
      <c r="D5585" s="9" t="s">
        <v>11032</v>
      </c>
      <c r="E5585" s="10" t="s">
        <v>1676</v>
      </c>
      <c r="F5585" s="9"/>
      <c r="G5585" s="9"/>
      <c r="H5585" s="10" t="s">
        <v>992</v>
      </c>
      <c r="I5585" s="9"/>
      <c r="J5585" s="9" t="s">
        <v>10872</v>
      </c>
      <c r="K5585" s="10" t="s">
        <v>10873</v>
      </c>
      <c r="L5585" s="10" t="s">
        <v>10877</v>
      </c>
      <c r="M5585" s="9"/>
      <c r="N5585" s="12" t="s">
        <v>10874</v>
      </c>
    </row>
    <row r="5586" customFormat="1" spans="1:14">
      <c r="A5586" s="9" t="s">
        <v>10869</v>
      </c>
      <c r="B5586" s="9"/>
      <c r="C5586" s="9" t="s">
        <v>11033</v>
      </c>
      <c r="D5586" s="9" t="s">
        <v>11034</v>
      </c>
      <c r="E5586" s="10" t="s">
        <v>1676</v>
      </c>
      <c r="F5586" s="9"/>
      <c r="G5586" s="9"/>
      <c r="H5586" s="10" t="s">
        <v>992</v>
      </c>
      <c r="I5586" s="9"/>
      <c r="J5586" s="9" t="s">
        <v>10872</v>
      </c>
      <c r="K5586" s="10" t="s">
        <v>10873</v>
      </c>
      <c r="L5586" s="10" t="s">
        <v>10877</v>
      </c>
      <c r="M5586" s="9"/>
      <c r="N5586" s="12" t="s">
        <v>10874</v>
      </c>
    </row>
    <row r="5587" customFormat="1" spans="1:14">
      <c r="A5587" s="9" t="s">
        <v>11035</v>
      </c>
      <c r="B5587" s="9"/>
      <c r="C5587" s="12" t="s">
        <v>11036</v>
      </c>
      <c r="D5587" s="12" t="s">
        <v>11037</v>
      </c>
      <c r="E5587" s="10" t="s">
        <v>1676</v>
      </c>
      <c r="F5587" s="9"/>
      <c r="G5587" s="9"/>
      <c r="H5587" s="9" t="s">
        <v>665</v>
      </c>
      <c r="I5587" s="9"/>
      <c r="J5587" s="9" t="s">
        <v>993</v>
      </c>
      <c r="K5587" s="9" t="s">
        <v>8586</v>
      </c>
      <c r="L5587" s="9" t="s">
        <v>434</v>
      </c>
      <c r="M5587" s="9"/>
      <c r="N5587" s="12" t="s">
        <v>8588</v>
      </c>
    </row>
    <row r="5588" customFormat="1" spans="1:14">
      <c r="A5588" s="9" t="s">
        <v>11035</v>
      </c>
      <c r="B5588" s="9"/>
      <c r="C5588" s="12" t="s">
        <v>11038</v>
      </c>
      <c r="D5588" s="12" t="s">
        <v>11039</v>
      </c>
      <c r="E5588" s="10" t="s">
        <v>1676</v>
      </c>
      <c r="F5588" s="9"/>
      <c r="G5588" s="9"/>
      <c r="H5588" s="9" t="s">
        <v>665</v>
      </c>
      <c r="I5588" s="9"/>
      <c r="J5588" s="9" t="s">
        <v>993</v>
      </c>
      <c r="K5588" s="9" t="s">
        <v>8586</v>
      </c>
      <c r="L5588" s="9" t="s">
        <v>434</v>
      </c>
      <c r="M5588" s="9"/>
      <c r="N5588" s="12" t="s">
        <v>8588</v>
      </c>
    </row>
    <row r="5589" customFormat="1" spans="1:14">
      <c r="A5589" s="9" t="s">
        <v>11035</v>
      </c>
      <c r="B5589" s="9"/>
      <c r="C5589" s="12" t="s">
        <v>11040</v>
      </c>
      <c r="D5589" s="12" t="s">
        <v>11041</v>
      </c>
      <c r="E5589" s="10" t="s">
        <v>1676</v>
      </c>
      <c r="F5589" s="9"/>
      <c r="G5589" s="9"/>
      <c r="H5589" s="9" t="s">
        <v>665</v>
      </c>
      <c r="I5589" s="9"/>
      <c r="J5589" s="9" t="s">
        <v>993</v>
      </c>
      <c r="K5589" s="9" t="s">
        <v>8586</v>
      </c>
      <c r="L5589" s="9" t="s">
        <v>434</v>
      </c>
      <c r="M5589" s="9"/>
      <c r="N5589" s="12" t="s">
        <v>8588</v>
      </c>
    </row>
    <row r="5590" customFormat="1" spans="1:14">
      <c r="A5590" s="9" t="s">
        <v>11042</v>
      </c>
      <c r="B5590" s="9"/>
      <c r="C5590" s="9" t="s">
        <v>11043</v>
      </c>
      <c r="D5590" s="9" t="s">
        <v>11044</v>
      </c>
      <c r="E5590" s="10" t="s">
        <v>1676</v>
      </c>
      <c r="F5590" s="9"/>
      <c r="G5590" s="9"/>
      <c r="H5590" s="9" t="s">
        <v>1701</v>
      </c>
      <c r="I5590" s="9"/>
      <c r="J5590" s="9" t="s">
        <v>10826</v>
      </c>
      <c r="K5590" s="9" t="s">
        <v>10827</v>
      </c>
      <c r="L5590" s="10" t="s">
        <v>9067</v>
      </c>
      <c r="M5590" s="9"/>
      <c r="N5590" s="12" t="s">
        <v>10829</v>
      </c>
    </row>
    <row r="5591" customFormat="1" spans="1:14">
      <c r="A5591" s="9" t="s">
        <v>11042</v>
      </c>
      <c r="B5591" s="9"/>
      <c r="C5591" s="9" t="s">
        <v>11045</v>
      </c>
      <c r="D5591" s="9" t="s">
        <v>11046</v>
      </c>
      <c r="E5591" s="10" t="s">
        <v>1676</v>
      </c>
      <c r="F5591" s="9"/>
      <c r="G5591" s="9"/>
      <c r="H5591" s="9" t="s">
        <v>1701</v>
      </c>
      <c r="I5591" s="9"/>
      <c r="J5591" s="9" t="s">
        <v>10826</v>
      </c>
      <c r="K5591" s="9" t="s">
        <v>10827</v>
      </c>
      <c r="L5591" s="10" t="s">
        <v>9067</v>
      </c>
      <c r="M5591" s="9"/>
      <c r="N5591" s="12" t="s">
        <v>10829</v>
      </c>
    </row>
    <row r="5592" customFormat="1" spans="1:14">
      <c r="A5592" s="9" t="s">
        <v>11042</v>
      </c>
      <c r="B5592" s="9"/>
      <c r="C5592" s="9" t="s">
        <v>11047</v>
      </c>
      <c r="D5592" s="9" t="s">
        <v>11048</v>
      </c>
      <c r="E5592" s="10" t="s">
        <v>1676</v>
      </c>
      <c r="F5592" s="9"/>
      <c r="G5592" s="9"/>
      <c r="H5592" s="9" t="s">
        <v>1701</v>
      </c>
      <c r="I5592" s="9"/>
      <c r="J5592" s="9" t="s">
        <v>10826</v>
      </c>
      <c r="K5592" s="9" t="s">
        <v>10827</v>
      </c>
      <c r="L5592" s="10" t="s">
        <v>9067</v>
      </c>
      <c r="M5592" s="9"/>
      <c r="N5592" s="12" t="s">
        <v>10829</v>
      </c>
    </row>
    <row r="5593" customFormat="1" spans="1:14">
      <c r="A5593" s="9" t="s">
        <v>11042</v>
      </c>
      <c r="B5593" s="9"/>
      <c r="C5593" s="9" t="s">
        <v>11049</v>
      </c>
      <c r="D5593" s="9" t="s">
        <v>11050</v>
      </c>
      <c r="E5593" s="10" t="s">
        <v>1676</v>
      </c>
      <c r="F5593" s="9"/>
      <c r="G5593" s="9"/>
      <c r="H5593" s="9" t="s">
        <v>1701</v>
      </c>
      <c r="I5593" s="9"/>
      <c r="J5593" s="9" t="s">
        <v>10826</v>
      </c>
      <c r="K5593" s="9" t="s">
        <v>10827</v>
      </c>
      <c r="L5593" s="10" t="s">
        <v>9067</v>
      </c>
      <c r="M5593" s="9"/>
      <c r="N5593" s="12" t="s">
        <v>10829</v>
      </c>
    </row>
    <row r="5594" customFormat="1" spans="1:14">
      <c r="A5594" s="9" t="s">
        <v>11042</v>
      </c>
      <c r="B5594" s="9"/>
      <c r="C5594" s="9" t="s">
        <v>11051</v>
      </c>
      <c r="D5594" s="9" t="s">
        <v>11052</v>
      </c>
      <c r="E5594" s="10" t="s">
        <v>1676</v>
      </c>
      <c r="F5594" s="9"/>
      <c r="G5594" s="9"/>
      <c r="H5594" s="9" t="s">
        <v>1701</v>
      </c>
      <c r="I5594" s="9"/>
      <c r="J5594" s="9" t="s">
        <v>10826</v>
      </c>
      <c r="K5594" s="9" t="s">
        <v>10827</v>
      </c>
      <c r="L5594" s="10" t="s">
        <v>9067</v>
      </c>
      <c r="M5594" s="9"/>
      <c r="N5594" s="12" t="s">
        <v>10829</v>
      </c>
    </row>
    <row r="5595" customFormat="1" spans="1:14">
      <c r="A5595" s="9" t="s">
        <v>11042</v>
      </c>
      <c r="B5595" s="9"/>
      <c r="C5595" s="9" t="s">
        <v>11053</v>
      </c>
      <c r="D5595" s="9" t="s">
        <v>11054</v>
      </c>
      <c r="E5595" s="10" t="s">
        <v>1676</v>
      </c>
      <c r="F5595" s="9"/>
      <c r="G5595" s="9"/>
      <c r="H5595" s="9" t="s">
        <v>1701</v>
      </c>
      <c r="I5595" s="9"/>
      <c r="J5595" s="9" t="s">
        <v>10826</v>
      </c>
      <c r="K5595" s="9" t="s">
        <v>10827</v>
      </c>
      <c r="L5595" s="10" t="s">
        <v>9067</v>
      </c>
      <c r="M5595" s="9"/>
      <c r="N5595" s="12" t="s">
        <v>10829</v>
      </c>
    </row>
    <row r="5596" customFormat="1" spans="1:14">
      <c r="A5596" s="9" t="s">
        <v>11042</v>
      </c>
      <c r="B5596" s="9"/>
      <c r="C5596" s="9" t="s">
        <v>11055</v>
      </c>
      <c r="D5596" s="9" t="s">
        <v>11056</v>
      </c>
      <c r="E5596" s="10" t="s">
        <v>1676</v>
      </c>
      <c r="F5596" s="9"/>
      <c r="G5596" s="9"/>
      <c r="H5596" s="9" t="s">
        <v>1701</v>
      </c>
      <c r="I5596" s="9"/>
      <c r="J5596" s="9" t="s">
        <v>10826</v>
      </c>
      <c r="K5596" s="9" t="s">
        <v>10827</v>
      </c>
      <c r="L5596" s="10" t="s">
        <v>9067</v>
      </c>
      <c r="M5596" s="9"/>
      <c r="N5596" s="12" t="s">
        <v>10829</v>
      </c>
    </row>
    <row r="5597" customFormat="1" spans="1:14">
      <c r="A5597" s="9" t="s">
        <v>11042</v>
      </c>
      <c r="B5597" s="9"/>
      <c r="C5597" s="9" t="s">
        <v>11057</v>
      </c>
      <c r="D5597" s="9" t="s">
        <v>11058</v>
      </c>
      <c r="E5597" s="10" t="s">
        <v>1676</v>
      </c>
      <c r="F5597" s="9"/>
      <c r="G5597" s="9"/>
      <c r="H5597" s="9" t="s">
        <v>1701</v>
      </c>
      <c r="I5597" s="9"/>
      <c r="J5597" s="9" t="s">
        <v>10826</v>
      </c>
      <c r="K5597" s="9" t="s">
        <v>10827</v>
      </c>
      <c r="L5597" s="10" t="s">
        <v>9067</v>
      </c>
      <c r="M5597" s="9"/>
      <c r="N5597" s="12" t="s">
        <v>10829</v>
      </c>
    </row>
    <row r="5598" customFormat="1" spans="1:14">
      <c r="A5598" s="9" t="s">
        <v>11042</v>
      </c>
      <c r="B5598" s="9"/>
      <c r="C5598" s="9" t="s">
        <v>11059</v>
      </c>
      <c r="D5598" s="9" t="s">
        <v>11060</v>
      </c>
      <c r="E5598" s="10" t="s">
        <v>1676</v>
      </c>
      <c r="F5598" s="9"/>
      <c r="G5598" s="9"/>
      <c r="H5598" s="9" t="s">
        <v>1701</v>
      </c>
      <c r="I5598" s="9"/>
      <c r="J5598" s="9" t="s">
        <v>10826</v>
      </c>
      <c r="K5598" s="9" t="s">
        <v>10827</v>
      </c>
      <c r="L5598" s="10" t="s">
        <v>9067</v>
      </c>
      <c r="M5598" s="9"/>
      <c r="N5598" s="12" t="s">
        <v>10829</v>
      </c>
    </row>
    <row r="5599" customFormat="1" spans="1:14">
      <c r="A5599" s="9" t="s">
        <v>11042</v>
      </c>
      <c r="B5599" s="9"/>
      <c r="C5599" s="9" t="s">
        <v>11061</v>
      </c>
      <c r="D5599" s="9" t="s">
        <v>11062</v>
      </c>
      <c r="E5599" s="10" t="s">
        <v>1676</v>
      </c>
      <c r="F5599" s="9"/>
      <c r="G5599" s="9"/>
      <c r="H5599" s="9" t="s">
        <v>1701</v>
      </c>
      <c r="I5599" s="9"/>
      <c r="J5599" s="9" t="s">
        <v>10826</v>
      </c>
      <c r="K5599" s="9" t="s">
        <v>10827</v>
      </c>
      <c r="L5599" s="10" t="s">
        <v>9067</v>
      </c>
      <c r="M5599" s="9"/>
      <c r="N5599" s="12" t="s">
        <v>10829</v>
      </c>
    </row>
    <row r="5600" customFormat="1" spans="1:14">
      <c r="A5600" s="9" t="s">
        <v>11042</v>
      </c>
      <c r="B5600" s="9"/>
      <c r="C5600" s="9" t="s">
        <v>11063</v>
      </c>
      <c r="D5600" s="9" t="s">
        <v>11064</v>
      </c>
      <c r="E5600" s="10" t="s">
        <v>1676</v>
      </c>
      <c r="F5600" s="9"/>
      <c r="G5600" s="9"/>
      <c r="H5600" s="9" t="s">
        <v>1701</v>
      </c>
      <c r="I5600" s="9"/>
      <c r="J5600" s="9" t="s">
        <v>10826</v>
      </c>
      <c r="K5600" s="9" t="s">
        <v>10827</v>
      </c>
      <c r="L5600" s="10" t="s">
        <v>9067</v>
      </c>
      <c r="M5600" s="9"/>
      <c r="N5600" s="12" t="s">
        <v>10829</v>
      </c>
    </row>
    <row r="5601" customFormat="1" spans="1:14">
      <c r="A5601" s="9" t="s">
        <v>11042</v>
      </c>
      <c r="B5601" s="9"/>
      <c r="C5601" s="9" t="s">
        <v>11065</v>
      </c>
      <c r="D5601" s="9" t="s">
        <v>11066</v>
      </c>
      <c r="E5601" s="10" t="s">
        <v>1676</v>
      </c>
      <c r="F5601" s="9"/>
      <c r="G5601" s="9"/>
      <c r="H5601" s="9" t="s">
        <v>1701</v>
      </c>
      <c r="I5601" s="9"/>
      <c r="J5601" s="9" t="s">
        <v>10826</v>
      </c>
      <c r="K5601" s="9" t="s">
        <v>10827</v>
      </c>
      <c r="L5601" s="10" t="s">
        <v>9067</v>
      </c>
      <c r="M5601" s="9"/>
      <c r="N5601" s="12" t="s">
        <v>10829</v>
      </c>
    </row>
    <row r="5602" customFormat="1" spans="1:14">
      <c r="A5602" s="9" t="s">
        <v>11042</v>
      </c>
      <c r="B5602" s="9"/>
      <c r="C5602" s="9" t="s">
        <v>11067</v>
      </c>
      <c r="D5602" s="9" t="s">
        <v>11068</v>
      </c>
      <c r="E5602" s="10" t="s">
        <v>1676</v>
      </c>
      <c r="F5602" s="9"/>
      <c r="G5602" s="9"/>
      <c r="H5602" s="9" t="s">
        <v>1701</v>
      </c>
      <c r="I5602" s="9"/>
      <c r="J5602" s="9" t="s">
        <v>10826</v>
      </c>
      <c r="K5602" s="9" t="s">
        <v>10827</v>
      </c>
      <c r="L5602" s="10" t="s">
        <v>9067</v>
      </c>
      <c r="M5602" s="9"/>
      <c r="N5602" s="12" t="s">
        <v>10829</v>
      </c>
    </row>
    <row r="5603" customFormat="1" spans="1:14">
      <c r="A5603" s="9" t="s">
        <v>11042</v>
      </c>
      <c r="B5603" s="9"/>
      <c r="C5603" s="9" t="s">
        <v>11069</v>
      </c>
      <c r="D5603" s="9" t="s">
        <v>11070</v>
      </c>
      <c r="E5603" s="10" t="s">
        <v>1676</v>
      </c>
      <c r="F5603" s="9"/>
      <c r="G5603" s="9"/>
      <c r="H5603" s="9" t="s">
        <v>1701</v>
      </c>
      <c r="I5603" s="9"/>
      <c r="J5603" s="9" t="s">
        <v>10826</v>
      </c>
      <c r="K5603" s="9" t="s">
        <v>10827</v>
      </c>
      <c r="L5603" s="10" t="s">
        <v>9067</v>
      </c>
      <c r="M5603" s="9"/>
      <c r="N5603" s="12" t="s">
        <v>10829</v>
      </c>
    </row>
    <row r="5604" customFormat="1" spans="1:14">
      <c r="A5604" s="9" t="s">
        <v>11042</v>
      </c>
      <c r="B5604" s="9"/>
      <c r="C5604" s="9" t="s">
        <v>11071</v>
      </c>
      <c r="D5604" s="9" t="s">
        <v>11072</v>
      </c>
      <c r="E5604" s="10" t="s">
        <v>1676</v>
      </c>
      <c r="F5604" s="9"/>
      <c r="G5604" s="9"/>
      <c r="H5604" s="9" t="s">
        <v>1701</v>
      </c>
      <c r="I5604" s="9"/>
      <c r="J5604" s="9" t="s">
        <v>10826</v>
      </c>
      <c r="K5604" s="9" t="s">
        <v>10827</v>
      </c>
      <c r="L5604" s="10" t="s">
        <v>9067</v>
      </c>
      <c r="M5604" s="9"/>
      <c r="N5604" s="12" t="s">
        <v>10829</v>
      </c>
    </row>
    <row r="5605" customFormat="1" spans="1:14">
      <c r="A5605" s="9" t="s">
        <v>11042</v>
      </c>
      <c r="B5605" s="9"/>
      <c r="C5605" s="9" t="s">
        <v>11073</v>
      </c>
      <c r="D5605" s="9" t="s">
        <v>11074</v>
      </c>
      <c r="E5605" s="10" t="s">
        <v>1676</v>
      </c>
      <c r="F5605" s="9"/>
      <c r="G5605" s="9"/>
      <c r="H5605" s="9" t="s">
        <v>1701</v>
      </c>
      <c r="I5605" s="9"/>
      <c r="J5605" s="9" t="s">
        <v>10826</v>
      </c>
      <c r="K5605" s="9" t="s">
        <v>10827</v>
      </c>
      <c r="L5605" s="10" t="s">
        <v>9067</v>
      </c>
      <c r="M5605" s="9"/>
      <c r="N5605" s="12" t="s">
        <v>10829</v>
      </c>
    </row>
    <row r="5606" customFormat="1" spans="1:14">
      <c r="A5606" s="9" t="s">
        <v>11042</v>
      </c>
      <c r="B5606" s="9"/>
      <c r="C5606" s="9" t="s">
        <v>11075</v>
      </c>
      <c r="D5606" s="9" t="s">
        <v>11076</v>
      </c>
      <c r="E5606" s="10" t="s">
        <v>1676</v>
      </c>
      <c r="F5606" s="9"/>
      <c r="G5606" s="9"/>
      <c r="H5606" s="9" t="s">
        <v>1701</v>
      </c>
      <c r="I5606" s="9"/>
      <c r="J5606" s="9" t="s">
        <v>10826</v>
      </c>
      <c r="K5606" s="9" t="s">
        <v>10827</v>
      </c>
      <c r="L5606" s="10" t="s">
        <v>9067</v>
      </c>
      <c r="M5606" s="9"/>
      <c r="N5606" s="12" t="s">
        <v>10829</v>
      </c>
    </row>
    <row r="5607" customFormat="1" spans="1:14">
      <c r="A5607" s="9" t="s">
        <v>11042</v>
      </c>
      <c r="B5607" s="9"/>
      <c r="C5607" s="9" t="s">
        <v>11077</v>
      </c>
      <c r="D5607" s="9" t="s">
        <v>11078</v>
      </c>
      <c r="E5607" s="10" t="s">
        <v>1676</v>
      </c>
      <c r="F5607" s="9"/>
      <c r="G5607" s="9"/>
      <c r="H5607" s="9" t="s">
        <v>1701</v>
      </c>
      <c r="I5607" s="9"/>
      <c r="J5607" s="9" t="s">
        <v>10826</v>
      </c>
      <c r="K5607" s="9" t="s">
        <v>10827</v>
      </c>
      <c r="L5607" s="10" t="s">
        <v>9067</v>
      </c>
      <c r="M5607" s="9"/>
      <c r="N5607" s="12" t="s">
        <v>10829</v>
      </c>
    </row>
    <row r="5608" customFormat="1" spans="1:14">
      <c r="A5608" s="9" t="s">
        <v>11042</v>
      </c>
      <c r="B5608" s="9"/>
      <c r="C5608" s="9" t="s">
        <v>11079</v>
      </c>
      <c r="D5608" s="9" t="s">
        <v>11080</v>
      </c>
      <c r="E5608" s="10" t="s">
        <v>1676</v>
      </c>
      <c r="F5608" s="9"/>
      <c r="G5608" s="9"/>
      <c r="H5608" s="9" t="s">
        <v>1701</v>
      </c>
      <c r="I5608" s="9"/>
      <c r="J5608" s="9" t="s">
        <v>10826</v>
      </c>
      <c r="K5608" s="9" t="s">
        <v>10827</v>
      </c>
      <c r="L5608" s="10" t="s">
        <v>9067</v>
      </c>
      <c r="M5608" s="9"/>
      <c r="N5608" s="12" t="s">
        <v>10829</v>
      </c>
    </row>
    <row r="5609" customFormat="1" spans="1:14">
      <c r="A5609" s="9" t="s">
        <v>11042</v>
      </c>
      <c r="B5609" s="9"/>
      <c r="C5609" s="9" t="s">
        <v>11081</v>
      </c>
      <c r="D5609" s="9" t="s">
        <v>11082</v>
      </c>
      <c r="E5609" s="10" t="s">
        <v>1676</v>
      </c>
      <c r="F5609" s="9"/>
      <c r="G5609" s="9"/>
      <c r="H5609" s="9" t="s">
        <v>1701</v>
      </c>
      <c r="I5609" s="9"/>
      <c r="J5609" s="9" t="s">
        <v>10826</v>
      </c>
      <c r="K5609" s="9" t="s">
        <v>10827</v>
      </c>
      <c r="L5609" s="10" t="s">
        <v>9067</v>
      </c>
      <c r="M5609" s="9"/>
      <c r="N5609" s="12" t="s">
        <v>10829</v>
      </c>
    </row>
    <row r="5610" customFormat="1" spans="1:14">
      <c r="A5610" s="9" t="s">
        <v>11042</v>
      </c>
      <c r="B5610" s="9"/>
      <c r="C5610" s="9" t="s">
        <v>11083</v>
      </c>
      <c r="D5610" s="9" t="s">
        <v>11084</v>
      </c>
      <c r="E5610" s="10" t="s">
        <v>1676</v>
      </c>
      <c r="F5610" s="9"/>
      <c r="G5610" s="9"/>
      <c r="H5610" s="9" t="s">
        <v>1701</v>
      </c>
      <c r="I5610" s="9"/>
      <c r="J5610" s="9" t="s">
        <v>10826</v>
      </c>
      <c r="K5610" s="9" t="s">
        <v>10827</v>
      </c>
      <c r="L5610" s="10" t="s">
        <v>9067</v>
      </c>
      <c r="M5610" s="9"/>
      <c r="N5610" s="12" t="s">
        <v>10829</v>
      </c>
    </row>
    <row r="5611" customFormat="1" spans="1:14">
      <c r="A5611" s="9" t="s">
        <v>11042</v>
      </c>
      <c r="B5611" s="9"/>
      <c r="C5611" s="9" t="s">
        <v>11085</v>
      </c>
      <c r="D5611" s="9" t="s">
        <v>11086</v>
      </c>
      <c r="E5611" s="10" t="s">
        <v>1676</v>
      </c>
      <c r="F5611" s="9"/>
      <c r="G5611" s="9"/>
      <c r="H5611" s="9" t="s">
        <v>1701</v>
      </c>
      <c r="I5611" s="9"/>
      <c r="J5611" s="9" t="s">
        <v>10826</v>
      </c>
      <c r="K5611" s="9" t="s">
        <v>10827</v>
      </c>
      <c r="L5611" s="10" t="s">
        <v>9067</v>
      </c>
      <c r="M5611" s="9"/>
      <c r="N5611" s="12" t="s">
        <v>10829</v>
      </c>
    </row>
    <row r="5612" customFormat="1" spans="1:14">
      <c r="A5612" s="9" t="s">
        <v>11042</v>
      </c>
      <c r="B5612" s="9"/>
      <c r="C5612" s="9" t="s">
        <v>11087</v>
      </c>
      <c r="D5612" s="9" t="s">
        <v>11088</v>
      </c>
      <c r="E5612" s="10" t="s">
        <v>1676</v>
      </c>
      <c r="F5612" s="9"/>
      <c r="G5612" s="9"/>
      <c r="H5612" s="9" t="s">
        <v>1701</v>
      </c>
      <c r="I5612" s="9"/>
      <c r="J5612" s="9" t="s">
        <v>10826</v>
      </c>
      <c r="K5612" s="9" t="s">
        <v>10827</v>
      </c>
      <c r="L5612" s="10" t="s">
        <v>9067</v>
      </c>
      <c r="M5612" s="9"/>
      <c r="N5612" s="12" t="s">
        <v>10829</v>
      </c>
    </row>
    <row r="5613" customFormat="1" spans="1:14">
      <c r="A5613" s="9" t="s">
        <v>11042</v>
      </c>
      <c r="B5613" s="9"/>
      <c r="C5613" s="9" t="s">
        <v>11089</v>
      </c>
      <c r="D5613" s="9" t="s">
        <v>11090</v>
      </c>
      <c r="E5613" s="10" t="s">
        <v>1676</v>
      </c>
      <c r="F5613" s="9"/>
      <c r="G5613" s="9"/>
      <c r="H5613" s="9" t="s">
        <v>1701</v>
      </c>
      <c r="I5613" s="9"/>
      <c r="J5613" s="9" t="s">
        <v>10826</v>
      </c>
      <c r="K5613" s="9" t="s">
        <v>10827</v>
      </c>
      <c r="L5613" s="10" t="s">
        <v>9067</v>
      </c>
      <c r="M5613" s="9"/>
      <c r="N5613" s="12" t="s">
        <v>10829</v>
      </c>
    </row>
    <row r="5614" customFormat="1" spans="1:14">
      <c r="A5614" s="9" t="s">
        <v>11042</v>
      </c>
      <c r="B5614" s="10"/>
      <c r="C5614" s="10" t="s">
        <v>11091</v>
      </c>
      <c r="D5614" s="10" t="s">
        <v>11092</v>
      </c>
      <c r="E5614" s="10" t="s">
        <v>1676</v>
      </c>
      <c r="F5614" s="10"/>
      <c r="G5614" s="10"/>
      <c r="H5614" s="9" t="s">
        <v>1701</v>
      </c>
      <c r="I5614" s="10"/>
      <c r="J5614" s="9" t="s">
        <v>10826</v>
      </c>
      <c r="K5614" s="9" t="s">
        <v>10827</v>
      </c>
      <c r="L5614" s="10" t="s">
        <v>9067</v>
      </c>
      <c r="M5614" s="9" t="s">
        <v>8155</v>
      </c>
      <c r="N5614" s="12" t="s">
        <v>10829</v>
      </c>
    </row>
    <row r="5615" customFormat="1" spans="1:14">
      <c r="A5615" s="9" t="s">
        <v>11042</v>
      </c>
      <c r="B5615" s="10"/>
      <c r="C5615" s="10" t="s">
        <v>11093</v>
      </c>
      <c r="D5615" s="10" t="s">
        <v>11094</v>
      </c>
      <c r="E5615" s="10" t="s">
        <v>1676</v>
      </c>
      <c r="F5615" s="10"/>
      <c r="G5615" s="10"/>
      <c r="H5615" s="9" t="s">
        <v>1701</v>
      </c>
      <c r="I5615" s="10"/>
      <c r="J5615" s="9" t="s">
        <v>10826</v>
      </c>
      <c r="K5615" s="9" t="s">
        <v>10827</v>
      </c>
      <c r="L5615" s="10" t="s">
        <v>9067</v>
      </c>
      <c r="M5615" s="9" t="s">
        <v>8155</v>
      </c>
      <c r="N5615" s="12" t="s">
        <v>10829</v>
      </c>
    </row>
    <row r="5616" customFormat="1" spans="1:14">
      <c r="A5616" s="9" t="s">
        <v>11042</v>
      </c>
      <c r="B5616" s="10"/>
      <c r="C5616" s="10" t="s">
        <v>11095</v>
      </c>
      <c r="D5616" s="10" t="s">
        <v>11096</v>
      </c>
      <c r="E5616" s="10" t="s">
        <v>1676</v>
      </c>
      <c r="F5616" s="10"/>
      <c r="G5616" s="10"/>
      <c r="H5616" s="9" t="s">
        <v>1701</v>
      </c>
      <c r="I5616" s="10"/>
      <c r="J5616" s="9" t="s">
        <v>10826</v>
      </c>
      <c r="K5616" s="9" t="s">
        <v>10827</v>
      </c>
      <c r="L5616" s="10" t="s">
        <v>9067</v>
      </c>
      <c r="M5616" s="9" t="s">
        <v>8155</v>
      </c>
      <c r="N5616" s="12" t="s">
        <v>10829</v>
      </c>
    </row>
    <row r="5617" customFormat="1" spans="1:14">
      <c r="A5617" s="9" t="s">
        <v>11042</v>
      </c>
      <c r="B5617" s="10"/>
      <c r="C5617" s="10" t="s">
        <v>11097</v>
      </c>
      <c r="D5617" s="10" t="s">
        <v>11098</v>
      </c>
      <c r="E5617" s="10" t="s">
        <v>1676</v>
      </c>
      <c r="F5617" s="10"/>
      <c r="G5617" s="10"/>
      <c r="H5617" s="9" t="s">
        <v>1701</v>
      </c>
      <c r="I5617" s="10"/>
      <c r="J5617" s="9" t="s">
        <v>10826</v>
      </c>
      <c r="K5617" s="9" t="s">
        <v>10827</v>
      </c>
      <c r="L5617" s="10" t="s">
        <v>9067</v>
      </c>
      <c r="M5617" s="9" t="s">
        <v>8155</v>
      </c>
      <c r="N5617" s="12" t="s">
        <v>10829</v>
      </c>
    </row>
    <row r="5618" customFormat="1" spans="1:14">
      <c r="A5618" s="9" t="s">
        <v>11042</v>
      </c>
      <c r="B5618" s="10"/>
      <c r="C5618" s="10" t="s">
        <v>11099</v>
      </c>
      <c r="D5618" s="10" t="s">
        <v>11100</v>
      </c>
      <c r="E5618" s="10" t="s">
        <v>1676</v>
      </c>
      <c r="F5618" s="10"/>
      <c r="G5618" s="10"/>
      <c r="H5618" s="9" t="s">
        <v>1701</v>
      </c>
      <c r="I5618" s="10"/>
      <c r="J5618" s="9" t="s">
        <v>10826</v>
      </c>
      <c r="K5618" s="9" t="s">
        <v>10827</v>
      </c>
      <c r="L5618" s="10" t="s">
        <v>9067</v>
      </c>
      <c r="M5618" s="9" t="s">
        <v>8155</v>
      </c>
      <c r="N5618" s="12" t="s">
        <v>10829</v>
      </c>
    </row>
    <row r="5619" customFormat="1" spans="1:14">
      <c r="A5619" s="9" t="s">
        <v>11042</v>
      </c>
      <c r="B5619" s="10"/>
      <c r="C5619" s="10" t="s">
        <v>11101</v>
      </c>
      <c r="D5619" s="10" t="s">
        <v>11102</v>
      </c>
      <c r="E5619" s="10" t="s">
        <v>1676</v>
      </c>
      <c r="F5619" s="10"/>
      <c r="G5619" s="10"/>
      <c r="H5619" s="9" t="s">
        <v>1701</v>
      </c>
      <c r="I5619" s="10"/>
      <c r="J5619" s="9" t="s">
        <v>10826</v>
      </c>
      <c r="K5619" s="9" t="s">
        <v>10827</v>
      </c>
      <c r="L5619" s="10" t="s">
        <v>9067</v>
      </c>
      <c r="M5619" s="9" t="s">
        <v>8155</v>
      </c>
      <c r="N5619" s="12" t="s">
        <v>10829</v>
      </c>
    </row>
    <row r="5620" customFormat="1" spans="1:14">
      <c r="A5620" s="9" t="s">
        <v>11042</v>
      </c>
      <c r="B5620" s="10"/>
      <c r="C5620" s="10" t="s">
        <v>11103</v>
      </c>
      <c r="D5620" s="10" t="s">
        <v>11104</v>
      </c>
      <c r="E5620" s="10" t="s">
        <v>1676</v>
      </c>
      <c r="F5620" s="10"/>
      <c r="G5620" s="10"/>
      <c r="H5620" s="9" t="s">
        <v>1701</v>
      </c>
      <c r="I5620" s="10"/>
      <c r="J5620" s="9" t="s">
        <v>10826</v>
      </c>
      <c r="K5620" s="9" t="s">
        <v>10827</v>
      </c>
      <c r="L5620" s="10" t="s">
        <v>9067</v>
      </c>
      <c r="M5620" s="9" t="s">
        <v>8155</v>
      </c>
      <c r="N5620" s="12" t="s">
        <v>10829</v>
      </c>
    </row>
    <row r="5621" customFormat="1" spans="1:14">
      <c r="A5621" s="9" t="s">
        <v>11042</v>
      </c>
      <c r="B5621" s="10"/>
      <c r="C5621" s="10" t="s">
        <v>11105</v>
      </c>
      <c r="D5621" s="10" t="s">
        <v>11106</v>
      </c>
      <c r="E5621" s="10" t="s">
        <v>1676</v>
      </c>
      <c r="F5621" s="10"/>
      <c r="G5621" s="10"/>
      <c r="H5621" s="9" t="s">
        <v>1701</v>
      </c>
      <c r="I5621" s="10"/>
      <c r="J5621" s="9" t="s">
        <v>10826</v>
      </c>
      <c r="K5621" s="9" t="s">
        <v>10827</v>
      </c>
      <c r="L5621" s="10" t="s">
        <v>9067</v>
      </c>
      <c r="M5621" s="9" t="s">
        <v>8155</v>
      </c>
      <c r="N5621" s="12" t="s">
        <v>10829</v>
      </c>
    </row>
    <row r="5622" customFormat="1" spans="1:14">
      <c r="A5622" s="9" t="s">
        <v>11042</v>
      </c>
      <c r="B5622" s="10"/>
      <c r="C5622" s="10" t="s">
        <v>11107</v>
      </c>
      <c r="D5622" s="10" t="s">
        <v>11108</v>
      </c>
      <c r="E5622" s="10" t="s">
        <v>1676</v>
      </c>
      <c r="F5622" s="10"/>
      <c r="G5622" s="10"/>
      <c r="H5622" s="9" t="s">
        <v>1701</v>
      </c>
      <c r="I5622" s="10"/>
      <c r="J5622" s="9" t="s">
        <v>10826</v>
      </c>
      <c r="K5622" s="9" t="s">
        <v>10827</v>
      </c>
      <c r="L5622" s="10" t="s">
        <v>9067</v>
      </c>
      <c r="M5622" s="9" t="s">
        <v>8155</v>
      </c>
      <c r="N5622" s="12" t="s">
        <v>10829</v>
      </c>
    </row>
    <row r="5623" customFormat="1" spans="1:14">
      <c r="A5623" s="9" t="s">
        <v>11042</v>
      </c>
      <c r="B5623" s="10"/>
      <c r="C5623" s="10" t="s">
        <v>11109</v>
      </c>
      <c r="D5623" s="10" t="s">
        <v>11110</v>
      </c>
      <c r="E5623" s="10" t="s">
        <v>1676</v>
      </c>
      <c r="F5623" s="10"/>
      <c r="G5623" s="10"/>
      <c r="H5623" s="9" t="s">
        <v>1701</v>
      </c>
      <c r="I5623" s="10"/>
      <c r="J5623" s="9" t="s">
        <v>10826</v>
      </c>
      <c r="K5623" s="9" t="s">
        <v>10827</v>
      </c>
      <c r="L5623" s="10" t="s">
        <v>9067</v>
      </c>
      <c r="M5623" s="9" t="s">
        <v>8155</v>
      </c>
      <c r="N5623" s="12" t="s">
        <v>10829</v>
      </c>
    </row>
    <row r="5624" customFormat="1" spans="1:14">
      <c r="A5624" s="9" t="s">
        <v>11042</v>
      </c>
      <c r="B5624" s="10"/>
      <c r="C5624" s="10" t="s">
        <v>11111</v>
      </c>
      <c r="D5624" s="10" t="s">
        <v>11112</v>
      </c>
      <c r="E5624" s="10" t="s">
        <v>1676</v>
      </c>
      <c r="F5624" s="10"/>
      <c r="G5624" s="10"/>
      <c r="H5624" s="9" t="s">
        <v>1701</v>
      </c>
      <c r="I5624" s="10"/>
      <c r="J5624" s="9" t="s">
        <v>10826</v>
      </c>
      <c r="K5624" s="9" t="s">
        <v>10827</v>
      </c>
      <c r="L5624" s="10" t="s">
        <v>9067</v>
      </c>
      <c r="M5624" s="9" t="s">
        <v>8155</v>
      </c>
      <c r="N5624" s="12" t="s">
        <v>10829</v>
      </c>
    </row>
    <row r="5625" customFormat="1" spans="1:14">
      <c r="A5625" s="9" t="s">
        <v>11042</v>
      </c>
      <c r="B5625" s="10"/>
      <c r="C5625" s="10" t="s">
        <v>11113</v>
      </c>
      <c r="D5625" s="10" t="s">
        <v>11114</v>
      </c>
      <c r="E5625" s="10" t="s">
        <v>1676</v>
      </c>
      <c r="F5625" s="10"/>
      <c r="G5625" s="10"/>
      <c r="H5625" s="9" t="s">
        <v>1701</v>
      </c>
      <c r="I5625" s="10"/>
      <c r="J5625" s="9" t="s">
        <v>10826</v>
      </c>
      <c r="K5625" s="9" t="s">
        <v>10827</v>
      </c>
      <c r="L5625" s="10" t="s">
        <v>9067</v>
      </c>
      <c r="M5625" s="9" t="s">
        <v>8155</v>
      </c>
      <c r="N5625" s="12" t="s">
        <v>10829</v>
      </c>
    </row>
    <row r="5626" customFormat="1" spans="1:14">
      <c r="A5626" s="9" t="s">
        <v>11042</v>
      </c>
      <c r="B5626" s="10"/>
      <c r="C5626" s="10" t="s">
        <v>11115</v>
      </c>
      <c r="D5626" s="10" t="s">
        <v>11116</v>
      </c>
      <c r="E5626" s="10" t="s">
        <v>1676</v>
      </c>
      <c r="F5626" s="10"/>
      <c r="G5626" s="10"/>
      <c r="H5626" s="9" t="s">
        <v>1701</v>
      </c>
      <c r="I5626" s="10"/>
      <c r="J5626" s="9" t="s">
        <v>10826</v>
      </c>
      <c r="K5626" s="9" t="s">
        <v>10827</v>
      </c>
      <c r="L5626" s="10" t="s">
        <v>9067</v>
      </c>
      <c r="M5626" s="9" t="s">
        <v>8155</v>
      </c>
      <c r="N5626" s="12" t="s">
        <v>10829</v>
      </c>
    </row>
    <row r="5627" customFormat="1" spans="1:14">
      <c r="A5627" s="9" t="s">
        <v>11042</v>
      </c>
      <c r="B5627" s="10"/>
      <c r="C5627" s="10" t="s">
        <v>11117</v>
      </c>
      <c r="D5627" s="10" t="s">
        <v>11118</v>
      </c>
      <c r="E5627" s="10" t="s">
        <v>1676</v>
      </c>
      <c r="F5627" s="10"/>
      <c r="G5627" s="10"/>
      <c r="H5627" s="9" t="s">
        <v>1701</v>
      </c>
      <c r="I5627" s="10"/>
      <c r="J5627" s="9" t="s">
        <v>10826</v>
      </c>
      <c r="K5627" s="9" t="s">
        <v>10827</v>
      </c>
      <c r="L5627" s="10" t="s">
        <v>9067</v>
      </c>
      <c r="M5627" s="9" t="s">
        <v>8155</v>
      </c>
      <c r="N5627" s="12" t="s">
        <v>10829</v>
      </c>
    </row>
    <row r="5628" customFormat="1" spans="1:14">
      <c r="A5628" s="9" t="s">
        <v>11042</v>
      </c>
      <c r="B5628" s="10"/>
      <c r="C5628" s="10" t="s">
        <v>11119</v>
      </c>
      <c r="D5628" s="10" t="s">
        <v>11120</v>
      </c>
      <c r="E5628" s="10" t="s">
        <v>1676</v>
      </c>
      <c r="F5628" s="10"/>
      <c r="G5628" s="10"/>
      <c r="H5628" s="9" t="s">
        <v>1701</v>
      </c>
      <c r="I5628" s="10"/>
      <c r="J5628" s="9" t="s">
        <v>10826</v>
      </c>
      <c r="K5628" s="9" t="s">
        <v>10827</v>
      </c>
      <c r="L5628" s="10" t="s">
        <v>9067</v>
      </c>
      <c r="M5628" s="9" t="s">
        <v>8155</v>
      </c>
      <c r="N5628" s="12" t="s">
        <v>10829</v>
      </c>
    </row>
    <row r="5629" customFormat="1" spans="1:14">
      <c r="A5629" s="9" t="s">
        <v>11042</v>
      </c>
      <c r="B5629" s="10"/>
      <c r="C5629" s="10" t="s">
        <v>11121</v>
      </c>
      <c r="D5629" s="10" t="s">
        <v>11122</v>
      </c>
      <c r="E5629" s="10" t="s">
        <v>1676</v>
      </c>
      <c r="F5629" s="10"/>
      <c r="G5629" s="10"/>
      <c r="H5629" s="9" t="s">
        <v>1701</v>
      </c>
      <c r="I5629" s="10"/>
      <c r="J5629" s="9" t="s">
        <v>10826</v>
      </c>
      <c r="K5629" s="9" t="s">
        <v>10827</v>
      </c>
      <c r="L5629" s="10" t="s">
        <v>9067</v>
      </c>
      <c r="M5629" s="9" t="s">
        <v>8155</v>
      </c>
      <c r="N5629" s="12" t="s">
        <v>10829</v>
      </c>
    </row>
    <row r="5630" customFormat="1" spans="1:14">
      <c r="A5630" s="9" t="s">
        <v>11042</v>
      </c>
      <c r="B5630" s="10"/>
      <c r="C5630" s="10" t="s">
        <v>11123</v>
      </c>
      <c r="D5630" s="10" t="s">
        <v>11124</v>
      </c>
      <c r="E5630" s="10" t="s">
        <v>1676</v>
      </c>
      <c r="F5630" s="10"/>
      <c r="G5630" s="10"/>
      <c r="H5630" s="9" t="s">
        <v>1701</v>
      </c>
      <c r="I5630" s="10"/>
      <c r="J5630" s="9" t="s">
        <v>10826</v>
      </c>
      <c r="K5630" s="9" t="s">
        <v>10827</v>
      </c>
      <c r="L5630" s="10" t="s">
        <v>9067</v>
      </c>
      <c r="M5630" s="9" t="s">
        <v>8155</v>
      </c>
      <c r="N5630" s="12" t="s">
        <v>10829</v>
      </c>
    </row>
    <row r="5631" customFormat="1" spans="1:14">
      <c r="A5631" s="9" t="s">
        <v>11042</v>
      </c>
      <c r="B5631" s="10"/>
      <c r="C5631" s="10" t="s">
        <v>11125</v>
      </c>
      <c r="D5631" s="10" t="s">
        <v>11126</v>
      </c>
      <c r="E5631" s="10" t="s">
        <v>1676</v>
      </c>
      <c r="F5631" s="10"/>
      <c r="G5631" s="10"/>
      <c r="H5631" s="9" t="s">
        <v>1701</v>
      </c>
      <c r="I5631" s="10"/>
      <c r="J5631" s="9" t="s">
        <v>10826</v>
      </c>
      <c r="K5631" s="9" t="s">
        <v>10827</v>
      </c>
      <c r="L5631" s="10" t="s">
        <v>9067</v>
      </c>
      <c r="M5631" s="9" t="s">
        <v>8155</v>
      </c>
      <c r="N5631" s="12" t="s">
        <v>10829</v>
      </c>
    </row>
    <row r="5632" customFormat="1" spans="1:14">
      <c r="A5632" s="9" t="s">
        <v>11042</v>
      </c>
      <c r="B5632" s="10"/>
      <c r="C5632" s="10" t="s">
        <v>11127</v>
      </c>
      <c r="D5632" s="10" t="s">
        <v>11128</v>
      </c>
      <c r="E5632" s="10" t="s">
        <v>1676</v>
      </c>
      <c r="F5632" s="10"/>
      <c r="G5632" s="10"/>
      <c r="H5632" s="9" t="s">
        <v>1701</v>
      </c>
      <c r="I5632" s="10"/>
      <c r="J5632" s="9" t="s">
        <v>10826</v>
      </c>
      <c r="K5632" s="9" t="s">
        <v>10827</v>
      </c>
      <c r="L5632" s="10" t="s">
        <v>9067</v>
      </c>
      <c r="M5632" s="9" t="s">
        <v>8155</v>
      </c>
      <c r="N5632" s="12" t="s">
        <v>10829</v>
      </c>
    </row>
    <row r="5633" customFormat="1" spans="1:14">
      <c r="A5633" s="9" t="s">
        <v>11042</v>
      </c>
      <c r="B5633" s="10"/>
      <c r="C5633" s="10" t="s">
        <v>11129</v>
      </c>
      <c r="D5633" s="10" t="s">
        <v>11130</v>
      </c>
      <c r="E5633" s="10" t="s">
        <v>1676</v>
      </c>
      <c r="F5633" s="10"/>
      <c r="G5633" s="10"/>
      <c r="H5633" s="9" t="s">
        <v>1701</v>
      </c>
      <c r="I5633" s="10"/>
      <c r="J5633" s="9" t="s">
        <v>10826</v>
      </c>
      <c r="K5633" s="9" t="s">
        <v>10827</v>
      </c>
      <c r="L5633" s="10" t="s">
        <v>9067</v>
      </c>
      <c r="M5633" s="9" t="s">
        <v>8155</v>
      </c>
      <c r="N5633" s="12" t="s">
        <v>10829</v>
      </c>
    </row>
    <row r="5634" customFormat="1" spans="1:14">
      <c r="A5634" s="9" t="s">
        <v>11042</v>
      </c>
      <c r="B5634" s="10"/>
      <c r="C5634" s="10" t="s">
        <v>11131</v>
      </c>
      <c r="D5634" s="10" t="s">
        <v>11132</v>
      </c>
      <c r="E5634" s="10" t="s">
        <v>1676</v>
      </c>
      <c r="F5634" s="10"/>
      <c r="G5634" s="10"/>
      <c r="H5634" s="9" t="s">
        <v>1701</v>
      </c>
      <c r="I5634" s="10"/>
      <c r="J5634" s="9" t="s">
        <v>10826</v>
      </c>
      <c r="K5634" s="9" t="s">
        <v>10827</v>
      </c>
      <c r="L5634" s="10" t="s">
        <v>9067</v>
      </c>
      <c r="M5634" s="9" t="s">
        <v>8155</v>
      </c>
      <c r="N5634" s="12" t="s">
        <v>10829</v>
      </c>
    </row>
    <row r="5635" customFormat="1" spans="1:14">
      <c r="A5635" s="9" t="s">
        <v>11042</v>
      </c>
      <c r="B5635" s="10"/>
      <c r="C5635" s="10" t="s">
        <v>11133</v>
      </c>
      <c r="D5635" s="10" t="s">
        <v>11134</v>
      </c>
      <c r="E5635" s="10" t="s">
        <v>1676</v>
      </c>
      <c r="F5635" s="10"/>
      <c r="G5635" s="10"/>
      <c r="H5635" s="9" t="s">
        <v>1701</v>
      </c>
      <c r="I5635" s="10"/>
      <c r="J5635" s="9" t="s">
        <v>10826</v>
      </c>
      <c r="K5635" s="9" t="s">
        <v>10827</v>
      </c>
      <c r="L5635" s="10" t="s">
        <v>9067</v>
      </c>
      <c r="M5635" s="9" t="s">
        <v>8155</v>
      </c>
      <c r="N5635" s="12" t="s">
        <v>10829</v>
      </c>
    </row>
    <row r="5636" customFormat="1" spans="1:14">
      <c r="A5636" s="9" t="s">
        <v>11042</v>
      </c>
      <c r="B5636" s="10"/>
      <c r="C5636" s="10" t="s">
        <v>11135</v>
      </c>
      <c r="D5636" s="10" t="s">
        <v>11136</v>
      </c>
      <c r="E5636" s="10" t="s">
        <v>1676</v>
      </c>
      <c r="F5636" s="10"/>
      <c r="G5636" s="10"/>
      <c r="H5636" s="9" t="s">
        <v>1701</v>
      </c>
      <c r="I5636" s="10"/>
      <c r="J5636" s="9" t="s">
        <v>10826</v>
      </c>
      <c r="K5636" s="9" t="s">
        <v>10827</v>
      </c>
      <c r="L5636" s="10" t="s">
        <v>9067</v>
      </c>
      <c r="M5636" s="9" t="s">
        <v>8155</v>
      </c>
      <c r="N5636" s="12" t="s">
        <v>10829</v>
      </c>
    </row>
    <row r="5637" customFormat="1" spans="1:14">
      <c r="A5637" s="9" t="s">
        <v>11042</v>
      </c>
      <c r="B5637" s="10"/>
      <c r="C5637" s="10" t="s">
        <v>11137</v>
      </c>
      <c r="D5637" s="10" t="s">
        <v>11138</v>
      </c>
      <c r="E5637" s="10" t="s">
        <v>1676</v>
      </c>
      <c r="F5637" s="10"/>
      <c r="G5637" s="10"/>
      <c r="H5637" s="9" t="s">
        <v>1701</v>
      </c>
      <c r="I5637" s="10"/>
      <c r="J5637" s="9" t="s">
        <v>10826</v>
      </c>
      <c r="K5637" s="9" t="s">
        <v>10827</v>
      </c>
      <c r="L5637" s="10" t="s">
        <v>9067</v>
      </c>
      <c r="M5637" s="9" t="s">
        <v>8155</v>
      </c>
      <c r="N5637" s="12" t="s">
        <v>10829</v>
      </c>
    </row>
    <row r="5638" customFormat="1" spans="1:14">
      <c r="A5638" s="9" t="s">
        <v>11042</v>
      </c>
      <c r="B5638" s="10"/>
      <c r="C5638" s="10" t="s">
        <v>11139</v>
      </c>
      <c r="D5638" s="10" t="s">
        <v>11140</v>
      </c>
      <c r="E5638" s="10" t="s">
        <v>1676</v>
      </c>
      <c r="F5638" s="10"/>
      <c r="G5638" s="10"/>
      <c r="H5638" s="9" t="s">
        <v>1701</v>
      </c>
      <c r="I5638" s="10"/>
      <c r="J5638" s="9" t="s">
        <v>10826</v>
      </c>
      <c r="K5638" s="9" t="s">
        <v>10827</v>
      </c>
      <c r="L5638" s="10" t="s">
        <v>9067</v>
      </c>
      <c r="M5638" s="9" t="s">
        <v>8155</v>
      </c>
      <c r="N5638" s="12" t="s">
        <v>10829</v>
      </c>
    </row>
    <row r="5639" customFormat="1" spans="1:14">
      <c r="A5639" s="9" t="s">
        <v>11042</v>
      </c>
      <c r="B5639" s="10"/>
      <c r="C5639" s="10" t="s">
        <v>11141</v>
      </c>
      <c r="D5639" s="10" t="s">
        <v>11142</v>
      </c>
      <c r="E5639" s="10" t="s">
        <v>1676</v>
      </c>
      <c r="F5639" s="10"/>
      <c r="G5639" s="10"/>
      <c r="H5639" s="9" t="s">
        <v>1701</v>
      </c>
      <c r="I5639" s="10"/>
      <c r="J5639" s="9" t="s">
        <v>10826</v>
      </c>
      <c r="K5639" s="9" t="s">
        <v>10827</v>
      </c>
      <c r="L5639" s="10" t="s">
        <v>9067</v>
      </c>
      <c r="M5639" s="9" t="s">
        <v>8155</v>
      </c>
      <c r="N5639" s="12" t="s">
        <v>10829</v>
      </c>
    </row>
    <row r="5640" customFormat="1" spans="1:14">
      <c r="A5640" s="9" t="s">
        <v>11042</v>
      </c>
      <c r="B5640" s="10"/>
      <c r="C5640" s="10" t="s">
        <v>11143</v>
      </c>
      <c r="D5640" s="10" t="s">
        <v>11144</v>
      </c>
      <c r="E5640" s="10" t="s">
        <v>1676</v>
      </c>
      <c r="F5640" s="10"/>
      <c r="G5640" s="10"/>
      <c r="H5640" s="9" t="s">
        <v>1701</v>
      </c>
      <c r="I5640" s="10"/>
      <c r="J5640" s="9" t="s">
        <v>10826</v>
      </c>
      <c r="K5640" s="9" t="s">
        <v>10827</v>
      </c>
      <c r="L5640" s="10" t="s">
        <v>9067</v>
      </c>
      <c r="M5640" s="9" t="s">
        <v>8155</v>
      </c>
      <c r="N5640" s="12" t="s">
        <v>10829</v>
      </c>
    </row>
    <row r="5641" customFormat="1" spans="1:14">
      <c r="A5641" s="9" t="s">
        <v>11042</v>
      </c>
      <c r="B5641" s="10"/>
      <c r="C5641" s="10" t="s">
        <v>11145</v>
      </c>
      <c r="D5641" s="10" t="s">
        <v>11146</v>
      </c>
      <c r="E5641" s="10" t="s">
        <v>1676</v>
      </c>
      <c r="F5641" s="10"/>
      <c r="G5641" s="10"/>
      <c r="H5641" s="9" t="s">
        <v>1701</v>
      </c>
      <c r="I5641" s="10"/>
      <c r="J5641" s="9" t="s">
        <v>10826</v>
      </c>
      <c r="K5641" s="9" t="s">
        <v>10827</v>
      </c>
      <c r="L5641" s="10" t="s">
        <v>9067</v>
      </c>
      <c r="M5641" s="9" t="s">
        <v>8155</v>
      </c>
      <c r="N5641" s="12" t="s">
        <v>10829</v>
      </c>
    </row>
    <row r="5642" customFormat="1" spans="1:14">
      <c r="A5642" s="9" t="s">
        <v>11042</v>
      </c>
      <c r="B5642" s="10"/>
      <c r="C5642" s="10" t="s">
        <v>11147</v>
      </c>
      <c r="D5642" s="10" t="s">
        <v>11148</v>
      </c>
      <c r="E5642" s="10" t="s">
        <v>1676</v>
      </c>
      <c r="F5642" s="10"/>
      <c r="G5642" s="10"/>
      <c r="H5642" s="9" t="s">
        <v>1701</v>
      </c>
      <c r="I5642" s="10"/>
      <c r="J5642" s="9" t="s">
        <v>10826</v>
      </c>
      <c r="K5642" s="9" t="s">
        <v>10827</v>
      </c>
      <c r="L5642" s="10" t="s">
        <v>9067</v>
      </c>
      <c r="M5642" s="9" t="s">
        <v>8155</v>
      </c>
      <c r="N5642" s="12" t="s">
        <v>10829</v>
      </c>
    </row>
    <row r="5643" customFormat="1" spans="1:14">
      <c r="A5643" s="9" t="s">
        <v>11042</v>
      </c>
      <c r="B5643" s="9"/>
      <c r="C5643" s="9" t="s">
        <v>11149</v>
      </c>
      <c r="D5643" s="9" t="s">
        <v>11150</v>
      </c>
      <c r="E5643" s="10" t="s">
        <v>1676</v>
      </c>
      <c r="F5643" s="9"/>
      <c r="G5643" s="9"/>
      <c r="H5643" s="9" t="s">
        <v>1701</v>
      </c>
      <c r="I5643" s="9"/>
      <c r="J5643" s="9" t="s">
        <v>10826</v>
      </c>
      <c r="K5643" s="9" t="s">
        <v>10827</v>
      </c>
      <c r="L5643" s="10" t="s">
        <v>9067</v>
      </c>
      <c r="M5643" s="9"/>
      <c r="N5643" s="12" t="s">
        <v>10829</v>
      </c>
    </row>
    <row r="5644" customFormat="1" spans="1:14">
      <c r="A5644" s="9" t="s">
        <v>11042</v>
      </c>
      <c r="B5644" s="9"/>
      <c r="C5644" s="9" t="s">
        <v>11151</v>
      </c>
      <c r="D5644" s="9" t="s">
        <v>11152</v>
      </c>
      <c r="E5644" s="10" t="s">
        <v>1676</v>
      </c>
      <c r="F5644" s="9"/>
      <c r="G5644" s="9"/>
      <c r="H5644" s="9" t="s">
        <v>1701</v>
      </c>
      <c r="I5644" s="9"/>
      <c r="J5644" s="9" t="s">
        <v>10826</v>
      </c>
      <c r="K5644" s="9" t="s">
        <v>10827</v>
      </c>
      <c r="L5644" s="10" t="s">
        <v>9067</v>
      </c>
      <c r="M5644" s="9"/>
      <c r="N5644" s="12" t="s">
        <v>10829</v>
      </c>
    </row>
    <row r="5645" customFormat="1" spans="1:14">
      <c r="A5645" s="9" t="s">
        <v>11042</v>
      </c>
      <c r="B5645" s="9"/>
      <c r="C5645" s="9" t="s">
        <v>11153</v>
      </c>
      <c r="D5645" s="9" t="s">
        <v>11154</v>
      </c>
      <c r="E5645" s="10" t="s">
        <v>1676</v>
      </c>
      <c r="F5645" s="9"/>
      <c r="G5645" s="9"/>
      <c r="H5645" s="9" t="s">
        <v>1701</v>
      </c>
      <c r="I5645" s="9"/>
      <c r="J5645" s="9" t="s">
        <v>10826</v>
      </c>
      <c r="K5645" s="9" t="s">
        <v>10827</v>
      </c>
      <c r="L5645" s="10" t="s">
        <v>9067</v>
      </c>
      <c r="M5645" s="9"/>
      <c r="N5645" s="12" t="s">
        <v>10829</v>
      </c>
    </row>
    <row r="5646" customFormat="1" spans="1:14">
      <c r="A5646" s="9" t="s">
        <v>11042</v>
      </c>
      <c r="B5646" s="9"/>
      <c r="C5646" s="9" t="s">
        <v>11155</v>
      </c>
      <c r="D5646" s="9" t="s">
        <v>11156</v>
      </c>
      <c r="E5646" s="10" t="s">
        <v>1676</v>
      </c>
      <c r="F5646" s="9"/>
      <c r="G5646" s="9"/>
      <c r="H5646" s="9" t="s">
        <v>1701</v>
      </c>
      <c r="I5646" s="9"/>
      <c r="J5646" s="9" t="s">
        <v>10826</v>
      </c>
      <c r="K5646" s="9" t="s">
        <v>10827</v>
      </c>
      <c r="L5646" s="10" t="s">
        <v>9067</v>
      </c>
      <c r="M5646" s="9"/>
      <c r="N5646" s="12" t="s">
        <v>10829</v>
      </c>
    </row>
    <row r="5647" customFormat="1" spans="1:14">
      <c r="A5647" s="9" t="s">
        <v>11042</v>
      </c>
      <c r="B5647" s="9"/>
      <c r="C5647" s="9" t="s">
        <v>11157</v>
      </c>
      <c r="D5647" s="9" t="s">
        <v>11158</v>
      </c>
      <c r="E5647" s="10" t="s">
        <v>1676</v>
      </c>
      <c r="F5647" s="9"/>
      <c r="G5647" s="9"/>
      <c r="H5647" s="9" t="s">
        <v>1701</v>
      </c>
      <c r="I5647" s="9"/>
      <c r="J5647" s="9" t="s">
        <v>10826</v>
      </c>
      <c r="K5647" s="9" t="s">
        <v>10827</v>
      </c>
      <c r="L5647" s="10" t="s">
        <v>9067</v>
      </c>
      <c r="M5647" s="9"/>
      <c r="N5647" s="12" t="s">
        <v>10829</v>
      </c>
    </row>
    <row r="5648" customFormat="1" spans="1:14">
      <c r="A5648" s="9" t="s">
        <v>11042</v>
      </c>
      <c r="B5648" s="9"/>
      <c r="C5648" s="9" t="s">
        <v>11159</v>
      </c>
      <c r="D5648" s="9" t="s">
        <v>11160</v>
      </c>
      <c r="E5648" s="10" t="s">
        <v>1676</v>
      </c>
      <c r="F5648" s="9"/>
      <c r="G5648" s="9"/>
      <c r="H5648" s="9" t="s">
        <v>1701</v>
      </c>
      <c r="I5648" s="9"/>
      <c r="J5648" s="9" t="s">
        <v>10826</v>
      </c>
      <c r="K5648" s="9" t="s">
        <v>10827</v>
      </c>
      <c r="L5648" s="10" t="s">
        <v>9067</v>
      </c>
      <c r="M5648" s="9"/>
      <c r="N5648" s="12" t="s">
        <v>10829</v>
      </c>
    </row>
    <row r="5649" customFormat="1" spans="1:14">
      <c r="A5649" s="9" t="s">
        <v>11042</v>
      </c>
      <c r="B5649" s="9"/>
      <c r="C5649" s="9" t="s">
        <v>11161</v>
      </c>
      <c r="D5649" s="9" t="s">
        <v>11162</v>
      </c>
      <c r="E5649" s="10" t="s">
        <v>1676</v>
      </c>
      <c r="F5649" s="9"/>
      <c r="G5649" s="9"/>
      <c r="H5649" s="9" t="s">
        <v>1701</v>
      </c>
      <c r="I5649" s="9"/>
      <c r="J5649" s="9" t="s">
        <v>10826</v>
      </c>
      <c r="K5649" s="9" t="s">
        <v>10827</v>
      </c>
      <c r="L5649" s="10" t="s">
        <v>9067</v>
      </c>
      <c r="M5649" s="9"/>
      <c r="N5649" s="12" t="s">
        <v>10829</v>
      </c>
    </row>
    <row r="5650" customFormat="1" spans="1:14">
      <c r="A5650" s="9" t="s">
        <v>11042</v>
      </c>
      <c r="B5650" s="9"/>
      <c r="C5650" s="9" t="s">
        <v>11163</v>
      </c>
      <c r="D5650" s="9" t="s">
        <v>11164</v>
      </c>
      <c r="E5650" s="10" t="s">
        <v>1676</v>
      </c>
      <c r="F5650" s="9"/>
      <c r="G5650" s="9"/>
      <c r="H5650" s="9" t="s">
        <v>1701</v>
      </c>
      <c r="I5650" s="9"/>
      <c r="J5650" s="9" t="s">
        <v>10826</v>
      </c>
      <c r="K5650" s="9" t="s">
        <v>10827</v>
      </c>
      <c r="L5650" s="10" t="s">
        <v>9067</v>
      </c>
      <c r="M5650" s="9"/>
      <c r="N5650" s="12" t="s">
        <v>10829</v>
      </c>
    </row>
    <row r="5651" customFormat="1" spans="1:14">
      <c r="A5651" s="9" t="s">
        <v>11042</v>
      </c>
      <c r="B5651" s="9"/>
      <c r="C5651" s="9" t="s">
        <v>11165</v>
      </c>
      <c r="D5651" s="9" t="s">
        <v>11166</v>
      </c>
      <c r="E5651" s="10" t="s">
        <v>1676</v>
      </c>
      <c r="F5651" s="9"/>
      <c r="G5651" s="9"/>
      <c r="H5651" s="9" t="s">
        <v>1701</v>
      </c>
      <c r="I5651" s="9"/>
      <c r="J5651" s="9" t="s">
        <v>10826</v>
      </c>
      <c r="K5651" s="9" t="s">
        <v>10827</v>
      </c>
      <c r="L5651" s="10" t="s">
        <v>9067</v>
      </c>
      <c r="M5651" s="9"/>
      <c r="N5651" s="12" t="s">
        <v>10829</v>
      </c>
    </row>
    <row r="5652" customFormat="1" spans="1:14">
      <c r="A5652" s="9" t="s">
        <v>11042</v>
      </c>
      <c r="B5652" s="9"/>
      <c r="C5652" s="9" t="s">
        <v>11167</v>
      </c>
      <c r="D5652" s="9" t="s">
        <v>11168</v>
      </c>
      <c r="E5652" s="10" t="s">
        <v>1676</v>
      </c>
      <c r="F5652" s="9"/>
      <c r="G5652" s="9"/>
      <c r="H5652" s="9" t="s">
        <v>1701</v>
      </c>
      <c r="I5652" s="9"/>
      <c r="J5652" s="9" t="s">
        <v>10826</v>
      </c>
      <c r="K5652" s="9" t="s">
        <v>10827</v>
      </c>
      <c r="L5652" s="10" t="s">
        <v>9067</v>
      </c>
      <c r="M5652" s="9"/>
      <c r="N5652" s="12" t="s">
        <v>10829</v>
      </c>
    </row>
    <row r="5653" customFormat="1" spans="1:14">
      <c r="A5653" s="9" t="s">
        <v>11042</v>
      </c>
      <c r="B5653" s="9"/>
      <c r="C5653" s="9" t="s">
        <v>11169</v>
      </c>
      <c r="D5653" s="9" t="s">
        <v>11170</v>
      </c>
      <c r="E5653" s="10" t="s">
        <v>1676</v>
      </c>
      <c r="F5653" s="9"/>
      <c r="G5653" s="9"/>
      <c r="H5653" s="9" t="s">
        <v>1701</v>
      </c>
      <c r="I5653" s="9"/>
      <c r="J5653" s="9" t="s">
        <v>10826</v>
      </c>
      <c r="K5653" s="9" t="s">
        <v>10827</v>
      </c>
      <c r="L5653" s="10" t="s">
        <v>9067</v>
      </c>
      <c r="M5653" s="9"/>
      <c r="N5653" s="12" t="s">
        <v>10829</v>
      </c>
    </row>
    <row r="5654" customFormat="1" spans="1:14">
      <c r="A5654" s="9" t="s">
        <v>11042</v>
      </c>
      <c r="B5654" s="9"/>
      <c r="C5654" s="9" t="s">
        <v>11171</v>
      </c>
      <c r="D5654" s="9" t="s">
        <v>11172</v>
      </c>
      <c r="E5654" s="10" t="s">
        <v>1676</v>
      </c>
      <c r="F5654" s="9"/>
      <c r="G5654" s="9"/>
      <c r="H5654" s="9" t="s">
        <v>1701</v>
      </c>
      <c r="I5654" s="9"/>
      <c r="J5654" s="9" t="s">
        <v>10826</v>
      </c>
      <c r="K5654" s="9" t="s">
        <v>10827</v>
      </c>
      <c r="L5654" s="10" t="s">
        <v>9067</v>
      </c>
      <c r="M5654" s="9"/>
      <c r="N5654" s="12" t="s">
        <v>10829</v>
      </c>
    </row>
    <row r="5655" customFormat="1" spans="1:14">
      <c r="A5655" s="9" t="s">
        <v>11042</v>
      </c>
      <c r="B5655" s="10"/>
      <c r="C5655" s="10" t="s">
        <v>11173</v>
      </c>
      <c r="D5655" s="10" t="s">
        <v>11174</v>
      </c>
      <c r="E5655" s="10" t="s">
        <v>1676</v>
      </c>
      <c r="F5655" s="10"/>
      <c r="G5655" s="10"/>
      <c r="H5655" s="9" t="s">
        <v>1701</v>
      </c>
      <c r="I5655" s="10"/>
      <c r="J5655" s="9" t="s">
        <v>10826</v>
      </c>
      <c r="K5655" s="9" t="s">
        <v>10827</v>
      </c>
      <c r="L5655" s="10" t="s">
        <v>9067</v>
      </c>
      <c r="M5655" s="9" t="s">
        <v>8155</v>
      </c>
      <c r="N5655" s="12" t="s">
        <v>10829</v>
      </c>
    </row>
    <row r="5656" customFormat="1" spans="1:14">
      <c r="A5656" s="9" t="s">
        <v>11042</v>
      </c>
      <c r="B5656" s="9"/>
      <c r="C5656" s="9" t="s">
        <v>11175</v>
      </c>
      <c r="D5656" s="9" t="s">
        <v>11176</v>
      </c>
      <c r="E5656" s="10" t="s">
        <v>1676</v>
      </c>
      <c r="F5656" s="9"/>
      <c r="G5656" s="9"/>
      <c r="H5656" s="9" t="s">
        <v>1701</v>
      </c>
      <c r="I5656" s="9"/>
      <c r="J5656" s="9" t="s">
        <v>10826</v>
      </c>
      <c r="K5656" s="9" t="s">
        <v>10827</v>
      </c>
      <c r="L5656" s="10" t="s">
        <v>9067</v>
      </c>
      <c r="M5656" s="9"/>
      <c r="N5656" s="12" t="s">
        <v>10829</v>
      </c>
    </row>
    <row r="5657" customFormat="1" spans="1:14">
      <c r="A5657" s="9" t="s">
        <v>11042</v>
      </c>
      <c r="B5657" s="9"/>
      <c r="C5657" s="9" t="s">
        <v>11177</v>
      </c>
      <c r="D5657" s="9" t="s">
        <v>11178</v>
      </c>
      <c r="E5657" s="10" t="s">
        <v>1676</v>
      </c>
      <c r="F5657" s="9"/>
      <c r="G5657" s="9"/>
      <c r="H5657" s="9" t="s">
        <v>1701</v>
      </c>
      <c r="I5657" s="9"/>
      <c r="J5657" s="9" t="s">
        <v>10826</v>
      </c>
      <c r="K5657" s="9" t="s">
        <v>10827</v>
      </c>
      <c r="L5657" s="10" t="s">
        <v>9067</v>
      </c>
      <c r="M5657" s="9"/>
      <c r="N5657" s="12" t="s">
        <v>10829</v>
      </c>
    </row>
    <row r="5658" customFormat="1" spans="1:14">
      <c r="A5658" s="9" t="s">
        <v>11042</v>
      </c>
      <c r="B5658" s="9"/>
      <c r="C5658" s="9" t="s">
        <v>11179</v>
      </c>
      <c r="D5658" s="9" t="s">
        <v>11180</v>
      </c>
      <c r="E5658" s="10" t="s">
        <v>1676</v>
      </c>
      <c r="F5658" s="9"/>
      <c r="G5658" s="9"/>
      <c r="H5658" s="9" t="s">
        <v>1701</v>
      </c>
      <c r="I5658" s="9"/>
      <c r="J5658" s="9" t="s">
        <v>10826</v>
      </c>
      <c r="K5658" s="9" t="s">
        <v>10827</v>
      </c>
      <c r="L5658" s="10" t="s">
        <v>9067</v>
      </c>
      <c r="M5658" s="9"/>
      <c r="N5658" s="12" t="s">
        <v>10829</v>
      </c>
    </row>
    <row r="5659" customFormat="1" spans="1:14">
      <c r="A5659" s="9" t="s">
        <v>11042</v>
      </c>
      <c r="B5659" s="10"/>
      <c r="C5659" s="10" t="s">
        <v>11181</v>
      </c>
      <c r="D5659" s="10" t="s">
        <v>11182</v>
      </c>
      <c r="E5659" s="10" t="s">
        <v>1676</v>
      </c>
      <c r="F5659" s="10"/>
      <c r="G5659" s="10"/>
      <c r="H5659" s="9" t="s">
        <v>1701</v>
      </c>
      <c r="I5659" s="10"/>
      <c r="J5659" s="9" t="s">
        <v>10826</v>
      </c>
      <c r="K5659" s="9" t="s">
        <v>10827</v>
      </c>
      <c r="L5659" s="10" t="s">
        <v>9067</v>
      </c>
      <c r="M5659" s="9" t="s">
        <v>8155</v>
      </c>
      <c r="N5659" s="12" t="s">
        <v>10829</v>
      </c>
    </row>
    <row r="5660" customFormat="1" spans="1:14">
      <c r="A5660" s="9" t="s">
        <v>11042</v>
      </c>
      <c r="B5660" s="10"/>
      <c r="C5660" s="10" t="s">
        <v>11183</v>
      </c>
      <c r="D5660" s="10" t="s">
        <v>11184</v>
      </c>
      <c r="E5660" s="10" t="s">
        <v>1676</v>
      </c>
      <c r="F5660" s="10"/>
      <c r="G5660" s="10"/>
      <c r="H5660" s="9" t="s">
        <v>1701</v>
      </c>
      <c r="I5660" s="10"/>
      <c r="J5660" s="9" t="s">
        <v>10826</v>
      </c>
      <c r="K5660" s="9" t="s">
        <v>10827</v>
      </c>
      <c r="L5660" s="10" t="s">
        <v>9067</v>
      </c>
      <c r="M5660" s="9" t="s">
        <v>8155</v>
      </c>
      <c r="N5660" s="12" t="s">
        <v>10829</v>
      </c>
    </row>
    <row r="5661" customFormat="1" spans="1:14">
      <c r="A5661" s="9" t="s">
        <v>11042</v>
      </c>
      <c r="B5661" s="10"/>
      <c r="C5661" s="10" t="s">
        <v>11185</v>
      </c>
      <c r="D5661" s="10" t="s">
        <v>11186</v>
      </c>
      <c r="E5661" s="10" t="s">
        <v>1676</v>
      </c>
      <c r="F5661" s="10"/>
      <c r="G5661" s="10"/>
      <c r="H5661" s="9" t="s">
        <v>1701</v>
      </c>
      <c r="I5661" s="10"/>
      <c r="J5661" s="9" t="s">
        <v>10826</v>
      </c>
      <c r="K5661" s="9" t="s">
        <v>10827</v>
      </c>
      <c r="L5661" s="10" t="s">
        <v>9067</v>
      </c>
      <c r="M5661" s="9" t="s">
        <v>8155</v>
      </c>
      <c r="N5661" s="12" t="s">
        <v>10829</v>
      </c>
    </row>
    <row r="5662" customFormat="1" spans="1:14">
      <c r="A5662" s="9" t="s">
        <v>11042</v>
      </c>
      <c r="B5662" s="10"/>
      <c r="C5662" s="10" t="s">
        <v>11187</v>
      </c>
      <c r="D5662" s="10" t="s">
        <v>11188</v>
      </c>
      <c r="E5662" s="10" t="s">
        <v>1676</v>
      </c>
      <c r="F5662" s="10"/>
      <c r="G5662" s="10"/>
      <c r="H5662" s="9" t="s">
        <v>1701</v>
      </c>
      <c r="I5662" s="10"/>
      <c r="J5662" s="9" t="s">
        <v>10826</v>
      </c>
      <c r="K5662" s="9" t="s">
        <v>10827</v>
      </c>
      <c r="L5662" s="10" t="s">
        <v>9067</v>
      </c>
      <c r="M5662" s="9" t="s">
        <v>8155</v>
      </c>
      <c r="N5662" s="12" t="s">
        <v>10829</v>
      </c>
    </row>
    <row r="5663" customFormat="1" spans="1:14">
      <c r="A5663" s="9" t="s">
        <v>11042</v>
      </c>
      <c r="B5663" s="10"/>
      <c r="C5663" s="10" t="s">
        <v>11189</v>
      </c>
      <c r="D5663" s="10" t="s">
        <v>11190</v>
      </c>
      <c r="E5663" s="10" t="s">
        <v>1676</v>
      </c>
      <c r="F5663" s="10"/>
      <c r="G5663" s="10"/>
      <c r="H5663" s="9" t="s">
        <v>1701</v>
      </c>
      <c r="I5663" s="10"/>
      <c r="J5663" s="9" t="s">
        <v>10826</v>
      </c>
      <c r="K5663" s="9" t="s">
        <v>10827</v>
      </c>
      <c r="L5663" s="10" t="s">
        <v>9067</v>
      </c>
      <c r="M5663" s="9" t="s">
        <v>8155</v>
      </c>
      <c r="N5663" s="12" t="s">
        <v>10829</v>
      </c>
    </row>
    <row r="5664" customFormat="1" spans="1:14">
      <c r="A5664" s="9" t="s">
        <v>11042</v>
      </c>
      <c r="B5664" s="10"/>
      <c r="C5664" s="10" t="s">
        <v>11191</v>
      </c>
      <c r="D5664" s="10" t="s">
        <v>11192</v>
      </c>
      <c r="E5664" s="10" t="s">
        <v>1676</v>
      </c>
      <c r="F5664" s="10"/>
      <c r="G5664" s="10"/>
      <c r="H5664" s="9" t="s">
        <v>1701</v>
      </c>
      <c r="I5664" s="10"/>
      <c r="J5664" s="9" t="s">
        <v>10826</v>
      </c>
      <c r="K5664" s="9" t="s">
        <v>10827</v>
      </c>
      <c r="L5664" s="10" t="s">
        <v>9067</v>
      </c>
      <c r="M5664" s="9" t="s">
        <v>8155</v>
      </c>
      <c r="N5664" s="12" t="s">
        <v>10829</v>
      </c>
    </row>
    <row r="5665" customFormat="1" spans="1:14">
      <c r="A5665" s="9" t="s">
        <v>11042</v>
      </c>
      <c r="B5665" s="10"/>
      <c r="C5665" s="10" t="s">
        <v>11193</v>
      </c>
      <c r="D5665" s="10" t="s">
        <v>11194</v>
      </c>
      <c r="E5665" s="10" t="s">
        <v>1676</v>
      </c>
      <c r="F5665" s="10"/>
      <c r="G5665" s="10"/>
      <c r="H5665" s="9" t="s">
        <v>1701</v>
      </c>
      <c r="I5665" s="10"/>
      <c r="J5665" s="9" t="s">
        <v>10826</v>
      </c>
      <c r="K5665" s="9" t="s">
        <v>10827</v>
      </c>
      <c r="L5665" s="10" t="s">
        <v>9067</v>
      </c>
      <c r="M5665" s="9" t="s">
        <v>8155</v>
      </c>
      <c r="N5665" s="12" t="s">
        <v>10829</v>
      </c>
    </row>
    <row r="5666" customFormat="1" spans="1:14">
      <c r="A5666" s="9" t="s">
        <v>11042</v>
      </c>
      <c r="B5666" s="10"/>
      <c r="C5666" s="10" t="s">
        <v>11195</v>
      </c>
      <c r="D5666" s="10" t="s">
        <v>11196</v>
      </c>
      <c r="E5666" s="10" t="s">
        <v>1676</v>
      </c>
      <c r="F5666" s="10"/>
      <c r="G5666" s="10"/>
      <c r="H5666" s="9" t="s">
        <v>1701</v>
      </c>
      <c r="I5666" s="10"/>
      <c r="J5666" s="9" t="s">
        <v>10826</v>
      </c>
      <c r="K5666" s="9" t="s">
        <v>10827</v>
      </c>
      <c r="L5666" s="10" t="s">
        <v>9067</v>
      </c>
      <c r="M5666" s="9" t="s">
        <v>8155</v>
      </c>
      <c r="N5666" s="12" t="s">
        <v>10829</v>
      </c>
    </row>
    <row r="5667" customFormat="1" spans="1:14">
      <c r="A5667" s="9" t="s">
        <v>11042</v>
      </c>
      <c r="B5667" s="10"/>
      <c r="C5667" s="10" t="s">
        <v>11197</v>
      </c>
      <c r="D5667" s="10" t="s">
        <v>11198</v>
      </c>
      <c r="E5667" s="10" t="s">
        <v>1676</v>
      </c>
      <c r="F5667" s="10"/>
      <c r="G5667" s="10"/>
      <c r="H5667" s="9" t="s">
        <v>1701</v>
      </c>
      <c r="I5667" s="10"/>
      <c r="J5667" s="9" t="s">
        <v>10826</v>
      </c>
      <c r="K5667" s="9" t="s">
        <v>10827</v>
      </c>
      <c r="L5667" s="10" t="s">
        <v>9067</v>
      </c>
      <c r="M5667" s="9" t="s">
        <v>8155</v>
      </c>
      <c r="N5667" s="12" t="s">
        <v>10829</v>
      </c>
    </row>
    <row r="5668" customFormat="1" spans="1:14">
      <c r="A5668" s="9" t="s">
        <v>11042</v>
      </c>
      <c r="B5668" s="10"/>
      <c r="C5668" s="10" t="s">
        <v>11199</v>
      </c>
      <c r="D5668" s="10" t="s">
        <v>11200</v>
      </c>
      <c r="E5668" s="10" t="s">
        <v>1676</v>
      </c>
      <c r="F5668" s="10"/>
      <c r="G5668" s="10"/>
      <c r="H5668" s="9" t="s">
        <v>1701</v>
      </c>
      <c r="I5668" s="10"/>
      <c r="J5668" s="9" t="s">
        <v>10826</v>
      </c>
      <c r="K5668" s="9" t="s">
        <v>10827</v>
      </c>
      <c r="L5668" s="10" t="s">
        <v>9067</v>
      </c>
      <c r="M5668" s="9" t="s">
        <v>8155</v>
      </c>
      <c r="N5668" s="12" t="s">
        <v>10829</v>
      </c>
    </row>
    <row r="5669" customFormat="1" spans="1:14">
      <c r="A5669" s="9" t="s">
        <v>11042</v>
      </c>
      <c r="B5669" s="10"/>
      <c r="C5669" s="10" t="s">
        <v>11201</v>
      </c>
      <c r="D5669" s="10" t="s">
        <v>11202</v>
      </c>
      <c r="E5669" s="10" t="s">
        <v>1676</v>
      </c>
      <c r="F5669" s="10"/>
      <c r="G5669" s="10"/>
      <c r="H5669" s="9" t="s">
        <v>1701</v>
      </c>
      <c r="I5669" s="10"/>
      <c r="J5669" s="9" t="s">
        <v>10826</v>
      </c>
      <c r="K5669" s="9" t="s">
        <v>10827</v>
      </c>
      <c r="L5669" s="10" t="s">
        <v>9067</v>
      </c>
      <c r="M5669" s="9" t="s">
        <v>8155</v>
      </c>
      <c r="N5669" s="12" t="s">
        <v>10829</v>
      </c>
    </row>
    <row r="5670" customFormat="1" spans="1:14">
      <c r="A5670" s="9" t="s">
        <v>11042</v>
      </c>
      <c r="B5670" s="10"/>
      <c r="C5670" s="10" t="s">
        <v>11203</v>
      </c>
      <c r="D5670" s="10" t="s">
        <v>11204</v>
      </c>
      <c r="E5670" s="10" t="s">
        <v>1676</v>
      </c>
      <c r="F5670" s="10"/>
      <c r="G5670" s="10"/>
      <c r="H5670" s="9" t="s">
        <v>1701</v>
      </c>
      <c r="I5670" s="10"/>
      <c r="J5670" s="9" t="s">
        <v>10826</v>
      </c>
      <c r="K5670" s="9" t="s">
        <v>10827</v>
      </c>
      <c r="L5670" s="10" t="s">
        <v>9067</v>
      </c>
      <c r="M5670" s="9" t="s">
        <v>8155</v>
      </c>
      <c r="N5670" s="12" t="s">
        <v>10829</v>
      </c>
    </row>
    <row r="5671" customFormat="1" spans="1:14">
      <c r="A5671" s="9" t="s">
        <v>11042</v>
      </c>
      <c r="B5671" s="10"/>
      <c r="C5671" s="10" t="s">
        <v>11205</v>
      </c>
      <c r="D5671" s="10" t="s">
        <v>11206</v>
      </c>
      <c r="E5671" s="10" t="s">
        <v>1676</v>
      </c>
      <c r="F5671" s="10"/>
      <c r="G5671" s="10"/>
      <c r="H5671" s="9" t="s">
        <v>1701</v>
      </c>
      <c r="I5671" s="10"/>
      <c r="J5671" s="9" t="s">
        <v>10826</v>
      </c>
      <c r="K5671" s="9" t="s">
        <v>10827</v>
      </c>
      <c r="L5671" s="10" t="s">
        <v>9067</v>
      </c>
      <c r="M5671" s="9" t="s">
        <v>8155</v>
      </c>
      <c r="N5671" s="12" t="s">
        <v>10829</v>
      </c>
    </row>
    <row r="5672" customFormat="1" spans="1:14">
      <c r="A5672" s="9" t="s">
        <v>11042</v>
      </c>
      <c r="B5672" s="10"/>
      <c r="C5672" s="10" t="s">
        <v>11207</v>
      </c>
      <c r="D5672" s="10" t="s">
        <v>11208</v>
      </c>
      <c r="E5672" s="10" t="s">
        <v>1676</v>
      </c>
      <c r="F5672" s="10"/>
      <c r="G5672" s="10"/>
      <c r="H5672" s="9" t="s">
        <v>1701</v>
      </c>
      <c r="I5672" s="10"/>
      <c r="J5672" s="9" t="s">
        <v>10826</v>
      </c>
      <c r="K5672" s="9" t="s">
        <v>10827</v>
      </c>
      <c r="L5672" s="10" t="s">
        <v>9067</v>
      </c>
      <c r="M5672" s="9" t="s">
        <v>8155</v>
      </c>
      <c r="N5672" s="12" t="s">
        <v>10829</v>
      </c>
    </row>
    <row r="5673" customFormat="1" spans="1:14">
      <c r="A5673" s="9" t="s">
        <v>11042</v>
      </c>
      <c r="B5673" s="10"/>
      <c r="C5673" s="10" t="s">
        <v>11209</v>
      </c>
      <c r="D5673" s="10" t="s">
        <v>11210</v>
      </c>
      <c r="E5673" s="10" t="s">
        <v>1676</v>
      </c>
      <c r="F5673" s="10"/>
      <c r="G5673" s="10"/>
      <c r="H5673" s="9" t="s">
        <v>1701</v>
      </c>
      <c r="I5673" s="10"/>
      <c r="J5673" s="9" t="s">
        <v>10826</v>
      </c>
      <c r="K5673" s="9" t="s">
        <v>10827</v>
      </c>
      <c r="L5673" s="10" t="s">
        <v>9067</v>
      </c>
      <c r="M5673" s="9" t="s">
        <v>8155</v>
      </c>
      <c r="N5673" s="12" t="s">
        <v>10829</v>
      </c>
    </row>
    <row r="5674" customFormat="1" spans="1:14">
      <c r="A5674" s="9" t="s">
        <v>11042</v>
      </c>
      <c r="B5674" s="10"/>
      <c r="C5674" s="10" t="s">
        <v>11211</v>
      </c>
      <c r="D5674" s="10" t="s">
        <v>11212</v>
      </c>
      <c r="E5674" s="10" t="s">
        <v>1676</v>
      </c>
      <c r="F5674" s="10"/>
      <c r="G5674" s="10"/>
      <c r="H5674" s="9" t="s">
        <v>1701</v>
      </c>
      <c r="I5674" s="10"/>
      <c r="J5674" s="9" t="s">
        <v>10826</v>
      </c>
      <c r="K5674" s="9" t="s">
        <v>10827</v>
      </c>
      <c r="L5674" s="10" t="s">
        <v>9067</v>
      </c>
      <c r="M5674" s="9" t="s">
        <v>8155</v>
      </c>
      <c r="N5674" s="12" t="s">
        <v>10829</v>
      </c>
    </row>
    <row r="5675" customFormat="1" spans="1:14">
      <c r="A5675" s="9" t="s">
        <v>11042</v>
      </c>
      <c r="B5675" s="10"/>
      <c r="C5675" s="10" t="s">
        <v>11213</v>
      </c>
      <c r="D5675" s="10" t="s">
        <v>11214</v>
      </c>
      <c r="E5675" s="10" t="s">
        <v>1676</v>
      </c>
      <c r="F5675" s="10"/>
      <c r="G5675" s="10"/>
      <c r="H5675" s="9" t="s">
        <v>1701</v>
      </c>
      <c r="I5675" s="10"/>
      <c r="J5675" s="9" t="s">
        <v>10826</v>
      </c>
      <c r="K5675" s="9" t="s">
        <v>10827</v>
      </c>
      <c r="L5675" s="10" t="s">
        <v>9067</v>
      </c>
      <c r="M5675" s="9" t="s">
        <v>8155</v>
      </c>
      <c r="N5675" s="12" t="s">
        <v>10829</v>
      </c>
    </row>
    <row r="5676" customFormat="1" spans="1:14">
      <c r="A5676" s="9" t="s">
        <v>11042</v>
      </c>
      <c r="B5676" s="10"/>
      <c r="C5676" s="10" t="s">
        <v>11215</v>
      </c>
      <c r="D5676" s="10" t="s">
        <v>11216</v>
      </c>
      <c r="E5676" s="10" t="s">
        <v>1676</v>
      </c>
      <c r="F5676" s="10"/>
      <c r="G5676" s="10"/>
      <c r="H5676" s="9" t="s">
        <v>1701</v>
      </c>
      <c r="I5676" s="10"/>
      <c r="J5676" s="9" t="s">
        <v>10826</v>
      </c>
      <c r="K5676" s="9" t="s">
        <v>10827</v>
      </c>
      <c r="L5676" s="10" t="s">
        <v>9067</v>
      </c>
      <c r="M5676" s="9" t="s">
        <v>8155</v>
      </c>
      <c r="N5676" s="12" t="s">
        <v>10829</v>
      </c>
    </row>
    <row r="5677" customFormat="1" spans="1:14">
      <c r="A5677" s="9" t="s">
        <v>11042</v>
      </c>
      <c r="B5677" s="10"/>
      <c r="C5677" s="10" t="s">
        <v>11217</v>
      </c>
      <c r="D5677" s="10" t="s">
        <v>11218</v>
      </c>
      <c r="E5677" s="10" t="s">
        <v>1676</v>
      </c>
      <c r="F5677" s="10"/>
      <c r="G5677" s="10"/>
      <c r="H5677" s="9" t="s">
        <v>1701</v>
      </c>
      <c r="I5677" s="10"/>
      <c r="J5677" s="9" t="s">
        <v>10826</v>
      </c>
      <c r="K5677" s="9" t="s">
        <v>10827</v>
      </c>
      <c r="L5677" s="10" t="s">
        <v>9067</v>
      </c>
      <c r="M5677" s="9" t="s">
        <v>8155</v>
      </c>
      <c r="N5677" s="12" t="s">
        <v>10829</v>
      </c>
    </row>
    <row r="5678" customFormat="1" spans="1:14">
      <c r="A5678" s="9" t="s">
        <v>11042</v>
      </c>
      <c r="B5678" s="10"/>
      <c r="C5678" s="10" t="s">
        <v>11219</v>
      </c>
      <c r="D5678" s="10" t="s">
        <v>11220</v>
      </c>
      <c r="E5678" s="10" t="s">
        <v>1676</v>
      </c>
      <c r="F5678" s="10"/>
      <c r="G5678" s="10"/>
      <c r="H5678" s="9" t="s">
        <v>1701</v>
      </c>
      <c r="I5678" s="10"/>
      <c r="J5678" s="9" t="s">
        <v>10826</v>
      </c>
      <c r="K5678" s="9" t="s">
        <v>10827</v>
      </c>
      <c r="L5678" s="10" t="s">
        <v>9067</v>
      </c>
      <c r="M5678" s="9" t="s">
        <v>8155</v>
      </c>
      <c r="N5678" s="12" t="s">
        <v>10829</v>
      </c>
    </row>
    <row r="5679" customFormat="1" spans="1:14">
      <c r="A5679" s="9" t="s">
        <v>11042</v>
      </c>
      <c r="B5679" s="10"/>
      <c r="C5679" s="10" t="s">
        <v>11221</v>
      </c>
      <c r="D5679" s="10" t="s">
        <v>11222</v>
      </c>
      <c r="E5679" s="10" t="s">
        <v>1676</v>
      </c>
      <c r="F5679" s="10"/>
      <c r="G5679" s="10"/>
      <c r="H5679" s="9" t="s">
        <v>1701</v>
      </c>
      <c r="I5679" s="10"/>
      <c r="J5679" s="9" t="s">
        <v>10826</v>
      </c>
      <c r="K5679" s="9" t="s">
        <v>10827</v>
      </c>
      <c r="L5679" s="10" t="s">
        <v>9067</v>
      </c>
      <c r="M5679" s="9" t="s">
        <v>8155</v>
      </c>
      <c r="N5679" s="12" t="s">
        <v>10829</v>
      </c>
    </row>
    <row r="5680" customFormat="1" spans="1:14">
      <c r="A5680" s="9" t="s">
        <v>11042</v>
      </c>
      <c r="B5680" s="10"/>
      <c r="C5680" s="10" t="s">
        <v>11223</v>
      </c>
      <c r="D5680" s="10" t="s">
        <v>11224</v>
      </c>
      <c r="E5680" s="10" t="s">
        <v>1676</v>
      </c>
      <c r="F5680" s="10"/>
      <c r="G5680" s="10"/>
      <c r="H5680" s="9" t="s">
        <v>1701</v>
      </c>
      <c r="I5680" s="10"/>
      <c r="J5680" s="9" t="s">
        <v>10826</v>
      </c>
      <c r="K5680" s="9" t="s">
        <v>10827</v>
      </c>
      <c r="L5680" s="10" t="s">
        <v>9067</v>
      </c>
      <c r="M5680" s="9" t="s">
        <v>8155</v>
      </c>
      <c r="N5680" s="12" t="s">
        <v>10829</v>
      </c>
    </row>
    <row r="5681" customFormat="1" spans="1:14">
      <c r="A5681" s="9" t="s">
        <v>11042</v>
      </c>
      <c r="B5681" s="10"/>
      <c r="C5681" s="10" t="s">
        <v>11225</v>
      </c>
      <c r="D5681" s="10" t="s">
        <v>11226</v>
      </c>
      <c r="E5681" s="10" t="s">
        <v>1676</v>
      </c>
      <c r="F5681" s="10"/>
      <c r="G5681" s="10"/>
      <c r="H5681" s="9" t="s">
        <v>1701</v>
      </c>
      <c r="I5681" s="10"/>
      <c r="J5681" s="9" t="s">
        <v>10826</v>
      </c>
      <c r="K5681" s="9" t="s">
        <v>10827</v>
      </c>
      <c r="L5681" s="10" t="s">
        <v>9067</v>
      </c>
      <c r="M5681" s="9" t="s">
        <v>8155</v>
      </c>
      <c r="N5681" s="12" t="s">
        <v>10829</v>
      </c>
    </row>
    <row r="5682" customFormat="1" spans="1:14">
      <c r="A5682" s="9" t="s">
        <v>11042</v>
      </c>
      <c r="B5682" s="9"/>
      <c r="C5682" s="9" t="s">
        <v>11227</v>
      </c>
      <c r="D5682" s="9" t="s">
        <v>11228</v>
      </c>
      <c r="E5682" s="10" t="s">
        <v>1676</v>
      </c>
      <c r="F5682" s="9"/>
      <c r="G5682" s="9"/>
      <c r="H5682" s="9" t="s">
        <v>1701</v>
      </c>
      <c r="I5682" s="9"/>
      <c r="J5682" s="9" t="s">
        <v>10826</v>
      </c>
      <c r="K5682" s="9" t="s">
        <v>10827</v>
      </c>
      <c r="L5682" s="10" t="s">
        <v>9067</v>
      </c>
      <c r="M5682" s="9"/>
      <c r="N5682" s="12" t="s">
        <v>10829</v>
      </c>
    </row>
    <row r="5683" customFormat="1" spans="1:14">
      <c r="A5683" s="9" t="s">
        <v>11042</v>
      </c>
      <c r="B5683" s="9"/>
      <c r="C5683" s="9" t="s">
        <v>11229</v>
      </c>
      <c r="D5683" s="9" t="s">
        <v>11230</v>
      </c>
      <c r="E5683" s="10" t="s">
        <v>1676</v>
      </c>
      <c r="F5683" s="9"/>
      <c r="G5683" s="9"/>
      <c r="H5683" s="9" t="s">
        <v>1701</v>
      </c>
      <c r="I5683" s="9"/>
      <c r="J5683" s="9" t="s">
        <v>10826</v>
      </c>
      <c r="K5683" s="9" t="s">
        <v>10827</v>
      </c>
      <c r="L5683" s="10" t="s">
        <v>9067</v>
      </c>
      <c r="M5683" s="9"/>
      <c r="N5683" s="12" t="s">
        <v>10829</v>
      </c>
    </row>
    <row r="5684" customFormat="1" spans="1:14">
      <c r="A5684" s="9" t="s">
        <v>11042</v>
      </c>
      <c r="B5684" s="9"/>
      <c r="C5684" s="9" t="s">
        <v>11231</v>
      </c>
      <c r="D5684" s="9" t="s">
        <v>11232</v>
      </c>
      <c r="E5684" s="10" t="s">
        <v>1676</v>
      </c>
      <c r="F5684" s="9"/>
      <c r="G5684" s="9"/>
      <c r="H5684" s="9" t="s">
        <v>1701</v>
      </c>
      <c r="I5684" s="9"/>
      <c r="J5684" s="9" t="s">
        <v>10826</v>
      </c>
      <c r="K5684" s="9" t="s">
        <v>10827</v>
      </c>
      <c r="L5684" s="10" t="s">
        <v>9067</v>
      </c>
      <c r="M5684" s="9"/>
      <c r="N5684" s="12" t="s">
        <v>10829</v>
      </c>
    </row>
    <row r="5685" customFormat="1" spans="1:14">
      <c r="A5685" s="9" t="s">
        <v>11042</v>
      </c>
      <c r="B5685" s="9"/>
      <c r="C5685" s="9" t="s">
        <v>11233</v>
      </c>
      <c r="D5685" s="9" t="s">
        <v>11234</v>
      </c>
      <c r="E5685" s="10" t="s">
        <v>1676</v>
      </c>
      <c r="F5685" s="9"/>
      <c r="G5685" s="9"/>
      <c r="H5685" s="9" t="s">
        <v>1701</v>
      </c>
      <c r="I5685" s="9"/>
      <c r="J5685" s="9" t="s">
        <v>10826</v>
      </c>
      <c r="K5685" s="9" t="s">
        <v>10827</v>
      </c>
      <c r="L5685" s="10" t="s">
        <v>9067</v>
      </c>
      <c r="M5685" s="9"/>
      <c r="N5685" s="12" t="s">
        <v>10829</v>
      </c>
    </row>
    <row r="5686" customFormat="1" spans="1:14">
      <c r="A5686" s="9" t="s">
        <v>11042</v>
      </c>
      <c r="B5686" s="9"/>
      <c r="C5686" s="9" t="s">
        <v>11235</v>
      </c>
      <c r="D5686" s="9" t="s">
        <v>11236</v>
      </c>
      <c r="E5686" s="10" t="s">
        <v>1676</v>
      </c>
      <c r="F5686" s="9"/>
      <c r="G5686" s="9"/>
      <c r="H5686" s="9" t="s">
        <v>1701</v>
      </c>
      <c r="I5686" s="9"/>
      <c r="J5686" s="9" t="s">
        <v>10826</v>
      </c>
      <c r="K5686" s="9" t="s">
        <v>10827</v>
      </c>
      <c r="L5686" s="10" t="s">
        <v>9067</v>
      </c>
      <c r="M5686" s="9"/>
      <c r="N5686" s="12" t="s">
        <v>10829</v>
      </c>
    </row>
    <row r="5687" customFormat="1" spans="1:14">
      <c r="A5687" s="9" t="s">
        <v>11042</v>
      </c>
      <c r="B5687" s="9"/>
      <c r="C5687" s="9" t="s">
        <v>11237</v>
      </c>
      <c r="D5687" s="9" t="s">
        <v>11238</v>
      </c>
      <c r="E5687" s="10" t="s">
        <v>1676</v>
      </c>
      <c r="F5687" s="9"/>
      <c r="G5687" s="9"/>
      <c r="H5687" s="9" t="s">
        <v>1701</v>
      </c>
      <c r="I5687" s="9"/>
      <c r="J5687" s="9" t="s">
        <v>10826</v>
      </c>
      <c r="K5687" s="9" t="s">
        <v>10827</v>
      </c>
      <c r="L5687" s="10" t="s">
        <v>9067</v>
      </c>
      <c r="M5687" s="9"/>
      <c r="N5687" s="12" t="s">
        <v>10829</v>
      </c>
    </row>
    <row r="5688" customFormat="1" spans="1:14">
      <c r="A5688" s="9" t="s">
        <v>11042</v>
      </c>
      <c r="B5688" s="10"/>
      <c r="C5688" s="10" t="s">
        <v>11239</v>
      </c>
      <c r="D5688" s="10" t="s">
        <v>11240</v>
      </c>
      <c r="E5688" s="10" t="s">
        <v>1676</v>
      </c>
      <c r="F5688" s="10"/>
      <c r="G5688" s="10"/>
      <c r="H5688" s="9" t="s">
        <v>1701</v>
      </c>
      <c r="I5688" s="10"/>
      <c r="J5688" s="9" t="s">
        <v>10826</v>
      </c>
      <c r="K5688" s="9" t="s">
        <v>10827</v>
      </c>
      <c r="L5688" s="10" t="s">
        <v>9067</v>
      </c>
      <c r="M5688" s="9" t="s">
        <v>8155</v>
      </c>
      <c r="N5688" s="12" t="s">
        <v>10829</v>
      </c>
    </row>
    <row r="5689" customFormat="1" spans="1:14">
      <c r="A5689" s="9" t="s">
        <v>11042</v>
      </c>
      <c r="B5689" s="10"/>
      <c r="C5689" s="10" t="s">
        <v>11241</v>
      </c>
      <c r="D5689" s="10" t="s">
        <v>11242</v>
      </c>
      <c r="E5689" s="10" t="s">
        <v>1676</v>
      </c>
      <c r="F5689" s="10"/>
      <c r="G5689" s="10"/>
      <c r="H5689" s="9" t="s">
        <v>1701</v>
      </c>
      <c r="I5689" s="10"/>
      <c r="J5689" s="9" t="s">
        <v>10826</v>
      </c>
      <c r="K5689" s="9" t="s">
        <v>10827</v>
      </c>
      <c r="L5689" s="10" t="s">
        <v>9067</v>
      </c>
      <c r="M5689" s="9" t="s">
        <v>8155</v>
      </c>
      <c r="N5689" s="12" t="s">
        <v>10829</v>
      </c>
    </row>
    <row r="5690" customFormat="1" spans="1:14">
      <c r="A5690" s="9" t="s">
        <v>11042</v>
      </c>
      <c r="B5690" s="10"/>
      <c r="C5690" s="10" t="s">
        <v>11243</v>
      </c>
      <c r="D5690" s="10" t="s">
        <v>11244</v>
      </c>
      <c r="E5690" s="10" t="s">
        <v>1676</v>
      </c>
      <c r="F5690" s="10"/>
      <c r="G5690" s="10"/>
      <c r="H5690" s="9" t="s">
        <v>1701</v>
      </c>
      <c r="I5690" s="10"/>
      <c r="J5690" s="9" t="s">
        <v>10826</v>
      </c>
      <c r="K5690" s="9" t="s">
        <v>10827</v>
      </c>
      <c r="L5690" s="10" t="s">
        <v>9067</v>
      </c>
      <c r="M5690" s="9" t="s">
        <v>8155</v>
      </c>
      <c r="N5690" s="12" t="s">
        <v>10829</v>
      </c>
    </row>
    <row r="5691" customFormat="1" spans="1:14">
      <c r="A5691" s="9" t="s">
        <v>11042</v>
      </c>
      <c r="B5691" s="10"/>
      <c r="C5691" s="10" t="s">
        <v>11245</v>
      </c>
      <c r="D5691" s="10" t="s">
        <v>11246</v>
      </c>
      <c r="E5691" s="10" t="s">
        <v>1676</v>
      </c>
      <c r="F5691" s="10"/>
      <c r="G5691" s="10"/>
      <c r="H5691" s="9" t="s">
        <v>1701</v>
      </c>
      <c r="I5691" s="10"/>
      <c r="J5691" s="9" t="s">
        <v>10826</v>
      </c>
      <c r="K5691" s="9" t="s">
        <v>10827</v>
      </c>
      <c r="L5691" s="10" t="s">
        <v>9067</v>
      </c>
      <c r="M5691" s="9" t="s">
        <v>8155</v>
      </c>
      <c r="N5691" s="12" t="s">
        <v>10829</v>
      </c>
    </row>
    <row r="5692" customFormat="1" spans="1:14">
      <c r="A5692" s="9" t="s">
        <v>11042</v>
      </c>
      <c r="B5692" s="10"/>
      <c r="C5692" s="10" t="s">
        <v>11247</v>
      </c>
      <c r="D5692" s="10" t="s">
        <v>11248</v>
      </c>
      <c r="E5692" s="10" t="s">
        <v>1676</v>
      </c>
      <c r="F5692" s="10"/>
      <c r="G5692" s="10"/>
      <c r="H5692" s="9" t="s">
        <v>1701</v>
      </c>
      <c r="I5692" s="10"/>
      <c r="J5692" s="9" t="s">
        <v>10826</v>
      </c>
      <c r="K5692" s="9" t="s">
        <v>10827</v>
      </c>
      <c r="L5692" s="10" t="s">
        <v>9067</v>
      </c>
      <c r="M5692" s="9" t="s">
        <v>8155</v>
      </c>
      <c r="N5692" s="12" t="s">
        <v>10829</v>
      </c>
    </row>
    <row r="5693" customFormat="1" spans="1:14">
      <c r="A5693" s="9" t="s">
        <v>11042</v>
      </c>
      <c r="B5693" s="10"/>
      <c r="C5693" s="10" t="s">
        <v>11249</v>
      </c>
      <c r="D5693" s="10" t="s">
        <v>11250</v>
      </c>
      <c r="E5693" s="10" t="s">
        <v>1676</v>
      </c>
      <c r="F5693" s="10"/>
      <c r="G5693" s="10"/>
      <c r="H5693" s="9" t="s">
        <v>1701</v>
      </c>
      <c r="I5693" s="10"/>
      <c r="J5693" s="9" t="s">
        <v>10826</v>
      </c>
      <c r="K5693" s="9" t="s">
        <v>10827</v>
      </c>
      <c r="L5693" s="10" t="s">
        <v>9067</v>
      </c>
      <c r="M5693" s="9" t="s">
        <v>8155</v>
      </c>
      <c r="N5693" s="12" t="s">
        <v>10829</v>
      </c>
    </row>
    <row r="5694" customFormat="1" spans="1:14">
      <c r="A5694" s="9" t="s">
        <v>11042</v>
      </c>
      <c r="B5694" s="10"/>
      <c r="C5694" s="10" t="s">
        <v>11251</v>
      </c>
      <c r="D5694" s="10" t="s">
        <v>11252</v>
      </c>
      <c r="E5694" s="10" t="s">
        <v>1676</v>
      </c>
      <c r="F5694" s="10"/>
      <c r="G5694" s="10"/>
      <c r="H5694" s="9" t="s">
        <v>1701</v>
      </c>
      <c r="I5694" s="10"/>
      <c r="J5694" s="9" t="s">
        <v>10826</v>
      </c>
      <c r="K5694" s="9" t="s">
        <v>10827</v>
      </c>
      <c r="L5694" s="10" t="s">
        <v>9067</v>
      </c>
      <c r="M5694" s="9" t="s">
        <v>8155</v>
      </c>
      <c r="N5694" s="12" t="s">
        <v>10829</v>
      </c>
    </row>
    <row r="5695" customFormat="1" spans="1:14">
      <c r="A5695" s="9" t="s">
        <v>11042</v>
      </c>
      <c r="B5695" s="10"/>
      <c r="C5695" s="10" t="s">
        <v>11253</v>
      </c>
      <c r="D5695" s="10" t="s">
        <v>11254</v>
      </c>
      <c r="E5695" s="10" t="s">
        <v>1676</v>
      </c>
      <c r="F5695" s="10"/>
      <c r="G5695" s="10"/>
      <c r="H5695" s="9" t="s">
        <v>1701</v>
      </c>
      <c r="I5695" s="10"/>
      <c r="J5695" s="9" t="s">
        <v>10826</v>
      </c>
      <c r="K5695" s="9" t="s">
        <v>10827</v>
      </c>
      <c r="L5695" s="10" t="s">
        <v>9067</v>
      </c>
      <c r="M5695" s="9" t="s">
        <v>8155</v>
      </c>
      <c r="N5695" s="12" t="s">
        <v>10829</v>
      </c>
    </row>
    <row r="5696" customFormat="1" spans="1:14">
      <c r="A5696" s="9" t="s">
        <v>11042</v>
      </c>
      <c r="B5696" s="10"/>
      <c r="C5696" s="10" t="s">
        <v>11255</v>
      </c>
      <c r="D5696" s="10" t="s">
        <v>11256</v>
      </c>
      <c r="E5696" s="10" t="s">
        <v>1676</v>
      </c>
      <c r="F5696" s="10"/>
      <c r="G5696" s="10"/>
      <c r="H5696" s="9" t="s">
        <v>1701</v>
      </c>
      <c r="I5696" s="10"/>
      <c r="J5696" s="9" t="s">
        <v>10826</v>
      </c>
      <c r="K5696" s="9" t="s">
        <v>10827</v>
      </c>
      <c r="L5696" s="10" t="s">
        <v>9067</v>
      </c>
      <c r="M5696" s="9" t="s">
        <v>8155</v>
      </c>
      <c r="N5696" s="12" t="s">
        <v>10829</v>
      </c>
    </row>
    <row r="5697" customFormat="1" spans="1:14">
      <c r="A5697" s="9" t="s">
        <v>11042</v>
      </c>
      <c r="B5697" s="10"/>
      <c r="C5697" s="10" t="s">
        <v>11257</v>
      </c>
      <c r="D5697" s="10" t="s">
        <v>11258</v>
      </c>
      <c r="E5697" s="10" t="s">
        <v>1676</v>
      </c>
      <c r="F5697" s="10"/>
      <c r="G5697" s="10"/>
      <c r="H5697" s="9" t="s">
        <v>1701</v>
      </c>
      <c r="I5697" s="10"/>
      <c r="J5697" s="9" t="s">
        <v>10826</v>
      </c>
      <c r="K5697" s="9" t="s">
        <v>10827</v>
      </c>
      <c r="L5697" s="10" t="s">
        <v>9067</v>
      </c>
      <c r="M5697" s="9" t="s">
        <v>8155</v>
      </c>
      <c r="N5697" s="12" t="s">
        <v>10829</v>
      </c>
    </row>
    <row r="5698" customFormat="1" spans="1:14">
      <c r="A5698" s="9" t="s">
        <v>11042</v>
      </c>
      <c r="B5698" s="10"/>
      <c r="C5698" s="10" t="s">
        <v>11259</v>
      </c>
      <c r="D5698" s="10" t="s">
        <v>11260</v>
      </c>
      <c r="E5698" s="10" t="s">
        <v>1676</v>
      </c>
      <c r="F5698" s="10"/>
      <c r="G5698" s="10"/>
      <c r="H5698" s="9" t="s">
        <v>1701</v>
      </c>
      <c r="I5698" s="10"/>
      <c r="J5698" s="9" t="s">
        <v>10826</v>
      </c>
      <c r="K5698" s="9" t="s">
        <v>10827</v>
      </c>
      <c r="L5698" s="10" t="s">
        <v>9067</v>
      </c>
      <c r="M5698" s="9" t="s">
        <v>8155</v>
      </c>
      <c r="N5698" s="12" t="s">
        <v>10829</v>
      </c>
    </row>
    <row r="5699" customFormat="1" spans="1:14">
      <c r="A5699" s="9" t="s">
        <v>11042</v>
      </c>
      <c r="B5699" s="10"/>
      <c r="C5699" s="10" t="s">
        <v>11261</v>
      </c>
      <c r="D5699" s="10" t="s">
        <v>11262</v>
      </c>
      <c r="E5699" s="10" t="s">
        <v>1676</v>
      </c>
      <c r="F5699" s="10"/>
      <c r="G5699" s="10"/>
      <c r="H5699" s="9" t="s">
        <v>1701</v>
      </c>
      <c r="I5699" s="10"/>
      <c r="J5699" s="9" t="s">
        <v>10826</v>
      </c>
      <c r="K5699" s="9" t="s">
        <v>10827</v>
      </c>
      <c r="L5699" s="10" t="s">
        <v>9067</v>
      </c>
      <c r="M5699" s="9" t="s">
        <v>8155</v>
      </c>
      <c r="N5699" s="12" t="s">
        <v>10829</v>
      </c>
    </row>
    <row r="5700" customFormat="1" spans="1:14">
      <c r="A5700" s="9" t="s">
        <v>11042</v>
      </c>
      <c r="B5700" s="10"/>
      <c r="C5700" s="10" t="s">
        <v>11263</v>
      </c>
      <c r="D5700" s="10" t="s">
        <v>11264</v>
      </c>
      <c r="E5700" s="10" t="s">
        <v>1676</v>
      </c>
      <c r="F5700" s="10"/>
      <c r="G5700" s="10"/>
      <c r="H5700" s="9" t="s">
        <v>1701</v>
      </c>
      <c r="I5700" s="10"/>
      <c r="J5700" s="9" t="s">
        <v>10826</v>
      </c>
      <c r="K5700" s="9" t="s">
        <v>10827</v>
      </c>
      <c r="L5700" s="10" t="s">
        <v>9067</v>
      </c>
      <c r="M5700" s="9" t="s">
        <v>8155</v>
      </c>
      <c r="N5700" s="12" t="s">
        <v>10829</v>
      </c>
    </row>
    <row r="5701" customFormat="1" spans="1:14">
      <c r="A5701" s="9" t="s">
        <v>11042</v>
      </c>
      <c r="B5701" s="10"/>
      <c r="C5701" s="10" t="s">
        <v>11265</v>
      </c>
      <c r="D5701" s="10" t="s">
        <v>11266</v>
      </c>
      <c r="E5701" s="10" t="s">
        <v>1676</v>
      </c>
      <c r="F5701" s="10"/>
      <c r="G5701" s="10"/>
      <c r="H5701" s="9" t="s">
        <v>1701</v>
      </c>
      <c r="I5701" s="10"/>
      <c r="J5701" s="9" t="s">
        <v>10826</v>
      </c>
      <c r="K5701" s="9" t="s">
        <v>10827</v>
      </c>
      <c r="L5701" s="10" t="s">
        <v>9067</v>
      </c>
      <c r="M5701" s="9" t="s">
        <v>8155</v>
      </c>
      <c r="N5701" s="12" t="s">
        <v>10829</v>
      </c>
    </row>
    <row r="5702" customFormat="1" spans="1:14">
      <c r="A5702" s="9" t="s">
        <v>11042</v>
      </c>
      <c r="B5702" s="10"/>
      <c r="C5702" s="10" t="s">
        <v>11267</v>
      </c>
      <c r="D5702" s="10" t="s">
        <v>11268</v>
      </c>
      <c r="E5702" s="10" t="s">
        <v>1676</v>
      </c>
      <c r="F5702" s="10"/>
      <c r="G5702" s="10"/>
      <c r="H5702" s="9" t="s">
        <v>1701</v>
      </c>
      <c r="I5702" s="10"/>
      <c r="J5702" s="9" t="s">
        <v>10826</v>
      </c>
      <c r="K5702" s="9" t="s">
        <v>10827</v>
      </c>
      <c r="L5702" s="10" t="s">
        <v>9067</v>
      </c>
      <c r="M5702" s="9" t="s">
        <v>8155</v>
      </c>
      <c r="N5702" s="12" t="s">
        <v>10829</v>
      </c>
    </row>
    <row r="5703" customFormat="1" spans="1:14">
      <c r="A5703" s="9" t="s">
        <v>11042</v>
      </c>
      <c r="B5703" s="10"/>
      <c r="C5703" s="10" t="s">
        <v>11269</v>
      </c>
      <c r="D5703" s="10" t="s">
        <v>11270</v>
      </c>
      <c r="E5703" s="10" t="s">
        <v>1676</v>
      </c>
      <c r="F5703" s="10"/>
      <c r="G5703" s="10"/>
      <c r="H5703" s="9" t="s">
        <v>1701</v>
      </c>
      <c r="I5703" s="10"/>
      <c r="J5703" s="9" t="s">
        <v>10826</v>
      </c>
      <c r="K5703" s="9" t="s">
        <v>10827</v>
      </c>
      <c r="L5703" s="10" t="s">
        <v>9067</v>
      </c>
      <c r="M5703" s="9" t="s">
        <v>8155</v>
      </c>
      <c r="N5703" s="12" t="s">
        <v>10829</v>
      </c>
    </row>
    <row r="5704" customFormat="1" spans="1:14">
      <c r="A5704" s="9" t="s">
        <v>11042</v>
      </c>
      <c r="B5704" s="10"/>
      <c r="C5704" s="10" t="s">
        <v>11271</v>
      </c>
      <c r="D5704" s="10" t="s">
        <v>11272</v>
      </c>
      <c r="E5704" s="10" t="s">
        <v>1676</v>
      </c>
      <c r="F5704" s="10"/>
      <c r="G5704" s="10"/>
      <c r="H5704" s="9" t="s">
        <v>1701</v>
      </c>
      <c r="I5704" s="10"/>
      <c r="J5704" s="9" t="s">
        <v>10826</v>
      </c>
      <c r="K5704" s="9" t="s">
        <v>10827</v>
      </c>
      <c r="L5704" s="10" t="s">
        <v>9067</v>
      </c>
      <c r="M5704" s="9" t="s">
        <v>8155</v>
      </c>
      <c r="N5704" s="12" t="s">
        <v>10829</v>
      </c>
    </row>
    <row r="5705" customFormat="1" spans="1:14">
      <c r="A5705" s="9" t="s">
        <v>11042</v>
      </c>
      <c r="B5705" s="10"/>
      <c r="C5705" s="10" t="s">
        <v>11273</v>
      </c>
      <c r="D5705" s="10" t="s">
        <v>11274</v>
      </c>
      <c r="E5705" s="10" t="s">
        <v>1676</v>
      </c>
      <c r="F5705" s="10"/>
      <c r="G5705" s="10"/>
      <c r="H5705" s="9" t="s">
        <v>1701</v>
      </c>
      <c r="I5705" s="10"/>
      <c r="J5705" s="9" t="s">
        <v>10826</v>
      </c>
      <c r="K5705" s="9" t="s">
        <v>10827</v>
      </c>
      <c r="L5705" s="10" t="s">
        <v>9067</v>
      </c>
      <c r="M5705" s="9" t="s">
        <v>8155</v>
      </c>
      <c r="N5705" s="12" t="s">
        <v>10829</v>
      </c>
    </row>
    <row r="5706" customFormat="1" spans="1:14">
      <c r="A5706" s="9" t="s">
        <v>11275</v>
      </c>
      <c r="B5706" s="9"/>
      <c r="C5706" s="9" t="s">
        <v>11276</v>
      </c>
      <c r="D5706" s="9" t="s">
        <v>11277</v>
      </c>
      <c r="E5706" s="10" t="s">
        <v>1676</v>
      </c>
      <c r="F5706" s="9"/>
      <c r="G5706" s="9"/>
      <c r="H5706" s="9" t="s">
        <v>1701</v>
      </c>
      <c r="I5706" s="9"/>
      <c r="J5706" s="9" t="s">
        <v>10826</v>
      </c>
      <c r="K5706" s="9" t="s">
        <v>11278</v>
      </c>
      <c r="L5706" s="9" t="s">
        <v>1704</v>
      </c>
      <c r="M5706" s="9"/>
      <c r="N5706" s="12" t="s">
        <v>10829</v>
      </c>
    </row>
    <row r="5707" customFormat="1" spans="1:14">
      <c r="A5707" s="9" t="s">
        <v>11275</v>
      </c>
      <c r="B5707" s="9"/>
      <c r="C5707" s="9" t="s">
        <v>11279</v>
      </c>
      <c r="D5707" s="9" t="s">
        <v>11280</v>
      </c>
      <c r="E5707" s="10" t="s">
        <v>1676</v>
      </c>
      <c r="F5707" s="9"/>
      <c r="G5707" s="9"/>
      <c r="H5707" s="9" t="s">
        <v>1701</v>
      </c>
      <c r="I5707" s="9"/>
      <c r="J5707" s="9" t="s">
        <v>10826</v>
      </c>
      <c r="K5707" s="9" t="s">
        <v>11278</v>
      </c>
      <c r="L5707" s="9" t="s">
        <v>1704</v>
      </c>
      <c r="M5707" s="9"/>
      <c r="N5707" s="12" t="s">
        <v>10829</v>
      </c>
    </row>
    <row r="5708" customFormat="1" spans="1:14">
      <c r="A5708" s="9" t="s">
        <v>11275</v>
      </c>
      <c r="B5708" s="9"/>
      <c r="C5708" s="9" t="s">
        <v>11281</v>
      </c>
      <c r="D5708" s="9" t="s">
        <v>11282</v>
      </c>
      <c r="E5708" s="10" t="s">
        <v>1676</v>
      </c>
      <c r="F5708" s="9"/>
      <c r="G5708" s="9"/>
      <c r="H5708" s="9" t="s">
        <v>1701</v>
      </c>
      <c r="I5708" s="9"/>
      <c r="J5708" s="9" t="s">
        <v>10826</v>
      </c>
      <c r="K5708" s="9" t="s">
        <v>11278</v>
      </c>
      <c r="L5708" s="9" t="s">
        <v>1704</v>
      </c>
      <c r="M5708" s="9"/>
      <c r="N5708" s="12" t="s">
        <v>10829</v>
      </c>
    </row>
    <row r="5709" customFormat="1" spans="1:14">
      <c r="A5709" s="9" t="s">
        <v>11275</v>
      </c>
      <c r="B5709" s="9"/>
      <c r="C5709" s="9" t="s">
        <v>11283</v>
      </c>
      <c r="D5709" s="9" t="s">
        <v>11284</v>
      </c>
      <c r="E5709" s="10" t="s">
        <v>1676</v>
      </c>
      <c r="F5709" s="9"/>
      <c r="G5709" s="9"/>
      <c r="H5709" s="9" t="s">
        <v>1701</v>
      </c>
      <c r="I5709" s="9"/>
      <c r="J5709" s="9" t="s">
        <v>10826</v>
      </c>
      <c r="K5709" s="9" t="s">
        <v>11278</v>
      </c>
      <c r="L5709" s="9" t="s">
        <v>1704</v>
      </c>
      <c r="M5709" s="9"/>
      <c r="N5709" s="12" t="s">
        <v>10829</v>
      </c>
    </row>
    <row r="5710" customFormat="1" spans="1:14">
      <c r="A5710" s="9" t="s">
        <v>11275</v>
      </c>
      <c r="B5710" s="9"/>
      <c r="C5710" s="9" t="s">
        <v>11285</v>
      </c>
      <c r="D5710" s="9" t="s">
        <v>11286</v>
      </c>
      <c r="E5710" s="10" t="s">
        <v>1676</v>
      </c>
      <c r="F5710" s="9"/>
      <c r="G5710" s="9"/>
      <c r="H5710" s="9" t="s">
        <v>1701</v>
      </c>
      <c r="I5710" s="9"/>
      <c r="J5710" s="9" t="s">
        <v>10826</v>
      </c>
      <c r="K5710" s="9" t="s">
        <v>11278</v>
      </c>
      <c r="L5710" s="9" t="s">
        <v>1704</v>
      </c>
      <c r="M5710" s="9"/>
      <c r="N5710" s="12" t="s">
        <v>10829</v>
      </c>
    </row>
    <row r="5711" customFormat="1" spans="1:14">
      <c r="A5711" s="9" t="s">
        <v>11275</v>
      </c>
      <c r="B5711" s="9"/>
      <c r="C5711" s="9" t="s">
        <v>11287</v>
      </c>
      <c r="D5711" s="9" t="s">
        <v>11288</v>
      </c>
      <c r="E5711" s="10" t="s">
        <v>1676</v>
      </c>
      <c r="F5711" s="9"/>
      <c r="G5711" s="9"/>
      <c r="H5711" s="9" t="s">
        <v>1701</v>
      </c>
      <c r="I5711" s="9"/>
      <c r="J5711" s="9" t="s">
        <v>10826</v>
      </c>
      <c r="K5711" s="9" t="s">
        <v>11278</v>
      </c>
      <c r="L5711" s="9" t="s">
        <v>1704</v>
      </c>
      <c r="M5711" s="9"/>
      <c r="N5711" s="12" t="s">
        <v>10829</v>
      </c>
    </row>
    <row r="5712" customFormat="1" spans="1:14">
      <c r="A5712" s="9" t="s">
        <v>11275</v>
      </c>
      <c r="B5712" s="9"/>
      <c r="C5712" s="9" t="s">
        <v>11289</v>
      </c>
      <c r="D5712" s="9" t="s">
        <v>11290</v>
      </c>
      <c r="E5712" s="10" t="s">
        <v>1676</v>
      </c>
      <c r="F5712" s="9"/>
      <c r="G5712" s="9"/>
      <c r="H5712" s="9" t="s">
        <v>1701</v>
      </c>
      <c r="I5712" s="9"/>
      <c r="J5712" s="9" t="s">
        <v>10826</v>
      </c>
      <c r="K5712" s="9" t="s">
        <v>11278</v>
      </c>
      <c r="L5712" s="9" t="s">
        <v>1704</v>
      </c>
      <c r="M5712" s="9"/>
      <c r="N5712" s="12" t="s">
        <v>10829</v>
      </c>
    </row>
    <row r="5713" customFormat="1" spans="1:14">
      <c r="A5713" s="9" t="s">
        <v>11275</v>
      </c>
      <c r="B5713" s="9"/>
      <c r="C5713" s="9" t="s">
        <v>11291</v>
      </c>
      <c r="D5713" s="9" t="s">
        <v>11292</v>
      </c>
      <c r="E5713" s="10" t="s">
        <v>1676</v>
      </c>
      <c r="F5713" s="9"/>
      <c r="G5713" s="9"/>
      <c r="H5713" s="9" t="s">
        <v>1701</v>
      </c>
      <c r="I5713" s="9"/>
      <c r="J5713" s="9" t="s">
        <v>10826</v>
      </c>
      <c r="K5713" s="9" t="s">
        <v>11278</v>
      </c>
      <c r="L5713" s="9" t="s">
        <v>1704</v>
      </c>
      <c r="M5713" s="9"/>
      <c r="N5713" s="12" t="s">
        <v>10829</v>
      </c>
    </row>
    <row r="5714" customFormat="1" spans="1:14">
      <c r="A5714" s="9" t="s">
        <v>11275</v>
      </c>
      <c r="B5714" s="9"/>
      <c r="C5714" s="9" t="s">
        <v>11293</v>
      </c>
      <c r="D5714" s="9" t="s">
        <v>11294</v>
      </c>
      <c r="E5714" s="10" t="s">
        <v>1676</v>
      </c>
      <c r="F5714" s="9"/>
      <c r="G5714" s="9"/>
      <c r="H5714" s="9" t="s">
        <v>1701</v>
      </c>
      <c r="I5714" s="9"/>
      <c r="J5714" s="9" t="s">
        <v>10826</v>
      </c>
      <c r="K5714" s="9" t="s">
        <v>11278</v>
      </c>
      <c r="L5714" s="9" t="s">
        <v>1704</v>
      </c>
      <c r="M5714" s="9"/>
      <c r="N5714" s="12" t="s">
        <v>10829</v>
      </c>
    </row>
    <row r="5715" customFormat="1" spans="1:14">
      <c r="A5715" s="9" t="s">
        <v>11275</v>
      </c>
      <c r="B5715" s="9"/>
      <c r="C5715" s="9" t="s">
        <v>11295</v>
      </c>
      <c r="D5715" s="9" t="s">
        <v>11296</v>
      </c>
      <c r="E5715" s="10" t="s">
        <v>1676</v>
      </c>
      <c r="F5715" s="9"/>
      <c r="G5715" s="9"/>
      <c r="H5715" s="9" t="s">
        <v>1701</v>
      </c>
      <c r="I5715" s="9"/>
      <c r="J5715" s="9" t="s">
        <v>10826</v>
      </c>
      <c r="K5715" s="9" t="s">
        <v>11278</v>
      </c>
      <c r="L5715" s="9" t="s">
        <v>1704</v>
      </c>
      <c r="M5715" s="9"/>
      <c r="N5715" s="12" t="s">
        <v>10829</v>
      </c>
    </row>
    <row r="5716" customFormat="1" spans="1:14">
      <c r="A5716" s="9" t="s">
        <v>11275</v>
      </c>
      <c r="B5716" s="9"/>
      <c r="C5716" s="9" t="s">
        <v>11297</v>
      </c>
      <c r="D5716" s="9" t="s">
        <v>11298</v>
      </c>
      <c r="E5716" s="10" t="s">
        <v>1676</v>
      </c>
      <c r="F5716" s="9"/>
      <c r="G5716" s="9"/>
      <c r="H5716" s="9" t="s">
        <v>1701</v>
      </c>
      <c r="I5716" s="9"/>
      <c r="J5716" s="9" t="s">
        <v>10826</v>
      </c>
      <c r="K5716" s="9" t="s">
        <v>11278</v>
      </c>
      <c r="L5716" s="9" t="s">
        <v>1704</v>
      </c>
      <c r="M5716" s="9"/>
      <c r="N5716" s="12" t="s">
        <v>10829</v>
      </c>
    </row>
    <row r="5717" customFormat="1" spans="1:14">
      <c r="A5717" s="9" t="s">
        <v>11275</v>
      </c>
      <c r="B5717" s="9"/>
      <c r="C5717" s="9" t="s">
        <v>11299</v>
      </c>
      <c r="D5717" s="9" t="s">
        <v>11300</v>
      </c>
      <c r="E5717" s="10" t="s">
        <v>1676</v>
      </c>
      <c r="F5717" s="9"/>
      <c r="G5717" s="9"/>
      <c r="H5717" s="9" t="s">
        <v>1701</v>
      </c>
      <c r="I5717" s="9"/>
      <c r="J5717" s="9" t="s">
        <v>10826</v>
      </c>
      <c r="K5717" s="9" t="s">
        <v>11278</v>
      </c>
      <c r="L5717" s="9" t="s">
        <v>1704</v>
      </c>
      <c r="M5717" s="9"/>
      <c r="N5717" s="12" t="s">
        <v>10829</v>
      </c>
    </row>
    <row r="5718" customFormat="1" spans="1:14">
      <c r="A5718" s="9" t="s">
        <v>11275</v>
      </c>
      <c r="B5718" s="9"/>
      <c r="C5718" s="9" t="s">
        <v>11301</v>
      </c>
      <c r="D5718" s="9" t="s">
        <v>11302</v>
      </c>
      <c r="E5718" s="10" t="s">
        <v>1676</v>
      </c>
      <c r="F5718" s="9"/>
      <c r="G5718" s="9"/>
      <c r="H5718" s="9" t="s">
        <v>1701</v>
      </c>
      <c r="I5718" s="9"/>
      <c r="J5718" s="9" t="s">
        <v>10826</v>
      </c>
      <c r="K5718" s="9" t="s">
        <v>11278</v>
      </c>
      <c r="L5718" s="9" t="s">
        <v>1704</v>
      </c>
      <c r="M5718" s="9"/>
      <c r="N5718" s="12" t="s">
        <v>10829</v>
      </c>
    </row>
    <row r="5719" customFormat="1" spans="1:14">
      <c r="A5719" s="9" t="s">
        <v>11275</v>
      </c>
      <c r="B5719" s="9"/>
      <c r="C5719" s="9" t="s">
        <v>11303</v>
      </c>
      <c r="D5719" s="9" t="s">
        <v>11304</v>
      </c>
      <c r="E5719" s="10" t="s">
        <v>1676</v>
      </c>
      <c r="F5719" s="9"/>
      <c r="G5719" s="9"/>
      <c r="H5719" s="9" t="s">
        <v>1701</v>
      </c>
      <c r="I5719" s="9"/>
      <c r="J5719" s="9" t="s">
        <v>10826</v>
      </c>
      <c r="K5719" s="9" t="s">
        <v>11278</v>
      </c>
      <c r="L5719" s="9" t="s">
        <v>1704</v>
      </c>
      <c r="M5719" s="9"/>
      <c r="N5719" s="12" t="s">
        <v>10829</v>
      </c>
    </row>
    <row r="5720" customFormat="1" spans="1:14">
      <c r="A5720" s="9" t="s">
        <v>11275</v>
      </c>
      <c r="B5720" s="9"/>
      <c r="C5720" s="9" t="s">
        <v>11305</v>
      </c>
      <c r="D5720" s="9" t="s">
        <v>11306</v>
      </c>
      <c r="E5720" s="10" t="s">
        <v>1676</v>
      </c>
      <c r="F5720" s="9"/>
      <c r="G5720" s="9"/>
      <c r="H5720" s="9" t="s">
        <v>1701</v>
      </c>
      <c r="I5720" s="9"/>
      <c r="J5720" s="9" t="s">
        <v>10826</v>
      </c>
      <c r="K5720" s="9" t="s">
        <v>11278</v>
      </c>
      <c r="L5720" s="9" t="s">
        <v>1704</v>
      </c>
      <c r="M5720" s="9"/>
      <c r="N5720" s="12" t="s">
        <v>10829</v>
      </c>
    </row>
    <row r="5721" customFormat="1" spans="1:14">
      <c r="A5721" s="9" t="s">
        <v>11275</v>
      </c>
      <c r="B5721" s="9"/>
      <c r="C5721" s="9" t="s">
        <v>11307</v>
      </c>
      <c r="D5721" s="9" t="s">
        <v>11308</v>
      </c>
      <c r="E5721" s="10" t="s">
        <v>1676</v>
      </c>
      <c r="F5721" s="9"/>
      <c r="G5721" s="9"/>
      <c r="H5721" s="9" t="s">
        <v>1701</v>
      </c>
      <c r="I5721" s="9"/>
      <c r="J5721" s="9" t="s">
        <v>10826</v>
      </c>
      <c r="K5721" s="9" t="s">
        <v>11278</v>
      </c>
      <c r="L5721" s="9" t="s">
        <v>1704</v>
      </c>
      <c r="M5721" s="9"/>
      <c r="N5721" s="12" t="s">
        <v>10829</v>
      </c>
    </row>
    <row r="5722" customFormat="1" spans="1:14">
      <c r="A5722" s="9" t="s">
        <v>11275</v>
      </c>
      <c r="B5722" s="9"/>
      <c r="C5722" s="9" t="s">
        <v>11309</v>
      </c>
      <c r="D5722" s="9" t="s">
        <v>11310</v>
      </c>
      <c r="E5722" s="10" t="s">
        <v>1676</v>
      </c>
      <c r="F5722" s="9"/>
      <c r="G5722" s="9"/>
      <c r="H5722" s="9" t="s">
        <v>1701</v>
      </c>
      <c r="I5722" s="9"/>
      <c r="J5722" s="9" t="s">
        <v>10826</v>
      </c>
      <c r="K5722" s="9" t="s">
        <v>11278</v>
      </c>
      <c r="L5722" s="9" t="s">
        <v>1704</v>
      </c>
      <c r="M5722" s="9"/>
      <c r="N5722" s="12" t="s">
        <v>10829</v>
      </c>
    </row>
    <row r="5723" customFormat="1" spans="1:14">
      <c r="A5723" s="9" t="s">
        <v>11275</v>
      </c>
      <c r="B5723" s="9"/>
      <c r="C5723" s="9" t="s">
        <v>11311</v>
      </c>
      <c r="D5723" s="9" t="s">
        <v>11312</v>
      </c>
      <c r="E5723" s="10" t="s">
        <v>1676</v>
      </c>
      <c r="F5723" s="9"/>
      <c r="G5723" s="9"/>
      <c r="H5723" s="9" t="s">
        <v>1701</v>
      </c>
      <c r="I5723" s="9"/>
      <c r="J5723" s="9" t="s">
        <v>10826</v>
      </c>
      <c r="K5723" s="9" t="s">
        <v>11278</v>
      </c>
      <c r="L5723" s="9" t="s">
        <v>1704</v>
      </c>
      <c r="M5723" s="9"/>
      <c r="N5723" s="12" t="s">
        <v>10829</v>
      </c>
    </row>
    <row r="5724" customFormat="1" spans="1:14">
      <c r="A5724" s="9" t="s">
        <v>11275</v>
      </c>
      <c r="B5724" s="9"/>
      <c r="C5724" s="9" t="s">
        <v>11313</v>
      </c>
      <c r="D5724" s="9" t="s">
        <v>11314</v>
      </c>
      <c r="E5724" s="10" t="s">
        <v>1676</v>
      </c>
      <c r="F5724" s="9"/>
      <c r="G5724" s="9"/>
      <c r="H5724" s="9" t="s">
        <v>1701</v>
      </c>
      <c r="I5724" s="9"/>
      <c r="J5724" s="9" t="s">
        <v>10826</v>
      </c>
      <c r="K5724" s="9" t="s">
        <v>11278</v>
      </c>
      <c r="L5724" s="9" t="s">
        <v>1704</v>
      </c>
      <c r="M5724" s="9"/>
      <c r="N5724" s="12" t="s">
        <v>10829</v>
      </c>
    </row>
    <row r="5725" customFormat="1" spans="1:14">
      <c r="A5725" s="9" t="s">
        <v>11275</v>
      </c>
      <c r="B5725" s="9"/>
      <c r="C5725" s="9" t="s">
        <v>11315</v>
      </c>
      <c r="D5725" s="9" t="s">
        <v>11316</v>
      </c>
      <c r="E5725" s="10" t="s">
        <v>1676</v>
      </c>
      <c r="F5725" s="9"/>
      <c r="G5725" s="9"/>
      <c r="H5725" s="9" t="s">
        <v>1701</v>
      </c>
      <c r="I5725" s="9"/>
      <c r="J5725" s="9" t="s">
        <v>10826</v>
      </c>
      <c r="K5725" s="9" t="s">
        <v>11278</v>
      </c>
      <c r="L5725" s="9" t="s">
        <v>1704</v>
      </c>
      <c r="M5725" s="9"/>
      <c r="N5725" s="12" t="s">
        <v>10829</v>
      </c>
    </row>
    <row r="5726" customFormat="1" spans="1:14">
      <c r="A5726" s="9" t="s">
        <v>11275</v>
      </c>
      <c r="B5726" s="9"/>
      <c r="C5726" s="9" t="s">
        <v>11317</v>
      </c>
      <c r="D5726" s="9" t="s">
        <v>11318</v>
      </c>
      <c r="E5726" s="10" t="s">
        <v>1676</v>
      </c>
      <c r="F5726" s="9"/>
      <c r="G5726" s="9"/>
      <c r="H5726" s="9" t="s">
        <v>1701</v>
      </c>
      <c r="I5726" s="9"/>
      <c r="J5726" s="9" t="s">
        <v>10826</v>
      </c>
      <c r="K5726" s="9" t="s">
        <v>11278</v>
      </c>
      <c r="L5726" s="9" t="s">
        <v>1704</v>
      </c>
      <c r="M5726" s="9"/>
      <c r="N5726" s="12" t="s">
        <v>10829</v>
      </c>
    </row>
    <row r="5727" customFormat="1" spans="1:14">
      <c r="A5727" s="9" t="s">
        <v>11275</v>
      </c>
      <c r="B5727" s="9"/>
      <c r="C5727" s="9" t="s">
        <v>11319</v>
      </c>
      <c r="D5727" s="9" t="s">
        <v>11320</v>
      </c>
      <c r="E5727" s="10" t="s">
        <v>1676</v>
      </c>
      <c r="F5727" s="9"/>
      <c r="G5727" s="9"/>
      <c r="H5727" s="9" t="s">
        <v>1701</v>
      </c>
      <c r="I5727" s="9"/>
      <c r="J5727" s="9" t="s">
        <v>10826</v>
      </c>
      <c r="K5727" s="9" t="s">
        <v>11278</v>
      </c>
      <c r="L5727" s="9" t="s">
        <v>1704</v>
      </c>
      <c r="M5727" s="9"/>
      <c r="N5727" s="12" t="s">
        <v>10829</v>
      </c>
    </row>
    <row r="5728" customFormat="1" spans="1:14">
      <c r="A5728" s="9" t="s">
        <v>11275</v>
      </c>
      <c r="B5728" s="9"/>
      <c r="C5728" s="9" t="s">
        <v>11321</v>
      </c>
      <c r="D5728" s="9" t="s">
        <v>11322</v>
      </c>
      <c r="E5728" s="10" t="s">
        <v>1676</v>
      </c>
      <c r="F5728" s="9"/>
      <c r="G5728" s="9"/>
      <c r="H5728" s="9" t="s">
        <v>1701</v>
      </c>
      <c r="I5728" s="9"/>
      <c r="J5728" s="9" t="s">
        <v>10826</v>
      </c>
      <c r="K5728" s="9" t="s">
        <v>11278</v>
      </c>
      <c r="L5728" s="9" t="s">
        <v>1704</v>
      </c>
      <c r="M5728" s="9"/>
      <c r="N5728" s="12" t="s">
        <v>10829</v>
      </c>
    </row>
    <row r="5729" customFormat="1" spans="1:14">
      <c r="A5729" s="9" t="s">
        <v>11275</v>
      </c>
      <c r="B5729" s="9"/>
      <c r="C5729" s="9" t="s">
        <v>11323</v>
      </c>
      <c r="D5729" s="9" t="s">
        <v>11324</v>
      </c>
      <c r="E5729" s="10" t="s">
        <v>1676</v>
      </c>
      <c r="F5729" s="9"/>
      <c r="G5729" s="9"/>
      <c r="H5729" s="9" t="s">
        <v>1701</v>
      </c>
      <c r="I5729" s="9"/>
      <c r="J5729" s="9" t="s">
        <v>10826</v>
      </c>
      <c r="K5729" s="9" t="s">
        <v>11278</v>
      </c>
      <c r="L5729" s="9" t="s">
        <v>1704</v>
      </c>
      <c r="M5729" s="9"/>
      <c r="N5729" s="12" t="s">
        <v>10829</v>
      </c>
    </row>
    <row r="5730" customFormat="1" spans="1:14">
      <c r="A5730" s="9" t="s">
        <v>11275</v>
      </c>
      <c r="B5730" s="9"/>
      <c r="C5730" s="9" t="s">
        <v>11325</v>
      </c>
      <c r="D5730" s="9" t="s">
        <v>11326</v>
      </c>
      <c r="E5730" s="10" t="s">
        <v>1676</v>
      </c>
      <c r="F5730" s="9"/>
      <c r="G5730" s="9"/>
      <c r="H5730" s="9" t="s">
        <v>1701</v>
      </c>
      <c r="I5730" s="9"/>
      <c r="J5730" s="9" t="s">
        <v>10826</v>
      </c>
      <c r="K5730" s="9" t="s">
        <v>11278</v>
      </c>
      <c r="L5730" s="9" t="s">
        <v>1704</v>
      </c>
      <c r="M5730" s="9"/>
      <c r="N5730" s="12" t="s">
        <v>10829</v>
      </c>
    </row>
    <row r="5731" customFormat="1" spans="1:14">
      <c r="A5731" s="9" t="s">
        <v>11275</v>
      </c>
      <c r="B5731" s="9"/>
      <c r="C5731" s="9" t="s">
        <v>11327</v>
      </c>
      <c r="D5731" s="9" t="s">
        <v>11328</v>
      </c>
      <c r="E5731" s="10" t="s">
        <v>1676</v>
      </c>
      <c r="F5731" s="9"/>
      <c r="G5731" s="9"/>
      <c r="H5731" s="9" t="s">
        <v>1701</v>
      </c>
      <c r="I5731" s="9"/>
      <c r="J5731" s="9" t="s">
        <v>10826</v>
      </c>
      <c r="K5731" s="9" t="s">
        <v>11278</v>
      </c>
      <c r="L5731" s="9" t="s">
        <v>1704</v>
      </c>
      <c r="M5731" s="9"/>
      <c r="N5731" s="12" t="s">
        <v>10829</v>
      </c>
    </row>
    <row r="5732" customFormat="1" spans="1:14">
      <c r="A5732" s="9" t="s">
        <v>11275</v>
      </c>
      <c r="B5732" s="9"/>
      <c r="C5732" s="9" t="s">
        <v>11329</v>
      </c>
      <c r="D5732" s="9" t="s">
        <v>11330</v>
      </c>
      <c r="E5732" s="10" t="s">
        <v>1676</v>
      </c>
      <c r="F5732" s="9"/>
      <c r="G5732" s="9"/>
      <c r="H5732" s="9" t="s">
        <v>1701</v>
      </c>
      <c r="I5732" s="9"/>
      <c r="J5732" s="9" t="s">
        <v>10826</v>
      </c>
      <c r="K5732" s="9" t="s">
        <v>11278</v>
      </c>
      <c r="L5732" s="9" t="s">
        <v>1704</v>
      </c>
      <c r="M5732" s="9"/>
      <c r="N5732" s="12" t="s">
        <v>10829</v>
      </c>
    </row>
    <row r="5733" customFormat="1" spans="1:14">
      <c r="A5733" s="9" t="s">
        <v>11275</v>
      </c>
      <c r="B5733" s="9"/>
      <c r="C5733" s="9" t="s">
        <v>11331</v>
      </c>
      <c r="D5733" s="9" t="s">
        <v>11332</v>
      </c>
      <c r="E5733" s="10" t="s">
        <v>1676</v>
      </c>
      <c r="F5733" s="9"/>
      <c r="G5733" s="9"/>
      <c r="H5733" s="9" t="s">
        <v>1701</v>
      </c>
      <c r="I5733" s="9"/>
      <c r="J5733" s="9" t="s">
        <v>10826</v>
      </c>
      <c r="K5733" s="9" t="s">
        <v>11278</v>
      </c>
      <c r="L5733" s="9" t="s">
        <v>1704</v>
      </c>
      <c r="M5733" s="9"/>
      <c r="N5733" s="12" t="s">
        <v>10829</v>
      </c>
    </row>
    <row r="5734" customFormat="1" spans="1:14">
      <c r="A5734" s="9" t="s">
        <v>11275</v>
      </c>
      <c r="B5734" s="9"/>
      <c r="C5734" s="9" t="s">
        <v>11333</v>
      </c>
      <c r="D5734" s="9" t="s">
        <v>11334</v>
      </c>
      <c r="E5734" s="10" t="s">
        <v>1676</v>
      </c>
      <c r="F5734" s="9"/>
      <c r="G5734" s="9"/>
      <c r="H5734" s="9" t="s">
        <v>1701</v>
      </c>
      <c r="I5734" s="9"/>
      <c r="J5734" s="9" t="s">
        <v>10826</v>
      </c>
      <c r="K5734" s="9" t="s">
        <v>11278</v>
      </c>
      <c r="L5734" s="9" t="s">
        <v>1704</v>
      </c>
      <c r="M5734" s="9"/>
      <c r="N5734" s="12" t="s">
        <v>10829</v>
      </c>
    </row>
    <row r="5735" customFormat="1" spans="1:14">
      <c r="A5735" s="9" t="s">
        <v>11275</v>
      </c>
      <c r="B5735" s="9"/>
      <c r="C5735" s="9" t="s">
        <v>11335</v>
      </c>
      <c r="D5735" s="9" t="s">
        <v>11336</v>
      </c>
      <c r="E5735" s="10" t="s">
        <v>1676</v>
      </c>
      <c r="F5735" s="9"/>
      <c r="G5735" s="9"/>
      <c r="H5735" s="9" t="s">
        <v>1701</v>
      </c>
      <c r="I5735" s="9"/>
      <c r="J5735" s="9" t="s">
        <v>10826</v>
      </c>
      <c r="K5735" s="9" t="s">
        <v>11278</v>
      </c>
      <c r="L5735" s="9" t="s">
        <v>1704</v>
      </c>
      <c r="M5735" s="9"/>
      <c r="N5735" s="12" t="s">
        <v>10829</v>
      </c>
    </row>
    <row r="5736" customFormat="1" spans="1:14">
      <c r="A5736" s="9" t="s">
        <v>11275</v>
      </c>
      <c r="B5736" s="9"/>
      <c r="C5736" s="9" t="s">
        <v>11337</v>
      </c>
      <c r="D5736" s="9" t="s">
        <v>11338</v>
      </c>
      <c r="E5736" s="10" t="s">
        <v>1676</v>
      </c>
      <c r="F5736" s="9"/>
      <c r="G5736" s="9"/>
      <c r="H5736" s="9" t="s">
        <v>1701</v>
      </c>
      <c r="I5736" s="9"/>
      <c r="J5736" s="9" t="s">
        <v>10826</v>
      </c>
      <c r="K5736" s="9" t="s">
        <v>11278</v>
      </c>
      <c r="L5736" s="9" t="s">
        <v>1704</v>
      </c>
      <c r="M5736" s="9"/>
      <c r="N5736" s="12" t="s">
        <v>10829</v>
      </c>
    </row>
    <row r="5737" customFormat="1" spans="1:14">
      <c r="A5737" s="9" t="s">
        <v>11275</v>
      </c>
      <c r="B5737" s="9"/>
      <c r="C5737" s="9" t="s">
        <v>11339</v>
      </c>
      <c r="D5737" s="9" t="s">
        <v>11340</v>
      </c>
      <c r="E5737" s="10" t="s">
        <v>1676</v>
      </c>
      <c r="F5737" s="9"/>
      <c r="G5737" s="9"/>
      <c r="H5737" s="9" t="s">
        <v>1701</v>
      </c>
      <c r="I5737" s="9"/>
      <c r="J5737" s="9" t="s">
        <v>10826</v>
      </c>
      <c r="K5737" s="9" t="s">
        <v>11278</v>
      </c>
      <c r="L5737" s="9" t="s">
        <v>1704</v>
      </c>
      <c r="M5737" s="9"/>
      <c r="N5737" s="12" t="s">
        <v>10829</v>
      </c>
    </row>
    <row r="5738" customFormat="1" spans="1:14">
      <c r="A5738" s="9" t="s">
        <v>11275</v>
      </c>
      <c r="B5738" s="9"/>
      <c r="C5738" s="9" t="s">
        <v>11341</v>
      </c>
      <c r="D5738" s="9" t="s">
        <v>11342</v>
      </c>
      <c r="E5738" s="10" t="s">
        <v>1676</v>
      </c>
      <c r="F5738" s="9"/>
      <c r="G5738" s="9"/>
      <c r="H5738" s="9" t="s">
        <v>1701</v>
      </c>
      <c r="I5738" s="9"/>
      <c r="J5738" s="9" t="s">
        <v>10826</v>
      </c>
      <c r="K5738" s="9" t="s">
        <v>11278</v>
      </c>
      <c r="L5738" s="9" t="s">
        <v>1704</v>
      </c>
      <c r="M5738" s="9"/>
      <c r="N5738" s="12" t="s">
        <v>10829</v>
      </c>
    </row>
    <row r="5739" customFormat="1" spans="1:14">
      <c r="A5739" s="9" t="s">
        <v>11275</v>
      </c>
      <c r="B5739" s="9"/>
      <c r="C5739" s="9" t="s">
        <v>11343</v>
      </c>
      <c r="D5739" s="9" t="s">
        <v>11344</v>
      </c>
      <c r="E5739" s="10" t="s">
        <v>1676</v>
      </c>
      <c r="F5739" s="9"/>
      <c r="G5739" s="9"/>
      <c r="H5739" s="9" t="s">
        <v>1701</v>
      </c>
      <c r="I5739" s="9"/>
      <c r="J5739" s="9" t="s">
        <v>10826</v>
      </c>
      <c r="K5739" s="9" t="s">
        <v>11278</v>
      </c>
      <c r="L5739" s="9" t="s">
        <v>1704</v>
      </c>
      <c r="M5739" s="9"/>
      <c r="N5739" s="12" t="s">
        <v>10829</v>
      </c>
    </row>
    <row r="5740" customFormat="1" spans="1:14">
      <c r="A5740" s="9" t="s">
        <v>11275</v>
      </c>
      <c r="B5740" s="9"/>
      <c r="C5740" s="9" t="s">
        <v>11345</v>
      </c>
      <c r="D5740" s="9" t="s">
        <v>11346</v>
      </c>
      <c r="E5740" s="10" t="s">
        <v>1676</v>
      </c>
      <c r="F5740" s="9"/>
      <c r="G5740" s="9"/>
      <c r="H5740" s="9" t="s">
        <v>1701</v>
      </c>
      <c r="I5740" s="9"/>
      <c r="J5740" s="9" t="s">
        <v>10826</v>
      </c>
      <c r="K5740" s="9" t="s">
        <v>11278</v>
      </c>
      <c r="L5740" s="9" t="s">
        <v>1704</v>
      </c>
      <c r="M5740" s="9"/>
      <c r="N5740" s="12" t="s">
        <v>10829</v>
      </c>
    </row>
    <row r="5741" customFormat="1" spans="1:14">
      <c r="A5741" s="9" t="s">
        <v>11275</v>
      </c>
      <c r="B5741" s="9"/>
      <c r="C5741" s="9" t="s">
        <v>11347</v>
      </c>
      <c r="D5741" s="9" t="s">
        <v>11348</v>
      </c>
      <c r="E5741" s="10" t="s">
        <v>1676</v>
      </c>
      <c r="F5741" s="9"/>
      <c r="G5741" s="9"/>
      <c r="H5741" s="9" t="s">
        <v>1701</v>
      </c>
      <c r="I5741" s="9"/>
      <c r="J5741" s="9" t="s">
        <v>10826</v>
      </c>
      <c r="K5741" s="9" t="s">
        <v>11278</v>
      </c>
      <c r="L5741" s="9" t="s">
        <v>1704</v>
      </c>
      <c r="M5741" s="9"/>
      <c r="N5741" s="12" t="s">
        <v>10829</v>
      </c>
    </row>
    <row r="5742" customFormat="1" spans="1:14">
      <c r="A5742" s="9" t="s">
        <v>11275</v>
      </c>
      <c r="B5742" s="9"/>
      <c r="C5742" s="9" t="s">
        <v>11349</v>
      </c>
      <c r="D5742" s="9" t="s">
        <v>11350</v>
      </c>
      <c r="E5742" s="10" t="s">
        <v>1676</v>
      </c>
      <c r="F5742" s="9"/>
      <c r="G5742" s="9"/>
      <c r="H5742" s="9" t="s">
        <v>665</v>
      </c>
      <c r="I5742" s="9"/>
      <c r="J5742" s="9" t="s">
        <v>993</v>
      </c>
      <c r="K5742" s="9" t="s">
        <v>8586</v>
      </c>
      <c r="L5742" s="9" t="s">
        <v>1716</v>
      </c>
      <c r="M5742" s="9"/>
      <c r="N5742" s="12" t="s">
        <v>8588</v>
      </c>
    </row>
    <row r="5743" customFormat="1" spans="1:14">
      <c r="A5743" s="9" t="s">
        <v>11275</v>
      </c>
      <c r="B5743" s="9"/>
      <c r="C5743" s="12" t="s">
        <v>11351</v>
      </c>
      <c r="D5743" s="12" t="s">
        <v>11352</v>
      </c>
      <c r="E5743" s="10" t="s">
        <v>1676</v>
      </c>
      <c r="F5743" s="9"/>
      <c r="G5743" s="9"/>
      <c r="H5743" s="9" t="s">
        <v>1701</v>
      </c>
      <c r="I5743" s="9"/>
      <c r="J5743" s="9" t="s">
        <v>10826</v>
      </c>
      <c r="K5743" s="9" t="s">
        <v>11278</v>
      </c>
      <c r="L5743" s="9" t="s">
        <v>1704</v>
      </c>
      <c r="M5743" s="9"/>
      <c r="N5743" s="12" t="s">
        <v>10829</v>
      </c>
    </row>
    <row r="5744" customFormat="1" spans="1:14">
      <c r="A5744" s="9" t="s">
        <v>11353</v>
      </c>
      <c r="B5744" s="10"/>
      <c r="C5744" s="10" t="s">
        <v>11354</v>
      </c>
      <c r="D5744" s="10" t="s">
        <v>11355</v>
      </c>
      <c r="E5744" s="10" t="s">
        <v>1676</v>
      </c>
      <c r="F5744" s="10"/>
      <c r="G5744" s="10"/>
      <c r="H5744" s="10" t="s">
        <v>665</v>
      </c>
      <c r="I5744" s="10"/>
      <c r="J5744" s="10" t="s">
        <v>993</v>
      </c>
      <c r="K5744" s="10" t="s">
        <v>8586</v>
      </c>
      <c r="L5744" s="10" t="s">
        <v>8587</v>
      </c>
      <c r="M5744" s="9" t="s">
        <v>8167</v>
      </c>
      <c r="N5744" s="12" t="s">
        <v>8588</v>
      </c>
    </row>
    <row r="5745" customFormat="1" spans="1:14">
      <c r="A5745" s="9" t="s">
        <v>11353</v>
      </c>
      <c r="B5745" s="10"/>
      <c r="C5745" s="10" t="s">
        <v>11356</v>
      </c>
      <c r="D5745" s="10" t="s">
        <v>11357</v>
      </c>
      <c r="E5745" s="10" t="s">
        <v>1676</v>
      </c>
      <c r="F5745" s="10"/>
      <c r="G5745" s="10"/>
      <c r="H5745" s="10" t="s">
        <v>665</v>
      </c>
      <c r="I5745" s="10"/>
      <c r="J5745" s="10" t="s">
        <v>993</v>
      </c>
      <c r="K5745" s="10" t="s">
        <v>8586</v>
      </c>
      <c r="L5745" s="10" t="s">
        <v>8587</v>
      </c>
      <c r="M5745" s="9" t="s">
        <v>8167</v>
      </c>
      <c r="N5745" s="12" t="s">
        <v>8588</v>
      </c>
    </row>
    <row r="5746" customFormat="1" spans="1:14">
      <c r="A5746" s="9" t="s">
        <v>11353</v>
      </c>
      <c r="B5746" s="10"/>
      <c r="C5746" s="10" t="s">
        <v>11358</v>
      </c>
      <c r="D5746" s="10" t="s">
        <v>11359</v>
      </c>
      <c r="E5746" s="10" t="s">
        <v>1676</v>
      </c>
      <c r="F5746" s="10"/>
      <c r="G5746" s="10"/>
      <c r="H5746" s="10" t="s">
        <v>665</v>
      </c>
      <c r="I5746" s="10"/>
      <c r="J5746" s="10" t="s">
        <v>993</v>
      </c>
      <c r="K5746" s="10" t="s">
        <v>8586</v>
      </c>
      <c r="L5746" s="10" t="s">
        <v>8587</v>
      </c>
      <c r="M5746" s="9" t="s">
        <v>8167</v>
      </c>
      <c r="N5746" s="12" t="s">
        <v>8588</v>
      </c>
    </row>
    <row r="5747" customFormat="1" spans="1:14">
      <c r="A5747" s="9" t="s">
        <v>11353</v>
      </c>
      <c r="B5747" s="10"/>
      <c r="C5747" s="10" t="s">
        <v>11360</v>
      </c>
      <c r="D5747" s="10" t="s">
        <v>11361</v>
      </c>
      <c r="E5747" s="10" t="s">
        <v>1676</v>
      </c>
      <c r="F5747" s="10"/>
      <c r="G5747" s="10"/>
      <c r="H5747" s="10" t="s">
        <v>665</v>
      </c>
      <c r="I5747" s="10"/>
      <c r="J5747" s="10" t="s">
        <v>993</v>
      </c>
      <c r="K5747" s="10" t="s">
        <v>8586</v>
      </c>
      <c r="L5747" s="10" t="s">
        <v>8587</v>
      </c>
      <c r="M5747" s="9" t="s">
        <v>8167</v>
      </c>
      <c r="N5747" s="12" t="s">
        <v>8588</v>
      </c>
    </row>
    <row r="5748" customFormat="1" spans="1:14">
      <c r="A5748" s="9" t="s">
        <v>11353</v>
      </c>
      <c r="B5748" s="10"/>
      <c r="C5748" s="10" t="s">
        <v>11362</v>
      </c>
      <c r="D5748" s="10" t="s">
        <v>11363</v>
      </c>
      <c r="E5748" s="10" t="s">
        <v>1676</v>
      </c>
      <c r="F5748" s="10"/>
      <c r="G5748" s="10"/>
      <c r="H5748" s="10" t="s">
        <v>665</v>
      </c>
      <c r="I5748" s="10"/>
      <c r="J5748" s="10" t="s">
        <v>993</v>
      </c>
      <c r="K5748" s="10" t="s">
        <v>8586</v>
      </c>
      <c r="L5748" s="10" t="s">
        <v>8587</v>
      </c>
      <c r="M5748" s="9" t="s">
        <v>8167</v>
      </c>
      <c r="N5748" s="12" t="s">
        <v>8588</v>
      </c>
    </row>
    <row r="5749" customFormat="1" spans="1:14">
      <c r="A5749" s="9" t="s">
        <v>11353</v>
      </c>
      <c r="B5749" s="10"/>
      <c r="C5749" s="10" t="s">
        <v>11364</v>
      </c>
      <c r="D5749" s="10" t="s">
        <v>11365</v>
      </c>
      <c r="E5749" s="10" t="s">
        <v>1676</v>
      </c>
      <c r="F5749" s="10"/>
      <c r="G5749" s="10"/>
      <c r="H5749" s="10" t="s">
        <v>665</v>
      </c>
      <c r="I5749" s="10"/>
      <c r="J5749" s="10" t="s">
        <v>993</v>
      </c>
      <c r="K5749" s="10" t="s">
        <v>8586</v>
      </c>
      <c r="L5749" s="10" t="s">
        <v>8587</v>
      </c>
      <c r="M5749" s="9" t="s">
        <v>8167</v>
      </c>
      <c r="N5749" s="12" t="s">
        <v>8588</v>
      </c>
    </row>
    <row r="5750" customFormat="1" spans="1:14">
      <c r="A5750" s="9" t="s">
        <v>11353</v>
      </c>
      <c r="B5750" s="10"/>
      <c r="C5750" s="10" t="s">
        <v>11366</v>
      </c>
      <c r="D5750" s="10" t="s">
        <v>11367</v>
      </c>
      <c r="E5750" s="10" t="s">
        <v>1676</v>
      </c>
      <c r="F5750" s="10"/>
      <c r="G5750" s="10"/>
      <c r="H5750" s="10" t="s">
        <v>665</v>
      </c>
      <c r="I5750" s="10"/>
      <c r="J5750" s="10" t="s">
        <v>993</v>
      </c>
      <c r="K5750" s="10" t="s">
        <v>8586</v>
      </c>
      <c r="L5750" s="10" t="s">
        <v>8587</v>
      </c>
      <c r="M5750" s="9" t="s">
        <v>8167</v>
      </c>
      <c r="N5750" s="12" t="s">
        <v>8588</v>
      </c>
    </row>
    <row r="5751" customFormat="1" spans="1:14">
      <c r="A5751" s="9" t="s">
        <v>11353</v>
      </c>
      <c r="B5751" s="9"/>
      <c r="C5751" s="10" t="s">
        <v>11368</v>
      </c>
      <c r="D5751" s="10" t="s">
        <v>11369</v>
      </c>
      <c r="E5751" s="10" t="s">
        <v>1676</v>
      </c>
      <c r="F5751" s="10"/>
      <c r="G5751" s="10"/>
      <c r="H5751" s="10" t="s">
        <v>665</v>
      </c>
      <c r="I5751" s="10"/>
      <c r="J5751" s="10" t="s">
        <v>993</v>
      </c>
      <c r="K5751" s="10" t="s">
        <v>8586</v>
      </c>
      <c r="L5751" s="10" t="s">
        <v>8587</v>
      </c>
      <c r="M5751" s="9" t="s">
        <v>8167</v>
      </c>
      <c r="N5751" s="12" t="s">
        <v>8588</v>
      </c>
    </row>
    <row r="5752" customFormat="1" spans="1:14">
      <c r="A5752" s="9" t="s">
        <v>11353</v>
      </c>
      <c r="B5752" s="10"/>
      <c r="C5752" s="10" t="s">
        <v>11370</v>
      </c>
      <c r="D5752" s="10" t="s">
        <v>11371</v>
      </c>
      <c r="E5752" s="10" t="s">
        <v>1676</v>
      </c>
      <c r="F5752" s="10"/>
      <c r="G5752" s="10"/>
      <c r="H5752" s="10" t="s">
        <v>665</v>
      </c>
      <c r="I5752" s="10"/>
      <c r="J5752" s="10" t="s">
        <v>993</v>
      </c>
      <c r="K5752" s="10" t="s">
        <v>8586</v>
      </c>
      <c r="L5752" s="10" t="s">
        <v>11372</v>
      </c>
      <c r="M5752" s="9" t="s">
        <v>1806</v>
      </c>
      <c r="N5752" s="12" t="s">
        <v>8588</v>
      </c>
    </row>
    <row r="5753" customFormat="1" spans="1:14">
      <c r="A5753" s="9" t="s">
        <v>11353</v>
      </c>
      <c r="B5753" s="10"/>
      <c r="C5753" s="10" t="s">
        <v>11373</v>
      </c>
      <c r="D5753" s="10" t="s">
        <v>11374</v>
      </c>
      <c r="E5753" s="10" t="s">
        <v>1676</v>
      </c>
      <c r="F5753" s="10"/>
      <c r="G5753" s="10"/>
      <c r="H5753" s="10" t="s">
        <v>665</v>
      </c>
      <c r="I5753" s="10"/>
      <c r="J5753" s="10" t="s">
        <v>993</v>
      </c>
      <c r="K5753" s="10" t="s">
        <v>8586</v>
      </c>
      <c r="L5753" s="10" t="s">
        <v>11372</v>
      </c>
      <c r="M5753" s="9" t="s">
        <v>1806</v>
      </c>
      <c r="N5753" s="12" t="s">
        <v>8588</v>
      </c>
    </row>
    <row r="5754" customFormat="1" spans="1:14">
      <c r="A5754" s="9" t="s">
        <v>11353</v>
      </c>
      <c r="B5754" s="10"/>
      <c r="C5754" s="10" t="s">
        <v>11375</v>
      </c>
      <c r="D5754" s="10" t="s">
        <v>11376</v>
      </c>
      <c r="E5754" s="10" t="s">
        <v>1676</v>
      </c>
      <c r="F5754" s="10"/>
      <c r="G5754" s="10"/>
      <c r="H5754" s="10" t="s">
        <v>665</v>
      </c>
      <c r="I5754" s="10"/>
      <c r="J5754" s="10" t="s">
        <v>993</v>
      </c>
      <c r="K5754" s="10" t="s">
        <v>8586</v>
      </c>
      <c r="L5754" s="10" t="s">
        <v>11372</v>
      </c>
      <c r="M5754" s="9" t="s">
        <v>1806</v>
      </c>
      <c r="N5754" s="12" t="s">
        <v>8588</v>
      </c>
    </row>
    <row r="5755" customFormat="1" spans="1:14">
      <c r="A5755" s="9" t="s">
        <v>11353</v>
      </c>
      <c r="B5755" s="10"/>
      <c r="C5755" s="10" t="s">
        <v>11377</v>
      </c>
      <c r="D5755" s="10" t="s">
        <v>11378</v>
      </c>
      <c r="E5755" s="10" t="s">
        <v>1676</v>
      </c>
      <c r="F5755" s="10"/>
      <c r="G5755" s="10"/>
      <c r="H5755" s="10" t="s">
        <v>665</v>
      </c>
      <c r="I5755" s="10"/>
      <c r="J5755" s="10" t="s">
        <v>993</v>
      </c>
      <c r="K5755" s="10" t="s">
        <v>8586</v>
      </c>
      <c r="L5755" s="10" t="s">
        <v>11372</v>
      </c>
      <c r="M5755" s="9" t="s">
        <v>1806</v>
      </c>
      <c r="N5755" s="12" t="s">
        <v>8588</v>
      </c>
    </row>
    <row r="5756" customFormat="1" spans="1:14">
      <c r="A5756" s="9" t="s">
        <v>11353</v>
      </c>
      <c r="B5756" s="9"/>
      <c r="C5756" s="9" t="s">
        <v>11379</v>
      </c>
      <c r="D5756" s="9" t="s">
        <v>11380</v>
      </c>
      <c r="E5756" s="10" t="s">
        <v>1676</v>
      </c>
      <c r="F5756" s="9"/>
      <c r="G5756" s="9"/>
      <c r="H5756" s="9" t="s">
        <v>665</v>
      </c>
      <c r="I5756" s="9"/>
      <c r="J5756" s="10" t="s">
        <v>993</v>
      </c>
      <c r="K5756" s="10" t="s">
        <v>8586</v>
      </c>
      <c r="L5756" s="9" t="s">
        <v>8485</v>
      </c>
      <c r="M5756" s="9"/>
      <c r="N5756" s="12" t="s">
        <v>8588</v>
      </c>
    </row>
    <row r="5757" customFormat="1" spans="1:14">
      <c r="A5757" s="9" t="s">
        <v>11353</v>
      </c>
      <c r="B5757" s="9"/>
      <c r="C5757" s="9" t="s">
        <v>11381</v>
      </c>
      <c r="D5757" s="9" t="s">
        <v>11037</v>
      </c>
      <c r="E5757" s="10" t="s">
        <v>1676</v>
      </c>
      <c r="F5757" s="9"/>
      <c r="G5757" s="9"/>
      <c r="H5757" s="9" t="s">
        <v>665</v>
      </c>
      <c r="I5757" s="9"/>
      <c r="J5757" s="9" t="s">
        <v>993</v>
      </c>
      <c r="K5757" s="9" t="s">
        <v>8586</v>
      </c>
      <c r="L5757" s="10" t="s">
        <v>8485</v>
      </c>
      <c r="M5757" s="9"/>
      <c r="N5757" s="12" t="s">
        <v>8588</v>
      </c>
    </row>
    <row r="5758" customFormat="1" spans="1:14">
      <c r="A5758" s="9" t="s">
        <v>11353</v>
      </c>
      <c r="B5758" s="9"/>
      <c r="C5758" s="9" t="s">
        <v>11382</v>
      </c>
      <c r="D5758" s="9" t="s">
        <v>11039</v>
      </c>
      <c r="E5758" s="10" t="s">
        <v>1676</v>
      </c>
      <c r="F5758" s="9"/>
      <c r="G5758" s="9"/>
      <c r="H5758" s="9" t="s">
        <v>665</v>
      </c>
      <c r="I5758" s="9"/>
      <c r="J5758" s="9" t="s">
        <v>993</v>
      </c>
      <c r="K5758" s="9" t="s">
        <v>8586</v>
      </c>
      <c r="L5758" s="10" t="s">
        <v>8485</v>
      </c>
      <c r="M5758" s="9"/>
      <c r="N5758" s="12" t="s">
        <v>8588</v>
      </c>
    </row>
    <row r="5759" customFormat="1" spans="1:14">
      <c r="A5759" s="9" t="s">
        <v>11353</v>
      </c>
      <c r="B5759" s="9"/>
      <c r="C5759" s="9" t="s">
        <v>11383</v>
      </c>
      <c r="D5759" s="9" t="s">
        <v>11041</v>
      </c>
      <c r="E5759" s="10" t="s">
        <v>1676</v>
      </c>
      <c r="F5759" s="9"/>
      <c r="G5759" s="9"/>
      <c r="H5759" s="9" t="s">
        <v>665</v>
      </c>
      <c r="I5759" s="9"/>
      <c r="J5759" s="9" t="s">
        <v>993</v>
      </c>
      <c r="K5759" s="9" t="s">
        <v>8586</v>
      </c>
      <c r="L5759" s="10" t="s">
        <v>8485</v>
      </c>
      <c r="M5759" s="9"/>
      <c r="N5759" s="12" t="s">
        <v>8588</v>
      </c>
    </row>
    <row r="5760" customFormat="1" spans="1:14">
      <c r="A5760" s="9" t="s">
        <v>11353</v>
      </c>
      <c r="B5760" s="9"/>
      <c r="C5760" s="10" t="s">
        <v>11384</v>
      </c>
      <c r="D5760" s="10" t="s">
        <v>11385</v>
      </c>
      <c r="E5760" s="10" t="s">
        <v>1676</v>
      </c>
      <c r="F5760" s="10"/>
      <c r="G5760" s="10"/>
      <c r="H5760" s="10" t="s">
        <v>665</v>
      </c>
      <c r="I5760" s="10"/>
      <c r="J5760" s="10" t="s">
        <v>993</v>
      </c>
      <c r="K5760" s="10" t="s">
        <v>8586</v>
      </c>
      <c r="L5760" s="10" t="s">
        <v>8485</v>
      </c>
      <c r="M5760" s="9" t="s">
        <v>8167</v>
      </c>
      <c r="N5760" s="12" t="s">
        <v>8588</v>
      </c>
    </row>
    <row r="5761" customFormat="1" spans="1:14">
      <c r="A5761" s="9" t="s">
        <v>11353</v>
      </c>
      <c r="B5761" s="9"/>
      <c r="C5761" s="10" t="s">
        <v>11386</v>
      </c>
      <c r="D5761" s="10" t="s">
        <v>11387</v>
      </c>
      <c r="E5761" s="10" t="s">
        <v>1676</v>
      </c>
      <c r="F5761" s="10"/>
      <c r="G5761" s="10"/>
      <c r="H5761" s="10" t="s">
        <v>665</v>
      </c>
      <c r="I5761" s="10"/>
      <c r="J5761" s="10" t="s">
        <v>993</v>
      </c>
      <c r="K5761" s="10" t="s">
        <v>8586</v>
      </c>
      <c r="L5761" s="10" t="s">
        <v>8485</v>
      </c>
      <c r="M5761" s="9" t="s">
        <v>8167</v>
      </c>
      <c r="N5761" s="12" t="s">
        <v>8588</v>
      </c>
    </row>
    <row r="5762" customFormat="1" spans="1:14">
      <c r="A5762" s="9" t="s">
        <v>11353</v>
      </c>
      <c r="B5762" s="9"/>
      <c r="C5762" s="10" t="s">
        <v>11388</v>
      </c>
      <c r="D5762" s="10" t="s">
        <v>11389</v>
      </c>
      <c r="E5762" s="10" t="s">
        <v>1676</v>
      </c>
      <c r="F5762" s="10"/>
      <c r="G5762" s="10"/>
      <c r="H5762" s="10" t="s">
        <v>665</v>
      </c>
      <c r="I5762" s="10"/>
      <c r="J5762" s="10" t="s">
        <v>993</v>
      </c>
      <c r="K5762" s="10" t="s">
        <v>8586</v>
      </c>
      <c r="L5762" s="10" t="s">
        <v>8485</v>
      </c>
      <c r="M5762" s="9" t="s">
        <v>8167</v>
      </c>
      <c r="N5762" s="12" t="s">
        <v>8588</v>
      </c>
    </row>
    <row r="5763" customFormat="1" spans="1:14">
      <c r="A5763" s="9" t="s">
        <v>11353</v>
      </c>
      <c r="B5763" s="9"/>
      <c r="C5763" s="10" t="s">
        <v>11390</v>
      </c>
      <c r="D5763" s="10" t="s">
        <v>11391</v>
      </c>
      <c r="E5763" s="10" t="s">
        <v>1676</v>
      </c>
      <c r="F5763" s="10"/>
      <c r="G5763" s="10"/>
      <c r="H5763" s="10" t="s">
        <v>665</v>
      </c>
      <c r="I5763" s="10"/>
      <c r="J5763" s="10" t="s">
        <v>993</v>
      </c>
      <c r="K5763" s="10" t="s">
        <v>8586</v>
      </c>
      <c r="L5763" s="10" t="s">
        <v>8485</v>
      </c>
      <c r="M5763" s="9" t="s">
        <v>8167</v>
      </c>
      <c r="N5763" s="12" t="s">
        <v>8588</v>
      </c>
    </row>
    <row r="5764" customFormat="1" spans="1:14">
      <c r="A5764" s="9" t="s">
        <v>11353</v>
      </c>
      <c r="B5764" s="10"/>
      <c r="C5764" s="10" t="s">
        <v>11392</v>
      </c>
      <c r="D5764" s="10" t="s">
        <v>11393</v>
      </c>
      <c r="E5764" s="10" t="s">
        <v>1676</v>
      </c>
      <c r="F5764" s="10"/>
      <c r="G5764" s="10"/>
      <c r="H5764" s="10" t="s">
        <v>665</v>
      </c>
      <c r="I5764" s="10"/>
      <c r="J5764" s="10" t="s">
        <v>993</v>
      </c>
      <c r="K5764" s="10" t="s">
        <v>8586</v>
      </c>
      <c r="L5764" s="10" t="s">
        <v>8485</v>
      </c>
      <c r="M5764" s="9" t="s">
        <v>8167</v>
      </c>
      <c r="N5764" s="12" t="s">
        <v>8588</v>
      </c>
    </row>
    <row r="5765" customFormat="1" spans="1:14">
      <c r="A5765" s="9" t="s">
        <v>11353</v>
      </c>
      <c r="B5765" s="10"/>
      <c r="C5765" s="10" t="s">
        <v>11394</v>
      </c>
      <c r="D5765" s="10" t="s">
        <v>11395</v>
      </c>
      <c r="E5765" s="10" t="s">
        <v>1676</v>
      </c>
      <c r="F5765" s="10"/>
      <c r="G5765" s="10"/>
      <c r="H5765" s="10" t="s">
        <v>665</v>
      </c>
      <c r="I5765" s="10"/>
      <c r="J5765" s="10" t="s">
        <v>993</v>
      </c>
      <c r="K5765" s="10" t="s">
        <v>8586</v>
      </c>
      <c r="L5765" s="10" t="s">
        <v>8485</v>
      </c>
      <c r="M5765" s="9" t="s">
        <v>8167</v>
      </c>
      <c r="N5765" s="12" t="s">
        <v>8588</v>
      </c>
    </row>
    <row r="5766" customFormat="1" spans="1:14">
      <c r="A5766" s="9" t="s">
        <v>11353</v>
      </c>
      <c r="B5766" s="10"/>
      <c r="C5766" s="10" t="s">
        <v>11396</v>
      </c>
      <c r="D5766" s="10" t="s">
        <v>11397</v>
      </c>
      <c r="E5766" s="10" t="s">
        <v>1676</v>
      </c>
      <c r="F5766" s="10"/>
      <c r="G5766" s="10"/>
      <c r="H5766" s="10" t="s">
        <v>665</v>
      </c>
      <c r="I5766" s="10"/>
      <c r="J5766" s="10" t="s">
        <v>993</v>
      </c>
      <c r="K5766" s="10" t="s">
        <v>8586</v>
      </c>
      <c r="L5766" s="10" t="s">
        <v>8485</v>
      </c>
      <c r="M5766" s="9" t="s">
        <v>8167</v>
      </c>
      <c r="N5766" s="12" t="s">
        <v>8588</v>
      </c>
    </row>
    <row r="5767" customFormat="1" spans="1:14">
      <c r="A5767" s="9" t="s">
        <v>11353</v>
      </c>
      <c r="B5767" s="10"/>
      <c r="C5767" s="10" t="s">
        <v>11398</v>
      </c>
      <c r="D5767" s="10" t="s">
        <v>11399</v>
      </c>
      <c r="E5767" s="10" t="s">
        <v>1676</v>
      </c>
      <c r="F5767" s="10"/>
      <c r="G5767" s="10"/>
      <c r="H5767" s="10" t="s">
        <v>665</v>
      </c>
      <c r="I5767" s="10"/>
      <c r="J5767" s="10" t="s">
        <v>993</v>
      </c>
      <c r="K5767" s="10" t="s">
        <v>8586</v>
      </c>
      <c r="L5767" s="10" t="s">
        <v>8485</v>
      </c>
      <c r="M5767" s="9" t="s">
        <v>8167</v>
      </c>
      <c r="N5767" s="12" t="s">
        <v>8588</v>
      </c>
    </row>
    <row r="5768" customFormat="1" spans="1:14">
      <c r="A5768" s="9" t="s">
        <v>11353</v>
      </c>
      <c r="B5768" s="10"/>
      <c r="C5768" s="10" t="s">
        <v>11400</v>
      </c>
      <c r="D5768" s="10" t="s">
        <v>11401</v>
      </c>
      <c r="E5768" s="10" t="s">
        <v>1676</v>
      </c>
      <c r="F5768" s="10"/>
      <c r="G5768" s="10"/>
      <c r="H5768" s="10" t="s">
        <v>665</v>
      </c>
      <c r="I5768" s="10"/>
      <c r="J5768" s="10" t="s">
        <v>993</v>
      </c>
      <c r="K5768" s="10" t="s">
        <v>8586</v>
      </c>
      <c r="L5768" s="10" t="s">
        <v>8485</v>
      </c>
      <c r="M5768" s="9" t="s">
        <v>8167</v>
      </c>
      <c r="N5768" s="12" t="s">
        <v>8588</v>
      </c>
    </row>
    <row r="5769" customFormat="1" spans="1:14">
      <c r="A5769" s="9" t="s">
        <v>11353</v>
      </c>
      <c r="B5769" s="10"/>
      <c r="C5769" s="10" t="s">
        <v>11402</v>
      </c>
      <c r="D5769" s="10" t="s">
        <v>11403</v>
      </c>
      <c r="E5769" s="10" t="s">
        <v>1676</v>
      </c>
      <c r="F5769" s="10"/>
      <c r="G5769" s="10"/>
      <c r="H5769" s="10" t="s">
        <v>665</v>
      </c>
      <c r="I5769" s="10"/>
      <c r="J5769" s="10" t="s">
        <v>993</v>
      </c>
      <c r="K5769" s="10" t="s">
        <v>8586</v>
      </c>
      <c r="L5769" s="10" t="s">
        <v>8485</v>
      </c>
      <c r="M5769" s="9" t="s">
        <v>8167</v>
      </c>
      <c r="N5769" s="12" t="s">
        <v>8588</v>
      </c>
    </row>
    <row r="5770" customFormat="1" spans="1:14">
      <c r="A5770" s="9" t="s">
        <v>11353</v>
      </c>
      <c r="B5770" s="10"/>
      <c r="C5770" s="10" t="s">
        <v>11404</v>
      </c>
      <c r="D5770" s="10" t="s">
        <v>11405</v>
      </c>
      <c r="E5770" s="10" t="s">
        <v>1676</v>
      </c>
      <c r="F5770" s="10"/>
      <c r="G5770" s="10"/>
      <c r="H5770" s="10" t="s">
        <v>665</v>
      </c>
      <c r="I5770" s="10"/>
      <c r="J5770" s="10" t="s">
        <v>993</v>
      </c>
      <c r="K5770" s="10" t="s">
        <v>8586</v>
      </c>
      <c r="L5770" s="10" t="s">
        <v>8485</v>
      </c>
      <c r="M5770" s="9" t="s">
        <v>8167</v>
      </c>
      <c r="N5770" s="12" t="s">
        <v>8588</v>
      </c>
    </row>
    <row r="5771" customFormat="1" spans="1:14">
      <c r="A5771" s="9" t="s">
        <v>11353</v>
      </c>
      <c r="B5771" s="10"/>
      <c r="C5771" s="10" t="s">
        <v>11406</v>
      </c>
      <c r="D5771" s="10" t="s">
        <v>11407</v>
      </c>
      <c r="E5771" s="10" t="s">
        <v>1676</v>
      </c>
      <c r="F5771" s="10"/>
      <c r="G5771" s="10"/>
      <c r="H5771" s="10" t="s">
        <v>665</v>
      </c>
      <c r="I5771" s="10"/>
      <c r="J5771" s="10" t="s">
        <v>993</v>
      </c>
      <c r="K5771" s="10" t="s">
        <v>8586</v>
      </c>
      <c r="L5771" s="10" t="s">
        <v>8485</v>
      </c>
      <c r="M5771" s="9" t="s">
        <v>8167</v>
      </c>
      <c r="N5771" s="12" t="s">
        <v>8588</v>
      </c>
    </row>
    <row r="5772" customFormat="1" spans="1:14">
      <c r="A5772" s="9" t="s">
        <v>11353</v>
      </c>
      <c r="B5772" s="10"/>
      <c r="C5772" s="10" t="s">
        <v>11408</v>
      </c>
      <c r="D5772" s="10" t="s">
        <v>11409</v>
      </c>
      <c r="E5772" s="10" t="s">
        <v>1676</v>
      </c>
      <c r="F5772" s="10"/>
      <c r="G5772" s="10"/>
      <c r="H5772" s="10" t="s">
        <v>665</v>
      </c>
      <c r="I5772" s="10"/>
      <c r="J5772" s="10" t="s">
        <v>993</v>
      </c>
      <c r="K5772" s="10" t="s">
        <v>8586</v>
      </c>
      <c r="L5772" s="10" t="s">
        <v>8485</v>
      </c>
      <c r="M5772" s="9" t="s">
        <v>8167</v>
      </c>
      <c r="N5772" s="12" t="s">
        <v>8588</v>
      </c>
    </row>
    <row r="5773" customFormat="1" spans="1:14">
      <c r="A5773" s="9" t="s">
        <v>11353</v>
      </c>
      <c r="B5773" s="10"/>
      <c r="C5773" s="10" t="s">
        <v>11410</v>
      </c>
      <c r="D5773" s="10" t="s">
        <v>11411</v>
      </c>
      <c r="E5773" s="10" t="s">
        <v>1676</v>
      </c>
      <c r="F5773" s="10"/>
      <c r="G5773" s="10"/>
      <c r="H5773" s="10" t="s">
        <v>665</v>
      </c>
      <c r="I5773" s="10"/>
      <c r="J5773" s="10" t="s">
        <v>993</v>
      </c>
      <c r="K5773" s="10" t="s">
        <v>8586</v>
      </c>
      <c r="L5773" s="10" t="s">
        <v>8485</v>
      </c>
      <c r="M5773" s="9" t="s">
        <v>8167</v>
      </c>
      <c r="N5773" s="12" t="s">
        <v>8588</v>
      </c>
    </row>
    <row r="5774" customFormat="1" spans="1:14">
      <c r="A5774" s="9" t="s">
        <v>11353</v>
      </c>
      <c r="B5774" s="10"/>
      <c r="C5774" s="10" t="s">
        <v>11412</v>
      </c>
      <c r="D5774" s="10" t="s">
        <v>11413</v>
      </c>
      <c r="E5774" s="10" t="s">
        <v>1676</v>
      </c>
      <c r="F5774" s="10"/>
      <c r="G5774" s="10"/>
      <c r="H5774" s="10" t="s">
        <v>665</v>
      </c>
      <c r="I5774" s="10"/>
      <c r="J5774" s="10" t="s">
        <v>993</v>
      </c>
      <c r="K5774" s="10" t="s">
        <v>8586</v>
      </c>
      <c r="L5774" s="10" t="s">
        <v>8485</v>
      </c>
      <c r="M5774" s="9" t="s">
        <v>8167</v>
      </c>
      <c r="N5774" s="12" t="s">
        <v>8588</v>
      </c>
    </row>
    <row r="5775" customFormat="1" spans="1:14">
      <c r="A5775" s="9" t="s">
        <v>11353</v>
      </c>
      <c r="B5775" s="10"/>
      <c r="C5775" s="10" t="s">
        <v>11414</v>
      </c>
      <c r="D5775" s="10" t="s">
        <v>11415</v>
      </c>
      <c r="E5775" s="10" t="s">
        <v>1676</v>
      </c>
      <c r="F5775" s="10"/>
      <c r="G5775" s="10"/>
      <c r="H5775" s="10" t="s">
        <v>665</v>
      </c>
      <c r="I5775" s="10"/>
      <c r="J5775" s="10" t="s">
        <v>993</v>
      </c>
      <c r="K5775" s="10" t="s">
        <v>8586</v>
      </c>
      <c r="L5775" s="10" t="s">
        <v>8485</v>
      </c>
      <c r="M5775" s="9" t="s">
        <v>8167</v>
      </c>
      <c r="N5775" s="12" t="s">
        <v>8588</v>
      </c>
    </row>
    <row r="5776" customFormat="1" spans="1:14">
      <c r="A5776" s="9" t="s">
        <v>11353</v>
      </c>
      <c r="B5776" s="10"/>
      <c r="C5776" s="10" t="s">
        <v>11416</v>
      </c>
      <c r="D5776" s="10" t="s">
        <v>11417</v>
      </c>
      <c r="E5776" s="10" t="s">
        <v>1676</v>
      </c>
      <c r="F5776" s="10"/>
      <c r="G5776" s="10"/>
      <c r="H5776" s="10" t="s">
        <v>665</v>
      </c>
      <c r="I5776" s="10"/>
      <c r="J5776" s="10" t="s">
        <v>993</v>
      </c>
      <c r="K5776" s="10" t="s">
        <v>8586</v>
      </c>
      <c r="L5776" s="10" t="s">
        <v>8485</v>
      </c>
      <c r="M5776" s="9" t="s">
        <v>8167</v>
      </c>
      <c r="N5776" s="12" t="s">
        <v>8588</v>
      </c>
    </row>
    <row r="5777" customFormat="1" spans="1:14">
      <c r="A5777" s="9" t="s">
        <v>11353</v>
      </c>
      <c r="B5777" s="10"/>
      <c r="C5777" s="10" t="s">
        <v>11418</v>
      </c>
      <c r="D5777" s="10" t="s">
        <v>11419</v>
      </c>
      <c r="E5777" s="10" t="s">
        <v>1676</v>
      </c>
      <c r="F5777" s="10"/>
      <c r="G5777" s="10"/>
      <c r="H5777" s="10" t="s">
        <v>665</v>
      </c>
      <c r="I5777" s="10"/>
      <c r="J5777" s="10" t="s">
        <v>993</v>
      </c>
      <c r="K5777" s="10" t="s">
        <v>8586</v>
      </c>
      <c r="L5777" s="10" t="s">
        <v>8485</v>
      </c>
      <c r="M5777" s="9" t="s">
        <v>8167</v>
      </c>
      <c r="N5777" s="12" t="s">
        <v>8588</v>
      </c>
    </row>
    <row r="5778" customFormat="1" spans="1:14">
      <c r="A5778" s="9" t="s">
        <v>11353</v>
      </c>
      <c r="B5778" s="10"/>
      <c r="C5778" s="10" t="s">
        <v>11420</v>
      </c>
      <c r="D5778" s="10" t="s">
        <v>11421</v>
      </c>
      <c r="E5778" s="10" t="s">
        <v>1676</v>
      </c>
      <c r="F5778" s="10"/>
      <c r="G5778" s="10"/>
      <c r="H5778" s="10" t="s">
        <v>665</v>
      </c>
      <c r="I5778" s="10"/>
      <c r="J5778" s="10" t="s">
        <v>993</v>
      </c>
      <c r="K5778" s="10" t="s">
        <v>8586</v>
      </c>
      <c r="L5778" s="10" t="s">
        <v>8485</v>
      </c>
      <c r="M5778" s="9" t="s">
        <v>8167</v>
      </c>
      <c r="N5778" s="12" t="s">
        <v>8588</v>
      </c>
    </row>
    <row r="5779" customFormat="1" spans="1:14">
      <c r="A5779" s="9" t="s">
        <v>11353</v>
      </c>
      <c r="B5779" s="10"/>
      <c r="C5779" s="10" t="s">
        <v>11422</v>
      </c>
      <c r="D5779" s="10" t="s">
        <v>11423</v>
      </c>
      <c r="E5779" s="10" t="s">
        <v>1676</v>
      </c>
      <c r="F5779" s="10"/>
      <c r="G5779" s="10"/>
      <c r="H5779" s="10" t="s">
        <v>665</v>
      </c>
      <c r="I5779" s="10"/>
      <c r="J5779" s="10" t="s">
        <v>993</v>
      </c>
      <c r="K5779" s="10" t="s">
        <v>8586</v>
      </c>
      <c r="L5779" s="10" t="s">
        <v>8485</v>
      </c>
      <c r="M5779" s="9" t="s">
        <v>8167</v>
      </c>
      <c r="N5779" s="12" t="s">
        <v>8588</v>
      </c>
    </row>
    <row r="5780" customFormat="1" spans="1:14">
      <c r="A5780" s="9" t="s">
        <v>11353</v>
      </c>
      <c r="B5780" s="10"/>
      <c r="C5780" s="10" t="s">
        <v>11424</v>
      </c>
      <c r="D5780" s="10" t="s">
        <v>11425</v>
      </c>
      <c r="E5780" s="10" t="s">
        <v>1676</v>
      </c>
      <c r="F5780" s="10"/>
      <c r="G5780" s="10"/>
      <c r="H5780" s="10" t="s">
        <v>665</v>
      </c>
      <c r="I5780" s="10"/>
      <c r="J5780" s="10" t="s">
        <v>993</v>
      </c>
      <c r="K5780" s="10" t="s">
        <v>8586</v>
      </c>
      <c r="L5780" s="10" t="s">
        <v>8485</v>
      </c>
      <c r="M5780" s="9" t="s">
        <v>8167</v>
      </c>
      <c r="N5780" s="12" t="s">
        <v>8588</v>
      </c>
    </row>
    <row r="5781" customFormat="1" spans="1:14">
      <c r="A5781" s="9" t="s">
        <v>11353</v>
      </c>
      <c r="B5781" s="10"/>
      <c r="C5781" s="10" t="s">
        <v>11426</v>
      </c>
      <c r="D5781" s="10" t="s">
        <v>11427</v>
      </c>
      <c r="E5781" s="10" t="s">
        <v>1676</v>
      </c>
      <c r="F5781" s="10"/>
      <c r="G5781" s="10"/>
      <c r="H5781" s="10" t="s">
        <v>665</v>
      </c>
      <c r="I5781" s="10"/>
      <c r="J5781" s="10" t="s">
        <v>993</v>
      </c>
      <c r="K5781" s="10" t="s">
        <v>8586</v>
      </c>
      <c r="L5781" s="10" t="s">
        <v>8485</v>
      </c>
      <c r="M5781" s="9" t="s">
        <v>8167</v>
      </c>
      <c r="N5781" s="12" t="s">
        <v>8588</v>
      </c>
    </row>
    <row r="5782" customFormat="1" spans="1:14">
      <c r="A5782" s="9" t="s">
        <v>11353</v>
      </c>
      <c r="B5782" s="10"/>
      <c r="C5782" s="10" t="s">
        <v>11428</v>
      </c>
      <c r="D5782" s="10" t="s">
        <v>11429</v>
      </c>
      <c r="E5782" s="10" t="s">
        <v>1676</v>
      </c>
      <c r="F5782" s="10"/>
      <c r="G5782" s="10"/>
      <c r="H5782" s="10" t="s">
        <v>665</v>
      </c>
      <c r="I5782" s="10"/>
      <c r="J5782" s="10" t="s">
        <v>993</v>
      </c>
      <c r="K5782" s="10" t="s">
        <v>8586</v>
      </c>
      <c r="L5782" s="10" t="s">
        <v>8485</v>
      </c>
      <c r="M5782" s="9" t="s">
        <v>8167</v>
      </c>
      <c r="N5782" s="12" t="s">
        <v>8588</v>
      </c>
    </row>
    <row r="5783" customFormat="1" spans="1:14">
      <c r="A5783" s="9" t="s">
        <v>11353</v>
      </c>
      <c r="B5783" s="10"/>
      <c r="C5783" s="10" t="s">
        <v>11430</v>
      </c>
      <c r="D5783" s="10" t="s">
        <v>11431</v>
      </c>
      <c r="E5783" s="10" t="s">
        <v>1676</v>
      </c>
      <c r="F5783" s="10"/>
      <c r="G5783" s="10"/>
      <c r="H5783" s="10" t="s">
        <v>665</v>
      </c>
      <c r="I5783" s="10"/>
      <c r="J5783" s="10" t="s">
        <v>993</v>
      </c>
      <c r="K5783" s="10" t="s">
        <v>8586</v>
      </c>
      <c r="L5783" s="10" t="s">
        <v>8485</v>
      </c>
      <c r="M5783" s="9" t="s">
        <v>8167</v>
      </c>
      <c r="N5783" s="12" t="s">
        <v>8588</v>
      </c>
    </row>
    <row r="5784" customFormat="1" spans="1:14">
      <c r="A5784" s="9" t="s">
        <v>11353</v>
      </c>
      <c r="B5784" s="10"/>
      <c r="C5784" s="10" t="s">
        <v>11432</v>
      </c>
      <c r="D5784" s="10" t="s">
        <v>11433</v>
      </c>
      <c r="E5784" s="10" t="s">
        <v>1676</v>
      </c>
      <c r="F5784" s="10"/>
      <c r="G5784" s="10"/>
      <c r="H5784" s="10" t="s">
        <v>665</v>
      </c>
      <c r="I5784" s="10"/>
      <c r="J5784" s="10" t="s">
        <v>993</v>
      </c>
      <c r="K5784" s="10" t="s">
        <v>8586</v>
      </c>
      <c r="L5784" s="10" t="s">
        <v>8485</v>
      </c>
      <c r="M5784" s="9" t="s">
        <v>8167</v>
      </c>
      <c r="N5784" s="12" t="s">
        <v>8588</v>
      </c>
    </row>
    <row r="5785" customFormat="1" spans="1:14">
      <c r="A5785" s="9" t="s">
        <v>11353</v>
      </c>
      <c r="B5785" s="10"/>
      <c r="C5785" s="10" t="s">
        <v>11434</v>
      </c>
      <c r="D5785" s="10" t="s">
        <v>11435</v>
      </c>
      <c r="E5785" s="10" t="s">
        <v>1676</v>
      </c>
      <c r="F5785" s="10"/>
      <c r="G5785" s="10"/>
      <c r="H5785" s="10" t="s">
        <v>665</v>
      </c>
      <c r="I5785" s="10"/>
      <c r="J5785" s="10" t="s">
        <v>993</v>
      </c>
      <c r="K5785" s="10" t="s">
        <v>8586</v>
      </c>
      <c r="L5785" s="10" t="s">
        <v>8485</v>
      </c>
      <c r="M5785" s="9" t="s">
        <v>8167</v>
      </c>
      <c r="N5785" s="12" t="s">
        <v>8588</v>
      </c>
    </row>
    <row r="5786" customFormat="1" spans="1:14">
      <c r="A5786" s="9" t="s">
        <v>11353</v>
      </c>
      <c r="B5786" s="10"/>
      <c r="C5786" s="10" t="s">
        <v>11436</v>
      </c>
      <c r="D5786" s="10" t="s">
        <v>11437</v>
      </c>
      <c r="E5786" s="10" t="s">
        <v>1676</v>
      </c>
      <c r="F5786" s="10"/>
      <c r="G5786" s="10"/>
      <c r="H5786" s="10" t="s">
        <v>665</v>
      </c>
      <c r="I5786" s="10"/>
      <c r="J5786" s="10" t="s">
        <v>993</v>
      </c>
      <c r="K5786" s="10" t="s">
        <v>8586</v>
      </c>
      <c r="L5786" s="10" t="s">
        <v>8485</v>
      </c>
      <c r="M5786" s="9" t="s">
        <v>8167</v>
      </c>
      <c r="N5786" s="12" t="s">
        <v>8588</v>
      </c>
    </row>
    <row r="5787" customFormat="1" spans="1:14">
      <c r="A5787" s="9" t="s">
        <v>11353</v>
      </c>
      <c r="B5787" s="9"/>
      <c r="C5787" s="9" t="s">
        <v>11438</v>
      </c>
      <c r="D5787" s="9" t="s">
        <v>11439</v>
      </c>
      <c r="E5787" s="10" t="s">
        <v>1676</v>
      </c>
      <c r="F5787" s="9"/>
      <c r="G5787" s="9"/>
      <c r="H5787" s="10" t="s">
        <v>665</v>
      </c>
      <c r="I5787" s="10"/>
      <c r="J5787" s="10" t="s">
        <v>993</v>
      </c>
      <c r="K5787" s="10" t="s">
        <v>8586</v>
      </c>
      <c r="L5787" s="10" t="s">
        <v>8973</v>
      </c>
      <c r="M5787" s="9" t="s">
        <v>8167</v>
      </c>
      <c r="N5787" s="12" t="s">
        <v>8588</v>
      </c>
    </row>
    <row r="5788" customFormat="1" spans="1:14">
      <c r="A5788" s="9" t="s">
        <v>11353</v>
      </c>
      <c r="B5788" s="9"/>
      <c r="C5788" s="9" t="s">
        <v>11440</v>
      </c>
      <c r="D5788" s="9" t="s">
        <v>11441</v>
      </c>
      <c r="E5788" s="10" t="s">
        <v>1676</v>
      </c>
      <c r="F5788" s="9"/>
      <c r="G5788" s="9"/>
      <c r="H5788" s="10" t="s">
        <v>665</v>
      </c>
      <c r="I5788" s="10"/>
      <c r="J5788" s="10" t="s">
        <v>993</v>
      </c>
      <c r="K5788" s="10" t="s">
        <v>8586</v>
      </c>
      <c r="L5788" s="10" t="s">
        <v>8973</v>
      </c>
      <c r="M5788" s="9" t="s">
        <v>8167</v>
      </c>
      <c r="N5788" s="12" t="s">
        <v>8588</v>
      </c>
    </row>
    <row r="5789" customFormat="1" spans="1:14">
      <c r="A5789" s="9" t="s">
        <v>11353</v>
      </c>
      <c r="B5789" s="9"/>
      <c r="C5789" s="9" t="s">
        <v>11442</v>
      </c>
      <c r="D5789" s="9" t="s">
        <v>11443</v>
      </c>
      <c r="E5789" s="10" t="s">
        <v>1676</v>
      </c>
      <c r="F5789" s="9"/>
      <c r="G5789" s="9"/>
      <c r="H5789" s="10" t="s">
        <v>665</v>
      </c>
      <c r="I5789" s="10"/>
      <c r="J5789" s="10" t="s">
        <v>993</v>
      </c>
      <c r="K5789" s="10" t="s">
        <v>8586</v>
      </c>
      <c r="L5789" s="10" t="s">
        <v>8973</v>
      </c>
      <c r="M5789" s="9" t="s">
        <v>8167</v>
      </c>
      <c r="N5789" s="12" t="s">
        <v>8588</v>
      </c>
    </row>
    <row r="5790" customFormat="1" spans="1:14">
      <c r="A5790" s="9" t="s">
        <v>11353</v>
      </c>
      <c r="B5790" s="9"/>
      <c r="C5790" s="9" t="s">
        <v>11444</v>
      </c>
      <c r="D5790" s="9" t="s">
        <v>11445</v>
      </c>
      <c r="E5790" s="10" t="s">
        <v>1676</v>
      </c>
      <c r="F5790" s="9"/>
      <c r="G5790" s="9"/>
      <c r="H5790" s="10" t="s">
        <v>665</v>
      </c>
      <c r="I5790" s="10"/>
      <c r="J5790" s="10" t="s">
        <v>993</v>
      </c>
      <c r="K5790" s="10" t="s">
        <v>8586</v>
      </c>
      <c r="L5790" s="10" t="s">
        <v>8973</v>
      </c>
      <c r="M5790" s="9" t="s">
        <v>8167</v>
      </c>
      <c r="N5790" s="12" t="s">
        <v>8588</v>
      </c>
    </row>
    <row r="5791" customFormat="1" spans="1:14">
      <c r="A5791" s="9" t="s">
        <v>11353</v>
      </c>
      <c r="B5791" s="9"/>
      <c r="C5791" s="9" t="s">
        <v>11446</v>
      </c>
      <c r="D5791" s="9" t="s">
        <v>11447</v>
      </c>
      <c r="E5791" s="10" t="s">
        <v>1676</v>
      </c>
      <c r="F5791" s="9"/>
      <c r="G5791" s="9"/>
      <c r="H5791" s="10" t="s">
        <v>665</v>
      </c>
      <c r="I5791" s="10"/>
      <c r="J5791" s="10" t="s">
        <v>993</v>
      </c>
      <c r="K5791" s="10" t="s">
        <v>8586</v>
      </c>
      <c r="L5791" s="10" t="s">
        <v>8973</v>
      </c>
      <c r="M5791" s="9" t="s">
        <v>8167</v>
      </c>
      <c r="N5791" s="12" t="s">
        <v>8588</v>
      </c>
    </row>
    <row r="5792" customFormat="1" spans="1:14">
      <c r="A5792" s="9" t="s">
        <v>11353</v>
      </c>
      <c r="B5792" s="9"/>
      <c r="C5792" s="10" t="s">
        <v>11448</v>
      </c>
      <c r="D5792" s="10" t="s">
        <v>11449</v>
      </c>
      <c r="E5792" s="10" t="s">
        <v>1676</v>
      </c>
      <c r="F5792" s="10"/>
      <c r="G5792" s="10"/>
      <c r="H5792" s="10" t="s">
        <v>665</v>
      </c>
      <c r="I5792" s="10"/>
      <c r="J5792" s="10" t="s">
        <v>993</v>
      </c>
      <c r="K5792" s="10" t="s">
        <v>8586</v>
      </c>
      <c r="L5792" s="10" t="s">
        <v>8973</v>
      </c>
      <c r="M5792" s="9" t="s">
        <v>8167</v>
      </c>
      <c r="N5792" s="12" t="s">
        <v>8588</v>
      </c>
    </row>
    <row r="5793" customFormat="1" spans="1:14">
      <c r="A5793" s="9" t="s">
        <v>11353</v>
      </c>
      <c r="B5793" s="9"/>
      <c r="C5793" s="10" t="s">
        <v>11450</v>
      </c>
      <c r="D5793" s="10" t="s">
        <v>11451</v>
      </c>
      <c r="E5793" s="10" t="s">
        <v>1676</v>
      </c>
      <c r="F5793" s="10"/>
      <c r="G5793" s="10"/>
      <c r="H5793" s="10" t="s">
        <v>665</v>
      </c>
      <c r="I5793" s="10"/>
      <c r="J5793" s="10" t="s">
        <v>993</v>
      </c>
      <c r="K5793" s="10" t="s">
        <v>8586</v>
      </c>
      <c r="L5793" s="10" t="s">
        <v>8973</v>
      </c>
      <c r="M5793" s="9" t="s">
        <v>8167</v>
      </c>
      <c r="N5793" s="12" t="s">
        <v>8588</v>
      </c>
    </row>
    <row r="5794" customFormat="1" spans="1:14">
      <c r="A5794" s="9" t="s">
        <v>11353</v>
      </c>
      <c r="B5794" s="10"/>
      <c r="C5794" s="10" t="s">
        <v>11452</v>
      </c>
      <c r="D5794" s="10" t="s">
        <v>11453</v>
      </c>
      <c r="E5794" s="10" t="s">
        <v>1676</v>
      </c>
      <c r="F5794" s="10"/>
      <c r="G5794" s="10"/>
      <c r="H5794" s="10" t="s">
        <v>665</v>
      </c>
      <c r="I5794" s="10"/>
      <c r="J5794" s="10" t="s">
        <v>993</v>
      </c>
      <c r="K5794" s="10" t="s">
        <v>8586</v>
      </c>
      <c r="L5794" s="10" t="s">
        <v>8973</v>
      </c>
      <c r="M5794" s="9" t="s">
        <v>8167</v>
      </c>
      <c r="N5794" s="12" t="s">
        <v>8588</v>
      </c>
    </row>
    <row r="5795" customFormat="1" spans="1:14">
      <c r="A5795" s="9" t="s">
        <v>11353</v>
      </c>
      <c r="B5795" s="10"/>
      <c r="C5795" s="10" t="s">
        <v>11454</v>
      </c>
      <c r="D5795" s="10" t="s">
        <v>11455</v>
      </c>
      <c r="E5795" s="10" t="s">
        <v>1676</v>
      </c>
      <c r="F5795" s="10"/>
      <c r="G5795" s="10"/>
      <c r="H5795" s="10" t="s">
        <v>665</v>
      </c>
      <c r="I5795" s="10"/>
      <c r="J5795" s="10" t="s">
        <v>993</v>
      </c>
      <c r="K5795" s="10" t="s">
        <v>8586</v>
      </c>
      <c r="L5795" s="10" t="s">
        <v>8973</v>
      </c>
      <c r="M5795" s="9" t="s">
        <v>8167</v>
      </c>
      <c r="N5795" s="12" t="s">
        <v>8588</v>
      </c>
    </row>
    <row r="5796" customFormat="1" spans="1:14">
      <c r="A5796" s="9" t="s">
        <v>11353</v>
      </c>
      <c r="B5796" s="9"/>
      <c r="C5796" s="9" t="s">
        <v>11456</v>
      </c>
      <c r="D5796" s="9" t="s">
        <v>11457</v>
      </c>
      <c r="E5796" s="10" t="s">
        <v>1676</v>
      </c>
      <c r="F5796" s="9"/>
      <c r="G5796" s="9"/>
      <c r="H5796" s="10" t="s">
        <v>665</v>
      </c>
      <c r="I5796" s="10"/>
      <c r="J5796" s="10" t="s">
        <v>993</v>
      </c>
      <c r="K5796" s="10" t="s">
        <v>8586</v>
      </c>
      <c r="L5796" s="10" t="s">
        <v>8973</v>
      </c>
      <c r="M5796" s="9" t="s">
        <v>8167</v>
      </c>
      <c r="N5796" s="12" t="s">
        <v>8588</v>
      </c>
    </row>
    <row r="5797" customFormat="1" spans="1:14">
      <c r="A5797" s="9" t="s">
        <v>11353</v>
      </c>
      <c r="B5797" s="9"/>
      <c r="C5797" s="9" t="s">
        <v>11458</v>
      </c>
      <c r="D5797" s="9" t="s">
        <v>11459</v>
      </c>
      <c r="E5797" s="10" t="s">
        <v>1676</v>
      </c>
      <c r="F5797" s="9"/>
      <c r="G5797" s="9"/>
      <c r="H5797" s="10" t="s">
        <v>665</v>
      </c>
      <c r="I5797" s="10"/>
      <c r="J5797" s="10" t="s">
        <v>993</v>
      </c>
      <c r="K5797" s="10" t="s">
        <v>8586</v>
      </c>
      <c r="L5797" s="10" t="s">
        <v>8973</v>
      </c>
      <c r="M5797" s="9" t="s">
        <v>8167</v>
      </c>
      <c r="N5797" s="12" t="s">
        <v>8588</v>
      </c>
    </row>
    <row r="5798" customFormat="1" spans="1:14">
      <c r="A5798" s="9" t="s">
        <v>11353</v>
      </c>
      <c r="B5798" s="10"/>
      <c r="C5798" s="10" t="s">
        <v>11460</v>
      </c>
      <c r="D5798" s="10" t="s">
        <v>11461</v>
      </c>
      <c r="E5798" s="10" t="s">
        <v>1676</v>
      </c>
      <c r="F5798" s="10"/>
      <c r="G5798" s="10"/>
      <c r="H5798" s="10" t="s">
        <v>665</v>
      </c>
      <c r="I5798" s="10"/>
      <c r="J5798" s="10" t="s">
        <v>993</v>
      </c>
      <c r="K5798" s="10" t="s">
        <v>8586</v>
      </c>
      <c r="L5798" s="10" t="s">
        <v>8973</v>
      </c>
      <c r="M5798" s="9" t="s">
        <v>8167</v>
      </c>
      <c r="N5798" s="12" t="s">
        <v>8588</v>
      </c>
    </row>
    <row r="5799" customFormat="1" spans="1:14">
      <c r="A5799" s="9" t="s">
        <v>11353</v>
      </c>
      <c r="B5799" s="10"/>
      <c r="C5799" s="10" t="s">
        <v>11462</v>
      </c>
      <c r="D5799" s="10" t="s">
        <v>11463</v>
      </c>
      <c r="E5799" s="10" t="s">
        <v>1676</v>
      </c>
      <c r="F5799" s="10"/>
      <c r="G5799" s="10"/>
      <c r="H5799" s="10" t="s">
        <v>665</v>
      </c>
      <c r="I5799" s="10"/>
      <c r="J5799" s="10" t="s">
        <v>993</v>
      </c>
      <c r="K5799" s="10" t="s">
        <v>8586</v>
      </c>
      <c r="L5799" s="10" t="s">
        <v>8973</v>
      </c>
      <c r="M5799" s="9" t="s">
        <v>8167</v>
      </c>
      <c r="N5799" s="12" t="s">
        <v>8588</v>
      </c>
    </row>
    <row r="5800" customFormat="1" spans="1:14">
      <c r="A5800" s="9" t="s">
        <v>11353</v>
      </c>
      <c r="B5800" s="10"/>
      <c r="C5800" s="10" t="s">
        <v>11464</v>
      </c>
      <c r="D5800" s="10" t="s">
        <v>11465</v>
      </c>
      <c r="E5800" s="10" t="s">
        <v>1676</v>
      </c>
      <c r="F5800" s="10"/>
      <c r="G5800" s="10"/>
      <c r="H5800" s="10" t="s">
        <v>665</v>
      </c>
      <c r="I5800" s="10"/>
      <c r="J5800" s="10" t="s">
        <v>993</v>
      </c>
      <c r="K5800" s="10" t="s">
        <v>8586</v>
      </c>
      <c r="L5800" s="10" t="s">
        <v>8973</v>
      </c>
      <c r="M5800" s="9" t="s">
        <v>8167</v>
      </c>
      <c r="N5800" s="12" t="s">
        <v>8588</v>
      </c>
    </row>
    <row r="5801" customFormat="1" spans="1:14">
      <c r="A5801" s="9" t="s">
        <v>11353</v>
      </c>
      <c r="B5801" s="10"/>
      <c r="C5801" s="10" t="s">
        <v>11466</v>
      </c>
      <c r="D5801" s="10" t="s">
        <v>11467</v>
      </c>
      <c r="E5801" s="10" t="s">
        <v>1676</v>
      </c>
      <c r="F5801" s="10"/>
      <c r="G5801" s="10"/>
      <c r="H5801" s="10" t="s">
        <v>665</v>
      </c>
      <c r="I5801" s="10"/>
      <c r="J5801" s="10" t="s">
        <v>993</v>
      </c>
      <c r="K5801" s="10" t="s">
        <v>8586</v>
      </c>
      <c r="L5801" s="10" t="s">
        <v>8973</v>
      </c>
      <c r="M5801" s="9" t="s">
        <v>8167</v>
      </c>
      <c r="N5801" s="12" t="s">
        <v>8588</v>
      </c>
    </row>
    <row r="5802" customFormat="1" spans="1:14">
      <c r="A5802" s="9" t="s">
        <v>11353</v>
      </c>
      <c r="B5802" s="9"/>
      <c r="C5802" s="9" t="s">
        <v>11468</v>
      </c>
      <c r="D5802" s="9" t="s">
        <v>11469</v>
      </c>
      <c r="E5802" s="10" t="s">
        <v>1676</v>
      </c>
      <c r="F5802" s="9"/>
      <c r="G5802" s="9"/>
      <c r="H5802" s="10" t="s">
        <v>665</v>
      </c>
      <c r="I5802" s="10"/>
      <c r="J5802" s="10" t="s">
        <v>993</v>
      </c>
      <c r="K5802" s="10" t="s">
        <v>8586</v>
      </c>
      <c r="L5802" s="10" t="s">
        <v>8973</v>
      </c>
      <c r="M5802" s="9" t="s">
        <v>8167</v>
      </c>
      <c r="N5802" s="12" t="s">
        <v>8588</v>
      </c>
    </row>
    <row r="5803" customFormat="1" spans="1:14">
      <c r="A5803" s="9" t="s">
        <v>11353</v>
      </c>
      <c r="B5803" s="9"/>
      <c r="C5803" s="9" t="s">
        <v>11470</v>
      </c>
      <c r="D5803" s="9" t="s">
        <v>11471</v>
      </c>
      <c r="E5803" s="10" t="s">
        <v>1676</v>
      </c>
      <c r="F5803" s="9"/>
      <c r="G5803" s="9"/>
      <c r="H5803" s="10" t="s">
        <v>665</v>
      </c>
      <c r="I5803" s="10"/>
      <c r="J5803" s="10" t="s">
        <v>993</v>
      </c>
      <c r="K5803" s="10" t="s">
        <v>8586</v>
      </c>
      <c r="L5803" s="10" t="s">
        <v>8973</v>
      </c>
      <c r="M5803" s="9" t="s">
        <v>8167</v>
      </c>
      <c r="N5803" s="12" t="s">
        <v>8588</v>
      </c>
    </row>
    <row r="5804" customFormat="1" spans="1:14">
      <c r="A5804" s="9" t="s">
        <v>11353</v>
      </c>
      <c r="B5804" s="9"/>
      <c r="C5804" s="9" t="s">
        <v>11472</v>
      </c>
      <c r="D5804" s="9" t="s">
        <v>11473</v>
      </c>
      <c r="E5804" s="10" t="s">
        <v>1676</v>
      </c>
      <c r="F5804" s="9"/>
      <c r="G5804" s="9"/>
      <c r="H5804" s="9" t="s">
        <v>665</v>
      </c>
      <c r="I5804" s="9"/>
      <c r="J5804" s="9" t="s">
        <v>993</v>
      </c>
      <c r="K5804" s="9" t="s">
        <v>8586</v>
      </c>
      <c r="L5804" s="9" t="s">
        <v>11474</v>
      </c>
      <c r="M5804" s="9" t="s">
        <v>8155</v>
      </c>
      <c r="N5804" s="12" t="s">
        <v>8588</v>
      </c>
    </row>
    <row r="5805" customFormat="1" spans="1:14">
      <c r="A5805" s="9" t="s">
        <v>11353</v>
      </c>
      <c r="B5805" s="9"/>
      <c r="C5805" s="9" t="s">
        <v>11475</v>
      </c>
      <c r="D5805" s="9" t="s">
        <v>11476</v>
      </c>
      <c r="E5805" s="10" t="s">
        <v>1676</v>
      </c>
      <c r="F5805" s="9"/>
      <c r="G5805" s="9"/>
      <c r="H5805" s="9" t="s">
        <v>665</v>
      </c>
      <c r="I5805" s="9"/>
      <c r="J5805" s="9" t="s">
        <v>993</v>
      </c>
      <c r="K5805" s="9" t="s">
        <v>8586</v>
      </c>
      <c r="L5805" s="9" t="s">
        <v>11474</v>
      </c>
      <c r="M5805" s="9" t="s">
        <v>8155</v>
      </c>
      <c r="N5805" s="12" t="s">
        <v>8588</v>
      </c>
    </row>
    <row r="5806" customFormat="1" spans="1:14">
      <c r="A5806" s="9" t="s">
        <v>11353</v>
      </c>
      <c r="B5806" s="9"/>
      <c r="C5806" s="9" t="s">
        <v>11477</v>
      </c>
      <c r="D5806" s="9" t="s">
        <v>11478</v>
      </c>
      <c r="E5806" s="10" t="s">
        <v>1676</v>
      </c>
      <c r="F5806" s="9"/>
      <c r="G5806" s="9"/>
      <c r="H5806" s="9" t="s">
        <v>665</v>
      </c>
      <c r="I5806" s="9"/>
      <c r="J5806" s="9" t="s">
        <v>993</v>
      </c>
      <c r="K5806" s="9" t="s">
        <v>8586</v>
      </c>
      <c r="L5806" s="9" t="s">
        <v>11474</v>
      </c>
      <c r="M5806" s="9" t="s">
        <v>8155</v>
      </c>
      <c r="N5806" s="12" t="s">
        <v>8588</v>
      </c>
    </row>
    <row r="5807" customFormat="1" spans="1:14">
      <c r="A5807" s="9" t="s">
        <v>11353</v>
      </c>
      <c r="B5807" s="9"/>
      <c r="C5807" s="9" t="s">
        <v>11479</v>
      </c>
      <c r="D5807" s="9" t="s">
        <v>11480</v>
      </c>
      <c r="E5807" s="10" t="s">
        <v>1676</v>
      </c>
      <c r="F5807" s="9"/>
      <c r="G5807" s="9"/>
      <c r="H5807" s="9" t="s">
        <v>665</v>
      </c>
      <c r="I5807" s="9"/>
      <c r="J5807" s="9" t="s">
        <v>993</v>
      </c>
      <c r="K5807" s="9" t="s">
        <v>8586</v>
      </c>
      <c r="L5807" s="9" t="s">
        <v>11474</v>
      </c>
      <c r="M5807" s="9" t="s">
        <v>8155</v>
      </c>
      <c r="N5807" s="12" t="s">
        <v>8588</v>
      </c>
    </row>
    <row r="5808" customFormat="1" spans="1:14">
      <c r="A5808" s="9" t="s">
        <v>11481</v>
      </c>
      <c r="B5808" s="9"/>
      <c r="C5808" s="9" t="s">
        <v>11482</v>
      </c>
      <c r="D5808" s="9" t="s">
        <v>11483</v>
      </c>
      <c r="E5808" s="10" t="s">
        <v>1676</v>
      </c>
      <c r="F5808" s="9"/>
      <c r="G5808" s="9"/>
      <c r="H5808" s="9" t="s">
        <v>1701</v>
      </c>
      <c r="I5808" s="9"/>
      <c r="J5808" s="9" t="s">
        <v>10124</v>
      </c>
      <c r="K5808" s="10" t="s">
        <v>11278</v>
      </c>
      <c r="L5808" s="10" t="s">
        <v>9202</v>
      </c>
      <c r="M5808" s="9"/>
      <c r="N5808" s="12" t="s">
        <v>10829</v>
      </c>
    </row>
    <row r="5809" customFormat="1" spans="1:14">
      <c r="A5809" s="9" t="s">
        <v>11481</v>
      </c>
      <c r="B5809" s="9"/>
      <c r="C5809" s="9" t="s">
        <v>11484</v>
      </c>
      <c r="D5809" s="9" t="s">
        <v>11485</v>
      </c>
      <c r="E5809" s="10" t="s">
        <v>1676</v>
      </c>
      <c r="F5809" s="9"/>
      <c r="G5809" s="9"/>
      <c r="H5809" s="9" t="s">
        <v>1701</v>
      </c>
      <c r="I5809" s="9"/>
      <c r="J5809" s="9" t="s">
        <v>10124</v>
      </c>
      <c r="K5809" s="10" t="s">
        <v>11278</v>
      </c>
      <c r="L5809" s="10" t="s">
        <v>9202</v>
      </c>
      <c r="M5809" s="9"/>
      <c r="N5809" s="12" t="s">
        <v>10829</v>
      </c>
    </row>
    <row r="5810" customFormat="1" spans="1:14">
      <c r="A5810" s="9" t="s">
        <v>11481</v>
      </c>
      <c r="B5810" s="9"/>
      <c r="C5810" s="9" t="s">
        <v>11486</v>
      </c>
      <c r="D5810" s="9" t="s">
        <v>11487</v>
      </c>
      <c r="E5810" s="10" t="s">
        <v>1676</v>
      </c>
      <c r="F5810" s="9"/>
      <c r="G5810" s="9"/>
      <c r="H5810" s="9" t="s">
        <v>1701</v>
      </c>
      <c r="I5810" s="9"/>
      <c r="J5810" s="9" t="s">
        <v>10124</v>
      </c>
      <c r="K5810" s="10" t="s">
        <v>11278</v>
      </c>
      <c r="L5810" s="10" t="s">
        <v>9202</v>
      </c>
      <c r="M5810" s="9"/>
      <c r="N5810" s="12" t="s">
        <v>10829</v>
      </c>
    </row>
    <row r="5811" customFormat="1" spans="1:14">
      <c r="A5811" s="9" t="s">
        <v>11481</v>
      </c>
      <c r="B5811" s="9"/>
      <c r="C5811" s="9" t="s">
        <v>11488</v>
      </c>
      <c r="D5811" s="9" t="s">
        <v>11489</v>
      </c>
      <c r="E5811" s="10" t="s">
        <v>1676</v>
      </c>
      <c r="F5811" s="9"/>
      <c r="G5811" s="9"/>
      <c r="H5811" s="9" t="s">
        <v>1701</v>
      </c>
      <c r="I5811" s="9"/>
      <c r="J5811" s="9" t="s">
        <v>10124</v>
      </c>
      <c r="K5811" s="10" t="s">
        <v>11278</v>
      </c>
      <c r="L5811" s="10" t="s">
        <v>9202</v>
      </c>
      <c r="M5811" s="9"/>
      <c r="N5811" s="12" t="s">
        <v>10829</v>
      </c>
    </row>
    <row r="5812" customFormat="1" spans="1:14">
      <c r="A5812" s="9" t="s">
        <v>11481</v>
      </c>
      <c r="B5812" s="9"/>
      <c r="C5812" s="9" t="s">
        <v>11490</v>
      </c>
      <c r="D5812" s="9" t="s">
        <v>11491</v>
      </c>
      <c r="E5812" s="10" t="s">
        <v>1676</v>
      </c>
      <c r="F5812" s="9"/>
      <c r="G5812" s="9"/>
      <c r="H5812" s="9" t="s">
        <v>1701</v>
      </c>
      <c r="I5812" s="9"/>
      <c r="J5812" s="9" t="s">
        <v>10124</v>
      </c>
      <c r="K5812" s="10" t="s">
        <v>11278</v>
      </c>
      <c r="L5812" s="10" t="s">
        <v>9202</v>
      </c>
      <c r="M5812" s="9"/>
      <c r="N5812" s="12" t="s">
        <v>10829</v>
      </c>
    </row>
    <row r="5813" customFormat="1" spans="1:14">
      <c r="A5813" s="9" t="s">
        <v>11481</v>
      </c>
      <c r="B5813" s="9"/>
      <c r="C5813" s="9" t="s">
        <v>11492</v>
      </c>
      <c r="D5813" s="9" t="s">
        <v>11493</v>
      </c>
      <c r="E5813" s="10" t="s">
        <v>1676</v>
      </c>
      <c r="F5813" s="9"/>
      <c r="G5813" s="9"/>
      <c r="H5813" s="9" t="s">
        <v>1701</v>
      </c>
      <c r="I5813" s="9"/>
      <c r="J5813" s="9" t="s">
        <v>10124</v>
      </c>
      <c r="K5813" s="10" t="s">
        <v>11278</v>
      </c>
      <c r="L5813" s="10" t="s">
        <v>9202</v>
      </c>
      <c r="M5813" s="9"/>
      <c r="N5813" s="12" t="s">
        <v>10829</v>
      </c>
    </row>
    <row r="5814" customFormat="1" spans="1:14">
      <c r="A5814" s="9" t="s">
        <v>11481</v>
      </c>
      <c r="B5814" s="9"/>
      <c r="C5814" s="9" t="s">
        <v>11494</v>
      </c>
      <c r="D5814" s="9" t="s">
        <v>11495</v>
      </c>
      <c r="E5814" s="10" t="s">
        <v>1676</v>
      </c>
      <c r="F5814" s="9"/>
      <c r="G5814" s="9"/>
      <c r="H5814" s="9" t="s">
        <v>1701</v>
      </c>
      <c r="I5814" s="9"/>
      <c r="J5814" s="9" t="s">
        <v>10124</v>
      </c>
      <c r="K5814" s="10" t="s">
        <v>11278</v>
      </c>
      <c r="L5814" s="10" t="s">
        <v>9202</v>
      </c>
      <c r="M5814" s="9"/>
      <c r="N5814" s="12" t="s">
        <v>10829</v>
      </c>
    </row>
    <row r="5815" customFormat="1" spans="1:14">
      <c r="A5815" s="9" t="s">
        <v>11481</v>
      </c>
      <c r="B5815" s="9"/>
      <c r="C5815" s="9" t="s">
        <v>11496</v>
      </c>
      <c r="D5815" s="9" t="s">
        <v>11497</v>
      </c>
      <c r="E5815" s="10" t="s">
        <v>1676</v>
      </c>
      <c r="F5815" s="9"/>
      <c r="G5815" s="9"/>
      <c r="H5815" s="9" t="s">
        <v>1701</v>
      </c>
      <c r="I5815" s="9"/>
      <c r="J5815" s="9" t="s">
        <v>10124</v>
      </c>
      <c r="K5815" s="10" t="s">
        <v>11278</v>
      </c>
      <c r="L5815" s="10" t="s">
        <v>9202</v>
      </c>
      <c r="M5815" s="9"/>
      <c r="N5815" s="12" t="s">
        <v>10829</v>
      </c>
    </row>
    <row r="5816" customFormat="1" spans="1:14">
      <c r="A5816" s="9" t="s">
        <v>11481</v>
      </c>
      <c r="B5816" s="9"/>
      <c r="C5816" s="9" t="s">
        <v>11498</v>
      </c>
      <c r="D5816" s="9" t="s">
        <v>11499</v>
      </c>
      <c r="E5816" s="10" t="s">
        <v>1676</v>
      </c>
      <c r="F5816" s="9"/>
      <c r="G5816" s="9"/>
      <c r="H5816" s="9" t="s">
        <v>1701</v>
      </c>
      <c r="I5816" s="9"/>
      <c r="J5816" s="9" t="s">
        <v>10124</v>
      </c>
      <c r="K5816" s="10" t="s">
        <v>11278</v>
      </c>
      <c r="L5816" s="10" t="s">
        <v>9202</v>
      </c>
      <c r="M5816" s="9"/>
      <c r="N5816" s="12" t="s">
        <v>10829</v>
      </c>
    </row>
    <row r="5817" customFormat="1" spans="1:14">
      <c r="A5817" s="9" t="s">
        <v>11481</v>
      </c>
      <c r="B5817" s="9"/>
      <c r="C5817" s="9" t="s">
        <v>11500</v>
      </c>
      <c r="D5817" s="9" t="s">
        <v>11501</v>
      </c>
      <c r="E5817" s="10" t="s">
        <v>1676</v>
      </c>
      <c r="F5817" s="9"/>
      <c r="G5817" s="9"/>
      <c r="H5817" s="9" t="s">
        <v>1701</v>
      </c>
      <c r="I5817" s="9"/>
      <c r="J5817" s="9" t="s">
        <v>10124</v>
      </c>
      <c r="K5817" s="10" t="s">
        <v>11278</v>
      </c>
      <c r="L5817" s="10" t="s">
        <v>9202</v>
      </c>
      <c r="M5817" s="9"/>
      <c r="N5817" s="12" t="s">
        <v>10829</v>
      </c>
    </row>
    <row r="5818" customFormat="1" spans="1:14">
      <c r="A5818" s="9" t="s">
        <v>11481</v>
      </c>
      <c r="B5818" s="9"/>
      <c r="C5818" s="9" t="s">
        <v>11502</v>
      </c>
      <c r="D5818" s="9" t="s">
        <v>11503</v>
      </c>
      <c r="E5818" s="10" t="s">
        <v>1676</v>
      </c>
      <c r="F5818" s="9"/>
      <c r="G5818" s="9"/>
      <c r="H5818" s="9" t="s">
        <v>1701</v>
      </c>
      <c r="I5818" s="9"/>
      <c r="J5818" s="9" t="s">
        <v>10124</v>
      </c>
      <c r="K5818" s="10" t="s">
        <v>11278</v>
      </c>
      <c r="L5818" s="10" t="s">
        <v>9202</v>
      </c>
      <c r="M5818" s="9"/>
      <c r="N5818" s="12" t="s">
        <v>10829</v>
      </c>
    </row>
    <row r="5819" customFormat="1" spans="1:14">
      <c r="A5819" s="9" t="s">
        <v>11481</v>
      </c>
      <c r="B5819" s="9"/>
      <c r="C5819" s="9" t="s">
        <v>11504</v>
      </c>
      <c r="D5819" s="9" t="s">
        <v>11505</v>
      </c>
      <c r="E5819" s="10" t="s">
        <v>1676</v>
      </c>
      <c r="F5819" s="9"/>
      <c r="G5819" s="9"/>
      <c r="H5819" s="9" t="s">
        <v>1701</v>
      </c>
      <c r="I5819" s="9"/>
      <c r="J5819" s="9" t="s">
        <v>10124</v>
      </c>
      <c r="K5819" s="10" t="s">
        <v>11278</v>
      </c>
      <c r="L5819" s="10" t="s">
        <v>9202</v>
      </c>
      <c r="M5819" s="9"/>
      <c r="N5819" s="12" t="s">
        <v>10829</v>
      </c>
    </row>
    <row r="5820" customFormat="1" spans="1:14">
      <c r="A5820" s="9" t="s">
        <v>11481</v>
      </c>
      <c r="B5820" s="9"/>
      <c r="C5820" s="9" t="s">
        <v>11506</v>
      </c>
      <c r="D5820" s="9" t="s">
        <v>11507</v>
      </c>
      <c r="E5820" s="10" t="s">
        <v>1676</v>
      </c>
      <c r="F5820" s="9"/>
      <c r="G5820" s="9"/>
      <c r="H5820" s="9" t="s">
        <v>1701</v>
      </c>
      <c r="I5820" s="9"/>
      <c r="J5820" s="9" t="s">
        <v>10124</v>
      </c>
      <c r="K5820" s="10" t="s">
        <v>11278</v>
      </c>
      <c r="L5820" s="10" t="s">
        <v>9202</v>
      </c>
      <c r="M5820" s="9"/>
      <c r="N5820" s="12" t="s">
        <v>10829</v>
      </c>
    </row>
    <row r="5821" customFormat="1" spans="1:14">
      <c r="A5821" s="9" t="s">
        <v>11481</v>
      </c>
      <c r="B5821" s="9"/>
      <c r="C5821" s="9" t="s">
        <v>11508</v>
      </c>
      <c r="D5821" s="9" t="s">
        <v>11509</v>
      </c>
      <c r="E5821" s="10" t="s">
        <v>1676</v>
      </c>
      <c r="F5821" s="9"/>
      <c r="G5821" s="9"/>
      <c r="H5821" s="9" t="s">
        <v>1701</v>
      </c>
      <c r="I5821" s="9"/>
      <c r="J5821" s="9" t="s">
        <v>10124</v>
      </c>
      <c r="K5821" s="10" t="s">
        <v>11278</v>
      </c>
      <c r="L5821" s="10" t="s">
        <v>9202</v>
      </c>
      <c r="M5821" s="9"/>
      <c r="N5821" s="12" t="s">
        <v>10829</v>
      </c>
    </row>
    <row r="5822" customFormat="1" spans="1:14">
      <c r="A5822" s="9" t="s">
        <v>11481</v>
      </c>
      <c r="B5822" s="9"/>
      <c r="C5822" s="9" t="s">
        <v>11510</v>
      </c>
      <c r="D5822" s="9" t="s">
        <v>11511</v>
      </c>
      <c r="E5822" s="10" t="s">
        <v>1676</v>
      </c>
      <c r="F5822" s="9"/>
      <c r="G5822" s="9"/>
      <c r="H5822" s="9" t="s">
        <v>1701</v>
      </c>
      <c r="I5822" s="9"/>
      <c r="J5822" s="9" t="s">
        <v>10124</v>
      </c>
      <c r="K5822" s="10" t="s">
        <v>11278</v>
      </c>
      <c r="L5822" s="10" t="s">
        <v>9202</v>
      </c>
      <c r="M5822" s="9"/>
      <c r="N5822" s="12" t="s">
        <v>10829</v>
      </c>
    </row>
    <row r="5823" customFormat="1" spans="1:14">
      <c r="A5823" s="9" t="s">
        <v>11481</v>
      </c>
      <c r="B5823" s="9"/>
      <c r="C5823" s="9" t="s">
        <v>11512</v>
      </c>
      <c r="D5823" s="9" t="s">
        <v>11513</v>
      </c>
      <c r="E5823" s="10" t="s">
        <v>1676</v>
      </c>
      <c r="F5823" s="9"/>
      <c r="G5823" s="9"/>
      <c r="H5823" s="9" t="s">
        <v>1701</v>
      </c>
      <c r="I5823" s="9"/>
      <c r="J5823" s="9" t="s">
        <v>10124</v>
      </c>
      <c r="K5823" s="10" t="s">
        <v>11278</v>
      </c>
      <c r="L5823" s="10" t="s">
        <v>9202</v>
      </c>
      <c r="M5823" s="9"/>
      <c r="N5823" s="12" t="s">
        <v>10829</v>
      </c>
    </row>
    <row r="5824" customFormat="1" spans="1:14">
      <c r="A5824" s="9" t="s">
        <v>11481</v>
      </c>
      <c r="B5824" s="9"/>
      <c r="C5824" s="9" t="s">
        <v>11514</v>
      </c>
      <c r="D5824" s="9" t="s">
        <v>11515</v>
      </c>
      <c r="E5824" s="10" t="s">
        <v>1676</v>
      </c>
      <c r="F5824" s="9"/>
      <c r="G5824" s="9"/>
      <c r="H5824" s="9" t="s">
        <v>1701</v>
      </c>
      <c r="I5824" s="9"/>
      <c r="J5824" s="9" t="s">
        <v>10124</v>
      </c>
      <c r="K5824" s="10" t="s">
        <v>11278</v>
      </c>
      <c r="L5824" s="10" t="s">
        <v>9202</v>
      </c>
      <c r="M5824" s="9"/>
      <c r="N5824" s="12" t="s">
        <v>10829</v>
      </c>
    </row>
    <row r="5825" customFormat="1" spans="1:14">
      <c r="A5825" s="9" t="s">
        <v>11481</v>
      </c>
      <c r="B5825" s="9"/>
      <c r="C5825" s="9" t="s">
        <v>11516</v>
      </c>
      <c r="D5825" s="9" t="s">
        <v>11517</v>
      </c>
      <c r="E5825" s="10" t="s">
        <v>1676</v>
      </c>
      <c r="F5825" s="9"/>
      <c r="G5825" s="9"/>
      <c r="H5825" s="9" t="s">
        <v>1701</v>
      </c>
      <c r="I5825" s="9"/>
      <c r="J5825" s="9" t="s">
        <v>10124</v>
      </c>
      <c r="K5825" s="10" t="s">
        <v>11278</v>
      </c>
      <c r="L5825" s="10" t="s">
        <v>9202</v>
      </c>
      <c r="M5825" s="9"/>
      <c r="N5825" s="12" t="s">
        <v>10829</v>
      </c>
    </row>
    <row r="5826" customFormat="1" spans="1:14">
      <c r="A5826" s="9" t="s">
        <v>11481</v>
      </c>
      <c r="B5826" s="9"/>
      <c r="C5826" s="9" t="s">
        <v>11518</v>
      </c>
      <c r="D5826" s="9" t="s">
        <v>11519</v>
      </c>
      <c r="E5826" s="10" t="s">
        <v>1676</v>
      </c>
      <c r="F5826" s="9"/>
      <c r="G5826" s="9"/>
      <c r="H5826" s="9" t="s">
        <v>1701</v>
      </c>
      <c r="I5826" s="9"/>
      <c r="J5826" s="9" t="s">
        <v>10124</v>
      </c>
      <c r="K5826" s="10" t="s">
        <v>11278</v>
      </c>
      <c r="L5826" s="10" t="s">
        <v>9202</v>
      </c>
      <c r="M5826" s="9"/>
      <c r="N5826" s="12" t="s">
        <v>10829</v>
      </c>
    </row>
    <row r="5827" customFormat="1" spans="1:14">
      <c r="A5827" s="9" t="s">
        <v>11481</v>
      </c>
      <c r="B5827" s="9"/>
      <c r="C5827" s="9" t="s">
        <v>11520</v>
      </c>
      <c r="D5827" s="9" t="s">
        <v>11521</v>
      </c>
      <c r="E5827" s="10" t="s">
        <v>1676</v>
      </c>
      <c r="F5827" s="9"/>
      <c r="G5827" s="9"/>
      <c r="H5827" s="9" t="s">
        <v>1701</v>
      </c>
      <c r="I5827" s="9"/>
      <c r="J5827" s="9" t="s">
        <v>10124</v>
      </c>
      <c r="K5827" s="10" t="s">
        <v>11278</v>
      </c>
      <c r="L5827" s="10" t="s">
        <v>9202</v>
      </c>
      <c r="M5827" s="9"/>
      <c r="N5827" s="12" t="s">
        <v>10829</v>
      </c>
    </row>
    <row r="5828" customFormat="1" spans="1:14">
      <c r="A5828" s="9" t="s">
        <v>11481</v>
      </c>
      <c r="B5828" s="9"/>
      <c r="C5828" s="9" t="s">
        <v>11522</v>
      </c>
      <c r="D5828" s="9" t="s">
        <v>11523</v>
      </c>
      <c r="E5828" s="10" t="s">
        <v>1676</v>
      </c>
      <c r="F5828" s="9"/>
      <c r="G5828" s="9"/>
      <c r="H5828" s="9" t="s">
        <v>1701</v>
      </c>
      <c r="I5828" s="9"/>
      <c r="J5828" s="9" t="s">
        <v>10124</v>
      </c>
      <c r="K5828" s="10" t="s">
        <v>11278</v>
      </c>
      <c r="L5828" s="10" t="s">
        <v>9202</v>
      </c>
      <c r="M5828" s="9"/>
      <c r="N5828" s="12" t="s">
        <v>10829</v>
      </c>
    </row>
    <row r="5829" customFormat="1" spans="1:14">
      <c r="A5829" s="9" t="s">
        <v>11481</v>
      </c>
      <c r="B5829" s="9"/>
      <c r="C5829" s="9" t="s">
        <v>11524</v>
      </c>
      <c r="D5829" s="9" t="s">
        <v>11525</v>
      </c>
      <c r="E5829" s="10" t="s">
        <v>1676</v>
      </c>
      <c r="F5829" s="9"/>
      <c r="G5829" s="9"/>
      <c r="H5829" s="9" t="s">
        <v>1701</v>
      </c>
      <c r="I5829" s="9"/>
      <c r="J5829" s="9" t="s">
        <v>10124</v>
      </c>
      <c r="K5829" s="10" t="s">
        <v>11278</v>
      </c>
      <c r="L5829" s="10" t="s">
        <v>9202</v>
      </c>
      <c r="M5829" s="9"/>
      <c r="N5829" s="12" t="s">
        <v>10829</v>
      </c>
    </row>
    <row r="5830" customFormat="1" spans="1:14">
      <c r="A5830" s="9" t="s">
        <v>11481</v>
      </c>
      <c r="B5830" s="9"/>
      <c r="C5830" s="9" t="s">
        <v>11526</v>
      </c>
      <c r="D5830" s="9" t="s">
        <v>11527</v>
      </c>
      <c r="E5830" s="10" t="s">
        <v>1676</v>
      </c>
      <c r="F5830" s="9"/>
      <c r="G5830" s="9"/>
      <c r="H5830" s="9" t="s">
        <v>1701</v>
      </c>
      <c r="I5830" s="9"/>
      <c r="J5830" s="9" t="s">
        <v>10124</v>
      </c>
      <c r="K5830" s="10" t="s">
        <v>11278</v>
      </c>
      <c r="L5830" s="10" t="s">
        <v>9202</v>
      </c>
      <c r="M5830" s="9"/>
      <c r="N5830" s="12" t="s">
        <v>10829</v>
      </c>
    </row>
    <row r="5831" customFormat="1" spans="1:14">
      <c r="A5831" s="9" t="s">
        <v>11481</v>
      </c>
      <c r="B5831" s="9"/>
      <c r="C5831" s="9" t="s">
        <v>11528</v>
      </c>
      <c r="D5831" s="9" t="s">
        <v>11529</v>
      </c>
      <c r="E5831" s="10" t="s">
        <v>1676</v>
      </c>
      <c r="F5831" s="9"/>
      <c r="G5831" s="9"/>
      <c r="H5831" s="9" t="s">
        <v>1701</v>
      </c>
      <c r="I5831" s="9"/>
      <c r="J5831" s="9" t="s">
        <v>10124</v>
      </c>
      <c r="K5831" s="10" t="s">
        <v>11278</v>
      </c>
      <c r="L5831" s="10" t="s">
        <v>9202</v>
      </c>
      <c r="M5831" s="9"/>
      <c r="N5831" s="12" t="s">
        <v>10829</v>
      </c>
    </row>
    <row r="5832" customFormat="1" spans="1:14">
      <c r="A5832" s="9" t="s">
        <v>11481</v>
      </c>
      <c r="B5832" s="9"/>
      <c r="C5832" s="9" t="s">
        <v>11530</v>
      </c>
      <c r="D5832" s="9" t="s">
        <v>11531</v>
      </c>
      <c r="E5832" s="10" t="s">
        <v>1676</v>
      </c>
      <c r="F5832" s="9"/>
      <c r="G5832" s="9"/>
      <c r="H5832" s="9" t="s">
        <v>1701</v>
      </c>
      <c r="I5832" s="9"/>
      <c r="J5832" s="9" t="s">
        <v>10124</v>
      </c>
      <c r="K5832" s="10" t="s">
        <v>11278</v>
      </c>
      <c r="L5832" s="10" t="s">
        <v>9202</v>
      </c>
      <c r="M5832" s="9"/>
      <c r="N5832" s="12" t="s">
        <v>10829</v>
      </c>
    </row>
    <row r="5833" customFormat="1" spans="1:14">
      <c r="A5833" s="9" t="s">
        <v>11481</v>
      </c>
      <c r="B5833" s="9"/>
      <c r="C5833" s="9" t="s">
        <v>11532</v>
      </c>
      <c r="D5833" s="9" t="s">
        <v>11533</v>
      </c>
      <c r="E5833" s="10" t="s">
        <v>1676</v>
      </c>
      <c r="F5833" s="9"/>
      <c r="G5833" s="9"/>
      <c r="H5833" s="9" t="s">
        <v>1701</v>
      </c>
      <c r="I5833" s="9"/>
      <c r="J5833" s="9" t="s">
        <v>10124</v>
      </c>
      <c r="K5833" s="10" t="s">
        <v>11278</v>
      </c>
      <c r="L5833" s="10" t="s">
        <v>9202</v>
      </c>
      <c r="M5833" s="9"/>
      <c r="N5833" s="12" t="s">
        <v>10829</v>
      </c>
    </row>
    <row r="5834" customFormat="1" spans="1:14">
      <c r="A5834" s="9" t="s">
        <v>11481</v>
      </c>
      <c r="B5834" s="9"/>
      <c r="C5834" s="9" t="s">
        <v>11534</v>
      </c>
      <c r="D5834" s="9" t="s">
        <v>11535</v>
      </c>
      <c r="E5834" s="10" t="s">
        <v>1676</v>
      </c>
      <c r="F5834" s="9"/>
      <c r="G5834" s="9"/>
      <c r="H5834" s="9" t="s">
        <v>1701</v>
      </c>
      <c r="I5834" s="9"/>
      <c r="J5834" s="9" t="s">
        <v>10124</v>
      </c>
      <c r="K5834" s="10" t="s">
        <v>11278</v>
      </c>
      <c r="L5834" s="10" t="s">
        <v>9202</v>
      </c>
      <c r="M5834" s="9"/>
      <c r="N5834" s="12" t="s">
        <v>10829</v>
      </c>
    </row>
    <row r="5835" customFormat="1" spans="1:14">
      <c r="A5835" s="9" t="s">
        <v>11481</v>
      </c>
      <c r="B5835" s="9"/>
      <c r="C5835" s="9" t="s">
        <v>11536</v>
      </c>
      <c r="D5835" s="9" t="s">
        <v>11537</v>
      </c>
      <c r="E5835" s="10" t="s">
        <v>1676</v>
      </c>
      <c r="F5835" s="9"/>
      <c r="G5835" s="9"/>
      <c r="H5835" s="9" t="s">
        <v>1701</v>
      </c>
      <c r="I5835" s="9"/>
      <c r="J5835" s="9" t="s">
        <v>10124</v>
      </c>
      <c r="K5835" s="10" t="s">
        <v>11278</v>
      </c>
      <c r="L5835" s="10" t="s">
        <v>9202</v>
      </c>
      <c r="M5835" s="9"/>
      <c r="N5835" s="12" t="s">
        <v>10829</v>
      </c>
    </row>
    <row r="5836" customFormat="1" spans="1:14">
      <c r="A5836" s="9" t="s">
        <v>11481</v>
      </c>
      <c r="B5836" s="9"/>
      <c r="C5836" s="9" t="s">
        <v>11538</v>
      </c>
      <c r="D5836" s="9" t="s">
        <v>11539</v>
      </c>
      <c r="E5836" s="10" t="s">
        <v>1676</v>
      </c>
      <c r="F5836" s="9"/>
      <c r="G5836" s="9"/>
      <c r="H5836" s="9" t="s">
        <v>1701</v>
      </c>
      <c r="I5836" s="9"/>
      <c r="J5836" s="9" t="s">
        <v>10124</v>
      </c>
      <c r="K5836" s="10" t="s">
        <v>11278</v>
      </c>
      <c r="L5836" s="10" t="s">
        <v>9202</v>
      </c>
      <c r="M5836" s="9"/>
      <c r="N5836" s="12" t="s">
        <v>10829</v>
      </c>
    </row>
    <row r="5837" customFormat="1" spans="1:14">
      <c r="A5837" s="9" t="s">
        <v>11481</v>
      </c>
      <c r="B5837" s="9"/>
      <c r="C5837" s="9" t="s">
        <v>11540</v>
      </c>
      <c r="D5837" s="9" t="s">
        <v>11541</v>
      </c>
      <c r="E5837" s="10" t="s">
        <v>1676</v>
      </c>
      <c r="F5837" s="9"/>
      <c r="G5837" s="9"/>
      <c r="H5837" s="9" t="s">
        <v>1701</v>
      </c>
      <c r="I5837" s="9"/>
      <c r="J5837" s="9" t="s">
        <v>10124</v>
      </c>
      <c r="K5837" s="10" t="s">
        <v>11278</v>
      </c>
      <c r="L5837" s="10" t="s">
        <v>9202</v>
      </c>
      <c r="M5837" s="9"/>
      <c r="N5837" s="12" t="s">
        <v>10829</v>
      </c>
    </row>
    <row r="5838" customFormat="1" spans="1:14">
      <c r="A5838" s="9" t="s">
        <v>11481</v>
      </c>
      <c r="B5838" s="9"/>
      <c r="C5838" s="9" t="s">
        <v>11542</v>
      </c>
      <c r="D5838" s="9" t="s">
        <v>11543</v>
      </c>
      <c r="E5838" s="10" t="s">
        <v>1676</v>
      </c>
      <c r="F5838" s="9"/>
      <c r="G5838" s="9"/>
      <c r="H5838" s="9" t="s">
        <v>1701</v>
      </c>
      <c r="I5838" s="9"/>
      <c r="J5838" s="9" t="s">
        <v>10124</v>
      </c>
      <c r="K5838" s="10" t="s">
        <v>11278</v>
      </c>
      <c r="L5838" s="10" t="s">
        <v>9202</v>
      </c>
      <c r="M5838" s="9"/>
      <c r="N5838" s="12" t="s">
        <v>10829</v>
      </c>
    </row>
    <row r="5839" customFormat="1" spans="1:14">
      <c r="A5839" s="9" t="s">
        <v>11481</v>
      </c>
      <c r="B5839" s="9"/>
      <c r="C5839" s="9" t="s">
        <v>11544</v>
      </c>
      <c r="D5839" s="9" t="s">
        <v>11545</v>
      </c>
      <c r="E5839" s="10" t="s">
        <v>1676</v>
      </c>
      <c r="F5839" s="9"/>
      <c r="G5839" s="9"/>
      <c r="H5839" s="9" t="s">
        <v>1701</v>
      </c>
      <c r="I5839" s="9"/>
      <c r="J5839" s="9" t="s">
        <v>10124</v>
      </c>
      <c r="K5839" s="10" t="s">
        <v>11278</v>
      </c>
      <c r="L5839" s="10" t="s">
        <v>9202</v>
      </c>
      <c r="M5839" s="9"/>
      <c r="N5839" s="12" t="s">
        <v>10829</v>
      </c>
    </row>
    <row r="5840" customFormat="1" spans="1:14">
      <c r="A5840" s="9" t="s">
        <v>11481</v>
      </c>
      <c r="B5840" s="9"/>
      <c r="C5840" s="9" t="s">
        <v>11546</v>
      </c>
      <c r="D5840" s="9" t="s">
        <v>11547</v>
      </c>
      <c r="E5840" s="10" t="s">
        <v>1676</v>
      </c>
      <c r="F5840" s="9"/>
      <c r="G5840" s="9"/>
      <c r="H5840" s="9" t="s">
        <v>1701</v>
      </c>
      <c r="I5840" s="9"/>
      <c r="J5840" s="9" t="s">
        <v>10124</v>
      </c>
      <c r="K5840" s="10" t="s">
        <v>11278</v>
      </c>
      <c r="L5840" s="10" t="s">
        <v>9202</v>
      </c>
      <c r="M5840" s="9"/>
      <c r="N5840" s="12" t="s">
        <v>10829</v>
      </c>
    </row>
    <row r="5841" customFormat="1" spans="1:14">
      <c r="A5841" s="9" t="s">
        <v>11481</v>
      </c>
      <c r="B5841" s="9"/>
      <c r="C5841" s="9" t="s">
        <v>11548</v>
      </c>
      <c r="D5841" s="9" t="s">
        <v>11549</v>
      </c>
      <c r="E5841" s="10" t="s">
        <v>1676</v>
      </c>
      <c r="F5841" s="9"/>
      <c r="G5841" s="9"/>
      <c r="H5841" s="9" t="s">
        <v>1701</v>
      </c>
      <c r="I5841" s="9"/>
      <c r="J5841" s="9" t="s">
        <v>10124</v>
      </c>
      <c r="K5841" s="10" t="s">
        <v>11278</v>
      </c>
      <c r="L5841" s="10" t="s">
        <v>9202</v>
      </c>
      <c r="M5841" s="9"/>
      <c r="N5841" s="12" t="s">
        <v>10829</v>
      </c>
    </row>
    <row r="5842" customFormat="1" spans="1:14">
      <c r="A5842" s="9" t="s">
        <v>11481</v>
      </c>
      <c r="B5842" s="9"/>
      <c r="C5842" s="9" t="s">
        <v>11550</v>
      </c>
      <c r="D5842" s="9" t="s">
        <v>11551</v>
      </c>
      <c r="E5842" s="10" t="s">
        <v>1676</v>
      </c>
      <c r="F5842" s="9"/>
      <c r="G5842" s="9"/>
      <c r="H5842" s="9" t="s">
        <v>1701</v>
      </c>
      <c r="I5842" s="9"/>
      <c r="J5842" s="9" t="s">
        <v>10124</v>
      </c>
      <c r="K5842" s="10" t="s">
        <v>11278</v>
      </c>
      <c r="L5842" s="10" t="s">
        <v>9202</v>
      </c>
      <c r="M5842" s="9"/>
      <c r="N5842" s="12" t="s">
        <v>10829</v>
      </c>
    </row>
    <row r="5843" customFormat="1" spans="1:14">
      <c r="A5843" s="9" t="s">
        <v>11481</v>
      </c>
      <c r="B5843" s="9"/>
      <c r="C5843" s="9" t="s">
        <v>11552</v>
      </c>
      <c r="D5843" s="9" t="s">
        <v>11553</v>
      </c>
      <c r="E5843" s="10" t="s">
        <v>1676</v>
      </c>
      <c r="F5843" s="9"/>
      <c r="G5843" s="9"/>
      <c r="H5843" s="9" t="s">
        <v>1701</v>
      </c>
      <c r="I5843" s="9"/>
      <c r="J5843" s="9" t="s">
        <v>10124</v>
      </c>
      <c r="K5843" s="10" t="s">
        <v>11278</v>
      </c>
      <c r="L5843" s="10" t="s">
        <v>9202</v>
      </c>
      <c r="M5843" s="9"/>
      <c r="N5843" s="12" t="s">
        <v>10829</v>
      </c>
    </row>
    <row r="5844" customFormat="1" spans="1:14">
      <c r="A5844" s="9" t="s">
        <v>11481</v>
      </c>
      <c r="B5844" s="9"/>
      <c r="C5844" s="9" t="s">
        <v>11554</v>
      </c>
      <c r="D5844" s="9" t="s">
        <v>11555</v>
      </c>
      <c r="E5844" s="10" t="s">
        <v>1676</v>
      </c>
      <c r="F5844" s="9"/>
      <c r="G5844" s="9"/>
      <c r="H5844" s="9" t="s">
        <v>1701</v>
      </c>
      <c r="I5844" s="9"/>
      <c r="J5844" s="9" t="s">
        <v>10124</v>
      </c>
      <c r="K5844" s="10" t="s">
        <v>11278</v>
      </c>
      <c r="L5844" s="10" t="s">
        <v>9202</v>
      </c>
      <c r="M5844" s="9"/>
      <c r="N5844" s="12" t="s">
        <v>10829</v>
      </c>
    </row>
    <row r="5845" customFormat="1" spans="1:14">
      <c r="A5845" s="9" t="s">
        <v>11481</v>
      </c>
      <c r="B5845" s="9"/>
      <c r="C5845" s="9" t="s">
        <v>11556</v>
      </c>
      <c r="D5845" s="9" t="s">
        <v>11557</v>
      </c>
      <c r="E5845" s="10" t="s">
        <v>1676</v>
      </c>
      <c r="F5845" s="9"/>
      <c r="G5845" s="9"/>
      <c r="H5845" s="9" t="s">
        <v>1701</v>
      </c>
      <c r="I5845" s="9"/>
      <c r="J5845" s="9" t="s">
        <v>10124</v>
      </c>
      <c r="K5845" s="10" t="s">
        <v>11278</v>
      </c>
      <c r="L5845" s="10" t="s">
        <v>9202</v>
      </c>
      <c r="M5845" s="9"/>
      <c r="N5845" s="12" t="s">
        <v>10829</v>
      </c>
    </row>
    <row r="5846" customFormat="1" spans="1:14">
      <c r="A5846" s="9" t="s">
        <v>11481</v>
      </c>
      <c r="B5846" s="9"/>
      <c r="C5846" s="9" t="s">
        <v>11558</v>
      </c>
      <c r="D5846" s="9" t="s">
        <v>11559</v>
      </c>
      <c r="E5846" s="10" t="s">
        <v>1676</v>
      </c>
      <c r="F5846" s="9"/>
      <c r="G5846" s="9"/>
      <c r="H5846" s="9" t="s">
        <v>1701</v>
      </c>
      <c r="I5846" s="9"/>
      <c r="J5846" s="9" t="s">
        <v>10124</v>
      </c>
      <c r="K5846" s="10" t="s">
        <v>11278</v>
      </c>
      <c r="L5846" s="10" t="s">
        <v>9202</v>
      </c>
      <c r="M5846" s="9"/>
      <c r="N5846" s="12" t="s">
        <v>10829</v>
      </c>
    </row>
    <row r="5847" customFormat="1" spans="1:14">
      <c r="A5847" s="9" t="s">
        <v>11481</v>
      </c>
      <c r="B5847" s="9"/>
      <c r="C5847" s="9" t="s">
        <v>11560</v>
      </c>
      <c r="D5847" s="9" t="s">
        <v>11561</v>
      </c>
      <c r="E5847" s="10" t="s">
        <v>1676</v>
      </c>
      <c r="F5847" s="9"/>
      <c r="G5847" s="9"/>
      <c r="H5847" s="9" t="s">
        <v>1701</v>
      </c>
      <c r="I5847" s="9"/>
      <c r="J5847" s="9" t="s">
        <v>10124</v>
      </c>
      <c r="K5847" s="10" t="s">
        <v>11278</v>
      </c>
      <c r="L5847" s="10" t="s">
        <v>9202</v>
      </c>
      <c r="M5847" s="9"/>
      <c r="N5847" s="12" t="s">
        <v>10829</v>
      </c>
    </row>
    <row r="5848" customFormat="1" spans="1:14">
      <c r="A5848" s="9" t="s">
        <v>11481</v>
      </c>
      <c r="B5848" s="9"/>
      <c r="C5848" s="9" t="s">
        <v>11562</v>
      </c>
      <c r="D5848" s="9" t="s">
        <v>11563</v>
      </c>
      <c r="E5848" s="10" t="s">
        <v>1676</v>
      </c>
      <c r="F5848" s="9"/>
      <c r="G5848" s="9"/>
      <c r="H5848" s="9" t="s">
        <v>1701</v>
      </c>
      <c r="I5848" s="9"/>
      <c r="J5848" s="9" t="s">
        <v>10826</v>
      </c>
      <c r="K5848" s="9" t="s">
        <v>11278</v>
      </c>
      <c r="L5848" s="9" t="s">
        <v>9202</v>
      </c>
      <c r="M5848" s="9"/>
      <c r="N5848" s="12" t="s">
        <v>10829</v>
      </c>
    </row>
    <row r="5849" customFormat="1" spans="1:14">
      <c r="A5849" s="9" t="s">
        <v>11481</v>
      </c>
      <c r="B5849" s="9"/>
      <c r="C5849" s="9" t="s">
        <v>11564</v>
      </c>
      <c r="D5849" s="9" t="s">
        <v>11565</v>
      </c>
      <c r="E5849" s="10" t="s">
        <v>1676</v>
      </c>
      <c r="F5849" s="9"/>
      <c r="G5849" s="9"/>
      <c r="H5849" s="9" t="s">
        <v>1701</v>
      </c>
      <c r="I5849" s="9"/>
      <c r="J5849" s="9" t="s">
        <v>10826</v>
      </c>
      <c r="K5849" s="9" t="s">
        <v>11278</v>
      </c>
      <c r="L5849" s="9" t="s">
        <v>9202</v>
      </c>
      <c r="M5849" s="9"/>
      <c r="N5849" s="12" t="s">
        <v>10829</v>
      </c>
    </row>
    <row r="5850" customFormat="1" spans="1:14">
      <c r="A5850" s="9" t="s">
        <v>11481</v>
      </c>
      <c r="B5850" s="9"/>
      <c r="C5850" s="9" t="s">
        <v>11566</v>
      </c>
      <c r="D5850" s="9" t="s">
        <v>11567</v>
      </c>
      <c r="E5850" s="10" t="s">
        <v>1676</v>
      </c>
      <c r="F5850" s="9"/>
      <c r="G5850" s="9"/>
      <c r="H5850" s="9" t="s">
        <v>1701</v>
      </c>
      <c r="I5850" s="9"/>
      <c r="J5850" s="9" t="s">
        <v>10124</v>
      </c>
      <c r="K5850" s="10" t="s">
        <v>11278</v>
      </c>
      <c r="L5850" s="9" t="s">
        <v>9202</v>
      </c>
      <c r="M5850" s="9"/>
      <c r="N5850" s="12" t="s">
        <v>10829</v>
      </c>
    </row>
    <row r="5851" customFormat="1" spans="1:14">
      <c r="A5851" s="9" t="s">
        <v>11481</v>
      </c>
      <c r="B5851" s="10"/>
      <c r="C5851" s="10" t="s">
        <v>11568</v>
      </c>
      <c r="D5851" s="10" t="s">
        <v>11569</v>
      </c>
      <c r="E5851" s="10" t="s">
        <v>1676</v>
      </c>
      <c r="F5851" s="13"/>
      <c r="G5851" s="10"/>
      <c r="H5851" s="9" t="s">
        <v>1701</v>
      </c>
      <c r="I5851" s="9"/>
      <c r="J5851" s="9" t="s">
        <v>10124</v>
      </c>
      <c r="K5851" s="10" t="s">
        <v>11278</v>
      </c>
      <c r="L5851" s="10" t="s">
        <v>9202</v>
      </c>
      <c r="M5851" s="9" t="s">
        <v>1806</v>
      </c>
      <c r="N5851" s="12" t="s">
        <v>10829</v>
      </c>
    </row>
    <row r="5852" customFormat="1" spans="1:14">
      <c r="A5852" s="9" t="s">
        <v>11481</v>
      </c>
      <c r="B5852" s="10"/>
      <c r="C5852" s="10" t="s">
        <v>11570</v>
      </c>
      <c r="D5852" s="10" t="s">
        <v>11571</v>
      </c>
      <c r="E5852" s="10" t="s">
        <v>1676</v>
      </c>
      <c r="F5852" s="13"/>
      <c r="G5852" s="10"/>
      <c r="H5852" s="9" t="s">
        <v>1701</v>
      </c>
      <c r="I5852" s="9"/>
      <c r="J5852" s="9" t="s">
        <v>10124</v>
      </c>
      <c r="K5852" s="10" t="s">
        <v>11278</v>
      </c>
      <c r="L5852" s="10" t="s">
        <v>9202</v>
      </c>
      <c r="M5852" s="9" t="s">
        <v>1806</v>
      </c>
      <c r="N5852" s="12" t="s">
        <v>10829</v>
      </c>
    </row>
    <row r="5853" customFormat="1" spans="1:14">
      <c r="A5853" s="9" t="s">
        <v>11481</v>
      </c>
      <c r="B5853" s="9"/>
      <c r="C5853" s="9" t="s">
        <v>11572</v>
      </c>
      <c r="D5853" s="9" t="s">
        <v>11573</v>
      </c>
      <c r="E5853" s="10" t="s">
        <v>1676</v>
      </c>
      <c r="F5853" s="9"/>
      <c r="G5853" s="9"/>
      <c r="H5853" s="9" t="s">
        <v>1701</v>
      </c>
      <c r="I5853" s="9"/>
      <c r="J5853" s="9" t="s">
        <v>10124</v>
      </c>
      <c r="K5853" s="10" t="s">
        <v>11278</v>
      </c>
      <c r="L5853" s="9" t="s">
        <v>9202</v>
      </c>
      <c r="M5853" s="9"/>
      <c r="N5853" s="12" t="s">
        <v>10829</v>
      </c>
    </row>
    <row r="5854" customFormat="1" spans="1:14">
      <c r="A5854" s="9" t="s">
        <v>11481</v>
      </c>
      <c r="B5854" s="10"/>
      <c r="C5854" s="10" t="s">
        <v>11574</v>
      </c>
      <c r="D5854" s="10" t="s">
        <v>11575</v>
      </c>
      <c r="E5854" s="10" t="s">
        <v>1676</v>
      </c>
      <c r="F5854" s="13"/>
      <c r="G5854" s="10"/>
      <c r="H5854" s="9" t="s">
        <v>1701</v>
      </c>
      <c r="I5854" s="9"/>
      <c r="J5854" s="9" t="s">
        <v>10124</v>
      </c>
      <c r="K5854" s="10" t="s">
        <v>11278</v>
      </c>
      <c r="L5854" s="10" t="s">
        <v>9202</v>
      </c>
      <c r="M5854" s="9" t="s">
        <v>1806</v>
      </c>
      <c r="N5854" s="12" t="s">
        <v>10829</v>
      </c>
    </row>
    <row r="5855" customFormat="1" spans="1:14">
      <c r="A5855" s="9" t="s">
        <v>11481</v>
      </c>
      <c r="B5855" s="10"/>
      <c r="C5855" s="10" t="s">
        <v>11576</v>
      </c>
      <c r="D5855" s="10" t="s">
        <v>11577</v>
      </c>
      <c r="E5855" s="10" t="s">
        <v>1676</v>
      </c>
      <c r="F5855" s="13"/>
      <c r="G5855" s="10"/>
      <c r="H5855" s="9" t="s">
        <v>1701</v>
      </c>
      <c r="I5855" s="9"/>
      <c r="J5855" s="9" t="s">
        <v>10124</v>
      </c>
      <c r="K5855" s="10" t="s">
        <v>11278</v>
      </c>
      <c r="L5855" s="10" t="s">
        <v>9202</v>
      </c>
      <c r="M5855" s="9" t="s">
        <v>1806</v>
      </c>
      <c r="N5855" s="12" t="s">
        <v>10829</v>
      </c>
    </row>
    <row r="5856" customFormat="1" spans="1:14">
      <c r="A5856" s="9" t="s">
        <v>11481</v>
      </c>
      <c r="B5856" s="10"/>
      <c r="C5856" s="10" t="s">
        <v>11578</v>
      </c>
      <c r="D5856" s="10" t="s">
        <v>11579</v>
      </c>
      <c r="E5856" s="10" t="s">
        <v>1676</v>
      </c>
      <c r="F5856" s="10"/>
      <c r="G5856" s="10"/>
      <c r="H5856" s="9" t="s">
        <v>1701</v>
      </c>
      <c r="I5856" s="9"/>
      <c r="J5856" s="9" t="s">
        <v>10124</v>
      </c>
      <c r="K5856" s="10" t="s">
        <v>11278</v>
      </c>
      <c r="L5856" s="10" t="s">
        <v>9202</v>
      </c>
      <c r="M5856" s="9" t="s">
        <v>1806</v>
      </c>
      <c r="N5856" s="12" t="s">
        <v>10829</v>
      </c>
    </row>
    <row r="5857" customFormat="1" spans="1:14">
      <c r="A5857" s="9" t="s">
        <v>11481</v>
      </c>
      <c r="B5857" s="10"/>
      <c r="C5857" s="10" t="s">
        <v>11580</v>
      </c>
      <c r="D5857" s="10" t="s">
        <v>11581</v>
      </c>
      <c r="E5857" s="10" t="s">
        <v>1676</v>
      </c>
      <c r="F5857" s="10"/>
      <c r="G5857" s="10"/>
      <c r="H5857" s="9" t="s">
        <v>1701</v>
      </c>
      <c r="I5857" s="9"/>
      <c r="J5857" s="9" t="s">
        <v>10124</v>
      </c>
      <c r="K5857" s="10" t="s">
        <v>11278</v>
      </c>
      <c r="L5857" s="10" t="s">
        <v>9202</v>
      </c>
      <c r="M5857" s="9" t="s">
        <v>1806</v>
      </c>
      <c r="N5857" s="12" t="s">
        <v>10829</v>
      </c>
    </row>
    <row r="5858" customFormat="1" spans="1:14">
      <c r="A5858" s="9" t="s">
        <v>11481</v>
      </c>
      <c r="B5858" s="10"/>
      <c r="C5858" s="10" t="s">
        <v>11582</v>
      </c>
      <c r="D5858" s="10" t="s">
        <v>11583</v>
      </c>
      <c r="E5858" s="10" t="s">
        <v>1676</v>
      </c>
      <c r="F5858" s="10"/>
      <c r="G5858" s="10"/>
      <c r="H5858" s="9" t="s">
        <v>1701</v>
      </c>
      <c r="I5858" s="9"/>
      <c r="J5858" s="9" t="s">
        <v>10124</v>
      </c>
      <c r="K5858" s="10" t="s">
        <v>11278</v>
      </c>
      <c r="L5858" s="10" t="s">
        <v>9202</v>
      </c>
      <c r="M5858" s="9" t="s">
        <v>1806</v>
      </c>
      <c r="N5858" s="12" t="s">
        <v>10829</v>
      </c>
    </row>
    <row r="5859" customFormat="1" spans="1:14">
      <c r="A5859" s="9" t="s">
        <v>11481</v>
      </c>
      <c r="B5859" s="10"/>
      <c r="C5859" s="10" t="s">
        <v>11584</v>
      </c>
      <c r="D5859" s="10" t="s">
        <v>11585</v>
      </c>
      <c r="E5859" s="10" t="s">
        <v>1676</v>
      </c>
      <c r="F5859" s="10"/>
      <c r="G5859" s="10"/>
      <c r="H5859" s="9" t="s">
        <v>1701</v>
      </c>
      <c r="I5859" s="9"/>
      <c r="J5859" s="9" t="s">
        <v>10124</v>
      </c>
      <c r="K5859" s="10" t="s">
        <v>11278</v>
      </c>
      <c r="L5859" s="10" t="s">
        <v>9202</v>
      </c>
      <c r="M5859" s="9" t="s">
        <v>1806</v>
      </c>
      <c r="N5859" s="12" t="s">
        <v>10829</v>
      </c>
    </row>
    <row r="5860" customFormat="1" spans="1:14">
      <c r="A5860" s="9" t="s">
        <v>11481</v>
      </c>
      <c r="B5860" s="10"/>
      <c r="C5860" s="10" t="s">
        <v>11586</v>
      </c>
      <c r="D5860" s="10" t="s">
        <v>11587</v>
      </c>
      <c r="E5860" s="10" t="s">
        <v>1676</v>
      </c>
      <c r="F5860" s="10"/>
      <c r="G5860" s="10"/>
      <c r="H5860" s="9" t="s">
        <v>1701</v>
      </c>
      <c r="I5860" s="9"/>
      <c r="J5860" s="9" t="s">
        <v>10124</v>
      </c>
      <c r="K5860" s="10" t="s">
        <v>11278</v>
      </c>
      <c r="L5860" s="10" t="s">
        <v>9202</v>
      </c>
      <c r="M5860" s="9" t="s">
        <v>1806</v>
      </c>
      <c r="N5860" s="12" t="s">
        <v>10829</v>
      </c>
    </row>
    <row r="5861" customFormat="1" spans="1:14">
      <c r="A5861" s="9" t="s">
        <v>11481</v>
      </c>
      <c r="B5861" s="10"/>
      <c r="C5861" s="10" t="s">
        <v>11588</v>
      </c>
      <c r="D5861" s="10" t="s">
        <v>11589</v>
      </c>
      <c r="E5861" s="10" t="s">
        <v>1676</v>
      </c>
      <c r="F5861" s="10"/>
      <c r="G5861" s="10"/>
      <c r="H5861" s="9" t="s">
        <v>1701</v>
      </c>
      <c r="I5861" s="9"/>
      <c r="J5861" s="9" t="s">
        <v>10124</v>
      </c>
      <c r="K5861" s="10" t="s">
        <v>11278</v>
      </c>
      <c r="L5861" s="10" t="s">
        <v>9202</v>
      </c>
      <c r="M5861" s="9" t="s">
        <v>1806</v>
      </c>
      <c r="N5861" s="12" t="s">
        <v>10829</v>
      </c>
    </row>
    <row r="5862" customFormat="1" spans="1:14">
      <c r="A5862" s="9" t="s">
        <v>11481</v>
      </c>
      <c r="B5862" s="10"/>
      <c r="C5862" s="10" t="s">
        <v>11590</v>
      </c>
      <c r="D5862" s="10" t="s">
        <v>11591</v>
      </c>
      <c r="E5862" s="10" t="s">
        <v>1676</v>
      </c>
      <c r="F5862" s="10"/>
      <c r="G5862" s="10"/>
      <c r="H5862" s="9" t="s">
        <v>1701</v>
      </c>
      <c r="I5862" s="9"/>
      <c r="J5862" s="9" t="s">
        <v>10124</v>
      </c>
      <c r="K5862" s="10" t="s">
        <v>11278</v>
      </c>
      <c r="L5862" s="10" t="s">
        <v>9202</v>
      </c>
      <c r="M5862" s="9" t="s">
        <v>1806</v>
      </c>
      <c r="N5862" s="12" t="s">
        <v>10829</v>
      </c>
    </row>
    <row r="5863" customFormat="1" spans="1:14">
      <c r="A5863" s="9" t="s">
        <v>11481</v>
      </c>
      <c r="B5863" s="10"/>
      <c r="C5863" s="10" t="s">
        <v>11592</v>
      </c>
      <c r="D5863" s="10" t="s">
        <v>11593</v>
      </c>
      <c r="E5863" s="10" t="s">
        <v>1676</v>
      </c>
      <c r="F5863" s="10"/>
      <c r="G5863" s="10"/>
      <c r="H5863" s="9" t="s">
        <v>1701</v>
      </c>
      <c r="I5863" s="9"/>
      <c r="J5863" s="9" t="s">
        <v>10124</v>
      </c>
      <c r="K5863" s="10" t="s">
        <v>11278</v>
      </c>
      <c r="L5863" s="10" t="s">
        <v>9202</v>
      </c>
      <c r="M5863" s="9" t="s">
        <v>1806</v>
      </c>
      <c r="N5863" s="12" t="s">
        <v>10829</v>
      </c>
    </row>
    <row r="5864" customFormat="1" spans="1:14">
      <c r="A5864" s="9" t="s">
        <v>11481</v>
      </c>
      <c r="B5864" s="10"/>
      <c r="C5864" s="10" t="s">
        <v>11594</v>
      </c>
      <c r="D5864" s="10" t="s">
        <v>11595</v>
      </c>
      <c r="E5864" s="10" t="s">
        <v>1676</v>
      </c>
      <c r="F5864" s="10"/>
      <c r="G5864" s="10"/>
      <c r="H5864" s="9" t="s">
        <v>1701</v>
      </c>
      <c r="I5864" s="9"/>
      <c r="J5864" s="9" t="s">
        <v>10124</v>
      </c>
      <c r="K5864" s="10" t="s">
        <v>11278</v>
      </c>
      <c r="L5864" s="10" t="s">
        <v>9202</v>
      </c>
      <c r="M5864" s="9" t="s">
        <v>1806</v>
      </c>
      <c r="N5864" s="12" t="s">
        <v>10829</v>
      </c>
    </row>
    <row r="5865" customFormat="1" spans="1:14">
      <c r="A5865" s="9" t="s">
        <v>11481</v>
      </c>
      <c r="B5865" s="10"/>
      <c r="C5865" s="10" t="s">
        <v>11596</v>
      </c>
      <c r="D5865" s="10" t="s">
        <v>11597</v>
      </c>
      <c r="E5865" s="10" t="s">
        <v>1676</v>
      </c>
      <c r="F5865" s="10"/>
      <c r="G5865" s="10"/>
      <c r="H5865" s="9" t="s">
        <v>1701</v>
      </c>
      <c r="I5865" s="9"/>
      <c r="J5865" s="9" t="s">
        <v>10124</v>
      </c>
      <c r="K5865" s="10" t="s">
        <v>11278</v>
      </c>
      <c r="L5865" s="10" t="s">
        <v>9202</v>
      </c>
      <c r="M5865" s="9" t="s">
        <v>8155</v>
      </c>
      <c r="N5865" s="12" t="s">
        <v>10829</v>
      </c>
    </row>
    <row r="5866" customFormat="1" spans="1:14">
      <c r="A5866" s="9" t="s">
        <v>11481</v>
      </c>
      <c r="B5866" s="10"/>
      <c r="C5866" s="10" t="s">
        <v>11598</v>
      </c>
      <c r="D5866" s="10" t="s">
        <v>11599</v>
      </c>
      <c r="E5866" s="10" t="s">
        <v>1676</v>
      </c>
      <c r="F5866" s="10"/>
      <c r="G5866" s="10"/>
      <c r="H5866" s="9" t="s">
        <v>1701</v>
      </c>
      <c r="I5866" s="9"/>
      <c r="J5866" s="9" t="s">
        <v>10124</v>
      </c>
      <c r="K5866" s="10" t="s">
        <v>11278</v>
      </c>
      <c r="L5866" s="10" t="s">
        <v>9202</v>
      </c>
      <c r="M5866" s="9" t="s">
        <v>1806</v>
      </c>
      <c r="N5866" s="12" t="s">
        <v>10829</v>
      </c>
    </row>
    <row r="5867" customFormat="1" spans="1:14">
      <c r="A5867" s="9" t="s">
        <v>11481</v>
      </c>
      <c r="B5867" s="10"/>
      <c r="C5867" s="10" t="s">
        <v>11600</v>
      </c>
      <c r="D5867" s="10" t="s">
        <v>11601</v>
      </c>
      <c r="E5867" s="10" t="s">
        <v>1676</v>
      </c>
      <c r="F5867" s="10"/>
      <c r="G5867" s="10"/>
      <c r="H5867" s="9" t="s">
        <v>1701</v>
      </c>
      <c r="I5867" s="9"/>
      <c r="J5867" s="9" t="s">
        <v>10124</v>
      </c>
      <c r="K5867" s="10" t="s">
        <v>11278</v>
      </c>
      <c r="L5867" s="10" t="s">
        <v>9202</v>
      </c>
      <c r="M5867" s="9" t="s">
        <v>1806</v>
      </c>
      <c r="N5867" s="12" t="s">
        <v>10829</v>
      </c>
    </row>
    <row r="5868" customFormat="1" spans="1:14">
      <c r="A5868" s="9" t="s">
        <v>11481</v>
      </c>
      <c r="B5868" s="10"/>
      <c r="C5868" s="10" t="s">
        <v>11602</v>
      </c>
      <c r="D5868" s="10" t="s">
        <v>11603</v>
      </c>
      <c r="E5868" s="10" t="s">
        <v>1676</v>
      </c>
      <c r="F5868" s="10"/>
      <c r="G5868" s="10"/>
      <c r="H5868" s="9" t="s">
        <v>1701</v>
      </c>
      <c r="I5868" s="9"/>
      <c r="J5868" s="9" t="s">
        <v>10124</v>
      </c>
      <c r="K5868" s="10" t="s">
        <v>11278</v>
      </c>
      <c r="L5868" s="10" t="s">
        <v>9202</v>
      </c>
      <c r="M5868" s="9" t="s">
        <v>1806</v>
      </c>
      <c r="N5868" s="12" t="s">
        <v>10829</v>
      </c>
    </row>
    <row r="5869" customFormat="1" spans="1:14">
      <c r="A5869" s="9" t="s">
        <v>11481</v>
      </c>
      <c r="B5869" s="10"/>
      <c r="C5869" s="10" t="s">
        <v>11604</v>
      </c>
      <c r="D5869" s="10" t="s">
        <v>11605</v>
      </c>
      <c r="E5869" s="10" t="s">
        <v>1676</v>
      </c>
      <c r="F5869" s="10"/>
      <c r="G5869" s="10"/>
      <c r="H5869" s="9" t="s">
        <v>1701</v>
      </c>
      <c r="I5869" s="9"/>
      <c r="J5869" s="9" t="s">
        <v>10124</v>
      </c>
      <c r="K5869" s="10" t="s">
        <v>11278</v>
      </c>
      <c r="L5869" s="10" t="s">
        <v>9202</v>
      </c>
      <c r="M5869" s="9" t="s">
        <v>1806</v>
      </c>
      <c r="N5869" s="12" t="s">
        <v>10829</v>
      </c>
    </row>
    <row r="5870" customFormat="1" spans="1:14">
      <c r="A5870" s="9" t="s">
        <v>11481</v>
      </c>
      <c r="B5870" s="9"/>
      <c r="C5870" s="9" t="s">
        <v>11606</v>
      </c>
      <c r="D5870" s="9" t="s">
        <v>11607</v>
      </c>
      <c r="E5870" s="10" t="s">
        <v>1676</v>
      </c>
      <c r="F5870" s="9"/>
      <c r="G5870" s="9"/>
      <c r="H5870" s="9" t="s">
        <v>1701</v>
      </c>
      <c r="I5870" s="9"/>
      <c r="J5870" s="9" t="s">
        <v>10124</v>
      </c>
      <c r="K5870" s="10" t="s">
        <v>11278</v>
      </c>
      <c r="L5870" s="9" t="s">
        <v>9343</v>
      </c>
      <c r="M5870" s="9"/>
      <c r="N5870" s="12" t="s">
        <v>10829</v>
      </c>
    </row>
    <row r="5871" customFormat="1" spans="1:14">
      <c r="A5871" s="9" t="s">
        <v>11481</v>
      </c>
      <c r="B5871" s="9"/>
      <c r="C5871" s="9" t="s">
        <v>11608</v>
      </c>
      <c r="D5871" s="9" t="s">
        <v>11609</v>
      </c>
      <c r="E5871" s="10" t="s">
        <v>1676</v>
      </c>
      <c r="F5871" s="9"/>
      <c r="G5871" s="9"/>
      <c r="H5871" s="9" t="s">
        <v>1701</v>
      </c>
      <c r="I5871" s="9"/>
      <c r="J5871" s="9" t="s">
        <v>10124</v>
      </c>
      <c r="K5871" s="10" t="s">
        <v>11278</v>
      </c>
      <c r="L5871" s="9" t="s">
        <v>9343</v>
      </c>
      <c r="M5871" s="9"/>
      <c r="N5871" s="12" t="s">
        <v>10829</v>
      </c>
    </row>
    <row r="5872" customFormat="1" spans="1:14">
      <c r="A5872" s="9" t="s">
        <v>11481</v>
      </c>
      <c r="B5872" s="9"/>
      <c r="C5872" s="9" t="s">
        <v>11610</v>
      </c>
      <c r="D5872" s="9" t="s">
        <v>11611</v>
      </c>
      <c r="E5872" s="10" t="s">
        <v>1676</v>
      </c>
      <c r="F5872" s="9"/>
      <c r="G5872" s="9"/>
      <c r="H5872" s="9" t="s">
        <v>1701</v>
      </c>
      <c r="I5872" s="9"/>
      <c r="J5872" s="9" t="s">
        <v>10124</v>
      </c>
      <c r="K5872" s="10" t="s">
        <v>11278</v>
      </c>
      <c r="L5872" s="9" t="s">
        <v>9343</v>
      </c>
      <c r="M5872" s="9"/>
      <c r="N5872" s="12" t="s">
        <v>10829</v>
      </c>
    </row>
    <row r="5873" customFormat="1" spans="1:14">
      <c r="A5873" s="9" t="s">
        <v>11481</v>
      </c>
      <c r="B5873" s="9"/>
      <c r="C5873" s="9" t="s">
        <v>11612</v>
      </c>
      <c r="D5873" s="9" t="s">
        <v>11613</v>
      </c>
      <c r="E5873" s="10" t="s">
        <v>1676</v>
      </c>
      <c r="F5873" s="9"/>
      <c r="G5873" s="9"/>
      <c r="H5873" s="9" t="s">
        <v>1701</v>
      </c>
      <c r="I5873" s="9"/>
      <c r="J5873" s="9" t="s">
        <v>10124</v>
      </c>
      <c r="K5873" s="10" t="s">
        <v>11278</v>
      </c>
      <c r="L5873" s="9" t="s">
        <v>9343</v>
      </c>
      <c r="M5873" s="9"/>
      <c r="N5873" s="12" t="s">
        <v>10829</v>
      </c>
    </row>
    <row r="5874" customFormat="1" spans="1:14">
      <c r="A5874" s="9" t="s">
        <v>11481</v>
      </c>
      <c r="B5874" s="9"/>
      <c r="C5874" s="9" t="s">
        <v>11614</v>
      </c>
      <c r="D5874" s="9" t="s">
        <v>11615</v>
      </c>
      <c r="E5874" s="10" t="s">
        <v>1676</v>
      </c>
      <c r="F5874" s="9"/>
      <c r="G5874" s="9"/>
      <c r="H5874" s="9" t="s">
        <v>1701</v>
      </c>
      <c r="I5874" s="9"/>
      <c r="J5874" s="9" t="s">
        <v>10124</v>
      </c>
      <c r="K5874" s="10" t="s">
        <v>11278</v>
      </c>
      <c r="L5874" s="9" t="s">
        <v>9343</v>
      </c>
      <c r="M5874" s="9"/>
      <c r="N5874" s="12" t="s">
        <v>10829</v>
      </c>
    </row>
    <row r="5875" customFormat="1" spans="1:14">
      <c r="A5875" s="9" t="s">
        <v>11481</v>
      </c>
      <c r="B5875" s="9"/>
      <c r="C5875" s="9" t="s">
        <v>11616</v>
      </c>
      <c r="D5875" s="9" t="s">
        <v>11617</v>
      </c>
      <c r="E5875" s="10" t="s">
        <v>1676</v>
      </c>
      <c r="F5875" s="9"/>
      <c r="G5875" s="9"/>
      <c r="H5875" s="9" t="s">
        <v>1701</v>
      </c>
      <c r="I5875" s="9"/>
      <c r="J5875" s="9" t="s">
        <v>10124</v>
      </c>
      <c r="K5875" s="10" t="s">
        <v>11278</v>
      </c>
      <c r="L5875" s="9" t="s">
        <v>9343</v>
      </c>
      <c r="M5875" s="9"/>
      <c r="N5875" s="12" t="s">
        <v>10829</v>
      </c>
    </row>
    <row r="5876" customFormat="1" spans="1:14">
      <c r="A5876" s="9" t="s">
        <v>11481</v>
      </c>
      <c r="B5876" s="9"/>
      <c r="C5876" s="9" t="s">
        <v>11618</v>
      </c>
      <c r="D5876" s="9" t="s">
        <v>11619</v>
      </c>
      <c r="E5876" s="10" t="s">
        <v>1676</v>
      </c>
      <c r="F5876" s="9"/>
      <c r="G5876" s="9"/>
      <c r="H5876" s="9" t="s">
        <v>1701</v>
      </c>
      <c r="I5876" s="9"/>
      <c r="J5876" s="9" t="s">
        <v>10124</v>
      </c>
      <c r="K5876" s="10" t="s">
        <v>11278</v>
      </c>
      <c r="L5876" s="9" t="s">
        <v>9343</v>
      </c>
      <c r="M5876" s="9"/>
      <c r="N5876" s="12" t="s">
        <v>10829</v>
      </c>
    </row>
    <row r="5877" customFormat="1" spans="1:14">
      <c r="A5877" s="9" t="s">
        <v>11481</v>
      </c>
      <c r="B5877" s="9"/>
      <c r="C5877" s="9" t="s">
        <v>11620</v>
      </c>
      <c r="D5877" s="9" t="s">
        <v>11621</v>
      </c>
      <c r="E5877" s="10" t="s">
        <v>1676</v>
      </c>
      <c r="F5877" s="9"/>
      <c r="G5877" s="9"/>
      <c r="H5877" s="9" t="s">
        <v>1701</v>
      </c>
      <c r="I5877" s="9"/>
      <c r="J5877" s="9" t="s">
        <v>10124</v>
      </c>
      <c r="K5877" s="10" t="s">
        <v>11278</v>
      </c>
      <c r="L5877" s="9" t="s">
        <v>9343</v>
      </c>
      <c r="M5877" s="9"/>
      <c r="N5877" s="12" t="s">
        <v>10829</v>
      </c>
    </row>
    <row r="5878" customFormat="1" spans="1:14">
      <c r="A5878" s="9" t="s">
        <v>11481</v>
      </c>
      <c r="B5878" s="9"/>
      <c r="C5878" s="9" t="s">
        <v>11622</v>
      </c>
      <c r="D5878" s="9" t="s">
        <v>11623</v>
      </c>
      <c r="E5878" s="10" t="s">
        <v>1676</v>
      </c>
      <c r="F5878" s="9"/>
      <c r="G5878" s="9"/>
      <c r="H5878" s="9" t="s">
        <v>1701</v>
      </c>
      <c r="I5878" s="9"/>
      <c r="J5878" s="9" t="s">
        <v>10826</v>
      </c>
      <c r="K5878" s="9" t="s">
        <v>11278</v>
      </c>
      <c r="L5878" s="9" t="s">
        <v>9343</v>
      </c>
      <c r="M5878" s="9"/>
      <c r="N5878" s="12" t="s">
        <v>10829</v>
      </c>
    </row>
    <row r="5879" customFormat="1" spans="1:14">
      <c r="A5879" s="9" t="s">
        <v>11481</v>
      </c>
      <c r="B5879" s="10"/>
      <c r="C5879" s="10" t="s">
        <v>11624</v>
      </c>
      <c r="D5879" s="10" t="s">
        <v>11625</v>
      </c>
      <c r="E5879" s="10" t="s">
        <v>1676</v>
      </c>
      <c r="F5879" s="10"/>
      <c r="G5879" s="10"/>
      <c r="H5879" s="9" t="s">
        <v>1701</v>
      </c>
      <c r="I5879" s="9"/>
      <c r="J5879" s="9" t="s">
        <v>10124</v>
      </c>
      <c r="K5879" s="10" t="s">
        <v>11278</v>
      </c>
      <c r="L5879" s="10" t="s">
        <v>9343</v>
      </c>
      <c r="M5879" s="9" t="s">
        <v>8155</v>
      </c>
      <c r="N5879" s="12" t="s">
        <v>10829</v>
      </c>
    </row>
    <row r="5880" customFormat="1" spans="1:14">
      <c r="A5880" s="9" t="s">
        <v>11481</v>
      </c>
      <c r="B5880" s="9"/>
      <c r="C5880" s="9" t="s">
        <v>11626</v>
      </c>
      <c r="D5880" s="9" t="s">
        <v>11627</v>
      </c>
      <c r="E5880" s="10" t="s">
        <v>1676</v>
      </c>
      <c r="F5880" s="9"/>
      <c r="G5880" s="9"/>
      <c r="H5880" s="9" t="s">
        <v>1701</v>
      </c>
      <c r="I5880" s="9"/>
      <c r="J5880" s="9" t="s">
        <v>10124</v>
      </c>
      <c r="K5880" s="10" t="s">
        <v>11278</v>
      </c>
      <c r="L5880" s="9" t="s">
        <v>9343</v>
      </c>
      <c r="M5880" s="9"/>
      <c r="N5880" s="12" t="s">
        <v>10829</v>
      </c>
    </row>
    <row r="5881" customFormat="1" spans="1:14">
      <c r="A5881" s="9" t="s">
        <v>11481</v>
      </c>
      <c r="B5881" s="10"/>
      <c r="C5881" s="10" t="s">
        <v>11628</v>
      </c>
      <c r="D5881" s="10" t="s">
        <v>11629</v>
      </c>
      <c r="E5881" s="10" t="s">
        <v>1676</v>
      </c>
      <c r="F5881" s="10"/>
      <c r="G5881" s="10"/>
      <c r="H5881" s="9" t="s">
        <v>1701</v>
      </c>
      <c r="I5881" s="9"/>
      <c r="J5881" s="9" t="s">
        <v>10124</v>
      </c>
      <c r="K5881" s="10" t="s">
        <v>11278</v>
      </c>
      <c r="L5881" s="10" t="s">
        <v>9343</v>
      </c>
      <c r="M5881" s="9" t="s">
        <v>8155</v>
      </c>
      <c r="N5881" s="12" t="s">
        <v>10829</v>
      </c>
    </row>
    <row r="5882" customFormat="1" spans="1:14">
      <c r="A5882" s="9" t="s">
        <v>11481</v>
      </c>
      <c r="B5882" s="10"/>
      <c r="C5882" s="10" t="s">
        <v>11630</v>
      </c>
      <c r="D5882" s="10" t="s">
        <v>11631</v>
      </c>
      <c r="E5882" s="10" t="s">
        <v>1676</v>
      </c>
      <c r="F5882" s="10"/>
      <c r="G5882" s="10"/>
      <c r="H5882" s="9" t="s">
        <v>1701</v>
      </c>
      <c r="I5882" s="9"/>
      <c r="J5882" s="9" t="s">
        <v>10124</v>
      </c>
      <c r="K5882" s="10" t="s">
        <v>11278</v>
      </c>
      <c r="L5882" s="10" t="s">
        <v>9343</v>
      </c>
      <c r="M5882" s="9" t="s">
        <v>8155</v>
      </c>
      <c r="N5882" s="12" t="s">
        <v>10829</v>
      </c>
    </row>
    <row r="5883" customFormat="1" spans="1:14">
      <c r="A5883" s="9" t="s">
        <v>11481</v>
      </c>
      <c r="B5883" s="10"/>
      <c r="C5883" s="10" t="s">
        <v>11632</v>
      </c>
      <c r="D5883" s="10" t="s">
        <v>11633</v>
      </c>
      <c r="E5883" s="10" t="s">
        <v>1676</v>
      </c>
      <c r="F5883" s="10"/>
      <c r="G5883" s="10"/>
      <c r="H5883" s="9" t="s">
        <v>1701</v>
      </c>
      <c r="I5883" s="9"/>
      <c r="J5883" s="9" t="s">
        <v>10124</v>
      </c>
      <c r="K5883" s="10" t="s">
        <v>11278</v>
      </c>
      <c r="L5883" s="10" t="s">
        <v>9343</v>
      </c>
      <c r="M5883" s="9" t="s">
        <v>8155</v>
      </c>
      <c r="N5883" s="12" t="s">
        <v>10829</v>
      </c>
    </row>
    <row r="5884" customFormat="1" spans="1:14">
      <c r="A5884" s="9" t="s">
        <v>11481</v>
      </c>
      <c r="B5884" s="10"/>
      <c r="C5884" s="10" t="s">
        <v>11634</v>
      </c>
      <c r="D5884" s="10" t="s">
        <v>11635</v>
      </c>
      <c r="E5884" s="10" t="s">
        <v>1676</v>
      </c>
      <c r="F5884" s="13"/>
      <c r="G5884" s="10"/>
      <c r="H5884" s="9" t="s">
        <v>1701</v>
      </c>
      <c r="I5884" s="9"/>
      <c r="J5884" s="9" t="s">
        <v>10124</v>
      </c>
      <c r="K5884" s="10" t="s">
        <v>11278</v>
      </c>
      <c r="L5884" s="10" t="s">
        <v>9343</v>
      </c>
      <c r="M5884" s="9" t="s">
        <v>8155</v>
      </c>
      <c r="N5884" s="12" t="s">
        <v>10829</v>
      </c>
    </row>
    <row r="5885" customFormat="1" spans="1:14">
      <c r="A5885" s="9" t="s">
        <v>11481</v>
      </c>
      <c r="B5885" s="9"/>
      <c r="C5885" s="9" t="s">
        <v>11636</v>
      </c>
      <c r="D5885" s="9" t="s">
        <v>11637</v>
      </c>
      <c r="E5885" s="10" t="s">
        <v>1676</v>
      </c>
      <c r="F5885" s="9"/>
      <c r="G5885" s="9"/>
      <c r="H5885" s="9" t="s">
        <v>1701</v>
      </c>
      <c r="I5885" s="9"/>
      <c r="J5885" s="9" t="s">
        <v>10124</v>
      </c>
      <c r="K5885" s="10" t="s">
        <v>11278</v>
      </c>
      <c r="L5885" s="9" t="s">
        <v>9343</v>
      </c>
      <c r="M5885" s="9"/>
      <c r="N5885" s="12" t="s">
        <v>10829</v>
      </c>
    </row>
    <row r="5886" customFormat="1" spans="1:14">
      <c r="A5886" s="9" t="s">
        <v>11481</v>
      </c>
      <c r="B5886" s="10"/>
      <c r="C5886" s="10" t="s">
        <v>11638</v>
      </c>
      <c r="D5886" s="10" t="s">
        <v>11639</v>
      </c>
      <c r="E5886" s="10" t="s">
        <v>1676</v>
      </c>
      <c r="F5886" s="10"/>
      <c r="G5886" s="10"/>
      <c r="H5886" s="9" t="s">
        <v>1701</v>
      </c>
      <c r="I5886" s="9"/>
      <c r="J5886" s="9" t="s">
        <v>10124</v>
      </c>
      <c r="K5886" s="10" t="s">
        <v>11278</v>
      </c>
      <c r="L5886" s="10" t="s">
        <v>9343</v>
      </c>
      <c r="M5886" s="9" t="s">
        <v>8155</v>
      </c>
      <c r="N5886" s="12" t="s">
        <v>10829</v>
      </c>
    </row>
    <row r="5887" customFormat="1" spans="1:14">
      <c r="A5887" s="9" t="s">
        <v>11481</v>
      </c>
      <c r="B5887" s="9"/>
      <c r="C5887" s="9" t="s">
        <v>11640</v>
      </c>
      <c r="D5887" s="9" t="s">
        <v>11641</v>
      </c>
      <c r="E5887" s="10" t="s">
        <v>1676</v>
      </c>
      <c r="F5887" s="9"/>
      <c r="G5887" s="9"/>
      <c r="H5887" s="9" t="s">
        <v>1701</v>
      </c>
      <c r="I5887" s="9"/>
      <c r="J5887" s="9" t="s">
        <v>10124</v>
      </c>
      <c r="K5887" s="10" t="s">
        <v>11278</v>
      </c>
      <c r="L5887" s="9" t="s">
        <v>9343</v>
      </c>
      <c r="M5887" s="9"/>
      <c r="N5887" s="12" t="s">
        <v>10829</v>
      </c>
    </row>
    <row r="5888" customFormat="1" spans="1:14">
      <c r="A5888" s="9" t="s">
        <v>11481</v>
      </c>
      <c r="B5888" s="10"/>
      <c r="C5888" s="10" t="s">
        <v>11642</v>
      </c>
      <c r="D5888" s="10" t="s">
        <v>11643</v>
      </c>
      <c r="E5888" s="10" t="s">
        <v>1676</v>
      </c>
      <c r="F5888" s="10"/>
      <c r="G5888" s="10"/>
      <c r="H5888" s="9" t="s">
        <v>1701</v>
      </c>
      <c r="I5888" s="9"/>
      <c r="J5888" s="9" t="s">
        <v>10124</v>
      </c>
      <c r="K5888" s="10" t="s">
        <v>11278</v>
      </c>
      <c r="L5888" s="10" t="s">
        <v>9343</v>
      </c>
      <c r="M5888" s="9" t="s">
        <v>8155</v>
      </c>
      <c r="N5888" s="12" t="s">
        <v>10829</v>
      </c>
    </row>
    <row r="5889" customFormat="1" spans="1:14">
      <c r="A5889" s="9" t="s">
        <v>11481</v>
      </c>
      <c r="B5889" s="10"/>
      <c r="C5889" s="10" t="s">
        <v>11644</v>
      </c>
      <c r="D5889" s="10" t="s">
        <v>11645</v>
      </c>
      <c r="E5889" s="10" t="s">
        <v>1676</v>
      </c>
      <c r="F5889" s="10"/>
      <c r="G5889" s="10"/>
      <c r="H5889" s="9" t="s">
        <v>1701</v>
      </c>
      <c r="I5889" s="9"/>
      <c r="J5889" s="9" t="s">
        <v>10124</v>
      </c>
      <c r="K5889" s="10" t="s">
        <v>11278</v>
      </c>
      <c r="L5889" s="10" t="s">
        <v>9343</v>
      </c>
      <c r="M5889" s="9" t="s">
        <v>8155</v>
      </c>
      <c r="N5889" s="12" t="s">
        <v>10829</v>
      </c>
    </row>
    <row r="5890" customFormat="1" spans="1:14">
      <c r="A5890" s="9" t="s">
        <v>11481</v>
      </c>
      <c r="B5890" s="9"/>
      <c r="C5890" s="9" t="s">
        <v>11646</v>
      </c>
      <c r="D5890" s="9" t="s">
        <v>11647</v>
      </c>
      <c r="E5890" s="10" t="s">
        <v>1676</v>
      </c>
      <c r="F5890" s="9"/>
      <c r="G5890" s="9"/>
      <c r="H5890" s="9" t="s">
        <v>1701</v>
      </c>
      <c r="I5890" s="9"/>
      <c r="J5890" s="9" t="s">
        <v>10124</v>
      </c>
      <c r="K5890" s="10" t="s">
        <v>11278</v>
      </c>
      <c r="L5890" s="9" t="s">
        <v>9343</v>
      </c>
      <c r="M5890" s="9"/>
      <c r="N5890" s="12" t="s">
        <v>10829</v>
      </c>
    </row>
    <row r="5891" customFormat="1" spans="1:14">
      <c r="A5891" s="9" t="s">
        <v>11481</v>
      </c>
      <c r="B5891" s="9"/>
      <c r="C5891" s="9" t="s">
        <v>11648</v>
      </c>
      <c r="D5891" s="9" t="s">
        <v>11649</v>
      </c>
      <c r="E5891" s="10" t="s">
        <v>1676</v>
      </c>
      <c r="F5891" s="9"/>
      <c r="G5891" s="9"/>
      <c r="H5891" s="9" t="s">
        <v>1756</v>
      </c>
      <c r="I5891" s="9"/>
      <c r="J5891" s="9" t="s">
        <v>8125</v>
      </c>
      <c r="K5891" s="10" t="s">
        <v>8126</v>
      </c>
      <c r="L5891" s="9" t="s">
        <v>11650</v>
      </c>
      <c r="M5891" s="9"/>
      <c r="N5891" s="12" t="s">
        <v>8128</v>
      </c>
    </row>
    <row r="5892" customFormat="1" spans="1:14">
      <c r="A5892" s="9" t="s">
        <v>11481</v>
      </c>
      <c r="B5892" s="9"/>
      <c r="C5892" s="9" t="s">
        <v>11651</v>
      </c>
      <c r="D5892" s="9" t="s">
        <v>11652</v>
      </c>
      <c r="E5892" s="10" t="s">
        <v>1676</v>
      </c>
      <c r="F5892" s="9"/>
      <c r="G5892" s="9"/>
      <c r="H5892" s="9" t="s">
        <v>1756</v>
      </c>
      <c r="I5892" s="9"/>
      <c r="J5892" s="9" t="s">
        <v>8125</v>
      </c>
      <c r="K5892" s="10" t="s">
        <v>8126</v>
      </c>
      <c r="L5892" s="9" t="s">
        <v>11650</v>
      </c>
      <c r="M5892" s="9"/>
      <c r="N5892" s="12" t="s">
        <v>8128</v>
      </c>
    </row>
    <row r="5893" customFormat="1" spans="1:14">
      <c r="A5893" s="9" t="s">
        <v>11481</v>
      </c>
      <c r="B5893" s="9"/>
      <c r="C5893" s="9" t="s">
        <v>11653</v>
      </c>
      <c r="D5893" s="9" t="s">
        <v>11654</v>
      </c>
      <c r="E5893" s="10" t="s">
        <v>1676</v>
      </c>
      <c r="F5893" s="9"/>
      <c r="G5893" s="9"/>
      <c r="H5893" s="9" t="s">
        <v>1756</v>
      </c>
      <c r="I5893" s="9"/>
      <c r="J5893" s="9" t="s">
        <v>8125</v>
      </c>
      <c r="K5893" s="10" t="s">
        <v>8126</v>
      </c>
      <c r="L5893" s="9" t="s">
        <v>11650</v>
      </c>
      <c r="M5893" s="9"/>
      <c r="N5893" s="12" t="s">
        <v>8128</v>
      </c>
    </row>
    <row r="5894" customFormat="1" spans="1:14">
      <c r="A5894" s="9" t="s">
        <v>11481</v>
      </c>
      <c r="B5894" s="9"/>
      <c r="C5894" s="9" t="s">
        <v>11655</v>
      </c>
      <c r="D5894" s="9" t="s">
        <v>11656</v>
      </c>
      <c r="E5894" s="10" t="s">
        <v>1676</v>
      </c>
      <c r="F5894" s="9"/>
      <c r="G5894" s="9"/>
      <c r="H5894" s="9" t="s">
        <v>1756</v>
      </c>
      <c r="I5894" s="9"/>
      <c r="J5894" s="9" t="s">
        <v>8125</v>
      </c>
      <c r="K5894" s="10" t="s">
        <v>8126</v>
      </c>
      <c r="L5894" s="9" t="s">
        <v>9130</v>
      </c>
      <c r="M5894" s="9"/>
      <c r="N5894" s="12" t="s">
        <v>8128</v>
      </c>
    </row>
    <row r="5895" customFormat="1" spans="1:14">
      <c r="A5895" s="9" t="s">
        <v>8583</v>
      </c>
      <c r="B5895" s="9"/>
      <c r="C5895" s="9" t="s">
        <v>11657</v>
      </c>
      <c r="D5895" s="9" t="s">
        <v>11658</v>
      </c>
      <c r="E5895" s="9" t="s">
        <v>451</v>
      </c>
      <c r="F5895" s="9"/>
      <c r="G5895" s="9"/>
      <c r="H5895" s="9" t="s">
        <v>1278</v>
      </c>
      <c r="I5895" s="9"/>
      <c r="J5895" s="10" t="s">
        <v>11659</v>
      </c>
      <c r="K5895" s="9" t="s">
        <v>11660</v>
      </c>
      <c r="L5895" s="10" t="s">
        <v>11661</v>
      </c>
      <c r="M5895" s="9"/>
      <c r="N5895" s="12" t="s">
        <v>11662</v>
      </c>
    </row>
    <row r="5896" customFormat="1" spans="1:14">
      <c r="A5896" s="9" t="s">
        <v>8583</v>
      </c>
      <c r="B5896" s="9"/>
      <c r="C5896" s="12" t="s">
        <v>11663</v>
      </c>
      <c r="D5896" s="12" t="s">
        <v>11664</v>
      </c>
      <c r="E5896" s="9" t="s">
        <v>451</v>
      </c>
      <c r="F5896" s="9"/>
      <c r="G5896" s="9"/>
      <c r="H5896" s="9" t="s">
        <v>1278</v>
      </c>
      <c r="I5896" s="9"/>
      <c r="J5896" s="10" t="s">
        <v>11659</v>
      </c>
      <c r="K5896" s="9" t="s">
        <v>11660</v>
      </c>
      <c r="L5896" s="10" t="s">
        <v>11661</v>
      </c>
      <c r="M5896" s="9"/>
      <c r="N5896" s="12" t="s">
        <v>11662</v>
      </c>
    </row>
    <row r="5897" customFormat="1" spans="1:14">
      <c r="A5897" s="9" t="s">
        <v>8583</v>
      </c>
      <c r="B5897" s="9"/>
      <c r="C5897" s="12" t="s">
        <v>11665</v>
      </c>
      <c r="D5897" s="12" t="s">
        <v>11666</v>
      </c>
      <c r="E5897" s="9" t="s">
        <v>451</v>
      </c>
      <c r="F5897" s="9"/>
      <c r="G5897" s="9"/>
      <c r="H5897" s="9" t="s">
        <v>1278</v>
      </c>
      <c r="I5897" s="9"/>
      <c r="J5897" s="10" t="s">
        <v>11659</v>
      </c>
      <c r="K5897" s="9" t="s">
        <v>11660</v>
      </c>
      <c r="L5897" s="10" t="s">
        <v>11661</v>
      </c>
      <c r="M5897" s="9"/>
      <c r="N5897" s="12" t="s">
        <v>11662</v>
      </c>
    </row>
    <row r="5898" customFormat="1" spans="1:14">
      <c r="A5898" s="9" t="s">
        <v>8583</v>
      </c>
      <c r="B5898" s="9"/>
      <c r="C5898" s="12" t="s">
        <v>11667</v>
      </c>
      <c r="D5898" s="12" t="s">
        <v>11668</v>
      </c>
      <c r="E5898" s="9" t="s">
        <v>451</v>
      </c>
      <c r="F5898" s="9"/>
      <c r="G5898" s="9"/>
      <c r="H5898" s="9" t="s">
        <v>1278</v>
      </c>
      <c r="I5898" s="9"/>
      <c r="J5898" s="10" t="s">
        <v>11659</v>
      </c>
      <c r="K5898" s="9" t="s">
        <v>11660</v>
      </c>
      <c r="L5898" s="10" t="s">
        <v>11661</v>
      </c>
      <c r="M5898" s="9"/>
      <c r="N5898" s="12" t="s">
        <v>11662</v>
      </c>
    </row>
    <row r="5899" customFormat="1" spans="1:14">
      <c r="A5899" s="9" t="s">
        <v>8583</v>
      </c>
      <c r="B5899" s="9"/>
      <c r="C5899" s="12" t="s">
        <v>11669</v>
      </c>
      <c r="D5899" s="12" t="s">
        <v>11670</v>
      </c>
      <c r="E5899" s="9" t="s">
        <v>451</v>
      </c>
      <c r="F5899" s="9"/>
      <c r="G5899" s="9"/>
      <c r="H5899" s="9" t="s">
        <v>1278</v>
      </c>
      <c r="I5899" s="9"/>
      <c r="J5899" s="10" t="s">
        <v>11659</v>
      </c>
      <c r="K5899" s="9" t="s">
        <v>11660</v>
      </c>
      <c r="L5899" s="10" t="s">
        <v>11661</v>
      </c>
      <c r="M5899" s="9"/>
      <c r="N5899" s="12" t="s">
        <v>11662</v>
      </c>
    </row>
    <row r="5900" customFormat="1" spans="1:14">
      <c r="A5900" s="9" t="s">
        <v>8583</v>
      </c>
      <c r="B5900" s="9"/>
      <c r="C5900" s="12" t="s">
        <v>11671</v>
      </c>
      <c r="D5900" s="12" t="s">
        <v>11672</v>
      </c>
      <c r="E5900" s="9" t="s">
        <v>451</v>
      </c>
      <c r="F5900" s="9"/>
      <c r="G5900" s="9"/>
      <c r="H5900" s="9" t="s">
        <v>1278</v>
      </c>
      <c r="I5900" s="9"/>
      <c r="J5900" s="10" t="s">
        <v>11659</v>
      </c>
      <c r="K5900" s="9" t="s">
        <v>11660</v>
      </c>
      <c r="L5900" s="10" t="s">
        <v>11661</v>
      </c>
      <c r="M5900" s="9"/>
      <c r="N5900" s="12" t="s">
        <v>11662</v>
      </c>
    </row>
    <row r="5901" customFormat="1" spans="1:14">
      <c r="A5901" s="9" t="s">
        <v>8583</v>
      </c>
      <c r="B5901" s="9"/>
      <c r="C5901" s="12" t="s">
        <v>11673</v>
      </c>
      <c r="D5901" s="12" t="s">
        <v>11674</v>
      </c>
      <c r="E5901" s="9" t="s">
        <v>451</v>
      </c>
      <c r="F5901" s="9"/>
      <c r="G5901" s="9"/>
      <c r="H5901" s="9" t="s">
        <v>1278</v>
      </c>
      <c r="I5901" s="9"/>
      <c r="J5901" s="10" t="s">
        <v>11659</v>
      </c>
      <c r="K5901" s="9" t="s">
        <v>11660</v>
      </c>
      <c r="L5901" s="10" t="s">
        <v>11661</v>
      </c>
      <c r="M5901" s="9"/>
      <c r="N5901" s="12" t="s">
        <v>11662</v>
      </c>
    </row>
    <row r="5902" customFormat="1" spans="1:14">
      <c r="A5902" s="9" t="s">
        <v>8583</v>
      </c>
      <c r="B5902" s="9"/>
      <c r="C5902" s="12" t="s">
        <v>11675</v>
      </c>
      <c r="D5902" s="12" t="s">
        <v>11676</v>
      </c>
      <c r="E5902" s="9" t="s">
        <v>451</v>
      </c>
      <c r="F5902" s="9"/>
      <c r="G5902" s="9"/>
      <c r="H5902" s="9" t="s">
        <v>1278</v>
      </c>
      <c r="I5902" s="9"/>
      <c r="J5902" s="10" t="s">
        <v>11659</v>
      </c>
      <c r="K5902" s="9" t="s">
        <v>11660</v>
      </c>
      <c r="L5902" s="10" t="s">
        <v>11661</v>
      </c>
      <c r="M5902" s="9"/>
      <c r="N5902" s="12" t="s">
        <v>11662</v>
      </c>
    </row>
    <row r="5903" customFormat="1" spans="1:14">
      <c r="A5903" s="9" t="s">
        <v>8583</v>
      </c>
      <c r="B5903" s="9"/>
      <c r="C5903" s="12" t="s">
        <v>11677</v>
      </c>
      <c r="D5903" s="12" t="s">
        <v>11678</v>
      </c>
      <c r="E5903" s="9" t="s">
        <v>451</v>
      </c>
      <c r="F5903" s="9"/>
      <c r="G5903" s="9"/>
      <c r="H5903" s="9" t="s">
        <v>1278</v>
      </c>
      <c r="I5903" s="9"/>
      <c r="J5903" s="10" t="s">
        <v>11659</v>
      </c>
      <c r="K5903" s="9" t="s">
        <v>11660</v>
      </c>
      <c r="L5903" s="10" t="s">
        <v>11661</v>
      </c>
      <c r="M5903" s="9"/>
      <c r="N5903" s="12" t="s">
        <v>11662</v>
      </c>
    </row>
    <row r="5904" customFormat="1" spans="1:14">
      <c r="A5904" s="9" t="s">
        <v>8583</v>
      </c>
      <c r="B5904" s="9"/>
      <c r="C5904" s="12" t="s">
        <v>11679</v>
      </c>
      <c r="D5904" s="12" t="s">
        <v>11680</v>
      </c>
      <c r="E5904" s="9" t="s">
        <v>451</v>
      </c>
      <c r="F5904" s="9"/>
      <c r="G5904" s="9"/>
      <c r="H5904" s="9" t="s">
        <v>1278</v>
      </c>
      <c r="I5904" s="9"/>
      <c r="J5904" s="10" t="s">
        <v>11659</v>
      </c>
      <c r="K5904" s="9" t="s">
        <v>11660</v>
      </c>
      <c r="L5904" s="10" t="s">
        <v>11661</v>
      </c>
      <c r="M5904" s="9"/>
      <c r="N5904" s="12" t="s">
        <v>11662</v>
      </c>
    </row>
    <row r="5905" customFormat="1" spans="1:14">
      <c r="A5905" s="9" t="s">
        <v>8583</v>
      </c>
      <c r="B5905" s="9"/>
      <c r="C5905" s="10" t="s">
        <v>11681</v>
      </c>
      <c r="D5905" s="10" t="s">
        <v>11682</v>
      </c>
      <c r="E5905" s="10" t="s">
        <v>451</v>
      </c>
      <c r="F5905" s="10"/>
      <c r="G5905" s="10"/>
      <c r="H5905" s="9" t="s">
        <v>1278</v>
      </c>
      <c r="I5905" s="9"/>
      <c r="J5905" s="10" t="s">
        <v>11659</v>
      </c>
      <c r="K5905" s="9" t="s">
        <v>11660</v>
      </c>
      <c r="L5905" s="10" t="s">
        <v>11661</v>
      </c>
      <c r="M5905" s="9"/>
      <c r="N5905" s="12" t="s">
        <v>11662</v>
      </c>
    </row>
    <row r="5906" customFormat="1" spans="1:14">
      <c r="A5906" s="9" t="s">
        <v>8583</v>
      </c>
      <c r="B5906" s="9"/>
      <c r="C5906" s="12" t="s">
        <v>11683</v>
      </c>
      <c r="D5906" s="12" t="s">
        <v>11684</v>
      </c>
      <c r="E5906" s="9" t="s">
        <v>451</v>
      </c>
      <c r="F5906" s="9"/>
      <c r="G5906" s="9"/>
      <c r="H5906" s="9" t="s">
        <v>1278</v>
      </c>
      <c r="I5906" s="9"/>
      <c r="J5906" s="10" t="s">
        <v>11659</v>
      </c>
      <c r="K5906" s="9" t="s">
        <v>11660</v>
      </c>
      <c r="L5906" s="10" t="s">
        <v>11661</v>
      </c>
      <c r="M5906" s="9"/>
      <c r="N5906" s="12" t="s">
        <v>11662</v>
      </c>
    </row>
    <row r="5907" customFormat="1" spans="1:14">
      <c r="A5907" s="9" t="s">
        <v>8583</v>
      </c>
      <c r="B5907" s="9"/>
      <c r="C5907" s="12" t="s">
        <v>11685</v>
      </c>
      <c r="D5907" s="12" t="s">
        <v>11686</v>
      </c>
      <c r="E5907" s="9" t="s">
        <v>451</v>
      </c>
      <c r="F5907" s="9"/>
      <c r="G5907" s="9"/>
      <c r="H5907" s="9" t="s">
        <v>1278</v>
      </c>
      <c r="I5907" s="9"/>
      <c r="J5907" s="10" t="s">
        <v>11659</v>
      </c>
      <c r="K5907" s="9" t="s">
        <v>11660</v>
      </c>
      <c r="L5907" s="10" t="s">
        <v>11661</v>
      </c>
      <c r="M5907" s="9"/>
      <c r="N5907" s="12" t="s">
        <v>11662</v>
      </c>
    </row>
    <row r="5908" customFormat="1" spans="1:14">
      <c r="A5908" s="9" t="s">
        <v>8583</v>
      </c>
      <c r="B5908" s="9"/>
      <c r="C5908" s="10" t="s">
        <v>11687</v>
      </c>
      <c r="D5908" s="10" t="s">
        <v>11688</v>
      </c>
      <c r="E5908" s="10" t="s">
        <v>451</v>
      </c>
      <c r="F5908" s="10"/>
      <c r="G5908" s="10"/>
      <c r="H5908" s="9" t="s">
        <v>1278</v>
      </c>
      <c r="I5908" s="9"/>
      <c r="J5908" s="10" t="s">
        <v>11659</v>
      </c>
      <c r="K5908" s="9" t="s">
        <v>11660</v>
      </c>
      <c r="L5908" s="10" t="s">
        <v>11661</v>
      </c>
      <c r="M5908" s="9"/>
      <c r="N5908" s="12" t="s">
        <v>11662</v>
      </c>
    </row>
    <row r="5909" customFormat="1" spans="1:14">
      <c r="A5909" s="9" t="s">
        <v>8583</v>
      </c>
      <c r="B5909" s="9"/>
      <c r="C5909" s="10" t="s">
        <v>11689</v>
      </c>
      <c r="D5909" s="10" t="s">
        <v>11690</v>
      </c>
      <c r="E5909" s="10" t="s">
        <v>451</v>
      </c>
      <c r="F5909" s="10"/>
      <c r="G5909" s="10"/>
      <c r="H5909" s="9" t="s">
        <v>1278</v>
      </c>
      <c r="I5909" s="9"/>
      <c r="J5909" s="10" t="s">
        <v>11659</v>
      </c>
      <c r="K5909" s="9" t="s">
        <v>11660</v>
      </c>
      <c r="L5909" s="10" t="s">
        <v>11661</v>
      </c>
      <c r="M5909" s="9"/>
      <c r="N5909" s="12" t="s">
        <v>11662</v>
      </c>
    </row>
    <row r="5910" customFormat="1" spans="1:14">
      <c r="A5910" s="9" t="s">
        <v>8583</v>
      </c>
      <c r="B5910" s="9"/>
      <c r="C5910" s="12" t="s">
        <v>11691</v>
      </c>
      <c r="D5910" s="12" t="s">
        <v>11692</v>
      </c>
      <c r="E5910" s="9" t="s">
        <v>451</v>
      </c>
      <c r="F5910" s="9"/>
      <c r="G5910" s="9"/>
      <c r="H5910" s="9" t="s">
        <v>1278</v>
      </c>
      <c r="I5910" s="9"/>
      <c r="J5910" s="10" t="s">
        <v>11659</v>
      </c>
      <c r="K5910" s="9" t="s">
        <v>11660</v>
      </c>
      <c r="L5910" s="10" t="s">
        <v>11661</v>
      </c>
      <c r="M5910" s="9"/>
      <c r="N5910" s="12" t="s">
        <v>11662</v>
      </c>
    </row>
    <row r="5911" customFormat="1" spans="1:14">
      <c r="A5911" s="9" t="s">
        <v>8583</v>
      </c>
      <c r="B5911" s="9"/>
      <c r="C5911" s="10" t="s">
        <v>11693</v>
      </c>
      <c r="D5911" s="10" t="s">
        <v>11694</v>
      </c>
      <c r="E5911" s="10" t="s">
        <v>451</v>
      </c>
      <c r="F5911" s="10"/>
      <c r="G5911" s="10"/>
      <c r="H5911" s="9" t="s">
        <v>1278</v>
      </c>
      <c r="I5911" s="9"/>
      <c r="J5911" s="10" t="s">
        <v>11659</v>
      </c>
      <c r="K5911" s="9" t="s">
        <v>11660</v>
      </c>
      <c r="L5911" s="10" t="s">
        <v>11661</v>
      </c>
      <c r="M5911" s="9"/>
      <c r="N5911" s="12" t="s">
        <v>11662</v>
      </c>
    </row>
    <row r="5912" customFormat="1" spans="1:14">
      <c r="A5912" s="9" t="s">
        <v>8583</v>
      </c>
      <c r="B5912" s="9"/>
      <c r="C5912" s="10" t="s">
        <v>11695</v>
      </c>
      <c r="D5912" s="10" t="s">
        <v>11696</v>
      </c>
      <c r="E5912" s="10" t="s">
        <v>451</v>
      </c>
      <c r="F5912" s="10"/>
      <c r="G5912" s="10"/>
      <c r="H5912" s="9" t="s">
        <v>1278</v>
      </c>
      <c r="I5912" s="9"/>
      <c r="J5912" s="10" t="s">
        <v>11659</v>
      </c>
      <c r="K5912" s="9" t="s">
        <v>11660</v>
      </c>
      <c r="L5912" s="10" t="s">
        <v>11661</v>
      </c>
      <c r="M5912" s="9"/>
      <c r="N5912" s="12" t="s">
        <v>11662</v>
      </c>
    </row>
    <row r="5913" customFormat="1" spans="1:14">
      <c r="A5913" s="9" t="s">
        <v>8583</v>
      </c>
      <c r="B5913" s="9"/>
      <c r="C5913" s="10" t="s">
        <v>11697</v>
      </c>
      <c r="D5913" s="10" t="s">
        <v>11698</v>
      </c>
      <c r="E5913" s="10" t="s">
        <v>451</v>
      </c>
      <c r="F5913" s="10"/>
      <c r="G5913" s="10"/>
      <c r="H5913" s="9" t="s">
        <v>1278</v>
      </c>
      <c r="I5913" s="9"/>
      <c r="J5913" s="10" t="s">
        <v>11659</v>
      </c>
      <c r="K5913" s="9" t="s">
        <v>11660</v>
      </c>
      <c r="L5913" s="10" t="s">
        <v>11661</v>
      </c>
      <c r="M5913" s="9"/>
      <c r="N5913" s="12" t="s">
        <v>11662</v>
      </c>
    </row>
    <row r="5914" customFormat="1" spans="1:14">
      <c r="A5914" s="9" t="s">
        <v>8961</v>
      </c>
      <c r="B5914" s="9"/>
      <c r="C5914" s="9" t="s">
        <v>11699</v>
      </c>
      <c r="D5914" s="9" t="s">
        <v>11700</v>
      </c>
      <c r="E5914" s="9" t="s">
        <v>451</v>
      </c>
      <c r="F5914" s="9"/>
      <c r="G5914" s="9"/>
      <c r="H5914" s="9" t="s">
        <v>1350</v>
      </c>
      <c r="I5914" s="9"/>
      <c r="J5914" s="9" t="s">
        <v>11659</v>
      </c>
      <c r="K5914" s="9" t="s">
        <v>11660</v>
      </c>
      <c r="L5914" s="9" t="s">
        <v>11701</v>
      </c>
      <c r="M5914" s="9"/>
      <c r="N5914" s="12" t="s">
        <v>11662</v>
      </c>
    </row>
    <row r="5915" customFormat="1" spans="1:14">
      <c r="A5915" s="9" t="s">
        <v>8961</v>
      </c>
      <c r="B5915" s="9"/>
      <c r="C5915" s="9" t="s">
        <v>11702</v>
      </c>
      <c r="D5915" s="9" t="s">
        <v>11703</v>
      </c>
      <c r="E5915" s="9" t="s">
        <v>451</v>
      </c>
      <c r="F5915" s="9"/>
      <c r="G5915" s="9"/>
      <c r="H5915" s="9" t="s">
        <v>1350</v>
      </c>
      <c r="I5915" s="9"/>
      <c r="J5915" s="9" t="s">
        <v>11659</v>
      </c>
      <c r="K5915" s="9" t="s">
        <v>11660</v>
      </c>
      <c r="L5915" s="9" t="s">
        <v>11701</v>
      </c>
      <c r="M5915" s="9"/>
      <c r="N5915" s="12" t="s">
        <v>11662</v>
      </c>
    </row>
    <row r="5916" customFormat="1" spans="1:14">
      <c r="A5916" s="9" t="s">
        <v>8961</v>
      </c>
      <c r="B5916" s="9"/>
      <c r="C5916" s="9" t="s">
        <v>11704</v>
      </c>
      <c r="D5916" s="9" t="s">
        <v>11705</v>
      </c>
      <c r="E5916" s="9" t="s">
        <v>451</v>
      </c>
      <c r="F5916" s="9"/>
      <c r="G5916" s="9"/>
      <c r="H5916" s="9" t="s">
        <v>1350</v>
      </c>
      <c r="I5916" s="9"/>
      <c r="J5916" s="9" t="s">
        <v>11659</v>
      </c>
      <c r="K5916" s="9" t="s">
        <v>11660</v>
      </c>
      <c r="L5916" s="9" t="s">
        <v>11701</v>
      </c>
      <c r="M5916" s="9"/>
      <c r="N5916" s="12" t="s">
        <v>11662</v>
      </c>
    </row>
    <row r="5917" customFormat="1" spans="1:14">
      <c r="A5917" s="9" t="s">
        <v>8961</v>
      </c>
      <c r="B5917" s="9"/>
      <c r="C5917" s="9" t="s">
        <v>11706</v>
      </c>
      <c r="D5917" s="9" t="s">
        <v>11707</v>
      </c>
      <c r="E5917" s="9" t="s">
        <v>451</v>
      </c>
      <c r="F5917" s="9"/>
      <c r="G5917" s="9"/>
      <c r="H5917" s="9" t="s">
        <v>1350</v>
      </c>
      <c r="I5917" s="9"/>
      <c r="J5917" s="9" t="s">
        <v>11659</v>
      </c>
      <c r="K5917" s="9" t="s">
        <v>11660</v>
      </c>
      <c r="L5917" s="9" t="s">
        <v>11701</v>
      </c>
      <c r="M5917" s="9"/>
      <c r="N5917" s="12" t="s">
        <v>11662</v>
      </c>
    </row>
    <row r="5918" customFormat="1" spans="1:14">
      <c r="A5918" s="9" t="s">
        <v>8961</v>
      </c>
      <c r="B5918" s="9"/>
      <c r="C5918" s="9" t="s">
        <v>11708</v>
      </c>
      <c r="D5918" s="9" t="s">
        <v>11709</v>
      </c>
      <c r="E5918" s="9" t="s">
        <v>451</v>
      </c>
      <c r="F5918" s="9"/>
      <c r="G5918" s="9"/>
      <c r="H5918" s="9" t="s">
        <v>1350</v>
      </c>
      <c r="I5918" s="9"/>
      <c r="J5918" s="9" t="s">
        <v>11659</v>
      </c>
      <c r="K5918" s="9" t="s">
        <v>11660</v>
      </c>
      <c r="L5918" s="9" t="s">
        <v>11701</v>
      </c>
      <c r="M5918" s="9"/>
      <c r="N5918" s="12" t="s">
        <v>11662</v>
      </c>
    </row>
    <row r="5919" customFormat="1" spans="1:14">
      <c r="A5919" s="9" t="s">
        <v>8961</v>
      </c>
      <c r="B5919" s="9"/>
      <c r="C5919" s="9" t="s">
        <v>11710</v>
      </c>
      <c r="D5919" s="9" t="s">
        <v>11711</v>
      </c>
      <c r="E5919" s="9" t="s">
        <v>451</v>
      </c>
      <c r="F5919" s="9"/>
      <c r="G5919" s="9"/>
      <c r="H5919" s="9" t="s">
        <v>1350</v>
      </c>
      <c r="I5919" s="9"/>
      <c r="J5919" s="9" t="s">
        <v>11659</v>
      </c>
      <c r="K5919" s="9" t="s">
        <v>11660</v>
      </c>
      <c r="L5919" s="9" t="s">
        <v>11701</v>
      </c>
      <c r="M5919" s="9"/>
      <c r="N5919" s="12" t="s">
        <v>11662</v>
      </c>
    </row>
    <row r="5920" customFormat="1" spans="1:14">
      <c r="A5920" s="9" t="s">
        <v>222</v>
      </c>
      <c r="B5920" s="10"/>
      <c r="C5920" s="10" t="s">
        <v>11712</v>
      </c>
      <c r="D5920" s="10" t="s">
        <v>11713</v>
      </c>
      <c r="E5920" s="10" t="s">
        <v>451</v>
      </c>
      <c r="F5920" s="10"/>
      <c r="G5920" s="10"/>
      <c r="H5920" s="10" t="s">
        <v>452</v>
      </c>
      <c r="I5920" s="10"/>
      <c r="J5920" s="9" t="s">
        <v>453</v>
      </c>
      <c r="K5920" s="10" t="s">
        <v>454</v>
      </c>
      <c r="L5920" s="10" t="s">
        <v>455</v>
      </c>
      <c r="M5920" s="9" t="s">
        <v>456</v>
      </c>
      <c r="N5920" s="12" t="s">
        <v>457</v>
      </c>
    </row>
    <row r="5921" customFormat="1" spans="1:14">
      <c r="A5921" s="9" t="s">
        <v>222</v>
      </c>
      <c r="B5921" s="10"/>
      <c r="C5921" s="10" t="s">
        <v>11714</v>
      </c>
      <c r="D5921" s="10" t="s">
        <v>11715</v>
      </c>
      <c r="E5921" s="10" t="s">
        <v>451</v>
      </c>
      <c r="F5921" s="10"/>
      <c r="G5921" s="10"/>
      <c r="H5921" s="10" t="s">
        <v>452</v>
      </c>
      <c r="I5921" s="10"/>
      <c r="J5921" s="9" t="s">
        <v>453</v>
      </c>
      <c r="K5921" s="10" t="s">
        <v>454</v>
      </c>
      <c r="L5921" s="10" t="s">
        <v>455</v>
      </c>
      <c r="M5921" s="9" t="s">
        <v>456</v>
      </c>
      <c r="N5921" s="12" t="s">
        <v>457</v>
      </c>
    </row>
    <row r="5922" customFormat="1" spans="1:14">
      <c r="A5922" s="9" t="s">
        <v>222</v>
      </c>
      <c r="B5922" s="10"/>
      <c r="C5922" s="10" t="s">
        <v>11716</v>
      </c>
      <c r="D5922" s="10" t="s">
        <v>11717</v>
      </c>
      <c r="E5922" s="10" t="s">
        <v>451</v>
      </c>
      <c r="F5922" s="10"/>
      <c r="G5922" s="10"/>
      <c r="H5922" s="10" t="s">
        <v>452</v>
      </c>
      <c r="I5922" s="10"/>
      <c r="J5922" s="9" t="s">
        <v>453</v>
      </c>
      <c r="K5922" s="10" t="s">
        <v>454</v>
      </c>
      <c r="L5922" s="10" t="s">
        <v>455</v>
      </c>
      <c r="M5922" s="9" t="s">
        <v>456</v>
      </c>
      <c r="N5922" s="12" t="s">
        <v>457</v>
      </c>
    </row>
    <row r="5923" customFormat="1" spans="1:14">
      <c r="A5923" s="9" t="s">
        <v>222</v>
      </c>
      <c r="B5923" s="10"/>
      <c r="C5923" s="10" t="s">
        <v>11718</v>
      </c>
      <c r="D5923" s="10" t="s">
        <v>11719</v>
      </c>
      <c r="E5923" s="10" t="s">
        <v>451</v>
      </c>
      <c r="F5923" s="10"/>
      <c r="G5923" s="10"/>
      <c r="H5923" s="10" t="s">
        <v>452</v>
      </c>
      <c r="I5923" s="10"/>
      <c r="J5923" s="9" t="s">
        <v>453</v>
      </c>
      <c r="K5923" s="10" t="s">
        <v>454</v>
      </c>
      <c r="L5923" s="10" t="s">
        <v>455</v>
      </c>
      <c r="M5923" s="9" t="s">
        <v>456</v>
      </c>
      <c r="N5923" s="12" t="s">
        <v>457</v>
      </c>
    </row>
    <row r="5924" customFormat="1" spans="1:14">
      <c r="A5924" s="9" t="s">
        <v>222</v>
      </c>
      <c r="B5924" s="9"/>
      <c r="C5924" s="10" t="s">
        <v>11720</v>
      </c>
      <c r="D5924" s="10" t="s">
        <v>11721</v>
      </c>
      <c r="E5924" s="10" t="s">
        <v>451</v>
      </c>
      <c r="F5924" s="10"/>
      <c r="G5924" s="10"/>
      <c r="H5924" s="10" t="s">
        <v>452</v>
      </c>
      <c r="I5924" s="10"/>
      <c r="J5924" s="9" t="s">
        <v>453</v>
      </c>
      <c r="K5924" s="10" t="s">
        <v>454</v>
      </c>
      <c r="L5924" s="10" t="s">
        <v>455</v>
      </c>
      <c r="M5924" s="9" t="s">
        <v>456</v>
      </c>
      <c r="N5924" s="12" t="s">
        <v>457</v>
      </c>
    </row>
    <row r="5925" customFormat="1" spans="1:14">
      <c r="A5925" s="9" t="s">
        <v>222</v>
      </c>
      <c r="B5925" s="10"/>
      <c r="C5925" s="10" t="s">
        <v>11722</v>
      </c>
      <c r="D5925" s="10" t="s">
        <v>11723</v>
      </c>
      <c r="E5925" s="10" t="s">
        <v>451</v>
      </c>
      <c r="F5925" s="10"/>
      <c r="G5925" s="10"/>
      <c r="H5925" s="10" t="s">
        <v>452</v>
      </c>
      <c r="I5925" s="10"/>
      <c r="J5925" s="9" t="s">
        <v>453</v>
      </c>
      <c r="K5925" s="10" t="s">
        <v>454</v>
      </c>
      <c r="L5925" s="10" t="s">
        <v>455</v>
      </c>
      <c r="M5925" s="9" t="s">
        <v>456</v>
      </c>
      <c r="N5925" s="12" t="s">
        <v>457</v>
      </c>
    </row>
    <row r="5926" customFormat="1" spans="1:14">
      <c r="A5926" s="9" t="s">
        <v>222</v>
      </c>
      <c r="B5926" s="10"/>
      <c r="C5926" s="10" t="s">
        <v>11724</v>
      </c>
      <c r="D5926" s="10" t="s">
        <v>11725</v>
      </c>
      <c r="E5926" s="10" t="s">
        <v>451</v>
      </c>
      <c r="F5926" s="10"/>
      <c r="G5926" s="10"/>
      <c r="H5926" s="10" t="s">
        <v>452</v>
      </c>
      <c r="I5926" s="10"/>
      <c r="J5926" s="9" t="s">
        <v>453</v>
      </c>
      <c r="K5926" s="10" t="s">
        <v>454</v>
      </c>
      <c r="L5926" s="10" t="s">
        <v>455</v>
      </c>
      <c r="M5926" s="9" t="s">
        <v>456</v>
      </c>
      <c r="N5926" s="12" t="s">
        <v>457</v>
      </c>
    </row>
    <row r="5927" customFormat="1" spans="1:14">
      <c r="A5927" s="9" t="s">
        <v>222</v>
      </c>
      <c r="B5927" s="10"/>
      <c r="C5927" s="10" t="s">
        <v>11726</v>
      </c>
      <c r="D5927" s="10" t="s">
        <v>11725</v>
      </c>
      <c r="E5927" s="10" t="s">
        <v>451</v>
      </c>
      <c r="F5927" s="10"/>
      <c r="G5927" s="10"/>
      <c r="H5927" s="10" t="s">
        <v>452</v>
      </c>
      <c r="I5927" s="10"/>
      <c r="J5927" s="9" t="s">
        <v>453</v>
      </c>
      <c r="K5927" s="10" t="s">
        <v>454</v>
      </c>
      <c r="L5927" s="10" t="s">
        <v>455</v>
      </c>
      <c r="M5927" s="9" t="s">
        <v>456</v>
      </c>
      <c r="N5927" s="12" t="s">
        <v>457</v>
      </c>
    </row>
    <row r="5928" customFormat="1" spans="1:14">
      <c r="A5928" s="9" t="s">
        <v>222</v>
      </c>
      <c r="B5928" s="10"/>
      <c r="C5928" s="10" t="s">
        <v>11727</v>
      </c>
      <c r="D5928" s="10" t="s">
        <v>11723</v>
      </c>
      <c r="E5928" s="10" t="s">
        <v>451</v>
      </c>
      <c r="F5928" s="10"/>
      <c r="G5928" s="10"/>
      <c r="H5928" s="10" t="s">
        <v>452</v>
      </c>
      <c r="I5928" s="10"/>
      <c r="J5928" s="9" t="s">
        <v>453</v>
      </c>
      <c r="K5928" s="10" t="s">
        <v>454</v>
      </c>
      <c r="L5928" s="10" t="s">
        <v>455</v>
      </c>
      <c r="M5928" s="9" t="s">
        <v>456</v>
      </c>
      <c r="N5928" s="12" t="s">
        <v>457</v>
      </c>
    </row>
    <row r="5929" customFormat="1" spans="1:14">
      <c r="A5929" s="9" t="s">
        <v>222</v>
      </c>
      <c r="B5929" s="9"/>
      <c r="C5929" s="10" t="s">
        <v>11728</v>
      </c>
      <c r="D5929" s="10" t="s">
        <v>11729</v>
      </c>
      <c r="E5929" s="10" t="s">
        <v>451</v>
      </c>
      <c r="F5929" s="10"/>
      <c r="G5929" s="10"/>
      <c r="H5929" s="10" t="s">
        <v>452</v>
      </c>
      <c r="I5929" s="10"/>
      <c r="J5929" s="9" t="s">
        <v>453</v>
      </c>
      <c r="K5929" s="10" t="s">
        <v>454</v>
      </c>
      <c r="L5929" s="10" t="s">
        <v>455</v>
      </c>
      <c r="M5929" s="9" t="s">
        <v>456</v>
      </c>
      <c r="N5929" s="12" t="s">
        <v>457</v>
      </c>
    </row>
    <row r="5930" customFormat="1" spans="1:14">
      <c r="A5930" s="9" t="s">
        <v>222</v>
      </c>
      <c r="B5930" s="9"/>
      <c r="C5930" s="10" t="s">
        <v>11730</v>
      </c>
      <c r="D5930" s="10" t="s">
        <v>11731</v>
      </c>
      <c r="E5930" s="10" t="s">
        <v>451</v>
      </c>
      <c r="F5930" s="10"/>
      <c r="G5930" s="10"/>
      <c r="H5930" s="10" t="s">
        <v>452</v>
      </c>
      <c r="I5930" s="10"/>
      <c r="J5930" s="9" t="s">
        <v>453</v>
      </c>
      <c r="K5930" s="10" t="s">
        <v>454</v>
      </c>
      <c r="L5930" s="10" t="s">
        <v>455</v>
      </c>
      <c r="M5930" s="9" t="s">
        <v>456</v>
      </c>
      <c r="N5930" s="12" t="s">
        <v>457</v>
      </c>
    </row>
    <row r="5931" customFormat="1" spans="1:14">
      <c r="A5931" s="9" t="s">
        <v>11732</v>
      </c>
      <c r="B5931" s="9"/>
      <c r="C5931" s="9" t="s">
        <v>11733</v>
      </c>
      <c r="D5931" s="9" t="s">
        <v>11734</v>
      </c>
      <c r="E5931" s="9" t="s">
        <v>451</v>
      </c>
      <c r="F5931" s="9"/>
      <c r="G5931" s="9"/>
      <c r="H5931" s="9" t="s">
        <v>1045</v>
      </c>
      <c r="I5931" s="9"/>
      <c r="J5931" s="9" t="s">
        <v>1857</v>
      </c>
      <c r="K5931" s="10" t="s">
        <v>11735</v>
      </c>
      <c r="L5931" s="10" t="s">
        <v>11736</v>
      </c>
      <c r="M5931" s="9"/>
      <c r="N5931" s="12" t="s">
        <v>11737</v>
      </c>
    </row>
    <row r="5932" customFormat="1" spans="1:14">
      <c r="A5932" s="9" t="s">
        <v>11732</v>
      </c>
      <c r="B5932" s="9"/>
      <c r="C5932" s="9" t="s">
        <v>11738</v>
      </c>
      <c r="D5932" s="9" t="s">
        <v>11739</v>
      </c>
      <c r="E5932" s="9" t="s">
        <v>451</v>
      </c>
      <c r="F5932" s="9"/>
      <c r="G5932" s="9"/>
      <c r="H5932" s="9" t="s">
        <v>1045</v>
      </c>
      <c r="I5932" s="9"/>
      <c r="J5932" s="9" t="s">
        <v>1857</v>
      </c>
      <c r="K5932" s="10" t="s">
        <v>11735</v>
      </c>
      <c r="L5932" s="10" t="s">
        <v>11736</v>
      </c>
      <c r="M5932" s="9"/>
      <c r="N5932" s="12" t="s">
        <v>11737</v>
      </c>
    </row>
    <row r="5933" customFormat="1" spans="1:14">
      <c r="A5933" s="9" t="s">
        <v>11732</v>
      </c>
      <c r="B5933" s="9"/>
      <c r="C5933" s="9" t="s">
        <v>11740</v>
      </c>
      <c r="D5933" s="9" t="s">
        <v>11741</v>
      </c>
      <c r="E5933" s="9" t="s">
        <v>451</v>
      </c>
      <c r="F5933" s="9"/>
      <c r="G5933" s="9"/>
      <c r="H5933" s="9" t="s">
        <v>1045</v>
      </c>
      <c r="I5933" s="9"/>
      <c r="J5933" s="9" t="s">
        <v>1857</v>
      </c>
      <c r="K5933" s="10" t="s">
        <v>11735</v>
      </c>
      <c r="L5933" s="10" t="s">
        <v>11736</v>
      </c>
      <c r="M5933" s="9"/>
      <c r="N5933" s="12" t="s">
        <v>11737</v>
      </c>
    </row>
    <row r="5934" customFormat="1" spans="1:14">
      <c r="A5934" s="9" t="s">
        <v>11732</v>
      </c>
      <c r="B5934" s="9"/>
      <c r="C5934" s="9" t="s">
        <v>11742</v>
      </c>
      <c r="D5934" s="9" t="s">
        <v>11743</v>
      </c>
      <c r="E5934" s="9" t="s">
        <v>451</v>
      </c>
      <c r="F5934" s="9"/>
      <c r="G5934" s="9"/>
      <c r="H5934" s="9" t="s">
        <v>1045</v>
      </c>
      <c r="I5934" s="9"/>
      <c r="J5934" s="9" t="s">
        <v>1857</v>
      </c>
      <c r="K5934" s="10" t="s">
        <v>11735</v>
      </c>
      <c r="L5934" s="10" t="s">
        <v>11736</v>
      </c>
      <c r="M5934" s="9"/>
      <c r="N5934" s="12" t="s">
        <v>11737</v>
      </c>
    </row>
    <row r="5935" customFormat="1" spans="1:14">
      <c r="A5935" s="9" t="s">
        <v>11732</v>
      </c>
      <c r="B5935" s="9"/>
      <c r="C5935" s="9" t="s">
        <v>11744</v>
      </c>
      <c r="D5935" s="9" t="s">
        <v>11745</v>
      </c>
      <c r="E5935" s="9" t="s">
        <v>451</v>
      </c>
      <c r="F5935" s="9"/>
      <c r="G5935" s="9"/>
      <c r="H5935" s="9" t="s">
        <v>1045</v>
      </c>
      <c r="I5935" s="9"/>
      <c r="J5935" s="9" t="s">
        <v>1857</v>
      </c>
      <c r="K5935" s="10" t="s">
        <v>11735</v>
      </c>
      <c r="L5935" s="10" t="s">
        <v>11736</v>
      </c>
      <c r="M5935" s="9"/>
      <c r="N5935" s="12" t="s">
        <v>11737</v>
      </c>
    </row>
    <row r="5936" customFormat="1" spans="1:14">
      <c r="A5936" s="9" t="s">
        <v>11732</v>
      </c>
      <c r="B5936" s="9"/>
      <c r="C5936" s="9" t="s">
        <v>11746</v>
      </c>
      <c r="D5936" s="9" t="s">
        <v>11747</v>
      </c>
      <c r="E5936" s="9" t="s">
        <v>451</v>
      </c>
      <c r="F5936" s="9"/>
      <c r="G5936" s="9"/>
      <c r="H5936" s="9" t="s">
        <v>1045</v>
      </c>
      <c r="I5936" s="9"/>
      <c r="J5936" s="9" t="s">
        <v>1857</v>
      </c>
      <c r="K5936" s="10" t="s">
        <v>11735</v>
      </c>
      <c r="L5936" s="10" t="s">
        <v>11736</v>
      </c>
      <c r="M5936" s="9"/>
      <c r="N5936" s="12" t="s">
        <v>11737</v>
      </c>
    </row>
    <row r="5937" customFormat="1" spans="1:14">
      <c r="A5937" s="9" t="s">
        <v>11732</v>
      </c>
      <c r="B5937" s="9"/>
      <c r="C5937" s="9" t="s">
        <v>11748</v>
      </c>
      <c r="D5937" s="9" t="s">
        <v>11749</v>
      </c>
      <c r="E5937" s="9" t="s">
        <v>451</v>
      </c>
      <c r="F5937" s="9"/>
      <c r="G5937" s="9"/>
      <c r="H5937" s="9" t="s">
        <v>1045</v>
      </c>
      <c r="I5937" s="9"/>
      <c r="J5937" s="9" t="s">
        <v>1857</v>
      </c>
      <c r="K5937" s="10" t="s">
        <v>11735</v>
      </c>
      <c r="L5937" s="10" t="s">
        <v>11736</v>
      </c>
      <c r="M5937" s="9"/>
      <c r="N5937" s="12" t="s">
        <v>11737</v>
      </c>
    </row>
    <row r="5938" customFormat="1" spans="1:14">
      <c r="A5938" s="9" t="s">
        <v>11732</v>
      </c>
      <c r="B5938" s="9"/>
      <c r="C5938" s="9" t="s">
        <v>11750</v>
      </c>
      <c r="D5938" s="9" t="s">
        <v>11751</v>
      </c>
      <c r="E5938" s="9" t="s">
        <v>451</v>
      </c>
      <c r="F5938" s="9"/>
      <c r="G5938" s="9"/>
      <c r="H5938" s="9" t="s">
        <v>1045</v>
      </c>
      <c r="I5938" s="9"/>
      <c r="J5938" s="9" t="s">
        <v>1857</v>
      </c>
      <c r="K5938" s="10" t="s">
        <v>11735</v>
      </c>
      <c r="L5938" s="10" t="s">
        <v>11736</v>
      </c>
      <c r="M5938" s="9"/>
      <c r="N5938" s="12" t="s">
        <v>11737</v>
      </c>
    </row>
    <row r="5939" customFormat="1" spans="1:14">
      <c r="A5939" s="9" t="s">
        <v>11732</v>
      </c>
      <c r="B5939" s="9"/>
      <c r="C5939" s="9" t="s">
        <v>11752</v>
      </c>
      <c r="D5939" s="9" t="s">
        <v>11753</v>
      </c>
      <c r="E5939" s="9" t="s">
        <v>451</v>
      </c>
      <c r="F5939" s="9"/>
      <c r="G5939" s="9"/>
      <c r="H5939" s="9" t="s">
        <v>1045</v>
      </c>
      <c r="I5939" s="9"/>
      <c r="J5939" s="9" t="s">
        <v>1857</v>
      </c>
      <c r="K5939" s="10" t="s">
        <v>11735</v>
      </c>
      <c r="L5939" s="10" t="s">
        <v>11736</v>
      </c>
      <c r="M5939" s="9"/>
      <c r="N5939" s="12" t="s">
        <v>11737</v>
      </c>
    </row>
    <row r="5940" customFormat="1" spans="1:14">
      <c r="A5940" s="9" t="s">
        <v>11732</v>
      </c>
      <c r="B5940" s="9"/>
      <c r="C5940" s="9" t="s">
        <v>11754</v>
      </c>
      <c r="D5940" s="9" t="s">
        <v>11755</v>
      </c>
      <c r="E5940" s="9" t="s">
        <v>451</v>
      </c>
      <c r="F5940" s="9"/>
      <c r="G5940" s="9"/>
      <c r="H5940" s="9" t="s">
        <v>1045</v>
      </c>
      <c r="I5940" s="9"/>
      <c r="J5940" s="9" t="s">
        <v>1857</v>
      </c>
      <c r="K5940" s="10" t="s">
        <v>11735</v>
      </c>
      <c r="L5940" s="10" t="s">
        <v>11736</v>
      </c>
      <c r="M5940" s="9"/>
      <c r="N5940" s="12" t="s">
        <v>11737</v>
      </c>
    </row>
    <row r="5941" customFormat="1" spans="1:14">
      <c r="A5941" s="9" t="s">
        <v>11732</v>
      </c>
      <c r="B5941" s="9"/>
      <c r="C5941" s="9" t="s">
        <v>11756</v>
      </c>
      <c r="D5941" s="9" t="s">
        <v>11757</v>
      </c>
      <c r="E5941" s="9" t="s">
        <v>451</v>
      </c>
      <c r="F5941" s="9"/>
      <c r="G5941" s="9"/>
      <c r="H5941" s="9" t="s">
        <v>1045</v>
      </c>
      <c r="I5941" s="9"/>
      <c r="J5941" s="9" t="s">
        <v>1857</v>
      </c>
      <c r="K5941" s="10" t="s">
        <v>11735</v>
      </c>
      <c r="L5941" s="10" t="s">
        <v>11736</v>
      </c>
      <c r="M5941" s="9"/>
      <c r="N5941" s="12" t="s">
        <v>11737</v>
      </c>
    </row>
    <row r="5942" customFormat="1" spans="1:14">
      <c r="A5942" s="9" t="s">
        <v>11732</v>
      </c>
      <c r="B5942" s="9"/>
      <c r="C5942" s="9" t="s">
        <v>11758</v>
      </c>
      <c r="D5942" s="9" t="s">
        <v>11759</v>
      </c>
      <c r="E5942" s="9" t="s">
        <v>451</v>
      </c>
      <c r="F5942" s="9"/>
      <c r="G5942" s="9"/>
      <c r="H5942" s="9" t="s">
        <v>1045</v>
      </c>
      <c r="I5942" s="9"/>
      <c r="J5942" s="9" t="s">
        <v>1857</v>
      </c>
      <c r="K5942" s="10" t="s">
        <v>11735</v>
      </c>
      <c r="L5942" s="10" t="s">
        <v>11736</v>
      </c>
      <c r="M5942" s="9"/>
      <c r="N5942" s="12" t="s">
        <v>11737</v>
      </c>
    </row>
    <row r="5943" customFormat="1" spans="1:14">
      <c r="A5943" s="9" t="s">
        <v>11732</v>
      </c>
      <c r="B5943" s="9"/>
      <c r="C5943" s="10" t="s">
        <v>11760</v>
      </c>
      <c r="D5943" s="10" t="s">
        <v>11761</v>
      </c>
      <c r="E5943" s="10" t="s">
        <v>451</v>
      </c>
      <c r="F5943" s="10"/>
      <c r="G5943" s="10"/>
      <c r="H5943" s="10" t="s">
        <v>1045</v>
      </c>
      <c r="I5943" s="10"/>
      <c r="J5943" s="9" t="s">
        <v>1857</v>
      </c>
      <c r="K5943" s="10" t="s">
        <v>11735</v>
      </c>
      <c r="L5943" s="10" t="s">
        <v>11736</v>
      </c>
      <c r="M5943" s="9" t="s">
        <v>456</v>
      </c>
      <c r="N5943" s="12" t="s">
        <v>11737</v>
      </c>
    </row>
    <row r="5944" customFormat="1" spans="1:14">
      <c r="A5944" s="9" t="s">
        <v>11732</v>
      </c>
      <c r="B5944" s="9"/>
      <c r="C5944" s="10" t="s">
        <v>11762</v>
      </c>
      <c r="D5944" s="10" t="s">
        <v>11763</v>
      </c>
      <c r="E5944" s="10" t="s">
        <v>451</v>
      </c>
      <c r="F5944" s="10"/>
      <c r="G5944" s="10"/>
      <c r="H5944" s="10" t="s">
        <v>1045</v>
      </c>
      <c r="I5944" s="10"/>
      <c r="J5944" s="9" t="s">
        <v>1857</v>
      </c>
      <c r="K5944" s="10" t="s">
        <v>11735</v>
      </c>
      <c r="L5944" s="10" t="s">
        <v>11736</v>
      </c>
      <c r="M5944" s="9" t="s">
        <v>456</v>
      </c>
      <c r="N5944" s="12" t="s">
        <v>11737</v>
      </c>
    </row>
    <row r="5945" customFormat="1" spans="1:14">
      <c r="A5945" s="9" t="s">
        <v>11732</v>
      </c>
      <c r="B5945" s="9"/>
      <c r="C5945" s="10" t="s">
        <v>11764</v>
      </c>
      <c r="D5945" s="10" t="s">
        <v>11765</v>
      </c>
      <c r="E5945" s="10" t="s">
        <v>451</v>
      </c>
      <c r="F5945" s="10"/>
      <c r="G5945" s="10"/>
      <c r="H5945" s="10" t="s">
        <v>1045</v>
      </c>
      <c r="I5945" s="10"/>
      <c r="J5945" s="9" t="s">
        <v>1857</v>
      </c>
      <c r="K5945" s="10" t="s">
        <v>11735</v>
      </c>
      <c r="L5945" s="10" t="s">
        <v>11736</v>
      </c>
      <c r="M5945" s="9" t="s">
        <v>456</v>
      </c>
      <c r="N5945" s="12" t="s">
        <v>11737</v>
      </c>
    </row>
    <row r="5946" customFormat="1" spans="1:14">
      <c r="A5946" s="9" t="s">
        <v>11732</v>
      </c>
      <c r="B5946" s="9"/>
      <c r="C5946" s="9" t="s">
        <v>11766</v>
      </c>
      <c r="D5946" s="9" t="s">
        <v>11767</v>
      </c>
      <c r="E5946" s="9" t="s">
        <v>451</v>
      </c>
      <c r="F5946" s="9"/>
      <c r="G5946" s="9"/>
      <c r="H5946" s="9" t="s">
        <v>1045</v>
      </c>
      <c r="I5946" s="9"/>
      <c r="J5946" s="9" t="s">
        <v>1857</v>
      </c>
      <c r="K5946" s="10" t="s">
        <v>11735</v>
      </c>
      <c r="L5946" s="10" t="s">
        <v>11736</v>
      </c>
      <c r="M5946" s="9"/>
      <c r="N5946" s="12" t="s">
        <v>11737</v>
      </c>
    </row>
    <row r="5947" customFormat="1" spans="1:14">
      <c r="A5947" s="9" t="s">
        <v>11732</v>
      </c>
      <c r="B5947" s="9"/>
      <c r="C5947" s="10" t="s">
        <v>11768</v>
      </c>
      <c r="D5947" s="10" t="s">
        <v>11769</v>
      </c>
      <c r="E5947" s="10" t="s">
        <v>451</v>
      </c>
      <c r="F5947" s="10"/>
      <c r="G5947" s="10"/>
      <c r="H5947" s="10" t="s">
        <v>1045</v>
      </c>
      <c r="I5947" s="10"/>
      <c r="J5947" s="9" t="s">
        <v>1857</v>
      </c>
      <c r="K5947" s="10" t="s">
        <v>11735</v>
      </c>
      <c r="L5947" s="10" t="s">
        <v>11736</v>
      </c>
      <c r="M5947" s="9" t="s">
        <v>456</v>
      </c>
      <c r="N5947" s="12" t="s">
        <v>11737</v>
      </c>
    </row>
    <row r="5948" customFormat="1" spans="1:14">
      <c r="A5948" s="9" t="s">
        <v>11732</v>
      </c>
      <c r="B5948" s="9"/>
      <c r="C5948" s="10" t="s">
        <v>11770</v>
      </c>
      <c r="D5948" s="10" t="s">
        <v>11771</v>
      </c>
      <c r="E5948" s="10" t="s">
        <v>451</v>
      </c>
      <c r="F5948" s="10"/>
      <c r="G5948" s="10"/>
      <c r="H5948" s="10" t="s">
        <v>1045</v>
      </c>
      <c r="I5948" s="10"/>
      <c r="J5948" s="9" t="s">
        <v>1857</v>
      </c>
      <c r="K5948" s="10" t="s">
        <v>11735</v>
      </c>
      <c r="L5948" s="10" t="s">
        <v>11736</v>
      </c>
      <c r="M5948" s="9" t="s">
        <v>456</v>
      </c>
      <c r="N5948" s="12" t="s">
        <v>11737</v>
      </c>
    </row>
    <row r="5949" customFormat="1" spans="1:14">
      <c r="A5949" s="9" t="s">
        <v>11732</v>
      </c>
      <c r="B5949" s="9"/>
      <c r="C5949" s="9" t="s">
        <v>11772</v>
      </c>
      <c r="D5949" s="9" t="s">
        <v>11773</v>
      </c>
      <c r="E5949" s="9" t="s">
        <v>451</v>
      </c>
      <c r="F5949" s="9"/>
      <c r="G5949" s="9"/>
      <c r="H5949" s="9" t="s">
        <v>1045</v>
      </c>
      <c r="I5949" s="9"/>
      <c r="J5949" s="9" t="s">
        <v>1857</v>
      </c>
      <c r="K5949" s="10" t="s">
        <v>11735</v>
      </c>
      <c r="L5949" s="10" t="s">
        <v>11736</v>
      </c>
      <c r="M5949" s="9"/>
      <c r="N5949" s="12" t="s">
        <v>11737</v>
      </c>
    </row>
    <row r="5950" customFormat="1" spans="1:14">
      <c r="A5950" s="9" t="s">
        <v>11732</v>
      </c>
      <c r="B5950" s="9"/>
      <c r="C5950" s="9" t="s">
        <v>11774</v>
      </c>
      <c r="D5950" s="9" t="s">
        <v>11775</v>
      </c>
      <c r="E5950" s="9" t="s">
        <v>451</v>
      </c>
      <c r="F5950" s="9"/>
      <c r="G5950" s="9"/>
      <c r="H5950" s="9" t="s">
        <v>1045</v>
      </c>
      <c r="I5950" s="9"/>
      <c r="J5950" s="9" t="s">
        <v>1857</v>
      </c>
      <c r="K5950" s="10" t="s">
        <v>11735</v>
      </c>
      <c r="L5950" s="10" t="s">
        <v>11736</v>
      </c>
      <c r="M5950" s="9"/>
      <c r="N5950" s="12" t="s">
        <v>11737</v>
      </c>
    </row>
    <row r="5951" customFormat="1" spans="1:14">
      <c r="A5951" s="9" t="s">
        <v>11732</v>
      </c>
      <c r="B5951" s="9"/>
      <c r="C5951" s="9" t="s">
        <v>11776</v>
      </c>
      <c r="D5951" s="9" t="s">
        <v>11777</v>
      </c>
      <c r="E5951" s="9" t="s">
        <v>451</v>
      </c>
      <c r="F5951" s="9"/>
      <c r="G5951" s="9"/>
      <c r="H5951" s="9" t="s">
        <v>1045</v>
      </c>
      <c r="I5951" s="9"/>
      <c r="J5951" s="9" t="s">
        <v>1857</v>
      </c>
      <c r="K5951" s="10" t="s">
        <v>11735</v>
      </c>
      <c r="L5951" s="10" t="s">
        <v>11736</v>
      </c>
      <c r="M5951" s="9"/>
      <c r="N5951" s="12" t="s">
        <v>11737</v>
      </c>
    </row>
    <row r="5952" customFormat="1" spans="1:14">
      <c r="A5952" s="9" t="s">
        <v>11732</v>
      </c>
      <c r="B5952" s="9"/>
      <c r="C5952" s="9" t="s">
        <v>11778</v>
      </c>
      <c r="D5952" s="9" t="s">
        <v>11779</v>
      </c>
      <c r="E5952" s="9" t="s">
        <v>451</v>
      </c>
      <c r="F5952" s="9"/>
      <c r="G5952" s="9"/>
      <c r="H5952" s="9" t="s">
        <v>1045</v>
      </c>
      <c r="I5952" s="9"/>
      <c r="J5952" s="9" t="s">
        <v>1857</v>
      </c>
      <c r="K5952" s="10" t="s">
        <v>11735</v>
      </c>
      <c r="L5952" s="10" t="s">
        <v>11736</v>
      </c>
      <c r="M5952" s="9"/>
      <c r="N5952" s="12" t="s">
        <v>11737</v>
      </c>
    </row>
    <row r="5953" customFormat="1" spans="1:14">
      <c r="A5953" s="9" t="s">
        <v>11732</v>
      </c>
      <c r="B5953" s="9"/>
      <c r="C5953" s="9" t="s">
        <v>11780</v>
      </c>
      <c r="D5953" s="9" t="s">
        <v>11781</v>
      </c>
      <c r="E5953" s="9" t="s">
        <v>451</v>
      </c>
      <c r="F5953" s="9"/>
      <c r="G5953" s="9"/>
      <c r="H5953" s="9" t="s">
        <v>1045</v>
      </c>
      <c r="I5953" s="9"/>
      <c r="J5953" s="9" t="s">
        <v>1857</v>
      </c>
      <c r="K5953" s="10" t="s">
        <v>11735</v>
      </c>
      <c r="L5953" s="10" t="s">
        <v>11736</v>
      </c>
      <c r="M5953" s="9"/>
      <c r="N5953" s="12" t="s">
        <v>11737</v>
      </c>
    </row>
    <row r="5954" customFormat="1" spans="1:14">
      <c r="A5954" s="9" t="s">
        <v>11732</v>
      </c>
      <c r="B5954" s="10"/>
      <c r="C5954" s="10" t="s">
        <v>11782</v>
      </c>
      <c r="D5954" s="10" t="s">
        <v>11783</v>
      </c>
      <c r="E5954" s="10" t="s">
        <v>451</v>
      </c>
      <c r="F5954" s="10"/>
      <c r="G5954" s="10"/>
      <c r="H5954" s="10" t="s">
        <v>1045</v>
      </c>
      <c r="I5954" s="10"/>
      <c r="J5954" s="9" t="s">
        <v>1857</v>
      </c>
      <c r="K5954" s="10" t="s">
        <v>11735</v>
      </c>
      <c r="L5954" s="10" t="s">
        <v>11736</v>
      </c>
      <c r="M5954" s="9" t="s">
        <v>456</v>
      </c>
      <c r="N5954" s="12" t="s">
        <v>11737</v>
      </c>
    </row>
    <row r="5955" customFormat="1" spans="1:14">
      <c r="A5955" s="9" t="s">
        <v>11732</v>
      </c>
      <c r="B5955" s="9"/>
      <c r="C5955" s="9" t="s">
        <v>11784</v>
      </c>
      <c r="D5955" s="9" t="s">
        <v>11785</v>
      </c>
      <c r="E5955" s="9" t="s">
        <v>451</v>
      </c>
      <c r="F5955" s="9"/>
      <c r="G5955" s="9"/>
      <c r="H5955" s="9" t="s">
        <v>1045</v>
      </c>
      <c r="I5955" s="9"/>
      <c r="J5955" s="9" t="s">
        <v>1857</v>
      </c>
      <c r="K5955" s="10" t="s">
        <v>11735</v>
      </c>
      <c r="L5955" s="10" t="s">
        <v>11736</v>
      </c>
      <c r="M5955" s="9"/>
      <c r="N5955" s="12" t="s">
        <v>11737</v>
      </c>
    </row>
    <row r="5956" customFormat="1" spans="1:14">
      <c r="A5956" s="9" t="s">
        <v>11732</v>
      </c>
      <c r="B5956" s="9"/>
      <c r="C5956" s="9" t="s">
        <v>11786</v>
      </c>
      <c r="D5956" s="9" t="s">
        <v>11787</v>
      </c>
      <c r="E5956" s="9" t="s">
        <v>451</v>
      </c>
      <c r="F5956" s="9"/>
      <c r="G5956" s="9"/>
      <c r="H5956" s="9" t="s">
        <v>1045</v>
      </c>
      <c r="I5956" s="9"/>
      <c r="J5956" s="9" t="s">
        <v>1857</v>
      </c>
      <c r="K5956" s="10" t="s">
        <v>11735</v>
      </c>
      <c r="L5956" s="10" t="s">
        <v>11736</v>
      </c>
      <c r="M5956" s="9"/>
      <c r="N5956" s="12" t="s">
        <v>11737</v>
      </c>
    </row>
    <row r="5957" customFormat="1" spans="1:14">
      <c r="A5957" s="9" t="s">
        <v>11732</v>
      </c>
      <c r="B5957" s="9"/>
      <c r="C5957" s="9" t="s">
        <v>11788</v>
      </c>
      <c r="D5957" s="9" t="s">
        <v>11789</v>
      </c>
      <c r="E5957" s="9" t="s">
        <v>451</v>
      </c>
      <c r="F5957" s="9"/>
      <c r="G5957" s="9"/>
      <c r="H5957" s="9" t="s">
        <v>1045</v>
      </c>
      <c r="I5957" s="9"/>
      <c r="J5957" s="9" t="s">
        <v>1857</v>
      </c>
      <c r="K5957" s="10" t="s">
        <v>11735</v>
      </c>
      <c r="L5957" s="10" t="s">
        <v>11736</v>
      </c>
      <c r="M5957" s="9"/>
      <c r="N5957" s="12" t="s">
        <v>11737</v>
      </c>
    </row>
    <row r="5958" customFormat="1" spans="1:14">
      <c r="A5958" s="9" t="s">
        <v>11732</v>
      </c>
      <c r="B5958" s="9"/>
      <c r="C5958" s="9" t="s">
        <v>11790</v>
      </c>
      <c r="D5958" s="9" t="s">
        <v>11791</v>
      </c>
      <c r="E5958" s="9" t="s">
        <v>451</v>
      </c>
      <c r="F5958" s="9"/>
      <c r="G5958" s="9"/>
      <c r="H5958" s="9" t="s">
        <v>1045</v>
      </c>
      <c r="I5958" s="9"/>
      <c r="J5958" s="9" t="s">
        <v>1857</v>
      </c>
      <c r="K5958" s="10" t="s">
        <v>11735</v>
      </c>
      <c r="L5958" s="10" t="s">
        <v>11736</v>
      </c>
      <c r="M5958" s="9"/>
      <c r="N5958" s="12" t="s">
        <v>11737</v>
      </c>
    </row>
    <row r="5959" customFormat="1" spans="1:14">
      <c r="A5959" s="9" t="s">
        <v>11732</v>
      </c>
      <c r="B5959" s="10"/>
      <c r="C5959" s="10" t="s">
        <v>11792</v>
      </c>
      <c r="D5959" s="10" t="s">
        <v>11793</v>
      </c>
      <c r="E5959" s="10" t="s">
        <v>451</v>
      </c>
      <c r="F5959" s="10"/>
      <c r="G5959" s="10"/>
      <c r="H5959" s="10" t="s">
        <v>1045</v>
      </c>
      <c r="I5959" s="10"/>
      <c r="J5959" s="9" t="s">
        <v>1857</v>
      </c>
      <c r="K5959" s="10" t="s">
        <v>11735</v>
      </c>
      <c r="L5959" s="10" t="s">
        <v>11736</v>
      </c>
      <c r="M5959" s="9" t="s">
        <v>456</v>
      </c>
      <c r="N5959" s="12" t="s">
        <v>11737</v>
      </c>
    </row>
    <row r="5960" customFormat="1" spans="1:14">
      <c r="A5960" s="9" t="s">
        <v>11732</v>
      </c>
      <c r="B5960" s="9"/>
      <c r="C5960" s="9" t="s">
        <v>11794</v>
      </c>
      <c r="D5960" s="9" t="s">
        <v>11795</v>
      </c>
      <c r="E5960" s="9" t="s">
        <v>451</v>
      </c>
      <c r="F5960" s="9"/>
      <c r="G5960" s="9"/>
      <c r="H5960" s="9" t="s">
        <v>1045</v>
      </c>
      <c r="I5960" s="9"/>
      <c r="J5960" s="9" t="s">
        <v>1857</v>
      </c>
      <c r="K5960" s="10" t="s">
        <v>11735</v>
      </c>
      <c r="L5960" s="10" t="s">
        <v>11736</v>
      </c>
      <c r="M5960" s="9"/>
      <c r="N5960" s="12" t="s">
        <v>11737</v>
      </c>
    </row>
    <row r="5961" customFormat="1" spans="1:14">
      <c r="A5961" s="9" t="s">
        <v>11732</v>
      </c>
      <c r="B5961" s="9"/>
      <c r="C5961" s="9" t="s">
        <v>11796</v>
      </c>
      <c r="D5961" s="9" t="s">
        <v>11797</v>
      </c>
      <c r="E5961" s="9" t="s">
        <v>451</v>
      </c>
      <c r="F5961" s="9"/>
      <c r="G5961" s="9"/>
      <c r="H5961" s="9" t="s">
        <v>1045</v>
      </c>
      <c r="I5961" s="9"/>
      <c r="J5961" s="9" t="s">
        <v>1857</v>
      </c>
      <c r="K5961" s="10" t="s">
        <v>11735</v>
      </c>
      <c r="L5961" s="10" t="s">
        <v>11736</v>
      </c>
      <c r="M5961" s="9"/>
      <c r="N5961" s="12" t="s">
        <v>11737</v>
      </c>
    </row>
    <row r="5962" customFormat="1" spans="1:14">
      <c r="A5962" s="9" t="s">
        <v>11732</v>
      </c>
      <c r="B5962" s="9"/>
      <c r="C5962" s="9" t="s">
        <v>11798</v>
      </c>
      <c r="D5962" s="9" t="s">
        <v>11799</v>
      </c>
      <c r="E5962" s="9" t="s">
        <v>451</v>
      </c>
      <c r="F5962" s="9"/>
      <c r="G5962" s="9"/>
      <c r="H5962" s="9" t="s">
        <v>1045</v>
      </c>
      <c r="I5962" s="9"/>
      <c r="J5962" s="9" t="s">
        <v>1857</v>
      </c>
      <c r="K5962" s="10" t="s">
        <v>11735</v>
      </c>
      <c r="L5962" s="10" t="s">
        <v>11736</v>
      </c>
      <c r="M5962" s="9"/>
      <c r="N5962" s="12" t="s">
        <v>11737</v>
      </c>
    </row>
    <row r="5963" customFormat="1" spans="1:14">
      <c r="A5963" s="9" t="s">
        <v>11732</v>
      </c>
      <c r="B5963" s="9"/>
      <c r="C5963" s="9" t="s">
        <v>11800</v>
      </c>
      <c r="D5963" s="9" t="s">
        <v>11801</v>
      </c>
      <c r="E5963" s="9" t="s">
        <v>451</v>
      </c>
      <c r="F5963" s="9"/>
      <c r="G5963" s="9"/>
      <c r="H5963" s="9" t="s">
        <v>1045</v>
      </c>
      <c r="I5963" s="9"/>
      <c r="J5963" s="9" t="s">
        <v>1857</v>
      </c>
      <c r="K5963" s="10" t="s">
        <v>11735</v>
      </c>
      <c r="L5963" s="10" t="s">
        <v>11736</v>
      </c>
      <c r="M5963" s="9"/>
      <c r="N5963" s="12" t="s">
        <v>11737</v>
      </c>
    </row>
    <row r="5964" customFormat="1" spans="1:14">
      <c r="A5964" s="9" t="s">
        <v>11732</v>
      </c>
      <c r="B5964" s="9"/>
      <c r="C5964" s="9" t="s">
        <v>11802</v>
      </c>
      <c r="D5964" s="9" t="s">
        <v>11803</v>
      </c>
      <c r="E5964" s="9" t="s">
        <v>451</v>
      </c>
      <c r="F5964" s="9"/>
      <c r="G5964" s="9"/>
      <c r="H5964" s="9" t="s">
        <v>1045</v>
      </c>
      <c r="I5964" s="9"/>
      <c r="J5964" s="9" t="s">
        <v>1857</v>
      </c>
      <c r="K5964" s="10" t="s">
        <v>11735</v>
      </c>
      <c r="L5964" s="10" t="s">
        <v>11736</v>
      </c>
      <c r="M5964" s="9"/>
      <c r="N5964" s="12" t="s">
        <v>11737</v>
      </c>
    </row>
    <row r="5965" customFormat="1" spans="1:14">
      <c r="A5965" s="9" t="s">
        <v>11732</v>
      </c>
      <c r="B5965" s="9"/>
      <c r="C5965" s="9" t="s">
        <v>11804</v>
      </c>
      <c r="D5965" s="9" t="s">
        <v>11805</v>
      </c>
      <c r="E5965" s="9" t="s">
        <v>451</v>
      </c>
      <c r="F5965" s="9"/>
      <c r="G5965" s="9"/>
      <c r="H5965" s="9" t="s">
        <v>1045</v>
      </c>
      <c r="I5965" s="9"/>
      <c r="J5965" s="9" t="s">
        <v>1857</v>
      </c>
      <c r="K5965" s="10" t="s">
        <v>11735</v>
      </c>
      <c r="L5965" s="10" t="s">
        <v>11736</v>
      </c>
      <c r="M5965" s="9"/>
      <c r="N5965" s="12" t="s">
        <v>11737</v>
      </c>
    </row>
    <row r="5966" customFormat="1" spans="1:14">
      <c r="A5966" s="9" t="s">
        <v>11732</v>
      </c>
      <c r="B5966" s="9"/>
      <c r="C5966" s="9" t="s">
        <v>11806</v>
      </c>
      <c r="D5966" s="9" t="s">
        <v>11807</v>
      </c>
      <c r="E5966" s="9" t="s">
        <v>451</v>
      </c>
      <c r="F5966" s="9"/>
      <c r="G5966" s="9"/>
      <c r="H5966" s="9" t="s">
        <v>1045</v>
      </c>
      <c r="I5966" s="9"/>
      <c r="J5966" s="9" t="s">
        <v>1857</v>
      </c>
      <c r="K5966" s="10" t="s">
        <v>11735</v>
      </c>
      <c r="L5966" s="10" t="s">
        <v>11736</v>
      </c>
      <c r="M5966" s="9"/>
      <c r="N5966" s="12" t="s">
        <v>11737</v>
      </c>
    </row>
    <row r="5967" customFormat="1" spans="1:14">
      <c r="A5967" s="9" t="s">
        <v>11732</v>
      </c>
      <c r="B5967" s="9"/>
      <c r="C5967" s="9" t="s">
        <v>11808</v>
      </c>
      <c r="D5967" s="9" t="s">
        <v>11809</v>
      </c>
      <c r="E5967" s="9" t="s">
        <v>451</v>
      </c>
      <c r="F5967" s="9"/>
      <c r="G5967" s="9"/>
      <c r="H5967" s="9" t="s">
        <v>1045</v>
      </c>
      <c r="I5967" s="9"/>
      <c r="J5967" s="9" t="s">
        <v>1857</v>
      </c>
      <c r="K5967" s="10" t="s">
        <v>11735</v>
      </c>
      <c r="L5967" s="10" t="s">
        <v>11736</v>
      </c>
      <c r="M5967" s="9"/>
      <c r="N5967" s="12" t="s">
        <v>11737</v>
      </c>
    </row>
    <row r="5968" customFormat="1" spans="1:14">
      <c r="A5968" s="9" t="s">
        <v>11732</v>
      </c>
      <c r="B5968" s="9"/>
      <c r="C5968" s="9" t="s">
        <v>11810</v>
      </c>
      <c r="D5968" s="9" t="s">
        <v>11811</v>
      </c>
      <c r="E5968" s="9" t="s">
        <v>451</v>
      </c>
      <c r="F5968" s="9"/>
      <c r="G5968" s="9"/>
      <c r="H5968" s="9" t="s">
        <v>1045</v>
      </c>
      <c r="I5968" s="9"/>
      <c r="J5968" s="9" t="s">
        <v>1857</v>
      </c>
      <c r="K5968" s="10" t="s">
        <v>11735</v>
      </c>
      <c r="L5968" s="10" t="s">
        <v>11736</v>
      </c>
      <c r="M5968" s="9"/>
      <c r="N5968" s="12" t="s">
        <v>11737</v>
      </c>
    </row>
    <row r="5969" customFormat="1" spans="1:14">
      <c r="A5969" s="9" t="s">
        <v>11732</v>
      </c>
      <c r="B5969" s="9"/>
      <c r="C5969" s="10" t="s">
        <v>11812</v>
      </c>
      <c r="D5969" s="10" t="s">
        <v>11813</v>
      </c>
      <c r="E5969" s="10" t="s">
        <v>451</v>
      </c>
      <c r="F5969" s="10"/>
      <c r="G5969" s="10"/>
      <c r="H5969" s="10" t="s">
        <v>1045</v>
      </c>
      <c r="I5969" s="10"/>
      <c r="J5969" s="9" t="s">
        <v>1857</v>
      </c>
      <c r="K5969" s="10" t="s">
        <v>11735</v>
      </c>
      <c r="L5969" s="10" t="s">
        <v>993</v>
      </c>
      <c r="M5969" s="9" t="s">
        <v>456</v>
      </c>
      <c r="N5969" s="12" t="s">
        <v>11737</v>
      </c>
    </row>
    <row r="5970" customFormat="1" spans="1:14">
      <c r="A5970" s="9" t="s">
        <v>11732</v>
      </c>
      <c r="B5970" s="9"/>
      <c r="C5970" s="9" t="s">
        <v>11814</v>
      </c>
      <c r="D5970" s="9" t="s">
        <v>11815</v>
      </c>
      <c r="E5970" s="9" t="s">
        <v>451</v>
      </c>
      <c r="F5970" s="9"/>
      <c r="G5970" s="9"/>
      <c r="H5970" s="9" t="s">
        <v>1045</v>
      </c>
      <c r="I5970" s="9"/>
      <c r="J5970" s="9" t="s">
        <v>1857</v>
      </c>
      <c r="K5970" s="10" t="s">
        <v>11735</v>
      </c>
      <c r="L5970" s="10" t="s">
        <v>11816</v>
      </c>
      <c r="M5970" s="9"/>
      <c r="N5970" s="12" t="s">
        <v>11737</v>
      </c>
    </row>
    <row r="5971" customFormat="1" spans="1:14">
      <c r="A5971" s="9" t="s">
        <v>11732</v>
      </c>
      <c r="B5971" s="9"/>
      <c r="C5971" s="9" t="s">
        <v>11817</v>
      </c>
      <c r="D5971" s="9" t="s">
        <v>11818</v>
      </c>
      <c r="E5971" s="9" t="s">
        <v>451</v>
      </c>
      <c r="F5971" s="9"/>
      <c r="G5971" s="9"/>
      <c r="H5971" s="9" t="s">
        <v>1045</v>
      </c>
      <c r="I5971" s="9"/>
      <c r="J5971" s="9" t="s">
        <v>1857</v>
      </c>
      <c r="K5971" s="10" t="s">
        <v>11735</v>
      </c>
      <c r="L5971" s="10" t="s">
        <v>11816</v>
      </c>
      <c r="M5971" s="9"/>
      <c r="N5971" s="12" t="s">
        <v>11737</v>
      </c>
    </row>
    <row r="5972" customFormat="1" spans="1:14">
      <c r="A5972" s="9" t="s">
        <v>11732</v>
      </c>
      <c r="B5972" s="9"/>
      <c r="C5972" s="9" t="s">
        <v>11819</v>
      </c>
      <c r="D5972" s="9" t="s">
        <v>11820</v>
      </c>
      <c r="E5972" s="9" t="s">
        <v>451</v>
      </c>
      <c r="F5972" s="9"/>
      <c r="G5972" s="9"/>
      <c r="H5972" s="9" t="s">
        <v>1045</v>
      </c>
      <c r="I5972" s="9"/>
      <c r="J5972" s="9" t="s">
        <v>1857</v>
      </c>
      <c r="K5972" s="10" t="s">
        <v>11735</v>
      </c>
      <c r="L5972" s="10" t="s">
        <v>11816</v>
      </c>
      <c r="M5972" s="9"/>
      <c r="N5972" s="12" t="s">
        <v>11737</v>
      </c>
    </row>
    <row r="5973" customFormat="1" spans="1:14">
      <c r="A5973" s="9" t="s">
        <v>11732</v>
      </c>
      <c r="B5973" s="9"/>
      <c r="C5973" s="9" t="s">
        <v>11821</v>
      </c>
      <c r="D5973" s="9" t="s">
        <v>11822</v>
      </c>
      <c r="E5973" s="9" t="s">
        <v>451</v>
      </c>
      <c r="F5973" s="9"/>
      <c r="G5973" s="9"/>
      <c r="H5973" s="9" t="s">
        <v>1045</v>
      </c>
      <c r="I5973" s="9"/>
      <c r="J5973" s="9" t="s">
        <v>1857</v>
      </c>
      <c r="K5973" s="10" t="s">
        <v>11735</v>
      </c>
      <c r="L5973" s="10" t="s">
        <v>11816</v>
      </c>
      <c r="M5973" s="9"/>
      <c r="N5973" s="12" t="s">
        <v>11737</v>
      </c>
    </row>
    <row r="5974" customFormat="1" spans="1:14">
      <c r="A5974" s="9" t="s">
        <v>11732</v>
      </c>
      <c r="B5974" s="9"/>
      <c r="C5974" s="9" t="s">
        <v>11823</v>
      </c>
      <c r="D5974" s="9" t="s">
        <v>11824</v>
      </c>
      <c r="E5974" s="9" t="s">
        <v>451</v>
      </c>
      <c r="F5974" s="9"/>
      <c r="G5974" s="9"/>
      <c r="H5974" s="9" t="s">
        <v>1045</v>
      </c>
      <c r="I5974" s="9"/>
      <c r="J5974" s="9" t="s">
        <v>1857</v>
      </c>
      <c r="K5974" s="10" t="s">
        <v>11735</v>
      </c>
      <c r="L5974" s="10" t="s">
        <v>11816</v>
      </c>
      <c r="M5974" s="9"/>
      <c r="N5974" s="12" t="s">
        <v>11737</v>
      </c>
    </row>
    <row r="5975" customFormat="1" spans="1:14">
      <c r="A5975" s="9" t="s">
        <v>11732</v>
      </c>
      <c r="B5975" s="9"/>
      <c r="C5975" s="9" t="s">
        <v>11825</v>
      </c>
      <c r="D5975" s="9" t="s">
        <v>11826</v>
      </c>
      <c r="E5975" s="9" t="s">
        <v>451</v>
      </c>
      <c r="F5975" s="9"/>
      <c r="G5975" s="9"/>
      <c r="H5975" s="9" t="s">
        <v>1045</v>
      </c>
      <c r="I5975" s="9"/>
      <c r="J5975" s="9" t="s">
        <v>1857</v>
      </c>
      <c r="K5975" s="10" t="s">
        <v>11735</v>
      </c>
      <c r="L5975" s="10" t="s">
        <v>11816</v>
      </c>
      <c r="M5975" s="9"/>
      <c r="N5975" s="12" t="s">
        <v>11737</v>
      </c>
    </row>
    <row r="5976" customFormat="1" spans="1:14">
      <c r="A5976" s="9" t="s">
        <v>11732</v>
      </c>
      <c r="B5976" s="9"/>
      <c r="C5976" s="9" t="s">
        <v>11827</v>
      </c>
      <c r="D5976" s="9" t="s">
        <v>11828</v>
      </c>
      <c r="E5976" s="9" t="s">
        <v>451</v>
      </c>
      <c r="F5976" s="9"/>
      <c r="G5976" s="9"/>
      <c r="H5976" s="9" t="s">
        <v>1045</v>
      </c>
      <c r="I5976" s="9"/>
      <c r="J5976" s="9" t="s">
        <v>1857</v>
      </c>
      <c r="K5976" s="10" t="s">
        <v>11735</v>
      </c>
      <c r="L5976" s="10" t="s">
        <v>11816</v>
      </c>
      <c r="M5976" s="9"/>
      <c r="N5976" s="12" t="s">
        <v>11737</v>
      </c>
    </row>
    <row r="5977" customFormat="1" spans="1:14">
      <c r="A5977" s="9" t="s">
        <v>11732</v>
      </c>
      <c r="B5977" s="9"/>
      <c r="C5977" s="9" t="s">
        <v>11829</v>
      </c>
      <c r="D5977" s="9" t="s">
        <v>11830</v>
      </c>
      <c r="E5977" s="9" t="s">
        <v>451</v>
      </c>
      <c r="F5977" s="9"/>
      <c r="G5977" s="9"/>
      <c r="H5977" s="9" t="s">
        <v>1045</v>
      </c>
      <c r="I5977" s="9"/>
      <c r="J5977" s="9" t="s">
        <v>1857</v>
      </c>
      <c r="K5977" s="10" t="s">
        <v>11735</v>
      </c>
      <c r="L5977" s="10" t="s">
        <v>11816</v>
      </c>
      <c r="M5977" s="9"/>
      <c r="N5977" s="12" t="s">
        <v>11737</v>
      </c>
    </row>
    <row r="5978" customFormat="1" spans="1:14">
      <c r="A5978" s="9" t="s">
        <v>11732</v>
      </c>
      <c r="B5978" s="9"/>
      <c r="C5978" s="9" t="s">
        <v>11831</v>
      </c>
      <c r="D5978" s="9" t="s">
        <v>11832</v>
      </c>
      <c r="E5978" s="9" t="s">
        <v>451</v>
      </c>
      <c r="F5978" s="9"/>
      <c r="G5978" s="9"/>
      <c r="H5978" s="9" t="s">
        <v>1045</v>
      </c>
      <c r="I5978" s="9"/>
      <c r="J5978" s="9" t="s">
        <v>1857</v>
      </c>
      <c r="K5978" s="10" t="s">
        <v>11735</v>
      </c>
      <c r="L5978" s="10" t="s">
        <v>11816</v>
      </c>
      <c r="M5978" s="9"/>
      <c r="N5978" s="12" t="s">
        <v>11737</v>
      </c>
    </row>
    <row r="5979" customFormat="1" spans="1:14">
      <c r="A5979" s="9" t="s">
        <v>11732</v>
      </c>
      <c r="B5979" s="9"/>
      <c r="C5979" s="9" t="s">
        <v>11833</v>
      </c>
      <c r="D5979" s="9" t="s">
        <v>11834</v>
      </c>
      <c r="E5979" s="9" t="s">
        <v>451</v>
      </c>
      <c r="F5979" s="9"/>
      <c r="G5979" s="9"/>
      <c r="H5979" s="9" t="s">
        <v>1045</v>
      </c>
      <c r="I5979" s="9"/>
      <c r="J5979" s="9" t="s">
        <v>1857</v>
      </c>
      <c r="K5979" s="10" t="s">
        <v>11735</v>
      </c>
      <c r="L5979" s="10" t="s">
        <v>11816</v>
      </c>
      <c r="M5979" s="9"/>
      <c r="N5979" s="12" t="s">
        <v>11737</v>
      </c>
    </row>
    <row r="5980" customFormat="1" spans="1:14">
      <c r="A5980" s="9" t="s">
        <v>11732</v>
      </c>
      <c r="B5980" s="9"/>
      <c r="C5980" s="9" t="s">
        <v>11835</v>
      </c>
      <c r="D5980" s="9" t="s">
        <v>11836</v>
      </c>
      <c r="E5980" s="9" t="s">
        <v>451</v>
      </c>
      <c r="F5980" s="9"/>
      <c r="G5980" s="9"/>
      <c r="H5980" s="9" t="s">
        <v>1045</v>
      </c>
      <c r="I5980" s="9"/>
      <c r="J5980" s="9" t="s">
        <v>1857</v>
      </c>
      <c r="K5980" s="10" t="s">
        <v>11735</v>
      </c>
      <c r="L5980" s="10" t="s">
        <v>11816</v>
      </c>
      <c r="M5980" s="9"/>
      <c r="N5980" s="12" t="s">
        <v>11737</v>
      </c>
    </row>
    <row r="5981" customFormat="1" spans="1:14">
      <c r="A5981" s="9" t="s">
        <v>11732</v>
      </c>
      <c r="B5981" s="9"/>
      <c r="C5981" s="9" t="s">
        <v>11837</v>
      </c>
      <c r="D5981" s="9" t="s">
        <v>11838</v>
      </c>
      <c r="E5981" s="9" t="s">
        <v>451</v>
      </c>
      <c r="F5981" s="9"/>
      <c r="G5981" s="9"/>
      <c r="H5981" s="9" t="s">
        <v>1045</v>
      </c>
      <c r="I5981" s="9"/>
      <c r="J5981" s="9" t="s">
        <v>1857</v>
      </c>
      <c r="K5981" s="10" t="s">
        <v>11735</v>
      </c>
      <c r="L5981" s="10" t="s">
        <v>11816</v>
      </c>
      <c r="M5981" s="9"/>
      <c r="N5981" s="12" t="s">
        <v>11737</v>
      </c>
    </row>
    <row r="5982" customFormat="1" spans="1:14">
      <c r="A5982" s="9" t="s">
        <v>11732</v>
      </c>
      <c r="B5982" s="9"/>
      <c r="C5982" s="9" t="s">
        <v>11839</v>
      </c>
      <c r="D5982" s="9" t="s">
        <v>11840</v>
      </c>
      <c r="E5982" s="9" t="s">
        <v>451</v>
      </c>
      <c r="F5982" s="9"/>
      <c r="G5982" s="9"/>
      <c r="H5982" s="9" t="s">
        <v>1045</v>
      </c>
      <c r="I5982" s="9"/>
      <c r="J5982" s="9" t="s">
        <v>1857</v>
      </c>
      <c r="K5982" s="10" t="s">
        <v>11735</v>
      </c>
      <c r="L5982" s="10" t="s">
        <v>11816</v>
      </c>
      <c r="M5982" s="9"/>
      <c r="N5982" s="12" t="s">
        <v>11737</v>
      </c>
    </row>
    <row r="5983" customFormat="1" spans="1:14">
      <c r="A5983" s="9" t="s">
        <v>11732</v>
      </c>
      <c r="B5983" s="9"/>
      <c r="C5983" s="9" t="s">
        <v>11841</v>
      </c>
      <c r="D5983" s="9" t="s">
        <v>11842</v>
      </c>
      <c r="E5983" s="9" t="s">
        <v>451</v>
      </c>
      <c r="F5983" s="9"/>
      <c r="G5983" s="9"/>
      <c r="H5983" s="9" t="s">
        <v>1045</v>
      </c>
      <c r="I5983" s="9"/>
      <c r="J5983" s="9" t="s">
        <v>1857</v>
      </c>
      <c r="K5983" s="10" t="s">
        <v>11735</v>
      </c>
      <c r="L5983" s="10" t="s">
        <v>11816</v>
      </c>
      <c r="M5983" s="9"/>
      <c r="N5983" s="12" t="s">
        <v>11737</v>
      </c>
    </row>
    <row r="5984" customFormat="1" spans="1:14">
      <c r="A5984" s="9" t="s">
        <v>11732</v>
      </c>
      <c r="B5984" s="9"/>
      <c r="C5984" s="9" t="s">
        <v>11843</v>
      </c>
      <c r="D5984" s="9" t="s">
        <v>11844</v>
      </c>
      <c r="E5984" s="9" t="s">
        <v>451</v>
      </c>
      <c r="F5984" s="9"/>
      <c r="G5984" s="9"/>
      <c r="H5984" s="9" t="s">
        <v>1045</v>
      </c>
      <c r="I5984" s="9"/>
      <c r="J5984" s="9" t="s">
        <v>1857</v>
      </c>
      <c r="K5984" s="10" t="s">
        <v>11735</v>
      </c>
      <c r="L5984" s="10" t="s">
        <v>11816</v>
      </c>
      <c r="M5984" s="9"/>
      <c r="N5984" s="12" t="s">
        <v>11737</v>
      </c>
    </row>
    <row r="5985" customFormat="1" spans="1:14">
      <c r="A5985" s="9" t="s">
        <v>11732</v>
      </c>
      <c r="B5985" s="9"/>
      <c r="C5985" s="9" t="s">
        <v>11845</v>
      </c>
      <c r="D5985" s="9" t="s">
        <v>11846</v>
      </c>
      <c r="E5985" s="9" t="s">
        <v>451</v>
      </c>
      <c r="F5985" s="9"/>
      <c r="G5985" s="9"/>
      <c r="H5985" s="9" t="s">
        <v>1045</v>
      </c>
      <c r="I5985" s="9"/>
      <c r="J5985" s="9" t="s">
        <v>1857</v>
      </c>
      <c r="K5985" s="10" t="s">
        <v>11735</v>
      </c>
      <c r="L5985" s="10" t="s">
        <v>11816</v>
      </c>
      <c r="M5985" s="9"/>
      <c r="N5985" s="12" t="s">
        <v>11737</v>
      </c>
    </row>
    <row r="5986" customFormat="1" spans="1:14">
      <c r="A5986" s="9" t="s">
        <v>11732</v>
      </c>
      <c r="B5986" s="9"/>
      <c r="C5986" s="9" t="s">
        <v>11847</v>
      </c>
      <c r="D5986" s="9" t="s">
        <v>11848</v>
      </c>
      <c r="E5986" s="9" t="s">
        <v>451</v>
      </c>
      <c r="F5986" s="9"/>
      <c r="G5986" s="9"/>
      <c r="H5986" s="9" t="s">
        <v>1278</v>
      </c>
      <c r="I5986" s="9"/>
      <c r="J5986" s="9" t="s">
        <v>453</v>
      </c>
      <c r="K5986" s="10" t="s">
        <v>454</v>
      </c>
      <c r="L5986" s="10" t="s">
        <v>11816</v>
      </c>
      <c r="M5986" s="9"/>
      <c r="N5986" s="12" t="s">
        <v>457</v>
      </c>
    </row>
    <row r="5987" customFormat="1" spans="1:14">
      <c r="A5987" s="9" t="s">
        <v>11732</v>
      </c>
      <c r="B5987" s="9"/>
      <c r="C5987" s="9" t="s">
        <v>11849</v>
      </c>
      <c r="D5987" s="9" t="s">
        <v>11850</v>
      </c>
      <c r="E5987" s="9" t="s">
        <v>451</v>
      </c>
      <c r="F5987" s="9"/>
      <c r="G5987" s="9"/>
      <c r="H5987" s="9" t="s">
        <v>1045</v>
      </c>
      <c r="I5987" s="9"/>
      <c r="J5987" s="9" t="s">
        <v>1857</v>
      </c>
      <c r="K5987" s="10" t="s">
        <v>11735</v>
      </c>
      <c r="L5987" s="10" t="s">
        <v>11816</v>
      </c>
      <c r="M5987" s="9"/>
      <c r="N5987" s="12" t="s">
        <v>11737</v>
      </c>
    </row>
    <row r="5988" customFormat="1" spans="1:14">
      <c r="A5988" s="9" t="s">
        <v>11732</v>
      </c>
      <c r="B5988" s="9"/>
      <c r="C5988" s="9" t="s">
        <v>11851</v>
      </c>
      <c r="D5988" s="9" t="s">
        <v>11852</v>
      </c>
      <c r="E5988" s="9" t="s">
        <v>451</v>
      </c>
      <c r="F5988" s="9"/>
      <c r="G5988" s="9"/>
      <c r="H5988" s="9" t="s">
        <v>1045</v>
      </c>
      <c r="I5988" s="9"/>
      <c r="J5988" s="9" t="s">
        <v>1857</v>
      </c>
      <c r="K5988" s="10" t="s">
        <v>11735</v>
      </c>
      <c r="L5988" s="10" t="s">
        <v>11816</v>
      </c>
      <c r="M5988" s="9"/>
      <c r="N5988" s="12" t="s">
        <v>11737</v>
      </c>
    </row>
    <row r="5989" customFormat="1" spans="1:14">
      <c r="A5989" s="9" t="s">
        <v>11732</v>
      </c>
      <c r="B5989" s="9"/>
      <c r="C5989" s="9" t="s">
        <v>11853</v>
      </c>
      <c r="D5989" s="9" t="s">
        <v>11854</v>
      </c>
      <c r="E5989" s="9" t="s">
        <v>451</v>
      </c>
      <c r="F5989" s="9"/>
      <c r="G5989" s="9"/>
      <c r="H5989" s="9" t="s">
        <v>1045</v>
      </c>
      <c r="I5989" s="9"/>
      <c r="J5989" s="9" t="s">
        <v>1857</v>
      </c>
      <c r="K5989" s="10" t="s">
        <v>11735</v>
      </c>
      <c r="L5989" s="10" t="s">
        <v>11816</v>
      </c>
      <c r="M5989" s="9"/>
      <c r="N5989" s="12" t="s">
        <v>11737</v>
      </c>
    </row>
    <row r="5990" customFormat="1" spans="1:14">
      <c r="A5990" s="9" t="s">
        <v>11732</v>
      </c>
      <c r="B5990" s="9"/>
      <c r="C5990" s="9" t="s">
        <v>11855</v>
      </c>
      <c r="D5990" s="9" t="s">
        <v>11856</v>
      </c>
      <c r="E5990" s="9" t="s">
        <v>451</v>
      </c>
      <c r="F5990" s="9"/>
      <c r="G5990" s="9"/>
      <c r="H5990" s="9" t="s">
        <v>1045</v>
      </c>
      <c r="I5990" s="9"/>
      <c r="J5990" s="9" t="s">
        <v>1857</v>
      </c>
      <c r="K5990" s="10" t="s">
        <v>11735</v>
      </c>
      <c r="L5990" s="10" t="s">
        <v>11816</v>
      </c>
      <c r="M5990" s="9"/>
      <c r="N5990" s="12" t="s">
        <v>11737</v>
      </c>
    </row>
    <row r="5991" customFormat="1" spans="1:14">
      <c r="A5991" s="9" t="s">
        <v>11732</v>
      </c>
      <c r="B5991" s="9"/>
      <c r="C5991" s="9" t="s">
        <v>11857</v>
      </c>
      <c r="D5991" s="9" t="s">
        <v>11858</v>
      </c>
      <c r="E5991" s="9" t="s">
        <v>451</v>
      </c>
      <c r="F5991" s="9"/>
      <c r="G5991" s="9"/>
      <c r="H5991" s="9" t="s">
        <v>1045</v>
      </c>
      <c r="I5991" s="9"/>
      <c r="J5991" s="9" t="s">
        <v>1857</v>
      </c>
      <c r="K5991" s="10" t="s">
        <v>11735</v>
      </c>
      <c r="L5991" s="10" t="s">
        <v>11816</v>
      </c>
      <c r="M5991" s="9"/>
      <c r="N5991" s="12" t="s">
        <v>11737</v>
      </c>
    </row>
    <row r="5992" customFormat="1" spans="1:14">
      <c r="A5992" s="9" t="s">
        <v>11732</v>
      </c>
      <c r="B5992" s="9"/>
      <c r="C5992" s="9" t="s">
        <v>11859</v>
      </c>
      <c r="D5992" s="9" t="s">
        <v>11860</v>
      </c>
      <c r="E5992" s="9" t="s">
        <v>451</v>
      </c>
      <c r="F5992" s="9"/>
      <c r="G5992" s="9"/>
      <c r="H5992" s="9" t="s">
        <v>1045</v>
      </c>
      <c r="I5992" s="9"/>
      <c r="J5992" s="9" t="s">
        <v>1857</v>
      </c>
      <c r="K5992" s="10" t="s">
        <v>11735</v>
      </c>
      <c r="L5992" s="10" t="s">
        <v>11816</v>
      </c>
      <c r="M5992" s="9"/>
      <c r="N5992" s="12" t="s">
        <v>11737</v>
      </c>
    </row>
    <row r="5993" customFormat="1" spans="1:14">
      <c r="A5993" s="9" t="s">
        <v>11732</v>
      </c>
      <c r="B5993" s="9"/>
      <c r="C5993" s="9" t="s">
        <v>11861</v>
      </c>
      <c r="D5993" s="9" t="s">
        <v>11862</v>
      </c>
      <c r="E5993" s="9" t="s">
        <v>451</v>
      </c>
      <c r="F5993" s="9"/>
      <c r="G5993" s="9"/>
      <c r="H5993" s="9" t="s">
        <v>1045</v>
      </c>
      <c r="I5993" s="9"/>
      <c r="J5993" s="9" t="s">
        <v>1857</v>
      </c>
      <c r="K5993" s="10" t="s">
        <v>11735</v>
      </c>
      <c r="L5993" s="10" t="s">
        <v>11816</v>
      </c>
      <c r="M5993" s="9"/>
      <c r="N5993" s="12" t="s">
        <v>11737</v>
      </c>
    </row>
    <row r="5994" customFormat="1" spans="1:14">
      <c r="A5994" s="9" t="s">
        <v>11732</v>
      </c>
      <c r="B5994" s="9"/>
      <c r="C5994" s="9" t="s">
        <v>11863</v>
      </c>
      <c r="D5994" s="9" t="s">
        <v>11864</v>
      </c>
      <c r="E5994" s="9" t="s">
        <v>451</v>
      </c>
      <c r="F5994" s="9"/>
      <c r="G5994" s="9"/>
      <c r="H5994" s="9" t="s">
        <v>1045</v>
      </c>
      <c r="I5994" s="9"/>
      <c r="J5994" s="9" t="s">
        <v>1857</v>
      </c>
      <c r="K5994" s="10" t="s">
        <v>11735</v>
      </c>
      <c r="L5994" s="10" t="s">
        <v>11816</v>
      </c>
      <c r="M5994" s="9"/>
      <c r="N5994" s="12" t="s">
        <v>11737</v>
      </c>
    </row>
    <row r="5995" customFormat="1" spans="1:14">
      <c r="A5995" s="9" t="s">
        <v>11732</v>
      </c>
      <c r="B5995" s="9"/>
      <c r="C5995" s="9" t="s">
        <v>11865</v>
      </c>
      <c r="D5995" s="9" t="s">
        <v>11866</v>
      </c>
      <c r="E5995" s="9" t="s">
        <v>451</v>
      </c>
      <c r="F5995" s="9"/>
      <c r="G5995" s="9"/>
      <c r="H5995" s="9" t="s">
        <v>1045</v>
      </c>
      <c r="I5995" s="9"/>
      <c r="J5995" s="9" t="s">
        <v>1857</v>
      </c>
      <c r="K5995" s="10" t="s">
        <v>11735</v>
      </c>
      <c r="L5995" s="10" t="s">
        <v>11816</v>
      </c>
      <c r="M5995" s="9"/>
      <c r="N5995" s="12" t="s">
        <v>11737</v>
      </c>
    </row>
    <row r="5996" customFormat="1" spans="1:14">
      <c r="A5996" s="9" t="s">
        <v>11732</v>
      </c>
      <c r="B5996" s="9"/>
      <c r="C5996" s="9" t="s">
        <v>11867</v>
      </c>
      <c r="D5996" s="9" t="s">
        <v>11868</v>
      </c>
      <c r="E5996" s="9" t="s">
        <v>451</v>
      </c>
      <c r="F5996" s="9"/>
      <c r="G5996" s="9"/>
      <c r="H5996" s="9" t="s">
        <v>1045</v>
      </c>
      <c r="I5996" s="9"/>
      <c r="J5996" s="9" t="s">
        <v>1857</v>
      </c>
      <c r="K5996" s="10" t="s">
        <v>11735</v>
      </c>
      <c r="L5996" s="10" t="s">
        <v>11816</v>
      </c>
      <c r="M5996" s="9"/>
      <c r="N5996" s="12" t="s">
        <v>11737</v>
      </c>
    </row>
    <row r="5997" customFormat="1" spans="1:14">
      <c r="A5997" s="9" t="s">
        <v>11732</v>
      </c>
      <c r="B5997" s="9"/>
      <c r="C5997" s="9" t="s">
        <v>11869</v>
      </c>
      <c r="D5997" s="9" t="s">
        <v>11870</v>
      </c>
      <c r="E5997" s="9" t="s">
        <v>451</v>
      </c>
      <c r="F5997" s="9"/>
      <c r="G5997" s="9"/>
      <c r="H5997" s="9" t="s">
        <v>1045</v>
      </c>
      <c r="I5997" s="9"/>
      <c r="J5997" s="9" t="s">
        <v>1857</v>
      </c>
      <c r="K5997" s="10" t="s">
        <v>11735</v>
      </c>
      <c r="L5997" s="10" t="s">
        <v>11816</v>
      </c>
      <c r="M5997" s="9"/>
      <c r="N5997" s="12" t="s">
        <v>11737</v>
      </c>
    </row>
    <row r="5998" customFormat="1" spans="1:14">
      <c r="A5998" s="9" t="s">
        <v>11732</v>
      </c>
      <c r="B5998" s="9"/>
      <c r="C5998" s="9" t="s">
        <v>11871</v>
      </c>
      <c r="D5998" s="9" t="s">
        <v>11872</v>
      </c>
      <c r="E5998" s="9" t="s">
        <v>451</v>
      </c>
      <c r="F5998" s="9"/>
      <c r="G5998" s="9"/>
      <c r="H5998" s="9" t="s">
        <v>1045</v>
      </c>
      <c r="I5998" s="9"/>
      <c r="J5998" s="9" t="s">
        <v>1857</v>
      </c>
      <c r="K5998" s="10" t="s">
        <v>11735</v>
      </c>
      <c r="L5998" s="10" t="s">
        <v>11816</v>
      </c>
      <c r="M5998" s="9"/>
      <c r="N5998" s="12" t="s">
        <v>11737</v>
      </c>
    </row>
    <row r="5999" customFormat="1" spans="1:14">
      <c r="A5999" s="9" t="s">
        <v>11732</v>
      </c>
      <c r="B5999" s="9"/>
      <c r="C5999" s="9" t="s">
        <v>11873</v>
      </c>
      <c r="D5999" s="9" t="s">
        <v>11874</v>
      </c>
      <c r="E5999" s="9" t="s">
        <v>451</v>
      </c>
      <c r="F5999" s="9"/>
      <c r="G5999" s="9"/>
      <c r="H5999" s="9" t="s">
        <v>1045</v>
      </c>
      <c r="I5999" s="9"/>
      <c r="J5999" s="9" t="s">
        <v>1857</v>
      </c>
      <c r="K5999" s="10" t="s">
        <v>11735</v>
      </c>
      <c r="L5999" s="10" t="s">
        <v>11816</v>
      </c>
      <c r="M5999" s="9"/>
      <c r="N5999" s="12" t="s">
        <v>11737</v>
      </c>
    </row>
    <row r="6000" customFormat="1" spans="1:14">
      <c r="A6000" s="9" t="s">
        <v>11732</v>
      </c>
      <c r="B6000" s="9"/>
      <c r="C6000" s="9" t="s">
        <v>11875</v>
      </c>
      <c r="D6000" s="9" t="s">
        <v>11876</v>
      </c>
      <c r="E6000" s="9" t="s">
        <v>451</v>
      </c>
      <c r="F6000" s="9"/>
      <c r="G6000" s="9"/>
      <c r="H6000" s="9" t="s">
        <v>1045</v>
      </c>
      <c r="I6000" s="9"/>
      <c r="J6000" s="9" t="s">
        <v>1857</v>
      </c>
      <c r="K6000" s="10" t="s">
        <v>11735</v>
      </c>
      <c r="L6000" s="10" t="s">
        <v>11816</v>
      </c>
      <c r="M6000" s="9"/>
      <c r="N6000" s="12" t="s">
        <v>11737</v>
      </c>
    </row>
    <row r="6001" customFormat="1" spans="1:14">
      <c r="A6001" s="9" t="s">
        <v>11732</v>
      </c>
      <c r="B6001" s="9"/>
      <c r="C6001" s="9" t="s">
        <v>11877</v>
      </c>
      <c r="D6001" s="9" t="s">
        <v>11878</v>
      </c>
      <c r="E6001" s="9" t="s">
        <v>451</v>
      </c>
      <c r="F6001" s="9"/>
      <c r="G6001" s="9"/>
      <c r="H6001" s="9" t="s">
        <v>1045</v>
      </c>
      <c r="I6001" s="9"/>
      <c r="J6001" s="9" t="s">
        <v>1857</v>
      </c>
      <c r="K6001" s="10" t="s">
        <v>11735</v>
      </c>
      <c r="L6001" s="10" t="s">
        <v>11816</v>
      </c>
      <c r="M6001" s="9"/>
      <c r="N6001" s="12" t="s">
        <v>11737</v>
      </c>
    </row>
    <row r="6002" customFormat="1" spans="1:14">
      <c r="A6002" s="9" t="s">
        <v>11732</v>
      </c>
      <c r="B6002" s="9"/>
      <c r="C6002" s="9" t="s">
        <v>11879</v>
      </c>
      <c r="D6002" s="9" t="s">
        <v>11880</v>
      </c>
      <c r="E6002" s="9" t="s">
        <v>451</v>
      </c>
      <c r="F6002" s="9"/>
      <c r="G6002" s="9"/>
      <c r="H6002" s="9" t="s">
        <v>1045</v>
      </c>
      <c r="I6002" s="9"/>
      <c r="J6002" s="9" t="s">
        <v>1857</v>
      </c>
      <c r="K6002" s="10" t="s">
        <v>11735</v>
      </c>
      <c r="L6002" s="10" t="s">
        <v>11816</v>
      </c>
      <c r="M6002" s="9"/>
      <c r="N6002" s="12" t="s">
        <v>11737</v>
      </c>
    </row>
    <row r="6003" customFormat="1" spans="1:14">
      <c r="A6003" s="9" t="s">
        <v>11732</v>
      </c>
      <c r="B6003" s="9"/>
      <c r="C6003" s="9" t="s">
        <v>11881</v>
      </c>
      <c r="D6003" s="9" t="s">
        <v>11882</v>
      </c>
      <c r="E6003" s="9" t="s">
        <v>451</v>
      </c>
      <c r="F6003" s="9"/>
      <c r="G6003" s="9"/>
      <c r="H6003" s="9" t="s">
        <v>1045</v>
      </c>
      <c r="I6003" s="9"/>
      <c r="J6003" s="9" t="s">
        <v>1857</v>
      </c>
      <c r="K6003" s="10" t="s">
        <v>11735</v>
      </c>
      <c r="L6003" s="10" t="s">
        <v>11816</v>
      </c>
      <c r="M6003" s="9"/>
      <c r="N6003" s="12" t="s">
        <v>11737</v>
      </c>
    </row>
    <row r="6004" customFormat="1" spans="1:14">
      <c r="A6004" s="9" t="s">
        <v>11732</v>
      </c>
      <c r="B6004" s="9"/>
      <c r="C6004" s="9" t="s">
        <v>11883</v>
      </c>
      <c r="D6004" s="9" t="s">
        <v>11884</v>
      </c>
      <c r="E6004" s="9" t="s">
        <v>451</v>
      </c>
      <c r="F6004" s="9"/>
      <c r="G6004" s="9"/>
      <c r="H6004" s="9" t="s">
        <v>1045</v>
      </c>
      <c r="I6004" s="9"/>
      <c r="J6004" s="9" t="s">
        <v>1857</v>
      </c>
      <c r="K6004" s="10" t="s">
        <v>11735</v>
      </c>
      <c r="L6004" s="10" t="s">
        <v>11816</v>
      </c>
      <c r="M6004" s="9"/>
      <c r="N6004" s="12" t="s">
        <v>11737</v>
      </c>
    </row>
    <row r="6005" customFormat="1" spans="1:14">
      <c r="A6005" s="9" t="s">
        <v>11732</v>
      </c>
      <c r="B6005" s="9"/>
      <c r="C6005" s="9" t="s">
        <v>11885</v>
      </c>
      <c r="D6005" s="9" t="s">
        <v>11886</v>
      </c>
      <c r="E6005" s="9" t="s">
        <v>451</v>
      </c>
      <c r="F6005" s="9"/>
      <c r="G6005" s="9"/>
      <c r="H6005" s="9" t="s">
        <v>1045</v>
      </c>
      <c r="I6005" s="9"/>
      <c r="J6005" s="9" t="s">
        <v>1857</v>
      </c>
      <c r="K6005" s="10" t="s">
        <v>11735</v>
      </c>
      <c r="L6005" s="10" t="s">
        <v>11816</v>
      </c>
      <c r="M6005" s="9"/>
      <c r="N6005" s="12" t="s">
        <v>11737</v>
      </c>
    </row>
    <row r="6006" customFormat="1" spans="1:14">
      <c r="A6006" s="9" t="s">
        <v>11732</v>
      </c>
      <c r="B6006" s="9"/>
      <c r="C6006" s="9" t="s">
        <v>11887</v>
      </c>
      <c r="D6006" s="9" t="s">
        <v>11888</v>
      </c>
      <c r="E6006" s="9" t="s">
        <v>451</v>
      </c>
      <c r="F6006" s="9"/>
      <c r="G6006" s="9"/>
      <c r="H6006" s="9" t="s">
        <v>1045</v>
      </c>
      <c r="I6006" s="9"/>
      <c r="J6006" s="9" t="s">
        <v>1857</v>
      </c>
      <c r="K6006" s="10" t="s">
        <v>11735</v>
      </c>
      <c r="L6006" s="10" t="s">
        <v>11816</v>
      </c>
      <c r="M6006" s="9"/>
      <c r="N6006" s="12" t="s">
        <v>11737</v>
      </c>
    </row>
    <row r="6007" customFormat="1" spans="1:14">
      <c r="A6007" s="9" t="s">
        <v>11732</v>
      </c>
      <c r="B6007" s="9"/>
      <c r="C6007" s="9" t="s">
        <v>11889</v>
      </c>
      <c r="D6007" s="9" t="s">
        <v>11890</v>
      </c>
      <c r="E6007" s="9" t="s">
        <v>451</v>
      </c>
      <c r="F6007" s="9"/>
      <c r="G6007" s="9"/>
      <c r="H6007" s="9" t="s">
        <v>1045</v>
      </c>
      <c r="I6007" s="9"/>
      <c r="J6007" s="9" t="s">
        <v>1857</v>
      </c>
      <c r="K6007" s="10" t="s">
        <v>11735</v>
      </c>
      <c r="L6007" s="10" t="s">
        <v>11816</v>
      </c>
      <c r="M6007" s="9"/>
      <c r="N6007" s="12" t="s">
        <v>11737</v>
      </c>
    </row>
    <row r="6008" customFormat="1" spans="1:14">
      <c r="A6008" s="9" t="s">
        <v>11732</v>
      </c>
      <c r="B6008" s="9"/>
      <c r="C6008" s="9" t="s">
        <v>11891</v>
      </c>
      <c r="D6008" s="9" t="s">
        <v>11892</v>
      </c>
      <c r="E6008" s="9" t="s">
        <v>451</v>
      </c>
      <c r="F6008" s="9"/>
      <c r="G6008" s="9"/>
      <c r="H6008" s="9" t="s">
        <v>1045</v>
      </c>
      <c r="I6008" s="9"/>
      <c r="J6008" s="9" t="s">
        <v>1857</v>
      </c>
      <c r="K6008" s="10" t="s">
        <v>11735</v>
      </c>
      <c r="L6008" s="10" t="s">
        <v>11816</v>
      </c>
      <c r="M6008" s="9"/>
      <c r="N6008" s="12" t="s">
        <v>11737</v>
      </c>
    </row>
    <row r="6009" customFormat="1" spans="1:14">
      <c r="A6009" s="9" t="s">
        <v>11732</v>
      </c>
      <c r="B6009" s="9"/>
      <c r="C6009" s="9" t="s">
        <v>11893</v>
      </c>
      <c r="D6009" s="9" t="s">
        <v>11894</v>
      </c>
      <c r="E6009" s="9" t="s">
        <v>451</v>
      </c>
      <c r="F6009" s="9"/>
      <c r="G6009" s="9"/>
      <c r="H6009" s="9" t="s">
        <v>1045</v>
      </c>
      <c r="I6009" s="9"/>
      <c r="J6009" s="9" t="s">
        <v>1857</v>
      </c>
      <c r="K6009" s="10" t="s">
        <v>11735</v>
      </c>
      <c r="L6009" s="10" t="s">
        <v>11816</v>
      </c>
      <c r="M6009" s="9"/>
      <c r="N6009" s="12" t="s">
        <v>11737</v>
      </c>
    </row>
    <row r="6010" customFormat="1" spans="1:14">
      <c r="A6010" s="9" t="s">
        <v>11732</v>
      </c>
      <c r="B6010" s="9"/>
      <c r="C6010" s="9" t="s">
        <v>11895</v>
      </c>
      <c r="D6010" s="9" t="s">
        <v>11896</v>
      </c>
      <c r="E6010" s="9" t="s">
        <v>451</v>
      </c>
      <c r="F6010" s="9"/>
      <c r="G6010" s="9"/>
      <c r="H6010" s="9" t="s">
        <v>1045</v>
      </c>
      <c r="I6010" s="9"/>
      <c r="J6010" s="9" t="s">
        <v>1857</v>
      </c>
      <c r="K6010" s="10" t="s">
        <v>11735</v>
      </c>
      <c r="L6010" s="10" t="s">
        <v>11816</v>
      </c>
      <c r="M6010" s="9"/>
      <c r="N6010" s="12" t="s">
        <v>11737</v>
      </c>
    </row>
    <row r="6011" customFormat="1" spans="1:14">
      <c r="A6011" s="9" t="s">
        <v>11732</v>
      </c>
      <c r="B6011" s="9"/>
      <c r="C6011" s="9" t="s">
        <v>11897</v>
      </c>
      <c r="D6011" s="9" t="s">
        <v>11898</v>
      </c>
      <c r="E6011" s="9" t="s">
        <v>451</v>
      </c>
      <c r="F6011" s="9"/>
      <c r="G6011" s="9"/>
      <c r="H6011" s="9" t="s">
        <v>1045</v>
      </c>
      <c r="I6011" s="9"/>
      <c r="J6011" s="9" t="s">
        <v>1857</v>
      </c>
      <c r="K6011" s="10" t="s">
        <v>11735</v>
      </c>
      <c r="L6011" s="10" t="s">
        <v>11816</v>
      </c>
      <c r="M6011" s="9"/>
      <c r="N6011" s="12" t="s">
        <v>11737</v>
      </c>
    </row>
    <row r="6012" customFormat="1" spans="1:14">
      <c r="A6012" s="9" t="s">
        <v>11732</v>
      </c>
      <c r="B6012" s="9"/>
      <c r="C6012" s="9" t="s">
        <v>11899</v>
      </c>
      <c r="D6012" s="9" t="s">
        <v>11900</v>
      </c>
      <c r="E6012" s="9" t="s">
        <v>451</v>
      </c>
      <c r="F6012" s="9"/>
      <c r="G6012" s="9"/>
      <c r="H6012" s="9" t="s">
        <v>1045</v>
      </c>
      <c r="I6012" s="9"/>
      <c r="J6012" s="9" t="s">
        <v>1857</v>
      </c>
      <c r="K6012" s="10" t="s">
        <v>11735</v>
      </c>
      <c r="L6012" s="10" t="s">
        <v>11816</v>
      </c>
      <c r="M6012" s="9"/>
      <c r="N6012" s="12" t="s">
        <v>11737</v>
      </c>
    </row>
    <row r="6013" customFormat="1" spans="1:14">
      <c r="A6013" s="9" t="s">
        <v>11732</v>
      </c>
      <c r="B6013" s="9"/>
      <c r="C6013" s="9" t="s">
        <v>11901</v>
      </c>
      <c r="D6013" s="9" t="s">
        <v>11902</v>
      </c>
      <c r="E6013" s="9" t="s">
        <v>451</v>
      </c>
      <c r="F6013" s="9"/>
      <c r="G6013" s="9"/>
      <c r="H6013" s="9" t="s">
        <v>1045</v>
      </c>
      <c r="I6013" s="9"/>
      <c r="J6013" s="9" t="s">
        <v>1857</v>
      </c>
      <c r="K6013" s="10" t="s">
        <v>11735</v>
      </c>
      <c r="L6013" s="10" t="s">
        <v>11816</v>
      </c>
      <c r="M6013" s="9"/>
      <c r="N6013" s="12" t="s">
        <v>11737</v>
      </c>
    </row>
    <row r="6014" customFormat="1" spans="1:14">
      <c r="A6014" s="9" t="s">
        <v>11732</v>
      </c>
      <c r="B6014" s="9"/>
      <c r="C6014" s="9" t="s">
        <v>11903</v>
      </c>
      <c r="D6014" s="9" t="s">
        <v>11904</v>
      </c>
      <c r="E6014" s="9" t="s">
        <v>451</v>
      </c>
      <c r="F6014" s="9"/>
      <c r="G6014" s="9"/>
      <c r="H6014" s="9" t="s">
        <v>1045</v>
      </c>
      <c r="I6014" s="9"/>
      <c r="J6014" s="9" t="s">
        <v>1857</v>
      </c>
      <c r="K6014" s="10" t="s">
        <v>11735</v>
      </c>
      <c r="L6014" s="10" t="s">
        <v>11816</v>
      </c>
      <c r="M6014" s="9"/>
      <c r="N6014" s="12" t="s">
        <v>11737</v>
      </c>
    </row>
    <row r="6015" customFormat="1" spans="1:14">
      <c r="A6015" s="9" t="s">
        <v>11732</v>
      </c>
      <c r="B6015" s="9"/>
      <c r="C6015" s="9" t="s">
        <v>11905</v>
      </c>
      <c r="D6015" s="9" t="s">
        <v>11906</v>
      </c>
      <c r="E6015" s="9" t="s">
        <v>451</v>
      </c>
      <c r="F6015" s="9"/>
      <c r="G6015" s="9"/>
      <c r="H6015" s="9" t="s">
        <v>1045</v>
      </c>
      <c r="I6015" s="9"/>
      <c r="J6015" s="9" t="s">
        <v>1857</v>
      </c>
      <c r="K6015" s="10" t="s">
        <v>11735</v>
      </c>
      <c r="L6015" s="10" t="s">
        <v>11816</v>
      </c>
      <c r="M6015" s="9"/>
      <c r="N6015" s="12" t="s">
        <v>11737</v>
      </c>
    </row>
    <row r="6016" customFormat="1" spans="1:14">
      <c r="A6016" s="9" t="s">
        <v>11732</v>
      </c>
      <c r="B6016" s="9"/>
      <c r="C6016" s="9" t="s">
        <v>11907</v>
      </c>
      <c r="D6016" s="9" t="s">
        <v>11908</v>
      </c>
      <c r="E6016" s="9" t="s">
        <v>451</v>
      </c>
      <c r="F6016" s="9"/>
      <c r="G6016" s="9"/>
      <c r="H6016" s="9" t="s">
        <v>1045</v>
      </c>
      <c r="I6016" s="9"/>
      <c r="J6016" s="9" t="s">
        <v>1857</v>
      </c>
      <c r="K6016" s="10" t="s">
        <v>11735</v>
      </c>
      <c r="L6016" s="10" t="s">
        <v>11816</v>
      </c>
      <c r="M6016" s="9"/>
      <c r="N6016" s="12" t="s">
        <v>11737</v>
      </c>
    </row>
    <row r="6017" customFormat="1" spans="1:14">
      <c r="A6017" s="9" t="s">
        <v>11732</v>
      </c>
      <c r="B6017" s="9"/>
      <c r="C6017" s="9" t="s">
        <v>11909</v>
      </c>
      <c r="D6017" s="9" t="s">
        <v>11910</v>
      </c>
      <c r="E6017" s="9" t="s">
        <v>451</v>
      </c>
      <c r="F6017" s="9"/>
      <c r="G6017" s="9"/>
      <c r="H6017" s="9" t="s">
        <v>1045</v>
      </c>
      <c r="I6017" s="9"/>
      <c r="J6017" s="9" t="s">
        <v>1857</v>
      </c>
      <c r="K6017" s="10" t="s">
        <v>11735</v>
      </c>
      <c r="L6017" s="10" t="s">
        <v>11816</v>
      </c>
      <c r="M6017" s="9"/>
      <c r="N6017" s="12" t="s">
        <v>11737</v>
      </c>
    </row>
    <row r="6018" customFormat="1" spans="1:14">
      <c r="A6018" s="9" t="s">
        <v>11732</v>
      </c>
      <c r="B6018" s="9"/>
      <c r="C6018" s="9" t="s">
        <v>11911</v>
      </c>
      <c r="D6018" s="9" t="s">
        <v>11912</v>
      </c>
      <c r="E6018" s="9" t="s">
        <v>451</v>
      </c>
      <c r="F6018" s="9"/>
      <c r="G6018" s="9"/>
      <c r="H6018" s="9" t="s">
        <v>1045</v>
      </c>
      <c r="I6018" s="9"/>
      <c r="J6018" s="9" t="s">
        <v>1857</v>
      </c>
      <c r="K6018" s="10" t="s">
        <v>11735</v>
      </c>
      <c r="L6018" s="10" t="s">
        <v>11816</v>
      </c>
      <c r="M6018" s="9"/>
      <c r="N6018" s="12" t="s">
        <v>11737</v>
      </c>
    </row>
    <row r="6019" customFormat="1" spans="1:14">
      <c r="A6019" s="9" t="s">
        <v>11732</v>
      </c>
      <c r="B6019" s="9"/>
      <c r="C6019" s="9" t="s">
        <v>11913</v>
      </c>
      <c r="D6019" s="9" t="s">
        <v>11914</v>
      </c>
      <c r="E6019" s="9" t="s">
        <v>451</v>
      </c>
      <c r="F6019" s="9"/>
      <c r="G6019" s="9"/>
      <c r="H6019" s="9" t="s">
        <v>1045</v>
      </c>
      <c r="I6019" s="9"/>
      <c r="J6019" s="9" t="s">
        <v>1857</v>
      </c>
      <c r="K6019" s="10" t="s">
        <v>11735</v>
      </c>
      <c r="L6019" s="10" t="s">
        <v>11816</v>
      </c>
      <c r="M6019" s="9"/>
      <c r="N6019" s="12" t="s">
        <v>11737</v>
      </c>
    </row>
    <row r="6020" customFormat="1" spans="1:14">
      <c r="A6020" s="9" t="s">
        <v>11732</v>
      </c>
      <c r="B6020" s="9"/>
      <c r="C6020" s="9" t="s">
        <v>11915</v>
      </c>
      <c r="D6020" s="9" t="s">
        <v>11916</v>
      </c>
      <c r="E6020" s="9" t="s">
        <v>451</v>
      </c>
      <c r="F6020" s="9"/>
      <c r="G6020" s="9"/>
      <c r="H6020" s="9" t="s">
        <v>1045</v>
      </c>
      <c r="I6020" s="9"/>
      <c r="J6020" s="9" t="s">
        <v>1857</v>
      </c>
      <c r="K6020" s="10" t="s">
        <v>11735</v>
      </c>
      <c r="L6020" s="10" t="s">
        <v>11816</v>
      </c>
      <c r="M6020" s="9"/>
      <c r="N6020" s="12" t="s">
        <v>11737</v>
      </c>
    </row>
    <row r="6021" customFormat="1" spans="1:14">
      <c r="A6021" s="9" t="s">
        <v>11732</v>
      </c>
      <c r="B6021" s="9"/>
      <c r="C6021" s="10" t="s">
        <v>11917</v>
      </c>
      <c r="D6021" s="10" t="s">
        <v>11918</v>
      </c>
      <c r="E6021" s="10" t="s">
        <v>451</v>
      </c>
      <c r="F6021" s="10"/>
      <c r="G6021" s="10"/>
      <c r="H6021" s="10" t="s">
        <v>1045</v>
      </c>
      <c r="I6021" s="10"/>
      <c r="J6021" s="9" t="s">
        <v>1857</v>
      </c>
      <c r="K6021" s="10" t="s">
        <v>11735</v>
      </c>
      <c r="L6021" s="10" t="s">
        <v>11816</v>
      </c>
      <c r="M6021" s="9" t="s">
        <v>456</v>
      </c>
      <c r="N6021" s="12" t="s">
        <v>11737</v>
      </c>
    </row>
    <row r="6022" customFormat="1" spans="1:14">
      <c r="A6022" s="9" t="s">
        <v>11732</v>
      </c>
      <c r="B6022" s="9"/>
      <c r="C6022" s="9" t="s">
        <v>11919</v>
      </c>
      <c r="D6022" s="9" t="s">
        <v>11920</v>
      </c>
      <c r="E6022" s="9" t="s">
        <v>451</v>
      </c>
      <c r="F6022" s="9"/>
      <c r="G6022" s="9"/>
      <c r="H6022" s="9" t="s">
        <v>1045</v>
      </c>
      <c r="I6022" s="9"/>
      <c r="J6022" s="9" t="s">
        <v>1857</v>
      </c>
      <c r="K6022" s="10" t="s">
        <v>11735</v>
      </c>
      <c r="L6022" s="10" t="s">
        <v>11816</v>
      </c>
      <c r="M6022" s="9"/>
      <c r="N6022" s="12" t="s">
        <v>11737</v>
      </c>
    </row>
    <row r="6023" customFormat="1" spans="1:14">
      <c r="A6023" s="9" t="s">
        <v>11732</v>
      </c>
      <c r="B6023" s="9"/>
      <c r="C6023" s="9" t="s">
        <v>11921</v>
      </c>
      <c r="D6023" s="9" t="s">
        <v>11922</v>
      </c>
      <c r="E6023" s="9" t="s">
        <v>451</v>
      </c>
      <c r="F6023" s="9"/>
      <c r="G6023" s="9"/>
      <c r="H6023" s="9" t="s">
        <v>1045</v>
      </c>
      <c r="I6023" s="9"/>
      <c r="J6023" s="9" t="s">
        <v>1857</v>
      </c>
      <c r="K6023" s="10" t="s">
        <v>11735</v>
      </c>
      <c r="L6023" s="10" t="s">
        <v>11816</v>
      </c>
      <c r="M6023" s="9"/>
      <c r="N6023" s="12" t="s">
        <v>11737</v>
      </c>
    </row>
    <row r="6024" customFormat="1" spans="1:14">
      <c r="A6024" s="9" t="s">
        <v>11732</v>
      </c>
      <c r="B6024" s="9"/>
      <c r="C6024" s="9" t="s">
        <v>11923</v>
      </c>
      <c r="D6024" s="9" t="s">
        <v>11924</v>
      </c>
      <c r="E6024" s="9" t="s">
        <v>451</v>
      </c>
      <c r="F6024" s="9"/>
      <c r="G6024" s="9"/>
      <c r="H6024" s="9" t="s">
        <v>1045</v>
      </c>
      <c r="I6024" s="9"/>
      <c r="J6024" s="9" t="s">
        <v>1857</v>
      </c>
      <c r="K6024" s="10" t="s">
        <v>11735</v>
      </c>
      <c r="L6024" s="10" t="s">
        <v>11816</v>
      </c>
      <c r="M6024" s="9"/>
      <c r="N6024" s="12" t="s">
        <v>11737</v>
      </c>
    </row>
    <row r="6025" customFormat="1" spans="1:14">
      <c r="A6025" s="9" t="s">
        <v>11732</v>
      </c>
      <c r="B6025" s="9"/>
      <c r="C6025" s="9" t="s">
        <v>11925</v>
      </c>
      <c r="D6025" s="9" t="s">
        <v>11926</v>
      </c>
      <c r="E6025" s="9" t="s">
        <v>451</v>
      </c>
      <c r="F6025" s="9"/>
      <c r="G6025" s="9"/>
      <c r="H6025" s="9" t="s">
        <v>1045</v>
      </c>
      <c r="I6025" s="9"/>
      <c r="J6025" s="9" t="s">
        <v>1857</v>
      </c>
      <c r="K6025" s="10" t="s">
        <v>11735</v>
      </c>
      <c r="L6025" s="10" t="s">
        <v>11816</v>
      </c>
      <c r="M6025" s="9"/>
      <c r="N6025" s="12" t="s">
        <v>11737</v>
      </c>
    </row>
    <row r="6026" customFormat="1" spans="1:14">
      <c r="A6026" s="9" t="s">
        <v>11732</v>
      </c>
      <c r="B6026" s="9"/>
      <c r="C6026" s="9" t="s">
        <v>11927</v>
      </c>
      <c r="D6026" s="9" t="s">
        <v>11928</v>
      </c>
      <c r="E6026" s="9" t="s">
        <v>451</v>
      </c>
      <c r="F6026" s="9"/>
      <c r="G6026" s="9"/>
      <c r="H6026" s="9" t="s">
        <v>1045</v>
      </c>
      <c r="I6026" s="9"/>
      <c r="J6026" s="9" t="s">
        <v>1857</v>
      </c>
      <c r="K6026" s="10" t="s">
        <v>11735</v>
      </c>
      <c r="L6026" s="10" t="s">
        <v>11816</v>
      </c>
      <c r="M6026" s="9"/>
      <c r="N6026" s="12" t="s">
        <v>11737</v>
      </c>
    </row>
    <row r="6027" customFormat="1" spans="1:14">
      <c r="A6027" s="9" t="s">
        <v>11732</v>
      </c>
      <c r="B6027" s="9"/>
      <c r="C6027" s="9" t="s">
        <v>11929</v>
      </c>
      <c r="D6027" s="9" t="s">
        <v>11930</v>
      </c>
      <c r="E6027" s="9" t="s">
        <v>451</v>
      </c>
      <c r="F6027" s="9"/>
      <c r="G6027" s="9"/>
      <c r="H6027" s="9" t="s">
        <v>1045</v>
      </c>
      <c r="I6027" s="9"/>
      <c r="J6027" s="9" t="s">
        <v>1857</v>
      </c>
      <c r="K6027" s="10" t="s">
        <v>11735</v>
      </c>
      <c r="L6027" s="10" t="s">
        <v>11816</v>
      </c>
      <c r="M6027" s="9"/>
      <c r="N6027" s="12" t="s">
        <v>11737</v>
      </c>
    </row>
    <row r="6028" customFormat="1" spans="1:14">
      <c r="A6028" s="9" t="s">
        <v>11732</v>
      </c>
      <c r="B6028" s="9"/>
      <c r="C6028" s="9" t="s">
        <v>11931</v>
      </c>
      <c r="D6028" s="9" t="s">
        <v>11932</v>
      </c>
      <c r="E6028" s="9" t="s">
        <v>451</v>
      </c>
      <c r="F6028" s="9"/>
      <c r="G6028" s="9"/>
      <c r="H6028" s="9" t="s">
        <v>1045</v>
      </c>
      <c r="I6028" s="9"/>
      <c r="J6028" s="9" t="s">
        <v>1857</v>
      </c>
      <c r="K6028" s="10" t="s">
        <v>11735</v>
      </c>
      <c r="L6028" s="10" t="s">
        <v>11816</v>
      </c>
      <c r="M6028" s="9"/>
      <c r="N6028" s="12" t="s">
        <v>11737</v>
      </c>
    </row>
    <row r="6029" customFormat="1" spans="1:14">
      <c r="A6029" s="9" t="s">
        <v>11732</v>
      </c>
      <c r="B6029" s="9"/>
      <c r="C6029" s="9" t="s">
        <v>11933</v>
      </c>
      <c r="D6029" s="9" t="s">
        <v>11934</v>
      </c>
      <c r="E6029" s="9" t="s">
        <v>451</v>
      </c>
      <c r="F6029" s="9"/>
      <c r="G6029" s="9"/>
      <c r="H6029" s="9" t="s">
        <v>1045</v>
      </c>
      <c r="I6029" s="9"/>
      <c r="J6029" s="9" t="s">
        <v>1857</v>
      </c>
      <c r="K6029" s="10" t="s">
        <v>11735</v>
      </c>
      <c r="L6029" s="10" t="s">
        <v>11816</v>
      </c>
      <c r="M6029" s="9"/>
      <c r="N6029" s="12" t="s">
        <v>11737</v>
      </c>
    </row>
    <row r="6030" customFormat="1" spans="1:14">
      <c r="A6030" s="9" t="s">
        <v>11732</v>
      </c>
      <c r="B6030" s="9"/>
      <c r="C6030" s="9" t="s">
        <v>11935</v>
      </c>
      <c r="D6030" s="9" t="s">
        <v>11936</v>
      </c>
      <c r="E6030" s="9" t="s">
        <v>451</v>
      </c>
      <c r="F6030" s="9"/>
      <c r="G6030" s="9"/>
      <c r="H6030" s="9" t="s">
        <v>1045</v>
      </c>
      <c r="I6030" s="9"/>
      <c r="J6030" s="9" t="s">
        <v>1857</v>
      </c>
      <c r="K6030" s="10" t="s">
        <v>11735</v>
      </c>
      <c r="L6030" s="10" t="s">
        <v>11816</v>
      </c>
      <c r="M6030" s="9"/>
      <c r="N6030" s="12" t="s">
        <v>11737</v>
      </c>
    </row>
    <row r="6031" customFormat="1" spans="1:14">
      <c r="A6031" s="9" t="s">
        <v>11732</v>
      </c>
      <c r="B6031" s="9"/>
      <c r="C6031" s="9" t="s">
        <v>11937</v>
      </c>
      <c r="D6031" s="9" t="s">
        <v>11938</v>
      </c>
      <c r="E6031" s="9" t="s">
        <v>451</v>
      </c>
      <c r="F6031" s="9"/>
      <c r="G6031" s="9"/>
      <c r="H6031" s="9" t="s">
        <v>1045</v>
      </c>
      <c r="I6031" s="9"/>
      <c r="J6031" s="9" t="s">
        <v>1857</v>
      </c>
      <c r="K6031" s="10" t="s">
        <v>11735</v>
      </c>
      <c r="L6031" s="10" t="s">
        <v>11816</v>
      </c>
      <c r="M6031" s="9"/>
      <c r="N6031" s="12" t="s">
        <v>11737</v>
      </c>
    </row>
    <row r="6032" customFormat="1" spans="1:14">
      <c r="A6032" s="9" t="s">
        <v>11732</v>
      </c>
      <c r="B6032" s="9"/>
      <c r="C6032" s="9" t="s">
        <v>11939</v>
      </c>
      <c r="D6032" s="9" t="s">
        <v>11940</v>
      </c>
      <c r="E6032" s="9" t="s">
        <v>451</v>
      </c>
      <c r="F6032" s="9"/>
      <c r="G6032" s="9"/>
      <c r="H6032" s="9" t="s">
        <v>1045</v>
      </c>
      <c r="I6032" s="9"/>
      <c r="J6032" s="9" t="s">
        <v>1857</v>
      </c>
      <c r="K6032" s="10" t="s">
        <v>11735</v>
      </c>
      <c r="L6032" s="10" t="s">
        <v>11816</v>
      </c>
      <c r="M6032" s="9"/>
      <c r="N6032" s="12" t="s">
        <v>11737</v>
      </c>
    </row>
    <row r="6033" customFormat="1" spans="1:14">
      <c r="A6033" s="9" t="s">
        <v>11732</v>
      </c>
      <c r="B6033" s="9"/>
      <c r="C6033" s="9" t="s">
        <v>11941</v>
      </c>
      <c r="D6033" s="9" t="s">
        <v>11942</v>
      </c>
      <c r="E6033" s="9" t="s">
        <v>451</v>
      </c>
      <c r="F6033" s="9"/>
      <c r="G6033" s="9"/>
      <c r="H6033" s="9" t="s">
        <v>1045</v>
      </c>
      <c r="I6033" s="9"/>
      <c r="J6033" s="9" t="s">
        <v>1857</v>
      </c>
      <c r="K6033" s="10" t="s">
        <v>11735</v>
      </c>
      <c r="L6033" s="10" t="s">
        <v>11816</v>
      </c>
      <c r="M6033" s="9"/>
      <c r="N6033" s="12" t="s">
        <v>11737</v>
      </c>
    </row>
    <row r="6034" customFormat="1" spans="1:14">
      <c r="A6034" s="9" t="s">
        <v>11732</v>
      </c>
      <c r="B6034" s="9"/>
      <c r="C6034" s="9" t="s">
        <v>11943</v>
      </c>
      <c r="D6034" s="9" t="s">
        <v>11944</v>
      </c>
      <c r="E6034" s="9" t="s">
        <v>451</v>
      </c>
      <c r="F6034" s="9"/>
      <c r="G6034" s="9"/>
      <c r="H6034" s="9" t="s">
        <v>1045</v>
      </c>
      <c r="I6034" s="9"/>
      <c r="J6034" s="9" t="s">
        <v>1857</v>
      </c>
      <c r="K6034" s="10" t="s">
        <v>11735</v>
      </c>
      <c r="L6034" s="10" t="s">
        <v>11816</v>
      </c>
      <c r="M6034" s="9"/>
      <c r="N6034" s="12" t="s">
        <v>11737</v>
      </c>
    </row>
    <row r="6035" customFormat="1" spans="1:14">
      <c r="A6035" s="9" t="s">
        <v>11732</v>
      </c>
      <c r="B6035" s="9"/>
      <c r="C6035" s="9" t="s">
        <v>11945</v>
      </c>
      <c r="D6035" s="9" t="s">
        <v>11946</v>
      </c>
      <c r="E6035" s="9" t="s">
        <v>451</v>
      </c>
      <c r="F6035" s="9"/>
      <c r="G6035" s="9"/>
      <c r="H6035" s="9" t="s">
        <v>1045</v>
      </c>
      <c r="I6035" s="9"/>
      <c r="J6035" s="9" t="s">
        <v>1857</v>
      </c>
      <c r="K6035" s="10" t="s">
        <v>11735</v>
      </c>
      <c r="L6035" s="10" t="s">
        <v>11816</v>
      </c>
      <c r="M6035" s="9"/>
      <c r="N6035" s="12" t="s">
        <v>11737</v>
      </c>
    </row>
    <row r="6036" customFormat="1" spans="1:14">
      <c r="A6036" s="9" t="s">
        <v>11732</v>
      </c>
      <c r="B6036" s="9"/>
      <c r="C6036" s="9" t="s">
        <v>11947</v>
      </c>
      <c r="D6036" s="9" t="s">
        <v>11948</v>
      </c>
      <c r="E6036" s="9" t="s">
        <v>451</v>
      </c>
      <c r="F6036" s="9"/>
      <c r="G6036" s="9"/>
      <c r="H6036" s="9" t="s">
        <v>1045</v>
      </c>
      <c r="I6036" s="9"/>
      <c r="J6036" s="9" t="s">
        <v>1857</v>
      </c>
      <c r="K6036" s="10" t="s">
        <v>11735</v>
      </c>
      <c r="L6036" s="10" t="s">
        <v>11816</v>
      </c>
      <c r="M6036" s="9"/>
      <c r="N6036" s="12" t="s">
        <v>11737</v>
      </c>
    </row>
    <row r="6037" customFormat="1" spans="1:14">
      <c r="A6037" s="9" t="s">
        <v>11732</v>
      </c>
      <c r="B6037" s="9"/>
      <c r="C6037" s="9" t="s">
        <v>11949</v>
      </c>
      <c r="D6037" s="9" t="s">
        <v>11950</v>
      </c>
      <c r="E6037" s="9" t="s">
        <v>451</v>
      </c>
      <c r="F6037" s="9"/>
      <c r="G6037" s="9"/>
      <c r="H6037" s="9" t="s">
        <v>1045</v>
      </c>
      <c r="I6037" s="9"/>
      <c r="J6037" s="9" t="s">
        <v>1857</v>
      </c>
      <c r="K6037" s="10" t="s">
        <v>11735</v>
      </c>
      <c r="L6037" s="10" t="s">
        <v>11816</v>
      </c>
      <c r="M6037" s="9"/>
      <c r="N6037" s="12" t="s">
        <v>11737</v>
      </c>
    </row>
    <row r="6038" customFormat="1" spans="1:14">
      <c r="A6038" s="9" t="s">
        <v>11732</v>
      </c>
      <c r="B6038" s="9"/>
      <c r="C6038" s="9" t="s">
        <v>11951</v>
      </c>
      <c r="D6038" s="9" t="s">
        <v>11952</v>
      </c>
      <c r="E6038" s="9" t="s">
        <v>451</v>
      </c>
      <c r="F6038" s="9"/>
      <c r="G6038" s="9"/>
      <c r="H6038" s="9" t="s">
        <v>1045</v>
      </c>
      <c r="I6038" s="9"/>
      <c r="J6038" s="9" t="s">
        <v>1857</v>
      </c>
      <c r="K6038" s="10" t="s">
        <v>11735</v>
      </c>
      <c r="L6038" s="10" t="s">
        <v>11816</v>
      </c>
      <c r="M6038" s="9"/>
      <c r="N6038" s="12" t="s">
        <v>11737</v>
      </c>
    </row>
    <row r="6039" customFormat="1" spans="1:14">
      <c r="A6039" s="9" t="s">
        <v>11732</v>
      </c>
      <c r="B6039" s="9"/>
      <c r="C6039" s="9" t="s">
        <v>11953</v>
      </c>
      <c r="D6039" s="9" t="s">
        <v>11954</v>
      </c>
      <c r="E6039" s="9" t="s">
        <v>451</v>
      </c>
      <c r="F6039" s="9"/>
      <c r="G6039" s="9"/>
      <c r="H6039" s="9" t="s">
        <v>1045</v>
      </c>
      <c r="I6039" s="9"/>
      <c r="J6039" s="9" t="s">
        <v>1857</v>
      </c>
      <c r="K6039" s="10" t="s">
        <v>11735</v>
      </c>
      <c r="L6039" s="10" t="s">
        <v>11816</v>
      </c>
      <c r="M6039" s="9"/>
      <c r="N6039" s="12" t="s">
        <v>11737</v>
      </c>
    </row>
    <row r="6040" customFormat="1" spans="1:14">
      <c r="A6040" s="9" t="s">
        <v>11732</v>
      </c>
      <c r="B6040" s="9"/>
      <c r="C6040" s="9" t="s">
        <v>11955</v>
      </c>
      <c r="D6040" s="9" t="s">
        <v>11956</v>
      </c>
      <c r="E6040" s="9" t="s">
        <v>451</v>
      </c>
      <c r="F6040" s="9"/>
      <c r="G6040" s="9"/>
      <c r="H6040" s="9" t="s">
        <v>1045</v>
      </c>
      <c r="I6040" s="9"/>
      <c r="J6040" s="9" t="s">
        <v>1857</v>
      </c>
      <c r="K6040" s="10" t="s">
        <v>11735</v>
      </c>
      <c r="L6040" s="10" t="s">
        <v>11816</v>
      </c>
      <c r="M6040" s="9"/>
      <c r="N6040" s="12" t="s">
        <v>11737</v>
      </c>
    </row>
    <row r="6041" customFormat="1" spans="1:14">
      <c r="A6041" s="9" t="s">
        <v>11732</v>
      </c>
      <c r="B6041" s="9"/>
      <c r="C6041" s="9" t="s">
        <v>11957</v>
      </c>
      <c r="D6041" s="9" t="s">
        <v>11958</v>
      </c>
      <c r="E6041" s="9" t="s">
        <v>451</v>
      </c>
      <c r="F6041" s="9"/>
      <c r="G6041" s="9"/>
      <c r="H6041" s="9" t="s">
        <v>1045</v>
      </c>
      <c r="I6041" s="9"/>
      <c r="J6041" s="9" t="s">
        <v>1857</v>
      </c>
      <c r="K6041" s="10" t="s">
        <v>11735</v>
      </c>
      <c r="L6041" s="10" t="s">
        <v>11816</v>
      </c>
      <c r="M6041" s="9"/>
      <c r="N6041" s="12" t="s">
        <v>11737</v>
      </c>
    </row>
    <row r="6042" customFormat="1" spans="1:14">
      <c r="A6042" s="9" t="s">
        <v>11732</v>
      </c>
      <c r="B6042" s="9"/>
      <c r="C6042" s="9" t="s">
        <v>11959</v>
      </c>
      <c r="D6042" s="9" t="s">
        <v>11960</v>
      </c>
      <c r="E6042" s="9" t="s">
        <v>451</v>
      </c>
      <c r="F6042" s="9"/>
      <c r="G6042" s="9"/>
      <c r="H6042" s="9" t="s">
        <v>1045</v>
      </c>
      <c r="I6042" s="9"/>
      <c r="J6042" s="9" t="s">
        <v>1857</v>
      </c>
      <c r="K6042" s="10" t="s">
        <v>11735</v>
      </c>
      <c r="L6042" s="10" t="s">
        <v>11816</v>
      </c>
      <c r="M6042" s="9"/>
      <c r="N6042" s="12" t="s">
        <v>11737</v>
      </c>
    </row>
    <row r="6043" customFormat="1" spans="1:14">
      <c r="A6043" s="9" t="s">
        <v>11732</v>
      </c>
      <c r="B6043" s="9"/>
      <c r="C6043" s="9" t="s">
        <v>11961</v>
      </c>
      <c r="D6043" s="9" t="s">
        <v>11962</v>
      </c>
      <c r="E6043" s="9" t="s">
        <v>451</v>
      </c>
      <c r="F6043" s="9"/>
      <c r="G6043" s="9"/>
      <c r="H6043" s="9" t="s">
        <v>1045</v>
      </c>
      <c r="I6043" s="9"/>
      <c r="J6043" s="9" t="s">
        <v>1857</v>
      </c>
      <c r="K6043" s="10" t="s">
        <v>11735</v>
      </c>
      <c r="L6043" s="10" t="s">
        <v>11816</v>
      </c>
      <c r="M6043" s="9"/>
      <c r="N6043" s="12" t="s">
        <v>11737</v>
      </c>
    </row>
    <row r="6044" customFormat="1" spans="1:14">
      <c r="A6044" s="9" t="s">
        <v>11732</v>
      </c>
      <c r="B6044" s="9"/>
      <c r="C6044" s="9" t="s">
        <v>11963</v>
      </c>
      <c r="D6044" s="9" t="s">
        <v>11964</v>
      </c>
      <c r="E6044" s="9" t="s">
        <v>451</v>
      </c>
      <c r="F6044" s="9"/>
      <c r="G6044" s="9"/>
      <c r="H6044" s="9" t="s">
        <v>1045</v>
      </c>
      <c r="I6044" s="9"/>
      <c r="J6044" s="9" t="s">
        <v>1857</v>
      </c>
      <c r="K6044" s="10" t="s">
        <v>11735</v>
      </c>
      <c r="L6044" s="10" t="s">
        <v>11816</v>
      </c>
      <c r="M6044" s="9"/>
      <c r="N6044" s="12" t="s">
        <v>11737</v>
      </c>
    </row>
    <row r="6045" customFormat="1" spans="1:14">
      <c r="A6045" s="9" t="s">
        <v>11732</v>
      </c>
      <c r="B6045" s="9"/>
      <c r="C6045" s="9" t="s">
        <v>11965</v>
      </c>
      <c r="D6045" s="9" t="s">
        <v>11966</v>
      </c>
      <c r="E6045" s="9" t="s">
        <v>451</v>
      </c>
      <c r="F6045" s="9"/>
      <c r="G6045" s="9"/>
      <c r="H6045" s="9" t="s">
        <v>1045</v>
      </c>
      <c r="I6045" s="9"/>
      <c r="J6045" s="9" t="s">
        <v>1857</v>
      </c>
      <c r="K6045" s="10" t="s">
        <v>11735</v>
      </c>
      <c r="L6045" s="10" t="s">
        <v>11816</v>
      </c>
      <c r="M6045" s="9"/>
      <c r="N6045" s="12" t="s">
        <v>11737</v>
      </c>
    </row>
    <row r="6046" customFormat="1" spans="1:14">
      <c r="A6046" s="9" t="s">
        <v>11732</v>
      </c>
      <c r="B6046" s="9"/>
      <c r="C6046" s="9" t="s">
        <v>11967</v>
      </c>
      <c r="D6046" s="9" t="s">
        <v>11968</v>
      </c>
      <c r="E6046" s="9" t="s">
        <v>451</v>
      </c>
      <c r="F6046" s="9"/>
      <c r="G6046" s="9"/>
      <c r="H6046" s="9" t="s">
        <v>1045</v>
      </c>
      <c r="I6046" s="9"/>
      <c r="J6046" s="9" t="s">
        <v>1857</v>
      </c>
      <c r="K6046" s="10" t="s">
        <v>11735</v>
      </c>
      <c r="L6046" s="10" t="s">
        <v>11816</v>
      </c>
      <c r="M6046" s="9"/>
      <c r="N6046" s="12" t="s">
        <v>11737</v>
      </c>
    </row>
    <row r="6047" customFormat="1" spans="1:14">
      <c r="A6047" s="9" t="s">
        <v>11732</v>
      </c>
      <c r="B6047" s="9"/>
      <c r="C6047" s="9" t="s">
        <v>11969</v>
      </c>
      <c r="D6047" s="9" t="s">
        <v>11970</v>
      </c>
      <c r="E6047" s="9" t="s">
        <v>451</v>
      </c>
      <c r="F6047" s="9"/>
      <c r="G6047" s="9"/>
      <c r="H6047" s="9" t="s">
        <v>1045</v>
      </c>
      <c r="I6047" s="9"/>
      <c r="J6047" s="9" t="s">
        <v>1857</v>
      </c>
      <c r="K6047" s="10" t="s">
        <v>11735</v>
      </c>
      <c r="L6047" s="10" t="s">
        <v>11816</v>
      </c>
      <c r="M6047" s="9"/>
      <c r="N6047" s="12" t="s">
        <v>11737</v>
      </c>
    </row>
    <row r="6048" customFormat="1" spans="1:14">
      <c r="A6048" s="9" t="s">
        <v>11732</v>
      </c>
      <c r="B6048" s="9"/>
      <c r="C6048" s="9" t="s">
        <v>11971</v>
      </c>
      <c r="D6048" s="9" t="s">
        <v>11972</v>
      </c>
      <c r="E6048" s="9" t="s">
        <v>451</v>
      </c>
      <c r="F6048" s="9"/>
      <c r="G6048" s="9"/>
      <c r="H6048" s="9" t="s">
        <v>1045</v>
      </c>
      <c r="I6048" s="9"/>
      <c r="J6048" s="9" t="s">
        <v>1857</v>
      </c>
      <c r="K6048" s="10" t="s">
        <v>11735</v>
      </c>
      <c r="L6048" s="10" t="s">
        <v>11816</v>
      </c>
      <c r="M6048" s="9"/>
      <c r="N6048" s="12" t="s">
        <v>11737</v>
      </c>
    </row>
    <row r="6049" customFormat="1" spans="1:14">
      <c r="A6049" s="9" t="s">
        <v>11732</v>
      </c>
      <c r="B6049" s="9"/>
      <c r="C6049" s="9" t="s">
        <v>11973</v>
      </c>
      <c r="D6049" s="9" t="s">
        <v>11974</v>
      </c>
      <c r="E6049" s="9" t="s">
        <v>451</v>
      </c>
      <c r="F6049" s="9"/>
      <c r="G6049" s="9"/>
      <c r="H6049" s="9" t="s">
        <v>1045</v>
      </c>
      <c r="I6049" s="9"/>
      <c r="J6049" s="9" t="s">
        <v>1857</v>
      </c>
      <c r="K6049" s="10" t="s">
        <v>11735</v>
      </c>
      <c r="L6049" s="10" t="s">
        <v>11816</v>
      </c>
      <c r="M6049" s="9"/>
      <c r="N6049" s="12" t="s">
        <v>11737</v>
      </c>
    </row>
    <row r="6050" customFormat="1" spans="1:14">
      <c r="A6050" s="9" t="s">
        <v>11732</v>
      </c>
      <c r="B6050" s="9"/>
      <c r="C6050" s="9" t="s">
        <v>11975</v>
      </c>
      <c r="D6050" s="9" t="s">
        <v>11976</v>
      </c>
      <c r="E6050" s="9" t="s">
        <v>451</v>
      </c>
      <c r="F6050" s="9"/>
      <c r="G6050" s="9"/>
      <c r="H6050" s="9" t="s">
        <v>1045</v>
      </c>
      <c r="I6050" s="9"/>
      <c r="J6050" s="9" t="s">
        <v>1857</v>
      </c>
      <c r="K6050" s="10" t="s">
        <v>11735</v>
      </c>
      <c r="L6050" s="10" t="s">
        <v>11816</v>
      </c>
      <c r="M6050" s="9"/>
      <c r="N6050" s="12" t="s">
        <v>11737</v>
      </c>
    </row>
    <row r="6051" customFormat="1" spans="1:14">
      <c r="A6051" s="9" t="s">
        <v>11732</v>
      </c>
      <c r="B6051" s="9"/>
      <c r="C6051" s="9" t="s">
        <v>11977</v>
      </c>
      <c r="D6051" s="9" t="s">
        <v>11978</v>
      </c>
      <c r="E6051" s="9" t="s">
        <v>451</v>
      </c>
      <c r="F6051" s="9"/>
      <c r="G6051" s="9"/>
      <c r="H6051" s="9" t="s">
        <v>1045</v>
      </c>
      <c r="I6051" s="9"/>
      <c r="J6051" s="9" t="s">
        <v>1857</v>
      </c>
      <c r="K6051" s="10" t="s">
        <v>11735</v>
      </c>
      <c r="L6051" s="10" t="s">
        <v>11816</v>
      </c>
      <c r="M6051" s="9"/>
      <c r="N6051" s="12" t="s">
        <v>11737</v>
      </c>
    </row>
    <row r="6052" customFormat="1" spans="1:14">
      <c r="A6052" s="9" t="s">
        <v>11732</v>
      </c>
      <c r="B6052" s="9"/>
      <c r="C6052" s="9" t="s">
        <v>11979</v>
      </c>
      <c r="D6052" s="9" t="s">
        <v>11980</v>
      </c>
      <c r="E6052" s="9" t="s">
        <v>451</v>
      </c>
      <c r="F6052" s="9"/>
      <c r="G6052" s="9"/>
      <c r="H6052" s="9" t="s">
        <v>1045</v>
      </c>
      <c r="I6052" s="9"/>
      <c r="J6052" s="9" t="s">
        <v>1857</v>
      </c>
      <c r="K6052" s="10" t="s">
        <v>11735</v>
      </c>
      <c r="L6052" s="10" t="s">
        <v>11816</v>
      </c>
      <c r="M6052" s="9"/>
      <c r="N6052" s="12" t="s">
        <v>11737</v>
      </c>
    </row>
    <row r="6053" customFormat="1" spans="1:14">
      <c r="A6053" s="9" t="s">
        <v>11732</v>
      </c>
      <c r="B6053" s="9"/>
      <c r="C6053" s="9" t="s">
        <v>11981</v>
      </c>
      <c r="D6053" s="9" t="s">
        <v>11982</v>
      </c>
      <c r="E6053" s="9" t="s">
        <v>451</v>
      </c>
      <c r="F6053" s="9"/>
      <c r="G6053" s="9"/>
      <c r="H6053" s="9" t="s">
        <v>1045</v>
      </c>
      <c r="I6053" s="9"/>
      <c r="J6053" s="9" t="s">
        <v>1857</v>
      </c>
      <c r="K6053" s="10" t="s">
        <v>11735</v>
      </c>
      <c r="L6053" s="10" t="s">
        <v>11816</v>
      </c>
      <c r="M6053" s="9"/>
      <c r="N6053" s="12" t="s">
        <v>11737</v>
      </c>
    </row>
    <row r="6054" customFormat="1" spans="1:14">
      <c r="A6054" s="9" t="s">
        <v>11732</v>
      </c>
      <c r="B6054" s="9"/>
      <c r="C6054" s="9" t="s">
        <v>11983</v>
      </c>
      <c r="D6054" s="9" t="s">
        <v>11984</v>
      </c>
      <c r="E6054" s="9" t="s">
        <v>451</v>
      </c>
      <c r="F6054" s="9"/>
      <c r="G6054" s="9"/>
      <c r="H6054" s="9" t="s">
        <v>1045</v>
      </c>
      <c r="I6054" s="9"/>
      <c r="J6054" s="9" t="s">
        <v>1857</v>
      </c>
      <c r="K6054" s="10" t="s">
        <v>11735</v>
      </c>
      <c r="L6054" s="10" t="s">
        <v>11816</v>
      </c>
      <c r="M6054" s="9"/>
      <c r="N6054" s="12" t="s">
        <v>11737</v>
      </c>
    </row>
    <row r="6055" customFormat="1" spans="1:14">
      <c r="A6055" s="9" t="s">
        <v>11732</v>
      </c>
      <c r="B6055" s="9"/>
      <c r="C6055" s="9" t="s">
        <v>11985</v>
      </c>
      <c r="D6055" s="9" t="s">
        <v>11986</v>
      </c>
      <c r="E6055" s="9" t="s">
        <v>451</v>
      </c>
      <c r="F6055" s="9"/>
      <c r="G6055" s="9"/>
      <c r="H6055" s="9" t="s">
        <v>1045</v>
      </c>
      <c r="I6055" s="9"/>
      <c r="J6055" s="9" t="s">
        <v>1857</v>
      </c>
      <c r="K6055" s="10" t="s">
        <v>11735</v>
      </c>
      <c r="L6055" s="10" t="s">
        <v>11816</v>
      </c>
      <c r="M6055" s="9"/>
      <c r="N6055" s="12" t="s">
        <v>11737</v>
      </c>
    </row>
    <row r="6056" customFormat="1" spans="1:14">
      <c r="A6056" s="9" t="s">
        <v>11732</v>
      </c>
      <c r="B6056" s="9"/>
      <c r="C6056" s="9" t="s">
        <v>11987</v>
      </c>
      <c r="D6056" s="9" t="s">
        <v>11988</v>
      </c>
      <c r="E6056" s="9" t="s">
        <v>451</v>
      </c>
      <c r="F6056" s="9"/>
      <c r="G6056" s="9"/>
      <c r="H6056" s="9" t="s">
        <v>1045</v>
      </c>
      <c r="I6056" s="9"/>
      <c r="J6056" s="9" t="s">
        <v>1857</v>
      </c>
      <c r="K6056" s="10" t="s">
        <v>11735</v>
      </c>
      <c r="L6056" s="10" t="s">
        <v>11816</v>
      </c>
      <c r="M6056" s="9"/>
      <c r="N6056" s="12" t="s">
        <v>11737</v>
      </c>
    </row>
    <row r="6057" customFormat="1" spans="1:14">
      <c r="A6057" s="9" t="s">
        <v>11732</v>
      </c>
      <c r="B6057" s="9"/>
      <c r="C6057" s="9" t="s">
        <v>11989</v>
      </c>
      <c r="D6057" s="9" t="s">
        <v>11990</v>
      </c>
      <c r="E6057" s="9" t="s">
        <v>451</v>
      </c>
      <c r="F6057" s="9"/>
      <c r="G6057" s="9"/>
      <c r="H6057" s="9" t="s">
        <v>1045</v>
      </c>
      <c r="I6057" s="9"/>
      <c r="J6057" s="9" t="s">
        <v>1857</v>
      </c>
      <c r="K6057" s="10" t="s">
        <v>11735</v>
      </c>
      <c r="L6057" s="10" t="s">
        <v>11816</v>
      </c>
      <c r="M6057" s="9"/>
      <c r="N6057" s="12" t="s">
        <v>11737</v>
      </c>
    </row>
    <row r="6058" customFormat="1" spans="1:14">
      <c r="A6058" s="9" t="s">
        <v>11732</v>
      </c>
      <c r="B6058" s="9"/>
      <c r="C6058" s="9" t="s">
        <v>11991</v>
      </c>
      <c r="D6058" s="9" t="s">
        <v>11992</v>
      </c>
      <c r="E6058" s="9" t="s">
        <v>451</v>
      </c>
      <c r="F6058" s="9"/>
      <c r="G6058" s="9"/>
      <c r="H6058" s="9" t="s">
        <v>1045</v>
      </c>
      <c r="I6058" s="9"/>
      <c r="J6058" s="9" t="s">
        <v>1857</v>
      </c>
      <c r="K6058" s="10" t="s">
        <v>11735</v>
      </c>
      <c r="L6058" s="10" t="s">
        <v>11816</v>
      </c>
      <c r="M6058" s="9"/>
      <c r="N6058" s="12" t="s">
        <v>11737</v>
      </c>
    </row>
    <row r="6059" customFormat="1" spans="1:14">
      <c r="A6059" s="9" t="s">
        <v>11732</v>
      </c>
      <c r="B6059" s="9"/>
      <c r="C6059" s="9" t="s">
        <v>11993</v>
      </c>
      <c r="D6059" s="9" t="s">
        <v>11994</v>
      </c>
      <c r="E6059" s="9" t="s">
        <v>451</v>
      </c>
      <c r="F6059" s="9"/>
      <c r="G6059" s="9"/>
      <c r="H6059" s="9" t="s">
        <v>1045</v>
      </c>
      <c r="I6059" s="9"/>
      <c r="J6059" s="9" t="s">
        <v>1857</v>
      </c>
      <c r="K6059" s="10" t="s">
        <v>11735</v>
      </c>
      <c r="L6059" s="10" t="s">
        <v>11816</v>
      </c>
      <c r="M6059" s="9"/>
      <c r="N6059" s="12" t="s">
        <v>11737</v>
      </c>
    </row>
    <row r="6060" customFormat="1" spans="1:14">
      <c r="A6060" s="9" t="s">
        <v>11732</v>
      </c>
      <c r="B6060" s="9"/>
      <c r="C6060" s="9" t="s">
        <v>11995</v>
      </c>
      <c r="D6060" s="9" t="s">
        <v>11996</v>
      </c>
      <c r="E6060" s="9" t="s">
        <v>451</v>
      </c>
      <c r="F6060" s="9"/>
      <c r="G6060" s="9"/>
      <c r="H6060" s="9" t="s">
        <v>1045</v>
      </c>
      <c r="I6060" s="9"/>
      <c r="J6060" s="9" t="s">
        <v>1857</v>
      </c>
      <c r="K6060" s="10" t="s">
        <v>11735</v>
      </c>
      <c r="L6060" s="10" t="s">
        <v>11816</v>
      </c>
      <c r="M6060" s="9"/>
      <c r="N6060" s="12" t="s">
        <v>11737</v>
      </c>
    </row>
    <row r="6061" customFormat="1" spans="1:14">
      <c r="A6061" s="9" t="s">
        <v>11732</v>
      </c>
      <c r="B6061" s="9"/>
      <c r="C6061" s="9" t="s">
        <v>11997</v>
      </c>
      <c r="D6061" s="9" t="s">
        <v>11998</v>
      </c>
      <c r="E6061" s="9" t="s">
        <v>451</v>
      </c>
      <c r="F6061" s="9"/>
      <c r="G6061" s="9"/>
      <c r="H6061" s="9" t="s">
        <v>1045</v>
      </c>
      <c r="I6061" s="9"/>
      <c r="J6061" s="9" t="s">
        <v>1857</v>
      </c>
      <c r="K6061" s="10" t="s">
        <v>11735</v>
      </c>
      <c r="L6061" s="10" t="s">
        <v>11816</v>
      </c>
      <c r="M6061" s="9"/>
      <c r="N6061" s="12" t="s">
        <v>11737</v>
      </c>
    </row>
    <row r="6062" customFormat="1" spans="1:14">
      <c r="A6062" s="9" t="s">
        <v>11732</v>
      </c>
      <c r="B6062" s="9"/>
      <c r="C6062" s="9" t="s">
        <v>11999</v>
      </c>
      <c r="D6062" s="9" t="s">
        <v>12000</v>
      </c>
      <c r="E6062" s="9" t="s">
        <v>451</v>
      </c>
      <c r="F6062" s="9"/>
      <c r="G6062" s="9"/>
      <c r="H6062" s="9" t="s">
        <v>1045</v>
      </c>
      <c r="I6062" s="9"/>
      <c r="J6062" s="9" t="s">
        <v>1857</v>
      </c>
      <c r="K6062" s="10" t="s">
        <v>11735</v>
      </c>
      <c r="L6062" s="10" t="s">
        <v>11816</v>
      </c>
      <c r="M6062" s="9"/>
      <c r="N6062" s="12" t="s">
        <v>11737</v>
      </c>
    </row>
    <row r="6063" customFormat="1" spans="1:14">
      <c r="A6063" s="9" t="s">
        <v>11732</v>
      </c>
      <c r="B6063" s="9"/>
      <c r="C6063" s="9" t="s">
        <v>12001</v>
      </c>
      <c r="D6063" s="9" t="s">
        <v>12002</v>
      </c>
      <c r="E6063" s="9" t="s">
        <v>451</v>
      </c>
      <c r="F6063" s="9"/>
      <c r="G6063" s="9"/>
      <c r="H6063" s="9" t="s">
        <v>1045</v>
      </c>
      <c r="I6063" s="9"/>
      <c r="J6063" s="9" t="s">
        <v>1857</v>
      </c>
      <c r="K6063" s="10" t="s">
        <v>11735</v>
      </c>
      <c r="L6063" s="10" t="s">
        <v>11816</v>
      </c>
      <c r="M6063" s="9"/>
      <c r="N6063" s="12" t="s">
        <v>11737</v>
      </c>
    </row>
    <row r="6064" customFormat="1" spans="1:14">
      <c r="A6064" s="9" t="s">
        <v>11732</v>
      </c>
      <c r="B6064" s="9"/>
      <c r="C6064" s="9" t="s">
        <v>12003</v>
      </c>
      <c r="D6064" s="9" t="s">
        <v>12004</v>
      </c>
      <c r="E6064" s="9" t="s">
        <v>451</v>
      </c>
      <c r="F6064" s="9"/>
      <c r="G6064" s="9"/>
      <c r="H6064" s="9" t="s">
        <v>1045</v>
      </c>
      <c r="I6064" s="9"/>
      <c r="J6064" s="9" t="s">
        <v>1857</v>
      </c>
      <c r="K6064" s="10" t="s">
        <v>11735</v>
      </c>
      <c r="L6064" s="10" t="s">
        <v>11816</v>
      </c>
      <c r="M6064" s="9"/>
      <c r="N6064" s="12" t="s">
        <v>11737</v>
      </c>
    </row>
    <row r="6065" customFormat="1" spans="1:14">
      <c r="A6065" s="9" t="s">
        <v>11732</v>
      </c>
      <c r="B6065" s="9"/>
      <c r="C6065" s="9" t="s">
        <v>12005</v>
      </c>
      <c r="D6065" s="9" t="s">
        <v>12006</v>
      </c>
      <c r="E6065" s="9" t="s">
        <v>451</v>
      </c>
      <c r="F6065" s="9"/>
      <c r="G6065" s="9"/>
      <c r="H6065" s="9" t="s">
        <v>1045</v>
      </c>
      <c r="I6065" s="9"/>
      <c r="J6065" s="9" t="s">
        <v>1857</v>
      </c>
      <c r="K6065" s="10" t="s">
        <v>11735</v>
      </c>
      <c r="L6065" s="10" t="s">
        <v>11816</v>
      </c>
      <c r="M6065" s="9"/>
      <c r="N6065" s="12" t="s">
        <v>11737</v>
      </c>
    </row>
    <row r="6066" customFormat="1" spans="1:14">
      <c r="A6066" s="9" t="s">
        <v>11732</v>
      </c>
      <c r="B6066" s="9"/>
      <c r="C6066" s="9" t="s">
        <v>12007</v>
      </c>
      <c r="D6066" s="9" t="s">
        <v>12008</v>
      </c>
      <c r="E6066" s="9" t="s">
        <v>451</v>
      </c>
      <c r="F6066" s="9"/>
      <c r="G6066" s="9"/>
      <c r="H6066" s="9" t="s">
        <v>1045</v>
      </c>
      <c r="I6066" s="9"/>
      <c r="J6066" s="9" t="s">
        <v>1857</v>
      </c>
      <c r="K6066" s="10" t="s">
        <v>11735</v>
      </c>
      <c r="L6066" s="10" t="s">
        <v>11816</v>
      </c>
      <c r="M6066" s="9"/>
      <c r="N6066" s="12" t="s">
        <v>11737</v>
      </c>
    </row>
    <row r="6067" customFormat="1" spans="1:14">
      <c r="A6067" s="9" t="s">
        <v>11732</v>
      </c>
      <c r="B6067" s="9"/>
      <c r="C6067" s="9" t="s">
        <v>12009</v>
      </c>
      <c r="D6067" s="9" t="s">
        <v>12010</v>
      </c>
      <c r="E6067" s="9" t="s">
        <v>451</v>
      </c>
      <c r="F6067" s="9"/>
      <c r="G6067" s="9"/>
      <c r="H6067" s="9" t="s">
        <v>1045</v>
      </c>
      <c r="I6067" s="9"/>
      <c r="J6067" s="9" t="s">
        <v>1857</v>
      </c>
      <c r="K6067" s="10" t="s">
        <v>11735</v>
      </c>
      <c r="L6067" s="10" t="s">
        <v>11816</v>
      </c>
      <c r="M6067" s="9"/>
      <c r="N6067" s="12" t="s">
        <v>11737</v>
      </c>
    </row>
    <row r="6068" customFormat="1" spans="1:14">
      <c r="A6068" s="9" t="s">
        <v>11732</v>
      </c>
      <c r="B6068" s="9"/>
      <c r="C6068" s="9" t="s">
        <v>12011</v>
      </c>
      <c r="D6068" s="9" t="s">
        <v>12012</v>
      </c>
      <c r="E6068" s="9" t="s">
        <v>451</v>
      </c>
      <c r="F6068" s="9"/>
      <c r="G6068" s="9"/>
      <c r="H6068" s="9" t="s">
        <v>1045</v>
      </c>
      <c r="I6068" s="9"/>
      <c r="J6068" s="9" t="s">
        <v>1857</v>
      </c>
      <c r="K6068" s="10" t="s">
        <v>11735</v>
      </c>
      <c r="L6068" s="10" t="s">
        <v>11816</v>
      </c>
      <c r="M6068" s="9"/>
      <c r="N6068" s="12" t="s">
        <v>11737</v>
      </c>
    </row>
    <row r="6069" customFormat="1" spans="1:14">
      <c r="A6069" s="9" t="s">
        <v>11732</v>
      </c>
      <c r="B6069" s="9"/>
      <c r="C6069" s="9" t="s">
        <v>12013</v>
      </c>
      <c r="D6069" s="9" t="s">
        <v>12014</v>
      </c>
      <c r="E6069" s="9" t="s">
        <v>451</v>
      </c>
      <c r="F6069" s="9"/>
      <c r="G6069" s="9"/>
      <c r="H6069" s="9" t="s">
        <v>1045</v>
      </c>
      <c r="I6069" s="9"/>
      <c r="J6069" s="9" t="s">
        <v>1857</v>
      </c>
      <c r="K6069" s="10" t="s">
        <v>11735</v>
      </c>
      <c r="L6069" s="10" t="s">
        <v>11816</v>
      </c>
      <c r="M6069" s="9"/>
      <c r="N6069" s="12" t="s">
        <v>11737</v>
      </c>
    </row>
    <row r="6070" customFormat="1" spans="1:14">
      <c r="A6070" s="9" t="s">
        <v>11732</v>
      </c>
      <c r="B6070" s="9"/>
      <c r="C6070" s="9" t="s">
        <v>12015</v>
      </c>
      <c r="D6070" s="9" t="s">
        <v>12016</v>
      </c>
      <c r="E6070" s="9" t="s">
        <v>451</v>
      </c>
      <c r="F6070" s="9"/>
      <c r="G6070" s="9"/>
      <c r="H6070" s="9" t="s">
        <v>1045</v>
      </c>
      <c r="I6070" s="9"/>
      <c r="J6070" s="9" t="s">
        <v>1857</v>
      </c>
      <c r="K6070" s="10" t="s">
        <v>11735</v>
      </c>
      <c r="L6070" s="10" t="s">
        <v>11816</v>
      </c>
      <c r="M6070" s="9"/>
      <c r="N6070" s="12" t="s">
        <v>11737</v>
      </c>
    </row>
    <row r="6071" customFormat="1" spans="1:14">
      <c r="A6071" s="9" t="s">
        <v>11732</v>
      </c>
      <c r="B6071" s="9"/>
      <c r="C6071" s="9" t="s">
        <v>12017</v>
      </c>
      <c r="D6071" s="9" t="s">
        <v>12018</v>
      </c>
      <c r="E6071" s="9" t="s">
        <v>451</v>
      </c>
      <c r="F6071" s="9"/>
      <c r="G6071" s="9"/>
      <c r="H6071" s="9" t="s">
        <v>1045</v>
      </c>
      <c r="I6071" s="9"/>
      <c r="J6071" s="9" t="s">
        <v>1857</v>
      </c>
      <c r="K6071" s="10" t="s">
        <v>11735</v>
      </c>
      <c r="L6071" s="10" t="s">
        <v>11816</v>
      </c>
      <c r="M6071" s="9"/>
      <c r="N6071" s="12" t="s">
        <v>11737</v>
      </c>
    </row>
    <row r="6072" customFormat="1" spans="1:14">
      <c r="A6072" s="9" t="s">
        <v>11732</v>
      </c>
      <c r="B6072" s="9"/>
      <c r="C6072" s="9" t="s">
        <v>12019</v>
      </c>
      <c r="D6072" s="9" t="s">
        <v>12020</v>
      </c>
      <c r="E6072" s="9" t="s">
        <v>451</v>
      </c>
      <c r="F6072" s="9"/>
      <c r="G6072" s="9"/>
      <c r="H6072" s="9" t="s">
        <v>1045</v>
      </c>
      <c r="I6072" s="9"/>
      <c r="J6072" s="9" t="s">
        <v>1857</v>
      </c>
      <c r="K6072" s="10" t="s">
        <v>11735</v>
      </c>
      <c r="L6072" s="10" t="s">
        <v>11816</v>
      </c>
      <c r="M6072" s="9"/>
      <c r="N6072" s="12" t="s">
        <v>11737</v>
      </c>
    </row>
    <row r="6073" customFormat="1" spans="1:14">
      <c r="A6073" s="9" t="s">
        <v>11732</v>
      </c>
      <c r="B6073" s="9"/>
      <c r="C6073" s="9" t="s">
        <v>12021</v>
      </c>
      <c r="D6073" s="9" t="s">
        <v>12022</v>
      </c>
      <c r="E6073" s="9" t="s">
        <v>451</v>
      </c>
      <c r="F6073" s="9"/>
      <c r="G6073" s="9"/>
      <c r="H6073" s="9" t="s">
        <v>1045</v>
      </c>
      <c r="I6073" s="9"/>
      <c r="J6073" s="9" t="s">
        <v>1857</v>
      </c>
      <c r="K6073" s="10" t="s">
        <v>11735</v>
      </c>
      <c r="L6073" s="10" t="s">
        <v>11816</v>
      </c>
      <c r="M6073" s="9"/>
      <c r="N6073" s="12" t="s">
        <v>11737</v>
      </c>
    </row>
    <row r="6074" customFormat="1" spans="1:14">
      <c r="A6074" s="9" t="s">
        <v>11732</v>
      </c>
      <c r="B6074" s="9"/>
      <c r="C6074" s="9" t="s">
        <v>12023</v>
      </c>
      <c r="D6074" s="9" t="s">
        <v>12024</v>
      </c>
      <c r="E6074" s="9" t="s">
        <v>451</v>
      </c>
      <c r="F6074" s="9"/>
      <c r="G6074" s="9"/>
      <c r="H6074" s="9" t="s">
        <v>1045</v>
      </c>
      <c r="I6074" s="9"/>
      <c r="J6074" s="9" t="s">
        <v>1857</v>
      </c>
      <c r="K6074" s="10" t="s">
        <v>11735</v>
      </c>
      <c r="L6074" s="10" t="s">
        <v>11816</v>
      </c>
      <c r="M6074" s="9"/>
      <c r="N6074" s="12" t="s">
        <v>11737</v>
      </c>
    </row>
    <row r="6075" customFormat="1" spans="1:14">
      <c r="A6075" s="9" t="s">
        <v>11732</v>
      </c>
      <c r="B6075" s="9"/>
      <c r="C6075" s="9" t="s">
        <v>12025</v>
      </c>
      <c r="D6075" s="9" t="s">
        <v>12026</v>
      </c>
      <c r="E6075" s="9" t="s">
        <v>451</v>
      </c>
      <c r="F6075" s="9"/>
      <c r="G6075" s="9"/>
      <c r="H6075" s="9" t="s">
        <v>1045</v>
      </c>
      <c r="I6075" s="9"/>
      <c r="J6075" s="9" t="s">
        <v>1857</v>
      </c>
      <c r="K6075" s="10" t="s">
        <v>11735</v>
      </c>
      <c r="L6075" s="10" t="s">
        <v>11816</v>
      </c>
      <c r="M6075" s="9"/>
      <c r="N6075" s="12" t="s">
        <v>11737</v>
      </c>
    </row>
    <row r="6076" customFormat="1" spans="1:14">
      <c r="A6076" s="9" t="s">
        <v>11732</v>
      </c>
      <c r="B6076" s="9"/>
      <c r="C6076" s="9" t="s">
        <v>12027</v>
      </c>
      <c r="D6076" s="9" t="s">
        <v>12028</v>
      </c>
      <c r="E6076" s="9" t="s">
        <v>451</v>
      </c>
      <c r="F6076" s="9"/>
      <c r="G6076" s="9"/>
      <c r="H6076" s="9" t="s">
        <v>1045</v>
      </c>
      <c r="I6076" s="9"/>
      <c r="J6076" s="9" t="s">
        <v>1857</v>
      </c>
      <c r="K6076" s="10" t="s">
        <v>11735</v>
      </c>
      <c r="L6076" s="10" t="s">
        <v>11816</v>
      </c>
      <c r="M6076" s="9"/>
      <c r="N6076" s="12" t="s">
        <v>11737</v>
      </c>
    </row>
    <row r="6077" customFormat="1" spans="1:14">
      <c r="A6077" s="9" t="s">
        <v>11732</v>
      </c>
      <c r="B6077" s="9"/>
      <c r="C6077" s="9" t="s">
        <v>12029</v>
      </c>
      <c r="D6077" s="9" t="s">
        <v>12030</v>
      </c>
      <c r="E6077" s="9" t="s">
        <v>451</v>
      </c>
      <c r="F6077" s="9"/>
      <c r="G6077" s="9"/>
      <c r="H6077" s="9" t="s">
        <v>1045</v>
      </c>
      <c r="I6077" s="9"/>
      <c r="J6077" s="9" t="s">
        <v>1857</v>
      </c>
      <c r="K6077" s="10" t="s">
        <v>11735</v>
      </c>
      <c r="L6077" s="10" t="s">
        <v>11816</v>
      </c>
      <c r="M6077" s="9"/>
      <c r="N6077" s="12" t="s">
        <v>11737</v>
      </c>
    </row>
    <row r="6078" customFormat="1" spans="1:14">
      <c r="A6078" s="9" t="s">
        <v>11732</v>
      </c>
      <c r="B6078" s="9"/>
      <c r="C6078" s="9" t="s">
        <v>12031</v>
      </c>
      <c r="D6078" s="9" t="s">
        <v>12032</v>
      </c>
      <c r="E6078" s="9" t="s">
        <v>451</v>
      </c>
      <c r="F6078" s="9"/>
      <c r="G6078" s="9"/>
      <c r="H6078" s="9" t="s">
        <v>1045</v>
      </c>
      <c r="I6078" s="9"/>
      <c r="J6078" s="9" t="s">
        <v>1857</v>
      </c>
      <c r="K6078" s="10" t="s">
        <v>11735</v>
      </c>
      <c r="L6078" s="10" t="s">
        <v>11816</v>
      </c>
      <c r="M6078" s="9"/>
      <c r="N6078" s="12" t="s">
        <v>11737</v>
      </c>
    </row>
    <row r="6079" customFormat="1" spans="1:14">
      <c r="A6079" s="9" t="s">
        <v>11732</v>
      </c>
      <c r="B6079" s="9"/>
      <c r="C6079" s="9" t="s">
        <v>12033</v>
      </c>
      <c r="D6079" s="9" t="s">
        <v>12034</v>
      </c>
      <c r="E6079" s="9" t="s">
        <v>451</v>
      </c>
      <c r="F6079" s="9"/>
      <c r="G6079" s="9"/>
      <c r="H6079" s="9" t="s">
        <v>1045</v>
      </c>
      <c r="I6079" s="9"/>
      <c r="J6079" s="9" t="s">
        <v>1857</v>
      </c>
      <c r="K6079" s="10" t="s">
        <v>11735</v>
      </c>
      <c r="L6079" s="10" t="s">
        <v>11816</v>
      </c>
      <c r="M6079" s="9"/>
      <c r="N6079" s="12" t="s">
        <v>11737</v>
      </c>
    </row>
    <row r="6080" customFormat="1" spans="1:14">
      <c r="A6080" s="9" t="s">
        <v>11732</v>
      </c>
      <c r="B6080" s="9"/>
      <c r="C6080" s="9" t="s">
        <v>12035</v>
      </c>
      <c r="D6080" s="9" t="s">
        <v>12036</v>
      </c>
      <c r="E6080" s="9" t="s">
        <v>451</v>
      </c>
      <c r="F6080" s="9"/>
      <c r="G6080" s="9"/>
      <c r="H6080" s="9" t="s">
        <v>1045</v>
      </c>
      <c r="I6080" s="9"/>
      <c r="J6080" s="9" t="s">
        <v>1857</v>
      </c>
      <c r="K6080" s="10" t="s">
        <v>11735</v>
      </c>
      <c r="L6080" s="10" t="s">
        <v>11816</v>
      </c>
      <c r="M6080" s="9"/>
      <c r="N6080" s="12" t="s">
        <v>11737</v>
      </c>
    </row>
    <row r="6081" customFormat="1" spans="1:14">
      <c r="A6081" s="9" t="s">
        <v>11732</v>
      </c>
      <c r="B6081" s="9"/>
      <c r="C6081" s="9" t="s">
        <v>12037</v>
      </c>
      <c r="D6081" s="9" t="s">
        <v>12038</v>
      </c>
      <c r="E6081" s="9" t="s">
        <v>451</v>
      </c>
      <c r="F6081" s="9"/>
      <c r="G6081" s="9"/>
      <c r="H6081" s="9" t="s">
        <v>1045</v>
      </c>
      <c r="I6081" s="9"/>
      <c r="J6081" s="9" t="s">
        <v>1857</v>
      </c>
      <c r="K6081" s="10" t="s">
        <v>11735</v>
      </c>
      <c r="L6081" s="10" t="s">
        <v>11816</v>
      </c>
      <c r="M6081" s="9"/>
      <c r="N6081" s="12" t="s">
        <v>11737</v>
      </c>
    </row>
    <row r="6082" customFormat="1" spans="1:14">
      <c r="A6082" s="9" t="s">
        <v>11732</v>
      </c>
      <c r="B6082" s="9"/>
      <c r="C6082" s="9" t="s">
        <v>12039</v>
      </c>
      <c r="D6082" s="9" t="s">
        <v>12040</v>
      </c>
      <c r="E6082" s="9" t="s">
        <v>451</v>
      </c>
      <c r="F6082" s="9"/>
      <c r="G6082" s="9"/>
      <c r="H6082" s="9" t="s">
        <v>1045</v>
      </c>
      <c r="I6082" s="9"/>
      <c r="J6082" s="9" t="s">
        <v>1857</v>
      </c>
      <c r="K6082" s="10" t="s">
        <v>11735</v>
      </c>
      <c r="L6082" s="10" t="s">
        <v>11816</v>
      </c>
      <c r="M6082" s="9"/>
      <c r="N6082" s="12" t="s">
        <v>11737</v>
      </c>
    </row>
    <row r="6083" customFormat="1" spans="1:14">
      <c r="A6083" s="9" t="s">
        <v>11732</v>
      </c>
      <c r="B6083" s="9"/>
      <c r="C6083" s="10" t="s">
        <v>12041</v>
      </c>
      <c r="D6083" s="10" t="s">
        <v>12042</v>
      </c>
      <c r="E6083" s="10" t="s">
        <v>451</v>
      </c>
      <c r="F6083" s="10"/>
      <c r="G6083" s="10"/>
      <c r="H6083" s="10" t="s">
        <v>1278</v>
      </c>
      <c r="I6083" s="10"/>
      <c r="J6083" s="10" t="s">
        <v>453</v>
      </c>
      <c r="K6083" s="10" t="s">
        <v>454</v>
      </c>
      <c r="L6083" s="10" t="s">
        <v>11816</v>
      </c>
      <c r="M6083" s="9" t="s">
        <v>456</v>
      </c>
      <c r="N6083" s="12" t="s">
        <v>457</v>
      </c>
    </row>
    <row r="6084" customFormat="1" spans="1:14">
      <c r="A6084" s="9" t="s">
        <v>11732</v>
      </c>
      <c r="B6084" s="9"/>
      <c r="C6084" s="9" t="s">
        <v>12043</v>
      </c>
      <c r="D6084" s="9" t="s">
        <v>12044</v>
      </c>
      <c r="E6084" s="9" t="s">
        <v>451</v>
      </c>
      <c r="F6084" s="9"/>
      <c r="G6084" s="9"/>
      <c r="H6084" s="9" t="s">
        <v>1045</v>
      </c>
      <c r="I6084" s="9"/>
      <c r="J6084" s="9" t="s">
        <v>1857</v>
      </c>
      <c r="K6084" s="10" t="s">
        <v>11735</v>
      </c>
      <c r="L6084" s="10" t="s">
        <v>11816</v>
      </c>
      <c r="M6084" s="9"/>
      <c r="N6084" s="12" t="s">
        <v>11737</v>
      </c>
    </row>
    <row r="6085" customFormat="1" spans="1:14">
      <c r="A6085" s="9" t="s">
        <v>11732</v>
      </c>
      <c r="B6085" s="9"/>
      <c r="C6085" s="9" t="s">
        <v>12045</v>
      </c>
      <c r="D6085" s="9" t="s">
        <v>12046</v>
      </c>
      <c r="E6085" s="9" t="s">
        <v>451</v>
      </c>
      <c r="F6085" s="9"/>
      <c r="G6085" s="9"/>
      <c r="H6085" s="9" t="s">
        <v>1045</v>
      </c>
      <c r="I6085" s="9"/>
      <c r="J6085" s="9" t="s">
        <v>1857</v>
      </c>
      <c r="K6085" s="10" t="s">
        <v>11735</v>
      </c>
      <c r="L6085" s="10" t="s">
        <v>11816</v>
      </c>
      <c r="M6085" s="9"/>
      <c r="N6085" s="12" t="s">
        <v>11737</v>
      </c>
    </row>
    <row r="6086" customFormat="1" spans="1:14">
      <c r="A6086" s="9" t="s">
        <v>11732</v>
      </c>
      <c r="B6086" s="9"/>
      <c r="C6086" s="9" t="s">
        <v>12047</v>
      </c>
      <c r="D6086" s="9" t="s">
        <v>12048</v>
      </c>
      <c r="E6086" s="9" t="s">
        <v>451</v>
      </c>
      <c r="F6086" s="9"/>
      <c r="G6086" s="9"/>
      <c r="H6086" s="9" t="s">
        <v>1045</v>
      </c>
      <c r="I6086" s="9"/>
      <c r="J6086" s="9" t="s">
        <v>1857</v>
      </c>
      <c r="K6086" s="10" t="s">
        <v>11735</v>
      </c>
      <c r="L6086" s="10" t="s">
        <v>11816</v>
      </c>
      <c r="M6086" s="9"/>
      <c r="N6086" s="12" t="s">
        <v>11737</v>
      </c>
    </row>
    <row r="6087" customFormat="1" spans="1:14">
      <c r="A6087" s="9" t="s">
        <v>11732</v>
      </c>
      <c r="B6087" s="9"/>
      <c r="C6087" s="9" t="s">
        <v>12049</v>
      </c>
      <c r="D6087" s="9" t="s">
        <v>12050</v>
      </c>
      <c r="E6087" s="9" t="s">
        <v>451</v>
      </c>
      <c r="F6087" s="9"/>
      <c r="G6087" s="9"/>
      <c r="H6087" s="9" t="s">
        <v>1045</v>
      </c>
      <c r="I6087" s="9"/>
      <c r="J6087" s="9" t="s">
        <v>1857</v>
      </c>
      <c r="K6087" s="10" t="s">
        <v>11735</v>
      </c>
      <c r="L6087" s="10" t="s">
        <v>11816</v>
      </c>
      <c r="M6087" s="9"/>
      <c r="N6087" s="12" t="s">
        <v>11737</v>
      </c>
    </row>
    <row r="6088" customFormat="1" spans="1:14">
      <c r="A6088" s="9" t="s">
        <v>11732</v>
      </c>
      <c r="B6088" s="9"/>
      <c r="C6088" s="9" t="s">
        <v>12051</v>
      </c>
      <c r="D6088" s="9" t="s">
        <v>12052</v>
      </c>
      <c r="E6088" s="9" t="s">
        <v>451</v>
      </c>
      <c r="F6088" s="9"/>
      <c r="G6088" s="9"/>
      <c r="H6088" s="9" t="s">
        <v>1045</v>
      </c>
      <c r="I6088" s="9"/>
      <c r="J6088" s="9" t="s">
        <v>1857</v>
      </c>
      <c r="K6088" s="10" t="s">
        <v>11735</v>
      </c>
      <c r="L6088" s="10" t="s">
        <v>11816</v>
      </c>
      <c r="M6088" s="9"/>
      <c r="N6088" s="12" t="s">
        <v>11737</v>
      </c>
    </row>
    <row r="6089" customFormat="1" spans="1:14">
      <c r="A6089" s="9" t="s">
        <v>11732</v>
      </c>
      <c r="B6089" s="9"/>
      <c r="C6089" s="9" t="s">
        <v>12053</v>
      </c>
      <c r="D6089" s="9" t="s">
        <v>12054</v>
      </c>
      <c r="E6089" s="9" t="s">
        <v>451</v>
      </c>
      <c r="F6089" s="9"/>
      <c r="G6089" s="9"/>
      <c r="H6089" s="9" t="s">
        <v>1045</v>
      </c>
      <c r="I6089" s="9"/>
      <c r="J6089" s="9" t="s">
        <v>1857</v>
      </c>
      <c r="K6089" s="10" t="s">
        <v>11735</v>
      </c>
      <c r="L6089" s="10" t="s">
        <v>11816</v>
      </c>
      <c r="M6089" s="9"/>
      <c r="N6089" s="12" t="s">
        <v>11737</v>
      </c>
    </row>
    <row r="6090" customFormat="1" spans="1:14">
      <c r="A6090" s="9" t="s">
        <v>11732</v>
      </c>
      <c r="B6090" s="9"/>
      <c r="C6090" s="9" t="s">
        <v>12055</v>
      </c>
      <c r="D6090" s="9" t="s">
        <v>12056</v>
      </c>
      <c r="E6090" s="9" t="s">
        <v>451</v>
      </c>
      <c r="F6090" s="9"/>
      <c r="G6090" s="9"/>
      <c r="H6090" s="9" t="s">
        <v>1045</v>
      </c>
      <c r="I6090" s="9"/>
      <c r="J6090" s="9" t="s">
        <v>1857</v>
      </c>
      <c r="K6090" s="10" t="s">
        <v>11735</v>
      </c>
      <c r="L6090" s="10" t="s">
        <v>11816</v>
      </c>
      <c r="M6090" s="9"/>
      <c r="N6090" s="12" t="s">
        <v>11737</v>
      </c>
    </row>
    <row r="6091" customFormat="1" spans="1:14">
      <c r="A6091" s="9" t="s">
        <v>11732</v>
      </c>
      <c r="B6091" s="9"/>
      <c r="C6091" s="9" t="s">
        <v>12057</v>
      </c>
      <c r="D6091" s="9" t="s">
        <v>12058</v>
      </c>
      <c r="E6091" s="9" t="s">
        <v>451</v>
      </c>
      <c r="F6091" s="9"/>
      <c r="G6091" s="9"/>
      <c r="H6091" s="9" t="s">
        <v>1045</v>
      </c>
      <c r="I6091" s="9"/>
      <c r="J6091" s="9" t="s">
        <v>1857</v>
      </c>
      <c r="K6091" s="10" t="s">
        <v>11735</v>
      </c>
      <c r="L6091" s="10" t="s">
        <v>11816</v>
      </c>
      <c r="M6091" s="9"/>
      <c r="N6091" s="12" t="s">
        <v>11737</v>
      </c>
    </row>
    <row r="6092" customFormat="1" spans="1:14">
      <c r="A6092" s="9" t="s">
        <v>11732</v>
      </c>
      <c r="B6092" s="9"/>
      <c r="C6092" s="9" t="s">
        <v>12059</v>
      </c>
      <c r="D6092" s="9" t="s">
        <v>12060</v>
      </c>
      <c r="E6092" s="9" t="s">
        <v>451</v>
      </c>
      <c r="F6092" s="9"/>
      <c r="G6092" s="9"/>
      <c r="H6092" s="9" t="s">
        <v>1045</v>
      </c>
      <c r="I6092" s="9"/>
      <c r="J6092" s="9" t="s">
        <v>1857</v>
      </c>
      <c r="K6092" s="10" t="s">
        <v>11735</v>
      </c>
      <c r="L6092" s="10" t="s">
        <v>11816</v>
      </c>
      <c r="M6092" s="9"/>
      <c r="N6092" s="12" t="s">
        <v>11737</v>
      </c>
    </row>
    <row r="6093" customFormat="1" spans="1:14">
      <c r="A6093" s="9" t="s">
        <v>11732</v>
      </c>
      <c r="B6093" s="9"/>
      <c r="C6093" s="9" t="s">
        <v>12061</v>
      </c>
      <c r="D6093" s="9" t="s">
        <v>12062</v>
      </c>
      <c r="E6093" s="9" t="s">
        <v>451</v>
      </c>
      <c r="F6093" s="9"/>
      <c r="G6093" s="9"/>
      <c r="H6093" s="9" t="s">
        <v>1045</v>
      </c>
      <c r="I6093" s="9"/>
      <c r="J6093" s="9" t="s">
        <v>1857</v>
      </c>
      <c r="K6093" s="10" t="s">
        <v>11735</v>
      </c>
      <c r="L6093" s="10" t="s">
        <v>11816</v>
      </c>
      <c r="M6093" s="9"/>
      <c r="N6093" s="12" t="s">
        <v>11737</v>
      </c>
    </row>
    <row r="6094" customFormat="1" spans="1:14">
      <c r="A6094" s="9" t="s">
        <v>11732</v>
      </c>
      <c r="B6094" s="9"/>
      <c r="C6094" s="9" t="s">
        <v>12063</v>
      </c>
      <c r="D6094" s="9" t="s">
        <v>12064</v>
      </c>
      <c r="E6094" s="9" t="s">
        <v>451</v>
      </c>
      <c r="F6094" s="9"/>
      <c r="G6094" s="9"/>
      <c r="H6094" s="9" t="s">
        <v>1045</v>
      </c>
      <c r="I6094" s="9"/>
      <c r="J6094" s="9" t="s">
        <v>1857</v>
      </c>
      <c r="K6094" s="10" t="s">
        <v>11735</v>
      </c>
      <c r="L6094" s="10" t="s">
        <v>11816</v>
      </c>
      <c r="M6094" s="9"/>
      <c r="N6094" s="12" t="s">
        <v>11737</v>
      </c>
    </row>
    <row r="6095" customFormat="1" spans="1:14">
      <c r="A6095" s="9" t="s">
        <v>11732</v>
      </c>
      <c r="B6095" s="9"/>
      <c r="C6095" s="9" t="s">
        <v>12065</v>
      </c>
      <c r="D6095" s="9" t="s">
        <v>12066</v>
      </c>
      <c r="E6095" s="9" t="s">
        <v>451</v>
      </c>
      <c r="F6095" s="9"/>
      <c r="G6095" s="9"/>
      <c r="H6095" s="9" t="s">
        <v>1045</v>
      </c>
      <c r="I6095" s="9"/>
      <c r="J6095" s="9" t="s">
        <v>1857</v>
      </c>
      <c r="K6095" s="10" t="s">
        <v>11735</v>
      </c>
      <c r="L6095" s="10" t="s">
        <v>11816</v>
      </c>
      <c r="M6095" s="9"/>
      <c r="N6095" s="12" t="s">
        <v>11737</v>
      </c>
    </row>
    <row r="6096" customFormat="1" spans="1:14">
      <c r="A6096" s="9" t="s">
        <v>11732</v>
      </c>
      <c r="B6096" s="9"/>
      <c r="C6096" s="9" t="s">
        <v>12067</v>
      </c>
      <c r="D6096" s="9" t="s">
        <v>12068</v>
      </c>
      <c r="E6096" s="9" t="s">
        <v>451</v>
      </c>
      <c r="F6096" s="9"/>
      <c r="G6096" s="9"/>
      <c r="H6096" s="9" t="s">
        <v>1045</v>
      </c>
      <c r="I6096" s="9"/>
      <c r="J6096" s="9" t="s">
        <v>1857</v>
      </c>
      <c r="K6096" s="10" t="s">
        <v>11735</v>
      </c>
      <c r="L6096" s="10" t="s">
        <v>11816</v>
      </c>
      <c r="M6096" s="9"/>
      <c r="N6096" s="12" t="s">
        <v>11737</v>
      </c>
    </row>
    <row r="6097" customFormat="1" spans="1:14">
      <c r="A6097" s="9" t="s">
        <v>11732</v>
      </c>
      <c r="B6097" s="9"/>
      <c r="C6097" s="9" t="s">
        <v>12069</v>
      </c>
      <c r="D6097" s="9" t="s">
        <v>12070</v>
      </c>
      <c r="E6097" s="9" t="s">
        <v>451</v>
      </c>
      <c r="F6097" s="9"/>
      <c r="G6097" s="9"/>
      <c r="H6097" s="9" t="s">
        <v>1045</v>
      </c>
      <c r="I6097" s="9"/>
      <c r="J6097" s="9" t="s">
        <v>1857</v>
      </c>
      <c r="K6097" s="10" t="s">
        <v>11735</v>
      </c>
      <c r="L6097" s="10" t="s">
        <v>11816</v>
      </c>
      <c r="M6097" s="9"/>
      <c r="N6097" s="12" t="s">
        <v>11737</v>
      </c>
    </row>
    <row r="6098" customFormat="1" spans="1:14">
      <c r="A6098" s="9" t="s">
        <v>11732</v>
      </c>
      <c r="B6098" s="9"/>
      <c r="C6098" s="9" t="s">
        <v>12071</v>
      </c>
      <c r="D6098" s="9" t="s">
        <v>12072</v>
      </c>
      <c r="E6098" s="9" t="s">
        <v>451</v>
      </c>
      <c r="F6098" s="9"/>
      <c r="G6098" s="9"/>
      <c r="H6098" s="9" t="s">
        <v>1045</v>
      </c>
      <c r="I6098" s="9"/>
      <c r="J6098" s="9" t="s">
        <v>1857</v>
      </c>
      <c r="K6098" s="10" t="s">
        <v>11735</v>
      </c>
      <c r="L6098" s="10" t="s">
        <v>11816</v>
      </c>
      <c r="M6098" s="9"/>
      <c r="N6098" s="12" t="s">
        <v>11737</v>
      </c>
    </row>
    <row r="6099" customFormat="1" spans="1:14">
      <c r="A6099" s="9" t="s">
        <v>11732</v>
      </c>
      <c r="B6099" s="9"/>
      <c r="C6099" s="9" t="s">
        <v>12073</v>
      </c>
      <c r="D6099" s="9" t="s">
        <v>12074</v>
      </c>
      <c r="E6099" s="9" t="s">
        <v>451</v>
      </c>
      <c r="F6099" s="9"/>
      <c r="G6099" s="9"/>
      <c r="H6099" s="9" t="s">
        <v>1045</v>
      </c>
      <c r="I6099" s="9"/>
      <c r="J6099" s="9" t="s">
        <v>1857</v>
      </c>
      <c r="K6099" s="10" t="s">
        <v>11735</v>
      </c>
      <c r="L6099" s="10" t="s">
        <v>11816</v>
      </c>
      <c r="M6099" s="9"/>
      <c r="N6099" s="12" t="s">
        <v>11737</v>
      </c>
    </row>
    <row r="6100" customFormat="1" spans="1:14">
      <c r="A6100" s="9" t="s">
        <v>11732</v>
      </c>
      <c r="B6100" s="9"/>
      <c r="C6100" s="9" t="s">
        <v>12075</v>
      </c>
      <c r="D6100" s="9" t="s">
        <v>12076</v>
      </c>
      <c r="E6100" s="9" t="s">
        <v>451</v>
      </c>
      <c r="F6100" s="9"/>
      <c r="G6100" s="9"/>
      <c r="H6100" s="9" t="s">
        <v>1045</v>
      </c>
      <c r="I6100" s="9"/>
      <c r="J6100" s="9" t="s">
        <v>1857</v>
      </c>
      <c r="K6100" s="10" t="s">
        <v>11735</v>
      </c>
      <c r="L6100" s="10" t="s">
        <v>11816</v>
      </c>
      <c r="M6100" s="9"/>
      <c r="N6100" s="12" t="s">
        <v>11737</v>
      </c>
    </row>
    <row r="6101" customFormat="1" spans="1:14">
      <c r="A6101" s="9" t="s">
        <v>11732</v>
      </c>
      <c r="B6101" s="9"/>
      <c r="C6101" s="9" t="s">
        <v>12077</v>
      </c>
      <c r="D6101" s="9" t="s">
        <v>12078</v>
      </c>
      <c r="E6101" s="9" t="s">
        <v>451</v>
      </c>
      <c r="F6101" s="9"/>
      <c r="G6101" s="9"/>
      <c r="H6101" s="9" t="s">
        <v>1045</v>
      </c>
      <c r="I6101" s="9"/>
      <c r="J6101" s="9" t="s">
        <v>1857</v>
      </c>
      <c r="K6101" s="10" t="s">
        <v>11735</v>
      </c>
      <c r="L6101" s="10" t="s">
        <v>11816</v>
      </c>
      <c r="M6101" s="9"/>
      <c r="N6101" s="12" t="s">
        <v>11737</v>
      </c>
    </row>
    <row r="6102" customFormat="1" spans="1:14">
      <c r="A6102" s="9" t="s">
        <v>11732</v>
      </c>
      <c r="B6102" s="9"/>
      <c r="C6102" s="9" t="s">
        <v>12079</v>
      </c>
      <c r="D6102" s="9" t="s">
        <v>12080</v>
      </c>
      <c r="E6102" s="9" t="s">
        <v>451</v>
      </c>
      <c r="F6102" s="9"/>
      <c r="G6102" s="9"/>
      <c r="H6102" s="9" t="s">
        <v>1045</v>
      </c>
      <c r="I6102" s="9"/>
      <c r="J6102" s="9" t="s">
        <v>1857</v>
      </c>
      <c r="K6102" s="10" t="s">
        <v>11735</v>
      </c>
      <c r="L6102" s="10" t="s">
        <v>11816</v>
      </c>
      <c r="M6102" s="9"/>
      <c r="N6102" s="12" t="s">
        <v>11737</v>
      </c>
    </row>
    <row r="6103" customFormat="1" spans="1:14">
      <c r="A6103" s="9" t="s">
        <v>11732</v>
      </c>
      <c r="B6103" s="9"/>
      <c r="C6103" s="9" t="s">
        <v>12081</v>
      </c>
      <c r="D6103" s="9" t="s">
        <v>12082</v>
      </c>
      <c r="E6103" s="9" t="s">
        <v>451</v>
      </c>
      <c r="F6103" s="9"/>
      <c r="G6103" s="9"/>
      <c r="H6103" s="9" t="s">
        <v>1045</v>
      </c>
      <c r="I6103" s="9"/>
      <c r="J6103" s="9" t="s">
        <v>1857</v>
      </c>
      <c r="K6103" s="10" t="s">
        <v>11735</v>
      </c>
      <c r="L6103" s="10" t="s">
        <v>11816</v>
      </c>
      <c r="M6103" s="9"/>
      <c r="N6103" s="12" t="s">
        <v>11737</v>
      </c>
    </row>
    <row r="6104" customFormat="1" spans="1:14">
      <c r="A6104" s="9" t="s">
        <v>11732</v>
      </c>
      <c r="B6104" s="9"/>
      <c r="C6104" s="9" t="s">
        <v>12083</v>
      </c>
      <c r="D6104" s="9" t="s">
        <v>12084</v>
      </c>
      <c r="E6104" s="9" t="s">
        <v>451</v>
      </c>
      <c r="F6104" s="9"/>
      <c r="G6104" s="9"/>
      <c r="H6104" s="9" t="s">
        <v>1045</v>
      </c>
      <c r="I6104" s="9"/>
      <c r="J6104" s="9" t="s">
        <v>1857</v>
      </c>
      <c r="K6104" s="10" t="s">
        <v>11735</v>
      </c>
      <c r="L6104" s="10" t="s">
        <v>11816</v>
      </c>
      <c r="M6104" s="9"/>
      <c r="N6104" s="12" t="s">
        <v>11737</v>
      </c>
    </row>
    <row r="6105" customFormat="1" spans="1:14">
      <c r="A6105" s="9" t="s">
        <v>11732</v>
      </c>
      <c r="B6105" s="9"/>
      <c r="C6105" s="9" t="s">
        <v>12085</v>
      </c>
      <c r="D6105" s="9" t="s">
        <v>12086</v>
      </c>
      <c r="E6105" s="9" t="s">
        <v>451</v>
      </c>
      <c r="F6105" s="9"/>
      <c r="G6105" s="9"/>
      <c r="H6105" s="9" t="s">
        <v>1045</v>
      </c>
      <c r="I6105" s="9"/>
      <c r="J6105" s="9" t="s">
        <v>1857</v>
      </c>
      <c r="K6105" s="10" t="s">
        <v>11735</v>
      </c>
      <c r="L6105" s="10" t="s">
        <v>11816</v>
      </c>
      <c r="M6105" s="9"/>
      <c r="N6105" s="12" t="s">
        <v>11737</v>
      </c>
    </row>
    <row r="6106" customFormat="1" spans="1:14">
      <c r="A6106" s="9" t="s">
        <v>11732</v>
      </c>
      <c r="B6106" s="9"/>
      <c r="C6106" s="9" t="s">
        <v>12087</v>
      </c>
      <c r="D6106" s="9" t="s">
        <v>12088</v>
      </c>
      <c r="E6106" s="9" t="s">
        <v>451</v>
      </c>
      <c r="F6106" s="9"/>
      <c r="G6106" s="9"/>
      <c r="H6106" s="9" t="s">
        <v>1045</v>
      </c>
      <c r="I6106" s="9"/>
      <c r="J6106" s="9" t="s">
        <v>1857</v>
      </c>
      <c r="K6106" s="10" t="s">
        <v>11735</v>
      </c>
      <c r="L6106" s="10" t="s">
        <v>11816</v>
      </c>
      <c r="M6106" s="9"/>
      <c r="N6106" s="12" t="s">
        <v>11737</v>
      </c>
    </row>
    <row r="6107" customFormat="1" spans="1:14">
      <c r="A6107" s="9" t="s">
        <v>11732</v>
      </c>
      <c r="B6107" s="9"/>
      <c r="C6107" s="9" t="s">
        <v>12089</v>
      </c>
      <c r="D6107" s="9" t="s">
        <v>12090</v>
      </c>
      <c r="E6107" s="9" t="s">
        <v>451</v>
      </c>
      <c r="F6107" s="9"/>
      <c r="G6107" s="9"/>
      <c r="H6107" s="9" t="s">
        <v>1045</v>
      </c>
      <c r="I6107" s="9"/>
      <c r="J6107" s="9" t="s">
        <v>1857</v>
      </c>
      <c r="K6107" s="10" t="s">
        <v>11735</v>
      </c>
      <c r="L6107" s="10" t="s">
        <v>11816</v>
      </c>
      <c r="M6107" s="9"/>
      <c r="N6107" s="12" t="s">
        <v>11737</v>
      </c>
    </row>
    <row r="6108" customFormat="1" spans="1:14">
      <c r="A6108" s="9" t="s">
        <v>11732</v>
      </c>
      <c r="B6108" s="9"/>
      <c r="C6108" s="9" t="s">
        <v>12091</v>
      </c>
      <c r="D6108" s="9" t="s">
        <v>12092</v>
      </c>
      <c r="E6108" s="9" t="s">
        <v>451</v>
      </c>
      <c r="F6108" s="9"/>
      <c r="G6108" s="9"/>
      <c r="H6108" s="9" t="s">
        <v>1045</v>
      </c>
      <c r="I6108" s="9"/>
      <c r="J6108" s="9" t="s">
        <v>1857</v>
      </c>
      <c r="K6108" s="10" t="s">
        <v>11735</v>
      </c>
      <c r="L6108" s="10" t="s">
        <v>11816</v>
      </c>
      <c r="M6108" s="9"/>
      <c r="N6108" s="12" t="s">
        <v>11737</v>
      </c>
    </row>
    <row r="6109" customFormat="1" spans="1:14">
      <c r="A6109" s="9" t="s">
        <v>11732</v>
      </c>
      <c r="B6109" s="9"/>
      <c r="C6109" s="9" t="s">
        <v>12093</v>
      </c>
      <c r="D6109" s="9" t="s">
        <v>12094</v>
      </c>
      <c r="E6109" s="9" t="s">
        <v>451</v>
      </c>
      <c r="F6109" s="9"/>
      <c r="G6109" s="9"/>
      <c r="H6109" s="10" t="s">
        <v>1278</v>
      </c>
      <c r="I6109" s="10"/>
      <c r="J6109" s="10" t="s">
        <v>453</v>
      </c>
      <c r="K6109" s="10" t="s">
        <v>454</v>
      </c>
      <c r="L6109" s="10" t="s">
        <v>11816</v>
      </c>
      <c r="M6109" s="9"/>
      <c r="N6109" s="12" t="s">
        <v>457</v>
      </c>
    </row>
    <row r="6110" customFormat="1" spans="1:14">
      <c r="A6110" s="9" t="s">
        <v>11732</v>
      </c>
      <c r="B6110" s="9"/>
      <c r="C6110" s="10" t="s">
        <v>12095</v>
      </c>
      <c r="D6110" s="10" t="s">
        <v>12096</v>
      </c>
      <c r="E6110" s="10" t="s">
        <v>451</v>
      </c>
      <c r="F6110" s="10"/>
      <c r="G6110" s="10"/>
      <c r="H6110" s="10" t="s">
        <v>1278</v>
      </c>
      <c r="I6110" s="10"/>
      <c r="J6110" s="10" t="s">
        <v>453</v>
      </c>
      <c r="K6110" s="10" t="s">
        <v>454</v>
      </c>
      <c r="L6110" s="10" t="s">
        <v>11816</v>
      </c>
      <c r="M6110" s="9" t="s">
        <v>456</v>
      </c>
      <c r="N6110" s="12" t="s">
        <v>457</v>
      </c>
    </row>
    <row r="6111" customFormat="1" spans="1:14">
      <c r="A6111" s="9" t="s">
        <v>11732</v>
      </c>
      <c r="B6111" s="9"/>
      <c r="C6111" s="9" t="s">
        <v>12097</v>
      </c>
      <c r="D6111" s="9" t="s">
        <v>12098</v>
      </c>
      <c r="E6111" s="9" t="s">
        <v>451</v>
      </c>
      <c r="F6111" s="9"/>
      <c r="G6111" s="9"/>
      <c r="H6111" s="10" t="s">
        <v>1278</v>
      </c>
      <c r="I6111" s="10"/>
      <c r="J6111" s="10" t="s">
        <v>453</v>
      </c>
      <c r="K6111" s="10" t="s">
        <v>454</v>
      </c>
      <c r="L6111" s="10" t="s">
        <v>11816</v>
      </c>
      <c r="M6111" s="9"/>
      <c r="N6111" s="12" t="s">
        <v>457</v>
      </c>
    </row>
    <row r="6112" customFormat="1" spans="1:14">
      <c r="A6112" s="9" t="s">
        <v>11732</v>
      </c>
      <c r="B6112" s="9"/>
      <c r="C6112" s="9" t="s">
        <v>12099</v>
      </c>
      <c r="D6112" s="9" t="s">
        <v>12100</v>
      </c>
      <c r="E6112" s="9" t="s">
        <v>451</v>
      </c>
      <c r="F6112" s="9"/>
      <c r="G6112" s="9"/>
      <c r="H6112" s="10" t="s">
        <v>1278</v>
      </c>
      <c r="I6112" s="10"/>
      <c r="J6112" s="10" t="s">
        <v>453</v>
      </c>
      <c r="K6112" s="10" t="s">
        <v>454</v>
      </c>
      <c r="L6112" s="10" t="s">
        <v>11816</v>
      </c>
      <c r="M6112" s="9"/>
      <c r="N6112" s="12" t="s">
        <v>457</v>
      </c>
    </row>
    <row r="6113" customFormat="1" spans="1:14">
      <c r="A6113" s="9" t="s">
        <v>11732</v>
      </c>
      <c r="B6113" s="9"/>
      <c r="C6113" s="9" t="s">
        <v>12101</v>
      </c>
      <c r="D6113" s="9" t="s">
        <v>12102</v>
      </c>
      <c r="E6113" s="9" t="s">
        <v>451</v>
      </c>
      <c r="F6113" s="9"/>
      <c r="G6113" s="9"/>
      <c r="H6113" s="9" t="s">
        <v>1045</v>
      </c>
      <c r="I6113" s="9"/>
      <c r="J6113" s="9" t="s">
        <v>1857</v>
      </c>
      <c r="K6113" s="10" t="s">
        <v>11735</v>
      </c>
      <c r="L6113" s="10" t="s">
        <v>11816</v>
      </c>
      <c r="M6113" s="9"/>
      <c r="N6113" s="12" t="s">
        <v>11737</v>
      </c>
    </row>
    <row r="6114" customFormat="1" spans="1:14">
      <c r="A6114" s="9" t="s">
        <v>11732</v>
      </c>
      <c r="B6114" s="9"/>
      <c r="C6114" s="9" t="s">
        <v>12103</v>
      </c>
      <c r="D6114" s="9" t="s">
        <v>12104</v>
      </c>
      <c r="E6114" s="9" t="s">
        <v>451</v>
      </c>
      <c r="F6114" s="9"/>
      <c r="G6114" s="9"/>
      <c r="H6114" s="9" t="s">
        <v>1045</v>
      </c>
      <c r="I6114" s="9"/>
      <c r="J6114" s="9" t="s">
        <v>1857</v>
      </c>
      <c r="K6114" s="10" t="s">
        <v>11735</v>
      </c>
      <c r="L6114" s="10" t="s">
        <v>11816</v>
      </c>
      <c r="M6114" s="9"/>
      <c r="N6114" s="12" t="s">
        <v>11737</v>
      </c>
    </row>
    <row r="6115" customFormat="1" spans="1:14">
      <c r="A6115" s="9" t="s">
        <v>11732</v>
      </c>
      <c r="B6115" s="9"/>
      <c r="C6115" s="9" t="s">
        <v>12105</v>
      </c>
      <c r="D6115" s="9" t="s">
        <v>12106</v>
      </c>
      <c r="E6115" s="9" t="s">
        <v>451</v>
      </c>
      <c r="F6115" s="9"/>
      <c r="G6115" s="9"/>
      <c r="H6115" s="9" t="s">
        <v>1045</v>
      </c>
      <c r="I6115" s="9"/>
      <c r="J6115" s="9" t="s">
        <v>1857</v>
      </c>
      <c r="K6115" s="10" t="s">
        <v>11735</v>
      </c>
      <c r="L6115" s="10" t="s">
        <v>11816</v>
      </c>
      <c r="M6115" s="9"/>
      <c r="N6115" s="12" t="s">
        <v>11737</v>
      </c>
    </row>
    <row r="6116" customFormat="1" spans="1:14">
      <c r="A6116" s="9" t="s">
        <v>11732</v>
      </c>
      <c r="B6116" s="9"/>
      <c r="C6116" s="9" t="s">
        <v>12107</v>
      </c>
      <c r="D6116" s="9" t="s">
        <v>12108</v>
      </c>
      <c r="E6116" s="9" t="s">
        <v>451</v>
      </c>
      <c r="F6116" s="9"/>
      <c r="G6116" s="9"/>
      <c r="H6116" s="9" t="s">
        <v>1045</v>
      </c>
      <c r="I6116" s="9"/>
      <c r="J6116" s="9" t="s">
        <v>1857</v>
      </c>
      <c r="K6116" s="10" t="s">
        <v>11735</v>
      </c>
      <c r="L6116" s="10" t="s">
        <v>11816</v>
      </c>
      <c r="M6116" s="9"/>
      <c r="N6116" s="12" t="s">
        <v>11737</v>
      </c>
    </row>
    <row r="6117" customFormat="1" spans="1:14">
      <c r="A6117" s="9" t="s">
        <v>11732</v>
      </c>
      <c r="B6117" s="9"/>
      <c r="C6117" s="9" t="s">
        <v>12109</v>
      </c>
      <c r="D6117" s="9" t="s">
        <v>12110</v>
      </c>
      <c r="E6117" s="9" t="s">
        <v>451</v>
      </c>
      <c r="F6117" s="9"/>
      <c r="G6117" s="9"/>
      <c r="H6117" s="9" t="s">
        <v>1045</v>
      </c>
      <c r="I6117" s="9"/>
      <c r="J6117" s="9" t="s">
        <v>1857</v>
      </c>
      <c r="K6117" s="10" t="s">
        <v>11735</v>
      </c>
      <c r="L6117" s="10" t="s">
        <v>11816</v>
      </c>
      <c r="M6117" s="9"/>
      <c r="N6117" s="12" t="s">
        <v>11737</v>
      </c>
    </row>
    <row r="6118" customFormat="1" spans="1:14">
      <c r="A6118" s="9" t="s">
        <v>11732</v>
      </c>
      <c r="B6118" s="9"/>
      <c r="C6118" s="9" t="s">
        <v>12111</v>
      </c>
      <c r="D6118" s="9" t="s">
        <v>12112</v>
      </c>
      <c r="E6118" s="9" t="s">
        <v>451</v>
      </c>
      <c r="F6118" s="9"/>
      <c r="G6118" s="9"/>
      <c r="H6118" s="9" t="s">
        <v>1045</v>
      </c>
      <c r="I6118" s="9"/>
      <c r="J6118" s="9" t="s">
        <v>1857</v>
      </c>
      <c r="K6118" s="10" t="s">
        <v>11735</v>
      </c>
      <c r="L6118" s="10" t="s">
        <v>11816</v>
      </c>
      <c r="M6118" s="9"/>
      <c r="N6118" s="12" t="s">
        <v>11737</v>
      </c>
    </row>
    <row r="6119" customFormat="1" spans="1:14">
      <c r="A6119" s="9" t="s">
        <v>11732</v>
      </c>
      <c r="B6119" s="9"/>
      <c r="C6119" s="9" t="s">
        <v>12113</v>
      </c>
      <c r="D6119" s="9" t="s">
        <v>12114</v>
      </c>
      <c r="E6119" s="9" t="s">
        <v>451</v>
      </c>
      <c r="F6119" s="9"/>
      <c r="G6119" s="9"/>
      <c r="H6119" s="9" t="s">
        <v>1045</v>
      </c>
      <c r="I6119" s="9"/>
      <c r="J6119" s="9" t="s">
        <v>1857</v>
      </c>
      <c r="K6119" s="10" t="s">
        <v>11735</v>
      </c>
      <c r="L6119" s="10" t="s">
        <v>11816</v>
      </c>
      <c r="M6119" s="9"/>
      <c r="N6119" s="12" t="s">
        <v>11737</v>
      </c>
    </row>
    <row r="6120" customFormat="1" spans="1:14">
      <c r="A6120" s="9" t="s">
        <v>11732</v>
      </c>
      <c r="B6120" s="9"/>
      <c r="C6120" s="9" t="s">
        <v>12115</v>
      </c>
      <c r="D6120" s="9" t="s">
        <v>12116</v>
      </c>
      <c r="E6120" s="9" t="s">
        <v>451</v>
      </c>
      <c r="F6120" s="9"/>
      <c r="G6120" s="9"/>
      <c r="H6120" s="9" t="s">
        <v>1045</v>
      </c>
      <c r="I6120" s="9"/>
      <c r="J6120" s="9" t="s">
        <v>1857</v>
      </c>
      <c r="K6120" s="10" t="s">
        <v>11735</v>
      </c>
      <c r="L6120" s="10" t="s">
        <v>11816</v>
      </c>
      <c r="M6120" s="9"/>
      <c r="N6120" s="12" t="s">
        <v>11737</v>
      </c>
    </row>
    <row r="6121" customFormat="1" spans="1:14">
      <c r="A6121" s="9" t="s">
        <v>11732</v>
      </c>
      <c r="B6121" s="9"/>
      <c r="C6121" s="9" t="s">
        <v>12117</v>
      </c>
      <c r="D6121" s="9" t="s">
        <v>12118</v>
      </c>
      <c r="E6121" s="9" t="s">
        <v>451</v>
      </c>
      <c r="F6121" s="9"/>
      <c r="G6121" s="9"/>
      <c r="H6121" s="9" t="s">
        <v>1045</v>
      </c>
      <c r="I6121" s="9"/>
      <c r="J6121" s="9" t="s">
        <v>1857</v>
      </c>
      <c r="K6121" s="10" t="s">
        <v>11735</v>
      </c>
      <c r="L6121" s="10" t="s">
        <v>11816</v>
      </c>
      <c r="M6121" s="9"/>
      <c r="N6121" s="12" t="s">
        <v>11737</v>
      </c>
    </row>
    <row r="6122" customFormat="1" spans="1:14">
      <c r="A6122" s="9" t="s">
        <v>11732</v>
      </c>
      <c r="B6122" s="9"/>
      <c r="C6122" s="10" t="s">
        <v>12119</v>
      </c>
      <c r="D6122" s="10" t="s">
        <v>12120</v>
      </c>
      <c r="E6122" s="10" t="s">
        <v>451</v>
      </c>
      <c r="F6122" s="10"/>
      <c r="G6122" s="10"/>
      <c r="H6122" s="10" t="s">
        <v>1045</v>
      </c>
      <c r="I6122" s="10"/>
      <c r="J6122" s="9" t="s">
        <v>1857</v>
      </c>
      <c r="K6122" s="10" t="s">
        <v>11735</v>
      </c>
      <c r="L6122" s="10" t="s">
        <v>11816</v>
      </c>
      <c r="M6122" s="9" t="s">
        <v>456</v>
      </c>
      <c r="N6122" s="12" t="s">
        <v>11737</v>
      </c>
    </row>
    <row r="6123" customFormat="1" spans="1:14">
      <c r="A6123" s="9" t="s">
        <v>11732</v>
      </c>
      <c r="B6123" s="10"/>
      <c r="C6123" s="10" t="s">
        <v>12121</v>
      </c>
      <c r="D6123" s="10" t="s">
        <v>12122</v>
      </c>
      <c r="E6123" s="10" t="s">
        <v>451</v>
      </c>
      <c r="F6123" s="10"/>
      <c r="G6123" s="10"/>
      <c r="H6123" s="10" t="s">
        <v>1045</v>
      </c>
      <c r="I6123" s="10"/>
      <c r="J6123" s="9" t="s">
        <v>1857</v>
      </c>
      <c r="K6123" s="10" t="s">
        <v>11735</v>
      </c>
      <c r="L6123" s="10" t="s">
        <v>11816</v>
      </c>
      <c r="M6123" s="9" t="s">
        <v>456</v>
      </c>
      <c r="N6123" s="12" t="s">
        <v>11737</v>
      </c>
    </row>
    <row r="6124" customFormat="1" spans="1:14">
      <c r="A6124" s="9" t="s">
        <v>11732</v>
      </c>
      <c r="B6124" s="9"/>
      <c r="C6124" s="9" t="s">
        <v>12123</v>
      </c>
      <c r="D6124" s="9" t="s">
        <v>12124</v>
      </c>
      <c r="E6124" s="9" t="s">
        <v>451</v>
      </c>
      <c r="F6124" s="9"/>
      <c r="G6124" s="9"/>
      <c r="H6124" s="9" t="s">
        <v>1045</v>
      </c>
      <c r="I6124" s="9"/>
      <c r="J6124" s="9" t="s">
        <v>1857</v>
      </c>
      <c r="K6124" s="10" t="s">
        <v>11735</v>
      </c>
      <c r="L6124" s="10" t="s">
        <v>11816</v>
      </c>
      <c r="M6124" s="9"/>
      <c r="N6124" s="12" t="s">
        <v>11737</v>
      </c>
    </row>
    <row r="6125" customFormat="1" spans="1:14">
      <c r="A6125" s="9" t="s">
        <v>11732</v>
      </c>
      <c r="B6125" s="9"/>
      <c r="C6125" s="9" t="s">
        <v>12125</v>
      </c>
      <c r="D6125" s="9" t="s">
        <v>12126</v>
      </c>
      <c r="E6125" s="9" t="s">
        <v>451</v>
      </c>
      <c r="F6125" s="9"/>
      <c r="G6125" s="9"/>
      <c r="H6125" s="9" t="s">
        <v>1045</v>
      </c>
      <c r="I6125" s="9"/>
      <c r="J6125" s="9" t="s">
        <v>1857</v>
      </c>
      <c r="K6125" s="10" t="s">
        <v>11735</v>
      </c>
      <c r="L6125" s="10" t="s">
        <v>11816</v>
      </c>
      <c r="M6125" s="9"/>
      <c r="N6125" s="12" t="s">
        <v>11737</v>
      </c>
    </row>
    <row r="6126" customFormat="1" spans="1:14">
      <c r="A6126" s="9" t="s">
        <v>11732</v>
      </c>
      <c r="B6126" s="9"/>
      <c r="C6126" s="9" t="s">
        <v>12127</v>
      </c>
      <c r="D6126" s="9" t="s">
        <v>12128</v>
      </c>
      <c r="E6126" s="9" t="s">
        <v>451</v>
      </c>
      <c r="F6126" s="9"/>
      <c r="G6126" s="9"/>
      <c r="H6126" s="9" t="s">
        <v>1045</v>
      </c>
      <c r="I6126" s="9"/>
      <c r="J6126" s="9" t="s">
        <v>1857</v>
      </c>
      <c r="K6126" s="10" t="s">
        <v>11735</v>
      </c>
      <c r="L6126" s="10" t="s">
        <v>11816</v>
      </c>
      <c r="M6126" s="9"/>
      <c r="N6126" s="12" t="s">
        <v>11737</v>
      </c>
    </row>
    <row r="6127" customFormat="1" spans="1:14">
      <c r="A6127" s="9" t="s">
        <v>11732</v>
      </c>
      <c r="B6127" s="9"/>
      <c r="C6127" s="9" t="s">
        <v>12129</v>
      </c>
      <c r="D6127" s="9" t="s">
        <v>12130</v>
      </c>
      <c r="E6127" s="9" t="s">
        <v>451</v>
      </c>
      <c r="F6127" s="9"/>
      <c r="G6127" s="9"/>
      <c r="H6127" s="9" t="s">
        <v>1045</v>
      </c>
      <c r="I6127" s="9"/>
      <c r="J6127" s="9" t="s">
        <v>1857</v>
      </c>
      <c r="K6127" s="10" t="s">
        <v>11735</v>
      </c>
      <c r="L6127" s="10" t="s">
        <v>11816</v>
      </c>
      <c r="M6127" s="9"/>
      <c r="N6127" s="12" t="s">
        <v>11737</v>
      </c>
    </row>
    <row r="6128" customFormat="1" spans="1:14">
      <c r="A6128" s="9" t="s">
        <v>11732</v>
      </c>
      <c r="B6128" s="9"/>
      <c r="C6128" s="9" t="s">
        <v>12131</v>
      </c>
      <c r="D6128" s="9" t="s">
        <v>12132</v>
      </c>
      <c r="E6128" s="9" t="s">
        <v>451</v>
      </c>
      <c r="F6128" s="9"/>
      <c r="G6128" s="9"/>
      <c r="H6128" s="9" t="s">
        <v>1045</v>
      </c>
      <c r="I6128" s="9"/>
      <c r="J6128" s="9" t="s">
        <v>1857</v>
      </c>
      <c r="K6128" s="10" t="s">
        <v>11735</v>
      </c>
      <c r="L6128" s="10" t="s">
        <v>11816</v>
      </c>
      <c r="M6128" s="9"/>
      <c r="N6128" s="12" t="s">
        <v>11737</v>
      </c>
    </row>
    <row r="6129" customFormat="1" spans="1:14">
      <c r="A6129" s="9" t="s">
        <v>11732</v>
      </c>
      <c r="B6129" s="9"/>
      <c r="C6129" s="10" t="s">
        <v>12133</v>
      </c>
      <c r="D6129" s="10" t="s">
        <v>12134</v>
      </c>
      <c r="E6129" s="10" t="s">
        <v>451</v>
      </c>
      <c r="F6129" s="10"/>
      <c r="G6129" s="10"/>
      <c r="H6129" s="10" t="s">
        <v>1045</v>
      </c>
      <c r="I6129" s="10"/>
      <c r="J6129" s="9" t="s">
        <v>1857</v>
      </c>
      <c r="K6129" s="10" t="s">
        <v>11735</v>
      </c>
      <c r="L6129" s="10" t="s">
        <v>11816</v>
      </c>
      <c r="M6129" s="9" t="s">
        <v>456</v>
      </c>
      <c r="N6129" s="12" t="s">
        <v>11737</v>
      </c>
    </row>
    <row r="6130" customFormat="1" spans="1:14">
      <c r="A6130" s="9" t="s">
        <v>11732</v>
      </c>
      <c r="B6130" s="9"/>
      <c r="C6130" s="9" t="s">
        <v>12135</v>
      </c>
      <c r="D6130" s="9" t="s">
        <v>12136</v>
      </c>
      <c r="E6130" s="9" t="s">
        <v>451</v>
      </c>
      <c r="F6130" s="9"/>
      <c r="G6130" s="9"/>
      <c r="H6130" s="9" t="s">
        <v>1045</v>
      </c>
      <c r="I6130" s="9"/>
      <c r="J6130" s="9" t="s">
        <v>1857</v>
      </c>
      <c r="K6130" s="10" t="s">
        <v>11735</v>
      </c>
      <c r="L6130" s="10" t="s">
        <v>11816</v>
      </c>
      <c r="M6130" s="9"/>
      <c r="N6130" s="12" t="s">
        <v>11737</v>
      </c>
    </row>
    <row r="6131" customFormat="1" spans="1:14">
      <c r="A6131" s="9" t="s">
        <v>11732</v>
      </c>
      <c r="B6131" s="9"/>
      <c r="C6131" s="10" t="s">
        <v>12137</v>
      </c>
      <c r="D6131" s="10" t="s">
        <v>12138</v>
      </c>
      <c r="E6131" s="10" t="s">
        <v>451</v>
      </c>
      <c r="F6131" s="10"/>
      <c r="G6131" s="10"/>
      <c r="H6131" s="10" t="s">
        <v>1045</v>
      </c>
      <c r="I6131" s="10"/>
      <c r="J6131" s="9" t="s">
        <v>1857</v>
      </c>
      <c r="K6131" s="10" t="s">
        <v>11735</v>
      </c>
      <c r="L6131" s="10" t="s">
        <v>11816</v>
      </c>
      <c r="M6131" s="9" t="s">
        <v>456</v>
      </c>
      <c r="N6131" s="12" t="s">
        <v>11737</v>
      </c>
    </row>
    <row r="6132" customFormat="1" spans="1:14">
      <c r="A6132" s="9" t="s">
        <v>11732</v>
      </c>
      <c r="B6132" s="9"/>
      <c r="C6132" s="10" t="s">
        <v>12139</v>
      </c>
      <c r="D6132" s="10" t="s">
        <v>12140</v>
      </c>
      <c r="E6132" s="10" t="s">
        <v>451</v>
      </c>
      <c r="F6132" s="10"/>
      <c r="G6132" s="10"/>
      <c r="H6132" s="10" t="s">
        <v>1045</v>
      </c>
      <c r="I6132" s="10"/>
      <c r="J6132" s="9" t="s">
        <v>1857</v>
      </c>
      <c r="K6132" s="10" t="s">
        <v>11735</v>
      </c>
      <c r="L6132" s="10" t="s">
        <v>11816</v>
      </c>
      <c r="M6132" s="9" t="s">
        <v>456</v>
      </c>
      <c r="N6132" s="12" t="s">
        <v>11737</v>
      </c>
    </row>
    <row r="6133" customFormat="1" spans="1:14">
      <c r="A6133" s="9" t="s">
        <v>11732</v>
      </c>
      <c r="B6133" s="9"/>
      <c r="C6133" s="9" t="s">
        <v>12141</v>
      </c>
      <c r="D6133" s="9" t="s">
        <v>12142</v>
      </c>
      <c r="E6133" s="9" t="s">
        <v>451</v>
      </c>
      <c r="F6133" s="9"/>
      <c r="G6133" s="9"/>
      <c r="H6133" s="9" t="s">
        <v>1045</v>
      </c>
      <c r="I6133" s="9"/>
      <c r="J6133" s="9" t="s">
        <v>1857</v>
      </c>
      <c r="K6133" s="10" t="s">
        <v>11735</v>
      </c>
      <c r="L6133" s="10" t="s">
        <v>11816</v>
      </c>
      <c r="M6133" s="9"/>
      <c r="N6133" s="12" t="s">
        <v>11737</v>
      </c>
    </row>
    <row r="6134" customFormat="1" spans="1:14">
      <c r="A6134" s="9" t="s">
        <v>11732</v>
      </c>
      <c r="B6134" s="9"/>
      <c r="C6134" s="10" t="s">
        <v>12143</v>
      </c>
      <c r="D6134" s="10" t="s">
        <v>12144</v>
      </c>
      <c r="E6134" s="10" t="s">
        <v>451</v>
      </c>
      <c r="F6134" s="10"/>
      <c r="G6134" s="10"/>
      <c r="H6134" s="10" t="s">
        <v>1045</v>
      </c>
      <c r="I6134" s="10"/>
      <c r="J6134" s="9" t="s">
        <v>1857</v>
      </c>
      <c r="K6134" s="10" t="s">
        <v>11735</v>
      </c>
      <c r="L6134" s="10" t="s">
        <v>11816</v>
      </c>
      <c r="M6134" s="9" t="s">
        <v>456</v>
      </c>
      <c r="N6134" s="12" t="s">
        <v>11737</v>
      </c>
    </row>
    <row r="6135" customFormat="1" spans="1:14">
      <c r="A6135" s="9" t="s">
        <v>11732</v>
      </c>
      <c r="B6135" s="9"/>
      <c r="C6135" s="9" t="s">
        <v>12145</v>
      </c>
      <c r="D6135" s="9" t="s">
        <v>12146</v>
      </c>
      <c r="E6135" s="9" t="s">
        <v>451</v>
      </c>
      <c r="F6135" s="9"/>
      <c r="G6135" s="9"/>
      <c r="H6135" s="9" t="s">
        <v>1045</v>
      </c>
      <c r="I6135" s="9"/>
      <c r="J6135" s="9" t="s">
        <v>1857</v>
      </c>
      <c r="K6135" s="10" t="s">
        <v>11735</v>
      </c>
      <c r="L6135" s="10" t="s">
        <v>11816</v>
      </c>
      <c r="M6135" s="9"/>
      <c r="N6135" s="12" t="s">
        <v>11737</v>
      </c>
    </row>
    <row r="6136" customFormat="1" spans="1:14">
      <c r="A6136" s="9" t="s">
        <v>11732</v>
      </c>
      <c r="B6136" s="9"/>
      <c r="C6136" s="9" t="s">
        <v>12147</v>
      </c>
      <c r="D6136" s="9" t="s">
        <v>12148</v>
      </c>
      <c r="E6136" s="9" t="s">
        <v>451</v>
      </c>
      <c r="F6136" s="9"/>
      <c r="G6136" s="9"/>
      <c r="H6136" s="9" t="s">
        <v>1045</v>
      </c>
      <c r="I6136" s="9"/>
      <c r="J6136" s="9" t="s">
        <v>1857</v>
      </c>
      <c r="K6136" s="10" t="s">
        <v>11735</v>
      </c>
      <c r="L6136" s="10" t="s">
        <v>11816</v>
      </c>
      <c r="M6136" s="9"/>
      <c r="N6136" s="12" t="s">
        <v>11737</v>
      </c>
    </row>
    <row r="6137" customFormat="1" spans="1:14">
      <c r="A6137" s="9" t="s">
        <v>11732</v>
      </c>
      <c r="B6137" s="9"/>
      <c r="C6137" s="10" t="s">
        <v>12149</v>
      </c>
      <c r="D6137" s="10" t="s">
        <v>12150</v>
      </c>
      <c r="E6137" s="10" t="s">
        <v>451</v>
      </c>
      <c r="F6137" s="10"/>
      <c r="G6137" s="10"/>
      <c r="H6137" s="10" t="s">
        <v>1045</v>
      </c>
      <c r="I6137" s="10"/>
      <c r="J6137" s="9" t="s">
        <v>1857</v>
      </c>
      <c r="K6137" s="10" t="s">
        <v>11735</v>
      </c>
      <c r="L6137" s="10" t="s">
        <v>11816</v>
      </c>
      <c r="M6137" s="9" t="s">
        <v>456</v>
      </c>
      <c r="N6137" s="12" t="s">
        <v>11737</v>
      </c>
    </row>
    <row r="6138" customFormat="1" spans="1:14">
      <c r="A6138" s="9" t="s">
        <v>11732</v>
      </c>
      <c r="B6138" s="9"/>
      <c r="C6138" s="9" t="s">
        <v>12151</v>
      </c>
      <c r="D6138" s="9" t="s">
        <v>12152</v>
      </c>
      <c r="E6138" s="9" t="s">
        <v>451</v>
      </c>
      <c r="F6138" s="9"/>
      <c r="G6138" s="9"/>
      <c r="H6138" s="9" t="s">
        <v>1045</v>
      </c>
      <c r="I6138" s="9"/>
      <c r="J6138" s="9" t="s">
        <v>1857</v>
      </c>
      <c r="K6138" s="10" t="s">
        <v>11735</v>
      </c>
      <c r="L6138" s="10" t="s">
        <v>11816</v>
      </c>
      <c r="M6138" s="9"/>
      <c r="N6138" s="12" t="s">
        <v>11737</v>
      </c>
    </row>
    <row r="6139" customFormat="1" spans="1:14">
      <c r="A6139" s="9" t="s">
        <v>11732</v>
      </c>
      <c r="B6139" s="9"/>
      <c r="C6139" s="9" t="s">
        <v>12153</v>
      </c>
      <c r="D6139" s="9" t="s">
        <v>12154</v>
      </c>
      <c r="E6139" s="9" t="s">
        <v>451</v>
      </c>
      <c r="F6139" s="9"/>
      <c r="G6139" s="9"/>
      <c r="H6139" s="9" t="s">
        <v>1045</v>
      </c>
      <c r="I6139" s="9"/>
      <c r="J6139" s="9" t="s">
        <v>1857</v>
      </c>
      <c r="K6139" s="10" t="s">
        <v>11735</v>
      </c>
      <c r="L6139" s="10" t="s">
        <v>11816</v>
      </c>
      <c r="M6139" s="9"/>
      <c r="N6139" s="12" t="s">
        <v>11737</v>
      </c>
    </row>
    <row r="6140" customFormat="1" spans="1:14">
      <c r="A6140" s="9" t="s">
        <v>11732</v>
      </c>
      <c r="B6140" s="9"/>
      <c r="C6140" s="10" t="s">
        <v>12155</v>
      </c>
      <c r="D6140" s="10" t="s">
        <v>12156</v>
      </c>
      <c r="E6140" s="10" t="s">
        <v>451</v>
      </c>
      <c r="F6140" s="10"/>
      <c r="G6140" s="10"/>
      <c r="H6140" s="10" t="s">
        <v>1045</v>
      </c>
      <c r="I6140" s="10"/>
      <c r="J6140" s="9" t="s">
        <v>1857</v>
      </c>
      <c r="K6140" s="10" t="s">
        <v>11735</v>
      </c>
      <c r="L6140" s="10" t="s">
        <v>11816</v>
      </c>
      <c r="M6140" s="9" t="s">
        <v>456</v>
      </c>
      <c r="N6140" s="12" t="s">
        <v>11737</v>
      </c>
    </row>
    <row r="6141" customFormat="1" spans="1:14">
      <c r="A6141" s="9" t="s">
        <v>11732</v>
      </c>
      <c r="B6141" s="9"/>
      <c r="C6141" s="10" t="s">
        <v>12157</v>
      </c>
      <c r="D6141" s="10" t="s">
        <v>12158</v>
      </c>
      <c r="E6141" s="10" t="s">
        <v>451</v>
      </c>
      <c r="F6141" s="10"/>
      <c r="G6141" s="10"/>
      <c r="H6141" s="10" t="s">
        <v>1045</v>
      </c>
      <c r="I6141" s="10"/>
      <c r="J6141" s="9" t="s">
        <v>1857</v>
      </c>
      <c r="K6141" s="10" t="s">
        <v>11735</v>
      </c>
      <c r="L6141" s="10" t="s">
        <v>11816</v>
      </c>
      <c r="M6141" s="9" t="s">
        <v>456</v>
      </c>
      <c r="N6141" s="12" t="s">
        <v>11737</v>
      </c>
    </row>
    <row r="6142" customFormat="1" spans="1:14">
      <c r="A6142" s="9" t="s">
        <v>11732</v>
      </c>
      <c r="B6142" s="9"/>
      <c r="C6142" s="9" t="s">
        <v>12159</v>
      </c>
      <c r="D6142" s="9" t="s">
        <v>12160</v>
      </c>
      <c r="E6142" s="9" t="s">
        <v>451</v>
      </c>
      <c r="F6142" s="9"/>
      <c r="G6142" s="9"/>
      <c r="H6142" s="9" t="s">
        <v>1045</v>
      </c>
      <c r="I6142" s="9"/>
      <c r="J6142" s="9" t="s">
        <v>1857</v>
      </c>
      <c r="K6142" s="10" t="s">
        <v>11735</v>
      </c>
      <c r="L6142" s="10" t="s">
        <v>11816</v>
      </c>
      <c r="M6142" s="9"/>
      <c r="N6142" s="12" t="s">
        <v>11737</v>
      </c>
    </row>
    <row r="6143" customFormat="1" spans="1:14">
      <c r="A6143" s="9" t="s">
        <v>11732</v>
      </c>
      <c r="B6143" s="9"/>
      <c r="C6143" s="9" t="s">
        <v>12161</v>
      </c>
      <c r="D6143" s="9" t="s">
        <v>12162</v>
      </c>
      <c r="E6143" s="9" t="s">
        <v>451</v>
      </c>
      <c r="F6143" s="9"/>
      <c r="G6143" s="9"/>
      <c r="H6143" s="9" t="s">
        <v>1045</v>
      </c>
      <c r="I6143" s="9"/>
      <c r="J6143" s="9" t="s">
        <v>1857</v>
      </c>
      <c r="K6143" s="10" t="s">
        <v>11735</v>
      </c>
      <c r="L6143" s="10" t="s">
        <v>11816</v>
      </c>
      <c r="M6143" s="9"/>
      <c r="N6143" s="12" t="s">
        <v>11737</v>
      </c>
    </row>
    <row r="6144" customFormat="1" spans="1:14">
      <c r="A6144" s="9" t="s">
        <v>11732</v>
      </c>
      <c r="B6144" s="9"/>
      <c r="C6144" s="9" t="s">
        <v>12163</v>
      </c>
      <c r="D6144" s="9" t="s">
        <v>12164</v>
      </c>
      <c r="E6144" s="9" t="s">
        <v>451</v>
      </c>
      <c r="F6144" s="9"/>
      <c r="G6144" s="9"/>
      <c r="H6144" s="9" t="s">
        <v>1045</v>
      </c>
      <c r="I6144" s="9"/>
      <c r="J6144" s="9" t="s">
        <v>1857</v>
      </c>
      <c r="K6144" s="10" t="s">
        <v>11735</v>
      </c>
      <c r="L6144" s="10" t="s">
        <v>11816</v>
      </c>
      <c r="M6144" s="9"/>
      <c r="N6144" s="12" t="s">
        <v>11737</v>
      </c>
    </row>
    <row r="6145" customFormat="1" spans="1:14">
      <c r="A6145" s="9" t="s">
        <v>11732</v>
      </c>
      <c r="B6145" s="9"/>
      <c r="C6145" s="9" t="s">
        <v>12165</v>
      </c>
      <c r="D6145" s="9" t="s">
        <v>12166</v>
      </c>
      <c r="E6145" s="9" t="s">
        <v>451</v>
      </c>
      <c r="F6145" s="9"/>
      <c r="G6145" s="9"/>
      <c r="H6145" s="9" t="s">
        <v>1045</v>
      </c>
      <c r="I6145" s="9"/>
      <c r="J6145" s="9" t="s">
        <v>1857</v>
      </c>
      <c r="K6145" s="10" t="s">
        <v>11735</v>
      </c>
      <c r="L6145" s="10" t="s">
        <v>11816</v>
      </c>
      <c r="M6145" s="9"/>
      <c r="N6145" s="12" t="s">
        <v>11737</v>
      </c>
    </row>
    <row r="6146" customFormat="1" spans="1:14">
      <c r="A6146" s="9" t="s">
        <v>11732</v>
      </c>
      <c r="B6146" s="9"/>
      <c r="C6146" s="9" t="s">
        <v>12167</v>
      </c>
      <c r="D6146" s="9" t="s">
        <v>12168</v>
      </c>
      <c r="E6146" s="9" t="s">
        <v>451</v>
      </c>
      <c r="F6146" s="9"/>
      <c r="G6146" s="9"/>
      <c r="H6146" s="9" t="s">
        <v>1045</v>
      </c>
      <c r="I6146" s="9"/>
      <c r="J6146" s="9" t="s">
        <v>1857</v>
      </c>
      <c r="K6146" s="10" t="s">
        <v>11735</v>
      </c>
      <c r="L6146" s="10" t="s">
        <v>11816</v>
      </c>
      <c r="M6146" s="9"/>
      <c r="N6146" s="12" t="s">
        <v>11737</v>
      </c>
    </row>
    <row r="6147" customFormat="1" spans="1:14">
      <c r="A6147" s="9" t="s">
        <v>11732</v>
      </c>
      <c r="B6147" s="9"/>
      <c r="C6147" s="9" t="s">
        <v>12169</v>
      </c>
      <c r="D6147" s="9" t="s">
        <v>12170</v>
      </c>
      <c r="E6147" s="9" t="s">
        <v>451</v>
      </c>
      <c r="F6147" s="9"/>
      <c r="G6147" s="9"/>
      <c r="H6147" s="9" t="s">
        <v>1045</v>
      </c>
      <c r="I6147" s="9"/>
      <c r="J6147" s="9" t="s">
        <v>1857</v>
      </c>
      <c r="K6147" s="10" t="s">
        <v>11735</v>
      </c>
      <c r="L6147" s="10" t="s">
        <v>11816</v>
      </c>
      <c r="M6147" s="9"/>
      <c r="N6147" s="12" t="s">
        <v>11737</v>
      </c>
    </row>
    <row r="6148" customFormat="1" spans="1:14">
      <c r="A6148" s="9" t="s">
        <v>11732</v>
      </c>
      <c r="B6148" s="9"/>
      <c r="C6148" s="10" t="s">
        <v>12171</v>
      </c>
      <c r="D6148" s="10" t="s">
        <v>12172</v>
      </c>
      <c r="E6148" s="10" t="s">
        <v>451</v>
      </c>
      <c r="F6148" s="10"/>
      <c r="G6148" s="10"/>
      <c r="H6148" s="10" t="s">
        <v>1045</v>
      </c>
      <c r="I6148" s="10"/>
      <c r="J6148" s="9" t="s">
        <v>1857</v>
      </c>
      <c r="K6148" s="10" t="s">
        <v>11735</v>
      </c>
      <c r="L6148" s="10" t="s">
        <v>11816</v>
      </c>
      <c r="M6148" s="9" t="s">
        <v>456</v>
      </c>
      <c r="N6148" s="12" t="s">
        <v>11737</v>
      </c>
    </row>
    <row r="6149" customFormat="1" spans="1:14">
      <c r="A6149" s="9" t="s">
        <v>11732</v>
      </c>
      <c r="B6149" s="9"/>
      <c r="C6149" s="10" t="s">
        <v>12173</v>
      </c>
      <c r="D6149" s="10" t="s">
        <v>12174</v>
      </c>
      <c r="E6149" s="10" t="s">
        <v>451</v>
      </c>
      <c r="F6149" s="10"/>
      <c r="G6149" s="10"/>
      <c r="H6149" s="10" t="s">
        <v>1045</v>
      </c>
      <c r="I6149" s="10"/>
      <c r="J6149" s="9" t="s">
        <v>1857</v>
      </c>
      <c r="K6149" s="10" t="s">
        <v>11735</v>
      </c>
      <c r="L6149" s="10" t="s">
        <v>11816</v>
      </c>
      <c r="M6149" s="9" t="s">
        <v>456</v>
      </c>
      <c r="N6149" s="12" t="s">
        <v>11737</v>
      </c>
    </row>
    <row r="6150" customFormat="1" spans="1:14">
      <c r="A6150" s="9" t="s">
        <v>11732</v>
      </c>
      <c r="B6150" s="9"/>
      <c r="C6150" s="10" t="s">
        <v>12175</v>
      </c>
      <c r="D6150" s="10" t="s">
        <v>12176</v>
      </c>
      <c r="E6150" s="10" t="s">
        <v>451</v>
      </c>
      <c r="F6150" s="10"/>
      <c r="G6150" s="10"/>
      <c r="H6150" s="10" t="s">
        <v>1045</v>
      </c>
      <c r="I6150" s="10"/>
      <c r="J6150" s="9" t="s">
        <v>1857</v>
      </c>
      <c r="K6150" s="10" t="s">
        <v>11735</v>
      </c>
      <c r="L6150" s="10" t="s">
        <v>11816</v>
      </c>
      <c r="M6150" s="9" t="s">
        <v>456</v>
      </c>
      <c r="N6150" s="12" t="s">
        <v>11737</v>
      </c>
    </row>
    <row r="6151" customFormat="1" spans="1:14">
      <c r="A6151" s="9" t="s">
        <v>11732</v>
      </c>
      <c r="B6151" s="9"/>
      <c r="C6151" s="10" t="s">
        <v>12177</v>
      </c>
      <c r="D6151" s="10" t="s">
        <v>12178</v>
      </c>
      <c r="E6151" s="10" t="s">
        <v>451</v>
      </c>
      <c r="F6151" s="10"/>
      <c r="G6151" s="10"/>
      <c r="H6151" s="10" t="s">
        <v>1045</v>
      </c>
      <c r="I6151" s="10"/>
      <c r="J6151" s="9" t="s">
        <v>1857</v>
      </c>
      <c r="K6151" s="10" t="s">
        <v>11735</v>
      </c>
      <c r="L6151" s="10" t="s">
        <v>11816</v>
      </c>
      <c r="M6151" s="9" t="s">
        <v>456</v>
      </c>
      <c r="N6151" s="12" t="s">
        <v>11737</v>
      </c>
    </row>
    <row r="6152" customFormat="1" spans="1:14">
      <c r="A6152" s="9" t="s">
        <v>11732</v>
      </c>
      <c r="B6152" s="9"/>
      <c r="C6152" s="10" t="s">
        <v>12179</v>
      </c>
      <c r="D6152" s="10" t="s">
        <v>12180</v>
      </c>
      <c r="E6152" s="10" t="s">
        <v>451</v>
      </c>
      <c r="F6152" s="10"/>
      <c r="G6152" s="10"/>
      <c r="H6152" s="10" t="s">
        <v>1045</v>
      </c>
      <c r="I6152" s="10"/>
      <c r="J6152" s="9" t="s">
        <v>1857</v>
      </c>
      <c r="K6152" s="10" t="s">
        <v>11735</v>
      </c>
      <c r="L6152" s="10" t="s">
        <v>11816</v>
      </c>
      <c r="M6152" s="9" t="s">
        <v>456</v>
      </c>
      <c r="N6152" s="12" t="s">
        <v>11737</v>
      </c>
    </row>
    <row r="6153" customFormat="1" spans="1:14">
      <c r="A6153" s="9" t="s">
        <v>11732</v>
      </c>
      <c r="B6153" s="9"/>
      <c r="C6153" s="9" t="s">
        <v>12181</v>
      </c>
      <c r="D6153" s="9" t="s">
        <v>12182</v>
      </c>
      <c r="E6153" s="9" t="s">
        <v>451</v>
      </c>
      <c r="F6153" s="9"/>
      <c r="G6153" s="9"/>
      <c r="H6153" s="9" t="s">
        <v>1045</v>
      </c>
      <c r="I6153" s="9"/>
      <c r="J6153" s="9" t="s">
        <v>1857</v>
      </c>
      <c r="K6153" s="10" t="s">
        <v>11735</v>
      </c>
      <c r="L6153" s="10" t="s">
        <v>11816</v>
      </c>
      <c r="M6153" s="9"/>
      <c r="N6153" s="12" t="s">
        <v>11737</v>
      </c>
    </row>
    <row r="6154" customFormat="1" spans="1:14">
      <c r="A6154" s="9" t="s">
        <v>11732</v>
      </c>
      <c r="B6154" s="9"/>
      <c r="C6154" s="9" t="s">
        <v>12183</v>
      </c>
      <c r="D6154" s="9" t="s">
        <v>12184</v>
      </c>
      <c r="E6154" s="9" t="s">
        <v>451</v>
      </c>
      <c r="F6154" s="9"/>
      <c r="G6154" s="9"/>
      <c r="H6154" s="9" t="s">
        <v>1045</v>
      </c>
      <c r="I6154" s="9"/>
      <c r="J6154" s="9" t="s">
        <v>1857</v>
      </c>
      <c r="K6154" s="10" t="s">
        <v>11735</v>
      </c>
      <c r="L6154" s="10" t="s">
        <v>11816</v>
      </c>
      <c r="M6154" s="9"/>
      <c r="N6154" s="12" t="s">
        <v>11737</v>
      </c>
    </row>
    <row r="6155" customFormat="1" spans="1:14">
      <c r="A6155" s="9" t="s">
        <v>11732</v>
      </c>
      <c r="B6155" s="9"/>
      <c r="C6155" s="10" t="s">
        <v>12185</v>
      </c>
      <c r="D6155" s="10" t="s">
        <v>12186</v>
      </c>
      <c r="E6155" s="10" t="s">
        <v>451</v>
      </c>
      <c r="F6155" s="10"/>
      <c r="G6155" s="10"/>
      <c r="H6155" s="10" t="s">
        <v>1045</v>
      </c>
      <c r="I6155" s="10"/>
      <c r="J6155" s="9" t="s">
        <v>1857</v>
      </c>
      <c r="K6155" s="10" t="s">
        <v>11735</v>
      </c>
      <c r="L6155" s="10" t="s">
        <v>11816</v>
      </c>
      <c r="M6155" s="9" t="s">
        <v>456</v>
      </c>
      <c r="N6155" s="12" t="s">
        <v>11737</v>
      </c>
    </row>
    <row r="6156" customFormat="1" spans="1:14">
      <c r="A6156" s="9" t="s">
        <v>11732</v>
      </c>
      <c r="B6156" s="9"/>
      <c r="C6156" s="9" t="s">
        <v>12187</v>
      </c>
      <c r="D6156" s="9" t="s">
        <v>12188</v>
      </c>
      <c r="E6156" s="9" t="s">
        <v>451</v>
      </c>
      <c r="F6156" s="9"/>
      <c r="G6156" s="9"/>
      <c r="H6156" s="9" t="s">
        <v>1045</v>
      </c>
      <c r="I6156" s="9"/>
      <c r="J6156" s="9" t="s">
        <v>1857</v>
      </c>
      <c r="K6156" s="10" t="s">
        <v>11735</v>
      </c>
      <c r="L6156" s="10" t="s">
        <v>11816</v>
      </c>
      <c r="M6156" s="9"/>
      <c r="N6156" s="12" t="s">
        <v>11737</v>
      </c>
    </row>
    <row r="6157" customFormat="1" spans="1:14">
      <c r="A6157" s="9" t="s">
        <v>11732</v>
      </c>
      <c r="B6157" s="9"/>
      <c r="C6157" s="10" t="s">
        <v>12189</v>
      </c>
      <c r="D6157" s="10" t="s">
        <v>12190</v>
      </c>
      <c r="E6157" s="10" t="s">
        <v>451</v>
      </c>
      <c r="F6157" s="10"/>
      <c r="G6157" s="10"/>
      <c r="H6157" s="10" t="s">
        <v>1045</v>
      </c>
      <c r="I6157" s="10"/>
      <c r="J6157" s="9" t="s">
        <v>1857</v>
      </c>
      <c r="K6157" s="10" t="s">
        <v>11735</v>
      </c>
      <c r="L6157" s="10" t="s">
        <v>11816</v>
      </c>
      <c r="M6157" s="9" t="s">
        <v>456</v>
      </c>
      <c r="N6157" s="12" t="s">
        <v>11737</v>
      </c>
    </row>
    <row r="6158" customFormat="1" spans="1:14">
      <c r="A6158" s="9" t="s">
        <v>11732</v>
      </c>
      <c r="B6158" s="9"/>
      <c r="C6158" s="9" t="s">
        <v>12191</v>
      </c>
      <c r="D6158" s="9" t="s">
        <v>12192</v>
      </c>
      <c r="E6158" s="9" t="s">
        <v>451</v>
      </c>
      <c r="F6158" s="9"/>
      <c r="G6158" s="9"/>
      <c r="H6158" s="9" t="s">
        <v>1045</v>
      </c>
      <c r="I6158" s="9"/>
      <c r="J6158" s="9" t="s">
        <v>1857</v>
      </c>
      <c r="K6158" s="10" t="s">
        <v>11735</v>
      </c>
      <c r="L6158" s="10" t="s">
        <v>11816</v>
      </c>
      <c r="M6158" s="9"/>
      <c r="N6158" s="12" t="s">
        <v>11737</v>
      </c>
    </row>
    <row r="6159" customFormat="1" spans="1:14">
      <c r="A6159" s="9" t="s">
        <v>11732</v>
      </c>
      <c r="B6159" s="9"/>
      <c r="C6159" s="9" t="s">
        <v>12193</v>
      </c>
      <c r="D6159" s="9" t="s">
        <v>12194</v>
      </c>
      <c r="E6159" s="9" t="s">
        <v>451</v>
      </c>
      <c r="F6159" s="9"/>
      <c r="G6159" s="9"/>
      <c r="H6159" s="9" t="s">
        <v>1045</v>
      </c>
      <c r="I6159" s="9"/>
      <c r="J6159" s="9" t="s">
        <v>1857</v>
      </c>
      <c r="K6159" s="10" t="s">
        <v>11735</v>
      </c>
      <c r="L6159" s="10" t="s">
        <v>11816</v>
      </c>
      <c r="M6159" s="9"/>
      <c r="N6159" s="12" t="s">
        <v>11737</v>
      </c>
    </row>
    <row r="6160" customFormat="1" spans="1:14">
      <c r="A6160" s="9" t="s">
        <v>11732</v>
      </c>
      <c r="B6160" s="9"/>
      <c r="C6160" s="9" t="s">
        <v>12195</v>
      </c>
      <c r="D6160" s="9" t="s">
        <v>12196</v>
      </c>
      <c r="E6160" s="9" t="s">
        <v>451</v>
      </c>
      <c r="F6160" s="9"/>
      <c r="G6160" s="9"/>
      <c r="H6160" s="9" t="s">
        <v>1045</v>
      </c>
      <c r="I6160" s="9"/>
      <c r="J6160" s="9" t="s">
        <v>1857</v>
      </c>
      <c r="K6160" s="10" t="s">
        <v>11735</v>
      </c>
      <c r="L6160" s="10" t="s">
        <v>11816</v>
      </c>
      <c r="M6160" s="9"/>
      <c r="N6160" s="12" t="s">
        <v>11737</v>
      </c>
    </row>
    <row r="6161" customFormat="1" spans="1:14">
      <c r="A6161" s="9" t="s">
        <v>11732</v>
      </c>
      <c r="B6161" s="9"/>
      <c r="C6161" s="9" t="s">
        <v>12197</v>
      </c>
      <c r="D6161" s="9" t="s">
        <v>12198</v>
      </c>
      <c r="E6161" s="9" t="s">
        <v>451</v>
      </c>
      <c r="F6161" s="9"/>
      <c r="G6161" s="9"/>
      <c r="H6161" s="9" t="s">
        <v>1045</v>
      </c>
      <c r="I6161" s="9"/>
      <c r="J6161" s="9" t="s">
        <v>1857</v>
      </c>
      <c r="K6161" s="10" t="s">
        <v>11735</v>
      </c>
      <c r="L6161" s="10" t="s">
        <v>11816</v>
      </c>
      <c r="M6161" s="9"/>
      <c r="N6161" s="12" t="s">
        <v>11737</v>
      </c>
    </row>
    <row r="6162" customFormat="1" spans="1:14">
      <c r="A6162" s="9" t="s">
        <v>11732</v>
      </c>
      <c r="B6162" s="9"/>
      <c r="C6162" s="9" t="s">
        <v>12199</v>
      </c>
      <c r="D6162" s="9" t="s">
        <v>12200</v>
      </c>
      <c r="E6162" s="9" t="s">
        <v>451</v>
      </c>
      <c r="F6162" s="9"/>
      <c r="G6162" s="9"/>
      <c r="H6162" s="9" t="s">
        <v>1045</v>
      </c>
      <c r="I6162" s="9"/>
      <c r="J6162" s="9" t="s">
        <v>1857</v>
      </c>
      <c r="K6162" s="10" t="s">
        <v>11735</v>
      </c>
      <c r="L6162" s="10" t="s">
        <v>11816</v>
      </c>
      <c r="M6162" s="9"/>
      <c r="N6162" s="12" t="s">
        <v>11737</v>
      </c>
    </row>
    <row r="6163" customFormat="1" spans="1:14">
      <c r="A6163" s="9" t="s">
        <v>11732</v>
      </c>
      <c r="B6163" s="9"/>
      <c r="C6163" s="10" t="s">
        <v>12201</v>
      </c>
      <c r="D6163" s="10" t="s">
        <v>12202</v>
      </c>
      <c r="E6163" s="10" t="s">
        <v>451</v>
      </c>
      <c r="F6163" s="10"/>
      <c r="G6163" s="10"/>
      <c r="H6163" s="10" t="s">
        <v>1045</v>
      </c>
      <c r="I6163" s="10"/>
      <c r="J6163" s="9" t="s">
        <v>1857</v>
      </c>
      <c r="K6163" s="10" t="s">
        <v>11735</v>
      </c>
      <c r="L6163" s="10" t="s">
        <v>11816</v>
      </c>
      <c r="M6163" s="9" t="s">
        <v>456</v>
      </c>
      <c r="N6163" s="12" t="s">
        <v>11737</v>
      </c>
    </row>
    <row r="6164" customFormat="1" spans="1:14">
      <c r="A6164" s="9" t="s">
        <v>11732</v>
      </c>
      <c r="B6164" s="9"/>
      <c r="C6164" s="9" t="s">
        <v>12203</v>
      </c>
      <c r="D6164" s="9" t="s">
        <v>12204</v>
      </c>
      <c r="E6164" s="9" t="s">
        <v>451</v>
      </c>
      <c r="F6164" s="9"/>
      <c r="G6164" s="9"/>
      <c r="H6164" s="9" t="s">
        <v>1045</v>
      </c>
      <c r="I6164" s="9"/>
      <c r="J6164" s="9" t="s">
        <v>1857</v>
      </c>
      <c r="K6164" s="10" t="s">
        <v>11735</v>
      </c>
      <c r="L6164" s="10" t="s">
        <v>11816</v>
      </c>
      <c r="M6164" s="9"/>
      <c r="N6164" s="12" t="s">
        <v>11737</v>
      </c>
    </row>
    <row r="6165" customFormat="1" spans="1:14">
      <c r="A6165" s="9" t="s">
        <v>11732</v>
      </c>
      <c r="B6165" s="9"/>
      <c r="C6165" s="9" t="s">
        <v>12205</v>
      </c>
      <c r="D6165" s="9" t="s">
        <v>12206</v>
      </c>
      <c r="E6165" s="9" t="s">
        <v>451</v>
      </c>
      <c r="F6165" s="9"/>
      <c r="G6165" s="9"/>
      <c r="H6165" s="9" t="s">
        <v>1045</v>
      </c>
      <c r="I6165" s="9"/>
      <c r="J6165" s="9" t="s">
        <v>1857</v>
      </c>
      <c r="K6165" s="10" t="s">
        <v>11735</v>
      </c>
      <c r="L6165" s="10" t="s">
        <v>11816</v>
      </c>
      <c r="M6165" s="9"/>
      <c r="N6165" s="12" t="s">
        <v>11737</v>
      </c>
    </row>
    <row r="6166" customFormat="1" spans="1:14">
      <c r="A6166" s="9" t="s">
        <v>11732</v>
      </c>
      <c r="B6166" s="9"/>
      <c r="C6166" s="10" t="s">
        <v>12207</v>
      </c>
      <c r="D6166" s="10" t="s">
        <v>12208</v>
      </c>
      <c r="E6166" s="10" t="s">
        <v>451</v>
      </c>
      <c r="F6166" s="10"/>
      <c r="G6166" s="10"/>
      <c r="H6166" s="10" t="s">
        <v>1045</v>
      </c>
      <c r="I6166" s="10"/>
      <c r="J6166" s="9" t="s">
        <v>1857</v>
      </c>
      <c r="K6166" s="10" t="s">
        <v>11735</v>
      </c>
      <c r="L6166" s="10" t="s">
        <v>11816</v>
      </c>
      <c r="M6166" s="9" t="s">
        <v>456</v>
      </c>
      <c r="N6166" s="12" t="s">
        <v>11737</v>
      </c>
    </row>
    <row r="6167" customFormat="1" spans="1:14">
      <c r="A6167" s="9" t="s">
        <v>11732</v>
      </c>
      <c r="B6167" s="9"/>
      <c r="C6167" s="9" t="s">
        <v>12209</v>
      </c>
      <c r="D6167" s="9" t="s">
        <v>12210</v>
      </c>
      <c r="E6167" s="9" t="s">
        <v>451</v>
      </c>
      <c r="F6167" s="9"/>
      <c r="G6167" s="9"/>
      <c r="H6167" s="9" t="s">
        <v>1045</v>
      </c>
      <c r="I6167" s="9"/>
      <c r="J6167" s="9" t="s">
        <v>1857</v>
      </c>
      <c r="K6167" s="10" t="s">
        <v>11735</v>
      </c>
      <c r="L6167" s="10" t="s">
        <v>11816</v>
      </c>
      <c r="M6167" s="9"/>
      <c r="N6167" s="12" t="s">
        <v>11737</v>
      </c>
    </row>
    <row r="6168" customFormat="1" spans="1:14">
      <c r="A6168" s="9" t="s">
        <v>11732</v>
      </c>
      <c r="B6168" s="9"/>
      <c r="C6168" s="9" t="s">
        <v>12211</v>
      </c>
      <c r="D6168" s="9" t="s">
        <v>12212</v>
      </c>
      <c r="E6168" s="9" t="s">
        <v>451</v>
      </c>
      <c r="F6168" s="9"/>
      <c r="G6168" s="9"/>
      <c r="H6168" s="9" t="s">
        <v>1045</v>
      </c>
      <c r="I6168" s="9"/>
      <c r="J6168" s="9" t="s">
        <v>1857</v>
      </c>
      <c r="K6168" s="10" t="s">
        <v>11735</v>
      </c>
      <c r="L6168" s="10" t="s">
        <v>11816</v>
      </c>
      <c r="M6168" s="9"/>
      <c r="N6168" s="12" t="s">
        <v>11737</v>
      </c>
    </row>
    <row r="6169" customFormat="1" spans="1:14">
      <c r="A6169" s="9" t="s">
        <v>11732</v>
      </c>
      <c r="B6169" s="9"/>
      <c r="C6169" s="9" t="s">
        <v>12213</v>
      </c>
      <c r="D6169" s="9" t="s">
        <v>12214</v>
      </c>
      <c r="E6169" s="9" t="s">
        <v>451</v>
      </c>
      <c r="F6169" s="9"/>
      <c r="G6169" s="9"/>
      <c r="H6169" s="9" t="s">
        <v>1045</v>
      </c>
      <c r="I6169" s="9"/>
      <c r="J6169" s="9" t="s">
        <v>1857</v>
      </c>
      <c r="K6169" s="10" t="s">
        <v>11735</v>
      </c>
      <c r="L6169" s="10" t="s">
        <v>11816</v>
      </c>
      <c r="M6169" s="9"/>
      <c r="N6169" s="12" t="s">
        <v>11737</v>
      </c>
    </row>
    <row r="6170" customFormat="1" spans="1:14">
      <c r="A6170" s="9" t="s">
        <v>11732</v>
      </c>
      <c r="B6170" s="9"/>
      <c r="C6170" s="9" t="s">
        <v>12215</v>
      </c>
      <c r="D6170" s="9" t="s">
        <v>12216</v>
      </c>
      <c r="E6170" s="9" t="s">
        <v>451</v>
      </c>
      <c r="F6170" s="9"/>
      <c r="G6170" s="9"/>
      <c r="H6170" s="9" t="s">
        <v>1045</v>
      </c>
      <c r="I6170" s="9"/>
      <c r="J6170" s="9" t="s">
        <v>1857</v>
      </c>
      <c r="K6170" s="10" t="s">
        <v>11735</v>
      </c>
      <c r="L6170" s="10" t="s">
        <v>11816</v>
      </c>
      <c r="M6170" s="9"/>
      <c r="N6170" s="12" t="s">
        <v>11737</v>
      </c>
    </row>
    <row r="6171" customFormat="1" spans="1:14">
      <c r="A6171" s="9" t="s">
        <v>11732</v>
      </c>
      <c r="B6171" s="9"/>
      <c r="C6171" s="9" t="s">
        <v>12217</v>
      </c>
      <c r="D6171" s="9" t="s">
        <v>12218</v>
      </c>
      <c r="E6171" s="9" t="s">
        <v>451</v>
      </c>
      <c r="F6171" s="9"/>
      <c r="G6171" s="9"/>
      <c r="H6171" s="9" t="s">
        <v>1045</v>
      </c>
      <c r="I6171" s="9"/>
      <c r="J6171" s="9" t="s">
        <v>1857</v>
      </c>
      <c r="K6171" s="10" t="s">
        <v>11735</v>
      </c>
      <c r="L6171" s="10" t="s">
        <v>11816</v>
      </c>
      <c r="M6171" s="9"/>
      <c r="N6171" s="12" t="s">
        <v>11737</v>
      </c>
    </row>
    <row r="6172" customFormat="1" spans="1:14">
      <c r="A6172" s="9" t="s">
        <v>11732</v>
      </c>
      <c r="B6172" s="9"/>
      <c r="C6172" s="9" t="s">
        <v>12219</v>
      </c>
      <c r="D6172" s="9" t="s">
        <v>12220</v>
      </c>
      <c r="E6172" s="9" t="s">
        <v>451</v>
      </c>
      <c r="F6172" s="9"/>
      <c r="G6172" s="9"/>
      <c r="H6172" s="9" t="s">
        <v>1045</v>
      </c>
      <c r="I6172" s="9"/>
      <c r="J6172" s="9" t="s">
        <v>1857</v>
      </c>
      <c r="K6172" s="10" t="s">
        <v>11735</v>
      </c>
      <c r="L6172" s="10" t="s">
        <v>11816</v>
      </c>
      <c r="M6172" s="9"/>
      <c r="N6172" s="12" t="s">
        <v>11737</v>
      </c>
    </row>
    <row r="6173" customFormat="1" spans="1:14">
      <c r="A6173" s="9" t="s">
        <v>11732</v>
      </c>
      <c r="B6173" s="9"/>
      <c r="C6173" s="10" t="s">
        <v>12221</v>
      </c>
      <c r="D6173" s="10" t="s">
        <v>12222</v>
      </c>
      <c r="E6173" s="10" t="s">
        <v>451</v>
      </c>
      <c r="F6173" s="10"/>
      <c r="G6173" s="10"/>
      <c r="H6173" s="10" t="s">
        <v>1045</v>
      </c>
      <c r="I6173" s="10"/>
      <c r="J6173" s="9" t="s">
        <v>1857</v>
      </c>
      <c r="K6173" s="10" t="s">
        <v>11735</v>
      </c>
      <c r="L6173" s="10" t="s">
        <v>11816</v>
      </c>
      <c r="M6173" s="9" t="s">
        <v>456</v>
      </c>
      <c r="N6173" s="12" t="s">
        <v>11737</v>
      </c>
    </row>
    <row r="6174" customFormat="1" spans="1:14">
      <c r="A6174" s="9" t="s">
        <v>11732</v>
      </c>
      <c r="B6174" s="9"/>
      <c r="C6174" s="9" t="s">
        <v>12223</v>
      </c>
      <c r="D6174" s="9" t="s">
        <v>12224</v>
      </c>
      <c r="E6174" s="9" t="s">
        <v>451</v>
      </c>
      <c r="F6174" s="9"/>
      <c r="G6174" s="9"/>
      <c r="H6174" s="9" t="s">
        <v>1045</v>
      </c>
      <c r="I6174" s="9"/>
      <c r="J6174" s="9" t="s">
        <v>1857</v>
      </c>
      <c r="K6174" s="10" t="s">
        <v>11735</v>
      </c>
      <c r="L6174" s="10" t="s">
        <v>11816</v>
      </c>
      <c r="M6174" s="9"/>
      <c r="N6174" s="12" t="s">
        <v>11737</v>
      </c>
    </row>
    <row r="6175" customFormat="1" spans="1:14">
      <c r="A6175" s="9" t="s">
        <v>11732</v>
      </c>
      <c r="B6175" s="9"/>
      <c r="C6175" s="9" t="s">
        <v>12225</v>
      </c>
      <c r="D6175" s="9" t="s">
        <v>12226</v>
      </c>
      <c r="E6175" s="9" t="s">
        <v>451</v>
      </c>
      <c r="F6175" s="9"/>
      <c r="G6175" s="9"/>
      <c r="H6175" s="9" t="s">
        <v>1045</v>
      </c>
      <c r="I6175" s="9"/>
      <c r="J6175" s="9" t="s">
        <v>1857</v>
      </c>
      <c r="K6175" s="10" t="s">
        <v>11735</v>
      </c>
      <c r="L6175" s="10" t="s">
        <v>11816</v>
      </c>
      <c r="M6175" s="9"/>
      <c r="N6175" s="12" t="s">
        <v>11737</v>
      </c>
    </row>
    <row r="6176" customFormat="1" spans="1:14">
      <c r="A6176" s="9" t="s">
        <v>11732</v>
      </c>
      <c r="B6176" s="9"/>
      <c r="C6176" s="9" t="s">
        <v>12227</v>
      </c>
      <c r="D6176" s="9" t="s">
        <v>12228</v>
      </c>
      <c r="E6176" s="9" t="s">
        <v>451</v>
      </c>
      <c r="F6176" s="9"/>
      <c r="G6176" s="9"/>
      <c r="H6176" s="9" t="s">
        <v>1045</v>
      </c>
      <c r="I6176" s="9"/>
      <c r="J6176" s="9" t="s">
        <v>1857</v>
      </c>
      <c r="K6176" s="10" t="s">
        <v>11735</v>
      </c>
      <c r="L6176" s="10" t="s">
        <v>11816</v>
      </c>
      <c r="M6176" s="9"/>
      <c r="N6176" s="12" t="s">
        <v>11737</v>
      </c>
    </row>
    <row r="6177" customFormat="1" spans="1:14">
      <c r="A6177" s="9" t="s">
        <v>11732</v>
      </c>
      <c r="B6177" s="9"/>
      <c r="C6177" s="9" t="s">
        <v>12229</v>
      </c>
      <c r="D6177" s="9" t="s">
        <v>12230</v>
      </c>
      <c r="E6177" s="9" t="s">
        <v>451</v>
      </c>
      <c r="F6177" s="9"/>
      <c r="G6177" s="9"/>
      <c r="H6177" s="9" t="s">
        <v>1045</v>
      </c>
      <c r="I6177" s="9"/>
      <c r="J6177" s="9" t="s">
        <v>1857</v>
      </c>
      <c r="K6177" s="10" t="s">
        <v>11735</v>
      </c>
      <c r="L6177" s="10" t="s">
        <v>11816</v>
      </c>
      <c r="M6177" s="9"/>
      <c r="N6177" s="12" t="s">
        <v>11737</v>
      </c>
    </row>
    <row r="6178" customFormat="1" spans="1:14">
      <c r="A6178" s="9" t="s">
        <v>11732</v>
      </c>
      <c r="B6178" s="9"/>
      <c r="C6178" s="9" t="s">
        <v>12231</v>
      </c>
      <c r="D6178" s="9" t="s">
        <v>12232</v>
      </c>
      <c r="E6178" s="9" t="s">
        <v>451</v>
      </c>
      <c r="F6178" s="9"/>
      <c r="G6178" s="9"/>
      <c r="H6178" s="9" t="s">
        <v>1045</v>
      </c>
      <c r="I6178" s="9"/>
      <c r="J6178" s="9" t="s">
        <v>1857</v>
      </c>
      <c r="K6178" s="10" t="s">
        <v>11735</v>
      </c>
      <c r="L6178" s="10" t="s">
        <v>11816</v>
      </c>
      <c r="M6178" s="9"/>
      <c r="N6178" s="12" t="s">
        <v>11737</v>
      </c>
    </row>
    <row r="6179" customFormat="1" spans="1:14">
      <c r="A6179" s="9" t="s">
        <v>11732</v>
      </c>
      <c r="B6179" s="9"/>
      <c r="C6179" s="9" t="s">
        <v>12233</v>
      </c>
      <c r="D6179" s="9" t="s">
        <v>12234</v>
      </c>
      <c r="E6179" s="9" t="s">
        <v>451</v>
      </c>
      <c r="F6179" s="9"/>
      <c r="G6179" s="9"/>
      <c r="H6179" s="9" t="s">
        <v>1045</v>
      </c>
      <c r="I6179" s="9"/>
      <c r="J6179" s="9" t="s">
        <v>1857</v>
      </c>
      <c r="K6179" s="10" t="s">
        <v>11735</v>
      </c>
      <c r="L6179" s="10" t="s">
        <v>11816</v>
      </c>
      <c r="M6179" s="9"/>
      <c r="N6179" s="12" t="s">
        <v>11737</v>
      </c>
    </row>
    <row r="6180" customFormat="1" spans="1:14">
      <c r="A6180" s="9" t="s">
        <v>11732</v>
      </c>
      <c r="B6180" s="9"/>
      <c r="C6180" s="9" t="s">
        <v>12235</v>
      </c>
      <c r="D6180" s="9" t="s">
        <v>12236</v>
      </c>
      <c r="E6180" s="9" t="s">
        <v>451</v>
      </c>
      <c r="F6180" s="9"/>
      <c r="G6180" s="9"/>
      <c r="H6180" s="9" t="s">
        <v>1045</v>
      </c>
      <c r="I6180" s="9"/>
      <c r="J6180" s="9" t="s">
        <v>1857</v>
      </c>
      <c r="K6180" s="10" t="s">
        <v>11735</v>
      </c>
      <c r="L6180" s="10" t="s">
        <v>11816</v>
      </c>
      <c r="M6180" s="9"/>
      <c r="N6180" s="12" t="s">
        <v>11737</v>
      </c>
    </row>
    <row r="6181" customFormat="1" spans="1:14">
      <c r="A6181" s="9" t="s">
        <v>11732</v>
      </c>
      <c r="B6181" s="9"/>
      <c r="C6181" s="9" t="s">
        <v>12237</v>
      </c>
      <c r="D6181" s="9" t="s">
        <v>12238</v>
      </c>
      <c r="E6181" s="9" t="s">
        <v>451</v>
      </c>
      <c r="F6181" s="9"/>
      <c r="G6181" s="9"/>
      <c r="H6181" s="9" t="s">
        <v>1045</v>
      </c>
      <c r="I6181" s="9"/>
      <c r="J6181" s="9" t="s">
        <v>1857</v>
      </c>
      <c r="K6181" s="10" t="s">
        <v>11735</v>
      </c>
      <c r="L6181" s="10" t="s">
        <v>11816</v>
      </c>
      <c r="M6181" s="9"/>
      <c r="N6181" s="12" t="s">
        <v>11737</v>
      </c>
    </row>
    <row r="6182" customFormat="1" spans="1:14">
      <c r="A6182" s="9" t="s">
        <v>11732</v>
      </c>
      <c r="B6182" s="9"/>
      <c r="C6182" s="9" t="s">
        <v>12239</v>
      </c>
      <c r="D6182" s="9" t="s">
        <v>12240</v>
      </c>
      <c r="E6182" s="9" t="s">
        <v>451</v>
      </c>
      <c r="F6182" s="9"/>
      <c r="G6182" s="9"/>
      <c r="H6182" s="9" t="s">
        <v>1045</v>
      </c>
      <c r="I6182" s="9"/>
      <c r="J6182" s="9" t="s">
        <v>1857</v>
      </c>
      <c r="K6182" s="10" t="s">
        <v>11735</v>
      </c>
      <c r="L6182" s="10" t="s">
        <v>11816</v>
      </c>
      <c r="M6182" s="9"/>
      <c r="N6182" s="12" t="s">
        <v>11737</v>
      </c>
    </row>
    <row r="6183" customFormat="1" spans="1:14">
      <c r="A6183" s="9" t="s">
        <v>11732</v>
      </c>
      <c r="B6183" s="9"/>
      <c r="C6183" s="9" t="s">
        <v>12241</v>
      </c>
      <c r="D6183" s="9" t="s">
        <v>12242</v>
      </c>
      <c r="E6183" s="9" t="s">
        <v>451</v>
      </c>
      <c r="F6183" s="9"/>
      <c r="G6183" s="9"/>
      <c r="H6183" s="9" t="s">
        <v>1045</v>
      </c>
      <c r="I6183" s="9"/>
      <c r="J6183" s="9" t="s">
        <v>1857</v>
      </c>
      <c r="K6183" s="10" t="s">
        <v>11735</v>
      </c>
      <c r="L6183" s="10" t="s">
        <v>11816</v>
      </c>
      <c r="M6183" s="9"/>
      <c r="N6183" s="12" t="s">
        <v>11737</v>
      </c>
    </row>
    <row r="6184" customFormat="1" spans="1:14">
      <c r="A6184" s="9" t="s">
        <v>11732</v>
      </c>
      <c r="B6184" s="9"/>
      <c r="C6184" s="9" t="s">
        <v>12243</v>
      </c>
      <c r="D6184" s="9" t="s">
        <v>12244</v>
      </c>
      <c r="E6184" s="9" t="s">
        <v>451</v>
      </c>
      <c r="F6184" s="9"/>
      <c r="G6184" s="9"/>
      <c r="H6184" s="9" t="s">
        <v>1045</v>
      </c>
      <c r="I6184" s="9"/>
      <c r="J6184" s="9" t="s">
        <v>1857</v>
      </c>
      <c r="K6184" s="10" t="s">
        <v>11735</v>
      </c>
      <c r="L6184" s="10" t="s">
        <v>11816</v>
      </c>
      <c r="M6184" s="9"/>
      <c r="N6184" s="12" t="s">
        <v>11737</v>
      </c>
    </row>
    <row r="6185" customFormat="1" spans="1:14">
      <c r="A6185" s="9" t="s">
        <v>11732</v>
      </c>
      <c r="B6185" s="9"/>
      <c r="C6185" s="9" t="s">
        <v>12245</v>
      </c>
      <c r="D6185" s="9" t="s">
        <v>12246</v>
      </c>
      <c r="E6185" s="9" t="s">
        <v>451</v>
      </c>
      <c r="F6185" s="9"/>
      <c r="G6185" s="9"/>
      <c r="H6185" s="9" t="s">
        <v>1045</v>
      </c>
      <c r="I6185" s="9"/>
      <c r="J6185" s="9" t="s">
        <v>1857</v>
      </c>
      <c r="K6185" s="10" t="s">
        <v>11735</v>
      </c>
      <c r="L6185" s="10" t="s">
        <v>11816</v>
      </c>
      <c r="M6185" s="9"/>
      <c r="N6185" s="12" t="s">
        <v>11737</v>
      </c>
    </row>
    <row r="6186" customFormat="1" spans="1:14">
      <c r="A6186" s="9" t="s">
        <v>11732</v>
      </c>
      <c r="B6186" s="9"/>
      <c r="C6186" s="9" t="s">
        <v>12247</v>
      </c>
      <c r="D6186" s="9" t="s">
        <v>12248</v>
      </c>
      <c r="E6186" s="9" t="s">
        <v>451</v>
      </c>
      <c r="F6186" s="9"/>
      <c r="G6186" s="9"/>
      <c r="H6186" s="9" t="s">
        <v>1045</v>
      </c>
      <c r="I6186" s="9"/>
      <c r="J6186" s="9" t="s">
        <v>1857</v>
      </c>
      <c r="K6186" s="10" t="s">
        <v>11735</v>
      </c>
      <c r="L6186" s="10" t="s">
        <v>11816</v>
      </c>
      <c r="M6186" s="9"/>
      <c r="N6186" s="12" t="s">
        <v>11737</v>
      </c>
    </row>
    <row r="6187" customFormat="1" spans="1:14">
      <c r="A6187" s="9" t="s">
        <v>11732</v>
      </c>
      <c r="B6187" s="9"/>
      <c r="C6187" s="9" t="s">
        <v>12249</v>
      </c>
      <c r="D6187" s="9" t="s">
        <v>12250</v>
      </c>
      <c r="E6187" s="9" t="s">
        <v>451</v>
      </c>
      <c r="F6187" s="9"/>
      <c r="G6187" s="9"/>
      <c r="H6187" s="9" t="s">
        <v>1045</v>
      </c>
      <c r="I6187" s="9"/>
      <c r="J6187" s="9" t="s">
        <v>1857</v>
      </c>
      <c r="K6187" s="10" t="s">
        <v>11735</v>
      </c>
      <c r="L6187" s="10" t="s">
        <v>11816</v>
      </c>
      <c r="M6187" s="9"/>
      <c r="N6187" s="12" t="s">
        <v>11737</v>
      </c>
    </row>
    <row r="6188" customFormat="1" spans="1:14">
      <c r="A6188" s="9" t="s">
        <v>11732</v>
      </c>
      <c r="B6188" s="9"/>
      <c r="C6188" s="9" t="s">
        <v>12251</v>
      </c>
      <c r="D6188" s="9" t="s">
        <v>12252</v>
      </c>
      <c r="E6188" s="9" t="s">
        <v>451</v>
      </c>
      <c r="F6188" s="9"/>
      <c r="G6188" s="9"/>
      <c r="H6188" s="9" t="s">
        <v>1045</v>
      </c>
      <c r="I6188" s="9"/>
      <c r="J6188" s="9" t="s">
        <v>1857</v>
      </c>
      <c r="K6188" s="10" t="s">
        <v>11735</v>
      </c>
      <c r="L6188" s="10" t="s">
        <v>11816</v>
      </c>
      <c r="M6188" s="9"/>
      <c r="N6188" s="12" t="s">
        <v>11737</v>
      </c>
    </row>
    <row r="6189" customFormat="1" spans="1:14">
      <c r="A6189" s="9" t="s">
        <v>11732</v>
      </c>
      <c r="B6189" s="9"/>
      <c r="C6189" s="9" t="s">
        <v>12253</v>
      </c>
      <c r="D6189" s="9" t="s">
        <v>12254</v>
      </c>
      <c r="E6189" s="9" t="s">
        <v>451</v>
      </c>
      <c r="F6189" s="9"/>
      <c r="G6189" s="9"/>
      <c r="H6189" s="9" t="s">
        <v>1045</v>
      </c>
      <c r="I6189" s="9"/>
      <c r="J6189" s="9" t="s">
        <v>1857</v>
      </c>
      <c r="K6189" s="10" t="s">
        <v>11735</v>
      </c>
      <c r="L6189" s="10" t="s">
        <v>11816</v>
      </c>
      <c r="M6189" s="9"/>
      <c r="N6189" s="12" t="s">
        <v>11737</v>
      </c>
    </row>
    <row r="6190" customFormat="1" spans="1:14">
      <c r="A6190" s="9" t="s">
        <v>11732</v>
      </c>
      <c r="B6190" s="9"/>
      <c r="C6190" s="9" t="s">
        <v>12255</v>
      </c>
      <c r="D6190" s="9" t="s">
        <v>12256</v>
      </c>
      <c r="E6190" s="9" t="s">
        <v>451</v>
      </c>
      <c r="F6190" s="9"/>
      <c r="G6190" s="9"/>
      <c r="H6190" s="9" t="s">
        <v>1045</v>
      </c>
      <c r="I6190" s="9"/>
      <c r="J6190" s="9" t="s">
        <v>1857</v>
      </c>
      <c r="K6190" s="10" t="s">
        <v>11735</v>
      </c>
      <c r="L6190" s="10" t="s">
        <v>11816</v>
      </c>
      <c r="M6190" s="9"/>
      <c r="N6190" s="12" t="s">
        <v>11737</v>
      </c>
    </row>
    <row r="6191" customFormat="1" spans="1:14">
      <c r="A6191" s="9" t="s">
        <v>11732</v>
      </c>
      <c r="B6191" s="9"/>
      <c r="C6191" s="9" t="s">
        <v>12257</v>
      </c>
      <c r="D6191" s="9" t="s">
        <v>12258</v>
      </c>
      <c r="E6191" s="9" t="s">
        <v>451</v>
      </c>
      <c r="F6191" s="9"/>
      <c r="G6191" s="9"/>
      <c r="H6191" s="9" t="s">
        <v>1045</v>
      </c>
      <c r="I6191" s="9"/>
      <c r="J6191" s="9" t="s">
        <v>1857</v>
      </c>
      <c r="K6191" s="10" t="s">
        <v>11735</v>
      </c>
      <c r="L6191" s="10" t="s">
        <v>11816</v>
      </c>
      <c r="M6191" s="9"/>
      <c r="N6191" s="12" t="s">
        <v>11737</v>
      </c>
    </row>
    <row r="6192" customFormat="1" spans="1:14">
      <c r="A6192" s="9" t="s">
        <v>11732</v>
      </c>
      <c r="B6192" s="9"/>
      <c r="C6192" s="9" t="s">
        <v>12259</v>
      </c>
      <c r="D6192" s="9" t="s">
        <v>12260</v>
      </c>
      <c r="E6192" s="9" t="s">
        <v>451</v>
      </c>
      <c r="F6192" s="9"/>
      <c r="G6192" s="9"/>
      <c r="H6192" s="9" t="s">
        <v>1045</v>
      </c>
      <c r="I6192" s="9"/>
      <c r="J6192" s="9" t="s">
        <v>1857</v>
      </c>
      <c r="K6192" s="10" t="s">
        <v>11735</v>
      </c>
      <c r="L6192" s="10" t="s">
        <v>11816</v>
      </c>
      <c r="M6192" s="9"/>
      <c r="N6192" s="12" t="s">
        <v>11737</v>
      </c>
    </row>
    <row r="6193" customFormat="1" spans="1:14">
      <c r="A6193" s="9" t="s">
        <v>11732</v>
      </c>
      <c r="B6193" s="9"/>
      <c r="C6193" s="9" t="s">
        <v>12261</v>
      </c>
      <c r="D6193" s="9" t="s">
        <v>12262</v>
      </c>
      <c r="E6193" s="9" t="s">
        <v>451</v>
      </c>
      <c r="F6193" s="9"/>
      <c r="G6193" s="9"/>
      <c r="H6193" s="9" t="s">
        <v>1045</v>
      </c>
      <c r="I6193" s="9"/>
      <c r="J6193" s="9" t="s">
        <v>1857</v>
      </c>
      <c r="K6193" s="10" t="s">
        <v>11735</v>
      </c>
      <c r="L6193" s="10" t="s">
        <v>11816</v>
      </c>
      <c r="M6193" s="9"/>
      <c r="N6193" s="12" t="s">
        <v>11737</v>
      </c>
    </row>
    <row r="6194" customFormat="1" spans="1:14">
      <c r="A6194" s="9" t="s">
        <v>11732</v>
      </c>
      <c r="B6194" s="9"/>
      <c r="C6194" s="9" t="s">
        <v>12263</v>
      </c>
      <c r="D6194" s="9" t="s">
        <v>12264</v>
      </c>
      <c r="E6194" s="9" t="s">
        <v>451</v>
      </c>
      <c r="F6194" s="9"/>
      <c r="G6194" s="9"/>
      <c r="H6194" s="9" t="s">
        <v>1045</v>
      </c>
      <c r="I6194" s="9"/>
      <c r="J6194" s="9" t="s">
        <v>1857</v>
      </c>
      <c r="K6194" s="10" t="s">
        <v>11735</v>
      </c>
      <c r="L6194" s="10" t="s">
        <v>11816</v>
      </c>
      <c r="M6194" s="9"/>
      <c r="N6194" s="12" t="s">
        <v>11737</v>
      </c>
    </row>
    <row r="6195" customFormat="1" spans="1:14">
      <c r="A6195" s="9" t="s">
        <v>11732</v>
      </c>
      <c r="B6195" s="9"/>
      <c r="C6195" s="9" t="s">
        <v>12265</v>
      </c>
      <c r="D6195" s="9" t="s">
        <v>12266</v>
      </c>
      <c r="E6195" s="9" t="s">
        <v>451</v>
      </c>
      <c r="F6195" s="9"/>
      <c r="G6195" s="9"/>
      <c r="H6195" s="9" t="s">
        <v>1045</v>
      </c>
      <c r="I6195" s="9"/>
      <c r="J6195" s="9" t="s">
        <v>1857</v>
      </c>
      <c r="K6195" s="10" t="s">
        <v>11735</v>
      </c>
      <c r="L6195" s="10" t="s">
        <v>11816</v>
      </c>
      <c r="M6195" s="9"/>
      <c r="N6195" s="12" t="s">
        <v>11737</v>
      </c>
    </row>
    <row r="6196" customFormat="1" spans="1:14">
      <c r="A6196" s="9" t="s">
        <v>11732</v>
      </c>
      <c r="B6196" s="9"/>
      <c r="C6196" s="9" t="s">
        <v>12267</v>
      </c>
      <c r="D6196" s="9" t="s">
        <v>12268</v>
      </c>
      <c r="E6196" s="9" t="s">
        <v>451</v>
      </c>
      <c r="F6196" s="9"/>
      <c r="G6196" s="9"/>
      <c r="H6196" s="9" t="s">
        <v>1045</v>
      </c>
      <c r="I6196" s="9"/>
      <c r="J6196" s="9" t="s">
        <v>1857</v>
      </c>
      <c r="K6196" s="10" t="s">
        <v>11735</v>
      </c>
      <c r="L6196" s="10" t="s">
        <v>11816</v>
      </c>
      <c r="M6196" s="9"/>
      <c r="N6196" s="12" t="s">
        <v>11737</v>
      </c>
    </row>
    <row r="6197" customFormat="1" spans="1:14">
      <c r="A6197" s="9" t="s">
        <v>11732</v>
      </c>
      <c r="B6197" s="9"/>
      <c r="C6197" s="9" t="s">
        <v>12269</v>
      </c>
      <c r="D6197" s="9" t="s">
        <v>12270</v>
      </c>
      <c r="E6197" s="9" t="s">
        <v>451</v>
      </c>
      <c r="F6197" s="9"/>
      <c r="G6197" s="9"/>
      <c r="H6197" s="9" t="s">
        <v>1045</v>
      </c>
      <c r="I6197" s="9"/>
      <c r="J6197" s="9" t="s">
        <v>1857</v>
      </c>
      <c r="K6197" s="10" t="s">
        <v>11735</v>
      </c>
      <c r="L6197" s="10" t="s">
        <v>11816</v>
      </c>
      <c r="M6197" s="9"/>
      <c r="N6197" s="12" t="s">
        <v>11737</v>
      </c>
    </row>
    <row r="6198" customFormat="1" spans="1:14">
      <c r="A6198" s="9" t="s">
        <v>11732</v>
      </c>
      <c r="B6198" s="9"/>
      <c r="C6198" s="9" t="s">
        <v>12271</v>
      </c>
      <c r="D6198" s="9" t="s">
        <v>12272</v>
      </c>
      <c r="E6198" s="9" t="s">
        <v>451</v>
      </c>
      <c r="F6198" s="9"/>
      <c r="G6198" s="9"/>
      <c r="H6198" s="9" t="s">
        <v>1045</v>
      </c>
      <c r="I6198" s="9"/>
      <c r="J6198" s="9" t="s">
        <v>1857</v>
      </c>
      <c r="K6198" s="10" t="s">
        <v>11735</v>
      </c>
      <c r="L6198" s="10" t="s">
        <v>11816</v>
      </c>
      <c r="M6198" s="9"/>
      <c r="N6198" s="12" t="s">
        <v>11737</v>
      </c>
    </row>
    <row r="6199" customFormat="1" spans="1:14">
      <c r="A6199" s="9" t="s">
        <v>11732</v>
      </c>
      <c r="B6199" s="9"/>
      <c r="C6199" s="9" t="s">
        <v>12273</v>
      </c>
      <c r="D6199" s="9" t="s">
        <v>12274</v>
      </c>
      <c r="E6199" s="9" t="s">
        <v>451</v>
      </c>
      <c r="F6199" s="9"/>
      <c r="G6199" s="9"/>
      <c r="H6199" s="9" t="s">
        <v>1045</v>
      </c>
      <c r="I6199" s="9"/>
      <c r="J6199" s="9" t="s">
        <v>1857</v>
      </c>
      <c r="K6199" s="10" t="s">
        <v>11735</v>
      </c>
      <c r="L6199" s="10" t="s">
        <v>11816</v>
      </c>
      <c r="M6199" s="9"/>
      <c r="N6199" s="12" t="s">
        <v>11737</v>
      </c>
    </row>
    <row r="6200" customFormat="1" spans="1:14">
      <c r="A6200" s="9" t="s">
        <v>11732</v>
      </c>
      <c r="B6200" s="9"/>
      <c r="C6200" s="9" t="s">
        <v>12275</v>
      </c>
      <c r="D6200" s="9" t="s">
        <v>12276</v>
      </c>
      <c r="E6200" s="9" t="s">
        <v>451</v>
      </c>
      <c r="F6200" s="9"/>
      <c r="G6200" s="9"/>
      <c r="H6200" s="9" t="s">
        <v>1045</v>
      </c>
      <c r="I6200" s="9"/>
      <c r="J6200" s="9" t="s">
        <v>1857</v>
      </c>
      <c r="K6200" s="10" t="s">
        <v>11735</v>
      </c>
      <c r="L6200" s="10" t="s">
        <v>11816</v>
      </c>
      <c r="M6200" s="9"/>
      <c r="N6200" s="12" t="s">
        <v>11737</v>
      </c>
    </row>
    <row r="6201" customFormat="1" spans="1:14">
      <c r="A6201" s="9" t="s">
        <v>11732</v>
      </c>
      <c r="B6201" s="9"/>
      <c r="C6201" s="9" t="s">
        <v>12277</v>
      </c>
      <c r="D6201" s="9" t="s">
        <v>12278</v>
      </c>
      <c r="E6201" s="9" t="s">
        <v>451</v>
      </c>
      <c r="F6201" s="9"/>
      <c r="G6201" s="9"/>
      <c r="H6201" s="9" t="s">
        <v>1045</v>
      </c>
      <c r="I6201" s="9"/>
      <c r="J6201" s="9" t="s">
        <v>1857</v>
      </c>
      <c r="K6201" s="10" t="s">
        <v>11735</v>
      </c>
      <c r="L6201" s="10" t="s">
        <v>11816</v>
      </c>
      <c r="M6201" s="9"/>
      <c r="N6201" s="12" t="s">
        <v>11737</v>
      </c>
    </row>
    <row r="6202" customFormat="1" spans="1:14">
      <c r="A6202" s="9" t="s">
        <v>11732</v>
      </c>
      <c r="B6202" s="9"/>
      <c r="C6202" s="10" t="s">
        <v>12279</v>
      </c>
      <c r="D6202" s="10" t="s">
        <v>12280</v>
      </c>
      <c r="E6202" s="10" t="s">
        <v>451</v>
      </c>
      <c r="F6202" s="10"/>
      <c r="G6202" s="10"/>
      <c r="H6202" s="10" t="s">
        <v>1045</v>
      </c>
      <c r="I6202" s="10"/>
      <c r="J6202" s="9" t="s">
        <v>1857</v>
      </c>
      <c r="K6202" s="10" t="s">
        <v>11735</v>
      </c>
      <c r="L6202" s="10" t="s">
        <v>11816</v>
      </c>
      <c r="M6202" s="9" t="s">
        <v>456</v>
      </c>
      <c r="N6202" s="12" t="s">
        <v>11737</v>
      </c>
    </row>
    <row r="6203" customFormat="1" spans="1:14">
      <c r="A6203" s="9" t="s">
        <v>11732</v>
      </c>
      <c r="B6203" s="9"/>
      <c r="C6203" s="9" t="s">
        <v>12281</v>
      </c>
      <c r="D6203" s="9" t="s">
        <v>12282</v>
      </c>
      <c r="E6203" s="9" t="s">
        <v>451</v>
      </c>
      <c r="F6203" s="9"/>
      <c r="G6203" s="9"/>
      <c r="H6203" s="9" t="s">
        <v>1045</v>
      </c>
      <c r="I6203" s="9"/>
      <c r="J6203" s="9" t="s">
        <v>1857</v>
      </c>
      <c r="K6203" s="10" t="s">
        <v>11735</v>
      </c>
      <c r="L6203" s="10" t="s">
        <v>11816</v>
      </c>
      <c r="M6203" s="9"/>
      <c r="N6203" s="12" t="s">
        <v>11737</v>
      </c>
    </row>
    <row r="6204" customFormat="1" spans="1:14">
      <c r="A6204" s="9" t="s">
        <v>11732</v>
      </c>
      <c r="B6204" s="9"/>
      <c r="C6204" s="9" t="s">
        <v>12283</v>
      </c>
      <c r="D6204" s="9" t="s">
        <v>12284</v>
      </c>
      <c r="E6204" s="9" t="s">
        <v>451</v>
      </c>
      <c r="F6204" s="9"/>
      <c r="G6204" s="9"/>
      <c r="H6204" s="9" t="s">
        <v>1045</v>
      </c>
      <c r="I6204" s="9"/>
      <c r="J6204" s="9" t="s">
        <v>1857</v>
      </c>
      <c r="K6204" s="10" t="s">
        <v>11735</v>
      </c>
      <c r="L6204" s="10" t="s">
        <v>11816</v>
      </c>
      <c r="M6204" s="9"/>
      <c r="N6204" s="12" t="s">
        <v>11737</v>
      </c>
    </row>
    <row r="6205" customFormat="1" spans="1:14">
      <c r="A6205" s="9" t="s">
        <v>11732</v>
      </c>
      <c r="B6205" s="9"/>
      <c r="C6205" s="9" t="s">
        <v>12285</v>
      </c>
      <c r="D6205" s="9" t="s">
        <v>12286</v>
      </c>
      <c r="E6205" s="9" t="s">
        <v>451</v>
      </c>
      <c r="F6205" s="9"/>
      <c r="G6205" s="9"/>
      <c r="H6205" s="9" t="s">
        <v>1045</v>
      </c>
      <c r="I6205" s="9"/>
      <c r="J6205" s="9" t="s">
        <v>1857</v>
      </c>
      <c r="K6205" s="10" t="s">
        <v>11735</v>
      </c>
      <c r="L6205" s="10" t="s">
        <v>11816</v>
      </c>
      <c r="M6205" s="9"/>
      <c r="N6205" s="12" t="s">
        <v>11737</v>
      </c>
    </row>
    <row r="6206" customFormat="1" spans="1:14">
      <c r="A6206" s="9" t="s">
        <v>11732</v>
      </c>
      <c r="B6206" s="9"/>
      <c r="C6206" s="9" t="s">
        <v>12287</v>
      </c>
      <c r="D6206" s="9" t="s">
        <v>12288</v>
      </c>
      <c r="E6206" s="9" t="s">
        <v>451</v>
      </c>
      <c r="F6206" s="9"/>
      <c r="G6206" s="9"/>
      <c r="H6206" s="9" t="s">
        <v>1045</v>
      </c>
      <c r="I6206" s="9"/>
      <c r="J6206" s="9" t="s">
        <v>1857</v>
      </c>
      <c r="K6206" s="10" t="s">
        <v>11735</v>
      </c>
      <c r="L6206" s="10" t="s">
        <v>11816</v>
      </c>
      <c r="M6206" s="9"/>
      <c r="N6206" s="12" t="s">
        <v>11737</v>
      </c>
    </row>
    <row r="6207" customFormat="1" spans="1:14">
      <c r="A6207" s="9" t="s">
        <v>11732</v>
      </c>
      <c r="B6207" s="9"/>
      <c r="C6207" s="10" t="s">
        <v>12289</v>
      </c>
      <c r="D6207" s="10" t="s">
        <v>12290</v>
      </c>
      <c r="E6207" s="10" t="s">
        <v>451</v>
      </c>
      <c r="F6207" s="10"/>
      <c r="G6207" s="10"/>
      <c r="H6207" s="10" t="s">
        <v>1045</v>
      </c>
      <c r="I6207" s="10"/>
      <c r="J6207" s="9" t="s">
        <v>1857</v>
      </c>
      <c r="K6207" s="10" t="s">
        <v>11735</v>
      </c>
      <c r="L6207" s="10" t="s">
        <v>11816</v>
      </c>
      <c r="M6207" s="9" t="s">
        <v>456</v>
      </c>
      <c r="N6207" s="12" t="s">
        <v>11737</v>
      </c>
    </row>
    <row r="6208" customFormat="1" spans="1:14">
      <c r="A6208" s="9" t="s">
        <v>11732</v>
      </c>
      <c r="B6208" s="9"/>
      <c r="C6208" s="9" t="s">
        <v>12291</v>
      </c>
      <c r="D6208" s="9" t="s">
        <v>12292</v>
      </c>
      <c r="E6208" s="9" t="s">
        <v>451</v>
      </c>
      <c r="F6208" s="9"/>
      <c r="G6208" s="9"/>
      <c r="H6208" s="9" t="s">
        <v>1045</v>
      </c>
      <c r="I6208" s="9"/>
      <c r="J6208" s="9" t="s">
        <v>1857</v>
      </c>
      <c r="K6208" s="10" t="s">
        <v>11735</v>
      </c>
      <c r="L6208" s="10" t="s">
        <v>11816</v>
      </c>
      <c r="M6208" s="9"/>
      <c r="N6208" s="12" t="s">
        <v>11737</v>
      </c>
    </row>
    <row r="6209" customFormat="1" spans="1:14">
      <c r="A6209" s="9" t="s">
        <v>11732</v>
      </c>
      <c r="B6209" s="9"/>
      <c r="C6209" s="9" t="s">
        <v>12293</v>
      </c>
      <c r="D6209" s="9" t="s">
        <v>12294</v>
      </c>
      <c r="E6209" s="9" t="s">
        <v>451</v>
      </c>
      <c r="F6209" s="9"/>
      <c r="G6209" s="9"/>
      <c r="H6209" s="9" t="s">
        <v>1045</v>
      </c>
      <c r="I6209" s="9"/>
      <c r="J6209" s="9" t="s">
        <v>1857</v>
      </c>
      <c r="K6209" s="10" t="s">
        <v>11735</v>
      </c>
      <c r="L6209" s="10" t="s">
        <v>11816</v>
      </c>
      <c r="M6209" s="9"/>
      <c r="N6209" s="12" t="s">
        <v>11737</v>
      </c>
    </row>
    <row r="6210" customFormat="1" spans="1:14">
      <c r="A6210" s="9" t="s">
        <v>11732</v>
      </c>
      <c r="B6210" s="9"/>
      <c r="C6210" s="9" t="s">
        <v>12295</v>
      </c>
      <c r="D6210" s="9" t="s">
        <v>12296</v>
      </c>
      <c r="E6210" s="9" t="s">
        <v>451</v>
      </c>
      <c r="F6210" s="9"/>
      <c r="G6210" s="9"/>
      <c r="H6210" s="9" t="s">
        <v>1045</v>
      </c>
      <c r="I6210" s="9"/>
      <c r="J6210" s="9" t="s">
        <v>1857</v>
      </c>
      <c r="K6210" s="10" t="s">
        <v>11735</v>
      </c>
      <c r="L6210" s="10" t="s">
        <v>11816</v>
      </c>
      <c r="M6210" s="9"/>
      <c r="N6210" s="12" t="s">
        <v>11737</v>
      </c>
    </row>
    <row r="6211" customFormat="1" spans="1:14">
      <c r="A6211" s="9" t="s">
        <v>11732</v>
      </c>
      <c r="B6211" s="9"/>
      <c r="C6211" s="9" t="s">
        <v>12297</v>
      </c>
      <c r="D6211" s="9" t="s">
        <v>12298</v>
      </c>
      <c r="E6211" s="9" t="s">
        <v>451</v>
      </c>
      <c r="F6211" s="9"/>
      <c r="G6211" s="9"/>
      <c r="H6211" s="9" t="s">
        <v>1045</v>
      </c>
      <c r="I6211" s="9"/>
      <c r="J6211" s="9" t="s">
        <v>1857</v>
      </c>
      <c r="K6211" s="10" t="s">
        <v>11735</v>
      </c>
      <c r="L6211" s="10" t="s">
        <v>11816</v>
      </c>
      <c r="M6211" s="9"/>
      <c r="N6211" s="12" t="s">
        <v>11737</v>
      </c>
    </row>
    <row r="6212" customFormat="1" spans="1:14">
      <c r="A6212" s="9" t="s">
        <v>11732</v>
      </c>
      <c r="B6212" s="9"/>
      <c r="C6212" s="9" t="s">
        <v>12299</v>
      </c>
      <c r="D6212" s="9" t="s">
        <v>12300</v>
      </c>
      <c r="E6212" s="9" t="s">
        <v>451</v>
      </c>
      <c r="F6212" s="9"/>
      <c r="G6212" s="9"/>
      <c r="H6212" s="9" t="s">
        <v>1045</v>
      </c>
      <c r="I6212" s="9"/>
      <c r="J6212" s="9" t="s">
        <v>1857</v>
      </c>
      <c r="K6212" s="10" t="s">
        <v>11735</v>
      </c>
      <c r="L6212" s="10" t="s">
        <v>11816</v>
      </c>
      <c r="M6212" s="9"/>
      <c r="N6212" s="12" t="s">
        <v>11737</v>
      </c>
    </row>
    <row r="6213" customFormat="1" spans="1:14">
      <c r="A6213" s="9" t="s">
        <v>11732</v>
      </c>
      <c r="B6213" s="9"/>
      <c r="C6213" s="9" t="s">
        <v>12301</v>
      </c>
      <c r="D6213" s="9" t="s">
        <v>12302</v>
      </c>
      <c r="E6213" s="9" t="s">
        <v>451</v>
      </c>
      <c r="F6213" s="9"/>
      <c r="G6213" s="9"/>
      <c r="H6213" s="9" t="s">
        <v>1045</v>
      </c>
      <c r="I6213" s="9"/>
      <c r="J6213" s="9" t="s">
        <v>1857</v>
      </c>
      <c r="K6213" s="10" t="s">
        <v>11735</v>
      </c>
      <c r="L6213" s="10" t="s">
        <v>11816</v>
      </c>
      <c r="M6213" s="9"/>
      <c r="N6213" s="12" t="s">
        <v>11737</v>
      </c>
    </row>
    <row r="6214" customFormat="1" spans="1:14">
      <c r="A6214" s="9" t="s">
        <v>11732</v>
      </c>
      <c r="B6214" s="9"/>
      <c r="C6214" s="9" t="s">
        <v>12303</v>
      </c>
      <c r="D6214" s="9" t="s">
        <v>12304</v>
      </c>
      <c r="E6214" s="9" t="s">
        <v>451</v>
      </c>
      <c r="F6214" s="9"/>
      <c r="G6214" s="9"/>
      <c r="H6214" s="9" t="s">
        <v>1045</v>
      </c>
      <c r="I6214" s="9"/>
      <c r="J6214" s="9" t="s">
        <v>1857</v>
      </c>
      <c r="K6214" s="10" t="s">
        <v>11735</v>
      </c>
      <c r="L6214" s="10" t="s">
        <v>11816</v>
      </c>
      <c r="M6214" s="9"/>
      <c r="N6214" s="12" t="s">
        <v>11737</v>
      </c>
    </row>
    <row r="6215" customFormat="1" spans="1:14">
      <c r="A6215" s="9" t="s">
        <v>11732</v>
      </c>
      <c r="B6215" s="9"/>
      <c r="C6215" s="9" t="s">
        <v>12305</v>
      </c>
      <c r="D6215" s="9" t="s">
        <v>12306</v>
      </c>
      <c r="E6215" s="9" t="s">
        <v>451</v>
      </c>
      <c r="F6215" s="9"/>
      <c r="G6215" s="9"/>
      <c r="H6215" s="9" t="s">
        <v>1045</v>
      </c>
      <c r="I6215" s="9"/>
      <c r="J6215" s="9" t="s">
        <v>1857</v>
      </c>
      <c r="K6215" s="10" t="s">
        <v>11735</v>
      </c>
      <c r="L6215" s="10" t="s">
        <v>11816</v>
      </c>
      <c r="M6215" s="9"/>
      <c r="N6215" s="12" t="s">
        <v>11737</v>
      </c>
    </row>
    <row r="6216" customFormat="1" spans="1:14">
      <c r="A6216" s="9" t="s">
        <v>11732</v>
      </c>
      <c r="B6216" s="9"/>
      <c r="C6216" s="9" t="s">
        <v>12307</v>
      </c>
      <c r="D6216" s="9" t="s">
        <v>12308</v>
      </c>
      <c r="E6216" s="9" t="s">
        <v>451</v>
      </c>
      <c r="F6216" s="9"/>
      <c r="G6216" s="9"/>
      <c r="H6216" s="9" t="s">
        <v>1045</v>
      </c>
      <c r="I6216" s="9"/>
      <c r="J6216" s="9" t="s">
        <v>1857</v>
      </c>
      <c r="K6216" s="10" t="s">
        <v>11735</v>
      </c>
      <c r="L6216" s="10" t="s">
        <v>11816</v>
      </c>
      <c r="M6216" s="9"/>
      <c r="N6216" s="12" t="s">
        <v>11737</v>
      </c>
    </row>
    <row r="6217" customFormat="1" spans="1:14">
      <c r="A6217" s="9" t="s">
        <v>11732</v>
      </c>
      <c r="B6217" s="9"/>
      <c r="C6217" s="9" t="s">
        <v>12309</v>
      </c>
      <c r="D6217" s="9" t="s">
        <v>12310</v>
      </c>
      <c r="E6217" s="9" t="s">
        <v>451</v>
      </c>
      <c r="F6217" s="9"/>
      <c r="G6217" s="9"/>
      <c r="H6217" s="9" t="s">
        <v>1045</v>
      </c>
      <c r="I6217" s="9"/>
      <c r="J6217" s="9" t="s">
        <v>1857</v>
      </c>
      <c r="K6217" s="10" t="s">
        <v>11735</v>
      </c>
      <c r="L6217" s="10" t="s">
        <v>11816</v>
      </c>
      <c r="M6217" s="9"/>
      <c r="N6217" s="12" t="s">
        <v>11737</v>
      </c>
    </row>
    <row r="6218" customFormat="1" spans="1:14">
      <c r="A6218" s="9" t="s">
        <v>11732</v>
      </c>
      <c r="B6218" s="9"/>
      <c r="C6218" s="9" t="s">
        <v>12311</v>
      </c>
      <c r="D6218" s="9" t="s">
        <v>12312</v>
      </c>
      <c r="E6218" s="9" t="s">
        <v>451</v>
      </c>
      <c r="F6218" s="9"/>
      <c r="G6218" s="9"/>
      <c r="H6218" s="9" t="s">
        <v>1045</v>
      </c>
      <c r="I6218" s="9"/>
      <c r="J6218" s="9" t="s">
        <v>1857</v>
      </c>
      <c r="K6218" s="10" t="s">
        <v>11735</v>
      </c>
      <c r="L6218" s="10" t="s">
        <v>11816</v>
      </c>
      <c r="M6218" s="9"/>
      <c r="N6218" s="12" t="s">
        <v>11737</v>
      </c>
    </row>
    <row r="6219" customFormat="1" spans="1:14">
      <c r="A6219" s="9" t="s">
        <v>11732</v>
      </c>
      <c r="B6219" s="9"/>
      <c r="C6219" s="10" t="s">
        <v>12313</v>
      </c>
      <c r="D6219" s="10" t="s">
        <v>12314</v>
      </c>
      <c r="E6219" s="10" t="s">
        <v>451</v>
      </c>
      <c r="F6219" s="10"/>
      <c r="G6219" s="10"/>
      <c r="H6219" s="10" t="s">
        <v>1045</v>
      </c>
      <c r="I6219" s="10"/>
      <c r="J6219" s="9" t="s">
        <v>1857</v>
      </c>
      <c r="K6219" s="10" t="s">
        <v>11735</v>
      </c>
      <c r="L6219" s="10" t="s">
        <v>11816</v>
      </c>
      <c r="M6219" s="9" t="s">
        <v>456</v>
      </c>
      <c r="N6219" s="12" t="s">
        <v>11737</v>
      </c>
    </row>
    <row r="6220" customFormat="1" spans="1:14">
      <c r="A6220" s="9" t="s">
        <v>11732</v>
      </c>
      <c r="B6220" s="9"/>
      <c r="C6220" s="10" t="s">
        <v>12315</v>
      </c>
      <c r="D6220" s="10" t="s">
        <v>12316</v>
      </c>
      <c r="E6220" s="10" t="s">
        <v>451</v>
      </c>
      <c r="F6220" s="10"/>
      <c r="G6220" s="10"/>
      <c r="H6220" s="10" t="s">
        <v>1045</v>
      </c>
      <c r="I6220" s="10"/>
      <c r="J6220" s="9" t="s">
        <v>1857</v>
      </c>
      <c r="K6220" s="10" t="s">
        <v>11735</v>
      </c>
      <c r="L6220" s="10" t="s">
        <v>11816</v>
      </c>
      <c r="M6220" s="9" t="s">
        <v>456</v>
      </c>
      <c r="N6220" s="12" t="s">
        <v>11737</v>
      </c>
    </row>
    <row r="6221" customFormat="1" spans="1:14">
      <c r="A6221" s="9" t="s">
        <v>11732</v>
      </c>
      <c r="B6221" s="9"/>
      <c r="C6221" s="9" t="s">
        <v>12317</v>
      </c>
      <c r="D6221" s="9" t="s">
        <v>12318</v>
      </c>
      <c r="E6221" s="9" t="s">
        <v>451</v>
      </c>
      <c r="F6221" s="9"/>
      <c r="G6221" s="9"/>
      <c r="H6221" s="9" t="s">
        <v>1045</v>
      </c>
      <c r="I6221" s="9"/>
      <c r="J6221" s="9" t="s">
        <v>1857</v>
      </c>
      <c r="K6221" s="10" t="s">
        <v>11735</v>
      </c>
      <c r="L6221" s="10" t="s">
        <v>11816</v>
      </c>
      <c r="M6221" s="9"/>
      <c r="N6221" s="12" t="s">
        <v>11737</v>
      </c>
    </row>
    <row r="6222" customFormat="1" spans="1:14">
      <c r="A6222" s="9" t="s">
        <v>11732</v>
      </c>
      <c r="B6222" s="9"/>
      <c r="C6222" s="9" t="s">
        <v>12319</v>
      </c>
      <c r="D6222" s="9" t="s">
        <v>12320</v>
      </c>
      <c r="E6222" s="9" t="s">
        <v>451</v>
      </c>
      <c r="F6222" s="9"/>
      <c r="G6222" s="9"/>
      <c r="H6222" s="9" t="s">
        <v>1045</v>
      </c>
      <c r="I6222" s="9"/>
      <c r="J6222" s="9" t="s">
        <v>1857</v>
      </c>
      <c r="K6222" s="10" t="s">
        <v>11735</v>
      </c>
      <c r="L6222" s="10" t="s">
        <v>11816</v>
      </c>
      <c r="M6222" s="9"/>
      <c r="N6222" s="12" t="s">
        <v>11737</v>
      </c>
    </row>
    <row r="6223" customFormat="1" spans="1:14">
      <c r="A6223" s="9" t="s">
        <v>11732</v>
      </c>
      <c r="B6223" s="9"/>
      <c r="C6223" s="9" t="s">
        <v>12321</v>
      </c>
      <c r="D6223" s="9" t="s">
        <v>12322</v>
      </c>
      <c r="E6223" s="9" t="s">
        <v>451</v>
      </c>
      <c r="F6223" s="9"/>
      <c r="G6223" s="9"/>
      <c r="H6223" s="9" t="s">
        <v>1045</v>
      </c>
      <c r="I6223" s="9"/>
      <c r="J6223" s="9" t="s">
        <v>1857</v>
      </c>
      <c r="K6223" s="10" t="s">
        <v>11735</v>
      </c>
      <c r="L6223" s="10" t="s">
        <v>11816</v>
      </c>
      <c r="M6223" s="9"/>
      <c r="N6223" s="12" t="s">
        <v>11737</v>
      </c>
    </row>
    <row r="6224" customFormat="1" spans="1:14">
      <c r="A6224" s="9" t="s">
        <v>11732</v>
      </c>
      <c r="B6224" s="9"/>
      <c r="C6224" s="9" t="s">
        <v>12323</v>
      </c>
      <c r="D6224" s="9" t="s">
        <v>12324</v>
      </c>
      <c r="E6224" s="9" t="s">
        <v>451</v>
      </c>
      <c r="F6224" s="9"/>
      <c r="G6224" s="9"/>
      <c r="H6224" s="9" t="s">
        <v>1045</v>
      </c>
      <c r="I6224" s="9"/>
      <c r="J6224" s="9" t="s">
        <v>1857</v>
      </c>
      <c r="K6224" s="10" t="s">
        <v>11735</v>
      </c>
      <c r="L6224" s="10" t="s">
        <v>11816</v>
      </c>
      <c r="M6224" s="9"/>
      <c r="N6224" s="12" t="s">
        <v>11737</v>
      </c>
    </row>
    <row r="6225" customFormat="1" spans="1:14">
      <c r="A6225" s="9" t="s">
        <v>11732</v>
      </c>
      <c r="B6225" s="9"/>
      <c r="C6225" s="9" t="s">
        <v>12325</v>
      </c>
      <c r="D6225" s="9" t="s">
        <v>12326</v>
      </c>
      <c r="E6225" s="9" t="s">
        <v>451</v>
      </c>
      <c r="F6225" s="9"/>
      <c r="G6225" s="9"/>
      <c r="H6225" s="9" t="s">
        <v>1045</v>
      </c>
      <c r="I6225" s="9"/>
      <c r="J6225" s="9" t="s">
        <v>1857</v>
      </c>
      <c r="K6225" s="10" t="s">
        <v>11735</v>
      </c>
      <c r="L6225" s="10" t="s">
        <v>11816</v>
      </c>
      <c r="M6225" s="9"/>
      <c r="N6225" s="12" t="s">
        <v>11737</v>
      </c>
    </row>
    <row r="6226" customFormat="1" spans="1:14">
      <c r="A6226" s="9" t="s">
        <v>11732</v>
      </c>
      <c r="B6226" s="9"/>
      <c r="C6226" s="9" t="s">
        <v>12327</v>
      </c>
      <c r="D6226" s="9" t="s">
        <v>12328</v>
      </c>
      <c r="E6226" s="9" t="s">
        <v>451</v>
      </c>
      <c r="F6226" s="9"/>
      <c r="G6226" s="9"/>
      <c r="H6226" s="9" t="s">
        <v>1045</v>
      </c>
      <c r="I6226" s="9"/>
      <c r="J6226" s="9" t="s">
        <v>1857</v>
      </c>
      <c r="K6226" s="10" t="s">
        <v>11735</v>
      </c>
      <c r="L6226" s="10" t="s">
        <v>11816</v>
      </c>
      <c r="M6226" s="9"/>
      <c r="N6226" s="12" t="s">
        <v>11737</v>
      </c>
    </row>
    <row r="6227" customFormat="1" spans="1:14">
      <c r="A6227" s="9" t="s">
        <v>11732</v>
      </c>
      <c r="B6227" s="9"/>
      <c r="C6227" s="9" t="s">
        <v>12329</v>
      </c>
      <c r="D6227" s="9" t="s">
        <v>12330</v>
      </c>
      <c r="E6227" s="9" t="s">
        <v>451</v>
      </c>
      <c r="F6227" s="9"/>
      <c r="G6227" s="9"/>
      <c r="H6227" s="9" t="s">
        <v>1045</v>
      </c>
      <c r="I6227" s="9"/>
      <c r="J6227" s="9" t="s">
        <v>1857</v>
      </c>
      <c r="K6227" s="10" t="s">
        <v>11735</v>
      </c>
      <c r="L6227" s="10" t="s">
        <v>11816</v>
      </c>
      <c r="M6227" s="9"/>
      <c r="N6227" s="12" t="s">
        <v>11737</v>
      </c>
    </row>
    <row r="6228" customFormat="1" spans="1:14">
      <c r="A6228" s="9" t="s">
        <v>11732</v>
      </c>
      <c r="B6228" s="9"/>
      <c r="C6228" s="9" t="s">
        <v>12331</v>
      </c>
      <c r="D6228" s="9" t="s">
        <v>12332</v>
      </c>
      <c r="E6228" s="9" t="s">
        <v>451</v>
      </c>
      <c r="F6228" s="9"/>
      <c r="G6228" s="9"/>
      <c r="H6228" s="9" t="s">
        <v>1045</v>
      </c>
      <c r="I6228" s="9"/>
      <c r="J6228" s="9" t="s">
        <v>1857</v>
      </c>
      <c r="K6228" s="10" t="s">
        <v>11735</v>
      </c>
      <c r="L6228" s="10" t="s">
        <v>11816</v>
      </c>
      <c r="M6228" s="9"/>
      <c r="N6228" s="12" t="s">
        <v>11737</v>
      </c>
    </row>
    <row r="6229" customFormat="1" spans="1:14">
      <c r="A6229" s="9" t="s">
        <v>11732</v>
      </c>
      <c r="B6229" s="9"/>
      <c r="C6229" s="9" t="s">
        <v>12333</v>
      </c>
      <c r="D6229" s="9" t="s">
        <v>12334</v>
      </c>
      <c r="E6229" s="9" t="s">
        <v>451</v>
      </c>
      <c r="F6229" s="9"/>
      <c r="G6229" s="9"/>
      <c r="H6229" s="9" t="s">
        <v>1045</v>
      </c>
      <c r="I6229" s="9"/>
      <c r="J6229" s="9" t="s">
        <v>1857</v>
      </c>
      <c r="K6229" s="10" t="s">
        <v>11735</v>
      </c>
      <c r="L6229" s="10" t="s">
        <v>11816</v>
      </c>
      <c r="M6229" s="9"/>
      <c r="N6229" s="12" t="s">
        <v>11737</v>
      </c>
    </row>
    <row r="6230" customFormat="1" spans="1:14">
      <c r="A6230" s="9" t="s">
        <v>11732</v>
      </c>
      <c r="B6230" s="9"/>
      <c r="C6230" s="9" t="s">
        <v>12335</v>
      </c>
      <c r="D6230" s="9" t="s">
        <v>12336</v>
      </c>
      <c r="E6230" s="9" t="s">
        <v>451</v>
      </c>
      <c r="F6230" s="9"/>
      <c r="G6230" s="9"/>
      <c r="H6230" s="9" t="s">
        <v>1045</v>
      </c>
      <c r="I6230" s="9"/>
      <c r="J6230" s="9" t="s">
        <v>1857</v>
      </c>
      <c r="K6230" s="10" t="s">
        <v>11735</v>
      </c>
      <c r="L6230" s="10" t="s">
        <v>11816</v>
      </c>
      <c r="M6230" s="9"/>
      <c r="N6230" s="12" t="s">
        <v>11737</v>
      </c>
    </row>
    <row r="6231" customFormat="1" spans="1:14">
      <c r="A6231" s="9" t="s">
        <v>11732</v>
      </c>
      <c r="B6231" s="9"/>
      <c r="C6231" s="9" t="s">
        <v>12337</v>
      </c>
      <c r="D6231" s="9" t="s">
        <v>12338</v>
      </c>
      <c r="E6231" s="9" t="s">
        <v>451</v>
      </c>
      <c r="F6231" s="9"/>
      <c r="G6231" s="9"/>
      <c r="H6231" s="9" t="s">
        <v>1045</v>
      </c>
      <c r="I6231" s="9"/>
      <c r="J6231" s="9" t="s">
        <v>1857</v>
      </c>
      <c r="K6231" s="10" t="s">
        <v>11735</v>
      </c>
      <c r="L6231" s="10" t="s">
        <v>11816</v>
      </c>
      <c r="M6231" s="9"/>
      <c r="N6231" s="12" t="s">
        <v>11737</v>
      </c>
    </row>
    <row r="6232" customFormat="1" spans="1:14">
      <c r="A6232" s="9" t="s">
        <v>11732</v>
      </c>
      <c r="B6232" s="9"/>
      <c r="C6232" s="10" t="s">
        <v>12339</v>
      </c>
      <c r="D6232" s="10" t="s">
        <v>12340</v>
      </c>
      <c r="E6232" s="10" t="s">
        <v>451</v>
      </c>
      <c r="F6232" s="10"/>
      <c r="G6232" s="10"/>
      <c r="H6232" s="10" t="s">
        <v>1045</v>
      </c>
      <c r="I6232" s="10"/>
      <c r="J6232" s="9" t="s">
        <v>1857</v>
      </c>
      <c r="K6232" s="10" t="s">
        <v>11735</v>
      </c>
      <c r="L6232" s="10" t="s">
        <v>11816</v>
      </c>
      <c r="M6232" s="9" t="s">
        <v>456</v>
      </c>
      <c r="N6232" s="12" t="s">
        <v>11737</v>
      </c>
    </row>
    <row r="6233" customFormat="1" spans="1:14">
      <c r="A6233" s="9" t="s">
        <v>11732</v>
      </c>
      <c r="B6233" s="9"/>
      <c r="C6233" s="9" t="s">
        <v>12341</v>
      </c>
      <c r="D6233" s="9" t="s">
        <v>12342</v>
      </c>
      <c r="E6233" s="9" t="s">
        <v>451</v>
      </c>
      <c r="F6233" s="9"/>
      <c r="G6233" s="9"/>
      <c r="H6233" s="9" t="s">
        <v>1045</v>
      </c>
      <c r="I6233" s="9"/>
      <c r="J6233" s="9" t="s">
        <v>1857</v>
      </c>
      <c r="K6233" s="10" t="s">
        <v>11735</v>
      </c>
      <c r="L6233" s="10" t="s">
        <v>11816</v>
      </c>
      <c r="M6233" s="9"/>
      <c r="N6233" s="12" t="s">
        <v>11737</v>
      </c>
    </row>
    <row r="6234" customFormat="1" spans="1:14">
      <c r="A6234" s="9" t="s">
        <v>11732</v>
      </c>
      <c r="B6234" s="9"/>
      <c r="C6234" s="9" t="s">
        <v>12343</v>
      </c>
      <c r="D6234" s="9" t="s">
        <v>12344</v>
      </c>
      <c r="E6234" s="9" t="s">
        <v>451</v>
      </c>
      <c r="F6234" s="9"/>
      <c r="G6234" s="9"/>
      <c r="H6234" s="9" t="s">
        <v>1045</v>
      </c>
      <c r="I6234" s="9"/>
      <c r="J6234" s="9" t="s">
        <v>1857</v>
      </c>
      <c r="K6234" s="10" t="s">
        <v>11735</v>
      </c>
      <c r="L6234" s="10" t="s">
        <v>11816</v>
      </c>
      <c r="M6234" s="9"/>
      <c r="N6234" s="12" t="s">
        <v>11737</v>
      </c>
    </row>
    <row r="6235" customFormat="1" spans="1:14">
      <c r="A6235" s="9" t="s">
        <v>11732</v>
      </c>
      <c r="B6235" s="9"/>
      <c r="C6235" s="10" t="s">
        <v>12345</v>
      </c>
      <c r="D6235" s="10" t="s">
        <v>12346</v>
      </c>
      <c r="E6235" s="10" t="s">
        <v>451</v>
      </c>
      <c r="F6235" s="10"/>
      <c r="G6235" s="10"/>
      <c r="H6235" s="10" t="s">
        <v>1045</v>
      </c>
      <c r="I6235" s="10"/>
      <c r="J6235" s="9" t="s">
        <v>1857</v>
      </c>
      <c r="K6235" s="10" t="s">
        <v>11735</v>
      </c>
      <c r="L6235" s="10" t="s">
        <v>11816</v>
      </c>
      <c r="M6235" s="9" t="s">
        <v>456</v>
      </c>
      <c r="N6235" s="12" t="s">
        <v>11737</v>
      </c>
    </row>
    <row r="6236" customFormat="1" spans="1:14">
      <c r="A6236" s="9" t="s">
        <v>11732</v>
      </c>
      <c r="B6236" s="9"/>
      <c r="C6236" s="10" t="s">
        <v>12347</v>
      </c>
      <c r="D6236" s="10" t="s">
        <v>12348</v>
      </c>
      <c r="E6236" s="10" t="s">
        <v>451</v>
      </c>
      <c r="F6236" s="10"/>
      <c r="G6236" s="10"/>
      <c r="H6236" s="10" t="s">
        <v>1045</v>
      </c>
      <c r="I6236" s="10"/>
      <c r="J6236" s="9" t="s">
        <v>1857</v>
      </c>
      <c r="K6236" s="10" t="s">
        <v>11735</v>
      </c>
      <c r="L6236" s="10" t="s">
        <v>11816</v>
      </c>
      <c r="M6236" s="9" t="s">
        <v>456</v>
      </c>
      <c r="N6236" s="12" t="s">
        <v>11737</v>
      </c>
    </row>
    <row r="6237" customFormat="1" spans="1:14">
      <c r="A6237" s="9" t="s">
        <v>11732</v>
      </c>
      <c r="B6237" s="10"/>
      <c r="C6237" s="10" t="s">
        <v>12349</v>
      </c>
      <c r="D6237" s="10" t="s">
        <v>12350</v>
      </c>
      <c r="E6237" s="10" t="s">
        <v>451</v>
      </c>
      <c r="F6237" s="10"/>
      <c r="G6237" s="10"/>
      <c r="H6237" s="10" t="s">
        <v>1045</v>
      </c>
      <c r="I6237" s="10"/>
      <c r="J6237" s="9" t="s">
        <v>1857</v>
      </c>
      <c r="K6237" s="10" t="s">
        <v>11735</v>
      </c>
      <c r="L6237" s="10" t="s">
        <v>11816</v>
      </c>
      <c r="M6237" s="9" t="s">
        <v>456</v>
      </c>
      <c r="N6237" s="12" t="s">
        <v>11737</v>
      </c>
    </row>
    <row r="6238" customFormat="1" spans="1:14">
      <c r="A6238" s="9" t="s">
        <v>11732</v>
      </c>
      <c r="B6238" s="9"/>
      <c r="C6238" s="9" t="s">
        <v>12351</v>
      </c>
      <c r="D6238" s="9" t="s">
        <v>12352</v>
      </c>
      <c r="E6238" s="9" t="s">
        <v>451</v>
      </c>
      <c r="F6238" s="9"/>
      <c r="G6238" s="9"/>
      <c r="H6238" s="9" t="s">
        <v>1045</v>
      </c>
      <c r="I6238" s="9"/>
      <c r="J6238" s="9" t="s">
        <v>1857</v>
      </c>
      <c r="K6238" s="10" t="s">
        <v>11735</v>
      </c>
      <c r="L6238" s="10" t="s">
        <v>11816</v>
      </c>
      <c r="M6238" s="9"/>
      <c r="N6238" s="12" t="s">
        <v>11737</v>
      </c>
    </row>
    <row r="6239" customFormat="1" spans="1:14">
      <c r="A6239" s="9" t="s">
        <v>11732</v>
      </c>
      <c r="B6239" s="9"/>
      <c r="C6239" s="9" t="s">
        <v>12353</v>
      </c>
      <c r="D6239" s="9" t="s">
        <v>12354</v>
      </c>
      <c r="E6239" s="9" t="s">
        <v>451</v>
      </c>
      <c r="F6239" s="9"/>
      <c r="G6239" s="9"/>
      <c r="H6239" s="9" t="s">
        <v>1045</v>
      </c>
      <c r="I6239" s="9"/>
      <c r="J6239" s="9" t="s">
        <v>1857</v>
      </c>
      <c r="K6239" s="10" t="s">
        <v>11735</v>
      </c>
      <c r="L6239" s="10" t="s">
        <v>11816</v>
      </c>
      <c r="M6239" s="9"/>
      <c r="N6239" s="12" t="s">
        <v>11737</v>
      </c>
    </row>
    <row r="6240" customFormat="1" spans="1:14">
      <c r="A6240" s="9" t="s">
        <v>11732</v>
      </c>
      <c r="B6240" s="9"/>
      <c r="C6240" s="10" t="s">
        <v>12355</v>
      </c>
      <c r="D6240" s="10" t="s">
        <v>12356</v>
      </c>
      <c r="E6240" s="10" t="s">
        <v>451</v>
      </c>
      <c r="F6240" s="10"/>
      <c r="G6240" s="10"/>
      <c r="H6240" s="10" t="s">
        <v>1045</v>
      </c>
      <c r="I6240" s="10"/>
      <c r="J6240" s="9" t="s">
        <v>1857</v>
      </c>
      <c r="K6240" s="10" t="s">
        <v>11735</v>
      </c>
      <c r="L6240" s="10" t="s">
        <v>11816</v>
      </c>
      <c r="M6240" s="9" t="s">
        <v>456</v>
      </c>
      <c r="N6240" s="12" t="s">
        <v>11737</v>
      </c>
    </row>
    <row r="6241" customFormat="1" spans="1:14">
      <c r="A6241" s="9" t="s">
        <v>11732</v>
      </c>
      <c r="B6241" s="10"/>
      <c r="C6241" s="10" t="s">
        <v>12357</v>
      </c>
      <c r="D6241" s="10" t="s">
        <v>12358</v>
      </c>
      <c r="E6241" s="10" t="s">
        <v>451</v>
      </c>
      <c r="F6241" s="10"/>
      <c r="G6241" s="10"/>
      <c r="H6241" s="10" t="s">
        <v>1045</v>
      </c>
      <c r="I6241" s="10"/>
      <c r="J6241" s="9" t="s">
        <v>1857</v>
      </c>
      <c r="K6241" s="10" t="s">
        <v>11735</v>
      </c>
      <c r="L6241" s="10" t="s">
        <v>11816</v>
      </c>
      <c r="M6241" s="9" t="s">
        <v>456</v>
      </c>
      <c r="N6241" s="12" t="s">
        <v>11737</v>
      </c>
    </row>
    <row r="6242" customFormat="1" spans="1:14">
      <c r="A6242" s="9" t="s">
        <v>11732</v>
      </c>
      <c r="B6242" s="10"/>
      <c r="C6242" s="10" t="s">
        <v>12359</v>
      </c>
      <c r="D6242" s="10" t="s">
        <v>12360</v>
      </c>
      <c r="E6242" s="10" t="s">
        <v>451</v>
      </c>
      <c r="F6242" s="10"/>
      <c r="G6242" s="10"/>
      <c r="H6242" s="10" t="s">
        <v>1045</v>
      </c>
      <c r="I6242" s="10"/>
      <c r="J6242" s="9" t="s">
        <v>1857</v>
      </c>
      <c r="K6242" s="10" t="s">
        <v>11735</v>
      </c>
      <c r="L6242" s="10" t="s">
        <v>11816</v>
      </c>
      <c r="M6242" s="9" t="s">
        <v>456</v>
      </c>
      <c r="N6242" s="12" t="s">
        <v>11737</v>
      </c>
    </row>
    <row r="6243" customFormat="1" spans="1:14">
      <c r="A6243" s="9" t="s">
        <v>11732</v>
      </c>
      <c r="B6243" s="9"/>
      <c r="C6243" s="9" t="s">
        <v>12361</v>
      </c>
      <c r="D6243" s="9" t="s">
        <v>12362</v>
      </c>
      <c r="E6243" s="9" t="s">
        <v>451</v>
      </c>
      <c r="F6243" s="9"/>
      <c r="G6243" s="9"/>
      <c r="H6243" s="9" t="s">
        <v>1045</v>
      </c>
      <c r="I6243" s="9"/>
      <c r="J6243" s="9" t="s">
        <v>1857</v>
      </c>
      <c r="K6243" s="10" t="s">
        <v>11735</v>
      </c>
      <c r="L6243" s="10" t="s">
        <v>11816</v>
      </c>
      <c r="M6243" s="9"/>
      <c r="N6243" s="12" t="s">
        <v>11737</v>
      </c>
    </row>
    <row r="6244" customFormat="1" spans="1:14">
      <c r="A6244" s="9" t="s">
        <v>11732</v>
      </c>
      <c r="B6244" s="9"/>
      <c r="C6244" s="9" t="s">
        <v>12363</v>
      </c>
      <c r="D6244" s="9" t="s">
        <v>12364</v>
      </c>
      <c r="E6244" s="9" t="s">
        <v>451</v>
      </c>
      <c r="F6244" s="9"/>
      <c r="G6244" s="9"/>
      <c r="H6244" s="9" t="s">
        <v>1045</v>
      </c>
      <c r="I6244" s="9"/>
      <c r="J6244" s="9" t="s">
        <v>1857</v>
      </c>
      <c r="K6244" s="10" t="s">
        <v>11735</v>
      </c>
      <c r="L6244" s="10" t="s">
        <v>11816</v>
      </c>
      <c r="M6244" s="9"/>
      <c r="N6244" s="12" t="s">
        <v>11737</v>
      </c>
    </row>
    <row r="6245" customFormat="1" spans="1:14">
      <c r="A6245" s="9" t="s">
        <v>11732</v>
      </c>
      <c r="B6245" s="9"/>
      <c r="C6245" s="9" t="s">
        <v>12365</v>
      </c>
      <c r="D6245" s="9" t="s">
        <v>12366</v>
      </c>
      <c r="E6245" s="9" t="s">
        <v>451</v>
      </c>
      <c r="F6245" s="9"/>
      <c r="G6245" s="9"/>
      <c r="H6245" s="9" t="s">
        <v>1045</v>
      </c>
      <c r="I6245" s="9"/>
      <c r="J6245" s="9" t="s">
        <v>1857</v>
      </c>
      <c r="K6245" s="10" t="s">
        <v>11735</v>
      </c>
      <c r="L6245" s="10" t="s">
        <v>11816</v>
      </c>
      <c r="M6245" s="9"/>
      <c r="N6245" s="12" t="s">
        <v>11737</v>
      </c>
    </row>
    <row r="6246" customFormat="1" spans="1:14">
      <c r="A6246" s="9" t="s">
        <v>11732</v>
      </c>
      <c r="B6246" s="9"/>
      <c r="C6246" s="9" t="s">
        <v>12367</v>
      </c>
      <c r="D6246" s="9" t="s">
        <v>12368</v>
      </c>
      <c r="E6246" s="9" t="s">
        <v>451</v>
      </c>
      <c r="F6246" s="9"/>
      <c r="G6246" s="9"/>
      <c r="H6246" s="9" t="s">
        <v>1045</v>
      </c>
      <c r="I6246" s="9"/>
      <c r="J6246" s="9" t="s">
        <v>1857</v>
      </c>
      <c r="K6246" s="10" t="s">
        <v>11735</v>
      </c>
      <c r="L6246" s="10" t="s">
        <v>11816</v>
      </c>
      <c r="M6246" s="9"/>
      <c r="N6246" s="12" t="s">
        <v>11737</v>
      </c>
    </row>
    <row r="6247" customFormat="1" spans="1:14">
      <c r="A6247" s="9" t="s">
        <v>11732</v>
      </c>
      <c r="B6247" s="9"/>
      <c r="C6247" s="9" t="s">
        <v>12369</v>
      </c>
      <c r="D6247" s="9" t="s">
        <v>12370</v>
      </c>
      <c r="E6247" s="9" t="s">
        <v>451</v>
      </c>
      <c r="F6247" s="9"/>
      <c r="G6247" s="9"/>
      <c r="H6247" s="9" t="s">
        <v>1045</v>
      </c>
      <c r="I6247" s="9"/>
      <c r="J6247" s="9" t="s">
        <v>1857</v>
      </c>
      <c r="K6247" s="10" t="s">
        <v>11735</v>
      </c>
      <c r="L6247" s="10" t="s">
        <v>11816</v>
      </c>
      <c r="M6247" s="9"/>
      <c r="N6247" s="12" t="s">
        <v>11737</v>
      </c>
    </row>
    <row r="6248" customFormat="1" spans="1:14">
      <c r="A6248" s="9" t="s">
        <v>11732</v>
      </c>
      <c r="B6248" s="9"/>
      <c r="C6248" s="9" t="s">
        <v>12371</v>
      </c>
      <c r="D6248" s="9" t="s">
        <v>12372</v>
      </c>
      <c r="E6248" s="9" t="s">
        <v>451</v>
      </c>
      <c r="F6248" s="9"/>
      <c r="G6248" s="9"/>
      <c r="H6248" s="9" t="s">
        <v>1045</v>
      </c>
      <c r="I6248" s="9"/>
      <c r="J6248" s="9" t="s">
        <v>1857</v>
      </c>
      <c r="K6248" s="10" t="s">
        <v>11735</v>
      </c>
      <c r="L6248" s="10" t="s">
        <v>11816</v>
      </c>
      <c r="M6248" s="9"/>
      <c r="N6248" s="12" t="s">
        <v>11737</v>
      </c>
    </row>
    <row r="6249" customFormat="1" spans="1:14">
      <c r="A6249" s="9" t="s">
        <v>11732</v>
      </c>
      <c r="B6249" s="9"/>
      <c r="C6249" s="9" t="s">
        <v>12373</v>
      </c>
      <c r="D6249" s="9" t="s">
        <v>12374</v>
      </c>
      <c r="E6249" s="9" t="s">
        <v>451</v>
      </c>
      <c r="F6249" s="9"/>
      <c r="G6249" s="9"/>
      <c r="H6249" s="9" t="s">
        <v>1045</v>
      </c>
      <c r="I6249" s="9"/>
      <c r="J6249" s="9" t="s">
        <v>1857</v>
      </c>
      <c r="K6249" s="10" t="s">
        <v>11735</v>
      </c>
      <c r="L6249" s="10" t="s">
        <v>11816</v>
      </c>
      <c r="M6249" s="9"/>
      <c r="N6249" s="12" t="s">
        <v>11737</v>
      </c>
    </row>
    <row r="6250" customFormat="1" spans="1:14">
      <c r="A6250" s="9" t="s">
        <v>11732</v>
      </c>
      <c r="B6250" s="9"/>
      <c r="C6250" s="9" t="s">
        <v>12375</v>
      </c>
      <c r="D6250" s="9" t="s">
        <v>12376</v>
      </c>
      <c r="E6250" s="9" t="s">
        <v>451</v>
      </c>
      <c r="F6250" s="9"/>
      <c r="G6250" s="9"/>
      <c r="H6250" s="9" t="s">
        <v>1045</v>
      </c>
      <c r="I6250" s="9"/>
      <c r="J6250" s="9" t="s">
        <v>1857</v>
      </c>
      <c r="K6250" s="10" t="s">
        <v>11735</v>
      </c>
      <c r="L6250" s="10" t="s">
        <v>11816</v>
      </c>
      <c r="M6250" s="9"/>
      <c r="N6250" s="12" t="s">
        <v>11737</v>
      </c>
    </row>
    <row r="6251" customFormat="1" spans="1:14">
      <c r="A6251" s="9" t="s">
        <v>11732</v>
      </c>
      <c r="B6251" s="9"/>
      <c r="C6251" s="9" t="s">
        <v>12377</v>
      </c>
      <c r="D6251" s="9" t="s">
        <v>12378</v>
      </c>
      <c r="E6251" s="9" t="s">
        <v>451</v>
      </c>
      <c r="F6251" s="9"/>
      <c r="G6251" s="9"/>
      <c r="H6251" s="9" t="s">
        <v>1045</v>
      </c>
      <c r="I6251" s="9"/>
      <c r="J6251" s="9" t="s">
        <v>1857</v>
      </c>
      <c r="K6251" s="10" t="s">
        <v>11735</v>
      </c>
      <c r="L6251" s="10" t="s">
        <v>11816</v>
      </c>
      <c r="M6251" s="9"/>
      <c r="N6251" s="12" t="s">
        <v>11737</v>
      </c>
    </row>
    <row r="6252" customFormat="1" spans="1:14">
      <c r="A6252" s="9" t="s">
        <v>11732</v>
      </c>
      <c r="B6252" s="9"/>
      <c r="C6252" s="9" t="s">
        <v>12379</v>
      </c>
      <c r="D6252" s="9" t="s">
        <v>12380</v>
      </c>
      <c r="E6252" s="9" t="s">
        <v>451</v>
      </c>
      <c r="F6252" s="9"/>
      <c r="G6252" s="9"/>
      <c r="H6252" s="10" t="s">
        <v>1278</v>
      </c>
      <c r="I6252" s="10"/>
      <c r="J6252" s="10" t="s">
        <v>453</v>
      </c>
      <c r="K6252" s="10" t="s">
        <v>454</v>
      </c>
      <c r="L6252" s="10" t="s">
        <v>11816</v>
      </c>
      <c r="M6252" s="9"/>
      <c r="N6252" s="12" t="s">
        <v>457</v>
      </c>
    </row>
    <row r="6253" customFormat="1" spans="1:14">
      <c r="A6253" s="9" t="s">
        <v>11732</v>
      </c>
      <c r="B6253" s="9"/>
      <c r="C6253" s="10" t="s">
        <v>12381</v>
      </c>
      <c r="D6253" s="10" t="s">
        <v>12382</v>
      </c>
      <c r="E6253" s="10" t="s">
        <v>451</v>
      </c>
      <c r="F6253" s="10"/>
      <c r="G6253" s="10"/>
      <c r="H6253" s="10" t="s">
        <v>1045</v>
      </c>
      <c r="I6253" s="10"/>
      <c r="J6253" s="9" t="s">
        <v>1857</v>
      </c>
      <c r="K6253" s="10" t="s">
        <v>11735</v>
      </c>
      <c r="L6253" s="10" t="s">
        <v>11816</v>
      </c>
      <c r="M6253" s="9" t="s">
        <v>456</v>
      </c>
      <c r="N6253" s="12" t="s">
        <v>11737</v>
      </c>
    </row>
    <row r="6254" customFormat="1" spans="1:14">
      <c r="A6254" s="9" t="s">
        <v>11732</v>
      </c>
      <c r="B6254" s="9"/>
      <c r="C6254" s="10" t="s">
        <v>12383</v>
      </c>
      <c r="D6254" s="10" t="s">
        <v>12384</v>
      </c>
      <c r="E6254" s="10" t="s">
        <v>451</v>
      </c>
      <c r="F6254" s="10"/>
      <c r="G6254" s="10"/>
      <c r="H6254" s="10" t="s">
        <v>1045</v>
      </c>
      <c r="I6254" s="10"/>
      <c r="J6254" s="9" t="s">
        <v>1857</v>
      </c>
      <c r="K6254" s="10" t="s">
        <v>11735</v>
      </c>
      <c r="L6254" s="10" t="s">
        <v>11816</v>
      </c>
      <c r="M6254" s="9" t="s">
        <v>456</v>
      </c>
      <c r="N6254" s="12" t="s">
        <v>11737</v>
      </c>
    </row>
    <row r="6255" customFormat="1" spans="1:14">
      <c r="A6255" s="9" t="s">
        <v>11732</v>
      </c>
      <c r="B6255" s="9"/>
      <c r="C6255" s="10" t="s">
        <v>12385</v>
      </c>
      <c r="D6255" s="10" t="s">
        <v>12386</v>
      </c>
      <c r="E6255" s="10" t="s">
        <v>451</v>
      </c>
      <c r="F6255" s="10"/>
      <c r="G6255" s="10"/>
      <c r="H6255" s="10" t="s">
        <v>1045</v>
      </c>
      <c r="I6255" s="10"/>
      <c r="J6255" s="9" t="s">
        <v>1857</v>
      </c>
      <c r="K6255" s="10" t="s">
        <v>11735</v>
      </c>
      <c r="L6255" s="10" t="s">
        <v>11816</v>
      </c>
      <c r="M6255" s="9" t="s">
        <v>456</v>
      </c>
      <c r="N6255" s="12" t="s">
        <v>11737</v>
      </c>
    </row>
    <row r="6256" customFormat="1" spans="1:14">
      <c r="A6256" s="9" t="s">
        <v>11732</v>
      </c>
      <c r="B6256" s="9"/>
      <c r="C6256" s="9" t="s">
        <v>12387</v>
      </c>
      <c r="D6256" s="9" t="s">
        <v>12388</v>
      </c>
      <c r="E6256" s="9" t="s">
        <v>451</v>
      </c>
      <c r="F6256" s="9"/>
      <c r="G6256" s="9"/>
      <c r="H6256" s="9" t="s">
        <v>1045</v>
      </c>
      <c r="I6256" s="9"/>
      <c r="J6256" s="9" t="s">
        <v>1857</v>
      </c>
      <c r="K6256" s="10" t="s">
        <v>11735</v>
      </c>
      <c r="L6256" s="10" t="s">
        <v>11816</v>
      </c>
      <c r="M6256" s="9"/>
      <c r="N6256" s="12" t="s">
        <v>11737</v>
      </c>
    </row>
    <row r="6257" customFormat="1" spans="1:14">
      <c r="A6257" s="9" t="s">
        <v>11732</v>
      </c>
      <c r="B6257" s="9"/>
      <c r="C6257" s="10" t="s">
        <v>12389</v>
      </c>
      <c r="D6257" s="10" t="s">
        <v>12390</v>
      </c>
      <c r="E6257" s="10" t="s">
        <v>451</v>
      </c>
      <c r="F6257" s="10"/>
      <c r="G6257" s="10"/>
      <c r="H6257" s="10" t="s">
        <v>1045</v>
      </c>
      <c r="I6257" s="10"/>
      <c r="J6257" s="9" t="s">
        <v>1857</v>
      </c>
      <c r="K6257" s="10" t="s">
        <v>11735</v>
      </c>
      <c r="L6257" s="10" t="s">
        <v>11816</v>
      </c>
      <c r="M6257" s="9" t="s">
        <v>456</v>
      </c>
      <c r="N6257" s="12" t="s">
        <v>11737</v>
      </c>
    </row>
    <row r="6258" customFormat="1" spans="1:14">
      <c r="A6258" s="9" t="s">
        <v>11732</v>
      </c>
      <c r="B6258" s="9"/>
      <c r="C6258" s="10" t="s">
        <v>12391</v>
      </c>
      <c r="D6258" s="10" t="s">
        <v>12392</v>
      </c>
      <c r="E6258" s="10" t="s">
        <v>451</v>
      </c>
      <c r="F6258" s="10"/>
      <c r="G6258" s="10"/>
      <c r="H6258" s="10" t="s">
        <v>1045</v>
      </c>
      <c r="I6258" s="10"/>
      <c r="J6258" s="9" t="s">
        <v>1857</v>
      </c>
      <c r="K6258" s="10" t="s">
        <v>11735</v>
      </c>
      <c r="L6258" s="10" t="s">
        <v>11816</v>
      </c>
      <c r="M6258" s="9" t="s">
        <v>456</v>
      </c>
      <c r="N6258" s="12" t="s">
        <v>11737</v>
      </c>
    </row>
    <row r="6259" customFormat="1" spans="1:14">
      <c r="A6259" s="9" t="s">
        <v>11732</v>
      </c>
      <c r="B6259" s="9"/>
      <c r="C6259" s="9" t="s">
        <v>12393</v>
      </c>
      <c r="D6259" s="9" t="s">
        <v>12394</v>
      </c>
      <c r="E6259" s="9" t="s">
        <v>451</v>
      </c>
      <c r="F6259" s="9"/>
      <c r="G6259" s="9"/>
      <c r="H6259" s="9" t="s">
        <v>1045</v>
      </c>
      <c r="I6259" s="9"/>
      <c r="J6259" s="9" t="s">
        <v>1857</v>
      </c>
      <c r="K6259" s="10" t="s">
        <v>11735</v>
      </c>
      <c r="L6259" s="10" t="s">
        <v>11816</v>
      </c>
      <c r="M6259" s="9"/>
      <c r="N6259" s="12" t="s">
        <v>11737</v>
      </c>
    </row>
    <row r="6260" customFormat="1" spans="1:14">
      <c r="A6260" s="9" t="s">
        <v>11732</v>
      </c>
      <c r="B6260" s="9"/>
      <c r="C6260" s="10" t="s">
        <v>12395</v>
      </c>
      <c r="D6260" s="10" t="s">
        <v>12396</v>
      </c>
      <c r="E6260" s="10" t="s">
        <v>451</v>
      </c>
      <c r="F6260" s="10"/>
      <c r="G6260" s="10"/>
      <c r="H6260" s="10" t="s">
        <v>1045</v>
      </c>
      <c r="I6260" s="10"/>
      <c r="J6260" s="9" t="s">
        <v>1857</v>
      </c>
      <c r="K6260" s="10" t="s">
        <v>11735</v>
      </c>
      <c r="L6260" s="10" t="s">
        <v>11816</v>
      </c>
      <c r="M6260" s="9" t="s">
        <v>456</v>
      </c>
      <c r="N6260" s="12" t="s">
        <v>11737</v>
      </c>
    </row>
    <row r="6261" customFormat="1" spans="1:14">
      <c r="A6261" s="9" t="s">
        <v>11732</v>
      </c>
      <c r="B6261" s="9"/>
      <c r="C6261" s="9" t="s">
        <v>12397</v>
      </c>
      <c r="D6261" s="9" t="s">
        <v>12398</v>
      </c>
      <c r="E6261" s="9" t="s">
        <v>451</v>
      </c>
      <c r="F6261" s="9"/>
      <c r="G6261" s="9"/>
      <c r="H6261" s="9" t="s">
        <v>1045</v>
      </c>
      <c r="I6261" s="9"/>
      <c r="J6261" s="9" t="s">
        <v>1857</v>
      </c>
      <c r="K6261" s="10" t="s">
        <v>11735</v>
      </c>
      <c r="L6261" s="10" t="s">
        <v>11816</v>
      </c>
      <c r="M6261" s="9"/>
      <c r="N6261" s="12" t="s">
        <v>11737</v>
      </c>
    </row>
    <row r="6262" customFormat="1" spans="1:14">
      <c r="A6262" s="9" t="s">
        <v>11732</v>
      </c>
      <c r="B6262" s="9"/>
      <c r="C6262" s="9" t="s">
        <v>12399</v>
      </c>
      <c r="D6262" s="9" t="s">
        <v>12400</v>
      </c>
      <c r="E6262" s="9" t="s">
        <v>451</v>
      </c>
      <c r="F6262" s="9"/>
      <c r="G6262" s="9"/>
      <c r="H6262" s="9" t="s">
        <v>1045</v>
      </c>
      <c r="I6262" s="9"/>
      <c r="J6262" s="9" t="s">
        <v>1857</v>
      </c>
      <c r="K6262" s="10" t="s">
        <v>11735</v>
      </c>
      <c r="L6262" s="10" t="s">
        <v>11816</v>
      </c>
      <c r="M6262" s="9"/>
      <c r="N6262" s="12" t="s">
        <v>11737</v>
      </c>
    </row>
    <row r="6263" customFormat="1" spans="1:14">
      <c r="A6263" s="9" t="s">
        <v>11732</v>
      </c>
      <c r="B6263" s="9"/>
      <c r="C6263" s="9" t="s">
        <v>12401</v>
      </c>
      <c r="D6263" s="9" t="s">
        <v>12402</v>
      </c>
      <c r="E6263" s="9" t="s">
        <v>451</v>
      </c>
      <c r="F6263" s="9"/>
      <c r="G6263" s="9"/>
      <c r="H6263" s="9" t="s">
        <v>1045</v>
      </c>
      <c r="I6263" s="9"/>
      <c r="J6263" s="9" t="s">
        <v>1857</v>
      </c>
      <c r="K6263" s="10" t="s">
        <v>11735</v>
      </c>
      <c r="L6263" s="10" t="s">
        <v>11816</v>
      </c>
      <c r="M6263" s="9"/>
      <c r="N6263" s="12" t="s">
        <v>11737</v>
      </c>
    </row>
    <row r="6264" customFormat="1" spans="1:14">
      <c r="A6264" s="9" t="s">
        <v>11732</v>
      </c>
      <c r="B6264" s="9"/>
      <c r="C6264" s="10" t="s">
        <v>12403</v>
      </c>
      <c r="D6264" s="10" t="s">
        <v>12404</v>
      </c>
      <c r="E6264" s="10" t="s">
        <v>451</v>
      </c>
      <c r="F6264" s="10"/>
      <c r="G6264" s="10"/>
      <c r="H6264" s="10" t="s">
        <v>1045</v>
      </c>
      <c r="I6264" s="10"/>
      <c r="J6264" s="9" t="s">
        <v>1857</v>
      </c>
      <c r="K6264" s="10" t="s">
        <v>11735</v>
      </c>
      <c r="L6264" s="10" t="s">
        <v>11816</v>
      </c>
      <c r="M6264" s="9" t="s">
        <v>456</v>
      </c>
      <c r="N6264" s="12" t="s">
        <v>11737</v>
      </c>
    </row>
    <row r="6265" customFormat="1" spans="1:14">
      <c r="A6265" s="9" t="s">
        <v>11732</v>
      </c>
      <c r="B6265" s="9"/>
      <c r="C6265" s="10" t="s">
        <v>12405</v>
      </c>
      <c r="D6265" s="10" t="s">
        <v>12406</v>
      </c>
      <c r="E6265" s="10" t="s">
        <v>451</v>
      </c>
      <c r="F6265" s="10"/>
      <c r="G6265" s="10"/>
      <c r="H6265" s="10" t="s">
        <v>1045</v>
      </c>
      <c r="I6265" s="10"/>
      <c r="J6265" s="9" t="s">
        <v>1857</v>
      </c>
      <c r="K6265" s="10" t="s">
        <v>11735</v>
      </c>
      <c r="L6265" s="10" t="s">
        <v>11816</v>
      </c>
      <c r="M6265" s="9" t="s">
        <v>456</v>
      </c>
      <c r="N6265" s="12" t="s">
        <v>11737</v>
      </c>
    </row>
    <row r="6266" customFormat="1" spans="1:14">
      <c r="A6266" s="9" t="s">
        <v>11732</v>
      </c>
      <c r="B6266" s="9"/>
      <c r="C6266" s="9" t="s">
        <v>12407</v>
      </c>
      <c r="D6266" s="9" t="s">
        <v>12408</v>
      </c>
      <c r="E6266" s="9" t="s">
        <v>451</v>
      </c>
      <c r="F6266" s="9"/>
      <c r="G6266" s="9"/>
      <c r="H6266" s="9" t="s">
        <v>1045</v>
      </c>
      <c r="I6266" s="9"/>
      <c r="J6266" s="9" t="s">
        <v>1857</v>
      </c>
      <c r="K6266" s="10" t="s">
        <v>11735</v>
      </c>
      <c r="L6266" s="10" t="s">
        <v>11816</v>
      </c>
      <c r="M6266" s="9"/>
      <c r="N6266" s="12" t="s">
        <v>11737</v>
      </c>
    </row>
    <row r="6267" customFormat="1" spans="1:14">
      <c r="A6267" s="9" t="s">
        <v>11732</v>
      </c>
      <c r="B6267" s="9"/>
      <c r="C6267" s="9" t="s">
        <v>12409</v>
      </c>
      <c r="D6267" s="9" t="s">
        <v>12410</v>
      </c>
      <c r="E6267" s="9" t="s">
        <v>451</v>
      </c>
      <c r="F6267" s="9"/>
      <c r="G6267" s="9"/>
      <c r="H6267" s="9" t="s">
        <v>1045</v>
      </c>
      <c r="I6267" s="9"/>
      <c r="J6267" s="9" t="s">
        <v>1857</v>
      </c>
      <c r="K6267" s="10" t="s">
        <v>11735</v>
      </c>
      <c r="L6267" s="10" t="s">
        <v>11816</v>
      </c>
      <c r="M6267" s="9"/>
      <c r="N6267" s="12" t="s">
        <v>11737</v>
      </c>
    </row>
    <row r="6268" customFormat="1" spans="1:14">
      <c r="A6268" s="9" t="s">
        <v>11732</v>
      </c>
      <c r="B6268" s="9"/>
      <c r="C6268" s="9" t="s">
        <v>12411</v>
      </c>
      <c r="D6268" s="9" t="s">
        <v>12412</v>
      </c>
      <c r="E6268" s="9" t="s">
        <v>451</v>
      </c>
      <c r="F6268" s="9"/>
      <c r="G6268" s="9"/>
      <c r="H6268" s="9" t="s">
        <v>1045</v>
      </c>
      <c r="I6268" s="9"/>
      <c r="J6268" s="9" t="s">
        <v>1857</v>
      </c>
      <c r="K6268" s="10" t="s">
        <v>11735</v>
      </c>
      <c r="L6268" s="10" t="s">
        <v>11816</v>
      </c>
      <c r="M6268" s="9"/>
      <c r="N6268" s="12" t="s">
        <v>11737</v>
      </c>
    </row>
    <row r="6269" customFormat="1" spans="1:14">
      <c r="A6269" s="9" t="s">
        <v>11732</v>
      </c>
      <c r="B6269" s="9"/>
      <c r="C6269" s="9" t="s">
        <v>12413</v>
      </c>
      <c r="D6269" s="9" t="s">
        <v>12414</v>
      </c>
      <c r="E6269" s="9" t="s">
        <v>451</v>
      </c>
      <c r="F6269" s="9"/>
      <c r="G6269" s="9"/>
      <c r="H6269" s="9" t="s">
        <v>1045</v>
      </c>
      <c r="I6269" s="9"/>
      <c r="J6269" s="9" t="s">
        <v>1857</v>
      </c>
      <c r="K6269" s="10" t="s">
        <v>11735</v>
      </c>
      <c r="L6269" s="10" t="s">
        <v>11816</v>
      </c>
      <c r="M6269" s="9"/>
      <c r="N6269" s="12" t="s">
        <v>11737</v>
      </c>
    </row>
    <row r="6270" customFormat="1" spans="1:14">
      <c r="A6270" s="9" t="s">
        <v>11732</v>
      </c>
      <c r="B6270" s="9"/>
      <c r="C6270" s="9" t="s">
        <v>12415</v>
      </c>
      <c r="D6270" s="9" t="s">
        <v>12416</v>
      </c>
      <c r="E6270" s="9" t="s">
        <v>451</v>
      </c>
      <c r="F6270" s="9"/>
      <c r="G6270" s="9"/>
      <c r="H6270" s="9" t="s">
        <v>1045</v>
      </c>
      <c r="I6270" s="9"/>
      <c r="J6270" s="9" t="s">
        <v>1857</v>
      </c>
      <c r="K6270" s="10" t="s">
        <v>11735</v>
      </c>
      <c r="L6270" s="10" t="s">
        <v>11816</v>
      </c>
      <c r="M6270" s="9"/>
      <c r="N6270" s="12" t="s">
        <v>11737</v>
      </c>
    </row>
    <row r="6271" customFormat="1" spans="1:14">
      <c r="A6271" s="9" t="s">
        <v>11732</v>
      </c>
      <c r="B6271" s="9"/>
      <c r="C6271" s="9" t="s">
        <v>12417</v>
      </c>
      <c r="D6271" s="9" t="s">
        <v>12418</v>
      </c>
      <c r="E6271" s="9" t="s">
        <v>451</v>
      </c>
      <c r="F6271" s="9"/>
      <c r="G6271" s="9"/>
      <c r="H6271" s="9" t="s">
        <v>1045</v>
      </c>
      <c r="I6271" s="9"/>
      <c r="J6271" s="9" t="s">
        <v>1857</v>
      </c>
      <c r="K6271" s="10" t="s">
        <v>11735</v>
      </c>
      <c r="L6271" s="10" t="s">
        <v>11816</v>
      </c>
      <c r="M6271" s="9"/>
      <c r="N6271" s="12" t="s">
        <v>11737</v>
      </c>
    </row>
    <row r="6272" customFormat="1" spans="1:14">
      <c r="A6272" s="9" t="s">
        <v>11732</v>
      </c>
      <c r="B6272" s="9"/>
      <c r="C6272" s="10" t="s">
        <v>12419</v>
      </c>
      <c r="D6272" s="10" t="s">
        <v>12420</v>
      </c>
      <c r="E6272" s="10" t="s">
        <v>451</v>
      </c>
      <c r="F6272" s="10"/>
      <c r="G6272" s="10"/>
      <c r="H6272" s="10" t="s">
        <v>1045</v>
      </c>
      <c r="I6272" s="10"/>
      <c r="J6272" s="9" t="s">
        <v>1857</v>
      </c>
      <c r="K6272" s="10" t="s">
        <v>11735</v>
      </c>
      <c r="L6272" s="10" t="s">
        <v>11816</v>
      </c>
      <c r="M6272" s="9" t="s">
        <v>456</v>
      </c>
      <c r="N6272" s="12" t="s">
        <v>11737</v>
      </c>
    </row>
    <row r="6273" customFormat="1" spans="1:14">
      <c r="A6273" s="9" t="s">
        <v>11732</v>
      </c>
      <c r="B6273" s="9"/>
      <c r="C6273" s="10" t="s">
        <v>12421</v>
      </c>
      <c r="D6273" s="10" t="s">
        <v>12422</v>
      </c>
      <c r="E6273" s="10" t="s">
        <v>451</v>
      </c>
      <c r="F6273" s="10"/>
      <c r="G6273" s="10"/>
      <c r="H6273" s="10" t="s">
        <v>1045</v>
      </c>
      <c r="I6273" s="10"/>
      <c r="J6273" s="9" t="s">
        <v>1857</v>
      </c>
      <c r="K6273" s="10" t="s">
        <v>11735</v>
      </c>
      <c r="L6273" s="10" t="s">
        <v>11816</v>
      </c>
      <c r="M6273" s="9" t="s">
        <v>456</v>
      </c>
      <c r="N6273" s="12" t="s">
        <v>11737</v>
      </c>
    </row>
    <row r="6274" customFormat="1" spans="1:14">
      <c r="A6274" s="9" t="s">
        <v>11732</v>
      </c>
      <c r="B6274" s="9"/>
      <c r="C6274" s="9" t="s">
        <v>12423</v>
      </c>
      <c r="D6274" s="9" t="s">
        <v>12424</v>
      </c>
      <c r="E6274" s="9" t="s">
        <v>451</v>
      </c>
      <c r="F6274" s="9"/>
      <c r="G6274" s="9"/>
      <c r="H6274" s="9" t="s">
        <v>1045</v>
      </c>
      <c r="I6274" s="9"/>
      <c r="J6274" s="9" t="s">
        <v>1857</v>
      </c>
      <c r="K6274" s="10" t="s">
        <v>11735</v>
      </c>
      <c r="L6274" s="10" t="s">
        <v>11816</v>
      </c>
      <c r="M6274" s="9"/>
      <c r="N6274" s="12" t="s">
        <v>11737</v>
      </c>
    </row>
    <row r="6275" customFormat="1" spans="1:14">
      <c r="A6275" s="9" t="s">
        <v>11732</v>
      </c>
      <c r="B6275" s="9"/>
      <c r="C6275" s="10" t="s">
        <v>12425</v>
      </c>
      <c r="D6275" s="10" t="s">
        <v>12426</v>
      </c>
      <c r="E6275" s="10" t="s">
        <v>451</v>
      </c>
      <c r="F6275" s="10"/>
      <c r="G6275" s="10"/>
      <c r="H6275" s="10" t="s">
        <v>1045</v>
      </c>
      <c r="I6275" s="10"/>
      <c r="J6275" s="9" t="s">
        <v>1857</v>
      </c>
      <c r="K6275" s="10" t="s">
        <v>11735</v>
      </c>
      <c r="L6275" s="10" t="s">
        <v>11816</v>
      </c>
      <c r="M6275" s="9" t="s">
        <v>456</v>
      </c>
      <c r="N6275" s="12" t="s">
        <v>11737</v>
      </c>
    </row>
    <row r="6276" customFormat="1" spans="1:14">
      <c r="A6276" s="9" t="s">
        <v>11732</v>
      </c>
      <c r="B6276" s="9"/>
      <c r="C6276" s="9" t="s">
        <v>12427</v>
      </c>
      <c r="D6276" s="9" t="s">
        <v>12428</v>
      </c>
      <c r="E6276" s="9" t="s">
        <v>451</v>
      </c>
      <c r="F6276" s="9"/>
      <c r="G6276" s="9"/>
      <c r="H6276" s="9" t="s">
        <v>1045</v>
      </c>
      <c r="I6276" s="9"/>
      <c r="J6276" s="9" t="s">
        <v>1857</v>
      </c>
      <c r="K6276" s="10" t="s">
        <v>11735</v>
      </c>
      <c r="L6276" s="10" t="s">
        <v>11816</v>
      </c>
      <c r="M6276" s="9"/>
      <c r="N6276" s="12" t="s">
        <v>11737</v>
      </c>
    </row>
    <row r="6277" customFormat="1" spans="1:14">
      <c r="A6277" s="9" t="s">
        <v>11732</v>
      </c>
      <c r="B6277" s="9"/>
      <c r="C6277" s="9" t="s">
        <v>12429</v>
      </c>
      <c r="D6277" s="9" t="s">
        <v>12430</v>
      </c>
      <c r="E6277" s="9" t="s">
        <v>451</v>
      </c>
      <c r="F6277" s="9"/>
      <c r="G6277" s="9"/>
      <c r="H6277" s="10" t="s">
        <v>1278</v>
      </c>
      <c r="I6277" s="10"/>
      <c r="J6277" s="10" t="s">
        <v>453</v>
      </c>
      <c r="K6277" s="10" t="s">
        <v>454</v>
      </c>
      <c r="L6277" s="10" t="s">
        <v>11816</v>
      </c>
      <c r="M6277" s="9"/>
      <c r="N6277" s="12" t="s">
        <v>457</v>
      </c>
    </row>
    <row r="6278" customFormat="1" spans="1:14">
      <c r="A6278" s="9" t="s">
        <v>11732</v>
      </c>
      <c r="B6278" s="9"/>
      <c r="C6278" s="9" t="s">
        <v>12431</v>
      </c>
      <c r="D6278" s="9" t="s">
        <v>12432</v>
      </c>
      <c r="E6278" s="9" t="s">
        <v>451</v>
      </c>
      <c r="F6278" s="9"/>
      <c r="G6278" s="9"/>
      <c r="H6278" s="9" t="s">
        <v>1045</v>
      </c>
      <c r="I6278" s="9"/>
      <c r="J6278" s="9" t="s">
        <v>1857</v>
      </c>
      <c r="K6278" s="10" t="s">
        <v>11735</v>
      </c>
      <c r="L6278" s="10" t="s">
        <v>11816</v>
      </c>
      <c r="M6278" s="9"/>
      <c r="N6278" s="12" t="s">
        <v>11737</v>
      </c>
    </row>
    <row r="6279" customFormat="1" spans="1:14">
      <c r="A6279" s="9" t="s">
        <v>11732</v>
      </c>
      <c r="B6279" s="9"/>
      <c r="C6279" s="9" t="s">
        <v>12433</v>
      </c>
      <c r="D6279" s="9" t="s">
        <v>12434</v>
      </c>
      <c r="E6279" s="9" t="s">
        <v>451</v>
      </c>
      <c r="F6279" s="9"/>
      <c r="G6279" s="9"/>
      <c r="H6279" s="9" t="s">
        <v>1045</v>
      </c>
      <c r="I6279" s="9"/>
      <c r="J6279" s="9" t="s">
        <v>1857</v>
      </c>
      <c r="K6279" s="10" t="s">
        <v>11735</v>
      </c>
      <c r="L6279" s="10" t="s">
        <v>11816</v>
      </c>
      <c r="M6279" s="9"/>
      <c r="N6279" s="12" t="s">
        <v>11737</v>
      </c>
    </row>
    <row r="6280" customFormat="1" spans="1:14">
      <c r="A6280" s="9" t="s">
        <v>11732</v>
      </c>
      <c r="B6280" s="9"/>
      <c r="C6280" s="10" t="s">
        <v>12435</v>
      </c>
      <c r="D6280" s="10" t="s">
        <v>12436</v>
      </c>
      <c r="E6280" s="10" t="s">
        <v>451</v>
      </c>
      <c r="F6280" s="10"/>
      <c r="G6280" s="10"/>
      <c r="H6280" s="10" t="s">
        <v>1278</v>
      </c>
      <c r="I6280" s="10"/>
      <c r="J6280" s="10" t="s">
        <v>453</v>
      </c>
      <c r="K6280" s="10" t="s">
        <v>454</v>
      </c>
      <c r="L6280" s="10" t="s">
        <v>11816</v>
      </c>
      <c r="M6280" s="9" t="s">
        <v>456</v>
      </c>
      <c r="N6280" s="12" t="s">
        <v>457</v>
      </c>
    </row>
    <row r="6281" customFormat="1" spans="1:14">
      <c r="A6281" s="9" t="s">
        <v>11732</v>
      </c>
      <c r="B6281" s="9"/>
      <c r="C6281" s="9" t="s">
        <v>12437</v>
      </c>
      <c r="D6281" s="9" t="s">
        <v>12438</v>
      </c>
      <c r="E6281" s="9" t="s">
        <v>451</v>
      </c>
      <c r="F6281" s="9"/>
      <c r="G6281" s="9"/>
      <c r="H6281" s="10" t="s">
        <v>1278</v>
      </c>
      <c r="I6281" s="10"/>
      <c r="J6281" s="10" t="s">
        <v>453</v>
      </c>
      <c r="K6281" s="10" t="s">
        <v>454</v>
      </c>
      <c r="L6281" s="10" t="s">
        <v>11816</v>
      </c>
      <c r="M6281" s="9"/>
      <c r="N6281" s="12" t="s">
        <v>457</v>
      </c>
    </row>
    <row r="6282" customFormat="1" spans="1:14">
      <c r="A6282" s="9" t="s">
        <v>11732</v>
      </c>
      <c r="B6282" s="9"/>
      <c r="C6282" s="10" t="s">
        <v>12439</v>
      </c>
      <c r="D6282" s="10" t="s">
        <v>12440</v>
      </c>
      <c r="E6282" s="10" t="s">
        <v>451</v>
      </c>
      <c r="F6282" s="10"/>
      <c r="G6282" s="10"/>
      <c r="H6282" s="10" t="s">
        <v>1278</v>
      </c>
      <c r="I6282" s="10"/>
      <c r="J6282" s="10" t="s">
        <v>453</v>
      </c>
      <c r="K6282" s="10" t="s">
        <v>454</v>
      </c>
      <c r="L6282" s="10" t="s">
        <v>11816</v>
      </c>
      <c r="M6282" s="9" t="s">
        <v>456</v>
      </c>
      <c r="N6282" s="12" t="s">
        <v>457</v>
      </c>
    </row>
    <row r="6283" customFormat="1" spans="1:14">
      <c r="A6283" s="9" t="s">
        <v>11732</v>
      </c>
      <c r="B6283" s="9"/>
      <c r="C6283" s="9" t="s">
        <v>12441</v>
      </c>
      <c r="D6283" s="9" t="s">
        <v>12442</v>
      </c>
      <c r="E6283" s="9" t="s">
        <v>451</v>
      </c>
      <c r="F6283" s="9"/>
      <c r="G6283" s="9"/>
      <c r="H6283" s="10" t="s">
        <v>1278</v>
      </c>
      <c r="I6283" s="10"/>
      <c r="J6283" s="10" t="s">
        <v>453</v>
      </c>
      <c r="K6283" s="10" t="s">
        <v>454</v>
      </c>
      <c r="L6283" s="10" t="s">
        <v>11816</v>
      </c>
      <c r="M6283" s="9"/>
      <c r="N6283" s="12" t="s">
        <v>457</v>
      </c>
    </row>
    <row r="6284" customFormat="1" spans="1:14">
      <c r="A6284" s="9" t="s">
        <v>11732</v>
      </c>
      <c r="B6284" s="9"/>
      <c r="C6284" s="9" t="s">
        <v>12443</v>
      </c>
      <c r="D6284" s="9" t="s">
        <v>12444</v>
      </c>
      <c r="E6284" s="9" t="s">
        <v>451</v>
      </c>
      <c r="F6284" s="9"/>
      <c r="G6284" s="9"/>
      <c r="H6284" s="10" t="s">
        <v>1278</v>
      </c>
      <c r="I6284" s="10"/>
      <c r="J6284" s="10" t="s">
        <v>453</v>
      </c>
      <c r="K6284" s="10" t="s">
        <v>454</v>
      </c>
      <c r="L6284" s="10" t="s">
        <v>11816</v>
      </c>
      <c r="M6284" s="9"/>
      <c r="N6284" s="12" t="s">
        <v>457</v>
      </c>
    </row>
    <row r="6285" customFormat="1" spans="1:14">
      <c r="A6285" s="9" t="s">
        <v>11732</v>
      </c>
      <c r="B6285" s="9"/>
      <c r="C6285" s="9" t="s">
        <v>12445</v>
      </c>
      <c r="D6285" s="9" t="s">
        <v>12446</v>
      </c>
      <c r="E6285" s="9" t="s">
        <v>451</v>
      </c>
      <c r="F6285" s="9"/>
      <c r="G6285" s="9"/>
      <c r="H6285" s="9" t="s">
        <v>1045</v>
      </c>
      <c r="I6285" s="9"/>
      <c r="J6285" s="9" t="s">
        <v>1857</v>
      </c>
      <c r="K6285" s="10" t="s">
        <v>11735</v>
      </c>
      <c r="L6285" s="10" t="s">
        <v>11816</v>
      </c>
      <c r="M6285" s="9"/>
      <c r="N6285" s="12" t="s">
        <v>11737</v>
      </c>
    </row>
    <row r="6286" customFormat="1" spans="1:14">
      <c r="A6286" s="9" t="s">
        <v>11732</v>
      </c>
      <c r="B6286" s="9"/>
      <c r="C6286" s="9" t="s">
        <v>12447</v>
      </c>
      <c r="D6286" s="9" t="s">
        <v>12448</v>
      </c>
      <c r="E6286" s="9" t="s">
        <v>451</v>
      </c>
      <c r="F6286" s="9"/>
      <c r="G6286" s="9"/>
      <c r="H6286" s="9" t="s">
        <v>1045</v>
      </c>
      <c r="I6286" s="9"/>
      <c r="J6286" s="9" t="s">
        <v>1857</v>
      </c>
      <c r="K6286" s="10" t="s">
        <v>11735</v>
      </c>
      <c r="L6286" s="10" t="s">
        <v>11816</v>
      </c>
      <c r="M6286" s="9"/>
      <c r="N6286" s="12" t="s">
        <v>11737</v>
      </c>
    </row>
    <row r="6287" customFormat="1" spans="1:14">
      <c r="A6287" s="9" t="s">
        <v>11732</v>
      </c>
      <c r="B6287" s="9"/>
      <c r="C6287" s="9" t="s">
        <v>12449</v>
      </c>
      <c r="D6287" s="9" t="s">
        <v>12450</v>
      </c>
      <c r="E6287" s="9" t="s">
        <v>451</v>
      </c>
      <c r="F6287" s="9"/>
      <c r="G6287" s="9"/>
      <c r="H6287" s="9" t="s">
        <v>1045</v>
      </c>
      <c r="I6287" s="9"/>
      <c r="J6287" s="9" t="s">
        <v>1857</v>
      </c>
      <c r="K6287" s="10" t="s">
        <v>11735</v>
      </c>
      <c r="L6287" s="10" t="s">
        <v>11816</v>
      </c>
      <c r="M6287" s="9"/>
      <c r="N6287" s="12" t="s">
        <v>11737</v>
      </c>
    </row>
    <row r="6288" customFormat="1" spans="1:14">
      <c r="A6288" s="9" t="s">
        <v>11732</v>
      </c>
      <c r="B6288" s="9"/>
      <c r="C6288" s="9" t="s">
        <v>12451</v>
      </c>
      <c r="D6288" s="9" t="s">
        <v>12452</v>
      </c>
      <c r="E6288" s="9" t="s">
        <v>451</v>
      </c>
      <c r="F6288" s="9"/>
      <c r="G6288" s="9"/>
      <c r="H6288" s="9" t="s">
        <v>1045</v>
      </c>
      <c r="I6288" s="9"/>
      <c r="J6288" s="9" t="s">
        <v>1857</v>
      </c>
      <c r="K6288" s="10" t="s">
        <v>11735</v>
      </c>
      <c r="L6288" s="10" t="s">
        <v>11816</v>
      </c>
      <c r="M6288" s="9"/>
      <c r="N6288" s="12" t="s">
        <v>11737</v>
      </c>
    </row>
    <row r="6289" customFormat="1" spans="1:14">
      <c r="A6289" s="9" t="s">
        <v>11732</v>
      </c>
      <c r="B6289" s="9"/>
      <c r="C6289" s="9" t="s">
        <v>12453</v>
      </c>
      <c r="D6289" s="9" t="s">
        <v>12454</v>
      </c>
      <c r="E6289" s="9" t="s">
        <v>451</v>
      </c>
      <c r="F6289" s="9"/>
      <c r="G6289" s="9"/>
      <c r="H6289" s="9" t="s">
        <v>1045</v>
      </c>
      <c r="I6289" s="9"/>
      <c r="J6289" s="9" t="s">
        <v>1857</v>
      </c>
      <c r="K6289" s="10" t="s">
        <v>11735</v>
      </c>
      <c r="L6289" s="10" t="s">
        <v>11816</v>
      </c>
      <c r="M6289" s="9"/>
      <c r="N6289" s="12" t="s">
        <v>11737</v>
      </c>
    </row>
    <row r="6290" customFormat="1" spans="1:14">
      <c r="A6290" s="9" t="s">
        <v>11732</v>
      </c>
      <c r="B6290" s="9"/>
      <c r="C6290" s="9" t="s">
        <v>12455</v>
      </c>
      <c r="D6290" s="9" t="s">
        <v>12456</v>
      </c>
      <c r="E6290" s="9" t="s">
        <v>451</v>
      </c>
      <c r="F6290" s="9"/>
      <c r="G6290" s="9"/>
      <c r="H6290" s="9" t="s">
        <v>1045</v>
      </c>
      <c r="I6290" s="9"/>
      <c r="J6290" s="9" t="s">
        <v>1857</v>
      </c>
      <c r="K6290" s="10" t="s">
        <v>11735</v>
      </c>
      <c r="L6290" s="10" t="s">
        <v>11816</v>
      </c>
      <c r="M6290" s="9"/>
      <c r="N6290" s="12" t="s">
        <v>11737</v>
      </c>
    </row>
    <row r="6291" customFormat="1" spans="1:14">
      <c r="A6291" s="9" t="s">
        <v>11732</v>
      </c>
      <c r="B6291" s="9"/>
      <c r="C6291" s="9" t="s">
        <v>12457</v>
      </c>
      <c r="D6291" s="9" t="s">
        <v>12458</v>
      </c>
      <c r="E6291" s="9" t="s">
        <v>451</v>
      </c>
      <c r="F6291" s="9"/>
      <c r="G6291" s="9"/>
      <c r="H6291" s="9" t="s">
        <v>1045</v>
      </c>
      <c r="I6291" s="9"/>
      <c r="J6291" s="9" t="s">
        <v>1857</v>
      </c>
      <c r="K6291" s="10" t="s">
        <v>11735</v>
      </c>
      <c r="L6291" s="10" t="s">
        <v>11816</v>
      </c>
      <c r="M6291" s="9"/>
      <c r="N6291" s="12" t="s">
        <v>11737</v>
      </c>
    </row>
    <row r="6292" customFormat="1" spans="1:14">
      <c r="A6292" s="9" t="s">
        <v>11732</v>
      </c>
      <c r="B6292" s="9"/>
      <c r="C6292" s="9" t="s">
        <v>12459</v>
      </c>
      <c r="D6292" s="9" t="s">
        <v>12460</v>
      </c>
      <c r="E6292" s="9" t="s">
        <v>451</v>
      </c>
      <c r="F6292" s="9"/>
      <c r="G6292" s="9"/>
      <c r="H6292" s="9" t="s">
        <v>1045</v>
      </c>
      <c r="I6292" s="9"/>
      <c r="J6292" s="9" t="s">
        <v>1857</v>
      </c>
      <c r="K6292" s="10" t="s">
        <v>11735</v>
      </c>
      <c r="L6292" s="10" t="s">
        <v>11816</v>
      </c>
      <c r="M6292" s="9"/>
      <c r="N6292" s="12" t="s">
        <v>11737</v>
      </c>
    </row>
    <row r="6293" customFormat="1" spans="1:14">
      <c r="A6293" s="9" t="s">
        <v>11732</v>
      </c>
      <c r="B6293" s="9"/>
      <c r="C6293" s="9" t="s">
        <v>12461</v>
      </c>
      <c r="D6293" s="9" t="s">
        <v>12462</v>
      </c>
      <c r="E6293" s="9" t="s">
        <v>451</v>
      </c>
      <c r="F6293" s="9"/>
      <c r="G6293" s="9"/>
      <c r="H6293" s="9" t="s">
        <v>1045</v>
      </c>
      <c r="I6293" s="9"/>
      <c r="J6293" s="9" t="s">
        <v>1857</v>
      </c>
      <c r="K6293" s="10" t="s">
        <v>11735</v>
      </c>
      <c r="L6293" s="10" t="s">
        <v>11816</v>
      </c>
      <c r="M6293" s="9"/>
      <c r="N6293" s="12" t="s">
        <v>11737</v>
      </c>
    </row>
    <row r="6294" customFormat="1" spans="1:14">
      <c r="A6294" s="9" t="s">
        <v>11732</v>
      </c>
      <c r="B6294" s="9"/>
      <c r="C6294" s="9" t="s">
        <v>12463</v>
      </c>
      <c r="D6294" s="9" t="s">
        <v>12464</v>
      </c>
      <c r="E6294" s="9" t="s">
        <v>451</v>
      </c>
      <c r="F6294" s="9"/>
      <c r="G6294" s="9"/>
      <c r="H6294" s="9" t="s">
        <v>1045</v>
      </c>
      <c r="I6294" s="9"/>
      <c r="J6294" s="9" t="s">
        <v>1857</v>
      </c>
      <c r="K6294" s="10" t="s">
        <v>11735</v>
      </c>
      <c r="L6294" s="10" t="s">
        <v>11816</v>
      </c>
      <c r="M6294" s="9"/>
      <c r="N6294" s="12" t="s">
        <v>11737</v>
      </c>
    </row>
    <row r="6295" customFormat="1" spans="1:14">
      <c r="A6295" s="9" t="s">
        <v>11732</v>
      </c>
      <c r="B6295" s="9"/>
      <c r="C6295" s="9" t="s">
        <v>12465</v>
      </c>
      <c r="D6295" s="9" t="s">
        <v>12466</v>
      </c>
      <c r="E6295" s="9" t="s">
        <v>451</v>
      </c>
      <c r="F6295" s="9"/>
      <c r="G6295" s="9"/>
      <c r="H6295" s="9" t="s">
        <v>1045</v>
      </c>
      <c r="I6295" s="9"/>
      <c r="J6295" s="9" t="s">
        <v>1857</v>
      </c>
      <c r="K6295" s="10" t="s">
        <v>11735</v>
      </c>
      <c r="L6295" s="10" t="s">
        <v>11816</v>
      </c>
      <c r="M6295" s="9"/>
      <c r="N6295" s="12" t="s">
        <v>11737</v>
      </c>
    </row>
    <row r="6296" customFormat="1" spans="1:14">
      <c r="A6296" s="9" t="s">
        <v>11732</v>
      </c>
      <c r="B6296" s="9"/>
      <c r="C6296" s="9" t="s">
        <v>12467</v>
      </c>
      <c r="D6296" s="9" t="s">
        <v>12468</v>
      </c>
      <c r="E6296" s="9" t="s">
        <v>451</v>
      </c>
      <c r="F6296" s="9"/>
      <c r="G6296" s="9"/>
      <c r="H6296" s="9" t="s">
        <v>1045</v>
      </c>
      <c r="I6296" s="9"/>
      <c r="J6296" s="9" t="s">
        <v>1857</v>
      </c>
      <c r="K6296" s="10" t="s">
        <v>11735</v>
      </c>
      <c r="L6296" s="10" t="s">
        <v>11816</v>
      </c>
      <c r="M6296" s="9"/>
      <c r="N6296" s="12" t="s">
        <v>11737</v>
      </c>
    </row>
    <row r="6297" customFormat="1" spans="1:14">
      <c r="A6297" s="9" t="s">
        <v>11732</v>
      </c>
      <c r="B6297" s="9"/>
      <c r="C6297" s="9" t="s">
        <v>12469</v>
      </c>
      <c r="D6297" s="9" t="s">
        <v>12470</v>
      </c>
      <c r="E6297" s="9" t="s">
        <v>451</v>
      </c>
      <c r="F6297" s="9"/>
      <c r="G6297" s="9"/>
      <c r="H6297" s="9" t="s">
        <v>1045</v>
      </c>
      <c r="I6297" s="9"/>
      <c r="J6297" s="9" t="s">
        <v>1857</v>
      </c>
      <c r="K6297" s="10" t="s">
        <v>11735</v>
      </c>
      <c r="L6297" s="10" t="s">
        <v>11816</v>
      </c>
      <c r="M6297" s="9"/>
      <c r="N6297" s="12" t="s">
        <v>11737</v>
      </c>
    </row>
    <row r="6298" customFormat="1" spans="1:14">
      <c r="A6298" s="9" t="s">
        <v>11732</v>
      </c>
      <c r="B6298" s="9"/>
      <c r="C6298" s="9" t="s">
        <v>12471</v>
      </c>
      <c r="D6298" s="9" t="s">
        <v>12472</v>
      </c>
      <c r="E6298" s="9" t="s">
        <v>451</v>
      </c>
      <c r="F6298" s="9"/>
      <c r="G6298" s="9"/>
      <c r="H6298" s="9" t="s">
        <v>1045</v>
      </c>
      <c r="I6298" s="9"/>
      <c r="J6298" s="9" t="s">
        <v>1857</v>
      </c>
      <c r="K6298" s="10" t="s">
        <v>11735</v>
      </c>
      <c r="L6298" s="10" t="s">
        <v>11816</v>
      </c>
      <c r="M6298" s="9"/>
      <c r="N6298" s="12" t="s">
        <v>11737</v>
      </c>
    </row>
    <row r="6299" customFormat="1" spans="1:14">
      <c r="A6299" s="9" t="s">
        <v>11732</v>
      </c>
      <c r="B6299" s="9"/>
      <c r="C6299" s="9" t="s">
        <v>12473</v>
      </c>
      <c r="D6299" s="9" t="s">
        <v>12474</v>
      </c>
      <c r="E6299" s="9" t="s">
        <v>451</v>
      </c>
      <c r="F6299" s="9"/>
      <c r="G6299" s="9"/>
      <c r="H6299" s="9" t="s">
        <v>1045</v>
      </c>
      <c r="I6299" s="9"/>
      <c r="J6299" s="9" t="s">
        <v>1857</v>
      </c>
      <c r="K6299" s="10" t="s">
        <v>11735</v>
      </c>
      <c r="L6299" s="10" t="s">
        <v>11816</v>
      </c>
      <c r="M6299" s="9"/>
      <c r="N6299" s="12" t="s">
        <v>11737</v>
      </c>
    </row>
    <row r="6300" customFormat="1" spans="1:14">
      <c r="A6300" s="9" t="s">
        <v>11732</v>
      </c>
      <c r="B6300" s="9"/>
      <c r="C6300" s="9" t="s">
        <v>12475</v>
      </c>
      <c r="D6300" s="9" t="s">
        <v>12476</v>
      </c>
      <c r="E6300" s="9" t="s">
        <v>451</v>
      </c>
      <c r="F6300" s="9"/>
      <c r="G6300" s="9"/>
      <c r="H6300" s="9" t="s">
        <v>1045</v>
      </c>
      <c r="I6300" s="9"/>
      <c r="J6300" s="9" t="s">
        <v>1857</v>
      </c>
      <c r="K6300" s="10" t="s">
        <v>11735</v>
      </c>
      <c r="L6300" s="10" t="s">
        <v>11816</v>
      </c>
      <c r="M6300" s="9"/>
      <c r="N6300" s="12" t="s">
        <v>11737</v>
      </c>
    </row>
    <row r="6301" customFormat="1" spans="1:14">
      <c r="A6301" s="9" t="s">
        <v>11732</v>
      </c>
      <c r="B6301" s="9"/>
      <c r="C6301" s="9" t="s">
        <v>12477</v>
      </c>
      <c r="D6301" s="9" t="s">
        <v>12478</v>
      </c>
      <c r="E6301" s="9" t="s">
        <v>451</v>
      </c>
      <c r="F6301" s="9"/>
      <c r="G6301" s="9"/>
      <c r="H6301" s="9" t="s">
        <v>1045</v>
      </c>
      <c r="I6301" s="9"/>
      <c r="J6301" s="9" t="s">
        <v>1857</v>
      </c>
      <c r="K6301" s="10" t="s">
        <v>11735</v>
      </c>
      <c r="L6301" s="10" t="s">
        <v>11816</v>
      </c>
      <c r="M6301" s="9"/>
      <c r="N6301" s="12" t="s">
        <v>11737</v>
      </c>
    </row>
    <row r="6302" customFormat="1" spans="1:14">
      <c r="A6302" s="9" t="s">
        <v>11732</v>
      </c>
      <c r="B6302" s="9"/>
      <c r="C6302" s="9" t="s">
        <v>12479</v>
      </c>
      <c r="D6302" s="9" t="s">
        <v>12480</v>
      </c>
      <c r="E6302" s="9" t="s">
        <v>451</v>
      </c>
      <c r="F6302" s="9"/>
      <c r="G6302" s="9"/>
      <c r="H6302" s="9" t="s">
        <v>1045</v>
      </c>
      <c r="I6302" s="9"/>
      <c r="J6302" s="9" t="s">
        <v>1857</v>
      </c>
      <c r="K6302" s="10" t="s">
        <v>11735</v>
      </c>
      <c r="L6302" s="10" t="s">
        <v>11816</v>
      </c>
      <c r="M6302" s="9"/>
      <c r="N6302" s="12" t="s">
        <v>11737</v>
      </c>
    </row>
    <row r="6303" customFormat="1" spans="1:14">
      <c r="A6303" s="9" t="s">
        <v>11732</v>
      </c>
      <c r="B6303" s="9"/>
      <c r="C6303" s="9" t="s">
        <v>12481</v>
      </c>
      <c r="D6303" s="9" t="s">
        <v>12482</v>
      </c>
      <c r="E6303" s="9" t="s">
        <v>451</v>
      </c>
      <c r="F6303" s="9"/>
      <c r="G6303" s="9"/>
      <c r="H6303" s="9" t="s">
        <v>1045</v>
      </c>
      <c r="I6303" s="9"/>
      <c r="J6303" s="9" t="s">
        <v>1857</v>
      </c>
      <c r="K6303" s="10" t="s">
        <v>11735</v>
      </c>
      <c r="L6303" s="10" t="s">
        <v>11816</v>
      </c>
      <c r="M6303" s="9"/>
      <c r="N6303" s="12" t="s">
        <v>11737</v>
      </c>
    </row>
    <row r="6304" customFormat="1" spans="1:14">
      <c r="A6304" s="9" t="s">
        <v>11732</v>
      </c>
      <c r="B6304" s="9"/>
      <c r="C6304" s="9" t="s">
        <v>12483</v>
      </c>
      <c r="D6304" s="9" t="s">
        <v>12484</v>
      </c>
      <c r="E6304" s="9" t="s">
        <v>451</v>
      </c>
      <c r="F6304" s="9"/>
      <c r="G6304" s="9"/>
      <c r="H6304" s="9" t="s">
        <v>1045</v>
      </c>
      <c r="I6304" s="9"/>
      <c r="J6304" s="9" t="s">
        <v>1857</v>
      </c>
      <c r="K6304" s="10" t="s">
        <v>11735</v>
      </c>
      <c r="L6304" s="10" t="s">
        <v>11816</v>
      </c>
      <c r="M6304" s="9"/>
      <c r="N6304" s="12" t="s">
        <v>11737</v>
      </c>
    </row>
    <row r="6305" customFormat="1" spans="1:14">
      <c r="A6305" s="9" t="s">
        <v>11732</v>
      </c>
      <c r="B6305" s="9"/>
      <c r="C6305" s="9" t="s">
        <v>12485</v>
      </c>
      <c r="D6305" s="9" t="s">
        <v>12486</v>
      </c>
      <c r="E6305" s="9" t="s">
        <v>451</v>
      </c>
      <c r="F6305" s="9"/>
      <c r="G6305" s="9"/>
      <c r="H6305" s="9" t="s">
        <v>1045</v>
      </c>
      <c r="I6305" s="9"/>
      <c r="J6305" s="9" t="s">
        <v>1857</v>
      </c>
      <c r="K6305" s="10" t="s">
        <v>11735</v>
      </c>
      <c r="L6305" s="10" t="s">
        <v>11816</v>
      </c>
      <c r="M6305" s="9"/>
      <c r="N6305" s="12" t="s">
        <v>11737</v>
      </c>
    </row>
    <row r="6306" customFormat="1" spans="1:14">
      <c r="A6306" s="9" t="s">
        <v>11732</v>
      </c>
      <c r="B6306" s="9"/>
      <c r="C6306" s="9" t="s">
        <v>12487</v>
      </c>
      <c r="D6306" s="9" t="s">
        <v>12488</v>
      </c>
      <c r="E6306" s="9" t="s">
        <v>451</v>
      </c>
      <c r="F6306" s="9"/>
      <c r="G6306" s="9"/>
      <c r="H6306" s="9" t="s">
        <v>1045</v>
      </c>
      <c r="I6306" s="9"/>
      <c r="J6306" s="9" t="s">
        <v>1857</v>
      </c>
      <c r="K6306" s="10" t="s">
        <v>11735</v>
      </c>
      <c r="L6306" s="10" t="s">
        <v>11816</v>
      </c>
      <c r="M6306" s="9"/>
      <c r="N6306" s="12" t="s">
        <v>11737</v>
      </c>
    </row>
    <row r="6307" customFormat="1" spans="1:14">
      <c r="A6307" s="9" t="s">
        <v>11732</v>
      </c>
      <c r="B6307" s="9"/>
      <c r="C6307" s="9" t="s">
        <v>12489</v>
      </c>
      <c r="D6307" s="9" t="s">
        <v>12490</v>
      </c>
      <c r="E6307" s="9" t="s">
        <v>451</v>
      </c>
      <c r="F6307" s="9"/>
      <c r="G6307" s="9"/>
      <c r="H6307" s="9" t="s">
        <v>1045</v>
      </c>
      <c r="I6307" s="9"/>
      <c r="J6307" s="9" t="s">
        <v>1857</v>
      </c>
      <c r="K6307" s="10" t="s">
        <v>11735</v>
      </c>
      <c r="L6307" s="10" t="s">
        <v>11816</v>
      </c>
      <c r="M6307" s="9"/>
      <c r="N6307" s="12" t="s">
        <v>11737</v>
      </c>
    </row>
    <row r="6308" customFormat="1" spans="1:14">
      <c r="A6308" s="9" t="s">
        <v>11732</v>
      </c>
      <c r="B6308" s="9"/>
      <c r="C6308" s="10" t="s">
        <v>12491</v>
      </c>
      <c r="D6308" s="10" t="s">
        <v>12492</v>
      </c>
      <c r="E6308" s="10" t="s">
        <v>451</v>
      </c>
      <c r="F6308" s="10"/>
      <c r="G6308" s="10"/>
      <c r="H6308" s="10" t="s">
        <v>1045</v>
      </c>
      <c r="I6308" s="10"/>
      <c r="J6308" s="9" t="s">
        <v>1857</v>
      </c>
      <c r="K6308" s="10" t="s">
        <v>11735</v>
      </c>
      <c r="L6308" s="10" t="s">
        <v>11816</v>
      </c>
      <c r="M6308" s="9" t="s">
        <v>456</v>
      </c>
      <c r="N6308" s="12" t="s">
        <v>11737</v>
      </c>
    </row>
    <row r="6309" customFormat="1" spans="1:14">
      <c r="A6309" s="9" t="s">
        <v>11732</v>
      </c>
      <c r="B6309" s="9"/>
      <c r="C6309" s="10" t="s">
        <v>12493</v>
      </c>
      <c r="D6309" s="10" t="s">
        <v>12494</v>
      </c>
      <c r="E6309" s="10" t="s">
        <v>451</v>
      </c>
      <c r="F6309" s="10"/>
      <c r="G6309" s="10"/>
      <c r="H6309" s="10" t="s">
        <v>1045</v>
      </c>
      <c r="I6309" s="10"/>
      <c r="J6309" s="9" t="s">
        <v>1857</v>
      </c>
      <c r="K6309" s="10" t="s">
        <v>11735</v>
      </c>
      <c r="L6309" s="10" t="s">
        <v>11816</v>
      </c>
      <c r="M6309" s="9" t="s">
        <v>456</v>
      </c>
      <c r="N6309" s="12" t="s">
        <v>11737</v>
      </c>
    </row>
    <row r="6310" customFormat="1" spans="1:14">
      <c r="A6310" s="9" t="s">
        <v>11732</v>
      </c>
      <c r="B6310" s="9"/>
      <c r="C6310" s="9" t="s">
        <v>12495</v>
      </c>
      <c r="D6310" s="9" t="s">
        <v>12496</v>
      </c>
      <c r="E6310" s="9" t="s">
        <v>451</v>
      </c>
      <c r="F6310" s="9"/>
      <c r="G6310" s="9"/>
      <c r="H6310" s="9" t="s">
        <v>1045</v>
      </c>
      <c r="I6310" s="9"/>
      <c r="J6310" s="9" t="s">
        <v>1857</v>
      </c>
      <c r="K6310" s="10" t="s">
        <v>11735</v>
      </c>
      <c r="L6310" s="10" t="s">
        <v>11816</v>
      </c>
      <c r="M6310" s="9"/>
      <c r="N6310" s="12" t="s">
        <v>11737</v>
      </c>
    </row>
    <row r="6311" customFormat="1" spans="1:14">
      <c r="A6311" s="9" t="s">
        <v>11732</v>
      </c>
      <c r="B6311" s="9"/>
      <c r="C6311" s="9" t="s">
        <v>12497</v>
      </c>
      <c r="D6311" s="9" t="s">
        <v>12498</v>
      </c>
      <c r="E6311" s="9" t="s">
        <v>451</v>
      </c>
      <c r="F6311" s="9"/>
      <c r="G6311" s="9"/>
      <c r="H6311" s="9" t="s">
        <v>1045</v>
      </c>
      <c r="I6311" s="9"/>
      <c r="J6311" s="9" t="s">
        <v>1857</v>
      </c>
      <c r="K6311" s="10" t="s">
        <v>11735</v>
      </c>
      <c r="L6311" s="10" t="s">
        <v>11816</v>
      </c>
      <c r="M6311" s="9"/>
      <c r="N6311" s="12" t="s">
        <v>11737</v>
      </c>
    </row>
    <row r="6312" customFormat="1" spans="1:14">
      <c r="A6312" s="9" t="s">
        <v>11732</v>
      </c>
      <c r="B6312" s="9"/>
      <c r="C6312" s="9" t="s">
        <v>12499</v>
      </c>
      <c r="D6312" s="9" t="s">
        <v>12500</v>
      </c>
      <c r="E6312" s="9" t="s">
        <v>451</v>
      </c>
      <c r="F6312" s="9"/>
      <c r="G6312" s="9"/>
      <c r="H6312" s="9" t="s">
        <v>1045</v>
      </c>
      <c r="I6312" s="9"/>
      <c r="J6312" s="9" t="s">
        <v>1857</v>
      </c>
      <c r="K6312" s="10" t="s">
        <v>11735</v>
      </c>
      <c r="L6312" s="10" t="s">
        <v>11816</v>
      </c>
      <c r="M6312" s="9"/>
      <c r="N6312" s="12" t="s">
        <v>11737</v>
      </c>
    </row>
    <row r="6313" customFormat="1" spans="1:14">
      <c r="A6313" s="9" t="s">
        <v>11732</v>
      </c>
      <c r="B6313" s="9"/>
      <c r="C6313" s="9" t="s">
        <v>12501</v>
      </c>
      <c r="D6313" s="9" t="s">
        <v>12502</v>
      </c>
      <c r="E6313" s="9" t="s">
        <v>451</v>
      </c>
      <c r="F6313" s="9"/>
      <c r="G6313" s="9"/>
      <c r="H6313" s="9" t="s">
        <v>1045</v>
      </c>
      <c r="I6313" s="9"/>
      <c r="J6313" s="9" t="s">
        <v>1857</v>
      </c>
      <c r="K6313" s="10" t="s">
        <v>11735</v>
      </c>
      <c r="L6313" s="10" t="s">
        <v>11816</v>
      </c>
      <c r="M6313" s="9"/>
      <c r="N6313" s="12" t="s">
        <v>11737</v>
      </c>
    </row>
    <row r="6314" customFormat="1" spans="1:14">
      <c r="A6314" s="9" t="s">
        <v>11732</v>
      </c>
      <c r="B6314" s="9"/>
      <c r="C6314" s="9" t="s">
        <v>12503</v>
      </c>
      <c r="D6314" s="9" t="s">
        <v>12504</v>
      </c>
      <c r="E6314" s="9" t="s">
        <v>451</v>
      </c>
      <c r="F6314" s="9"/>
      <c r="G6314" s="9"/>
      <c r="H6314" s="9" t="s">
        <v>1045</v>
      </c>
      <c r="I6314" s="9"/>
      <c r="J6314" s="9" t="s">
        <v>1857</v>
      </c>
      <c r="K6314" s="10" t="s">
        <v>11735</v>
      </c>
      <c r="L6314" s="10" t="s">
        <v>11816</v>
      </c>
      <c r="M6314" s="9"/>
      <c r="N6314" s="12" t="s">
        <v>11737</v>
      </c>
    </row>
    <row r="6315" customFormat="1" spans="1:14">
      <c r="A6315" s="9" t="s">
        <v>11732</v>
      </c>
      <c r="B6315" s="9"/>
      <c r="C6315" s="9" t="s">
        <v>12505</v>
      </c>
      <c r="D6315" s="9" t="s">
        <v>12506</v>
      </c>
      <c r="E6315" s="9" t="s">
        <v>451</v>
      </c>
      <c r="F6315" s="9"/>
      <c r="G6315" s="9"/>
      <c r="H6315" s="9" t="s">
        <v>1045</v>
      </c>
      <c r="I6315" s="9"/>
      <c r="J6315" s="9" t="s">
        <v>1857</v>
      </c>
      <c r="K6315" s="10" t="s">
        <v>11735</v>
      </c>
      <c r="L6315" s="10" t="s">
        <v>11816</v>
      </c>
      <c r="M6315" s="9"/>
      <c r="N6315" s="12" t="s">
        <v>11737</v>
      </c>
    </row>
    <row r="6316" customFormat="1" spans="1:14">
      <c r="A6316" s="9" t="s">
        <v>11732</v>
      </c>
      <c r="B6316" s="9"/>
      <c r="C6316" s="10" t="s">
        <v>12507</v>
      </c>
      <c r="D6316" s="10" t="s">
        <v>12508</v>
      </c>
      <c r="E6316" s="10" t="s">
        <v>451</v>
      </c>
      <c r="F6316" s="10"/>
      <c r="G6316" s="10"/>
      <c r="H6316" s="10" t="s">
        <v>1278</v>
      </c>
      <c r="I6316" s="10"/>
      <c r="J6316" s="10" t="s">
        <v>453</v>
      </c>
      <c r="K6316" s="10" t="s">
        <v>454</v>
      </c>
      <c r="L6316" s="10" t="s">
        <v>11816</v>
      </c>
      <c r="M6316" s="9" t="s">
        <v>456</v>
      </c>
      <c r="N6316" s="12" t="s">
        <v>457</v>
      </c>
    </row>
    <row r="6317" customFormat="1" spans="1:14">
      <c r="A6317" s="9" t="s">
        <v>11732</v>
      </c>
      <c r="B6317" s="9"/>
      <c r="C6317" s="9" t="s">
        <v>12509</v>
      </c>
      <c r="D6317" s="9" t="s">
        <v>12510</v>
      </c>
      <c r="E6317" s="9" t="s">
        <v>451</v>
      </c>
      <c r="F6317" s="9"/>
      <c r="G6317" s="9"/>
      <c r="H6317" s="10" t="s">
        <v>1278</v>
      </c>
      <c r="I6317" s="10"/>
      <c r="J6317" s="10" t="s">
        <v>453</v>
      </c>
      <c r="K6317" s="10" t="s">
        <v>454</v>
      </c>
      <c r="L6317" s="10" t="s">
        <v>11816</v>
      </c>
      <c r="M6317" s="9"/>
      <c r="N6317" s="12" t="s">
        <v>457</v>
      </c>
    </row>
    <row r="6318" customFormat="1" spans="1:14">
      <c r="A6318" s="9" t="s">
        <v>11732</v>
      </c>
      <c r="B6318" s="9"/>
      <c r="C6318" s="10" t="s">
        <v>12511</v>
      </c>
      <c r="D6318" s="10" t="s">
        <v>12512</v>
      </c>
      <c r="E6318" s="10" t="s">
        <v>451</v>
      </c>
      <c r="F6318" s="10"/>
      <c r="G6318" s="10"/>
      <c r="H6318" s="10" t="s">
        <v>1278</v>
      </c>
      <c r="I6318" s="10"/>
      <c r="J6318" s="10" t="s">
        <v>453</v>
      </c>
      <c r="K6318" s="10" t="s">
        <v>454</v>
      </c>
      <c r="L6318" s="10" t="s">
        <v>11816</v>
      </c>
      <c r="M6318" s="9" t="s">
        <v>456</v>
      </c>
      <c r="N6318" s="12" t="s">
        <v>457</v>
      </c>
    </row>
    <row r="6319" customFormat="1" spans="1:14">
      <c r="A6319" s="9" t="s">
        <v>11732</v>
      </c>
      <c r="B6319" s="9"/>
      <c r="C6319" s="9" t="s">
        <v>12513</v>
      </c>
      <c r="D6319" s="9" t="s">
        <v>12514</v>
      </c>
      <c r="E6319" s="9" t="s">
        <v>451</v>
      </c>
      <c r="F6319" s="9"/>
      <c r="G6319" s="9"/>
      <c r="H6319" s="9" t="s">
        <v>1045</v>
      </c>
      <c r="I6319" s="9"/>
      <c r="J6319" s="9" t="s">
        <v>1857</v>
      </c>
      <c r="K6319" s="10" t="s">
        <v>11735</v>
      </c>
      <c r="L6319" s="10" t="s">
        <v>11816</v>
      </c>
      <c r="M6319" s="9"/>
      <c r="N6319" s="12" t="s">
        <v>11737</v>
      </c>
    </row>
    <row r="6320" customFormat="1" spans="1:14">
      <c r="A6320" s="9" t="s">
        <v>11732</v>
      </c>
      <c r="B6320" s="9"/>
      <c r="C6320" s="9" t="s">
        <v>12515</v>
      </c>
      <c r="D6320" s="9" t="s">
        <v>12516</v>
      </c>
      <c r="E6320" s="9" t="s">
        <v>451</v>
      </c>
      <c r="F6320" s="9"/>
      <c r="G6320" s="9"/>
      <c r="H6320" s="9" t="s">
        <v>1045</v>
      </c>
      <c r="I6320" s="9"/>
      <c r="J6320" s="9" t="s">
        <v>1857</v>
      </c>
      <c r="K6320" s="10" t="s">
        <v>11735</v>
      </c>
      <c r="L6320" s="10" t="s">
        <v>11816</v>
      </c>
      <c r="M6320" s="9"/>
      <c r="N6320" s="12" t="s">
        <v>11737</v>
      </c>
    </row>
    <row r="6321" customFormat="1" spans="1:14">
      <c r="A6321" s="9" t="s">
        <v>11732</v>
      </c>
      <c r="B6321" s="10"/>
      <c r="C6321" s="10" t="s">
        <v>12517</v>
      </c>
      <c r="D6321" s="10" t="s">
        <v>12518</v>
      </c>
      <c r="E6321" s="10" t="s">
        <v>451</v>
      </c>
      <c r="F6321" s="10"/>
      <c r="G6321" s="10"/>
      <c r="H6321" s="10" t="s">
        <v>1045</v>
      </c>
      <c r="I6321" s="10"/>
      <c r="J6321" s="9" t="s">
        <v>1857</v>
      </c>
      <c r="K6321" s="10" t="s">
        <v>11735</v>
      </c>
      <c r="L6321" s="10" t="s">
        <v>11816</v>
      </c>
      <c r="M6321" s="9" t="s">
        <v>456</v>
      </c>
      <c r="N6321" s="12" t="s">
        <v>11737</v>
      </c>
    </row>
    <row r="6322" customFormat="1" spans="1:14">
      <c r="A6322" s="9" t="s">
        <v>11732</v>
      </c>
      <c r="B6322" s="9"/>
      <c r="C6322" s="10" t="s">
        <v>12519</v>
      </c>
      <c r="D6322" s="10" t="s">
        <v>12520</v>
      </c>
      <c r="E6322" s="10" t="s">
        <v>451</v>
      </c>
      <c r="F6322" s="10"/>
      <c r="G6322" s="10"/>
      <c r="H6322" s="10" t="s">
        <v>1045</v>
      </c>
      <c r="I6322" s="10"/>
      <c r="J6322" s="9" t="s">
        <v>1857</v>
      </c>
      <c r="K6322" s="10" t="s">
        <v>11735</v>
      </c>
      <c r="L6322" s="10" t="s">
        <v>11816</v>
      </c>
      <c r="M6322" s="9" t="s">
        <v>456</v>
      </c>
      <c r="N6322" s="12" t="s">
        <v>11737</v>
      </c>
    </row>
    <row r="6323" customFormat="1" spans="1:14">
      <c r="A6323" s="9" t="s">
        <v>11732</v>
      </c>
      <c r="B6323" s="9"/>
      <c r="C6323" s="9" t="s">
        <v>12521</v>
      </c>
      <c r="D6323" s="9" t="s">
        <v>12522</v>
      </c>
      <c r="E6323" s="9" t="s">
        <v>451</v>
      </c>
      <c r="F6323" s="9"/>
      <c r="G6323" s="9"/>
      <c r="H6323" s="9" t="s">
        <v>1045</v>
      </c>
      <c r="I6323" s="9"/>
      <c r="J6323" s="9" t="s">
        <v>1857</v>
      </c>
      <c r="K6323" s="10" t="s">
        <v>11735</v>
      </c>
      <c r="L6323" s="10" t="s">
        <v>11816</v>
      </c>
      <c r="M6323" s="9"/>
      <c r="N6323" s="12" t="s">
        <v>11737</v>
      </c>
    </row>
    <row r="6324" customFormat="1" spans="1:14">
      <c r="A6324" s="9" t="s">
        <v>11732</v>
      </c>
      <c r="B6324" s="9"/>
      <c r="C6324" s="9" t="s">
        <v>12523</v>
      </c>
      <c r="D6324" s="9" t="s">
        <v>12524</v>
      </c>
      <c r="E6324" s="9" t="s">
        <v>451</v>
      </c>
      <c r="F6324" s="9"/>
      <c r="G6324" s="9"/>
      <c r="H6324" s="9" t="s">
        <v>1045</v>
      </c>
      <c r="I6324" s="9"/>
      <c r="J6324" s="9" t="s">
        <v>1857</v>
      </c>
      <c r="K6324" s="10" t="s">
        <v>11735</v>
      </c>
      <c r="L6324" s="10" t="s">
        <v>11816</v>
      </c>
      <c r="M6324" s="9"/>
      <c r="N6324" s="12" t="s">
        <v>11737</v>
      </c>
    </row>
    <row r="6325" customFormat="1" spans="1:14">
      <c r="A6325" s="9" t="s">
        <v>11732</v>
      </c>
      <c r="B6325" s="9"/>
      <c r="C6325" s="9" t="s">
        <v>12525</v>
      </c>
      <c r="D6325" s="9" t="s">
        <v>12526</v>
      </c>
      <c r="E6325" s="9" t="s">
        <v>451</v>
      </c>
      <c r="F6325" s="9"/>
      <c r="G6325" s="9"/>
      <c r="H6325" s="9" t="s">
        <v>1045</v>
      </c>
      <c r="I6325" s="9"/>
      <c r="J6325" s="9" t="s">
        <v>1857</v>
      </c>
      <c r="K6325" s="10" t="s">
        <v>11735</v>
      </c>
      <c r="L6325" s="10" t="s">
        <v>11816</v>
      </c>
      <c r="M6325" s="9"/>
      <c r="N6325" s="12" t="s">
        <v>11737</v>
      </c>
    </row>
    <row r="6326" customFormat="1" spans="1:14">
      <c r="A6326" s="9" t="s">
        <v>11732</v>
      </c>
      <c r="B6326" s="9"/>
      <c r="C6326" s="9" t="s">
        <v>12527</v>
      </c>
      <c r="D6326" s="9" t="s">
        <v>12528</v>
      </c>
      <c r="E6326" s="9" t="s">
        <v>451</v>
      </c>
      <c r="F6326" s="9"/>
      <c r="G6326" s="9"/>
      <c r="H6326" s="9" t="s">
        <v>1045</v>
      </c>
      <c r="I6326" s="9"/>
      <c r="J6326" s="9" t="s">
        <v>1857</v>
      </c>
      <c r="K6326" s="10" t="s">
        <v>11735</v>
      </c>
      <c r="L6326" s="10" t="s">
        <v>11816</v>
      </c>
      <c r="M6326" s="9"/>
      <c r="N6326" s="12" t="s">
        <v>11737</v>
      </c>
    </row>
    <row r="6327" customFormat="1" spans="1:14">
      <c r="A6327" s="9" t="s">
        <v>11732</v>
      </c>
      <c r="B6327" s="9"/>
      <c r="C6327" s="9" t="s">
        <v>12529</v>
      </c>
      <c r="D6327" s="9" t="s">
        <v>12530</v>
      </c>
      <c r="E6327" s="9" t="s">
        <v>451</v>
      </c>
      <c r="F6327" s="9"/>
      <c r="G6327" s="9"/>
      <c r="H6327" s="9" t="s">
        <v>1045</v>
      </c>
      <c r="I6327" s="9"/>
      <c r="J6327" s="9" t="s">
        <v>1857</v>
      </c>
      <c r="K6327" s="10" t="s">
        <v>11735</v>
      </c>
      <c r="L6327" s="10" t="s">
        <v>11816</v>
      </c>
      <c r="M6327" s="9"/>
      <c r="N6327" s="12" t="s">
        <v>11737</v>
      </c>
    </row>
    <row r="6328" customFormat="1" spans="1:14">
      <c r="A6328" s="9" t="s">
        <v>11732</v>
      </c>
      <c r="B6328" s="9"/>
      <c r="C6328" s="9" t="s">
        <v>12531</v>
      </c>
      <c r="D6328" s="9" t="s">
        <v>12532</v>
      </c>
      <c r="E6328" s="9" t="s">
        <v>451</v>
      </c>
      <c r="F6328" s="9"/>
      <c r="G6328" s="9"/>
      <c r="H6328" s="9" t="s">
        <v>1045</v>
      </c>
      <c r="I6328" s="9"/>
      <c r="J6328" s="9" t="s">
        <v>1857</v>
      </c>
      <c r="K6328" s="10" t="s">
        <v>11735</v>
      </c>
      <c r="L6328" s="10" t="s">
        <v>11816</v>
      </c>
      <c r="M6328" s="9"/>
      <c r="N6328" s="12" t="s">
        <v>11737</v>
      </c>
    </row>
    <row r="6329" customFormat="1" spans="1:14">
      <c r="A6329" s="9" t="s">
        <v>11732</v>
      </c>
      <c r="B6329" s="9"/>
      <c r="C6329" s="9" t="s">
        <v>12533</v>
      </c>
      <c r="D6329" s="9" t="s">
        <v>12534</v>
      </c>
      <c r="E6329" s="9" t="s">
        <v>451</v>
      </c>
      <c r="F6329" s="9"/>
      <c r="G6329" s="9"/>
      <c r="H6329" s="9" t="s">
        <v>1045</v>
      </c>
      <c r="I6329" s="9"/>
      <c r="J6329" s="9" t="s">
        <v>1857</v>
      </c>
      <c r="K6329" s="10" t="s">
        <v>11735</v>
      </c>
      <c r="L6329" s="10" t="s">
        <v>11816</v>
      </c>
      <c r="M6329" s="9"/>
      <c r="N6329" s="12" t="s">
        <v>11737</v>
      </c>
    </row>
    <row r="6330" customFormat="1" spans="1:14">
      <c r="A6330" s="9" t="s">
        <v>11732</v>
      </c>
      <c r="B6330" s="9"/>
      <c r="C6330" s="9" t="s">
        <v>12535</v>
      </c>
      <c r="D6330" s="9" t="s">
        <v>12536</v>
      </c>
      <c r="E6330" s="9" t="s">
        <v>451</v>
      </c>
      <c r="F6330" s="9"/>
      <c r="G6330" s="9"/>
      <c r="H6330" s="10" t="s">
        <v>1278</v>
      </c>
      <c r="I6330" s="10"/>
      <c r="J6330" s="10" t="s">
        <v>453</v>
      </c>
      <c r="K6330" s="10" t="s">
        <v>454</v>
      </c>
      <c r="L6330" s="10" t="s">
        <v>11816</v>
      </c>
      <c r="M6330" s="9"/>
      <c r="N6330" s="12" t="s">
        <v>457</v>
      </c>
    </row>
    <row r="6331" customFormat="1" spans="1:14">
      <c r="A6331" s="9" t="s">
        <v>11732</v>
      </c>
      <c r="B6331" s="9"/>
      <c r="C6331" s="9" t="s">
        <v>12537</v>
      </c>
      <c r="D6331" s="9" t="s">
        <v>12538</v>
      </c>
      <c r="E6331" s="9" t="s">
        <v>451</v>
      </c>
      <c r="F6331" s="9"/>
      <c r="G6331" s="9"/>
      <c r="H6331" s="9" t="s">
        <v>1045</v>
      </c>
      <c r="I6331" s="9"/>
      <c r="J6331" s="9" t="s">
        <v>1857</v>
      </c>
      <c r="K6331" s="10" t="s">
        <v>11735</v>
      </c>
      <c r="L6331" s="10" t="s">
        <v>11816</v>
      </c>
      <c r="M6331" s="9"/>
      <c r="N6331" s="12" t="s">
        <v>11737</v>
      </c>
    </row>
    <row r="6332" customFormat="1" spans="1:14">
      <c r="A6332" s="9" t="s">
        <v>11732</v>
      </c>
      <c r="B6332" s="9"/>
      <c r="C6332" s="9" t="s">
        <v>12539</v>
      </c>
      <c r="D6332" s="9" t="s">
        <v>12540</v>
      </c>
      <c r="E6332" s="9" t="s">
        <v>451</v>
      </c>
      <c r="F6332" s="9"/>
      <c r="G6332" s="9"/>
      <c r="H6332" s="9" t="s">
        <v>1045</v>
      </c>
      <c r="I6332" s="9"/>
      <c r="J6332" s="9" t="s">
        <v>1857</v>
      </c>
      <c r="K6332" s="10" t="s">
        <v>11735</v>
      </c>
      <c r="L6332" s="10" t="s">
        <v>11816</v>
      </c>
      <c r="M6332" s="9"/>
      <c r="N6332" s="12" t="s">
        <v>11737</v>
      </c>
    </row>
    <row r="6333" customFormat="1" spans="1:14">
      <c r="A6333" s="9" t="s">
        <v>11732</v>
      </c>
      <c r="B6333" s="9"/>
      <c r="C6333" s="9" t="s">
        <v>12541</v>
      </c>
      <c r="D6333" s="9" t="s">
        <v>12542</v>
      </c>
      <c r="E6333" s="9" t="s">
        <v>451</v>
      </c>
      <c r="F6333" s="9"/>
      <c r="G6333" s="9"/>
      <c r="H6333" s="9" t="s">
        <v>1045</v>
      </c>
      <c r="I6333" s="9"/>
      <c r="J6333" s="9" t="s">
        <v>1857</v>
      </c>
      <c r="K6333" s="10" t="s">
        <v>11735</v>
      </c>
      <c r="L6333" s="10" t="s">
        <v>11816</v>
      </c>
      <c r="M6333" s="9"/>
      <c r="N6333" s="12" t="s">
        <v>11737</v>
      </c>
    </row>
    <row r="6334" customFormat="1" spans="1:14">
      <c r="A6334" s="9" t="s">
        <v>11732</v>
      </c>
      <c r="B6334" s="9"/>
      <c r="C6334" s="9" t="s">
        <v>12543</v>
      </c>
      <c r="D6334" s="9" t="s">
        <v>12544</v>
      </c>
      <c r="E6334" s="9" t="s">
        <v>451</v>
      </c>
      <c r="F6334" s="9"/>
      <c r="G6334" s="9"/>
      <c r="H6334" s="9" t="s">
        <v>1045</v>
      </c>
      <c r="I6334" s="9"/>
      <c r="J6334" s="9" t="s">
        <v>1857</v>
      </c>
      <c r="K6334" s="10" t="s">
        <v>11735</v>
      </c>
      <c r="L6334" s="10" t="s">
        <v>11816</v>
      </c>
      <c r="M6334" s="9"/>
      <c r="N6334" s="12" t="s">
        <v>11737</v>
      </c>
    </row>
    <row r="6335" customFormat="1" spans="1:14">
      <c r="A6335" s="9" t="s">
        <v>11732</v>
      </c>
      <c r="B6335" s="9"/>
      <c r="C6335" s="9" t="s">
        <v>12545</v>
      </c>
      <c r="D6335" s="9" t="s">
        <v>12546</v>
      </c>
      <c r="E6335" s="9" t="s">
        <v>451</v>
      </c>
      <c r="F6335" s="9"/>
      <c r="G6335" s="9"/>
      <c r="H6335" s="9" t="s">
        <v>1045</v>
      </c>
      <c r="I6335" s="9"/>
      <c r="J6335" s="9" t="s">
        <v>1857</v>
      </c>
      <c r="K6335" s="10" t="s">
        <v>11735</v>
      </c>
      <c r="L6335" s="10" t="s">
        <v>11816</v>
      </c>
      <c r="M6335" s="9"/>
      <c r="N6335" s="12" t="s">
        <v>11737</v>
      </c>
    </row>
    <row r="6336" customFormat="1" spans="1:14">
      <c r="A6336" s="9" t="s">
        <v>11732</v>
      </c>
      <c r="B6336" s="9"/>
      <c r="C6336" s="10" t="s">
        <v>12547</v>
      </c>
      <c r="D6336" s="10" t="s">
        <v>12548</v>
      </c>
      <c r="E6336" s="10" t="s">
        <v>451</v>
      </c>
      <c r="F6336" s="10"/>
      <c r="G6336" s="10"/>
      <c r="H6336" s="10" t="s">
        <v>1045</v>
      </c>
      <c r="I6336" s="10"/>
      <c r="J6336" s="9" t="s">
        <v>1857</v>
      </c>
      <c r="K6336" s="10" t="s">
        <v>11735</v>
      </c>
      <c r="L6336" s="10" t="s">
        <v>11816</v>
      </c>
      <c r="M6336" s="9" t="s">
        <v>456</v>
      </c>
      <c r="N6336" s="12" t="s">
        <v>11737</v>
      </c>
    </row>
    <row r="6337" customFormat="1" spans="1:14">
      <c r="A6337" s="9" t="s">
        <v>11732</v>
      </c>
      <c r="B6337" s="9"/>
      <c r="C6337" s="9" t="s">
        <v>12549</v>
      </c>
      <c r="D6337" s="9" t="s">
        <v>12550</v>
      </c>
      <c r="E6337" s="9" t="s">
        <v>451</v>
      </c>
      <c r="F6337" s="9"/>
      <c r="G6337" s="9"/>
      <c r="H6337" s="9" t="s">
        <v>1045</v>
      </c>
      <c r="I6337" s="9"/>
      <c r="J6337" s="9" t="s">
        <v>1857</v>
      </c>
      <c r="K6337" s="10" t="s">
        <v>11735</v>
      </c>
      <c r="L6337" s="10" t="s">
        <v>11816</v>
      </c>
      <c r="M6337" s="9"/>
      <c r="N6337" s="12" t="s">
        <v>11737</v>
      </c>
    </row>
    <row r="6338" customFormat="1" spans="1:14">
      <c r="A6338" s="9" t="s">
        <v>11732</v>
      </c>
      <c r="B6338" s="9"/>
      <c r="C6338" s="10" t="s">
        <v>12551</v>
      </c>
      <c r="D6338" s="10" t="s">
        <v>12552</v>
      </c>
      <c r="E6338" s="10" t="s">
        <v>451</v>
      </c>
      <c r="F6338" s="10"/>
      <c r="G6338" s="10"/>
      <c r="H6338" s="10" t="s">
        <v>1045</v>
      </c>
      <c r="I6338" s="10"/>
      <c r="J6338" s="9" t="s">
        <v>1857</v>
      </c>
      <c r="K6338" s="10" t="s">
        <v>11735</v>
      </c>
      <c r="L6338" s="10" t="s">
        <v>11816</v>
      </c>
      <c r="M6338" s="9" t="s">
        <v>456</v>
      </c>
      <c r="N6338" s="12" t="s">
        <v>11737</v>
      </c>
    </row>
    <row r="6339" customFormat="1" spans="1:14">
      <c r="A6339" s="9" t="s">
        <v>11732</v>
      </c>
      <c r="B6339" s="9"/>
      <c r="C6339" s="10" t="s">
        <v>12553</v>
      </c>
      <c r="D6339" s="10" t="s">
        <v>12554</v>
      </c>
      <c r="E6339" s="10" t="s">
        <v>451</v>
      </c>
      <c r="F6339" s="10"/>
      <c r="G6339" s="10"/>
      <c r="H6339" s="10" t="s">
        <v>1045</v>
      </c>
      <c r="I6339" s="10"/>
      <c r="J6339" s="9" t="s">
        <v>1857</v>
      </c>
      <c r="K6339" s="10" t="s">
        <v>11735</v>
      </c>
      <c r="L6339" s="10" t="s">
        <v>11816</v>
      </c>
      <c r="M6339" s="9" t="s">
        <v>456</v>
      </c>
      <c r="N6339" s="12" t="s">
        <v>11737</v>
      </c>
    </row>
    <row r="6340" customFormat="1" spans="1:14">
      <c r="A6340" s="9" t="s">
        <v>11732</v>
      </c>
      <c r="B6340" s="9"/>
      <c r="C6340" s="10" t="s">
        <v>12555</v>
      </c>
      <c r="D6340" s="10" t="s">
        <v>12556</v>
      </c>
      <c r="E6340" s="10" t="s">
        <v>451</v>
      </c>
      <c r="F6340" s="10"/>
      <c r="G6340" s="10"/>
      <c r="H6340" s="10" t="s">
        <v>1045</v>
      </c>
      <c r="I6340" s="10"/>
      <c r="J6340" s="9" t="s">
        <v>1857</v>
      </c>
      <c r="K6340" s="10" t="s">
        <v>11735</v>
      </c>
      <c r="L6340" s="10" t="s">
        <v>11816</v>
      </c>
      <c r="M6340" s="9" t="s">
        <v>456</v>
      </c>
      <c r="N6340" s="12" t="s">
        <v>11737</v>
      </c>
    </row>
    <row r="6341" customFormat="1" spans="1:14">
      <c r="A6341" s="9" t="s">
        <v>11732</v>
      </c>
      <c r="B6341" s="9"/>
      <c r="C6341" s="9" t="s">
        <v>12557</v>
      </c>
      <c r="D6341" s="9" t="s">
        <v>12558</v>
      </c>
      <c r="E6341" s="9" t="s">
        <v>451</v>
      </c>
      <c r="F6341" s="9"/>
      <c r="G6341" s="9"/>
      <c r="H6341" s="9" t="s">
        <v>1045</v>
      </c>
      <c r="I6341" s="9"/>
      <c r="J6341" s="9" t="s">
        <v>1857</v>
      </c>
      <c r="K6341" s="10" t="s">
        <v>11735</v>
      </c>
      <c r="L6341" s="10" t="s">
        <v>11816</v>
      </c>
      <c r="M6341" s="9"/>
      <c r="N6341" s="12" t="s">
        <v>11737</v>
      </c>
    </row>
    <row r="6342" customFormat="1" spans="1:14">
      <c r="A6342" s="9" t="s">
        <v>11732</v>
      </c>
      <c r="B6342" s="9"/>
      <c r="C6342" s="9" t="s">
        <v>12559</v>
      </c>
      <c r="D6342" s="9" t="s">
        <v>12560</v>
      </c>
      <c r="E6342" s="9" t="s">
        <v>451</v>
      </c>
      <c r="F6342" s="9"/>
      <c r="G6342" s="9"/>
      <c r="H6342" s="9" t="s">
        <v>1045</v>
      </c>
      <c r="I6342" s="9"/>
      <c r="J6342" s="9" t="s">
        <v>1857</v>
      </c>
      <c r="K6342" s="10" t="s">
        <v>11735</v>
      </c>
      <c r="L6342" s="10" t="s">
        <v>11816</v>
      </c>
      <c r="M6342" s="9"/>
      <c r="N6342" s="12" t="s">
        <v>11737</v>
      </c>
    </row>
    <row r="6343" customFormat="1" spans="1:14">
      <c r="A6343" s="9" t="s">
        <v>11732</v>
      </c>
      <c r="B6343" s="9"/>
      <c r="C6343" s="9" t="s">
        <v>12561</v>
      </c>
      <c r="D6343" s="9" t="s">
        <v>12562</v>
      </c>
      <c r="E6343" s="9" t="s">
        <v>451</v>
      </c>
      <c r="F6343" s="9"/>
      <c r="G6343" s="9"/>
      <c r="H6343" s="9" t="s">
        <v>1045</v>
      </c>
      <c r="I6343" s="9"/>
      <c r="J6343" s="9" t="s">
        <v>1857</v>
      </c>
      <c r="K6343" s="10" t="s">
        <v>11735</v>
      </c>
      <c r="L6343" s="10" t="s">
        <v>11816</v>
      </c>
      <c r="M6343" s="9"/>
      <c r="N6343" s="12" t="s">
        <v>11737</v>
      </c>
    </row>
    <row r="6344" customFormat="1" spans="1:14">
      <c r="A6344" s="9" t="s">
        <v>11732</v>
      </c>
      <c r="B6344" s="9"/>
      <c r="C6344" s="9" t="s">
        <v>12563</v>
      </c>
      <c r="D6344" s="9" t="s">
        <v>12564</v>
      </c>
      <c r="E6344" s="9" t="s">
        <v>451</v>
      </c>
      <c r="F6344" s="9"/>
      <c r="G6344" s="9"/>
      <c r="H6344" s="9" t="s">
        <v>1045</v>
      </c>
      <c r="I6344" s="9"/>
      <c r="J6344" s="9" t="s">
        <v>1857</v>
      </c>
      <c r="K6344" s="10" t="s">
        <v>11735</v>
      </c>
      <c r="L6344" s="10" t="s">
        <v>11816</v>
      </c>
      <c r="M6344" s="9"/>
      <c r="N6344" s="12" t="s">
        <v>11737</v>
      </c>
    </row>
    <row r="6345" customFormat="1" spans="1:14">
      <c r="A6345" s="9" t="s">
        <v>11732</v>
      </c>
      <c r="B6345" s="9"/>
      <c r="C6345" s="9" t="s">
        <v>12565</v>
      </c>
      <c r="D6345" s="9" t="s">
        <v>12566</v>
      </c>
      <c r="E6345" s="9" t="s">
        <v>451</v>
      </c>
      <c r="F6345" s="9"/>
      <c r="G6345" s="9"/>
      <c r="H6345" s="9" t="s">
        <v>1045</v>
      </c>
      <c r="I6345" s="9"/>
      <c r="J6345" s="9" t="s">
        <v>1857</v>
      </c>
      <c r="K6345" s="10" t="s">
        <v>11735</v>
      </c>
      <c r="L6345" s="10" t="s">
        <v>11816</v>
      </c>
      <c r="M6345" s="9"/>
      <c r="N6345" s="12" t="s">
        <v>11737</v>
      </c>
    </row>
    <row r="6346" customFormat="1" spans="1:14">
      <c r="A6346" s="9" t="s">
        <v>11732</v>
      </c>
      <c r="B6346" s="9"/>
      <c r="C6346" s="9" t="s">
        <v>12567</v>
      </c>
      <c r="D6346" s="9" t="s">
        <v>12568</v>
      </c>
      <c r="E6346" s="9" t="s">
        <v>451</v>
      </c>
      <c r="F6346" s="9"/>
      <c r="G6346" s="9"/>
      <c r="H6346" s="9" t="s">
        <v>1045</v>
      </c>
      <c r="I6346" s="9"/>
      <c r="J6346" s="9" t="s">
        <v>1857</v>
      </c>
      <c r="K6346" s="10" t="s">
        <v>11735</v>
      </c>
      <c r="L6346" s="10" t="s">
        <v>11816</v>
      </c>
      <c r="M6346" s="9"/>
      <c r="N6346" s="12" t="s">
        <v>11737</v>
      </c>
    </row>
    <row r="6347" customFormat="1" spans="1:14">
      <c r="A6347" s="9" t="s">
        <v>11732</v>
      </c>
      <c r="B6347" s="9"/>
      <c r="C6347" s="9" t="s">
        <v>12569</v>
      </c>
      <c r="D6347" s="9" t="s">
        <v>12570</v>
      </c>
      <c r="E6347" s="9" t="s">
        <v>451</v>
      </c>
      <c r="F6347" s="9"/>
      <c r="G6347" s="9"/>
      <c r="H6347" s="9" t="s">
        <v>1045</v>
      </c>
      <c r="I6347" s="9"/>
      <c r="J6347" s="9" t="s">
        <v>1857</v>
      </c>
      <c r="K6347" s="10" t="s">
        <v>11735</v>
      </c>
      <c r="L6347" s="10" t="s">
        <v>11816</v>
      </c>
      <c r="M6347" s="9"/>
      <c r="N6347" s="12" t="s">
        <v>11737</v>
      </c>
    </row>
    <row r="6348" customFormat="1" spans="1:14">
      <c r="A6348" s="9" t="s">
        <v>11732</v>
      </c>
      <c r="B6348" s="9"/>
      <c r="C6348" s="9" t="s">
        <v>12571</v>
      </c>
      <c r="D6348" s="9" t="s">
        <v>12572</v>
      </c>
      <c r="E6348" s="9" t="s">
        <v>451</v>
      </c>
      <c r="F6348" s="9"/>
      <c r="G6348" s="9"/>
      <c r="H6348" s="9" t="s">
        <v>1045</v>
      </c>
      <c r="I6348" s="9"/>
      <c r="J6348" s="9" t="s">
        <v>1857</v>
      </c>
      <c r="K6348" s="10" t="s">
        <v>11735</v>
      </c>
      <c r="L6348" s="10" t="s">
        <v>11816</v>
      </c>
      <c r="M6348" s="9"/>
      <c r="N6348" s="12" t="s">
        <v>11737</v>
      </c>
    </row>
    <row r="6349" customFormat="1" spans="1:14">
      <c r="A6349" s="9" t="s">
        <v>11732</v>
      </c>
      <c r="B6349" s="9"/>
      <c r="C6349" s="9" t="s">
        <v>12573</v>
      </c>
      <c r="D6349" s="9" t="s">
        <v>12574</v>
      </c>
      <c r="E6349" s="9" t="s">
        <v>451</v>
      </c>
      <c r="F6349" s="9"/>
      <c r="G6349" s="9"/>
      <c r="H6349" s="9" t="s">
        <v>1045</v>
      </c>
      <c r="I6349" s="9"/>
      <c r="J6349" s="9" t="s">
        <v>1857</v>
      </c>
      <c r="K6349" s="10" t="s">
        <v>11735</v>
      </c>
      <c r="L6349" s="10" t="s">
        <v>11816</v>
      </c>
      <c r="M6349" s="9"/>
      <c r="N6349" s="12" t="s">
        <v>11737</v>
      </c>
    </row>
    <row r="6350" customFormat="1" spans="1:14">
      <c r="A6350" s="9" t="s">
        <v>11732</v>
      </c>
      <c r="B6350" s="9"/>
      <c r="C6350" s="9" t="s">
        <v>12575</v>
      </c>
      <c r="D6350" s="9" t="s">
        <v>12576</v>
      </c>
      <c r="E6350" s="9" t="s">
        <v>451</v>
      </c>
      <c r="F6350" s="9"/>
      <c r="G6350" s="9"/>
      <c r="H6350" s="9" t="s">
        <v>1045</v>
      </c>
      <c r="I6350" s="9"/>
      <c r="J6350" s="9" t="s">
        <v>1857</v>
      </c>
      <c r="K6350" s="10" t="s">
        <v>11735</v>
      </c>
      <c r="L6350" s="10" t="s">
        <v>11816</v>
      </c>
      <c r="M6350" s="9"/>
      <c r="N6350" s="12" t="s">
        <v>11737</v>
      </c>
    </row>
    <row r="6351" customFormat="1" spans="1:14">
      <c r="A6351" s="9" t="s">
        <v>11732</v>
      </c>
      <c r="B6351" s="9"/>
      <c r="C6351" s="9" t="s">
        <v>12577</v>
      </c>
      <c r="D6351" s="9" t="s">
        <v>12578</v>
      </c>
      <c r="E6351" s="9" t="s">
        <v>451</v>
      </c>
      <c r="F6351" s="9"/>
      <c r="G6351" s="9"/>
      <c r="H6351" s="9" t="s">
        <v>1045</v>
      </c>
      <c r="I6351" s="9"/>
      <c r="J6351" s="9" t="s">
        <v>1857</v>
      </c>
      <c r="K6351" s="10" t="s">
        <v>11735</v>
      </c>
      <c r="L6351" s="10" t="s">
        <v>11816</v>
      </c>
      <c r="M6351" s="9"/>
      <c r="N6351" s="12" t="s">
        <v>11737</v>
      </c>
    </row>
    <row r="6352" customFormat="1" spans="1:14">
      <c r="A6352" s="9" t="s">
        <v>11732</v>
      </c>
      <c r="B6352" s="9"/>
      <c r="C6352" s="10" t="s">
        <v>12579</v>
      </c>
      <c r="D6352" s="10" t="s">
        <v>12580</v>
      </c>
      <c r="E6352" s="10" t="s">
        <v>451</v>
      </c>
      <c r="F6352" s="10"/>
      <c r="G6352" s="10"/>
      <c r="H6352" s="10" t="s">
        <v>1045</v>
      </c>
      <c r="I6352" s="10"/>
      <c r="J6352" s="9" t="s">
        <v>1857</v>
      </c>
      <c r="K6352" s="10" t="s">
        <v>11735</v>
      </c>
      <c r="L6352" s="10" t="s">
        <v>11816</v>
      </c>
      <c r="M6352" s="9" t="s">
        <v>456</v>
      </c>
      <c r="N6352" s="12" t="s">
        <v>11737</v>
      </c>
    </row>
    <row r="6353" customFormat="1" spans="1:14">
      <c r="A6353" s="9" t="s">
        <v>11732</v>
      </c>
      <c r="B6353" s="9"/>
      <c r="C6353" s="10" t="s">
        <v>12581</v>
      </c>
      <c r="D6353" s="10" t="s">
        <v>12582</v>
      </c>
      <c r="E6353" s="10" t="s">
        <v>451</v>
      </c>
      <c r="F6353" s="10"/>
      <c r="G6353" s="10"/>
      <c r="H6353" s="10" t="s">
        <v>1045</v>
      </c>
      <c r="I6353" s="10"/>
      <c r="J6353" s="9" t="s">
        <v>1857</v>
      </c>
      <c r="K6353" s="10" t="s">
        <v>11735</v>
      </c>
      <c r="L6353" s="10" t="s">
        <v>11816</v>
      </c>
      <c r="M6353" s="9" t="s">
        <v>456</v>
      </c>
      <c r="N6353" s="12" t="s">
        <v>11737</v>
      </c>
    </row>
    <row r="6354" customFormat="1" spans="1:14">
      <c r="A6354" s="9" t="s">
        <v>11732</v>
      </c>
      <c r="B6354" s="9"/>
      <c r="C6354" s="9" t="s">
        <v>12583</v>
      </c>
      <c r="D6354" s="9" t="s">
        <v>12584</v>
      </c>
      <c r="E6354" s="9" t="s">
        <v>451</v>
      </c>
      <c r="F6354" s="9"/>
      <c r="G6354" s="9"/>
      <c r="H6354" s="9" t="s">
        <v>1045</v>
      </c>
      <c r="I6354" s="9"/>
      <c r="J6354" s="9" t="s">
        <v>1857</v>
      </c>
      <c r="K6354" s="10" t="s">
        <v>11735</v>
      </c>
      <c r="L6354" s="10" t="s">
        <v>11816</v>
      </c>
      <c r="M6354" s="9"/>
      <c r="N6354" s="12" t="s">
        <v>11737</v>
      </c>
    </row>
    <row r="6355" customFormat="1" spans="1:14">
      <c r="A6355" s="9" t="s">
        <v>11732</v>
      </c>
      <c r="B6355" s="9"/>
      <c r="C6355" s="10" t="s">
        <v>12585</v>
      </c>
      <c r="D6355" s="10" t="s">
        <v>12586</v>
      </c>
      <c r="E6355" s="10" t="s">
        <v>451</v>
      </c>
      <c r="F6355" s="10"/>
      <c r="G6355" s="10"/>
      <c r="H6355" s="10" t="s">
        <v>1045</v>
      </c>
      <c r="I6355" s="10"/>
      <c r="J6355" s="9" t="s">
        <v>1857</v>
      </c>
      <c r="K6355" s="10" t="s">
        <v>11735</v>
      </c>
      <c r="L6355" s="10" t="s">
        <v>11816</v>
      </c>
      <c r="M6355" s="9" t="s">
        <v>456</v>
      </c>
      <c r="N6355" s="12" t="s">
        <v>11737</v>
      </c>
    </row>
    <row r="6356" customFormat="1" spans="1:14">
      <c r="A6356" s="9" t="s">
        <v>11732</v>
      </c>
      <c r="B6356" s="9"/>
      <c r="C6356" s="9" t="s">
        <v>12587</v>
      </c>
      <c r="D6356" s="9" t="s">
        <v>12588</v>
      </c>
      <c r="E6356" s="9" t="s">
        <v>451</v>
      </c>
      <c r="F6356" s="9"/>
      <c r="G6356" s="9"/>
      <c r="H6356" s="9" t="s">
        <v>1045</v>
      </c>
      <c r="I6356" s="9"/>
      <c r="J6356" s="9" t="s">
        <v>1857</v>
      </c>
      <c r="K6356" s="10" t="s">
        <v>11735</v>
      </c>
      <c r="L6356" s="10" t="s">
        <v>11816</v>
      </c>
      <c r="M6356" s="9"/>
      <c r="N6356" s="12" t="s">
        <v>11737</v>
      </c>
    </row>
    <row r="6357" customFormat="1" spans="1:14">
      <c r="A6357" s="9" t="s">
        <v>11732</v>
      </c>
      <c r="B6357" s="9"/>
      <c r="C6357" s="10" t="s">
        <v>12589</v>
      </c>
      <c r="D6357" s="10" t="s">
        <v>12590</v>
      </c>
      <c r="E6357" s="10" t="s">
        <v>451</v>
      </c>
      <c r="F6357" s="10"/>
      <c r="G6357" s="10"/>
      <c r="H6357" s="10" t="s">
        <v>1045</v>
      </c>
      <c r="I6357" s="10"/>
      <c r="J6357" s="9" t="s">
        <v>1857</v>
      </c>
      <c r="K6357" s="10" t="s">
        <v>11735</v>
      </c>
      <c r="L6357" s="10" t="s">
        <v>11816</v>
      </c>
      <c r="M6357" s="9" t="s">
        <v>456</v>
      </c>
      <c r="N6357" s="12" t="s">
        <v>11737</v>
      </c>
    </row>
    <row r="6358" customFormat="1" spans="1:14">
      <c r="A6358" s="9" t="s">
        <v>11732</v>
      </c>
      <c r="B6358" s="10"/>
      <c r="C6358" s="10" t="s">
        <v>12591</v>
      </c>
      <c r="D6358" s="10" t="s">
        <v>12592</v>
      </c>
      <c r="E6358" s="10" t="s">
        <v>451</v>
      </c>
      <c r="F6358" s="10"/>
      <c r="G6358" s="10"/>
      <c r="H6358" s="10" t="s">
        <v>1045</v>
      </c>
      <c r="I6358" s="10"/>
      <c r="J6358" s="9" t="s">
        <v>1857</v>
      </c>
      <c r="K6358" s="10" t="s">
        <v>11735</v>
      </c>
      <c r="L6358" s="10" t="s">
        <v>11816</v>
      </c>
      <c r="M6358" s="9" t="s">
        <v>456</v>
      </c>
      <c r="N6358" s="12" t="s">
        <v>11737</v>
      </c>
    </row>
    <row r="6359" customFormat="1" spans="1:14">
      <c r="A6359" s="9" t="s">
        <v>11732</v>
      </c>
      <c r="B6359" s="9"/>
      <c r="C6359" s="9" t="s">
        <v>12593</v>
      </c>
      <c r="D6359" s="9" t="s">
        <v>12594</v>
      </c>
      <c r="E6359" s="9" t="s">
        <v>451</v>
      </c>
      <c r="F6359" s="9"/>
      <c r="G6359" s="9"/>
      <c r="H6359" s="9" t="s">
        <v>1278</v>
      </c>
      <c r="I6359" s="9"/>
      <c r="J6359" s="10" t="s">
        <v>453</v>
      </c>
      <c r="K6359" s="10" t="s">
        <v>454</v>
      </c>
      <c r="L6359" s="10" t="s">
        <v>8170</v>
      </c>
      <c r="M6359" s="9"/>
      <c r="N6359" s="12" t="s">
        <v>457</v>
      </c>
    </row>
    <row r="6360" customFormat="1" spans="1:14">
      <c r="A6360" s="9" t="s">
        <v>11732</v>
      </c>
      <c r="B6360" s="9"/>
      <c r="C6360" s="9" t="s">
        <v>12595</v>
      </c>
      <c r="D6360" s="9" t="s">
        <v>12596</v>
      </c>
      <c r="E6360" s="9" t="s">
        <v>451</v>
      </c>
      <c r="F6360" s="9"/>
      <c r="G6360" s="9"/>
      <c r="H6360" s="9" t="s">
        <v>1278</v>
      </c>
      <c r="I6360" s="9"/>
      <c r="J6360" s="10" t="s">
        <v>453</v>
      </c>
      <c r="K6360" s="10" t="s">
        <v>454</v>
      </c>
      <c r="L6360" s="10" t="s">
        <v>8170</v>
      </c>
      <c r="M6360" s="9"/>
      <c r="N6360" s="12" t="s">
        <v>457</v>
      </c>
    </row>
    <row r="6361" customFormat="1" spans="1:14">
      <c r="A6361" s="9" t="s">
        <v>11732</v>
      </c>
      <c r="B6361" s="9"/>
      <c r="C6361" s="9" t="s">
        <v>12597</v>
      </c>
      <c r="D6361" s="9" t="s">
        <v>12598</v>
      </c>
      <c r="E6361" s="9" t="s">
        <v>451</v>
      </c>
      <c r="F6361" s="9"/>
      <c r="G6361" s="9"/>
      <c r="H6361" s="9" t="s">
        <v>1278</v>
      </c>
      <c r="I6361" s="9"/>
      <c r="J6361" s="10" t="s">
        <v>453</v>
      </c>
      <c r="K6361" s="10" t="s">
        <v>454</v>
      </c>
      <c r="L6361" s="10" t="s">
        <v>8170</v>
      </c>
      <c r="M6361" s="9"/>
      <c r="N6361" s="12" t="s">
        <v>457</v>
      </c>
    </row>
    <row r="6362" customFormat="1" spans="1:14">
      <c r="A6362" s="9" t="s">
        <v>11732</v>
      </c>
      <c r="B6362" s="9"/>
      <c r="C6362" s="9" t="s">
        <v>12599</v>
      </c>
      <c r="D6362" s="9" t="s">
        <v>12600</v>
      </c>
      <c r="E6362" s="9" t="s">
        <v>451</v>
      </c>
      <c r="F6362" s="9"/>
      <c r="G6362" s="9"/>
      <c r="H6362" s="9" t="s">
        <v>1278</v>
      </c>
      <c r="I6362" s="9"/>
      <c r="J6362" s="10" t="s">
        <v>453</v>
      </c>
      <c r="K6362" s="10" t="s">
        <v>454</v>
      </c>
      <c r="L6362" s="10" t="s">
        <v>8170</v>
      </c>
      <c r="M6362" s="9"/>
      <c r="N6362" s="12" t="s">
        <v>457</v>
      </c>
    </row>
    <row r="6363" customFormat="1" spans="1:14">
      <c r="A6363" s="9" t="s">
        <v>11732</v>
      </c>
      <c r="B6363" s="9"/>
      <c r="C6363" s="9" t="s">
        <v>12601</v>
      </c>
      <c r="D6363" s="9" t="s">
        <v>12602</v>
      </c>
      <c r="E6363" s="9" t="s">
        <v>451</v>
      </c>
      <c r="F6363" s="9"/>
      <c r="G6363" s="9"/>
      <c r="H6363" s="9" t="s">
        <v>1278</v>
      </c>
      <c r="I6363" s="9"/>
      <c r="J6363" s="10" t="s">
        <v>453</v>
      </c>
      <c r="K6363" s="10" t="s">
        <v>454</v>
      </c>
      <c r="L6363" s="10" t="s">
        <v>8170</v>
      </c>
      <c r="M6363" s="9"/>
      <c r="N6363" s="12" t="s">
        <v>457</v>
      </c>
    </row>
    <row r="6364" customFormat="1" spans="1:14">
      <c r="A6364" s="9" t="s">
        <v>11732</v>
      </c>
      <c r="B6364" s="9"/>
      <c r="C6364" s="9" t="s">
        <v>12603</v>
      </c>
      <c r="D6364" s="9" t="s">
        <v>12604</v>
      </c>
      <c r="E6364" s="9" t="s">
        <v>451</v>
      </c>
      <c r="F6364" s="9"/>
      <c r="G6364" s="9"/>
      <c r="H6364" s="9" t="s">
        <v>1278</v>
      </c>
      <c r="I6364" s="9"/>
      <c r="J6364" s="10" t="s">
        <v>453</v>
      </c>
      <c r="K6364" s="10" t="s">
        <v>454</v>
      </c>
      <c r="L6364" s="10" t="s">
        <v>8170</v>
      </c>
      <c r="M6364" s="9"/>
      <c r="N6364" s="12" t="s">
        <v>457</v>
      </c>
    </row>
    <row r="6365" customFormat="1" spans="1:14">
      <c r="A6365" s="9" t="s">
        <v>11732</v>
      </c>
      <c r="B6365" s="9"/>
      <c r="C6365" s="9" t="s">
        <v>12605</v>
      </c>
      <c r="D6365" s="9" t="s">
        <v>12606</v>
      </c>
      <c r="E6365" s="9" t="s">
        <v>451</v>
      </c>
      <c r="F6365" s="9"/>
      <c r="G6365" s="9"/>
      <c r="H6365" s="9" t="s">
        <v>1278</v>
      </c>
      <c r="I6365" s="9"/>
      <c r="J6365" s="10" t="s">
        <v>453</v>
      </c>
      <c r="K6365" s="10" t="s">
        <v>454</v>
      </c>
      <c r="L6365" s="10" t="s">
        <v>8170</v>
      </c>
      <c r="M6365" s="9"/>
      <c r="N6365" s="12" t="s">
        <v>457</v>
      </c>
    </row>
    <row r="6366" customFormat="1" spans="1:14">
      <c r="A6366" s="9" t="s">
        <v>11732</v>
      </c>
      <c r="B6366" s="9"/>
      <c r="C6366" s="9" t="s">
        <v>12607</v>
      </c>
      <c r="D6366" s="9" t="s">
        <v>12608</v>
      </c>
      <c r="E6366" s="9" t="s">
        <v>451</v>
      </c>
      <c r="F6366" s="9"/>
      <c r="G6366" s="9"/>
      <c r="H6366" s="9" t="s">
        <v>1278</v>
      </c>
      <c r="I6366" s="9"/>
      <c r="J6366" s="10" t="s">
        <v>453</v>
      </c>
      <c r="K6366" s="10" t="s">
        <v>454</v>
      </c>
      <c r="L6366" s="10" t="s">
        <v>8170</v>
      </c>
      <c r="M6366" s="9"/>
      <c r="N6366" s="12" t="s">
        <v>457</v>
      </c>
    </row>
    <row r="6367" customFormat="1" spans="1:14">
      <c r="A6367" s="9" t="s">
        <v>11732</v>
      </c>
      <c r="B6367" s="9"/>
      <c r="C6367" s="9" t="s">
        <v>12609</v>
      </c>
      <c r="D6367" s="9" t="s">
        <v>12610</v>
      </c>
      <c r="E6367" s="9" t="s">
        <v>451</v>
      </c>
      <c r="F6367" s="9"/>
      <c r="G6367" s="9"/>
      <c r="H6367" s="9" t="s">
        <v>1278</v>
      </c>
      <c r="I6367" s="9"/>
      <c r="J6367" s="10" t="s">
        <v>453</v>
      </c>
      <c r="K6367" s="10" t="s">
        <v>454</v>
      </c>
      <c r="L6367" s="10" t="s">
        <v>8170</v>
      </c>
      <c r="M6367" s="9"/>
      <c r="N6367" s="12" t="s">
        <v>457</v>
      </c>
    </row>
    <row r="6368" customFormat="1" spans="1:14">
      <c r="A6368" s="9" t="s">
        <v>11732</v>
      </c>
      <c r="B6368" s="9"/>
      <c r="C6368" s="9" t="s">
        <v>12611</v>
      </c>
      <c r="D6368" s="9" t="s">
        <v>12612</v>
      </c>
      <c r="E6368" s="9" t="s">
        <v>451</v>
      </c>
      <c r="F6368" s="9"/>
      <c r="G6368" s="9"/>
      <c r="H6368" s="9" t="s">
        <v>1278</v>
      </c>
      <c r="I6368" s="9"/>
      <c r="J6368" s="10" t="s">
        <v>453</v>
      </c>
      <c r="K6368" s="10" t="s">
        <v>454</v>
      </c>
      <c r="L6368" s="10" t="s">
        <v>8170</v>
      </c>
      <c r="M6368" s="9"/>
      <c r="N6368" s="12" t="s">
        <v>457</v>
      </c>
    </row>
    <row r="6369" customFormat="1" spans="1:14">
      <c r="A6369" s="9" t="s">
        <v>11732</v>
      </c>
      <c r="B6369" s="9"/>
      <c r="C6369" s="9" t="s">
        <v>12613</v>
      </c>
      <c r="D6369" s="9" t="s">
        <v>12614</v>
      </c>
      <c r="E6369" s="9" t="s">
        <v>451</v>
      </c>
      <c r="F6369" s="9"/>
      <c r="G6369" s="9"/>
      <c r="H6369" s="9" t="s">
        <v>1278</v>
      </c>
      <c r="I6369" s="9"/>
      <c r="J6369" s="10" t="s">
        <v>453</v>
      </c>
      <c r="K6369" s="10" t="s">
        <v>454</v>
      </c>
      <c r="L6369" s="10" t="s">
        <v>8170</v>
      </c>
      <c r="M6369" s="9"/>
      <c r="N6369" s="12" t="s">
        <v>457</v>
      </c>
    </row>
    <row r="6370" customFormat="1" spans="1:14">
      <c r="A6370" s="9" t="s">
        <v>11732</v>
      </c>
      <c r="B6370" s="9"/>
      <c r="C6370" s="9" t="s">
        <v>12615</v>
      </c>
      <c r="D6370" s="9" t="s">
        <v>12616</v>
      </c>
      <c r="E6370" s="9" t="s">
        <v>451</v>
      </c>
      <c r="F6370" s="9"/>
      <c r="G6370" s="9"/>
      <c r="H6370" s="9" t="s">
        <v>1278</v>
      </c>
      <c r="I6370" s="9"/>
      <c r="J6370" s="10" t="s">
        <v>453</v>
      </c>
      <c r="K6370" s="10" t="s">
        <v>454</v>
      </c>
      <c r="L6370" s="10" t="s">
        <v>8170</v>
      </c>
      <c r="M6370" s="9"/>
      <c r="N6370" s="12" t="s">
        <v>457</v>
      </c>
    </row>
    <row r="6371" customFormat="1" spans="1:14">
      <c r="A6371" s="9" t="s">
        <v>11732</v>
      </c>
      <c r="B6371" s="9"/>
      <c r="C6371" s="9" t="s">
        <v>12617</v>
      </c>
      <c r="D6371" s="9" t="s">
        <v>12618</v>
      </c>
      <c r="E6371" s="9" t="s">
        <v>451</v>
      </c>
      <c r="F6371" s="9"/>
      <c r="G6371" s="9"/>
      <c r="H6371" s="9" t="s">
        <v>1278</v>
      </c>
      <c r="I6371" s="9"/>
      <c r="J6371" s="10" t="s">
        <v>453</v>
      </c>
      <c r="K6371" s="10" t="s">
        <v>454</v>
      </c>
      <c r="L6371" s="10" t="s">
        <v>8170</v>
      </c>
      <c r="M6371" s="9"/>
      <c r="N6371" s="12" t="s">
        <v>457</v>
      </c>
    </row>
    <row r="6372" customFormat="1" spans="1:14">
      <c r="A6372" s="9" t="s">
        <v>11732</v>
      </c>
      <c r="B6372" s="9"/>
      <c r="C6372" s="9" t="s">
        <v>12619</v>
      </c>
      <c r="D6372" s="9" t="s">
        <v>12620</v>
      </c>
      <c r="E6372" s="9" t="s">
        <v>451</v>
      </c>
      <c r="F6372" s="9"/>
      <c r="G6372" s="9"/>
      <c r="H6372" s="9" t="s">
        <v>1278</v>
      </c>
      <c r="I6372" s="9"/>
      <c r="J6372" s="10" t="s">
        <v>453</v>
      </c>
      <c r="K6372" s="10" t="s">
        <v>454</v>
      </c>
      <c r="L6372" s="10" t="s">
        <v>8170</v>
      </c>
      <c r="M6372" s="9"/>
      <c r="N6372" s="12" t="s">
        <v>457</v>
      </c>
    </row>
    <row r="6373" customFormat="1" spans="1:14">
      <c r="A6373" s="9" t="s">
        <v>11732</v>
      </c>
      <c r="B6373" s="9"/>
      <c r="C6373" s="9" t="s">
        <v>12621</v>
      </c>
      <c r="D6373" s="9" t="s">
        <v>12622</v>
      </c>
      <c r="E6373" s="9" t="s">
        <v>451</v>
      </c>
      <c r="F6373" s="9"/>
      <c r="G6373" s="9"/>
      <c r="H6373" s="9" t="s">
        <v>1278</v>
      </c>
      <c r="I6373" s="9"/>
      <c r="J6373" s="10" t="s">
        <v>453</v>
      </c>
      <c r="K6373" s="10" t="s">
        <v>454</v>
      </c>
      <c r="L6373" s="10" t="s">
        <v>8170</v>
      </c>
      <c r="M6373" s="9"/>
      <c r="N6373" s="12" t="s">
        <v>457</v>
      </c>
    </row>
    <row r="6374" customFormat="1" spans="1:14">
      <c r="A6374" s="9" t="s">
        <v>11732</v>
      </c>
      <c r="B6374" s="9"/>
      <c r="C6374" s="9" t="s">
        <v>12623</v>
      </c>
      <c r="D6374" s="9" t="s">
        <v>12624</v>
      </c>
      <c r="E6374" s="9" t="s">
        <v>451</v>
      </c>
      <c r="F6374" s="9"/>
      <c r="G6374" s="9"/>
      <c r="H6374" s="9" t="s">
        <v>1278</v>
      </c>
      <c r="I6374" s="9"/>
      <c r="J6374" s="10" t="s">
        <v>453</v>
      </c>
      <c r="K6374" s="10" t="s">
        <v>454</v>
      </c>
      <c r="L6374" s="10" t="s">
        <v>8170</v>
      </c>
      <c r="M6374" s="9"/>
      <c r="N6374" s="12" t="s">
        <v>457</v>
      </c>
    </row>
    <row r="6375" customFormat="1" spans="1:14">
      <c r="A6375" s="9" t="s">
        <v>11732</v>
      </c>
      <c r="B6375" s="9"/>
      <c r="C6375" s="9" t="s">
        <v>12625</v>
      </c>
      <c r="D6375" s="9" t="s">
        <v>12626</v>
      </c>
      <c r="E6375" s="9" t="s">
        <v>451</v>
      </c>
      <c r="F6375" s="9"/>
      <c r="G6375" s="9"/>
      <c r="H6375" s="9" t="s">
        <v>1278</v>
      </c>
      <c r="I6375" s="9"/>
      <c r="J6375" s="10" t="s">
        <v>453</v>
      </c>
      <c r="K6375" s="10" t="s">
        <v>454</v>
      </c>
      <c r="L6375" s="10" t="s">
        <v>8170</v>
      </c>
      <c r="M6375" s="9"/>
      <c r="N6375" s="12" t="s">
        <v>457</v>
      </c>
    </row>
    <row r="6376" customFormat="1" spans="1:14">
      <c r="A6376" s="9" t="s">
        <v>11732</v>
      </c>
      <c r="B6376" s="9"/>
      <c r="C6376" s="9" t="s">
        <v>12627</v>
      </c>
      <c r="D6376" s="9" t="s">
        <v>12628</v>
      </c>
      <c r="E6376" s="9" t="s">
        <v>451</v>
      </c>
      <c r="F6376" s="9"/>
      <c r="G6376" s="9"/>
      <c r="H6376" s="9" t="s">
        <v>1278</v>
      </c>
      <c r="I6376" s="9"/>
      <c r="J6376" s="10" t="s">
        <v>453</v>
      </c>
      <c r="K6376" s="10" t="s">
        <v>454</v>
      </c>
      <c r="L6376" s="10" t="s">
        <v>8170</v>
      </c>
      <c r="M6376" s="9"/>
      <c r="N6376" s="12" t="s">
        <v>457</v>
      </c>
    </row>
    <row r="6377" customFormat="1" spans="1:14">
      <c r="A6377" s="9" t="s">
        <v>11732</v>
      </c>
      <c r="B6377" s="9"/>
      <c r="C6377" s="9" t="s">
        <v>12629</v>
      </c>
      <c r="D6377" s="9" t="s">
        <v>12630</v>
      </c>
      <c r="E6377" s="9" t="s">
        <v>451</v>
      </c>
      <c r="F6377" s="9"/>
      <c r="G6377" s="9"/>
      <c r="H6377" s="9" t="s">
        <v>1278</v>
      </c>
      <c r="I6377" s="9"/>
      <c r="J6377" s="10" t="s">
        <v>453</v>
      </c>
      <c r="K6377" s="10" t="s">
        <v>454</v>
      </c>
      <c r="L6377" s="10" t="s">
        <v>8170</v>
      </c>
      <c r="M6377" s="9"/>
      <c r="N6377" s="12" t="s">
        <v>457</v>
      </c>
    </row>
    <row r="6378" customFormat="1" spans="1:14">
      <c r="A6378" s="9" t="s">
        <v>11732</v>
      </c>
      <c r="B6378" s="9"/>
      <c r="C6378" s="9" t="s">
        <v>12631</v>
      </c>
      <c r="D6378" s="9" t="s">
        <v>12632</v>
      </c>
      <c r="E6378" s="9" t="s">
        <v>451</v>
      </c>
      <c r="F6378" s="9"/>
      <c r="G6378" s="9"/>
      <c r="H6378" s="9" t="s">
        <v>1278</v>
      </c>
      <c r="I6378" s="9"/>
      <c r="J6378" s="10" t="s">
        <v>453</v>
      </c>
      <c r="K6378" s="10" t="s">
        <v>454</v>
      </c>
      <c r="L6378" s="10" t="s">
        <v>8170</v>
      </c>
      <c r="M6378" s="9"/>
      <c r="N6378" s="12" t="s">
        <v>457</v>
      </c>
    </row>
    <row r="6379" customFormat="1" spans="1:14">
      <c r="A6379" s="9" t="s">
        <v>11732</v>
      </c>
      <c r="B6379" s="9"/>
      <c r="C6379" s="9" t="s">
        <v>12633</v>
      </c>
      <c r="D6379" s="9" t="s">
        <v>12634</v>
      </c>
      <c r="E6379" s="9" t="s">
        <v>451</v>
      </c>
      <c r="F6379" s="9"/>
      <c r="G6379" s="9"/>
      <c r="H6379" s="9" t="s">
        <v>1278</v>
      </c>
      <c r="I6379" s="9"/>
      <c r="J6379" s="10" t="s">
        <v>453</v>
      </c>
      <c r="K6379" s="10" t="s">
        <v>454</v>
      </c>
      <c r="L6379" s="10" t="s">
        <v>8170</v>
      </c>
      <c r="M6379" s="9"/>
      <c r="N6379" s="12" t="s">
        <v>457</v>
      </c>
    </row>
    <row r="6380" customFormat="1" spans="1:14">
      <c r="A6380" s="9" t="s">
        <v>11732</v>
      </c>
      <c r="B6380" s="9"/>
      <c r="C6380" s="9" t="s">
        <v>12635</v>
      </c>
      <c r="D6380" s="9" t="s">
        <v>12636</v>
      </c>
      <c r="E6380" s="9" t="s">
        <v>451</v>
      </c>
      <c r="F6380" s="9"/>
      <c r="G6380" s="9"/>
      <c r="H6380" s="9" t="s">
        <v>1278</v>
      </c>
      <c r="I6380" s="9"/>
      <c r="J6380" s="10" t="s">
        <v>453</v>
      </c>
      <c r="K6380" s="10" t="s">
        <v>454</v>
      </c>
      <c r="L6380" s="10" t="s">
        <v>8170</v>
      </c>
      <c r="M6380" s="9"/>
      <c r="N6380" s="12" t="s">
        <v>457</v>
      </c>
    </row>
    <row r="6381" customFormat="1" spans="1:14">
      <c r="A6381" s="9" t="s">
        <v>11732</v>
      </c>
      <c r="B6381" s="9"/>
      <c r="C6381" s="9" t="s">
        <v>12637</v>
      </c>
      <c r="D6381" s="9" t="s">
        <v>12638</v>
      </c>
      <c r="E6381" s="9" t="s">
        <v>451</v>
      </c>
      <c r="F6381" s="9"/>
      <c r="G6381" s="9"/>
      <c r="H6381" s="9" t="s">
        <v>1278</v>
      </c>
      <c r="I6381" s="9"/>
      <c r="J6381" s="10" t="s">
        <v>453</v>
      </c>
      <c r="K6381" s="10" t="s">
        <v>454</v>
      </c>
      <c r="L6381" s="10" t="s">
        <v>8170</v>
      </c>
      <c r="M6381" s="9"/>
      <c r="N6381" s="12" t="s">
        <v>457</v>
      </c>
    </row>
    <row r="6382" customFormat="1" spans="1:14">
      <c r="A6382" s="9" t="s">
        <v>11732</v>
      </c>
      <c r="B6382" s="9"/>
      <c r="C6382" s="9" t="s">
        <v>12639</v>
      </c>
      <c r="D6382" s="9" t="s">
        <v>12640</v>
      </c>
      <c r="E6382" s="9" t="s">
        <v>451</v>
      </c>
      <c r="F6382" s="9"/>
      <c r="G6382" s="9"/>
      <c r="H6382" s="9" t="s">
        <v>1278</v>
      </c>
      <c r="I6382" s="9"/>
      <c r="J6382" s="10" t="s">
        <v>453</v>
      </c>
      <c r="K6382" s="10" t="s">
        <v>454</v>
      </c>
      <c r="L6382" s="10" t="s">
        <v>8170</v>
      </c>
      <c r="M6382" s="9"/>
      <c r="N6382" s="12" t="s">
        <v>457</v>
      </c>
    </row>
    <row r="6383" customFormat="1" spans="1:14">
      <c r="A6383" s="9" t="s">
        <v>11732</v>
      </c>
      <c r="B6383" s="9"/>
      <c r="C6383" s="9" t="s">
        <v>12641</v>
      </c>
      <c r="D6383" s="9" t="s">
        <v>12642</v>
      </c>
      <c r="E6383" s="9" t="s">
        <v>451</v>
      </c>
      <c r="F6383" s="9"/>
      <c r="G6383" s="9"/>
      <c r="H6383" s="9" t="s">
        <v>1278</v>
      </c>
      <c r="I6383" s="9"/>
      <c r="J6383" s="10" t="s">
        <v>453</v>
      </c>
      <c r="K6383" s="10" t="s">
        <v>454</v>
      </c>
      <c r="L6383" s="10" t="s">
        <v>8170</v>
      </c>
      <c r="M6383" s="9"/>
      <c r="N6383" s="12" t="s">
        <v>457</v>
      </c>
    </row>
    <row r="6384" customFormat="1" spans="1:14">
      <c r="A6384" s="9" t="s">
        <v>11732</v>
      </c>
      <c r="B6384" s="9"/>
      <c r="C6384" s="9" t="s">
        <v>12643</v>
      </c>
      <c r="D6384" s="9" t="s">
        <v>12644</v>
      </c>
      <c r="E6384" s="9" t="s">
        <v>451</v>
      </c>
      <c r="F6384" s="9"/>
      <c r="G6384" s="9"/>
      <c r="H6384" s="9" t="s">
        <v>1278</v>
      </c>
      <c r="I6384" s="9"/>
      <c r="J6384" s="10" t="s">
        <v>453</v>
      </c>
      <c r="K6384" s="10" t="s">
        <v>454</v>
      </c>
      <c r="L6384" s="10" t="s">
        <v>8170</v>
      </c>
      <c r="M6384" s="9"/>
      <c r="N6384" s="12" t="s">
        <v>457</v>
      </c>
    </row>
    <row r="6385" customFormat="1" spans="1:14">
      <c r="A6385" s="9" t="s">
        <v>11732</v>
      </c>
      <c r="B6385" s="9"/>
      <c r="C6385" s="9" t="s">
        <v>12645</v>
      </c>
      <c r="D6385" s="9" t="s">
        <v>12646</v>
      </c>
      <c r="E6385" s="9" t="s">
        <v>451</v>
      </c>
      <c r="F6385" s="9"/>
      <c r="G6385" s="9"/>
      <c r="H6385" s="9" t="s">
        <v>1278</v>
      </c>
      <c r="I6385" s="9"/>
      <c r="J6385" s="10" t="s">
        <v>453</v>
      </c>
      <c r="K6385" s="10" t="s">
        <v>454</v>
      </c>
      <c r="L6385" s="10" t="s">
        <v>8170</v>
      </c>
      <c r="M6385" s="9"/>
      <c r="N6385" s="12" t="s">
        <v>457</v>
      </c>
    </row>
    <row r="6386" customFormat="1" spans="1:14">
      <c r="A6386" s="9" t="s">
        <v>11732</v>
      </c>
      <c r="B6386" s="9"/>
      <c r="C6386" s="9" t="s">
        <v>12647</v>
      </c>
      <c r="D6386" s="9" t="s">
        <v>12648</v>
      </c>
      <c r="E6386" s="9" t="s">
        <v>451</v>
      </c>
      <c r="F6386" s="9"/>
      <c r="G6386" s="9"/>
      <c r="H6386" s="9" t="s">
        <v>1278</v>
      </c>
      <c r="I6386" s="9"/>
      <c r="J6386" s="10" t="s">
        <v>453</v>
      </c>
      <c r="K6386" s="10" t="s">
        <v>454</v>
      </c>
      <c r="L6386" s="10" t="s">
        <v>8170</v>
      </c>
      <c r="M6386" s="9"/>
      <c r="N6386" s="12" t="s">
        <v>457</v>
      </c>
    </row>
    <row r="6387" customFormat="1" spans="1:14">
      <c r="A6387" s="9" t="s">
        <v>11732</v>
      </c>
      <c r="B6387" s="9"/>
      <c r="C6387" s="9" t="s">
        <v>12649</v>
      </c>
      <c r="D6387" s="9" t="s">
        <v>12650</v>
      </c>
      <c r="E6387" s="9" t="s">
        <v>451</v>
      </c>
      <c r="F6387" s="9"/>
      <c r="G6387" s="9"/>
      <c r="H6387" s="9" t="s">
        <v>1278</v>
      </c>
      <c r="I6387" s="9"/>
      <c r="J6387" s="10" t="s">
        <v>453</v>
      </c>
      <c r="K6387" s="10" t="s">
        <v>454</v>
      </c>
      <c r="L6387" s="10" t="s">
        <v>8170</v>
      </c>
      <c r="M6387" s="9"/>
      <c r="N6387" s="12" t="s">
        <v>457</v>
      </c>
    </row>
    <row r="6388" customFormat="1" spans="1:14">
      <c r="A6388" s="9" t="s">
        <v>11732</v>
      </c>
      <c r="B6388" s="9"/>
      <c r="C6388" s="9" t="s">
        <v>12651</v>
      </c>
      <c r="D6388" s="9" t="s">
        <v>12652</v>
      </c>
      <c r="E6388" s="9" t="s">
        <v>451</v>
      </c>
      <c r="F6388" s="9"/>
      <c r="G6388" s="9"/>
      <c r="H6388" s="9" t="s">
        <v>1278</v>
      </c>
      <c r="I6388" s="9"/>
      <c r="J6388" s="10" t="s">
        <v>453</v>
      </c>
      <c r="K6388" s="10" t="s">
        <v>454</v>
      </c>
      <c r="L6388" s="10" t="s">
        <v>8170</v>
      </c>
      <c r="M6388" s="9"/>
      <c r="N6388" s="12" t="s">
        <v>457</v>
      </c>
    </row>
    <row r="6389" customFormat="1" spans="1:14">
      <c r="A6389" s="9" t="s">
        <v>11732</v>
      </c>
      <c r="B6389" s="9"/>
      <c r="C6389" s="9" t="s">
        <v>12653</v>
      </c>
      <c r="D6389" s="9" t="s">
        <v>12654</v>
      </c>
      <c r="E6389" s="9" t="s">
        <v>451</v>
      </c>
      <c r="F6389" s="9"/>
      <c r="G6389" s="9"/>
      <c r="H6389" s="9" t="s">
        <v>1278</v>
      </c>
      <c r="I6389" s="9"/>
      <c r="J6389" s="10" t="s">
        <v>453</v>
      </c>
      <c r="K6389" s="10" t="s">
        <v>454</v>
      </c>
      <c r="L6389" s="10" t="s">
        <v>8170</v>
      </c>
      <c r="M6389" s="9"/>
      <c r="N6389" s="12" t="s">
        <v>457</v>
      </c>
    </row>
    <row r="6390" customFormat="1" spans="1:14">
      <c r="A6390" s="9" t="s">
        <v>11732</v>
      </c>
      <c r="B6390" s="9"/>
      <c r="C6390" s="9" t="s">
        <v>12655</v>
      </c>
      <c r="D6390" s="9" t="s">
        <v>12656</v>
      </c>
      <c r="E6390" s="9" t="s">
        <v>451</v>
      </c>
      <c r="F6390" s="9"/>
      <c r="G6390" s="9"/>
      <c r="H6390" s="9" t="s">
        <v>1278</v>
      </c>
      <c r="I6390" s="9"/>
      <c r="J6390" s="10" t="s">
        <v>453</v>
      </c>
      <c r="K6390" s="10" t="s">
        <v>454</v>
      </c>
      <c r="L6390" s="10" t="s">
        <v>8170</v>
      </c>
      <c r="M6390" s="9"/>
      <c r="N6390" s="12" t="s">
        <v>457</v>
      </c>
    </row>
    <row r="6391" customFormat="1" spans="1:14">
      <c r="A6391" s="9" t="s">
        <v>11732</v>
      </c>
      <c r="B6391" s="9"/>
      <c r="C6391" s="9" t="s">
        <v>12657</v>
      </c>
      <c r="D6391" s="9" t="s">
        <v>12658</v>
      </c>
      <c r="E6391" s="9" t="s">
        <v>451</v>
      </c>
      <c r="F6391" s="9"/>
      <c r="G6391" s="9"/>
      <c r="H6391" s="9" t="s">
        <v>1278</v>
      </c>
      <c r="I6391" s="9"/>
      <c r="J6391" s="10" t="s">
        <v>453</v>
      </c>
      <c r="K6391" s="10" t="s">
        <v>454</v>
      </c>
      <c r="L6391" s="10" t="s">
        <v>8170</v>
      </c>
      <c r="M6391" s="9"/>
      <c r="N6391" s="12" t="s">
        <v>457</v>
      </c>
    </row>
    <row r="6392" customFormat="1" spans="1:14">
      <c r="A6392" s="9" t="s">
        <v>11732</v>
      </c>
      <c r="B6392" s="9"/>
      <c r="C6392" s="9" t="s">
        <v>12659</v>
      </c>
      <c r="D6392" s="9" t="s">
        <v>12660</v>
      </c>
      <c r="E6392" s="9" t="s">
        <v>451</v>
      </c>
      <c r="F6392" s="9"/>
      <c r="G6392" s="9"/>
      <c r="H6392" s="9" t="s">
        <v>1278</v>
      </c>
      <c r="I6392" s="9"/>
      <c r="J6392" s="10" t="s">
        <v>453</v>
      </c>
      <c r="K6392" s="10" t="s">
        <v>454</v>
      </c>
      <c r="L6392" s="10" t="s">
        <v>8170</v>
      </c>
      <c r="M6392" s="9"/>
      <c r="N6392" s="12" t="s">
        <v>457</v>
      </c>
    </row>
    <row r="6393" customFormat="1" spans="1:14">
      <c r="A6393" s="9" t="s">
        <v>11732</v>
      </c>
      <c r="B6393" s="9"/>
      <c r="C6393" s="9" t="s">
        <v>12661</v>
      </c>
      <c r="D6393" s="9" t="s">
        <v>12662</v>
      </c>
      <c r="E6393" s="9" t="s">
        <v>451</v>
      </c>
      <c r="F6393" s="9"/>
      <c r="G6393" s="9"/>
      <c r="H6393" s="9" t="s">
        <v>1278</v>
      </c>
      <c r="I6393" s="9"/>
      <c r="J6393" s="10" t="s">
        <v>453</v>
      </c>
      <c r="K6393" s="10" t="s">
        <v>454</v>
      </c>
      <c r="L6393" s="10" t="s">
        <v>8170</v>
      </c>
      <c r="M6393" s="9"/>
      <c r="N6393" s="12" t="s">
        <v>457</v>
      </c>
    </row>
    <row r="6394" customFormat="1" spans="1:14">
      <c r="A6394" s="9" t="s">
        <v>11732</v>
      </c>
      <c r="B6394" s="9"/>
      <c r="C6394" s="9" t="s">
        <v>12663</v>
      </c>
      <c r="D6394" s="9" t="s">
        <v>12664</v>
      </c>
      <c r="E6394" s="9" t="s">
        <v>451</v>
      </c>
      <c r="F6394" s="9"/>
      <c r="G6394" s="9"/>
      <c r="H6394" s="9" t="s">
        <v>1278</v>
      </c>
      <c r="I6394" s="9"/>
      <c r="J6394" s="10" t="s">
        <v>453</v>
      </c>
      <c r="K6394" s="10" t="s">
        <v>454</v>
      </c>
      <c r="L6394" s="10" t="s">
        <v>8170</v>
      </c>
      <c r="M6394" s="9"/>
      <c r="N6394" s="12" t="s">
        <v>457</v>
      </c>
    </row>
    <row r="6395" customFormat="1" spans="1:14">
      <c r="A6395" s="9" t="s">
        <v>11732</v>
      </c>
      <c r="B6395" s="9"/>
      <c r="C6395" s="9" t="s">
        <v>12665</v>
      </c>
      <c r="D6395" s="9" t="s">
        <v>12666</v>
      </c>
      <c r="E6395" s="9" t="s">
        <v>451</v>
      </c>
      <c r="F6395" s="9"/>
      <c r="G6395" s="9"/>
      <c r="H6395" s="9" t="s">
        <v>1278</v>
      </c>
      <c r="I6395" s="9"/>
      <c r="J6395" s="10" t="s">
        <v>453</v>
      </c>
      <c r="K6395" s="10" t="s">
        <v>454</v>
      </c>
      <c r="L6395" s="10" t="s">
        <v>8170</v>
      </c>
      <c r="M6395" s="9"/>
      <c r="N6395" s="12" t="s">
        <v>457</v>
      </c>
    </row>
    <row r="6396" customFormat="1" spans="1:14">
      <c r="A6396" s="9" t="s">
        <v>11732</v>
      </c>
      <c r="B6396" s="9"/>
      <c r="C6396" s="9" t="s">
        <v>12667</v>
      </c>
      <c r="D6396" s="9" t="s">
        <v>12668</v>
      </c>
      <c r="E6396" s="9" t="s">
        <v>451</v>
      </c>
      <c r="F6396" s="9"/>
      <c r="G6396" s="9"/>
      <c r="H6396" s="9" t="s">
        <v>1278</v>
      </c>
      <c r="I6396" s="9"/>
      <c r="J6396" s="10" t="s">
        <v>453</v>
      </c>
      <c r="K6396" s="10" t="s">
        <v>454</v>
      </c>
      <c r="L6396" s="10" t="s">
        <v>8170</v>
      </c>
      <c r="M6396" s="9"/>
      <c r="N6396" s="12" t="s">
        <v>457</v>
      </c>
    </row>
    <row r="6397" customFormat="1" spans="1:14">
      <c r="A6397" s="9" t="s">
        <v>11732</v>
      </c>
      <c r="B6397" s="9"/>
      <c r="C6397" s="9" t="s">
        <v>12669</v>
      </c>
      <c r="D6397" s="9" t="s">
        <v>12670</v>
      </c>
      <c r="E6397" s="9" t="s">
        <v>451</v>
      </c>
      <c r="F6397" s="9"/>
      <c r="G6397" s="9"/>
      <c r="H6397" s="9" t="s">
        <v>1278</v>
      </c>
      <c r="I6397" s="9"/>
      <c r="J6397" s="10" t="s">
        <v>453</v>
      </c>
      <c r="K6397" s="10" t="s">
        <v>454</v>
      </c>
      <c r="L6397" s="10" t="s">
        <v>8170</v>
      </c>
      <c r="M6397" s="9"/>
      <c r="N6397" s="12" t="s">
        <v>457</v>
      </c>
    </row>
    <row r="6398" customFormat="1" spans="1:14">
      <c r="A6398" s="9" t="s">
        <v>11732</v>
      </c>
      <c r="B6398" s="9"/>
      <c r="C6398" s="9" t="s">
        <v>12671</v>
      </c>
      <c r="D6398" s="9" t="s">
        <v>12672</v>
      </c>
      <c r="E6398" s="9" t="s">
        <v>451</v>
      </c>
      <c r="F6398" s="9"/>
      <c r="G6398" s="9"/>
      <c r="H6398" s="9" t="s">
        <v>1278</v>
      </c>
      <c r="I6398" s="9"/>
      <c r="J6398" s="10" t="s">
        <v>453</v>
      </c>
      <c r="K6398" s="10" t="s">
        <v>454</v>
      </c>
      <c r="L6398" s="10" t="s">
        <v>8170</v>
      </c>
      <c r="M6398" s="9"/>
      <c r="N6398" s="12" t="s">
        <v>457</v>
      </c>
    </row>
    <row r="6399" customFormat="1" spans="1:14">
      <c r="A6399" s="9" t="s">
        <v>11732</v>
      </c>
      <c r="B6399" s="9"/>
      <c r="C6399" s="9" t="s">
        <v>12673</v>
      </c>
      <c r="D6399" s="9" t="s">
        <v>12674</v>
      </c>
      <c r="E6399" s="9" t="s">
        <v>451</v>
      </c>
      <c r="F6399" s="9"/>
      <c r="G6399" s="9"/>
      <c r="H6399" s="9" t="s">
        <v>1278</v>
      </c>
      <c r="I6399" s="9"/>
      <c r="J6399" s="10" t="s">
        <v>453</v>
      </c>
      <c r="K6399" s="10" t="s">
        <v>454</v>
      </c>
      <c r="L6399" s="10" t="s">
        <v>8170</v>
      </c>
      <c r="M6399" s="9"/>
      <c r="N6399" s="12" t="s">
        <v>457</v>
      </c>
    </row>
    <row r="6400" customFormat="1" spans="1:14">
      <c r="A6400" s="9" t="s">
        <v>11732</v>
      </c>
      <c r="B6400" s="9"/>
      <c r="C6400" s="9" t="s">
        <v>12675</v>
      </c>
      <c r="D6400" s="9" t="s">
        <v>12676</v>
      </c>
      <c r="E6400" s="9" t="s">
        <v>451</v>
      </c>
      <c r="F6400" s="9"/>
      <c r="G6400" s="9"/>
      <c r="H6400" s="9" t="s">
        <v>1278</v>
      </c>
      <c r="I6400" s="9"/>
      <c r="J6400" s="10" t="s">
        <v>453</v>
      </c>
      <c r="K6400" s="10" t="s">
        <v>454</v>
      </c>
      <c r="L6400" s="10" t="s">
        <v>8170</v>
      </c>
      <c r="M6400" s="9"/>
      <c r="N6400" s="12" t="s">
        <v>457</v>
      </c>
    </row>
    <row r="6401" customFormat="1" spans="1:14">
      <c r="A6401" s="9" t="s">
        <v>11732</v>
      </c>
      <c r="B6401" s="9"/>
      <c r="C6401" s="9" t="s">
        <v>12677</v>
      </c>
      <c r="D6401" s="9" t="s">
        <v>12678</v>
      </c>
      <c r="E6401" s="9" t="s">
        <v>451</v>
      </c>
      <c r="F6401" s="9"/>
      <c r="G6401" s="9"/>
      <c r="H6401" s="9" t="s">
        <v>1278</v>
      </c>
      <c r="I6401" s="9"/>
      <c r="J6401" s="10" t="s">
        <v>453</v>
      </c>
      <c r="K6401" s="10" t="s">
        <v>454</v>
      </c>
      <c r="L6401" s="10" t="s">
        <v>8170</v>
      </c>
      <c r="M6401" s="9"/>
      <c r="N6401" s="12" t="s">
        <v>457</v>
      </c>
    </row>
    <row r="6402" customFormat="1" spans="1:14">
      <c r="A6402" s="9" t="s">
        <v>11732</v>
      </c>
      <c r="B6402" s="9"/>
      <c r="C6402" s="9" t="s">
        <v>12679</v>
      </c>
      <c r="D6402" s="9" t="s">
        <v>12680</v>
      </c>
      <c r="E6402" s="9" t="s">
        <v>451</v>
      </c>
      <c r="F6402" s="9"/>
      <c r="G6402" s="9"/>
      <c r="H6402" s="9" t="s">
        <v>1278</v>
      </c>
      <c r="I6402" s="9"/>
      <c r="J6402" s="10" t="s">
        <v>453</v>
      </c>
      <c r="K6402" s="10" t="s">
        <v>454</v>
      </c>
      <c r="L6402" s="10" t="s">
        <v>8170</v>
      </c>
      <c r="M6402" s="9"/>
      <c r="N6402" s="12" t="s">
        <v>457</v>
      </c>
    </row>
    <row r="6403" customFormat="1" spans="1:14">
      <c r="A6403" s="9" t="s">
        <v>11732</v>
      </c>
      <c r="B6403" s="9"/>
      <c r="C6403" s="9" t="s">
        <v>12681</v>
      </c>
      <c r="D6403" s="9" t="s">
        <v>12682</v>
      </c>
      <c r="E6403" s="9" t="s">
        <v>451</v>
      </c>
      <c r="F6403" s="9"/>
      <c r="G6403" s="9"/>
      <c r="H6403" s="9" t="s">
        <v>1278</v>
      </c>
      <c r="I6403" s="9"/>
      <c r="J6403" s="10" t="s">
        <v>453</v>
      </c>
      <c r="K6403" s="10" t="s">
        <v>454</v>
      </c>
      <c r="L6403" s="10" t="s">
        <v>8170</v>
      </c>
      <c r="M6403" s="9"/>
      <c r="N6403" s="12" t="s">
        <v>457</v>
      </c>
    </row>
    <row r="6404" customFormat="1" spans="1:14">
      <c r="A6404" s="9" t="s">
        <v>11732</v>
      </c>
      <c r="B6404" s="9"/>
      <c r="C6404" s="9" t="s">
        <v>12683</v>
      </c>
      <c r="D6404" s="9" t="s">
        <v>12684</v>
      </c>
      <c r="E6404" s="9" t="s">
        <v>451</v>
      </c>
      <c r="F6404" s="9"/>
      <c r="G6404" s="9"/>
      <c r="H6404" s="9" t="s">
        <v>1278</v>
      </c>
      <c r="I6404" s="9"/>
      <c r="J6404" s="10" t="s">
        <v>453</v>
      </c>
      <c r="K6404" s="10" t="s">
        <v>454</v>
      </c>
      <c r="L6404" s="10" t="s">
        <v>8170</v>
      </c>
      <c r="M6404" s="9"/>
      <c r="N6404" s="12" t="s">
        <v>457</v>
      </c>
    </row>
    <row r="6405" customFormat="1" spans="1:14">
      <c r="A6405" s="9" t="s">
        <v>11732</v>
      </c>
      <c r="B6405" s="9"/>
      <c r="C6405" s="9" t="s">
        <v>12685</v>
      </c>
      <c r="D6405" s="9" t="s">
        <v>12686</v>
      </c>
      <c r="E6405" s="9" t="s">
        <v>451</v>
      </c>
      <c r="F6405" s="9"/>
      <c r="G6405" s="9"/>
      <c r="H6405" s="9" t="s">
        <v>1278</v>
      </c>
      <c r="I6405" s="9"/>
      <c r="J6405" s="10" t="s">
        <v>453</v>
      </c>
      <c r="K6405" s="10" t="s">
        <v>454</v>
      </c>
      <c r="L6405" s="10" t="s">
        <v>8170</v>
      </c>
      <c r="M6405" s="9"/>
      <c r="N6405" s="12" t="s">
        <v>457</v>
      </c>
    </row>
    <row r="6406" customFormat="1" spans="1:14">
      <c r="A6406" s="9" t="s">
        <v>11732</v>
      </c>
      <c r="B6406" s="9"/>
      <c r="C6406" s="9" t="s">
        <v>12687</v>
      </c>
      <c r="D6406" s="9" t="s">
        <v>12688</v>
      </c>
      <c r="E6406" s="9" t="s">
        <v>451</v>
      </c>
      <c r="F6406" s="9"/>
      <c r="G6406" s="9"/>
      <c r="H6406" s="9" t="s">
        <v>1278</v>
      </c>
      <c r="I6406" s="9"/>
      <c r="J6406" s="10" t="s">
        <v>453</v>
      </c>
      <c r="K6406" s="10" t="s">
        <v>454</v>
      </c>
      <c r="L6406" s="10" t="s">
        <v>8170</v>
      </c>
      <c r="M6406" s="9"/>
      <c r="N6406" s="12" t="s">
        <v>457</v>
      </c>
    </row>
    <row r="6407" customFormat="1" spans="1:14">
      <c r="A6407" s="9" t="s">
        <v>11732</v>
      </c>
      <c r="B6407" s="9"/>
      <c r="C6407" s="9" t="s">
        <v>12689</v>
      </c>
      <c r="D6407" s="9" t="s">
        <v>12690</v>
      </c>
      <c r="E6407" s="9" t="s">
        <v>451</v>
      </c>
      <c r="F6407" s="9"/>
      <c r="G6407" s="9"/>
      <c r="H6407" s="9" t="s">
        <v>1278</v>
      </c>
      <c r="I6407" s="9"/>
      <c r="J6407" s="10" t="s">
        <v>453</v>
      </c>
      <c r="K6407" s="10" t="s">
        <v>454</v>
      </c>
      <c r="L6407" s="10" t="s">
        <v>8170</v>
      </c>
      <c r="M6407" s="9"/>
      <c r="N6407" s="12" t="s">
        <v>457</v>
      </c>
    </row>
    <row r="6408" customFormat="1" spans="1:14">
      <c r="A6408" s="9" t="s">
        <v>11732</v>
      </c>
      <c r="B6408" s="9"/>
      <c r="C6408" s="9" t="s">
        <v>12691</v>
      </c>
      <c r="D6408" s="9" t="s">
        <v>12692</v>
      </c>
      <c r="E6408" s="9" t="s">
        <v>451</v>
      </c>
      <c r="F6408" s="9"/>
      <c r="G6408" s="9"/>
      <c r="H6408" s="9" t="s">
        <v>1278</v>
      </c>
      <c r="I6408" s="9"/>
      <c r="J6408" s="10" t="s">
        <v>453</v>
      </c>
      <c r="K6408" s="10" t="s">
        <v>454</v>
      </c>
      <c r="L6408" s="10" t="s">
        <v>8170</v>
      </c>
      <c r="M6408" s="9"/>
      <c r="N6408" s="12" t="s">
        <v>457</v>
      </c>
    </row>
    <row r="6409" customFormat="1" spans="1:14">
      <c r="A6409" s="9" t="s">
        <v>11732</v>
      </c>
      <c r="B6409" s="9"/>
      <c r="C6409" s="9" t="s">
        <v>12693</v>
      </c>
      <c r="D6409" s="9" t="s">
        <v>12694</v>
      </c>
      <c r="E6409" s="9" t="s">
        <v>451</v>
      </c>
      <c r="F6409" s="9"/>
      <c r="G6409" s="9"/>
      <c r="H6409" s="9" t="s">
        <v>1278</v>
      </c>
      <c r="I6409" s="9"/>
      <c r="J6409" s="10" t="s">
        <v>453</v>
      </c>
      <c r="K6409" s="10" t="s">
        <v>454</v>
      </c>
      <c r="L6409" s="10" t="s">
        <v>8170</v>
      </c>
      <c r="M6409" s="9"/>
      <c r="N6409" s="12" t="s">
        <v>457</v>
      </c>
    </row>
    <row r="6410" customFormat="1" spans="1:14">
      <c r="A6410" s="9" t="s">
        <v>11732</v>
      </c>
      <c r="B6410" s="9"/>
      <c r="C6410" s="9" t="s">
        <v>12695</v>
      </c>
      <c r="D6410" s="9" t="s">
        <v>12696</v>
      </c>
      <c r="E6410" s="9" t="s">
        <v>451</v>
      </c>
      <c r="F6410" s="9"/>
      <c r="G6410" s="9"/>
      <c r="H6410" s="9" t="s">
        <v>1278</v>
      </c>
      <c r="I6410" s="9"/>
      <c r="J6410" s="10" t="s">
        <v>453</v>
      </c>
      <c r="K6410" s="10" t="s">
        <v>454</v>
      </c>
      <c r="L6410" s="10" t="s">
        <v>8170</v>
      </c>
      <c r="M6410" s="9"/>
      <c r="N6410" s="12" t="s">
        <v>457</v>
      </c>
    </row>
    <row r="6411" customFormat="1" spans="1:14">
      <c r="A6411" s="9" t="s">
        <v>11732</v>
      </c>
      <c r="B6411" s="9"/>
      <c r="C6411" s="9" t="s">
        <v>12697</v>
      </c>
      <c r="D6411" s="9" t="s">
        <v>12698</v>
      </c>
      <c r="E6411" s="9" t="s">
        <v>451</v>
      </c>
      <c r="F6411" s="9"/>
      <c r="G6411" s="9"/>
      <c r="H6411" s="9" t="s">
        <v>1278</v>
      </c>
      <c r="I6411" s="9"/>
      <c r="J6411" s="10" t="s">
        <v>453</v>
      </c>
      <c r="K6411" s="10" t="s">
        <v>454</v>
      </c>
      <c r="L6411" s="10" t="s">
        <v>8170</v>
      </c>
      <c r="M6411" s="9"/>
      <c r="N6411" s="12" t="s">
        <v>457</v>
      </c>
    </row>
    <row r="6412" customFormat="1" spans="1:14">
      <c r="A6412" s="9" t="s">
        <v>11732</v>
      </c>
      <c r="B6412" s="9"/>
      <c r="C6412" s="9" t="s">
        <v>12699</v>
      </c>
      <c r="D6412" s="9" t="s">
        <v>12700</v>
      </c>
      <c r="E6412" s="9" t="s">
        <v>451</v>
      </c>
      <c r="F6412" s="9"/>
      <c r="G6412" s="9"/>
      <c r="H6412" s="9" t="s">
        <v>1278</v>
      </c>
      <c r="I6412" s="9"/>
      <c r="J6412" s="10" t="s">
        <v>453</v>
      </c>
      <c r="K6412" s="10" t="s">
        <v>454</v>
      </c>
      <c r="L6412" s="10" t="s">
        <v>8170</v>
      </c>
      <c r="M6412" s="9"/>
      <c r="N6412" s="12" t="s">
        <v>457</v>
      </c>
    </row>
    <row r="6413" customFormat="1" spans="1:14">
      <c r="A6413" s="9" t="s">
        <v>11732</v>
      </c>
      <c r="B6413" s="9"/>
      <c r="C6413" s="9" t="s">
        <v>12701</v>
      </c>
      <c r="D6413" s="9" t="s">
        <v>12702</v>
      </c>
      <c r="E6413" s="9" t="s">
        <v>451</v>
      </c>
      <c r="F6413" s="9"/>
      <c r="G6413" s="9"/>
      <c r="H6413" s="9" t="s">
        <v>1278</v>
      </c>
      <c r="I6413" s="9"/>
      <c r="J6413" s="10" t="s">
        <v>453</v>
      </c>
      <c r="K6413" s="10" t="s">
        <v>454</v>
      </c>
      <c r="L6413" s="10" t="s">
        <v>8170</v>
      </c>
      <c r="M6413" s="9"/>
      <c r="N6413" s="12" t="s">
        <v>457</v>
      </c>
    </row>
    <row r="6414" customFormat="1" spans="1:14">
      <c r="A6414" s="9" t="s">
        <v>11732</v>
      </c>
      <c r="B6414" s="9"/>
      <c r="C6414" s="9" t="s">
        <v>12703</v>
      </c>
      <c r="D6414" s="9" t="s">
        <v>12704</v>
      </c>
      <c r="E6414" s="9" t="s">
        <v>451</v>
      </c>
      <c r="F6414" s="9"/>
      <c r="G6414" s="9"/>
      <c r="H6414" s="9" t="s">
        <v>1278</v>
      </c>
      <c r="I6414" s="9"/>
      <c r="J6414" s="10" t="s">
        <v>453</v>
      </c>
      <c r="K6414" s="10" t="s">
        <v>454</v>
      </c>
      <c r="L6414" s="10" t="s">
        <v>8170</v>
      </c>
      <c r="M6414" s="9"/>
      <c r="N6414" s="12" t="s">
        <v>457</v>
      </c>
    </row>
    <row r="6415" customFormat="1" spans="1:14">
      <c r="A6415" s="9" t="s">
        <v>11732</v>
      </c>
      <c r="B6415" s="9"/>
      <c r="C6415" s="9" t="s">
        <v>12705</v>
      </c>
      <c r="D6415" s="9" t="s">
        <v>12706</v>
      </c>
      <c r="E6415" s="9" t="s">
        <v>451</v>
      </c>
      <c r="F6415" s="9"/>
      <c r="G6415" s="9"/>
      <c r="H6415" s="9" t="s">
        <v>1278</v>
      </c>
      <c r="I6415" s="9"/>
      <c r="J6415" s="10" t="s">
        <v>453</v>
      </c>
      <c r="K6415" s="10" t="s">
        <v>454</v>
      </c>
      <c r="L6415" s="10" t="s">
        <v>8170</v>
      </c>
      <c r="M6415" s="9"/>
      <c r="N6415" s="12" t="s">
        <v>457</v>
      </c>
    </row>
    <row r="6416" customFormat="1" spans="1:14">
      <c r="A6416" s="9" t="s">
        <v>11732</v>
      </c>
      <c r="B6416" s="9"/>
      <c r="C6416" s="9" t="s">
        <v>12707</v>
      </c>
      <c r="D6416" s="9" t="s">
        <v>12708</v>
      </c>
      <c r="E6416" s="9" t="s">
        <v>451</v>
      </c>
      <c r="F6416" s="9"/>
      <c r="G6416" s="9"/>
      <c r="H6416" s="9" t="s">
        <v>1278</v>
      </c>
      <c r="I6416" s="9"/>
      <c r="J6416" s="10" t="s">
        <v>453</v>
      </c>
      <c r="K6416" s="10" t="s">
        <v>454</v>
      </c>
      <c r="L6416" s="10" t="s">
        <v>8170</v>
      </c>
      <c r="M6416" s="9"/>
      <c r="N6416" s="12" t="s">
        <v>457</v>
      </c>
    </row>
    <row r="6417" customFormat="1" spans="1:14">
      <c r="A6417" s="9" t="s">
        <v>11732</v>
      </c>
      <c r="B6417" s="9"/>
      <c r="C6417" s="9" t="s">
        <v>12709</v>
      </c>
      <c r="D6417" s="9" t="s">
        <v>12710</v>
      </c>
      <c r="E6417" s="9" t="s">
        <v>451</v>
      </c>
      <c r="F6417" s="9"/>
      <c r="G6417" s="9"/>
      <c r="H6417" s="9" t="s">
        <v>1278</v>
      </c>
      <c r="I6417" s="9"/>
      <c r="J6417" s="10" t="s">
        <v>453</v>
      </c>
      <c r="K6417" s="10" t="s">
        <v>454</v>
      </c>
      <c r="L6417" s="10" t="s">
        <v>8170</v>
      </c>
      <c r="M6417" s="9"/>
      <c r="N6417" s="12" t="s">
        <v>457</v>
      </c>
    </row>
    <row r="6418" customFormat="1" spans="1:14">
      <c r="A6418" s="9" t="s">
        <v>11732</v>
      </c>
      <c r="B6418" s="9"/>
      <c r="C6418" s="9" t="s">
        <v>12711</v>
      </c>
      <c r="D6418" s="9" t="s">
        <v>12712</v>
      </c>
      <c r="E6418" s="9" t="s">
        <v>451</v>
      </c>
      <c r="F6418" s="9"/>
      <c r="G6418" s="9"/>
      <c r="H6418" s="9" t="s">
        <v>1278</v>
      </c>
      <c r="I6418" s="9"/>
      <c r="J6418" s="10" t="s">
        <v>453</v>
      </c>
      <c r="K6418" s="10" t="s">
        <v>454</v>
      </c>
      <c r="L6418" s="10" t="s">
        <v>8170</v>
      </c>
      <c r="M6418" s="9"/>
      <c r="N6418" s="12" t="s">
        <v>457</v>
      </c>
    </row>
    <row r="6419" customFormat="1" spans="1:14">
      <c r="A6419" s="9" t="s">
        <v>11732</v>
      </c>
      <c r="B6419" s="10"/>
      <c r="C6419" s="10" t="s">
        <v>12713</v>
      </c>
      <c r="D6419" s="10" t="s">
        <v>12714</v>
      </c>
      <c r="E6419" s="10" t="s">
        <v>451</v>
      </c>
      <c r="F6419" s="10"/>
      <c r="G6419" s="10"/>
      <c r="H6419" s="10" t="s">
        <v>1278</v>
      </c>
      <c r="I6419" s="10"/>
      <c r="J6419" s="10" t="s">
        <v>453</v>
      </c>
      <c r="K6419" s="10" t="s">
        <v>454</v>
      </c>
      <c r="L6419" s="10" t="s">
        <v>8170</v>
      </c>
      <c r="M6419" s="9" t="s">
        <v>456</v>
      </c>
      <c r="N6419" s="12" t="s">
        <v>457</v>
      </c>
    </row>
    <row r="6420" customFormat="1" spans="1:14">
      <c r="A6420" s="9" t="s">
        <v>11732</v>
      </c>
      <c r="B6420" s="9"/>
      <c r="C6420" s="9" t="s">
        <v>12715</v>
      </c>
      <c r="D6420" s="9" t="s">
        <v>12716</v>
      </c>
      <c r="E6420" s="9" t="s">
        <v>451</v>
      </c>
      <c r="F6420" s="9"/>
      <c r="G6420" s="9"/>
      <c r="H6420" s="9" t="s">
        <v>1278</v>
      </c>
      <c r="I6420" s="9"/>
      <c r="J6420" s="10" t="s">
        <v>453</v>
      </c>
      <c r="K6420" s="10" t="s">
        <v>454</v>
      </c>
      <c r="L6420" s="10" t="s">
        <v>8170</v>
      </c>
      <c r="M6420" s="9"/>
      <c r="N6420" s="12" t="s">
        <v>457</v>
      </c>
    </row>
    <row r="6421" customFormat="1" spans="1:14">
      <c r="A6421" s="9" t="s">
        <v>11732</v>
      </c>
      <c r="B6421" s="9"/>
      <c r="C6421" s="9" t="s">
        <v>12717</v>
      </c>
      <c r="D6421" s="9" t="s">
        <v>12718</v>
      </c>
      <c r="E6421" s="9" t="s">
        <v>451</v>
      </c>
      <c r="F6421" s="9"/>
      <c r="G6421" s="9"/>
      <c r="H6421" s="9" t="s">
        <v>1278</v>
      </c>
      <c r="I6421" s="9"/>
      <c r="J6421" s="10" t="s">
        <v>453</v>
      </c>
      <c r="K6421" s="10" t="s">
        <v>454</v>
      </c>
      <c r="L6421" s="10" t="s">
        <v>8170</v>
      </c>
      <c r="M6421" s="9"/>
      <c r="N6421" s="12" t="s">
        <v>457</v>
      </c>
    </row>
    <row r="6422" customFormat="1" spans="1:14">
      <c r="A6422" s="9" t="s">
        <v>11732</v>
      </c>
      <c r="B6422" s="9"/>
      <c r="C6422" s="9" t="s">
        <v>12719</v>
      </c>
      <c r="D6422" s="9" t="s">
        <v>12720</v>
      </c>
      <c r="E6422" s="9" t="s">
        <v>451</v>
      </c>
      <c r="F6422" s="9"/>
      <c r="G6422" s="9"/>
      <c r="H6422" s="9" t="s">
        <v>1278</v>
      </c>
      <c r="I6422" s="9"/>
      <c r="J6422" s="10" t="s">
        <v>453</v>
      </c>
      <c r="K6422" s="10" t="s">
        <v>454</v>
      </c>
      <c r="L6422" s="10" t="s">
        <v>8170</v>
      </c>
      <c r="M6422" s="9"/>
      <c r="N6422" s="12" t="s">
        <v>457</v>
      </c>
    </row>
    <row r="6423" customFormat="1" spans="1:14">
      <c r="A6423" s="9" t="s">
        <v>11732</v>
      </c>
      <c r="B6423" s="9"/>
      <c r="C6423" s="9" t="s">
        <v>12721</v>
      </c>
      <c r="D6423" s="9" t="s">
        <v>12722</v>
      </c>
      <c r="E6423" s="9" t="s">
        <v>451</v>
      </c>
      <c r="F6423" s="9"/>
      <c r="G6423" s="9"/>
      <c r="H6423" s="9" t="s">
        <v>1278</v>
      </c>
      <c r="I6423" s="9"/>
      <c r="J6423" s="10" t="s">
        <v>453</v>
      </c>
      <c r="K6423" s="10" t="s">
        <v>454</v>
      </c>
      <c r="L6423" s="10" t="s">
        <v>8170</v>
      </c>
      <c r="M6423" s="9"/>
      <c r="N6423" s="12" t="s">
        <v>457</v>
      </c>
    </row>
    <row r="6424" customFormat="1" spans="1:14">
      <c r="A6424" s="9" t="s">
        <v>11732</v>
      </c>
      <c r="B6424" s="10"/>
      <c r="C6424" s="10" t="s">
        <v>12723</v>
      </c>
      <c r="D6424" s="10" t="s">
        <v>12724</v>
      </c>
      <c r="E6424" s="10" t="s">
        <v>451</v>
      </c>
      <c r="F6424" s="10"/>
      <c r="G6424" s="10"/>
      <c r="H6424" s="10" t="s">
        <v>1278</v>
      </c>
      <c r="I6424" s="10"/>
      <c r="J6424" s="10" t="s">
        <v>453</v>
      </c>
      <c r="K6424" s="10" t="s">
        <v>454</v>
      </c>
      <c r="L6424" s="10" t="s">
        <v>8170</v>
      </c>
      <c r="M6424" s="9" t="s">
        <v>456</v>
      </c>
      <c r="N6424" s="12" t="s">
        <v>457</v>
      </c>
    </row>
    <row r="6425" customFormat="1" spans="1:14">
      <c r="A6425" s="9" t="s">
        <v>11732</v>
      </c>
      <c r="B6425" s="9"/>
      <c r="C6425" s="9" t="s">
        <v>12725</v>
      </c>
      <c r="D6425" s="9" t="s">
        <v>12726</v>
      </c>
      <c r="E6425" s="9" t="s">
        <v>451</v>
      </c>
      <c r="F6425" s="9"/>
      <c r="G6425" s="9"/>
      <c r="H6425" s="9" t="s">
        <v>1278</v>
      </c>
      <c r="I6425" s="9"/>
      <c r="J6425" s="10" t="s">
        <v>453</v>
      </c>
      <c r="K6425" s="10" t="s">
        <v>454</v>
      </c>
      <c r="L6425" s="10" t="s">
        <v>8170</v>
      </c>
      <c r="M6425" s="9"/>
      <c r="N6425" s="12" t="s">
        <v>457</v>
      </c>
    </row>
    <row r="6426" customFormat="1" spans="1:14">
      <c r="A6426" s="9" t="s">
        <v>11732</v>
      </c>
      <c r="B6426" s="9"/>
      <c r="C6426" s="9" t="s">
        <v>12727</v>
      </c>
      <c r="D6426" s="9" t="s">
        <v>12728</v>
      </c>
      <c r="E6426" s="9" t="s">
        <v>451</v>
      </c>
      <c r="F6426" s="9"/>
      <c r="G6426" s="9"/>
      <c r="H6426" s="9" t="s">
        <v>1278</v>
      </c>
      <c r="I6426" s="9"/>
      <c r="J6426" s="10" t="s">
        <v>453</v>
      </c>
      <c r="K6426" s="10" t="s">
        <v>454</v>
      </c>
      <c r="L6426" s="10" t="s">
        <v>8170</v>
      </c>
      <c r="M6426" s="9"/>
      <c r="N6426" s="12" t="s">
        <v>457</v>
      </c>
    </row>
    <row r="6427" customFormat="1" spans="1:14">
      <c r="A6427" s="9" t="s">
        <v>11732</v>
      </c>
      <c r="B6427" s="9"/>
      <c r="C6427" s="9" t="s">
        <v>12729</v>
      </c>
      <c r="D6427" s="9" t="s">
        <v>12730</v>
      </c>
      <c r="E6427" s="9" t="s">
        <v>451</v>
      </c>
      <c r="F6427" s="9"/>
      <c r="G6427" s="9"/>
      <c r="H6427" s="9" t="s">
        <v>1278</v>
      </c>
      <c r="I6427" s="9"/>
      <c r="J6427" s="10" t="s">
        <v>453</v>
      </c>
      <c r="K6427" s="10" t="s">
        <v>454</v>
      </c>
      <c r="L6427" s="10" t="s">
        <v>8170</v>
      </c>
      <c r="M6427" s="9"/>
      <c r="N6427" s="12" t="s">
        <v>457</v>
      </c>
    </row>
    <row r="6428" customFormat="1" spans="1:14">
      <c r="A6428" s="9" t="s">
        <v>11732</v>
      </c>
      <c r="B6428" s="9"/>
      <c r="C6428" s="9" t="s">
        <v>12731</v>
      </c>
      <c r="D6428" s="9" t="s">
        <v>12732</v>
      </c>
      <c r="E6428" s="9" t="s">
        <v>451</v>
      </c>
      <c r="F6428" s="9"/>
      <c r="G6428" s="9"/>
      <c r="H6428" s="9" t="s">
        <v>1278</v>
      </c>
      <c r="I6428" s="9"/>
      <c r="J6428" s="10" t="s">
        <v>453</v>
      </c>
      <c r="K6428" s="10" t="s">
        <v>454</v>
      </c>
      <c r="L6428" s="10" t="s">
        <v>8170</v>
      </c>
      <c r="M6428" s="9"/>
      <c r="N6428" s="12" t="s">
        <v>457</v>
      </c>
    </row>
    <row r="6429" customFormat="1" spans="1:14">
      <c r="A6429" s="9" t="s">
        <v>11732</v>
      </c>
      <c r="B6429" s="9"/>
      <c r="C6429" s="9" t="s">
        <v>12733</v>
      </c>
      <c r="D6429" s="9" t="s">
        <v>12734</v>
      </c>
      <c r="E6429" s="9" t="s">
        <v>451</v>
      </c>
      <c r="F6429" s="9"/>
      <c r="G6429" s="9"/>
      <c r="H6429" s="9" t="s">
        <v>1278</v>
      </c>
      <c r="I6429" s="9"/>
      <c r="J6429" s="10" t="s">
        <v>453</v>
      </c>
      <c r="K6429" s="10" t="s">
        <v>454</v>
      </c>
      <c r="L6429" s="10" t="s">
        <v>8170</v>
      </c>
      <c r="M6429" s="9"/>
      <c r="N6429" s="12" t="s">
        <v>457</v>
      </c>
    </row>
    <row r="6430" customFormat="1" spans="1:14">
      <c r="A6430" s="9" t="s">
        <v>11732</v>
      </c>
      <c r="B6430" s="10"/>
      <c r="C6430" s="10" t="s">
        <v>12735</v>
      </c>
      <c r="D6430" s="10" t="s">
        <v>12736</v>
      </c>
      <c r="E6430" s="10" t="s">
        <v>451</v>
      </c>
      <c r="F6430" s="10"/>
      <c r="G6430" s="10"/>
      <c r="H6430" s="10" t="s">
        <v>1278</v>
      </c>
      <c r="I6430" s="10"/>
      <c r="J6430" s="10" t="s">
        <v>453</v>
      </c>
      <c r="K6430" s="10" t="s">
        <v>454</v>
      </c>
      <c r="L6430" s="10" t="s">
        <v>8170</v>
      </c>
      <c r="M6430" s="9" t="s">
        <v>456</v>
      </c>
      <c r="N6430" s="12" t="s">
        <v>457</v>
      </c>
    </row>
    <row r="6431" customFormat="1" spans="1:14">
      <c r="A6431" s="9" t="s">
        <v>11732</v>
      </c>
      <c r="B6431" s="9"/>
      <c r="C6431" s="9" t="s">
        <v>12737</v>
      </c>
      <c r="D6431" s="9" t="s">
        <v>12738</v>
      </c>
      <c r="E6431" s="9" t="s">
        <v>451</v>
      </c>
      <c r="F6431" s="9"/>
      <c r="G6431" s="9"/>
      <c r="H6431" s="9" t="s">
        <v>1278</v>
      </c>
      <c r="I6431" s="9"/>
      <c r="J6431" s="10" t="s">
        <v>453</v>
      </c>
      <c r="K6431" s="10" t="s">
        <v>454</v>
      </c>
      <c r="L6431" s="10" t="s">
        <v>8170</v>
      </c>
      <c r="M6431" s="9"/>
      <c r="N6431" s="12" t="s">
        <v>457</v>
      </c>
    </row>
    <row r="6432" customFormat="1" spans="1:14">
      <c r="A6432" s="9" t="s">
        <v>11732</v>
      </c>
      <c r="B6432" s="9"/>
      <c r="C6432" s="9" t="s">
        <v>12739</v>
      </c>
      <c r="D6432" s="9" t="s">
        <v>12740</v>
      </c>
      <c r="E6432" s="9" t="s">
        <v>451</v>
      </c>
      <c r="F6432" s="9"/>
      <c r="G6432" s="9"/>
      <c r="H6432" s="9" t="s">
        <v>1278</v>
      </c>
      <c r="I6432" s="9"/>
      <c r="J6432" s="10" t="s">
        <v>453</v>
      </c>
      <c r="K6432" s="10" t="s">
        <v>454</v>
      </c>
      <c r="L6432" s="10" t="s">
        <v>8170</v>
      </c>
      <c r="M6432" s="9"/>
      <c r="N6432" s="12" t="s">
        <v>457</v>
      </c>
    </row>
    <row r="6433" customFormat="1" spans="1:14">
      <c r="A6433" s="9" t="s">
        <v>11732</v>
      </c>
      <c r="B6433" s="9"/>
      <c r="C6433" s="9" t="s">
        <v>12741</v>
      </c>
      <c r="D6433" s="9" t="s">
        <v>12742</v>
      </c>
      <c r="E6433" s="9" t="s">
        <v>451</v>
      </c>
      <c r="F6433" s="9"/>
      <c r="G6433" s="9"/>
      <c r="H6433" s="9" t="s">
        <v>1278</v>
      </c>
      <c r="I6433" s="9"/>
      <c r="J6433" s="10" t="s">
        <v>453</v>
      </c>
      <c r="K6433" s="10" t="s">
        <v>454</v>
      </c>
      <c r="L6433" s="10" t="s">
        <v>8170</v>
      </c>
      <c r="M6433" s="9"/>
      <c r="N6433" s="12" t="s">
        <v>457</v>
      </c>
    </row>
    <row r="6434" customFormat="1" spans="1:14">
      <c r="A6434" s="9" t="s">
        <v>11732</v>
      </c>
      <c r="B6434" s="9"/>
      <c r="C6434" s="9" t="s">
        <v>12743</v>
      </c>
      <c r="D6434" s="9" t="s">
        <v>12744</v>
      </c>
      <c r="E6434" s="9" t="s">
        <v>451</v>
      </c>
      <c r="F6434" s="9"/>
      <c r="G6434" s="9"/>
      <c r="H6434" s="9" t="s">
        <v>1278</v>
      </c>
      <c r="I6434" s="9"/>
      <c r="J6434" s="10" t="s">
        <v>453</v>
      </c>
      <c r="K6434" s="10" t="s">
        <v>454</v>
      </c>
      <c r="L6434" s="10" t="s">
        <v>8170</v>
      </c>
      <c r="M6434" s="9"/>
      <c r="N6434" s="12" t="s">
        <v>457</v>
      </c>
    </row>
    <row r="6435" customFormat="1" spans="1:14">
      <c r="A6435" s="9" t="s">
        <v>11732</v>
      </c>
      <c r="B6435" s="9"/>
      <c r="C6435" s="9" t="s">
        <v>12745</v>
      </c>
      <c r="D6435" s="9" t="s">
        <v>12746</v>
      </c>
      <c r="E6435" s="9" t="s">
        <v>451</v>
      </c>
      <c r="F6435" s="9"/>
      <c r="G6435" s="9"/>
      <c r="H6435" s="9" t="s">
        <v>1278</v>
      </c>
      <c r="I6435" s="9"/>
      <c r="J6435" s="10" t="s">
        <v>453</v>
      </c>
      <c r="K6435" s="10" t="s">
        <v>454</v>
      </c>
      <c r="L6435" s="10" t="s">
        <v>8170</v>
      </c>
      <c r="M6435" s="9"/>
      <c r="N6435" s="12" t="s">
        <v>457</v>
      </c>
    </row>
    <row r="6436" customFormat="1" spans="1:14">
      <c r="A6436" s="9" t="s">
        <v>11732</v>
      </c>
      <c r="B6436" s="9"/>
      <c r="C6436" s="9" t="s">
        <v>12747</v>
      </c>
      <c r="D6436" s="9" t="s">
        <v>12748</v>
      </c>
      <c r="E6436" s="9" t="s">
        <v>451</v>
      </c>
      <c r="F6436" s="9"/>
      <c r="G6436" s="9"/>
      <c r="H6436" s="9" t="s">
        <v>1278</v>
      </c>
      <c r="I6436" s="9"/>
      <c r="J6436" s="10" t="s">
        <v>453</v>
      </c>
      <c r="K6436" s="10" t="s">
        <v>454</v>
      </c>
      <c r="L6436" s="10" t="s">
        <v>8170</v>
      </c>
      <c r="M6436" s="9"/>
      <c r="N6436" s="12" t="s">
        <v>457</v>
      </c>
    </row>
    <row r="6437" customFormat="1" spans="1:14">
      <c r="A6437" s="9" t="s">
        <v>11732</v>
      </c>
      <c r="B6437" s="9"/>
      <c r="C6437" s="9" t="s">
        <v>12749</v>
      </c>
      <c r="D6437" s="9" t="s">
        <v>12750</v>
      </c>
      <c r="E6437" s="9" t="s">
        <v>451</v>
      </c>
      <c r="F6437" s="9"/>
      <c r="G6437" s="9"/>
      <c r="H6437" s="9" t="s">
        <v>1278</v>
      </c>
      <c r="I6437" s="9"/>
      <c r="J6437" s="10" t="s">
        <v>453</v>
      </c>
      <c r="K6437" s="10" t="s">
        <v>454</v>
      </c>
      <c r="L6437" s="10" t="s">
        <v>8170</v>
      </c>
      <c r="M6437" s="9"/>
      <c r="N6437" s="12" t="s">
        <v>457</v>
      </c>
    </row>
    <row r="6438" customFormat="1" spans="1:14">
      <c r="A6438" s="9" t="s">
        <v>11732</v>
      </c>
      <c r="B6438" s="10"/>
      <c r="C6438" s="10" t="s">
        <v>12751</v>
      </c>
      <c r="D6438" s="10" t="s">
        <v>12752</v>
      </c>
      <c r="E6438" s="10" t="s">
        <v>451</v>
      </c>
      <c r="F6438" s="10"/>
      <c r="G6438" s="10"/>
      <c r="H6438" s="10" t="s">
        <v>1278</v>
      </c>
      <c r="I6438" s="10"/>
      <c r="J6438" s="10" t="s">
        <v>453</v>
      </c>
      <c r="K6438" s="10" t="s">
        <v>454</v>
      </c>
      <c r="L6438" s="10" t="s">
        <v>8170</v>
      </c>
      <c r="M6438" s="9" t="s">
        <v>456</v>
      </c>
      <c r="N6438" s="12" t="s">
        <v>457</v>
      </c>
    </row>
    <row r="6439" customFormat="1" spans="1:14">
      <c r="A6439" s="9" t="s">
        <v>11732</v>
      </c>
      <c r="B6439" s="10"/>
      <c r="C6439" s="10" t="s">
        <v>12753</v>
      </c>
      <c r="D6439" s="10" t="s">
        <v>12754</v>
      </c>
      <c r="E6439" s="10" t="s">
        <v>451</v>
      </c>
      <c r="F6439" s="10"/>
      <c r="G6439" s="10"/>
      <c r="H6439" s="10" t="s">
        <v>1278</v>
      </c>
      <c r="I6439" s="10"/>
      <c r="J6439" s="10" t="s">
        <v>453</v>
      </c>
      <c r="K6439" s="10" t="s">
        <v>454</v>
      </c>
      <c r="L6439" s="10" t="s">
        <v>8170</v>
      </c>
      <c r="M6439" s="9" t="s">
        <v>456</v>
      </c>
      <c r="N6439" s="12" t="s">
        <v>457</v>
      </c>
    </row>
    <row r="6440" customFormat="1" spans="1:14">
      <c r="A6440" s="9" t="s">
        <v>11732</v>
      </c>
      <c r="B6440" s="9"/>
      <c r="C6440" s="9" t="s">
        <v>12755</v>
      </c>
      <c r="D6440" s="9" t="s">
        <v>12756</v>
      </c>
      <c r="E6440" s="9" t="s">
        <v>451</v>
      </c>
      <c r="F6440" s="9"/>
      <c r="G6440" s="9"/>
      <c r="H6440" s="9" t="s">
        <v>1278</v>
      </c>
      <c r="I6440" s="9"/>
      <c r="J6440" s="10" t="s">
        <v>453</v>
      </c>
      <c r="K6440" s="10" t="s">
        <v>454</v>
      </c>
      <c r="L6440" s="10" t="s">
        <v>8170</v>
      </c>
      <c r="M6440" s="9"/>
      <c r="N6440" s="12" t="s">
        <v>457</v>
      </c>
    </row>
    <row r="6441" customFormat="1" spans="1:14">
      <c r="A6441" s="9" t="s">
        <v>11732</v>
      </c>
      <c r="B6441" s="9"/>
      <c r="C6441" s="9" t="s">
        <v>12757</v>
      </c>
      <c r="D6441" s="9" t="s">
        <v>12758</v>
      </c>
      <c r="E6441" s="9" t="s">
        <v>451</v>
      </c>
      <c r="F6441" s="9"/>
      <c r="G6441" s="9"/>
      <c r="H6441" s="9" t="s">
        <v>1278</v>
      </c>
      <c r="I6441" s="9"/>
      <c r="J6441" s="10" t="s">
        <v>453</v>
      </c>
      <c r="K6441" s="10" t="s">
        <v>454</v>
      </c>
      <c r="L6441" s="10" t="s">
        <v>8170</v>
      </c>
      <c r="M6441" s="9"/>
      <c r="N6441" s="12" t="s">
        <v>457</v>
      </c>
    </row>
    <row r="6442" customFormat="1" spans="1:14">
      <c r="A6442" s="9" t="s">
        <v>11732</v>
      </c>
      <c r="B6442" s="10"/>
      <c r="C6442" s="10" t="s">
        <v>12759</v>
      </c>
      <c r="D6442" s="10" t="s">
        <v>12760</v>
      </c>
      <c r="E6442" s="10" t="s">
        <v>451</v>
      </c>
      <c r="F6442" s="10"/>
      <c r="G6442" s="10"/>
      <c r="H6442" s="10" t="s">
        <v>1278</v>
      </c>
      <c r="I6442" s="10"/>
      <c r="J6442" s="10" t="s">
        <v>453</v>
      </c>
      <c r="K6442" s="10" t="s">
        <v>454</v>
      </c>
      <c r="L6442" s="10" t="s">
        <v>8170</v>
      </c>
      <c r="M6442" s="9" t="s">
        <v>456</v>
      </c>
      <c r="N6442" s="12" t="s">
        <v>457</v>
      </c>
    </row>
    <row r="6443" customFormat="1" spans="1:14">
      <c r="A6443" s="9" t="s">
        <v>11732</v>
      </c>
      <c r="B6443" s="10"/>
      <c r="C6443" s="10" t="s">
        <v>12761</v>
      </c>
      <c r="D6443" s="10" t="s">
        <v>12762</v>
      </c>
      <c r="E6443" s="10" t="s">
        <v>451</v>
      </c>
      <c r="F6443" s="10"/>
      <c r="G6443" s="10"/>
      <c r="H6443" s="10" t="s">
        <v>1278</v>
      </c>
      <c r="I6443" s="10"/>
      <c r="J6443" s="10" t="s">
        <v>453</v>
      </c>
      <c r="K6443" s="10" t="s">
        <v>454</v>
      </c>
      <c r="L6443" s="10" t="s">
        <v>8170</v>
      </c>
      <c r="M6443" s="9" t="s">
        <v>456</v>
      </c>
      <c r="N6443" s="12" t="s">
        <v>457</v>
      </c>
    </row>
    <row r="6444" customFormat="1" spans="1:14">
      <c r="A6444" s="9" t="s">
        <v>11732</v>
      </c>
      <c r="B6444" s="9"/>
      <c r="C6444" s="9" t="s">
        <v>12763</v>
      </c>
      <c r="D6444" s="9" t="s">
        <v>12764</v>
      </c>
      <c r="E6444" s="9" t="s">
        <v>451</v>
      </c>
      <c r="F6444" s="9"/>
      <c r="G6444" s="9"/>
      <c r="H6444" s="9" t="s">
        <v>1278</v>
      </c>
      <c r="I6444" s="9"/>
      <c r="J6444" s="10" t="s">
        <v>453</v>
      </c>
      <c r="K6444" s="10" t="s">
        <v>454</v>
      </c>
      <c r="L6444" s="10" t="s">
        <v>8170</v>
      </c>
      <c r="M6444" s="9"/>
      <c r="N6444" s="12" t="s">
        <v>457</v>
      </c>
    </row>
    <row r="6445" customFormat="1" spans="1:14">
      <c r="A6445" s="9" t="s">
        <v>11732</v>
      </c>
      <c r="B6445" s="9"/>
      <c r="C6445" s="9" t="s">
        <v>12765</v>
      </c>
      <c r="D6445" s="9" t="s">
        <v>12766</v>
      </c>
      <c r="E6445" s="9" t="s">
        <v>451</v>
      </c>
      <c r="F6445" s="9"/>
      <c r="G6445" s="9"/>
      <c r="H6445" s="9" t="s">
        <v>1278</v>
      </c>
      <c r="I6445" s="9"/>
      <c r="J6445" s="10" t="s">
        <v>453</v>
      </c>
      <c r="K6445" s="10" t="s">
        <v>454</v>
      </c>
      <c r="L6445" s="10" t="s">
        <v>8170</v>
      </c>
      <c r="M6445" s="9"/>
      <c r="N6445" s="12" t="s">
        <v>457</v>
      </c>
    </row>
    <row r="6446" customFormat="1" spans="1:14">
      <c r="A6446" s="9" t="s">
        <v>11732</v>
      </c>
      <c r="B6446" s="9"/>
      <c r="C6446" s="9" t="s">
        <v>12767</v>
      </c>
      <c r="D6446" s="9" t="s">
        <v>12768</v>
      </c>
      <c r="E6446" s="9" t="s">
        <v>451</v>
      </c>
      <c r="F6446" s="9"/>
      <c r="G6446" s="9"/>
      <c r="H6446" s="9" t="s">
        <v>1278</v>
      </c>
      <c r="I6446" s="9"/>
      <c r="J6446" s="10" t="s">
        <v>453</v>
      </c>
      <c r="K6446" s="10" t="s">
        <v>454</v>
      </c>
      <c r="L6446" s="10" t="s">
        <v>8170</v>
      </c>
      <c r="M6446" s="9"/>
      <c r="N6446" s="12" t="s">
        <v>457</v>
      </c>
    </row>
    <row r="6447" customFormat="1" spans="1:14">
      <c r="A6447" s="9" t="s">
        <v>11732</v>
      </c>
      <c r="B6447" s="9"/>
      <c r="C6447" s="9" t="s">
        <v>12769</v>
      </c>
      <c r="D6447" s="9" t="s">
        <v>12770</v>
      </c>
      <c r="E6447" s="9" t="s">
        <v>451</v>
      </c>
      <c r="F6447" s="9"/>
      <c r="G6447" s="9"/>
      <c r="H6447" s="9" t="s">
        <v>1278</v>
      </c>
      <c r="I6447" s="9"/>
      <c r="J6447" s="10" t="s">
        <v>453</v>
      </c>
      <c r="K6447" s="10" t="s">
        <v>454</v>
      </c>
      <c r="L6447" s="10" t="s">
        <v>8170</v>
      </c>
      <c r="M6447" s="9"/>
      <c r="N6447" s="12" t="s">
        <v>457</v>
      </c>
    </row>
    <row r="6448" customFormat="1" spans="1:14">
      <c r="A6448" s="9" t="s">
        <v>11732</v>
      </c>
      <c r="B6448" s="9"/>
      <c r="C6448" s="9" t="s">
        <v>12771</v>
      </c>
      <c r="D6448" s="9" t="s">
        <v>12772</v>
      </c>
      <c r="E6448" s="9" t="s">
        <v>451</v>
      </c>
      <c r="F6448" s="9"/>
      <c r="G6448" s="9"/>
      <c r="H6448" s="9" t="s">
        <v>1278</v>
      </c>
      <c r="I6448" s="9"/>
      <c r="J6448" s="10" t="s">
        <v>453</v>
      </c>
      <c r="K6448" s="10" t="s">
        <v>454</v>
      </c>
      <c r="L6448" s="10" t="s">
        <v>8170</v>
      </c>
      <c r="M6448" s="9"/>
      <c r="N6448" s="12" t="s">
        <v>457</v>
      </c>
    </row>
    <row r="6449" customFormat="1" spans="1:14">
      <c r="A6449" s="9" t="s">
        <v>11732</v>
      </c>
      <c r="B6449" s="9"/>
      <c r="C6449" s="9" t="s">
        <v>12773</v>
      </c>
      <c r="D6449" s="9" t="s">
        <v>12774</v>
      </c>
      <c r="E6449" s="9" t="s">
        <v>451</v>
      </c>
      <c r="F6449" s="9"/>
      <c r="G6449" s="9"/>
      <c r="H6449" s="9" t="s">
        <v>1278</v>
      </c>
      <c r="I6449" s="9"/>
      <c r="J6449" s="10" t="s">
        <v>453</v>
      </c>
      <c r="K6449" s="10" t="s">
        <v>454</v>
      </c>
      <c r="L6449" s="10" t="s">
        <v>8170</v>
      </c>
      <c r="M6449" s="9"/>
      <c r="N6449" s="12" t="s">
        <v>457</v>
      </c>
    </row>
    <row r="6450" customFormat="1" spans="1:14">
      <c r="A6450" s="9" t="s">
        <v>11732</v>
      </c>
      <c r="B6450" s="9"/>
      <c r="C6450" s="9" t="s">
        <v>12775</v>
      </c>
      <c r="D6450" s="9" t="s">
        <v>12776</v>
      </c>
      <c r="E6450" s="9" t="s">
        <v>451</v>
      </c>
      <c r="F6450" s="9"/>
      <c r="G6450" s="9"/>
      <c r="H6450" s="9" t="s">
        <v>1278</v>
      </c>
      <c r="I6450" s="9"/>
      <c r="J6450" s="10" t="s">
        <v>453</v>
      </c>
      <c r="K6450" s="10" t="s">
        <v>454</v>
      </c>
      <c r="L6450" s="10" t="s">
        <v>8170</v>
      </c>
      <c r="M6450" s="9"/>
      <c r="N6450" s="12" t="s">
        <v>457</v>
      </c>
    </row>
    <row r="6451" customFormat="1" spans="1:14">
      <c r="A6451" s="9" t="s">
        <v>11732</v>
      </c>
      <c r="B6451" s="9"/>
      <c r="C6451" s="9" t="s">
        <v>12777</v>
      </c>
      <c r="D6451" s="9" t="s">
        <v>12778</v>
      </c>
      <c r="E6451" s="9" t="s">
        <v>451</v>
      </c>
      <c r="F6451" s="9"/>
      <c r="G6451" s="9"/>
      <c r="H6451" s="9" t="s">
        <v>1278</v>
      </c>
      <c r="I6451" s="9"/>
      <c r="J6451" s="10" t="s">
        <v>453</v>
      </c>
      <c r="K6451" s="10" t="s">
        <v>454</v>
      </c>
      <c r="L6451" s="10" t="s">
        <v>8170</v>
      </c>
      <c r="M6451" s="9"/>
      <c r="N6451" s="12" t="s">
        <v>457</v>
      </c>
    </row>
    <row r="6452" customFormat="1" spans="1:14">
      <c r="A6452" s="9" t="s">
        <v>11732</v>
      </c>
      <c r="B6452" s="10"/>
      <c r="C6452" s="10" t="s">
        <v>12779</v>
      </c>
      <c r="D6452" s="10" t="s">
        <v>12780</v>
      </c>
      <c r="E6452" s="10" t="s">
        <v>451</v>
      </c>
      <c r="F6452" s="10"/>
      <c r="G6452" s="10"/>
      <c r="H6452" s="10" t="s">
        <v>1278</v>
      </c>
      <c r="I6452" s="10"/>
      <c r="J6452" s="10" t="s">
        <v>453</v>
      </c>
      <c r="K6452" s="10" t="s">
        <v>454</v>
      </c>
      <c r="L6452" s="10" t="s">
        <v>8170</v>
      </c>
      <c r="M6452" s="9" t="s">
        <v>456</v>
      </c>
      <c r="N6452" s="12" t="s">
        <v>457</v>
      </c>
    </row>
    <row r="6453" customFormat="1" spans="1:14">
      <c r="A6453" s="9" t="s">
        <v>11732</v>
      </c>
      <c r="B6453" s="9"/>
      <c r="C6453" s="9" t="s">
        <v>12781</v>
      </c>
      <c r="D6453" s="9" t="s">
        <v>12782</v>
      </c>
      <c r="E6453" s="9" t="s">
        <v>451</v>
      </c>
      <c r="F6453" s="9"/>
      <c r="G6453" s="9"/>
      <c r="H6453" s="9" t="s">
        <v>1278</v>
      </c>
      <c r="I6453" s="9"/>
      <c r="J6453" s="10" t="s">
        <v>453</v>
      </c>
      <c r="K6453" s="10" t="s">
        <v>454</v>
      </c>
      <c r="L6453" s="10" t="s">
        <v>8170</v>
      </c>
      <c r="M6453" s="9"/>
      <c r="N6453" s="12" t="s">
        <v>457</v>
      </c>
    </row>
    <row r="6454" customFormat="1" spans="1:14">
      <c r="A6454" s="9" t="s">
        <v>11732</v>
      </c>
      <c r="B6454" s="9"/>
      <c r="C6454" s="9" t="s">
        <v>12783</v>
      </c>
      <c r="D6454" s="9" t="s">
        <v>12784</v>
      </c>
      <c r="E6454" s="9" t="s">
        <v>451</v>
      </c>
      <c r="F6454" s="9"/>
      <c r="G6454" s="9"/>
      <c r="H6454" s="9" t="s">
        <v>1278</v>
      </c>
      <c r="I6454" s="9"/>
      <c r="J6454" s="10" t="s">
        <v>453</v>
      </c>
      <c r="K6454" s="10" t="s">
        <v>454</v>
      </c>
      <c r="L6454" s="10" t="s">
        <v>8170</v>
      </c>
      <c r="M6454" s="9"/>
      <c r="N6454" s="12" t="s">
        <v>457</v>
      </c>
    </row>
    <row r="6455" customFormat="1" spans="1:14">
      <c r="A6455" s="9" t="s">
        <v>11732</v>
      </c>
      <c r="B6455" s="9"/>
      <c r="C6455" s="9" t="s">
        <v>12785</v>
      </c>
      <c r="D6455" s="9" t="s">
        <v>12786</v>
      </c>
      <c r="E6455" s="9" t="s">
        <v>451</v>
      </c>
      <c r="F6455" s="9"/>
      <c r="G6455" s="9"/>
      <c r="H6455" s="9" t="s">
        <v>1278</v>
      </c>
      <c r="I6455" s="9"/>
      <c r="J6455" s="10" t="s">
        <v>453</v>
      </c>
      <c r="K6455" s="10" t="s">
        <v>454</v>
      </c>
      <c r="L6455" s="10" t="s">
        <v>8170</v>
      </c>
      <c r="M6455" s="9"/>
      <c r="N6455" s="12" t="s">
        <v>457</v>
      </c>
    </row>
    <row r="6456" customFormat="1" spans="1:14">
      <c r="A6456" s="9" t="s">
        <v>11732</v>
      </c>
      <c r="B6456" s="9"/>
      <c r="C6456" s="9" t="s">
        <v>12787</v>
      </c>
      <c r="D6456" s="9" t="s">
        <v>12788</v>
      </c>
      <c r="E6456" s="9" t="s">
        <v>451</v>
      </c>
      <c r="F6456" s="9"/>
      <c r="G6456" s="9"/>
      <c r="H6456" s="9" t="s">
        <v>1278</v>
      </c>
      <c r="I6456" s="9"/>
      <c r="J6456" s="10" t="s">
        <v>453</v>
      </c>
      <c r="K6456" s="10" t="s">
        <v>454</v>
      </c>
      <c r="L6456" s="10" t="s">
        <v>8170</v>
      </c>
      <c r="M6456" s="9"/>
      <c r="N6456" s="12" t="s">
        <v>457</v>
      </c>
    </row>
    <row r="6457" customFormat="1" spans="1:14">
      <c r="A6457" s="9" t="s">
        <v>11732</v>
      </c>
      <c r="B6457" s="9"/>
      <c r="C6457" s="9" t="s">
        <v>12789</v>
      </c>
      <c r="D6457" s="9" t="s">
        <v>12790</v>
      </c>
      <c r="E6457" s="9" t="s">
        <v>451</v>
      </c>
      <c r="F6457" s="9"/>
      <c r="G6457" s="9"/>
      <c r="H6457" s="9" t="s">
        <v>1278</v>
      </c>
      <c r="I6457" s="9"/>
      <c r="J6457" s="10" t="s">
        <v>453</v>
      </c>
      <c r="K6457" s="10" t="s">
        <v>454</v>
      </c>
      <c r="L6457" s="10" t="s">
        <v>8170</v>
      </c>
      <c r="M6457" s="9"/>
      <c r="N6457" s="12" t="s">
        <v>457</v>
      </c>
    </row>
    <row r="6458" customFormat="1" spans="1:14">
      <c r="A6458" s="9" t="s">
        <v>11732</v>
      </c>
      <c r="B6458" s="9"/>
      <c r="C6458" s="9" t="s">
        <v>12791</v>
      </c>
      <c r="D6458" s="9" t="s">
        <v>12792</v>
      </c>
      <c r="E6458" s="9" t="s">
        <v>451</v>
      </c>
      <c r="F6458" s="9"/>
      <c r="G6458" s="9"/>
      <c r="H6458" s="9" t="s">
        <v>1278</v>
      </c>
      <c r="I6458" s="9"/>
      <c r="J6458" s="10" t="s">
        <v>453</v>
      </c>
      <c r="K6458" s="10" t="s">
        <v>454</v>
      </c>
      <c r="L6458" s="10" t="s">
        <v>8170</v>
      </c>
      <c r="M6458" s="9"/>
      <c r="N6458" s="12" t="s">
        <v>457</v>
      </c>
    </row>
    <row r="6459" customFormat="1" spans="1:14">
      <c r="A6459" s="9" t="s">
        <v>11732</v>
      </c>
      <c r="B6459" s="10"/>
      <c r="C6459" s="10" t="s">
        <v>12793</v>
      </c>
      <c r="D6459" s="10" t="s">
        <v>12794</v>
      </c>
      <c r="E6459" s="10" t="s">
        <v>451</v>
      </c>
      <c r="F6459" s="10"/>
      <c r="G6459" s="10"/>
      <c r="H6459" s="10" t="s">
        <v>1278</v>
      </c>
      <c r="I6459" s="10"/>
      <c r="J6459" s="10" t="s">
        <v>453</v>
      </c>
      <c r="K6459" s="10" t="s">
        <v>454</v>
      </c>
      <c r="L6459" s="10" t="s">
        <v>8170</v>
      </c>
      <c r="M6459" s="9" t="s">
        <v>456</v>
      </c>
      <c r="N6459" s="12" t="s">
        <v>457</v>
      </c>
    </row>
    <row r="6460" customFormat="1" spans="1:14">
      <c r="A6460" s="9" t="s">
        <v>11732</v>
      </c>
      <c r="B6460" s="10"/>
      <c r="C6460" s="10" t="s">
        <v>12795</v>
      </c>
      <c r="D6460" s="10" t="s">
        <v>12796</v>
      </c>
      <c r="E6460" s="10" t="s">
        <v>451</v>
      </c>
      <c r="F6460" s="10"/>
      <c r="G6460" s="10"/>
      <c r="H6460" s="10" t="s">
        <v>1278</v>
      </c>
      <c r="I6460" s="10"/>
      <c r="J6460" s="10" t="s">
        <v>453</v>
      </c>
      <c r="K6460" s="10" t="s">
        <v>454</v>
      </c>
      <c r="L6460" s="10" t="s">
        <v>8170</v>
      </c>
      <c r="M6460" s="9" t="s">
        <v>456</v>
      </c>
      <c r="N6460" s="12" t="s">
        <v>457</v>
      </c>
    </row>
    <row r="6461" customFormat="1" spans="1:14">
      <c r="A6461" s="9" t="s">
        <v>11732</v>
      </c>
      <c r="B6461" s="9"/>
      <c r="C6461" s="9" t="s">
        <v>12797</v>
      </c>
      <c r="D6461" s="9" t="s">
        <v>12798</v>
      </c>
      <c r="E6461" s="9" t="s">
        <v>451</v>
      </c>
      <c r="F6461" s="9"/>
      <c r="G6461" s="9"/>
      <c r="H6461" s="9" t="s">
        <v>1278</v>
      </c>
      <c r="I6461" s="9"/>
      <c r="J6461" s="10" t="s">
        <v>453</v>
      </c>
      <c r="K6461" s="10" t="s">
        <v>454</v>
      </c>
      <c r="L6461" s="10" t="s">
        <v>993</v>
      </c>
      <c r="M6461" s="9"/>
      <c r="N6461" s="12" t="s">
        <v>457</v>
      </c>
    </row>
    <row r="6462" customFormat="1" spans="1:14">
      <c r="A6462" s="9" t="s">
        <v>11732</v>
      </c>
      <c r="B6462" s="9"/>
      <c r="C6462" s="9" t="s">
        <v>12799</v>
      </c>
      <c r="D6462" s="9" t="s">
        <v>12800</v>
      </c>
      <c r="E6462" s="9" t="s">
        <v>451</v>
      </c>
      <c r="F6462" s="9"/>
      <c r="G6462" s="9"/>
      <c r="H6462" s="9" t="s">
        <v>1278</v>
      </c>
      <c r="I6462" s="9"/>
      <c r="J6462" s="10" t="s">
        <v>453</v>
      </c>
      <c r="K6462" s="10" t="s">
        <v>454</v>
      </c>
      <c r="L6462" s="10" t="s">
        <v>993</v>
      </c>
      <c r="M6462" s="9"/>
      <c r="N6462" s="12" t="s">
        <v>457</v>
      </c>
    </row>
    <row r="6463" customFormat="1" spans="1:14">
      <c r="A6463" s="9" t="s">
        <v>11732</v>
      </c>
      <c r="B6463" s="9"/>
      <c r="C6463" s="9" t="s">
        <v>12801</v>
      </c>
      <c r="D6463" s="9" t="s">
        <v>12802</v>
      </c>
      <c r="E6463" s="9" t="s">
        <v>451</v>
      </c>
      <c r="F6463" s="9"/>
      <c r="G6463" s="9"/>
      <c r="H6463" s="9" t="s">
        <v>1278</v>
      </c>
      <c r="I6463" s="9"/>
      <c r="J6463" s="10" t="s">
        <v>453</v>
      </c>
      <c r="K6463" s="10" t="s">
        <v>454</v>
      </c>
      <c r="L6463" s="10" t="s">
        <v>993</v>
      </c>
      <c r="M6463" s="9"/>
      <c r="N6463" s="12" t="s">
        <v>457</v>
      </c>
    </row>
    <row r="6464" customFormat="1" spans="1:14">
      <c r="A6464" s="9" t="s">
        <v>11732</v>
      </c>
      <c r="B6464" s="9"/>
      <c r="C6464" s="9" t="s">
        <v>12803</v>
      </c>
      <c r="D6464" s="9" t="s">
        <v>12804</v>
      </c>
      <c r="E6464" s="9" t="s">
        <v>451</v>
      </c>
      <c r="F6464" s="9"/>
      <c r="G6464" s="9"/>
      <c r="H6464" s="9" t="s">
        <v>1278</v>
      </c>
      <c r="I6464" s="9"/>
      <c r="J6464" s="10" t="s">
        <v>453</v>
      </c>
      <c r="K6464" s="10" t="s">
        <v>454</v>
      </c>
      <c r="L6464" s="10" t="s">
        <v>993</v>
      </c>
      <c r="M6464" s="9"/>
      <c r="N6464" s="12" t="s">
        <v>457</v>
      </c>
    </row>
    <row r="6465" customFormat="1" spans="1:14">
      <c r="A6465" s="9" t="s">
        <v>11732</v>
      </c>
      <c r="B6465" s="9"/>
      <c r="C6465" s="9" t="s">
        <v>12805</v>
      </c>
      <c r="D6465" s="9" t="s">
        <v>12806</v>
      </c>
      <c r="E6465" s="9" t="s">
        <v>451</v>
      </c>
      <c r="F6465" s="9"/>
      <c r="G6465" s="9"/>
      <c r="H6465" s="9" t="s">
        <v>1278</v>
      </c>
      <c r="I6465" s="9"/>
      <c r="J6465" s="10" t="s">
        <v>453</v>
      </c>
      <c r="K6465" s="10" t="s">
        <v>454</v>
      </c>
      <c r="L6465" s="10" t="s">
        <v>993</v>
      </c>
      <c r="M6465" s="9"/>
      <c r="N6465" s="12" t="s">
        <v>457</v>
      </c>
    </row>
    <row r="6466" customFormat="1" spans="1:14">
      <c r="A6466" s="9" t="s">
        <v>11732</v>
      </c>
      <c r="B6466" s="9"/>
      <c r="C6466" s="9" t="s">
        <v>12807</v>
      </c>
      <c r="D6466" s="9" t="s">
        <v>12808</v>
      </c>
      <c r="E6466" s="9" t="s">
        <v>451</v>
      </c>
      <c r="F6466" s="9"/>
      <c r="G6466" s="9"/>
      <c r="H6466" s="9" t="s">
        <v>1278</v>
      </c>
      <c r="I6466" s="9"/>
      <c r="J6466" s="10" t="s">
        <v>453</v>
      </c>
      <c r="K6466" s="10" t="s">
        <v>454</v>
      </c>
      <c r="L6466" s="10" t="s">
        <v>993</v>
      </c>
      <c r="M6466" s="9"/>
      <c r="N6466" s="12" t="s">
        <v>457</v>
      </c>
    </row>
    <row r="6467" customFormat="1" spans="1:14">
      <c r="A6467" s="9" t="s">
        <v>11732</v>
      </c>
      <c r="B6467" s="9"/>
      <c r="C6467" s="9" t="s">
        <v>12809</v>
      </c>
      <c r="D6467" s="9" t="s">
        <v>12810</v>
      </c>
      <c r="E6467" s="9" t="s">
        <v>451</v>
      </c>
      <c r="F6467" s="9"/>
      <c r="G6467" s="9"/>
      <c r="H6467" s="9" t="s">
        <v>1278</v>
      </c>
      <c r="I6467" s="9"/>
      <c r="J6467" s="10" t="s">
        <v>453</v>
      </c>
      <c r="K6467" s="10" t="s">
        <v>454</v>
      </c>
      <c r="L6467" s="10" t="s">
        <v>993</v>
      </c>
      <c r="M6467" s="9"/>
      <c r="N6467" s="12" t="s">
        <v>457</v>
      </c>
    </row>
    <row r="6468" customFormat="1" spans="1:14">
      <c r="A6468" s="9" t="s">
        <v>11732</v>
      </c>
      <c r="B6468" s="9"/>
      <c r="C6468" s="10" t="s">
        <v>12811</v>
      </c>
      <c r="D6468" s="10" t="s">
        <v>12812</v>
      </c>
      <c r="E6468" s="10" t="s">
        <v>451</v>
      </c>
      <c r="F6468" s="10"/>
      <c r="G6468" s="10"/>
      <c r="H6468" s="10" t="s">
        <v>1278</v>
      </c>
      <c r="I6468" s="10"/>
      <c r="J6468" s="10" t="s">
        <v>453</v>
      </c>
      <c r="K6468" s="10" t="s">
        <v>454</v>
      </c>
      <c r="L6468" s="10" t="s">
        <v>993</v>
      </c>
      <c r="M6468" s="9" t="s">
        <v>456</v>
      </c>
      <c r="N6468" s="12" t="s">
        <v>457</v>
      </c>
    </row>
    <row r="6469" customFormat="1" spans="1:14">
      <c r="A6469" s="9" t="s">
        <v>11732</v>
      </c>
      <c r="B6469" s="9"/>
      <c r="C6469" s="10" t="s">
        <v>12813</v>
      </c>
      <c r="D6469" s="10" t="s">
        <v>12814</v>
      </c>
      <c r="E6469" s="10" t="s">
        <v>451</v>
      </c>
      <c r="F6469" s="10"/>
      <c r="G6469" s="10"/>
      <c r="H6469" s="10" t="s">
        <v>1278</v>
      </c>
      <c r="I6469" s="10"/>
      <c r="J6469" s="10" t="s">
        <v>453</v>
      </c>
      <c r="K6469" s="10" t="s">
        <v>454</v>
      </c>
      <c r="L6469" s="10" t="s">
        <v>993</v>
      </c>
      <c r="M6469" s="9" t="s">
        <v>456</v>
      </c>
      <c r="N6469" s="12" t="s">
        <v>457</v>
      </c>
    </row>
    <row r="6470" customFormat="1" spans="1:14">
      <c r="A6470" s="9" t="s">
        <v>11732</v>
      </c>
      <c r="B6470" s="9"/>
      <c r="C6470" s="9" t="s">
        <v>12815</v>
      </c>
      <c r="D6470" s="9" t="s">
        <v>12816</v>
      </c>
      <c r="E6470" s="9" t="s">
        <v>451</v>
      </c>
      <c r="F6470" s="9"/>
      <c r="G6470" s="9"/>
      <c r="H6470" s="9" t="s">
        <v>1278</v>
      </c>
      <c r="I6470" s="9"/>
      <c r="J6470" s="10" t="s">
        <v>453</v>
      </c>
      <c r="K6470" s="10" t="s">
        <v>454</v>
      </c>
      <c r="L6470" s="10" t="s">
        <v>993</v>
      </c>
      <c r="M6470" s="9"/>
      <c r="N6470" s="12" t="s">
        <v>457</v>
      </c>
    </row>
    <row r="6471" customFormat="1" spans="1:14">
      <c r="A6471" s="9" t="s">
        <v>11732</v>
      </c>
      <c r="B6471" s="9"/>
      <c r="C6471" s="10" t="s">
        <v>12817</v>
      </c>
      <c r="D6471" s="10" t="s">
        <v>12818</v>
      </c>
      <c r="E6471" s="10" t="s">
        <v>451</v>
      </c>
      <c r="F6471" s="10"/>
      <c r="G6471" s="10"/>
      <c r="H6471" s="10" t="s">
        <v>1278</v>
      </c>
      <c r="I6471" s="10"/>
      <c r="J6471" s="10" t="s">
        <v>453</v>
      </c>
      <c r="K6471" s="10" t="s">
        <v>454</v>
      </c>
      <c r="L6471" s="10" t="s">
        <v>993</v>
      </c>
      <c r="M6471" s="9" t="s">
        <v>456</v>
      </c>
      <c r="N6471" s="12" t="s">
        <v>457</v>
      </c>
    </row>
    <row r="6472" customFormat="1" spans="1:14">
      <c r="A6472" s="9" t="s">
        <v>11732</v>
      </c>
      <c r="B6472" s="9"/>
      <c r="C6472" s="9" t="s">
        <v>12819</v>
      </c>
      <c r="D6472" s="9" t="s">
        <v>12820</v>
      </c>
      <c r="E6472" s="9" t="s">
        <v>451</v>
      </c>
      <c r="F6472" s="9"/>
      <c r="G6472" s="9"/>
      <c r="H6472" s="9" t="s">
        <v>1278</v>
      </c>
      <c r="I6472" s="9"/>
      <c r="J6472" s="10" t="s">
        <v>453</v>
      </c>
      <c r="K6472" s="10" t="s">
        <v>454</v>
      </c>
      <c r="L6472" s="10" t="s">
        <v>993</v>
      </c>
      <c r="M6472" s="9"/>
      <c r="N6472" s="12" t="s">
        <v>457</v>
      </c>
    </row>
    <row r="6473" customFormat="1" spans="1:14">
      <c r="A6473" s="9" t="s">
        <v>11732</v>
      </c>
      <c r="B6473" s="9"/>
      <c r="C6473" s="10" t="s">
        <v>12821</v>
      </c>
      <c r="D6473" s="10" t="s">
        <v>12822</v>
      </c>
      <c r="E6473" s="10" t="s">
        <v>451</v>
      </c>
      <c r="F6473" s="10"/>
      <c r="G6473" s="10"/>
      <c r="H6473" s="10" t="s">
        <v>1278</v>
      </c>
      <c r="I6473" s="10"/>
      <c r="J6473" s="10" t="s">
        <v>453</v>
      </c>
      <c r="K6473" s="10" t="s">
        <v>454</v>
      </c>
      <c r="L6473" s="10" t="s">
        <v>993</v>
      </c>
      <c r="M6473" s="9" t="s">
        <v>456</v>
      </c>
      <c r="N6473" s="12" t="s">
        <v>457</v>
      </c>
    </row>
    <row r="6474" customFormat="1" spans="1:14">
      <c r="A6474" s="9" t="s">
        <v>11732</v>
      </c>
      <c r="B6474" s="9"/>
      <c r="C6474" s="10" t="s">
        <v>12823</v>
      </c>
      <c r="D6474" s="10" t="s">
        <v>12824</v>
      </c>
      <c r="E6474" s="10" t="s">
        <v>451</v>
      </c>
      <c r="F6474" s="10"/>
      <c r="G6474" s="10"/>
      <c r="H6474" s="10" t="s">
        <v>1278</v>
      </c>
      <c r="I6474" s="10"/>
      <c r="J6474" s="10" t="s">
        <v>453</v>
      </c>
      <c r="K6474" s="10" t="s">
        <v>454</v>
      </c>
      <c r="L6474" s="10" t="s">
        <v>993</v>
      </c>
      <c r="M6474" s="9" t="s">
        <v>456</v>
      </c>
      <c r="N6474" s="12" t="s">
        <v>457</v>
      </c>
    </row>
    <row r="6475" customFormat="1" spans="1:14">
      <c r="A6475" s="9" t="s">
        <v>11732</v>
      </c>
      <c r="B6475" s="9"/>
      <c r="C6475" s="9" t="s">
        <v>12825</v>
      </c>
      <c r="D6475" s="9" t="s">
        <v>12826</v>
      </c>
      <c r="E6475" s="9" t="s">
        <v>451</v>
      </c>
      <c r="F6475" s="9"/>
      <c r="G6475" s="9"/>
      <c r="H6475" s="9" t="s">
        <v>1278</v>
      </c>
      <c r="I6475" s="9"/>
      <c r="J6475" s="10" t="s">
        <v>453</v>
      </c>
      <c r="K6475" s="10" t="s">
        <v>454</v>
      </c>
      <c r="L6475" s="10" t="s">
        <v>993</v>
      </c>
      <c r="M6475" s="9"/>
      <c r="N6475" s="12" t="s">
        <v>457</v>
      </c>
    </row>
    <row r="6476" customFormat="1" spans="1:14">
      <c r="A6476" s="9" t="s">
        <v>11732</v>
      </c>
      <c r="B6476" s="9"/>
      <c r="C6476" s="9" t="s">
        <v>12827</v>
      </c>
      <c r="D6476" s="9" t="s">
        <v>12828</v>
      </c>
      <c r="E6476" s="9" t="s">
        <v>451</v>
      </c>
      <c r="F6476" s="9"/>
      <c r="G6476" s="9"/>
      <c r="H6476" s="9" t="s">
        <v>1278</v>
      </c>
      <c r="I6476" s="9"/>
      <c r="J6476" s="10" t="s">
        <v>453</v>
      </c>
      <c r="K6476" s="10" t="s">
        <v>454</v>
      </c>
      <c r="L6476" s="10" t="s">
        <v>993</v>
      </c>
      <c r="M6476" s="9"/>
      <c r="N6476" s="12" t="s">
        <v>457</v>
      </c>
    </row>
    <row r="6477" customFormat="1" spans="1:14">
      <c r="A6477" s="9" t="s">
        <v>11732</v>
      </c>
      <c r="B6477" s="9"/>
      <c r="C6477" s="9" t="s">
        <v>12829</v>
      </c>
      <c r="D6477" s="9" t="s">
        <v>12830</v>
      </c>
      <c r="E6477" s="9" t="s">
        <v>451</v>
      </c>
      <c r="F6477" s="9"/>
      <c r="G6477" s="9"/>
      <c r="H6477" s="9" t="s">
        <v>1278</v>
      </c>
      <c r="I6477" s="9"/>
      <c r="J6477" s="10" t="s">
        <v>453</v>
      </c>
      <c r="K6477" s="10" t="s">
        <v>454</v>
      </c>
      <c r="L6477" s="10" t="s">
        <v>993</v>
      </c>
      <c r="M6477" s="9"/>
      <c r="N6477" s="12" t="s">
        <v>457</v>
      </c>
    </row>
    <row r="6478" customFormat="1" spans="1:14">
      <c r="A6478" s="9" t="s">
        <v>11732</v>
      </c>
      <c r="B6478" s="9"/>
      <c r="C6478" s="9" t="s">
        <v>12831</v>
      </c>
      <c r="D6478" s="9" t="s">
        <v>12832</v>
      </c>
      <c r="E6478" s="9" t="s">
        <v>451</v>
      </c>
      <c r="F6478" s="9"/>
      <c r="G6478" s="9"/>
      <c r="H6478" s="9" t="s">
        <v>1278</v>
      </c>
      <c r="I6478" s="9"/>
      <c r="J6478" s="10" t="s">
        <v>453</v>
      </c>
      <c r="K6478" s="10" t="s">
        <v>454</v>
      </c>
      <c r="L6478" s="10" t="s">
        <v>993</v>
      </c>
      <c r="M6478" s="9"/>
      <c r="N6478" s="12" t="s">
        <v>457</v>
      </c>
    </row>
    <row r="6479" customFormat="1" spans="1:14">
      <c r="A6479" s="9" t="s">
        <v>11732</v>
      </c>
      <c r="B6479" s="9"/>
      <c r="C6479" s="9" t="s">
        <v>12833</v>
      </c>
      <c r="D6479" s="9" t="s">
        <v>12834</v>
      </c>
      <c r="E6479" s="9" t="s">
        <v>451</v>
      </c>
      <c r="F6479" s="9"/>
      <c r="G6479" s="9"/>
      <c r="H6479" s="9" t="s">
        <v>1278</v>
      </c>
      <c r="I6479" s="9"/>
      <c r="J6479" s="10" t="s">
        <v>453</v>
      </c>
      <c r="K6479" s="10" t="s">
        <v>454</v>
      </c>
      <c r="L6479" s="10" t="s">
        <v>993</v>
      </c>
      <c r="M6479" s="9"/>
      <c r="N6479" s="12" t="s">
        <v>457</v>
      </c>
    </row>
    <row r="6480" customFormat="1" spans="1:14">
      <c r="A6480" s="9" t="s">
        <v>11732</v>
      </c>
      <c r="B6480" s="9"/>
      <c r="C6480" s="9" t="s">
        <v>12835</v>
      </c>
      <c r="D6480" s="9" t="s">
        <v>12836</v>
      </c>
      <c r="E6480" s="9" t="s">
        <v>451</v>
      </c>
      <c r="F6480" s="9"/>
      <c r="G6480" s="9"/>
      <c r="H6480" s="9" t="s">
        <v>1278</v>
      </c>
      <c r="I6480" s="9"/>
      <c r="J6480" s="10" t="s">
        <v>453</v>
      </c>
      <c r="K6480" s="10" t="s">
        <v>454</v>
      </c>
      <c r="L6480" s="10" t="s">
        <v>993</v>
      </c>
      <c r="M6480" s="9"/>
      <c r="N6480" s="12" t="s">
        <v>457</v>
      </c>
    </row>
    <row r="6481" customFormat="1" spans="1:14">
      <c r="A6481" s="9" t="s">
        <v>11732</v>
      </c>
      <c r="B6481" s="9"/>
      <c r="C6481" s="9" t="s">
        <v>12837</v>
      </c>
      <c r="D6481" s="9" t="s">
        <v>12838</v>
      </c>
      <c r="E6481" s="9" t="s">
        <v>451</v>
      </c>
      <c r="F6481" s="9"/>
      <c r="G6481" s="9"/>
      <c r="H6481" s="9" t="s">
        <v>1278</v>
      </c>
      <c r="I6481" s="9"/>
      <c r="J6481" s="10" t="s">
        <v>453</v>
      </c>
      <c r="K6481" s="10" t="s">
        <v>454</v>
      </c>
      <c r="L6481" s="10" t="s">
        <v>993</v>
      </c>
      <c r="M6481" s="9"/>
      <c r="N6481" s="12" t="s">
        <v>457</v>
      </c>
    </row>
    <row r="6482" customFormat="1" spans="1:14">
      <c r="A6482" s="9" t="s">
        <v>11732</v>
      </c>
      <c r="B6482" s="9"/>
      <c r="C6482" s="9" t="s">
        <v>12839</v>
      </c>
      <c r="D6482" s="9" t="s">
        <v>12840</v>
      </c>
      <c r="E6482" s="9" t="s">
        <v>451</v>
      </c>
      <c r="F6482" s="9"/>
      <c r="G6482" s="9"/>
      <c r="H6482" s="9" t="s">
        <v>1278</v>
      </c>
      <c r="I6482" s="9"/>
      <c r="J6482" s="10" t="s">
        <v>453</v>
      </c>
      <c r="K6482" s="10" t="s">
        <v>454</v>
      </c>
      <c r="L6482" s="10" t="s">
        <v>993</v>
      </c>
      <c r="M6482" s="9"/>
      <c r="N6482" s="12" t="s">
        <v>457</v>
      </c>
    </row>
    <row r="6483" customFormat="1" spans="1:14">
      <c r="A6483" s="9" t="s">
        <v>11732</v>
      </c>
      <c r="B6483" s="9"/>
      <c r="C6483" s="9" t="s">
        <v>12841</v>
      </c>
      <c r="D6483" s="9" t="s">
        <v>12842</v>
      </c>
      <c r="E6483" s="9" t="s">
        <v>451</v>
      </c>
      <c r="F6483" s="9"/>
      <c r="G6483" s="9"/>
      <c r="H6483" s="9" t="s">
        <v>1278</v>
      </c>
      <c r="I6483" s="9"/>
      <c r="J6483" s="10" t="s">
        <v>453</v>
      </c>
      <c r="K6483" s="10" t="s">
        <v>454</v>
      </c>
      <c r="L6483" s="10" t="s">
        <v>993</v>
      </c>
      <c r="M6483" s="9"/>
      <c r="N6483" s="12" t="s">
        <v>457</v>
      </c>
    </row>
    <row r="6484" customFormat="1" spans="1:14">
      <c r="A6484" s="9" t="s">
        <v>11732</v>
      </c>
      <c r="B6484" s="9"/>
      <c r="C6484" s="9" t="s">
        <v>12843</v>
      </c>
      <c r="D6484" s="9" t="s">
        <v>12844</v>
      </c>
      <c r="E6484" s="9" t="s">
        <v>451</v>
      </c>
      <c r="F6484" s="9"/>
      <c r="G6484" s="9"/>
      <c r="H6484" s="9" t="s">
        <v>1278</v>
      </c>
      <c r="I6484" s="9"/>
      <c r="J6484" s="10" t="s">
        <v>453</v>
      </c>
      <c r="K6484" s="10" t="s">
        <v>454</v>
      </c>
      <c r="L6484" s="10" t="s">
        <v>993</v>
      </c>
      <c r="M6484" s="9"/>
      <c r="N6484" s="12" t="s">
        <v>457</v>
      </c>
    </row>
    <row r="6485" customFormat="1" spans="1:14">
      <c r="A6485" s="9" t="s">
        <v>11732</v>
      </c>
      <c r="B6485" s="9"/>
      <c r="C6485" s="9" t="s">
        <v>12845</v>
      </c>
      <c r="D6485" s="9" t="s">
        <v>12846</v>
      </c>
      <c r="E6485" s="9" t="s">
        <v>451</v>
      </c>
      <c r="F6485" s="9"/>
      <c r="G6485" s="9"/>
      <c r="H6485" s="9" t="s">
        <v>1278</v>
      </c>
      <c r="I6485" s="9"/>
      <c r="J6485" s="10" t="s">
        <v>453</v>
      </c>
      <c r="K6485" s="10" t="s">
        <v>454</v>
      </c>
      <c r="L6485" s="10" t="s">
        <v>993</v>
      </c>
      <c r="M6485" s="9"/>
      <c r="N6485" s="12" t="s">
        <v>457</v>
      </c>
    </row>
    <row r="6486" customFormat="1" spans="1:14">
      <c r="A6486" s="9" t="s">
        <v>11732</v>
      </c>
      <c r="B6486" s="9"/>
      <c r="C6486" s="9" t="s">
        <v>12847</v>
      </c>
      <c r="D6486" s="9" t="s">
        <v>12848</v>
      </c>
      <c r="E6486" s="9" t="s">
        <v>451</v>
      </c>
      <c r="F6486" s="9"/>
      <c r="G6486" s="9"/>
      <c r="H6486" s="9" t="s">
        <v>1278</v>
      </c>
      <c r="I6486" s="9"/>
      <c r="J6486" s="10" t="s">
        <v>453</v>
      </c>
      <c r="K6486" s="10" t="s">
        <v>454</v>
      </c>
      <c r="L6486" s="10" t="s">
        <v>993</v>
      </c>
      <c r="M6486" s="9"/>
      <c r="N6486" s="12" t="s">
        <v>457</v>
      </c>
    </row>
    <row r="6487" customFormat="1" spans="1:14">
      <c r="A6487" s="9" t="s">
        <v>11732</v>
      </c>
      <c r="B6487" s="9"/>
      <c r="C6487" s="9" t="s">
        <v>12849</v>
      </c>
      <c r="D6487" s="9" t="s">
        <v>12850</v>
      </c>
      <c r="E6487" s="9" t="s">
        <v>451</v>
      </c>
      <c r="F6487" s="9"/>
      <c r="G6487" s="9"/>
      <c r="H6487" s="9" t="s">
        <v>1278</v>
      </c>
      <c r="I6487" s="9"/>
      <c r="J6487" s="10" t="s">
        <v>453</v>
      </c>
      <c r="K6487" s="10" t="s">
        <v>454</v>
      </c>
      <c r="L6487" s="10" t="s">
        <v>993</v>
      </c>
      <c r="M6487" s="9"/>
      <c r="N6487" s="12" t="s">
        <v>457</v>
      </c>
    </row>
    <row r="6488" customFormat="1" spans="1:14">
      <c r="A6488" s="9" t="s">
        <v>11732</v>
      </c>
      <c r="B6488" s="9"/>
      <c r="C6488" s="9" t="s">
        <v>12851</v>
      </c>
      <c r="D6488" s="9" t="s">
        <v>12852</v>
      </c>
      <c r="E6488" s="9" t="s">
        <v>451</v>
      </c>
      <c r="F6488" s="9"/>
      <c r="G6488" s="9"/>
      <c r="H6488" s="9" t="s">
        <v>1278</v>
      </c>
      <c r="I6488" s="9"/>
      <c r="J6488" s="10" t="s">
        <v>453</v>
      </c>
      <c r="K6488" s="10" t="s">
        <v>454</v>
      </c>
      <c r="L6488" s="10" t="s">
        <v>993</v>
      </c>
      <c r="M6488" s="9"/>
      <c r="N6488" s="12" t="s">
        <v>457</v>
      </c>
    </row>
    <row r="6489" customFormat="1" spans="1:14">
      <c r="A6489" s="9" t="s">
        <v>11732</v>
      </c>
      <c r="B6489" s="9"/>
      <c r="C6489" s="9" t="s">
        <v>12853</v>
      </c>
      <c r="D6489" s="9" t="s">
        <v>12854</v>
      </c>
      <c r="E6489" s="9" t="s">
        <v>451</v>
      </c>
      <c r="F6489" s="9"/>
      <c r="G6489" s="9"/>
      <c r="H6489" s="9" t="s">
        <v>1278</v>
      </c>
      <c r="I6489" s="9"/>
      <c r="J6489" s="10" t="s">
        <v>453</v>
      </c>
      <c r="K6489" s="10" t="s">
        <v>454</v>
      </c>
      <c r="L6489" s="10" t="s">
        <v>993</v>
      </c>
      <c r="M6489" s="9"/>
      <c r="N6489" s="12" t="s">
        <v>457</v>
      </c>
    </row>
    <row r="6490" customFormat="1" spans="1:14">
      <c r="A6490" s="9" t="s">
        <v>11732</v>
      </c>
      <c r="B6490" s="9"/>
      <c r="C6490" s="9" t="s">
        <v>12855</v>
      </c>
      <c r="D6490" s="9" t="s">
        <v>12856</v>
      </c>
      <c r="E6490" s="9" t="s">
        <v>451</v>
      </c>
      <c r="F6490" s="9"/>
      <c r="G6490" s="9"/>
      <c r="H6490" s="9" t="s">
        <v>1278</v>
      </c>
      <c r="I6490" s="9"/>
      <c r="J6490" s="10" t="s">
        <v>453</v>
      </c>
      <c r="K6490" s="10" t="s">
        <v>454</v>
      </c>
      <c r="L6490" s="10" t="s">
        <v>993</v>
      </c>
      <c r="M6490" s="9"/>
      <c r="N6490" s="12" t="s">
        <v>457</v>
      </c>
    </row>
    <row r="6491" customFormat="1" spans="1:14">
      <c r="A6491" s="9" t="s">
        <v>11732</v>
      </c>
      <c r="B6491" s="9"/>
      <c r="C6491" s="9" t="s">
        <v>12857</v>
      </c>
      <c r="D6491" s="9" t="s">
        <v>12858</v>
      </c>
      <c r="E6491" s="9" t="s">
        <v>451</v>
      </c>
      <c r="F6491" s="9"/>
      <c r="G6491" s="9"/>
      <c r="H6491" s="9" t="s">
        <v>1278</v>
      </c>
      <c r="I6491" s="9"/>
      <c r="J6491" s="10" t="s">
        <v>453</v>
      </c>
      <c r="K6491" s="10" t="s">
        <v>454</v>
      </c>
      <c r="L6491" s="10" t="s">
        <v>993</v>
      </c>
      <c r="M6491" s="9"/>
      <c r="N6491" s="12" t="s">
        <v>457</v>
      </c>
    </row>
    <row r="6492" customFormat="1" spans="1:14">
      <c r="A6492" s="9" t="s">
        <v>11732</v>
      </c>
      <c r="B6492" s="9"/>
      <c r="C6492" s="9" t="s">
        <v>12859</v>
      </c>
      <c r="D6492" s="9" t="s">
        <v>12860</v>
      </c>
      <c r="E6492" s="9" t="s">
        <v>451</v>
      </c>
      <c r="F6492" s="9"/>
      <c r="G6492" s="9"/>
      <c r="H6492" s="9" t="s">
        <v>1278</v>
      </c>
      <c r="I6492" s="9"/>
      <c r="J6492" s="10" t="s">
        <v>453</v>
      </c>
      <c r="K6492" s="10" t="s">
        <v>454</v>
      </c>
      <c r="L6492" s="10" t="s">
        <v>993</v>
      </c>
      <c r="M6492" s="9"/>
      <c r="N6492" s="12" t="s">
        <v>457</v>
      </c>
    </row>
    <row r="6493" customFormat="1" spans="1:14">
      <c r="A6493" s="9" t="s">
        <v>11732</v>
      </c>
      <c r="B6493" s="9"/>
      <c r="C6493" s="10" t="s">
        <v>12861</v>
      </c>
      <c r="D6493" s="10" t="s">
        <v>12862</v>
      </c>
      <c r="E6493" s="10" t="s">
        <v>451</v>
      </c>
      <c r="F6493" s="10"/>
      <c r="G6493" s="10"/>
      <c r="H6493" s="10" t="s">
        <v>1278</v>
      </c>
      <c r="I6493" s="10"/>
      <c r="J6493" s="10" t="s">
        <v>453</v>
      </c>
      <c r="K6493" s="10" t="s">
        <v>454</v>
      </c>
      <c r="L6493" s="10" t="s">
        <v>993</v>
      </c>
      <c r="M6493" s="9" t="s">
        <v>456</v>
      </c>
      <c r="N6493" s="12" t="s">
        <v>457</v>
      </c>
    </row>
    <row r="6494" customFormat="1" spans="1:14">
      <c r="A6494" s="9" t="s">
        <v>11732</v>
      </c>
      <c r="B6494" s="9"/>
      <c r="C6494" s="10" t="s">
        <v>12863</v>
      </c>
      <c r="D6494" s="10" t="s">
        <v>12864</v>
      </c>
      <c r="E6494" s="10" t="s">
        <v>451</v>
      </c>
      <c r="F6494" s="10"/>
      <c r="G6494" s="10"/>
      <c r="H6494" s="10" t="s">
        <v>1278</v>
      </c>
      <c r="I6494" s="10"/>
      <c r="J6494" s="10" t="s">
        <v>453</v>
      </c>
      <c r="K6494" s="10" t="s">
        <v>454</v>
      </c>
      <c r="L6494" s="10" t="s">
        <v>993</v>
      </c>
      <c r="M6494" s="9" t="s">
        <v>456</v>
      </c>
      <c r="N6494" s="12" t="s">
        <v>457</v>
      </c>
    </row>
    <row r="6495" customFormat="1" spans="1:14">
      <c r="A6495" s="9" t="s">
        <v>11732</v>
      </c>
      <c r="B6495" s="9"/>
      <c r="C6495" s="10" t="s">
        <v>12865</v>
      </c>
      <c r="D6495" s="10" t="s">
        <v>12866</v>
      </c>
      <c r="E6495" s="10" t="s">
        <v>451</v>
      </c>
      <c r="F6495" s="10"/>
      <c r="G6495" s="10"/>
      <c r="H6495" s="10" t="s">
        <v>1278</v>
      </c>
      <c r="I6495" s="10"/>
      <c r="J6495" s="10" t="s">
        <v>453</v>
      </c>
      <c r="K6495" s="10" t="s">
        <v>454</v>
      </c>
      <c r="L6495" s="10" t="s">
        <v>993</v>
      </c>
      <c r="M6495" s="9" t="s">
        <v>456</v>
      </c>
      <c r="N6495" s="12" t="s">
        <v>457</v>
      </c>
    </row>
    <row r="6496" customFormat="1" spans="1:14">
      <c r="A6496" s="9" t="s">
        <v>11732</v>
      </c>
      <c r="B6496" s="9"/>
      <c r="C6496" s="10" t="s">
        <v>12867</v>
      </c>
      <c r="D6496" s="10" t="s">
        <v>12868</v>
      </c>
      <c r="E6496" s="10" t="s">
        <v>451</v>
      </c>
      <c r="F6496" s="10"/>
      <c r="G6496" s="10"/>
      <c r="H6496" s="10" t="s">
        <v>1278</v>
      </c>
      <c r="I6496" s="10"/>
      <c r="J6496" s="10" t="s">
        <v>453</v>
      </c>
      <c r="K6496" s="10" t="s">
        <v>454</v>
      </c>
      <c r="L6496" s="10" t="s">
        <v>993</v>
      </c>
      <c r="M6496" s="9" t="s">
        <v>456</v>
      </c>
      <c r="N6496" s="12" t="s">
        <v>457</v>
      </c>
    </row>
    <row r="6497" customFormat="1" spans="1:14">
      <c r="A6497" s="9" t="s">
        <v>11732</v>
      </c>
      <c r="B6497" s="9"/>
      <c r="C6497" s="9" t="s">
        <v>12869</v>
      </c>
      <c r="D6497" s="9" t="s">
        <v>12870</v>
      </c>
      <c r="E6497" s="9" t="s">
        <v>451</v>
      </c>
      <c r="F6497" s="9"/>
      <c r="G6497" s="9"/>
      <c r="H6497" s="9" t="s">
        <v>1278</v>
      </c>
      <c r="I6497" s="9"/>
      <c r="J6497" s="10" t="s">
        <v>453</v>
      </c>
      <c r="K6497" s="10" t="s">
        <v>454</v>
      </c>
      <c r="L6497" s="10" t="s">
        <v>993</v>
      </c>
      <c r="M6497" s="9"/>
      <c r="N6497" s="12" t="s">
        <v>457</v>
      </c>
    </row>
    <row r="6498" customFormat="1" spans="1:14">
      <c r="A6498" s="9" t="s">
        <v>11732</v>
      </c>
      <c r="B6498" s="9"/>
      <c r="C6498" s="10" t="s">
        <v>12871</v>
      </c>
      <c r="D6498" s="10" t="s">
        <v>12872</v>
      </c>
      <c r="E6498" s="10" t="s">
        <v>451</v>
      </c>
      <c r="F6498" s="10"/>
      <c r="G6498" s="10"/>
      <c r="H6498" s="10" t="s">
        <v>1278</v>
      </c>
      <c r="I6498" s="10"/>
      <c r="J6498" s="10" t="s">
        <v>453</v>
      </c>
      <c r="K6498" s="10" t="s">
        <v>454</v>
      </c>
      <c r="L6498" s="10" t="s">
        <v>993</v>
      </c>
      <c r="M6498" s="9" t="s">
        <v>456</v>
      </c>
      <c r="N6498" s="12" t="s">
        <v>457</v>
      </c>
    </row>
    <row r="6499" customFormat="1" spans="1:14">
      <c r="A6499" s="9" t="s">
        <v>11732</v>
      </c>
      <c r="B6499" s="9"/>
      <c r="C6499" s="10" t="s">
        <v>12873</v>
      </c>
      <c r="D6499" s="10" t="s">
        <v>12874</v>
      </c>
      <c r="E6499" s="10" t="s">
        <v>451</v>
      </c>
      <c r="F6499" s="10"/>
      <c r="G6499" s="10"/>
      <c r="H6499" s="10" t="s">
        <v>1278</v>
      </c>
      <c r="I6499" s="10"/>
      <c r="J6499" s="10" t="s">
        <v>453</v>
      </c>
      <c r="K6499" s="10" t="s">
        <v>454</v>
      </c>
      <c r="L6499" s="10" t="s">
        <v>993</v>
      </c>
      <c r="M6499" s="9" t="s">
        <v>456</v>
      </c>
      <c r="N6499" s="12" t="s">
        <v>457</v>
      </c>
    </row>
    <row r="6500" customFormat="1" spans="1:14">
      <c r="A6500" s="9" t="s">
        <v>11732</v>
      </c>
      <c r="B6500" s="9"/>
      <c r="C6500" s="9" t="s">
        <v>12875</v>
      </c>
      <c r="D6500" s="9" t="s">
        <v>12876</v>
      </c>
      <c r="E6500" s="9" t="s">
        <v>451</v>
      </c>
      <c r="F6500" s="9"/>
      <c r="G6500" s="9"/>
      <c r="H6500" s="9" t="s">
        <v>1278</v>
      </c>
      <c r="I6500" s="9"/>
      <c r="J6500" s="10" t="s">
        <v>453</v>
      </c>
      <c r="K6500" s="10" t="s">
        <v>454</v>
      </c>
      <c r="L6500" s="10" t="s">
        <v>993</v>
      </c>
      <c r="M6500" s="9"/>
      <c r="N6500" s="12" t="s">
        <v>457</v>
      </c>
    </row>
    <row r="6501" customFormat="1" spans="1:14">
      <c r="A6501" s="9" t="s">
        <v>11732</v>
      </c>
      <c r="B6501" s="9"/>
      <c r="C6501" s="9" t="s">
        <v>12877</v>
      </c>
      <c r="D6501" s="9" t="s">
        <v>12878</v>
      </c>
      <c r="E6501" s="9" t="s">
        <v>451</v>
      </c>
      <c r="F6501" s="9"/>
      <c r="G6501" s="9"/>
      <c r="H6501" s="9" t="s">
        <v>1278</v>
      </c>
      <c r="I6501" s="9"/>
      <c r="J6501" s="10" t="s">
        <v>453</v>
      </c>
      <c r="K6501" s="10" t="s">
        <v>454</v>
      </c>
      <c r="L6501" s="10" t="s">
        <v>993</v>
      </c>
      <c r="M6501" s="9"/>
      <c r="N6501" s="12" t="s">
        <v>457</v>
      </c>
    </row>
    <row r="6502" customFormat="1" spans="1:14">
      <c r="A6502" s="9" t="s">
        <v>11732</v>
      </c>
      <c r="B6502" s="9"/>
      <c r="C6502" s="9" t="s">
        <v>12879</v>
      </c>
      <c r="D6502" s="9" t="s">
        <v>12880</v>
      </c>
      <c r="E6502" s="9" t="s">
        <v>451</v>
      </c>
      <c r="F6502" s="9"/>
      <c r="G6502" s="9"/>
      <c r="H6502" s="9" t="s">
        <v>1278</v>
      </c>
      <c r="I6502" s="9"/>
      <c r="J6502" s="10" t="s">
        <v>453</v>
      </c>
      <c r="K6502" s="10" t="s">
        <v>454</v>
      </c>
      <c r="L6502" s="10" t="s">
        <v>993</v>
      </c>
      <c r="M6502" s="9"/>
      <c r="N6502" s="12" t="s">
        <v>457</v>
      </c>
    </row>
    <row r="6503" customFormat="1" spans="1:14">
      <c r="A6503" s="9" t="s">
        <v>11732</v>
      </c>
      <c r="B6503" s="9"/>
      <c r="C6503" s="9" t="s">
        <v>12881</v>
      </c>
      <c r="D6503" s="9" t="s">
        <v>12882</v>
      </c>
      <c r="E6503" s="9" t="s">
        <v>451</v>
      </c>
      <c r="F6503" s="9"/>
      <c r="G6503" s="9"/>
      <c r="H6503" s="9" t="s">
        <v>1278</v>
      </c>
      <c r="I6503" s="9"/>
      <c r="J6503" s="10" t="s">
        <v>453</v>
      </c>
      <c r="K6503" s="10" t="s">
        <v>454</v>
      </c>
      <c r="L6503" s="10" t="s">
        <v>993</v>
      </c>
      <c r="M6503" s="9"/>
      <c r="N6503" s="12" t="s">
        <v>457</v>
      </c>
    </row>
    <row r="6504" customFormat="1" spans="1:14">
      <c r="A6504" s="9" t="s">
        <v>11732</v>
      </c>
      <c r="B6504" s="9"/>
      <c r="C6504" s="10" t="s">
        <v>12883</v>
      </c>
      <c r="D6504" s="10" t="s">
        <v>12884</v>
      </c>
      <c r="E6504" s="10" t="s">
        <v>451</v>
      </c>
      <c r="F6504" s="10"/>
      <c r="G6504" s="10"/>
      <c r="H6504" s="10" t="s">
        <v>1278</v>
      </c>
      <c r="I6504" s="10"/>
      <c r="J6504" s="10" t="s">
        <v>453</v>
      </c>
      <c r="K6504" s="10" t="s">
        <v>454</v>
      </c>
      <c r="L6504" s="10" t="s">
        <v>993</v>
      </c>
      <c r="M6504" s="9" t="s">
        <v>456</v>
      </c>
      <c r="N6504" s="12" t="s">
        <v>457</v>
      </c>
    </row>
    <row r="6505" customFormat="1" spans="1:14">
      <c r="A6505" s="9" t="s">
        <v>11732</v>
      </c>
      <c r="B6505" s="9"/>
      <c r="C6505" s="9" t="s">
        <v>12885</v>
      </c>
      <c r="D6505" s="9" t="s">
        <v>12886</v>
      </c>
      <c r="E6505" s="9" t="s">
        <v>451</v>
      </c>
      <c r="F6505" s="9"/>
      <c r="G6505" s="9"/>
      <c r="H6505" s="9" t="s">
        <v>1278</v>
      </c>
      <c r="I6505" s="9"/>
      <c r="J6505" s="10" t="s">
        <v>453</v>
      </c>
      <c r="K6505" s="10" t="s">
        <v>454</v>
      </c>
      <c r="L6505" s="10" t="s">
        <v>993</v>
      </c>
      <c r="M6505" s="9"/>
      <c r="N6505" s="12" t="s">
        <v>457</v>
      </c>
    </row>
    <row r="6506" customFormat="1" spans="1:14">
      <c r="A6506" s="9" t="s">
        <v>11732</v>
      </c>
      <c r="B6506" s="9"/>
      <c r="C6506" s="9" t="s">
        <v>12887</v>
      </c>
      <c r="D6506" s="9" t="s">
        <v>12888</v>
      </c>
      <c r="E6506" s="9" t="s">
        <v>451</v>
      </c>
      <c r="F6506" s="9"/>
      <c r="G6506" s="9"/>
      <c r="H6506" s="9" t="s">
        <v>1278</v>
      </c>
      <c r="I6506" s="9"/>
      <c r="J6506" s="10" t="s">
        <v>453</v>
      </c>
      <c r="K6506" s="10" t="s">
        <v>454</v>
      </c>
      <c r="L6506" s="10" t="s">
        <v>993</v>
      </c>
      <c r="M6506" s="9"/>
      <c r="N6506" s="12" t="s">
        <v>457</v>
      </c>
    </row>
    <row r="6507" customFormat="1" spans="1:14">
      <c r="A6507" s="9" t="s">
        <v>11732</v>
      </c>
      <c r="B6507" s="9"/>
      <c r="C6507" s="9" t="s">
        <v>12889</v>
      </c>
      <c r="D6507" s="9" t="s">
        <v>12890</v>
      </c>
      <c r="E6507" s="9" t="s">
        <v>451</v>
      </c>
      <c r="F6507" s="9"/>
      <c r="G6507" s="9"/>
      <c r="H6507" s="9" t="s">
        <v>1278</v>
      </c>
      <c r="I6507" s="9"/>
      <c r="J6507" s="10" t="s">
        <v>453</v>
      </c>
      <c r="K6507" s="10" t="s">
        <v>454</v>
      </c>
      <c r="L6507" s="10" t="s">
        <v>993</v>
      </c>
      <c r="M6507" s="9"/>
      <c r="N6507" s="12" t="s">
        <v>457</v>
      </c>
    </row>
    <row r="6508" customFormat="1" spans="1:14">
      <c r="A6508" s="9" t="s">
        <v>11732</v>
      </c>
      <c r="B6508" s="9"/>
      <c r="C6508" s="9" t="s">
        <v>12891</v>
      </c>
      <c r="D6508" s="9" t="s">
        <v>12892</v>
      </c>
      <c r="E6508" s="9" t="s">
        <v>451</v>
      </c>
      <c r="F6508" s="9"/>
      <c r="G6508" s="9"/>
      <c r="H6508" s="9" t="s">
        <v>1278</v>
      </c>
      <c r="I6508" s="9"/>
      <c r="J6508" s="10" t="s">
        <v>453</v>
      </c>
      <c r="K6508" s="10" t="s">
        <v>454</v>
      </c>
      <c r="L6508" s="10" t="s">
        <v>993</v>
      </c>
      <c r="M6508" s="9"/>
      <c r="N6508" s="12" t="s">
        <v>457</v>
      </c>
    </row>
    <row r="6509" customFormat="1" spans="1:14">
      <c r="A6509" s="9" t="s">
        <v>11732</v>
      </c>
      <c r="B6509" s="9"/>
      <c r="C6509" s="9" t="s">
        <v>12893</v>
      </c>
      <c r="D6509" s="9" t="s">
        <v>12894</v>
      </c>
      <c r="E6509" s="9" t="s">
        <v>451</v>
      </c>
      <c r="F6509" s="9"/>
      <c r="G6509" s="9"/>
      <c r="H6509" s="9" t="s">
        <v>1278</v>
      </c>
      <c r="I6509" s="9"/>
      <c r="J6509" s="10" t="s">
        <v>453</v>
      </c>
      <c r="K6509" s="10" t="s">
        <v>454</v>
      </c>
      <c r="L6509" s="10" t="s">
        <v>993</v>
      </c>
      <c r="M6509" s="9"/>
      <c r="N6509" s="12" t="s">
        <v>457</v>
      </c>
    </row>
    <row r="6510" customFormat="1" spans="1:14">
      <c r="A6510" s="9" t="s">
        <v>11732</v>
      </c>
      <c r="B6510" s="9"/>
      <c r="C6510" s="9" t="s">
        <v>12895</v>
      </c>
      <c r="D6510" s="9" t="s">
        <v>12896</v>
      </c>
      <c r="E6510" s="9" t="s">
        <v>451</v>
      </c>
      <c r="F6510" s="9"/>
      <c r="G6510" s="9"/>
      <c r="H6510" s="9" t="s">
        <v>1278</v>
      </c>
      <c r="I6510" s="9"/>
      <c r="J6510" s="10" t="s">
        <v>453</v>
      </c>
      <c r="K6510" s="10" t="s">
        <v>454</v>
      </c>
      <c r="L6510" s="10" t="s">
        <v>993</v>
      </c>
      <c r="M6510" s="9"/>
      <c r="N6510" s="12" t="s">
        <v>457</v>
      </c>
    </row>
    <row r="6511" customFormat="1" spans="1:14">
      <c r="A6511" s="9" t="s">
        <v>11732</v>
      </c>
      <c r="B6511" s="9"/>
      <c r="C6511" s="9" t="s">
        <v>12897</v>
      </c>
      <c r="D6511" s="9" t="s">
        <v>12898</v>
      </c>
      <c r="E6511" s="9" t="s">
        <v>451</v>
      </c>
      <c r="F6511" s="9"/>
      <c r="G6511" s="9"/>
      <c r="H6511" s="9" t="s">
        <v>1278</v>
      </c>
      <c r="I6511" s="9"/>
      <c r="J6511" s="10" t="s">
        <v>453</v>
      </c>
      <c r="K6511" s="10" t="s">
        <v>454</v>
      </c>
      <c r="L6511" s="10" t="s">
        <v>993</v>
      </c>
      <c r="M6511" s="9"/>
      <c r="N6511" s="12" t="s">
        <v>457</v>
      </c>
    </row>
    <row r="6512" customFormat="1" spans="1:14">
      <c r="A6512" s="9" t="s">
        <v>11732</v>
      </c>
      <c r="B6512" s="9"/>
      <c r="C6512" s="9" t="s">
        <v>12899</v>
      </c>
      <c r="D6512" s="9" t="s">
        <v>12900</v>
      </c>
      <c r="E6512" s="9" t="s">
        <v>451</v>
      </c>
      <c r="F6512" s="9"/>
      <c r="G6512" s="9"/>
      <c r="H6512" s="9" t="s">
        <v>1278</v>
      </c>
      <c r="I6512" s="9"/>
      <c r="J6512" s="10" t="s">
        <v>453</v>
      </c>
      <c r="K6512" s="10" t="s">
        <v>454</v>
      </c>
      <c r="L6512" s="10" t="s">
        <v>993</v>
      </c>
      <c r="M6512" s="9"/>
      <c r="N6512" s="12" t="s">
        <v>457</v>
      </c>
    </row>
    <row r="6513" customFormat="1" spans="1:14">
      <c r="A6513" s="9" t="s">
        <v>11732</v>
      </c>
      <c r="B6513" s="9"/>
      <c r="C6513" s="9" t="s">
        <v>12901</v>
      </c>
      <c r="D6513" s="9" t="s">
        <v>12902</v>
      </c>
      <c r="E6513" s="9" t="s">
        <v>451</v>
      </c>
      <c r="F6513" s="9"/>
      <c r="G6513" s="9"/>
      <c r="H6513" s="9" t="s">
        <v>1278</v>
      </c>
      <c r="I6513" s="9"/>
      <c r="J6513" s="10" t="s">
        <v>453</v>
      </c>
      <c r="K6513" s="10" t="s">
        <v>454</v>
      </c>
      <c r="L6513" s="10" t="s">
        <v>993</v>
      </c>
      <c r="M6513" s="9"/>
      <c r="N6513" s="12" t="s">
        <v>457</v>
      </c>
    </row>
    <row r="6514" customFormat="1" spans="1:14">
      <c r="A6514" s="9" t="s">
        <v>11732</v>
      </c>
      <c r="B6514" s="9"/>
      <c r="C6514" s="10" t="s">
        <v>12903</v>
      </c>
      <c r="D6514" s="10" t="s">
        <v>12904</v>
      </c>
      <c r="E6514" s="10" t="s">
        <v>451</v>
      </c>
      <c r="F6514" s="10"/>
      <c r="G6514" s="10"/>
      <c r="H6514" s="10" t="s">
        <v>1278</v>
      </c>
      <c r="I6514" s="10"/>
      <c r="J6514" s="10" t="s">
        <v>453</v>
      </c>
      <c r="K6514" s="10" t="s">
        <v>454</v>
      </c>
      <c r="L6514" s="10" t="s">
        <v>993</v>
      </c>
      <c r="M6514" s="9" t="s">
        <v>456</v>
      </c>
      <c r="N6514" s="12" t="s">
        <v>457</v>
      </c>
    </row>
    <row r="6515" customFormat="1" spans="1:14">
      <c r="A6515" s="9" t="s">
        <v>11732</v>
      </c>
      <c r="B6515" s="9"/>
      <c r="C6515" s="9" t="s">
        <v>12905</v>
      </c>
      <c r="D6515" s="9" t="s">
        <v>12906</v>
      </c>
      <c r="E6515" s="9" t="s">
        <v>451</v>
      </c>
      <c r="F6515" s="9"/>
      <c r="G6515" s="9"/>
      <c r="H6515" s="9" t="s">
        <v>1278</v>
      </c>
      <c r="I6515" s="9"/>
      <c r="J6515" s="10" t="s">
        <v>453</v>
      </c>
      <c r="K6515" s="10" t="s">
        <v>454</v>
      </c>
      <c r="L6515" s="10" t="s">
        <v>993</v>
      </c>
      <c r="M6515" s="9"/>
      <c r="N6515" s="12" t="s">
        <v>457</v>
      </c>
    </row>
    <row r="6516" customFormat="1" spans="1:14">
      <c r="A6516" s="9" t="s">
        <v>11732</v>
      </c>
      <c r="B6516" s="9"/>
      <c r="C6516" s="10" t="s">
        <v>12907</v>
      </c>
      <c r="D6516" s="10" t="s">
        <v>12908</v>
      </c>
      <c r="E6516" s="10" t="s">
        <v>451</v>
      </c>
      <c r="F6516" s="10"/>
      <c r="G6516" s="10"/>
      <c r="H6516" s="10" t="s">
        <v>1278</v>
      </c>
      <c r="I6516" s="10"/>
      <c r="J6516" s="10" t="s">
        <v>453</v>
      </c>
      <c r="K6516" s="10" t="s">
        <v>454</v>
      </c>
      <c r="L6516" s="10" t="s">
        <v>993</v>
      </c>
      <c r="M6516" s="9" t="s">
        <v>456</v>
      </c>
      <c r="N6516" s="12" t="s">
        <v>457</v>
      </c>
    </row>
    <row r="6517" customFormat="1" spans="1:14">
      <c r="A6517" s="9" t="s">
        <v>11732</v>
      </c>
      <c r="B6517" s="9"/>
      <c r="C6517" s="9" t="s">
        <v>12909</v>
      </c>
      <c r="D6517" s="9" t="s">
        <v>12910</v>
      </c>
      <c r="E6517" s="9" t="s">
        <v>451</v>
      </c>
      <c r="F6517" s="9"/>
      <c r="G6517" s="9"/>
      <c r="H6517" s="9" t="s">
        <v>1278</v>
      </c>
      <c r="I6517" s="9"/>
      <c r="J6517" s="10" t="s">
        <v>453</v>
      </c>
      <c r="K6517" s="10" t="s">
        <v>454</v>
      </c>
      <c r="L6517" s="10" t="s">
        <v>993</v>
      </c>
      <c r="M6517" s="9"/>
      <c r="N6517" s="12" t="s">
        <v>457</v>
      </c>
    </row>
    <row r="6518" customFormat="1" spans="1:14">
      <c r="A6518" s="9" t="s">
        <v>11732</v>
      </c>
      <c r="B6518" s="9"/>
      <c r="C6518" s="9" t="s">
        <v>12911</v>
      </c>
      <c r="D6518" s="9" t="s">
        <v>12912</v>
      </c>
      <c r="E6518" s="9" t="s">
        <v>451</v>
      </c>
      <c r="F6518" s="9"/>
      <c r="G6518" s="9"/>
      <c r="H6518" s="9" t="s">
        <v>1278</v>
      </c>
      <c r="I6518" s="9"/>
      <c r="J6518" s="10" t="s">
        <v>453</v>
      </c>
      <c r="K6518" s="10" t="s">
        <v>454</v>
      </c>
      <c r="L6518" s="10" t="s">
        <v>993</v>
      </c>
      <c r="M6518" s="9"/>
      <c r="N6518" s="12" t="s">
        <v>457</v>
      </c>
    </row>
    <row r="6519" customFormat="1" spans="1:14">
      <c r="A6519" s="9" t="s">
        <v>11732</v>
      </c>
      <c r="B6519" s="9"/>
      <c r="C6519" s="10" t="s">
        <v>12913</v>
      </c>
      <c r="D6519" s="10" t="s">
        <v>12914</v>
      </c>
      <c r="E6519" s="10" t="s">
        <v>451</v>
      </c>
      <c r="F6519" s="10"/>
      <c r="G6519" s="10"/>
      <c r="H6519" s="10" t="s">
        <v>1278</v>
      </c>
      <c r="I6519" s="10"/>
      <c r="J6519" s="10" t="s">
        <v>453</v>
      </c>
      <c r="K6519" s="10" t="s">
        <v>454</v>
      </c>
      <c r="L6519" s="10" t="s">
        <v>993</v>
      </c>
      <c r="M6519" s="9" t="s">
        <v>456</v>
      </c>
      <c r="N6519" s="12" t="s">
        <v>457</v>
      </c>
    </row>
    <row r="6520" customFormat="1" spans="1:14">
      <c r="A6520" s="9" t="s">
        <v>11732</v>
      </c>
      <c r="B6520" s="9"/>
      <c r="C6520" s="10" t="s">
        <v>12915</v>
      </c>
      <c r="D6520" s="10" t="s">
        <v>12916</v>
      </c>
      <c r="E6520" s="10" t="s">
        <v>451</v>
      </c>
      <c r="F6520" s="10"/>
      <c r="G6520" s="10"/>
      <c r="H6520" s="10" t="s">
        <v>1278</v>
      </c>
      <c r="I6520" s="10"/>
      <c r="J6520" s="10" t="s">
        <v>453</v>
      </c>
      <c r="K6520" s="10" t="s">
        <v>454</v>
      </c>
      <c r="L6520" s="10" t="s">
        <v>993</v>
      </c>
      <c r="M6520" s="9" t="s">
        <v>456</v>
      </c>
      <c r="N6520" s="12" t="s">
        <v>457</v>
      </c>
    </row>
    <row r="6521" customFormat="1" spans="1:14">
      <c r="A6521" s="9" t="s">
        <v>11732</v>
      </c>
      <c r="B6521" s="9"/>
      <c r="C6521" s="9" t="s">
        <v>12917</v>
      </c>
      <c r="D6521" s="9" t="s">
        <v>12918</v>
      </c>
      <c r="E6521" s="9" t="s">
        <v>451</v>
      </c>
      <c r="F6521" s="9"/>
      <c r="G6521" s="9"/>
      <c r="H6521" s="9" t="s">
        <v>1278</v>
      </c>
      <c r="I6521" s="9"/>
      <c r="J6521" s="10" t="s">
        <v>453</v>
      </c>
      <c r="K6521" s="10" t="s">
        <v>454</v>
      </c>
      <c r="L6521" s="10" t="s">
        <v>993</v>
      </c>
      <c r="M6521" s="9"/>
      <c r="N6521" s="12" t="s">
        <v>457</v>
      </c>
    </row>
    <row r="6522" customFormat="1" spans="1:14">
      <c r="A6522" s="9" t="s">
        <v>11732</v>
      </c>
      <c r="B6522" s="9"/>
      <c r="C6522" s="9" t="s">
        <v>12919</v>
      </c>
      <c r="D6522" s="9" t="s">
        <v>12920</v>
      </c>
      <c r="E6522" s="9" t="s">
        <v>451</v>
      </c>
      <c r="F6522" s="9"/>
      <c r="G6522" s="9"/>
      <c r="H6522" s="9" t="s">
        <v>1278</v>
      </c>
      <c r="I6522" s="9"/>
      <c r="J6522" s="10" t="s">
        <v>453</v>
      </c>
      <c r="K6522" s="10" t="s">
        <v>454</v>
      </c>
      <c r="L6522" s="10" t="s">
        <v>993</v>
      </c>
      <c r="M6522" s="9"/>
      <c r="N6522" s="12" t="s">
        <v>457</v>
      </c>
    </row>
    <row r="6523" customFormat="1" spans="1:14">
      <c r="A6523" s="9" t="s">
        <v>11732</v>
      </c>
      <c r="B6523" s="9"/>
      <c r="C6523" s="9" t="s">
        <v>12921</v>
      </c>
      <c r="D6523" s="9" t="s">
        <v>12922</v>
      </c>
      <c r="E6523" s="9" t="s">
        <v>451</v>
      </c>
      <c r="F6523" s="9"/>
      <c r="G6523" s="9"/>
      <c r="H6523" s="9" t="s">
        <v>1278</v>
      </c>
      <c r="I6523" s="9"/>
      <c r="J6523" s="10" t="s">
        <v>453</v>
      </c>
      <c r="K6523" s="10" t="s">
        <v>454</v>
      </c>
      <c r="L6523" s="10" t="s">
        <v>993</v>
      </c>
      <c r="M6523" s="9"/>
      <c r="N6523" s="12" t="s">
        <v>457</v>
      </c>
    </row>
    <row r="6524" customFormat="1" spans="1:14">
      <c r="A6524" s="9" t="s">
        <v>11732</v>
      </c>
      <c r="B6524" s="9"/>
      <c r="C6524" s="10" t="s">
        <v>12923</v>
      </c>
      <c r="D6524" s="10" t="s">
        <v>12924</v>
      </c>
      <c r="E6524" s="10" t="s">
        <v>451</v>
      </c>
      <c r="F6524" s="10"/>
      <c r="G6524" s="10"/>
      <c r="H6524" s="10" t="s">
        <v>1278</v>
      </c>
      <c r="I6524" s="10"/>
      <c r="J6524" s="10" t="s">
        <v>453</v>
      </c>
      <c r="K6524" s="10" t="s">
        <v>454</v>
      </c>
      <c r="L6524" s="10" t="s">
        <v>993</v>
      </c>
      <c r="M6524" s="9" t="s">
        <v>456</v>
      </c>
      <c r="N6524" s="12" t="s">
        <v>457</v>
      </c>
    </row>
    <row r="6525" customFormat="1" spans="1:14">
      <c r="A6525" s="9" t="s">
        <v>11732</v>
      </c>
      <c r="B6525" s="9"/>
      <c r="C6525" s="10" t="s">
        <v>12925</v>
      </c>
      <c r="D6525" s="10" t="s">
        <v>12926</v>
      </c>
      <c r="E6525" s="10" t="s">
        <v>451</v>
      </c>
      <c r="F6525" s="10"/>
      <c r="G6525" s="10"/>
      <c r="H6525" s="10" t="s">
        <v>1278</v>
      </c>
      <c r="I6525" s="10"/>
      <c r="J6525" s="10" t="s">
        <v>453</v>
      </c>
      <c r="K6525" s="10" t="s">
        <v>454</v>
      </c>
      <c r="L6525" s="10" t="s">
        <v>993</v>
      </c>
      <c r="M6525" s="9" t="s">
        <v>456</v>
      </c>
      <c r="N6525" s="12" t="s">
        <v>457</v>
      </c>
    </row>
    <row r="6526" customFormat="1" spans="1:14">
      <c r="A6526" s="9" t="s">
        <v>11732</v>
      </c>
      <c r="B6526" s="9"/>
      <c r="C6526" s="9" t="s">
        <v>12927</v>
      </c>
      <c r="D6526" s="9" t="s">
        <v>12928</v>
      </c>
      <c r="E6526" s="9" t="s">
        <v>451</v>
      </c>
      <c r="F6526" s="9"/>
      <c r="G6526" s="9"/>
      <c r="H6526" s="9" t="s">
        <v>1278</v>
      </c>
      <c r="I6526" s="9"/>
      <c r="J6526" s="10" t="s">
        <v>453</v>
      </c>
      <c r="K6526" s="10" t="s">
        <v>454</v>
      </c>
      <c r="L6526" s="10" t="s">
        <v>993</v>
      </c>
      <c r="M6526" s="9"/>
      <c r="N6526" s="12" t="s">
        <v>457</v>
      </c>
    </row>
    <row r="6527" customFormat="1" spans="1:14">
      <c r="A6527" s="9" t="s">
        <v>11732</v>
      </c>
      <c r="B6527" s="9"/>
      <c r="C6527" s="10" t="s">
        <v>12929</v>
      </c>
      <c r="D6527" s="10" t="s">
        <v>12930</v>
      </c>
      <c r="E6527" s="10" t="s">
        <v>451</v>
      </c>
      <c r="F6527" s="10"/>
      <c r="G6527" s="10"/>
      <c r="H6527" s="10" t="s">
        <v>1278</v>
      </c>
      <c r="I6527" s="10"/>
      <c r="J6527" s="10" t="s">
        <v>453</v>
      </c>
      <c r="K6527" s="10" t="s">
        <v>454</v>
      </c>
      <c r="L6527" s="10" t="s">
        <v>993</v>
      </c>
      <c r="M6527" s="9" t="s">
        <v>456</v>
      </c>
      <c r="N6527" s="12" t="s">
        <v>457</v>
      </c>
    </row>
    <row r="6528" customFormat="1" spans="1:14">
      <c r="A6528" s="9" t="s">
        <v>11732</v>
      </c>
      <c r="B6528" s="9"/>
      <c r="C6528" s="9" t="s">
        <v>12931</v>
      </c>
      <c r="D6528" s="9" t="s">
        <v>12932</v>
      </c>
      <c r="E6528" s="9" t="s">
        <v>451</v>
      </c>
      <c r="F6528" s="9"/>
      <c r="G6528" s="9"/>
      <c r="H6528" s="9" t="s">
        <v>1278</v>
      </c>
      <c r="I6528" s="9"/>
      <c r="J6528" s="10" t="s">
        <v>453</v>
      </c>
      <c r="K6528" s="10" t="s">
        <v>454</v>
      </c>
      <c r="L6528" s="10" t="s">
        <v>993</v>
      </c>
      <c r="M6528" s="9"/>
      <c r="N6528" s="12" t="s">
        <v>457</v>
      </c>
    </row>
    <row r="6529" customFormat="1" spans="1:14">
      <c r="A6529" s="9" t="s">
        <v>11732</v>
      </c>
      <c r="B6529" s="9"/>
      <c r="C6529" s="9" t="s">
        <v>12933</v>
      </c>
      <c r="D6529" s="9" t="s">
        <v>12934</v>
      </c>
      <c r="E6529" s="9" t="s">
        <v>451</v>
      </c>
      <c r="F6529" s="9"/>
      <c r="G6529" s="9"/>
      <c r="H6529" s="9" t="s">
        <v>1278</v>
      </c>
      <c r="I6529" s="9"/>
      <c r="J6529" s="10" t="s">
        <v>453</v>
      </c>
      <c r="K6529" s="10" t="s">
        <v>454</v>
      </c>
      <c r="L6529" s="10" t="s">
        <v>993</v>
      </c>
      <c r="M6529" s="9"/>
      <c r="N6529" s="12" t="s">
        <v>457</v>
      </c>
    </row>
    <row r="6530" customFormat="1" spans="1:14">
      <c r="A6530" s="9" t="s">
        <v>11732</v>
      </c>
      <c r="B6530" s="9"/>
      <c r="C6530" s="9" t="s">
        <v>12935</v>
      </c>
      <c r="D6530" s="9" t="s">
        <v>12936</v>
      </c>
      <c r="E6530" s="9" t="s">
        <v>451</v>
      </c>
      <c r="F6530" s="9"/>
      <c r="G6530" s="9"/>
      <c r="H6530" s="9" t="s">
        <v>1278</v>
      </c>
      <c r="I6530" s="9"/>
      <c r="J6530" s="10" t="s">
        <v>453</v>
      </c>
      <c r="K6530" s="10" t="s">
        <v>454</v>
      </c>
      <c r="L6530" s="10" t="s">
        <v>993</v>
      </c>
      <c r="M6530" s="9"/>
      <c r="N6530" s="12" t="s">
        <v>457</v>
      </c>
    </row>
    <row r="6531" customFormat="1" spans="1:14">
      <c r="A6531" s="9" t="s">
        <v>11732</v>
      </c>
      <c r="B6531" s="9"/>
      <c r="C6531" s="9" t="s">
        <v>12937</v>
      </c>
      <c r="D6531" s="9" t="s">
        <v>12938</v>
      </c>
      <c r="E6531" s="9" t="s">
        <v>451</v>
      </c>
      <c r="F6531" s="9"/>
      <c r="G6531" s="9"/>
      <c r="H6531" s="9" t="s">
        <v>1278</v>
      </c>
      <c r="I6531" s="9"/>
      <c r="J6531" s="10" t="s">
        <v>453</v>
      </c>
      <c r="K6531" s="10" t="s">
        <v>454</v>
      </c>
      <c r="L6531" s="10" t="s">
        <v>993</v>
      </c>
      <c r="M6531" s="9"/>
      <c r="N6531" s="12" t="s">
        <v>457</v>
      </c>
    </row>
    <row r="6532" customFormat="1" spans="1:14">
      <c r="A6532" s="9" t="s">
        <v>11732</v>
      </c>
      <c r="B6532" s="9"/>
      <c r="C6532" s="9" t="s">
        <v>12939</v>
      </c>
      <c r="D6532" s="9" t="s">
        <v>12940</v>
      </c>
      <c r="E6532" s="9" t="s">
        <v>451</v>
      </c>
      <c r="F6532" s="9"/>
      <c r="G6532" s="9"/>
      <c r="H6532" s="9" t="s">
        <v>1278</v>
      </c>
      <c r="I6532" s="9"/>
      <c r="J6532" s="10" t="s">
        <v>453</v>
      </c>
      <c r="K6532" s="10" t="s">
        <v>454</v>
      </c>
      <c r="L6532" s="10" t="s">
        <v>993</v>
      </c>
      <c r="M6532" s="9"/>
      <c r="N6532" s="12" t="s">
        <v>457</v>
      </c>
    </row>
    <row r="6533" customFormat="1" spans="1:14">
      <c r="A6533" s="9" t="s">
        <v>11732</v>
      </c>
      <c r="B6533" s="9"/>
      <c r="C6533" s="9" t="s">
        <v>12941</v>
      </c>
      <c r="D6533" s="9" t="s">
        <v>12942</v>
      </c>
      <c r="E6533" s="9" t="s">
        <v>451</v>
      </c>
      <c r="F6533" s="9"/>
      <c r="G6533" s="9"/>
      <c r="H6533" s="9" t="s">
        <v>1278</v>
      </c>
      <c r="I6533" s="9"/>
      <c r="J6533" s="10" t="s">
        <v>453</v>
      </c>
      <c r="K6533" s="10" t="s">
        <v>454</v>
      </c>
      <c r="L6533" s="10" t="s">
        <v>993</v>
      </c>
      <c r="M6533" s="9"/>
      <c r="N6533" s="12" t="s">
        <v>457</v>
      </c>
    </row>
    <row r="6534" customFormat="1" spans="1:14">
      <c r="A6534" s="9" t="s">
        <v>11732</v>
      </c>
      <c r="B6534" s="9"/>
      <c r="C6534" s="9" t="s">
        <v>12943</v>
      </c>
      <c r="D6534" s="9" t="s">
        <v>12944</v>
      </c>
      <c r="E6534" s="9" t="s">
        <v>451</v>
      </c>
      <c r="F6534" s="9"/>
      <c r="G6534" s="9"/>
      <c r="H6534" s="9" t="s">
        <v>1278</v>
      </c>
      <c r="I6534" s="9"/>
      <c r="J6534" s="10" t="s">
        <v>453</v>
      </c>
      <c r="K6534" s="10" t="s">
        <v>454</v>
      </c>
      <c r="L6534" s="10" t="s">
        <v>993</v>
      </c>
      <c r="M6534" s="9"/>
      <c r="N6534" s="12" t="s">
        <v>457</v>
      </c>
    </row>
    <row r="6535" customFormat="1" spans="1:14">
      <c r="A6535" s="9" t="s">
        <v>11732</v>
      </c>
      <c r="B6535" s="9"/>
      <c r="C6535" s="9" t="s">
        <v>12945</v>
      </c>
      <c r="D6535" s="9" t="s">
        <v>12946</v>
      </c>
      <c r="E6535" s="9" t="s">
        <v>451</v>
      </c>
      <c r="F6535" s="9"/>
      <c r="G6535" s="9"/>
      <c r="H6535" s="9" t="s">
        <v>1278</v>
      </c>
      <c r="I6535" s="9"/>
      <c r="J6535" s="10" t="s">
        <v>453</v>
      </c>
      <c r="K6535" s="10" t="s">
        <v>454</v>
      </c>
      <c r="L6535" s="10" t="s">
        <v>993</v>
      </c>
      <c r="M6535" s="9"/>
      <c r="N6535" s="12" t="s">
        <v>457</v>
      </c>
    </row>
    <row r="6536" customFormat="1" spans="1:14">
      <c r="A6536" s="9" t="s">
        <v>11732</v>
      </c>
      <c r="B6536" s="9"/>
      <c r="C6536" s="10" t="s">
        <v>12947</v>
      </c>
      <c r="D6536" s="10" t="s">
        <v>12948</v>
      </c>
      <c r="E6536" s="10" t="s">
        <v>451</v>
      </c>
      <c r="F6536" s="10"/>
      <c r="G6536" s="10"/>
      <c r="H6536" s="10" t="s">
        <v>1278</v>
      </c>
      <c r="I6536" s="10"/>
      <c r="J6536" s="10" t="s">
        <v>453</v>
      </c>
      <c r="K6536" s="10" t="s">
        <v>454</v>
      </c>
      <c r="L6536" s="10" t="s">
        <v>993</v>
      </c>
      <c r="M6536" s="9" t="s">
        <v>456</v>
      </c>
      <c r="N6536" s="12" t="s">
        <v>457</v>
      </c>
    </row>
    <row r="6537" customFormat="1" spans="1:14">
      <c r="A6537" s="9" t="s">
        <v>11732</v>
      </c>
      <c r="B6537" s="9"/>
      <c r="C6537" s="9" t="s">
        <v>12949</v>
      </c>
      <c r="D6537" s="9" t="s">
        <v>12950</v>
      </c>
      <c r="E6537" s="9" t="s">
        <v>451</v>
      </c>
      <c r="F6537" s="9"/>
      <c r="G6537" s="9"/>
      <c r="H6537" s="9" t="s">
        <v>1278</v>
      </c>
      <c r="I6537" s="9"/>
      <c r="J6537" s="10" t="s">
        <v>453</v>
      </c>
      <c r="K6537" s="10" t="s">
        <v>454</v>
      </c>
      <c r="L6537" s="10" t="s">
        <v>993</v>
      </c>
      <c r="M6537" s="9"/>
      <c r="N6537" s="12" t="s">
        <v>457</v>
      </c>
    </row>
    <row r="6538" customFormat="1" spans="1:14">
      <c r="A6538" s="9" t="s">
        <v>11732</v>
      </c>
      <c r="B6538" s="9"/>
      <c r="C6538" s="9" t="s">
        <v>12951</v>
      </c>
      <c r="D6538" s="9" t="s">
        <v>12952</v>
      </c>
      <c r="E6538" s="9" t="s">
        <v>451</v>
      </c>
      <c r="F6538" s="9"/>
      <c r="G6538" s="9"/>
      <c r="H6538" s="9" t="s">
        <v>1278</v>
      </c>
      <c r="I6538" s="9"/>
      <c r="J6538" s="10" t="s">
        <v>453</v>
      </c>
      <c r="K6538" s="10" t="s">
        <v>454</v>
      </c>
      <c r="L6538" s="10" t="s">
        <v>993</v>
      </c>
      <c r="M6538" s="9"/>
      <c r="N6538" s="12" t="s">
        <v>457</v>
      </c>
    </row>
    <row r="6539" customFormat="1" spans="1:14">
      <c r="A6539" s="9" t="s">
        <v>11732</v>
      </c>
      <c r="B6539" s="9"/>
      <c r="C6539" s="9" t="s">
        <v>12953</v>
      </c>
      <c r="D6539" s="9" t="s">
        <v>12944</v>
      </c>
      <c r="E6539" s="9" t="s">
        <v>451</v>
      </c>
      <c r="F6539" s="9"/>
      <c r="G6539" s="9"/>
      <c r="H6539" s="9" t="s">
        <v>1278</v>
      </c>
      <c r="I6539" s="9"/>
      <c r="J6539" s="10" t="s">
        <v>453</v>
      </c>
      <c r="K6539" s="10" t="s">
        <v>454</v>
      </c>
      <c r="L6539" s="10" t="s">
        <v>993</v>
      </c>
      <c r="M6539" s="9"/>
      <c r="N6539" s="12" t="s">
        <v>457</v>
      </c>
    </row>
    <row r="6540" customFormat="1" spans="1:14">
      <c r="A6540" s="9" t="s">
        <v>11732</v>
      </c>
      <c r="B6540" s="9"/>
      <c r="C6540" s="9" t="s">
        <v>12954</v>
      </c>
      <c r="D6540" s="9" t="s">
        <v>12955</v>
      </c>
      <c r="E6540" s="9" t="s">
        <v>451</v>
      </c>
      <c r="F6540" s="9"/>
      <c r="G6540" s="9"/>
      <c r="H6540" s="9" t="s">
        <v>1278</v>
      </c>
      <c r="I6540" s="9"/>
      <c r="J6540" s="10" t="s">
        <v>453</v>
      </c>
      <c r="K6540" s="10" t="s">
        <v>454</v>
      </c>
      <c r="L6540" s="10" t="s">
        <v>993</v>
      </c>
      <c r="M6540" s="9"/>
      <c r="N6540" s="12" t="s">
        <v>457</v>
      </c>
    </row>
    <row r="6541" customFormat="1" spans="1:14">
      <c r="A6541" s="9" t="s">
        <v>11732</v>
      </c>
      <c r="B6541" s="9"/>
      <c r="C6541" s="9" t="s">
        <v>12956</v>
      </c>
      <c r="D6541" s="9" t="s">
        <v>12957</v>
      </c>
      <c r="E6541" s="9" t="s">
        <v>451</v>
      </c>
      <c r="F6541" s="9"/>
      <c r="G6541" s="9"/>
      <c r="H6541" s="9" t="s">
        <v>1278</v>
      </c>
      <c r="I6541" s="9"/>
      <c r="J6541" s="10" t="s">
        <v>453</v>
      </c>
      <c r="K6541" s="10" t="s">
        <v>454</v>
      </c>
      <c r="L6541" s="10" t="s">
        <v>993</v>
      </c>
      <c r="M6541" s="9"/>
      <c r="N6541" s="12" t="s">
        <v>457</v>
      </c>
    </row>
    <row r="6542" customFormat="1" spans="1:14">
      <c r="A6542" s="9" t="s">
        <v>11732</v>
      </c>
      <c r="B6542" s="9"/>
      <c r="C6542" s="10" t="s">
        <v>12958</v>
      </c>
      <c r="D6542" s="10" t="s">
        <v>12959</v>
      </c>
      <c r="E6542" s="10" t="s">
        <v>451</v>
      </c>
      <c r="F6542" s="10"/>
      <c r="G6542" s="10"/>
      <c r="H6542" s="10" t="s">
        <v>1278</v>
      </c>
      <c r="I6542" s="10"/>
      <c r="J6542" s="10" t="s">
        <v>453</v>
      </c>
      <c r="K6542" s="10" t="s">
        <v>454</v>
      </c>
      <c r="L6542" s="10" t="s">
        <v>993</v>
      </c>
      <c r="M6542" s="9" t="s">
        <v>456</v>
      </c>
      <c r="N6542" s="12" t="s">
        <v>457</v>
      </c>
    </row>
    <row r="6543" customFormat="1" spans="1:14">
      <c r="A6543" s="9" t="s">
        <v>11732</v>
      </c>
      <c r="B6543" s="9"/>
      <c r="C6543" s="9" t="s">
        <v>12960</v>
      </c>
      <c r="D6543" s="9" t="s">
        <v>12961</v>
      </c>
      <c r="E6543" s="9" t="s">
        <v>451</v>
      </c>
      <c r="F6543" s="9"/>
      <c r="G6543" s="9"/>
      <c r="H6543" s="9" t="s">
        <v>1278</v>
      </c>
      <c r="I6543" s="9"/>
      <c r="J6543" s="10" t="s">
        <v>453</v>
      </c>
      <c r="K6543" s="10" t="s">
        <v>454</v>
      </c>
      <c r="L6543" s="10" t="s">
        <v>993</v>
      </c>
      <c r="M6543" s="9"/>
      <c r="N6543" s="12" t="s">
        <v>457</v>
      </c>
    </row>
    <row r="6544" customFormat="1" spans="1:14">
      <c r="A6544" s="9" t="s">
        <v>11732</v>
      </c>
      <c r="B6544" s="9"/>
      <c r="C6544" s="10" t="s">
        <v>12962</v>
      </c>
      <c r="D6544" s="10" t="s">
        <v>12963</v>
      </c>
      <c r="E6544" s="10" t="s">
        <v>451</v>
      </c>
      <c r="F6544" s="10"/>
      <c r="G6544" s="10"/>
      <c r="H6544" s="10" t="s">
        <v>1278</v>
      </c>
      <c r="I6544" s="10"/>
      <c r="J6544" s="10" t="s">
        <v>453</v>
      </c>
      <c r="K6544" s="10" t="s">
        <v>454</v>
      </c>
      <c r="L6544" s="10" t="s">
        <v>993</v>
      </c>
      <c r="M6544" s="9" t="s">
        <v>456</v>
      </c>
      <c r="N6544" s="12" t="s">
        <v>457</v>
      </c>
    </row>
    <row r="6545" customFormat="1" spans="1:14">
      <c r="A6545" s="9" t="s">
        <v>11732</v>
      </c>
      <c r="B6545" s="9"/>
      <c r="C6545" s="10" t="s">
        <v>12964</v>
      </c>
      <c r="D6545" s="10" t="s">
        <v>12965</v>
      </c>
      <c r="E6545" s="10" t="s">
        <v>451</v>
      </c>
      <c r="F6545" s="10"/>
      <c r="G6545" s="10"/>
      <c r="H6545" s="10" t="s">
        <v>1278</v>
      </c>
      <c r="I6545" s="10"/>
      <c r="J6545" s="10" t="s">
        <v>453</v>
      </c>
      <c r="K6545" s="10" t="s">
        <v>454</v>
      </c>
      <c r="L6545" s="10" t="s">
        <v>993</v>
      </c>
      <c r="M6545" s="9" t="s">
        <v>456</v>
      </c>
      <c r="N6545" s="12" t="s">
        <v>457</v>
      </c>
    </row>
    <row r="6546" customFormat="1" spans="1:14">
      <c r="A6546" s="9" t="s">
        <v>11732</v>
      </c>
      <c r="B6546" s="9"/>
      <c r="C6546" s="9" t="s">
        <v>12966</v>
      </c>
      <c r="D6546" s="9" t="s">
        <v>12967</v>
      </c>
      <c r="E6546" s="9" t="s">
        <v>451</v>
      </c>
      <c r="F6546" s="9"/>
      <c r="G6546" s="9"/>
      <c r="H6546" s="9" t="s">
        <v>1278</v>
      </c>
      <c r="I6546" s="9"/>
      <c r="J6546" s="10" t="s">
        <v>453</v>
      </c>
      <c r="K6546" s="10" t="s">
        <v>454</v>
      </c>
      <c r="L6546" s="10" t="s">
        <v>993</v>
      </c>
      <c r="M6546" s="9"/>
      <c r="N6546" s="12" t="s">
        <v>457</v>
      </c>
    </row>
    <row r="6547" customFormat="1" spans="1:14">
      <c r="A6547" s="9" t="s">
        <v>11732</v>
      </c>
      <c r="B6547" s="9"/>
      <c r="C6547" s="9" t="s">
        <v>12968</v>
      </c>
      <c r="D6547" s="9" t="s">
        <v>12969</v>
      </c>
      <c r="E6547" s="9" t="s">
        <v>451</v>
      </c>
      <c r="F6547" s="9"/>
      <c r="G6547" s="9"/>
      <c r="H6547" s="9" t="s">
        <v>1278</v>
      </c>
      <c r="I6547" s="9"/>
      <c r="J6547" s="10" t="s">
        <v>453</v>
      </c>
      <c r="K6547" s="10" t="s">
        <v>454</v>
      </c>
      <c r="L6547" s="10" t="s">
        <v>993</v>
      </c>
      <c r="M6547" s="9"/>
      <c r="N6547" s="12" t="s">
        <v>457</v>
      </c>
    </row>
    <row r="6548" customFormat="1" spans="1:14">
      <c r="A6548" s="9" t="s">
        <v>11732</v>
      </c>
      <c r="B6548" s="9"/>
      <c r="C6548" s="9" t="s">
        <v>12970</v>
      </c>
      <c r="D6548" s="9" t="s">
        <v>12971</v>
      </c>
      <c r="E6548" s="9" t="s">
        <v>451</v>
      </c>
      <c r="F6548" s="9"/>
      <c r="G6548" s="9"/>
      <c r="H6548" s="9" t="s">
        <v>1278</v>
      </c>
      <c r="I6548" s="9"/>
      <c r="J6548" s="10" t="s">
        <v>453</v>
      </c>
      <c r="K6548" s="10" t="s">
        <v>454</v>
      </c>
      <c r="L6548" s="10" t="s">
        <v>993</v>
      </c>
      <c r="M6548" s="9"/>
      <c r="N6548" s="12" t="s">
        <v>457</v>
      </c>
    </row>
    <row r="6549" customFormat="1" spans="1:14">
      <c r="A6549" s="9" t="s">
        <v>11732</v>
      </c>
      <c r="B6549" s="9"/>
      <c r="C6549" s="10" t="s">
        <v>12972</v>
      </c>
      <c r="D6549" s="10" t="s">
        <v>12973</v>
      </c>
      <c r="E6549" s="10" t="s">
        <v>451</v>
      </c>
      <c r="F6549" s="10"/>
      <c r="G6549" s="10"/>
      <c r="H6549" s="10" t="s">
        <v>1278</v>
      </c>
      <c r="I6549" s="10"/>
      <c r="J6549" s="10" t="s">
        <v>453</v>
      </c>
      <c r="K6549" s="10" t="s">
        <v>454</v>
      </c>
      <c r="L6549" s="10" t="s">
        <v>993</v>
      </c>
      <c r="M6549" s="9" t="s">
        <v>456</v>
      </c>
      <c r="N6549" s="12" t="s">
        <v>457</v>
      </c>
    </row>
    <row r="6550" customFormat="1" spans="1:14">
      <c r="A6550" s="9" t="s">
        <v>11732</v>
      </c>
      <c r="B6550" s="9"/>
      <c r="C6550" s="9" t="s">
        <v>12974</v>
      </c>
      <c r="D6550" s="9" t="s">
        <v>12975</v>
      </c>
      <c r="E6550" s="9" t="s">
        <v>451</v>
      </c>
      <c r="F6550" s="9"/>
      <c r="G6550" s="9"/>
      <c r="H6550" s="9" t="s">
        <v>1278</v>
      </c>
      <c r="I6550" s="9"/>
      <c r="J6550" s="10" t="s">
        <v>453</v>
      </c>
      <c r="K6550" s="10" t="s">
        <v>454</v>
      </c>
      <c r="L6550" s="10" t="s">
        <v>993</v>
      </c>
      <c r="M6550" s="9"/>
      <c r="N6550" s="12" t="s">
        <v>457</v>
      </c>
    </row>
    <row r="6551" customFormat="1" spans="1:14">
      <c r="A6551" s="9" t="s">
        <v>11732</v>
      </c>
      <c r="B6551" s="9"/>
      <c r="C6551" s="9" t="s">
        <v>12976</v>
      </c>
      <c r="D6551" s="9" t="s">
        <v>12977</v>
      </c>
      <c r="E6551" s="9" t="s">
        <v>451</v>
      </c>
      <c r="F6551" s="9"/>
      <c r="G6551" s="9"/>
      <c r="H6551" s="9" t="s">
        <v>1278</v>
      </c>
      <c r="I6551" s="9"/>
      <c r="J6551" s="10" t="s">
        <v>453</v>
      </c>
      <c r="K6551" s="10" t="s">
        <v>454</v>
      </c>
      <c r="L6551" s="10" t="s">
        <v>993</v>
      </c>
      <c r="M6551" s="9"/>
      <c r="N6551" s="12" t="s">
        <v>457</v>
      </c>
    </row>
    <row r="6552" customFormat="1" spans="1:14">
      <c r="A6552" s="9" t="s">
        <v>11732</v>
      </c>
      <c r="B6552" s="9"/>
      <c r="C6552" s="9" t="s">
        <v>12978</v>
      </c>
      <c r="D6552" s="9" t="s">
        <v>12979</v>
      </c>
      <c r="E6552" s="9" t="s">
        <v>451</v>
      </c>
      <c r="F6552" s="9"/>
      <c r="G6552" s="9"/>
      <c r="H6552" s="9" t="s">
        <v>1278</v>
      </c>
      <c r="I6552" s="9"/>
      <c r="J6552" s="10" t="s">
        <v>453</v>
      </c>
      <c r="K6552" s="10" t="s">
        <v>454</v>
      </c>
      <c r="L6552" s="10" t="s">
        <v>993</v>
      </c>
      <c r="M6552" s="9"/>
      <c r="N6552" s="12" t="s">
        <v>457</v>
      </c>
    </row>
    <row r="6553" customFormat="1" spans="1:14">
      <c r="A6553" s="9" t="s">
        <v>11732</v>
      </c>
      <c r="B6553" s="9"/>
      <c r="C6553" s="9" t="s">
        <v>12980</v>
      </c>
      <c r="D6553" s="9" t="s">
        <v>12981</v>
      </c>
      <c r="E6553" s="9" t="s">
        <v>451</v>
      </c>
      <c r="F6553" s="9"/>
      <c r="G6553" s="9"/>
      <c r="H6553" s="9" t="s">
        <v>1278</v>
      </c>
      <c r="I6553" s="9"/>
      <c r="J6553" s="10" t="s">
        <v>453</v>
      </c>
      <c r="K6553" s="10" t="s">
        <v>454</v>
      </c>
      <c r="L6553" s="10" t="s">
        <v>993</v>
      </c>
      <c r="M6553" s="9"/>
      <c r="N6553" s="12" t="s">
        <v>457</v>
      </c>
    </row>
    <row r="6554" customFormat="1" spans="1:14">
      <c r="A6554" s="9" t="s">
        <v>11732</v>
      </c>
      <c r="B6554" s="9"/>
      <c r="C6554" s="9" t="s">
        <v>12982</v>
      </c>
      <c r="D6554" s="9" t="s">
        <v>12983</v>
      </c>
      <c r="E6554" s="9" t="s">
        <v>451</v>
      </c>
      <c r="F6554" s="9"/>
      <c r="G6554" s="9"/>
      <c r="H6554" s="9" t="s">
        <v>1278</v>
      </c>
      <c r="I6554" s="9"/>
      <c r="J6554" s="10" t="s">
        <v>453</v>
      </c>
      <c r="K6554" s="10" t="s">
        <v>454</v>
      </c>
      <c r="L6554" s="10" t="s">
        <v>993</v>
      </c>
      <c r="M6554" s="9"/>
      <c r="N6554" s="12" t="s">
        <v>457</v>
      </c>
    </row>
    <row r="6555" customFormat="1" spans="1:14">
      <c r="A6555" s="9" t="s">
        <v>11732</v>
      </c>
      <c r="B6555" s="9"/>
      <c r="C6555" s="9" t="s">
        <v>12984</v>
      </c>
      <c r="D6555" s="9" t="s">
        <v>12985</v>
      </c>
      <c r="E6555" s="9" t="s">
        <v>451</v>
      </c>
      <c r="F6555" s="9"/>
      <c r="G6555" s="9"/>
      <c r="H6555" s="9" t="s">
        <v>1278</v>
      </c>
      <c r="I6555" s="9"/>
      <c r="J6555" s="10" t="s">
        <v>453</v>
      </c>
      <c r="K6555" s="10" t="s">
        <v>454</v>
      </c>
      <c r="L6555" s="10" t="s">
        <v>993</v>
      </c>
      <c r="M6555" s="9"/>
      <c r="N6555" s="12" t="s">
        <v>457</v>
      </c>
    </row>
    <row r="6556" customFormat="1" spans="1:14">
      <c r="A6556" s="9" t="s">
        <v>11732</v>
      </c>
      <c r="B6556" s="9"/>
      <c r="C6556" s="9" t="s">
        <v>12986</v>
      </c>
      <c r="D6556" s="9" t="s">
        <v>12987</v>
      </c>
      <c r="E6556" s="9" t="s">
        <v>451</v>
      </c>
      <c r="F6556" s="9"/>
      <c r="G6556" s="9"/>
      <c r="H6556" s="9" t="s">
        <v>1278</v>
      </c>
      <c r="I6556" s="9"/>
      <c r="J6556" s="10" t="s">
        <v>453</v>
      </c>
      <c r="K6556" s="10" t="s">
        <v>454</v>
      </c>
      <c r="L6556" s="10" t="s">
        <v>993</v>
      </c>
      <c r="M6556" s="9"/>
      <c r="N6556" s="12" t="s">
        <v>457</v>
      </c>
    </row>
    <row r="6557" customFormat="1" spans="1:14">
      <c r="A6557" s="9" t="s">
        <v>11732</v>
      </c>
      <c r="B6557" s="9"/>
      <c r="C6557" s="9" t="s">
        <v>12988</v>
      </c>
      <c r="D6557" s="9" t="s">
        <v>12989</v>
      </c>
      <c r="E6557" s="9" t="s">
        <v>451</v>
      </c>
      <c r="F6557" s="9"/>
      <c r="G6557" s="9"/>
      <c r="H6557" s="9" t="s">
        <v>1278</v>
      </c>
      <c r="I6557" s="9"/>
      <c r="J6557" s="10" t="s">
        <v>453</v>
      </c>
      <c r="K6557" s="10" t="s">
        <v>454</v>
      </c>
      <c r="L6557" s="10" t="s">
        <v>993</v>
      </c>
      <c r="M6557" s="9"/>
      <c r="N6557" s="12" t="s">
        <v>457</v>
      </c>
    </row>
    <row r="6558" customFormat="1" spans="1:14">
      <c r="A6558" s="9" t="s">
        <v>11732</v>
      </c>
      <c r="B6558" s="9"/>
      <c r="C6558" s="9" t="s">
        <v>12990</v>
      </c>
      <c r="D6558" s="9" t="s">
        <v>12991</v>
      </c>
      <c r="E6558" s="9" t="s">
        <v>451</v>
      </c>
      <c r="F6558" s="9"/>
      <c r="G6558" s="9"/>
      <c r="H6558" s="9" t="s">
        <v>1278</v>
      </c>
      <c r="I6558" s="9"/>
      <c r="J6558" s="10" t="s">
        <v>453</v>
      </c>
      <c r="K6558" s="10" t="s">
        <v>454</v>
      </c>
      <c r="L6558" s="10" t="s">
        <v>993</v>
      </c>
      <c r="M6558" s="9"/>
      <c r="N6558" s="12" t="s">
        <v>457</v>
      </c>
    </row>
    <row r="6559" customFormat="1" spans="1:14">
      <c r="A6559" s="9" t="s">
        <v>11732</v>
      </c>
      <c r="B6559" s="9"/>
      <c r="C6559" s="9" t="s">
        <v>12992</v>
      </c>
      <c r="D6559" s="9" t="s">
        <v>12993</v>
      </c>
      <c r="E6559" s="9" t="s">
        <v>451</v>
      </c>
      <c r="F6559" s="9"/>
      <c r="G6559" s="9"/>
      <c r="H6559" s="9" t="s">
        <v>1278</v>
      </c>
      <c r="I6559" s="9"/>
      <c r="J6559" s="10" t="s">
        <v>453</v>
      </c>
      <c r="K6559" s="10" t="s">
        <v>454</v>
      </c>
      <c r="L6559" s="10" t="s">
        <v>993</v>
      </c>
      <c r="M6559" s="9"/>
      <c r="N6559" s="12" t="s">
        <v>457</v>
      </c>
    </row>
    <row r="6560" customFormat="1" spans="1:14">
      <c r="A6560" s="9" t="s">
        <v>11732</v>
      </c>
      <c r="B6560" s="9"/>
      <c r="C6560" s="9" t="s">
        <v>12994</v>
      </c>
      <c r="D6560" s="9" t="s">
        <v>12995</v>
      </c>
      <c r="E6560" s="9" t="s">
        <v>451</v>
      </c>
      <c r="F6560" s="9"/>
      <c r="G6560" s="9"/>
      <c r="H6560" s="9" t="s">
        <v>1278</v>
      </c>
      <c r="I6560" s="9"/>
      <c r="J6560" s="10" t="s">
        <v>453</v>
      </c>
      <c r="K6560" s="10" t="s">
        <v>454</v>
      </c>
      <c r="L6560" s="10" t="s">
        <v>993</v>
      </c>
      <c r="M6560" s="9"/>
      <c r="N6560" s="12" t="s">
        <v>457</v>
      </c>
    </row>
    <row r="6561" customFormat="1" spans="1:14">
      <c r="A6561" s="9" t="s">
        <v>11732</v>
      </c>
      <c r="B6561" s="9"/>
      <c r="C6561" s="9" t="s">
        <v>12996</v>
      </c>
      <c r="D6561" s="9" t="s">
        <v>12997</v>
      </c>
      <c r="E6561" s="9" t="s">
        <v>451</v>
      </c>
      <c r="F6561" s="9"/>
      <c r="G6561" s="9"/>
      <c r="H6561" s="9" t="s">
        <v>1278</v>
      </c>
      <c r="I6561" s="9"/>
      <c r="J6561" s="10" t="s">
        <v>453</v>
      </c>
      <c r="K6561" s="10" t="s">
        <v>454</v>
      </c>
      <c r="L6561" s="10" t="s">
        <v>993</v>
      </c>
      <c r="M6561" s="9"/>
      <c r="N6561" s="12" t="s">
        <v>457</v>
      </c>
    </row>
    <row r="6562" customFormat="1" spans="1:14">
      <c r="A6562" s="9" t="s">
        <v>11732</v>
      </c>
      <c r="B6562" s="9"/>
      <c r="C6562" s="9" t="s">
        <v>12998</v>
      </c>
      <c r="D6562" s="9" t="s">
        <v>12999</v>
      </c>
      <c r="E6562" s="9" t="s">
        <v>451</v>
      </c>
      <c r="F6562" s="9"/>
      <c r="G6562" s="9"/>
      <c r="H6562" s="9" t="s">
        <v>1278</v>
      </c>
      <c r="I6562" s="9"/>
      <c r="J6562" s="10" t="s">
        <v>453</v>
      </c>
      <c r="K6562" s="10" t="s">
        <v>454</v>
      </c>
      <c r="L6562" s="10" t="s">
        <v>993</v>
      </c>
      <c r="M6562" s="9"/>
      <c r="N6562" s="12" t="s">
        <v>457</v>
      </c>
    </row>
    <row r="6563" customFormat="1" spans="1:14">
      <c r="A6563" s="9" t="s">
        <v>11732</v>
      </c>
      <c r="B6563" s="9"/>
      <c r="C6563" s="9" t="s">
        <v>13000</v>
      </c>
      <c r="D6563" s="9" t="s">
        <v>13001</v>
      </c>
      <c r="E6563" s="9" t="s">
        <v>451</v>
      </c>
      <c r="F6563" s="9"/>
      <c r="G6563" s="9"/>
      <c r="H6563" s="9" t="s">
        <v>1278</v>
      </c>
      <c r="I6563" s="9"/>
      <c r="J6563" s="10" t="s">
        <v>453</v>
      </c>
      <c r="K6563" s="10" t="s">
        <v>454</v>
      </c>
      <c r="L6563" s="10" t="s">
        <v>993</v>
      </c>
      <c r="M6563" s="9"/>
      <c r="N6563" s="12" t="s">
        <v>457</v>
      </c>
    </row>
    <row r="6564" customFormat="1" spans="1:14">
      <c r="A6564" s="9" t="s">
        <v>11732</v>
      </c>
      <c r="B6564" s="9"/>
      <c r="C6564" s="9" t="s">
        <v>13002</v>
      </c>
      <c r="D6564" s="9" t="s">
        <v>13003</v>
      </c>
      <c r="E6564" s="9" t="s">
        <v>451</v>
      </c>
      <c r="F6564" s="9"/>
      <c r="G6564" s="9"/>
      <c r="H6564" s="9" t="s">
        <v>1278</v>
      </c>
      <c r="I6564" s="9"/>
      <c r="J6564" s="10" t="s">
        <v>453</v>
      </c>
      <c r="K6564" s="10" t="s">
        <v>454</v>
      </c>
      <c r="L6564" s="10" t="s">
        <v>993</v>
      </c>
      <c r="M6564" s="9"/>
      <c r="N6564" s="12" t="s">
        <v>457</v>
      </c>
    </row>
    <row r="6565" customFormat="1" spans="1:14">
      <c r="A6565" s="9" t="s">
        <v>11732</v>
      </c>
      <c r="B6565" s="9"/>
      <c r="C6565" s="9" t="s">
        <v>13004</v>
      </c>
      <c r="D6565" s="9" t="s">
        <v>13005</v>
      </c>
      <c r="E6565" s="9" t="s">
        <v>451</v>
      </c>
      <c r="F6565" s="9"/>
      <c r="G6565" s="9"/>
      <c r="H6565" s="9" t="s">
        <v>1278</v>
      </c>
      <c r="I6565" s="9"/>
      <c r="J6565" s="10" t="s">
        <v>453</v>
      </c>
      <c r="K6565" s="10" t="s">
        <v>454</v>
      </c>
      <c r="L6565" s="10" t="s">
        <v>993</v>
      </c>
      <c r="M6565" s="9"/>
      <c r="N6565" s="12" t="s">
        <v>457</v>
      </c>
    </row>
    <row r="6566" customFormat="1" spans="1:14">
      <c r="A6566" s="9" t="s">
        <v>11732</v>
      </c>
      <c r="B6566" s="9"/>
      <c r="C6566" s="9" t="s">
        <v>13006</v>
      </c>
      <c r="D6566" s="9" t="s">
        <v>13007</v>
      </c>
      <c r="E6566" s="9" t="s">
        <v>451</v>
      </c>
      <c r="F6566" s="9"/>
      <c r="G6566" s="9"/>
      <c r="H6566" s="9" t="s">
        <v>1278</v>
      </c>
      <c r="I6566" s="9"/>
      <c r="J6566" s="10" t="s">
        <v>453</v>
      </c>
      <c r="K6566" s="10" t="s">
        <v>454</v>
      </c>
      <c r="L6566" s="10" t="s">
        <v>993</v>
      </c>
      <c r="M6566" s="9"/>
      <c r="N6566" s="12" t="s">
        <v>457</v>
      </c>
    </row>
    <row r="6567" customFormat="1" spans="1:14">
      <c r="A6567" s="9" t="s">
        <v>11732</v>
      </c>
      <c r="B6567" s="9"/>
      <c r="C6567" s="9" t="s">
        <v>13008</v>
      </c>
      <c r="D6567" s="9" t="s">
        <v>13009</v>
      </c>
      <c r="E6567" s="9" t="s">
        <v>451</v>
      </c>
      <c r="F6567" s="9"/>
      <c r="G6567" s="9"/>
      <c r="H6567" s="9" t="s">
        <v>1278</v>
      </c>
      <c r="I6567" s="9"/>
      <c r="J6567" s="10" t="s">
        <v>453</v>
      </c>
      <c r="K6567" s="10" t="s">
        <v>454</v>
      </c>
      <c r="L6567" s="10" t="s">
        <v>993</v>
      </c>
      <c r="M6567" s="9"/>
      <c r="N6567" s="12" t="s">
        <v>457</v>
      </c>
    </row>
    <row r="6568" customFormat="1" spans="1:14">
      <c r="A6568" s="9" t="s">
        <v>11732</v>
      </c>
      <c r="B6568" s="9"/>
      <c r="C6568" s="9" t="s">
        <v>13010</v>
      </c>
      <c r="D6568" s="9" t="s">
        <v>13011</v>
      </c>
      <c r="E6568" s="9" t="s">
        <v>451</v>
      </c>
      <c r="F6568" s="9"/>
      <c r="G6568" s="9"/>
      <c r="H6568" s="9" t="s">
        <v>1278</v>
      </c>
      <c r="I6568" s="9"/>
      <c r="J6568" s="10" t="s">
        <v>453</v>
      </c>
      <c r="K6568" s="10" t="s">
        <v>454</v>
      </c>
      <c r="L6568" s="10" t="s">
        <v>993</v>
      </c>
      <c r="M6568" s="9"/>
      <c r="N6568" s="12" t="s">
        <v>457</v>
      </c>
    </row>
    <row r="6569" customFormat="1" spans="1:14">
      <c r="A6569" s="9" t="s">
        <v>11732</v>
      </c>
      <c r="B6569" s="9"/>
      <c r="C6569" s="9" t="s">
        <v>13012</v>
      </c>
      <c r="D6569" s="9" t="s">
        <v>13013</v>
      </c>
      <c r="E6569" s="9" t="s">
        <v>451</v>
      </c>
      <c r="F6569" s="9"/>
      <c r="G6569" s="9"/>
      <c r="H6569" s="9" t="s">
        <v>1278</v>
      </c>
      <c r="I6569" s="9"/>
      <c r="J6569" s="10" t="s">
        <v>453</v>
      </c>
      <c r="K6569" s="10" t="s">
        <v>454</v>
      </c>
      <c r="L6569" s="10" t="s">
        <v>993</v>
      </c>
      <c r="M6569" s="9"/>
      <c r="N6569" s="12" t="s">
        <v>457</v>
      </c>
    </row>
    <row r="6570" customFormat="1" spans="1:14">
      <c r="A6570" s="9" t="s">
        <v>11732</v>
      </c>
      <c r="B6570" s="9"/>
      <c r="C6570" s="9" t="s">
        <v>13014</v>
      </c>
      <c r="D6570" s="9" t="s">
        <v>13015</v>
      </c>
      <c r="E6570" s="9" t="s">
        <v>451</v>
      </c>
      <c r="F6570" s="9"/>
      <c r="G6570" s="9"/>
      <c r="H6570" s="9" t="s">
        <v>1278</v>
      </c>
      <c r="I6570" s="9"/>
      <c r="J6570" s="10" t="s">
        <v>453</v>
      </c>
      <c r="K6570" s="10" t="s">
        <v>454</v>
      </c>
      <c r="L6570" s="10" t="s">
        <v>993</v>
      </c>
      <c r="M6570" s="9"/>
      <c r="N6570" s="12" t="s">
        <v>457</v>
      </c>
    </row>
    <row r="6571" customFormat="1" spans="1:14">
      <c r="A6571" s="9" t="s">
        <v>11732</v>
      </c>
      <c r="B6571" s="9"/>
      <c r="C6571" s="9" t="s">
        <v>13016</v>
      </c>
      <c r="D6571" s="9" t="s">
        <v>13017</v>
      </c>
      <c r="E6571" s="9" t="s">
        <v>451</v>
      </c>
      <c r="F6571" s="9"/>
      <c r="G6571" s="9"/>
      <c r="H6571" s="9" t="s">
        <v>1278</v>
      </c>
      <c r="I6571" s="9"/>
      <c r="J6571" s="10" t="s">
        <v>453</v>
      </c>
      <c r="K6571" s="10" t="s">
        <v>454</v>
      </c>
      <c r="L6571" s="10" t="s">
        <v>993</v>
      </c>
      <c r="M6571" s="9"/>
      <c r="N6571" s="12" t="s">
        <v>457</v>
      </c>
    </row>
    <row r="6572" customFormat="1" spans="1:14">
      <c r="A6572" s="9" t="s">
        <v>11732</v>
      </c>
      <c r="B6572" s="9"/>
      <c r="C6572" s="9" t="s">
        <v>13018</v>
      </c>
      <c r="D6572" s="9" t="s">
        <v>13019</v>
      </c>
      <c r="E6572" s="9" t="s">
        <v>451</v>
      </c>
      <c r="F6572" s="9"/>
      <c r="G6572" s="9"/>
      <c r="H6572" s="9" t="s">
        <v>1278</v>
      </c>
      <c r="I6572" s="9"/>
      <c r="J6572" s="10" t="s">
        <v>453</v>
      </c>
      <c r="K6572" s="10" t="s">
        <v>454</v>
      </c>
      <c r="L6572" s="10" t="s">
        <v>993</v>
      </c>
      <c r="M6572" s="9"/>
      <c r="N6572" s="12" t="s">
        <v>457</v>
      </c>
    </row>
    <row r="6573" customFormat="1" spans="1:14">
      <c r="A6573" s="9" t="s">
        <v>11732</v>
      </c>
      <c r="B6573" s="9"/>
      <c r="C6573" s="9" t="s">
        <v>13020</v>
      </c>
      <c r="D6573" s="9" t="s">
        <v>13021</v>
      </c>
      <c r="E6573" s="9" t="s">
        <v>451</v>
      </c>
      <c r="F6573" s="9"/>
      <c r="G6573" s="9"/>
      <c r="H6573" s="9" t="s">
        <v>1278</v>
      </c>
      <c r="I6573" s="9"/>
      <c r="J6573" s="10" t="s">
        <v>453</v>
      </c>
      <c r="K6573" s="10" t="s">
        <v>454</v>
      </c>
      <c r="L6573" s="10" t="s">
        <v>993</v>
      </c>
      <c r="M6573" s="9"/>
      <c r="N6573" s="12" t="s">
        <v>457</v>
      </c>
    </row>
    <row r="6574" customFormat="1" spans="1:14">
      <c r="A6574" s="9" t="s">
        <v>11732</v>
      </c>
      <c r="B6574" s="9"/>
      <c r="C6574" s="9" t="s">
        <v>13022</v>
      </c>
      <c r="D6574" s="9" t="s">
        <v>13023</v>
      </c>
      <c r="E6574" s="9" t="s">
        <v>451</v>
      </c>
      <c r="F6574" s="9"/>
      <c r="G6574" s="9"/>
      <c r="H6574" s="9" t="s">
        <v>1278</v>
      </c>
      <c r="I6574" s="9"/>
      <c r="J6574" s="10" t="s">
        <v>453</v>
      </c>
      <c r="K6574" s="10" t="s">
        <v>454</v>
      </c>
      <c r="L6574" s="10" t="s">
        <v>993</v>
      </c>
      <c r="M6574" s="9"/>
      <c r="N6574" s="12" t="s">
        <v>457</v>
      </c>
    </row>
    <row r="6575" customFormat="1" spans="1:14">
      <c r="A6575" s="9" t="s">
        <v>11732</v>
      </c>
      <c r="B6575" s="9"/>
      <c r="C6575" s="9" t="s">
        <v>13024</v>
      </c>
      <c r="D6575" s="9" t="s">
        <v>13025</v>
      </c>
      <c r="E6575" s="9" t="s">
        <v>451</v>
      </c>
      <c r="F6575" s="9"/>
      <c r="G6575" s="9"/>
      <c r="H6575" s="9" t="s">
        <v>1278</v>
      </c>
      <c r="I6575" s="9"/>
      <c r="J6575" s="10" t="s">
        <v>453</v>
      </c>
      <c r="K6575" s="10" t="s">
        <v>454</v>
      </c>
      <c r="L6575" s="10" t="s">
        <v>993</v>
      </c>
      <c r="M6575" s="9"/>
      <c r="N6575" s="12" t="s">
        <v>457</v>
      </c>
    </row>
    <row r="6576" customFormat="1" spans="1:14">
      <c r="A6576" s="9" t="s">
        <v>11732</v>
      </c>
      <c r="B6576" s="9"/>
      <c r="C6576" s="9" t="s">
        <v>13026</v>
      </c>
      <c r="D6576" s="9" t="s">
        <v>13027</v>
      </c>
      <c r="E6576" s="9" t="s">
        <v>451</v>
      </c>
      <c r="F6576" s="9"/>
      <c r="G6576" s="9"/>
      <c r="H6576" s="9" t="s">
        <v>1278</v>
      </c>
      <c r="I6576" s="9"/>
      <c r="J6576" s="10" t="s">
        <v>453</v>
      </c>
      <c r="K6576" s="10" t="s">
        <v>454</v>
      </c>
      <c r="L6576" s="10" t="s">
        <v>993</v>
      </c>
      <c r="M6576" s="9"/>
      <c r="N6576" s="12" t="s">
        <v>457</v>
      </c>
    </row>
    <row r="6577" customFormat="1" spans="1:14">
      <c r="A6577" s="9" t="s">
        <v>11732</v>
      </c>
      <c r="B6577" s="9"/>
      <c r="C6577" s="9" t="s">
        <v>13028</v>
      </c>
      <c r="D6577" s="9" t="s">
        <v>13029</v>
      </c>
      <c r="E6577" s="9" t="s">
        <v>451</v>
      </c>
      <c r="F6577" s="9"/>
      <c r="G6577" s="9"/>
      <c r="H6577" s="9" t="s">
        <v>1278</v>
      </c>
      <c r="I6577" s="9"/>
      <c r="J6577" s="10" t="s">
        <v>453</v>
      </c>
      <c r="K6577" s="10" t="s">
        <v>454</v>
      </c>
      <c r="L6577" s="10" t="s">
        <v>993</v>
      </c>
      <c r="M6577" s="9"/>
      <c r="N6577" s="12" t="s">
        <v>457</v>
      </c>
    </row>
    <row r="6578" customFormat="1" spans="1:14">
      <c r="A6578" s="9" t="s">
        <v>11732</v>
      </c>
      <c r="B6578" s="9"/>
      <c r="C6578" s="9" t="s">
        <v>13030</v>
      </c>
      <c r="D6578" s="9" t="s">
        <v>13031</v>
      </c>
      <c r="E6578" s="9" t="s">
        <v>451</v>
      </c>
      <c r="F6578" s="9"/>
      <c r="G6578" s="9"/>
      <c r="H6578" s="9" t="s">
        <v>1278</v>
      </c>
      <c r="I6578" s="9"/>
      <c r="J6578" s="10" t="s">
        <v>453</v>
      </c>
      <c r="K6578" s="10" t="s">
        <v>454</v>
      </c>
      <c r="L6578" s="10" t="s">
        <v>993</v>
      </c>
      <c r="M6578" s="9"/>
      <c r="N6578" s="12" t="s">
        <v>457</v>
      </c>
    </row>
    <row r="6579" customFormat="1" spans="1:14">
      <c r="A6579" s="9" t="s">
        <v>11732</v>
      </c>
      <c r="B6579" s="9"/>
      <c r="C6579" s="9" t="s">
        <v>13032</v>
      </c>
      <c r="D6579" s="9" t="s">
        <v>13033</v>
      </c>
      <c r="E6579" s="9" t="s">
        <v>451</v>
      </c>
      <c r="F6579" s="9"/>
      <c r="G6579" s="9"/>
      <c r="H6579" s="9" t="s">
        <v>1278</v>
      </c>
      <c r="I6579" s="9"/>
      <c r="J6579" s="10" t="s">
        <v>453</v>
      </c>
      <c r="K6579" s="10" t="s">
        <v>454</v>
      </c>
      <c r="L6579" s="10" t="s">
        <v>993</v>
      </c>
      <c r="M6579" s="9"/>
      <c r="N6579" s="12" t="s">
        <v>457</v>
      </c>
    </row>
    <row r="6580" customFormat="1" spans="1:14">
      <c r="A6580" s="9" t="s">
        <v>11732</v>
      </c>
      <c r="B6580" s="9"/>
      <c r="C6580" s="9" t="s">
        <v>13034</v>
      </c>
      <c r="D6580" s="9" t="s">
        <v>13035</v>
      </c>
      <c r="E6580" s="9" t="s">
        <v>451</v>
      </c>
      <c r="F6580" s="9"/>
      <c r="G6580" s="9"/>
      <c r="H6580" s="9" t="s">
        <v>1278</v>
      </c>
      <c r="I6580" s="9"/>
      <c r="J6580" s="10" t="s">
        <v>453</v>
      </c>
      <c r="K6580" s="10" t="s">
        <v>454</v>
      </c>
      <c r="L6580" s="10" t="s">
        <v>993</v>
      </c>
      <c r="M6580" s="9"/>
      <c r="N6580" s="12" t="s">
        <v>457</v>
      </c>
    </row>
    <row r="6581" customFormat="1" spans="1:14">
      <c r="A6581" s="9" t="s">
        <v>11732</v>
      </c>
      <c r="B6581" s="9"/>
      <c r="C6581" s="9" t="s">
        <v>13036</v>
      </c>
      <c r="D6581" s="9" t="s">
        <v>13037</v>
      </c>
      <c r="E6581" s="9" t="s">
        <v>451</v>
      </c>
      <c r="F6581" s="9"/>
      <c r="G6581" s="9"/>
      <c r="H6581" s="9" t="s">
        <v>1278</v>
      </c>
      <c r="I6581" s="9"/>
      <c r="J6581" s="10" t="s">
        <v>453</v>
      </c>
      <c r="K6581" s="10" t="s">
        <v>454</v>
      </c>
      <c r="L6581" s="10" t="s">
        <v>993</v>
      </c>
      <c r="M6581" s="9"/>
      <c r="N6581" s="12" t="s">
        <v>457</v>
      </c>
    </row>
    <row r="6582" customFormat="1" spans="1:14">
      <c r="A6582" s="9" t="s">
        <v>11732</v>
      </c>
      <c r="B6582" s="9"/>
      <c r="C6582" s="9" t="s">
        <v>13038</v>
      </c>
      <c r="D6582" s="9" t="s">
        <v>13039</v>
      </c>
      <c r="E6582" s="9" t="s">
        <v>451</v>
      </c>
      <c r="F6582" s="9"/>
      <c r="G6582" s="9"/>
      <c r="H6582" s="9" t="s">
        <v>1278</v>
      </c>
      <c r="I6582" s="9"/>
      <c r="J6582" s="10" t="s">
        <v>453</v>
      </c>
      <c r="K6582" s="10" t="s">
        <v>454</v>
      </c>
      <c r="L6582" s="10" t="s">
        <v>993</v>
      </c>
      <c r="M6582" s="9"/>
      <c r="N6582" s="12" t="s">
        <v>457</v>
      </c>
    </row>
    <row r="6583" customFormat="1" spans="1:14">
      <c r="A6583" s="9" t="s">
        <v>11732</v>
      </c>
      <c r="B6583" s="9"/>
      <c r="C6583" s="9" t="s">
        <v>13040</v>
      </c>
      <c r="D6583" s="9" t="s">
        <v>13041</v>
      </c>
      <c r="E6583" s="9" t="s">
        <v>451</v>
      </c>
      <c r="F6583" s="9"/>
      <c r="G6583" s="9"/>
      <c r="H6583" s="9" t="s">
        <v>1278</v>
      </c>
      <c r="I6583" s="9"/>
      <c r="J6583" s="10" t="s">
        <v>453</v>
      </c>
      <c r="K6583" s="10" t="s">
        <v>454</v>
      </c>
      <c r="L6583" s="10" t="s">
        <v>993</v>
      </c>
      <c r="M6583" s="9"/>
      <c r="N6583" s="12" t="s">
        <v>457</v>
      </c>
    </row>
    <row r="6584" customFormat="1" spans="1:14">
      <c r="A6584" s="9" t="s">
        <v>11732</v>
      </c>
      <c r="B6584" s="9"/>
      <c r="C6584" s="9" t="s">
        <v>13042</v>
      </c>
      <c r="D6584" s="9" t="s">
        <v>13043</v>
      </c>
      <c r="E6584" s="9" t="s">
        <v>451</v>
      </c>
      <c r="F6584" s="9"/>
      <c r="G6584" s="9"/>
      <c r="H6584" s="9" t="s">
        <v>1278</v>
      </c>
      <c r="I6584" s="9"/>
      <c r="J6584" s="10" t="s">
        <v>453</v>
      </c>
      <c r="K6584" s="10" t="s">
        <v>454</v>
      </c>
      <c r="L6584" s="10" t="s">
        <v>993</v>
      </c>
      <c r="M6584" s="9"/>
      <c r="N6584" s="12" t="s">
        <v>457</v>
      </c>
    </row>
    <row r="6585" customFormat="1" spans="1:14">
      <c r="A6585" s="9" t="s">
        <v>11732</v>
      </c>
      <c r="B6585" s="9"/>
      <c r="C6585" s="9" t="s">
        <v>13044</v>
      </c>
      <c r="D6585" s="9" t="s">
        <v>13045</v>
      </c>
      <c r="E6585" s="9" t="s">
        <v>451</v>
      </c>
      <c r="F6585" s="9"/>
      <c r="G6585" s="9"/>
      <c r="H6585" s="9" t="s">
        <v>1278</v>
      </c>
      <c r="I6585" s="9"/>
      <c r="J6585" s="10" t="s">
        <v>453</v>
      </c>
      <c r="K6585" s="10" t="s">
        <v>454</v>
      </c>
      <c r="L6585" s="10" t="s">
        <v>993</v>
      </c>
      <c r="M6585" s="9"/>
      <c r="N6585" s="12" t="s">
        <v>457</v>
      </c>
    </row>
    <row r="6586" customFormat="1" spans="1:14">
      <c r="A6586" s="9" t="s">
        <v>11732</v>
      </c>
      <c r="B6586" s="9"/>
      <c r="C6586" s="9" t="s">
        <v>13046</v>
      </c>
      <c r="D6586" s="9" t="s">
        <v>13047</v>
      </c>
      <c r="E6586" s="9" t="s">
        <v>451</v>
      </c>
      <c r="F6586" s="9"/>
      <c r="G6586" s="9"/>
      <c r="H6586" s="9" t="s">
        <v>1278</v>
      </c>
      <c r="I6586" s="9"/>
      <c r="J6586" s="10" t="s">
        <v>453</v>
      </c>
      <c r="K6586" s="10" t="s">
        <v>454</v>
      </c>
      <c r="L6586" s="10" t="s">
        <v>993</v>
      </c>
      <c r="M6586" s="9"/>
      <c r="N6586" s="12" t="s">
        <v>457</v>
      </c>
    </row>
    <row r="6587" customFormat="1" spans="1:14">
      <c r="A6587" s="9" t="s">
        <v>11732</v>
      </c>
      <c r="B6587" s="9"/>
      <c r="C6587" s="9" t="s">
        <v>13048</v>
      </c>
      <c r="D6587" s="9" t="s">
        <v>13049</v>
      </c>
      <c r="E6587" s="9" t="s">
        <v>451</v>
      </c>
      <c r="F6587" s="9"/>
      <c r="G6587" s="9"/>
      <c r="H6587" s="9" t="s">
        <v>1278</v>
      </c>
      <c r="I6587" s="9"/>
      <c r="J6587" s="10" t="s">
        <v>453</v>
      </c>
      <c r="K6587" s="10" t="s">
        <v>454</v>
      </c>
      <c r="L6587" s="10" t="s">
        <v>993</v>
      </c>
      <c r="M6587" s="9"/>
      <c r="N6587" s="12" t="s">
        <v>457</v>
      </c>
    </row>
    <row r="6588" customFormat="1" spans="1:14">
      <c r="A6588" s="9" t="s">
        <v>11732</v>
      </c>
      <c r="B6588" s="9"/>
      <c r="C6588" s="9" t="s">
        <v>13050</v>
      </c>
      <c r="D6588" s="9" t="s">
        <v>13051</v>
      </c>
      <c r="E6588" s="9" t="s">
        <v>451</v>
      </c>
      <c r="F6588" s="9"/>
      <c r="G6588" s="9"/>
      <c r="H6588" s="9" t="s">
        <v>1278</v>
      </c>
      <c r="I6588" s="9"/>
      <c r="J6588" s="10" t="s">
        <v>453</v>
      </c>
      <c r="K6588" s="10" t="s">
        <v>454</v>
      </c>
      <c r="L6588" s="10" t="s">
        <v>993</v>
      </c>
      <c r="M6588" s="9"/>
      <c r="N6588" s="12" t="s">
        <v>457</v>
      </c>
    </row>
    <row r="6589" customFormat="1" spans="1:14">
      <c r="A6589" s="9" t="s">
        <v>11732</v>
      </c>
      <c r="B6589" s="9"/>
      <c r="C6589" s="9" t="s">
        <v>13052</v>
      </c>
      <c r="D6589" s="9" t="s">
        <v>13053</v>
      </c>
      <c r="E6589" s="9" t="s">
        <v>451</v>
      </c>
      <c r="F6589" s="9"/>
      <c r="G6589" s="9"/>
      <c r="H6589" s="9" t="s">
        <v>1278</v>
      </c>
      <c r="I6589" s="9"/>
      <c r="J6589" s="10" t="s">
        <v>453</v>
      </c>
      <c r="K6589" s="10" t="s">
        <v>454</v>
      </c>
      <c r="L6589" s="10" t="s">
        <v>993</v>
      </c>
      <c r="M6589" s="9"/>
      <c r="N6589" s="12" t="s">
        <v>457</v>
      </c>
    </row>
    <row r="6590" customFormat="1" spans="1:14">
      <c r="A6590" s="9" t="s">
        <v>11732</v>
      </c>
      <c r="B6590" s="9"/>
      <c r="C6590" s="9" t="s">
        <v>13054</v>
      </c>
      <c r="D6590" s="9" t="s">
        <v>13055</v>
      </c>
      <c r="E6590" s="9" t="s">
        <v>451</v>
      </c>
      <c r="F6590" s="9"/>
      <c r="G6590" s="9"/>
      <c r="H6590" s="9" t="s">
        <v>1278</v>
      </c>
      <c r="I6590" s="9"/>
      <c r="J6590" s="10" t="s">
        <v>453</v>
      </c>
      <c r="K6590" s="10" t="s">
        <v>454</v>
      </c>
      <c r="L6590" s="10" t="s">
        <v>993</v>
      </c>
      <c r="M6590" s="9"/>
      <c r="N6590" s="12" t="s">
        <v>457</v>
      </c>
    </row>
    <row r="6591" customFormat="1" spans="1:14">
      <c r="A6591" s="9" t="s">
        <v>11732</v>
      </c>
      <c r="B6591" s="9"/>
      <c r="C6591" s="9" t="s">
        <v>13056</v>
      </c>
      <c r="D6591" s="9" t="s">
        <v>13057</v>
      </c>
      <c r="E6591" s="9" t="s">
        <v>451</v>
      </c>
      <c r="F6591" s="9"/>
      <c r="G6591" s="9"/>
      <c r="H6591" s="9" t="s">
        <v>1278</v>
      </c>
      <c r="I6591" s="9"/>
      <c r="J6591" s="10" t="s">
        <v>453</v>
      </c>
      <c r="K6591" s="10" t="s">
        <v>454</v>
      </c>
      <c r="L6591" s="10" t="s">
        <v>993</v>
      </c>
      <c r="M6591" s="9"/>
      <c r="N6591" s="12" t="s">
        <v>457</v>
      </c>
    </row>
    <row r="6592" customFormat="1" spans="1:14">
      <c r="A6592" s="9" t="s">
        <v>11732</v>
      </c>
      <c r="B6592" s="9"/>
      <c r="C6592" s="9" t="s">
        <v>13058</v>
      </c>
      <c r="D6592" s="9" t="s">
        <v>13059</v>
      </c>
      <c r="E6592" s="9" t="s">
        <v>451</v>
      </c>
      <c r="F6592" s="9"/>
      <c r="G6592" s="9"/>
      <c r="H6592" s="9" t="s">
        <v>1278</v>
      </c>
      <c r="I6592" s="9"/>
      <c r="J6592" s="10" t="s">
        <v>453</v>
      </c>
      <c r="K6592" s="10" t="s">
        <v>454</v>
      </c>
      <c r="L6592" s="10" t="s">
        <v>993</v>
      </c>
      <c r="M6592" s="9"/>
      <c r="N6592" s="12" t="s">
        <v>457</v>
      </c>
    </row>
    <row r="6593" customFormat="1" spans="1:14">
      <c r="A6593" s="9" t="s">
        <v>11732</v>
      </c>
      <c r="B6593" s="9"/>
      <c r="C6593" s="9" t="s">
        <v>13060</v>
      </c>
      <c r="D6593" s="9" t="s">
        <v>13061</v>
      </c>
      <c r="E6593" s="9" t="s">
        <v>451</v>
      </c>
      <c r="F6593" s="9"/>
      <c r="G6593" s="9"/>
      <c r="H6593" s="9" t="s">
        <v>1278</v>
      </c>
      <c r="I6593" s="9"/>
      <c r="J6593" s="10" t="s">
        <v>453</v>
      </c>
      <c r="K6593" s="10" t="s">
        <v>454</v>
      </c>
      <c r="L6593" s="10" t="s">
        <v>993</v>
      </c>
      <c r="M6593" s="9"/>
      <c r="N6593" s="12" t="s">
        <v>457</v>
      </c>
    </row>
    <row r="6594" customFormat="1" spans="1:14">
      <c r="A6594" s="9" t="s">
        <v>11732</v>
      </c>
      <c r="B6594" s="9"/>
      <c r="C6594" s="9" t="s">
        <v>13062</v>
      </c>
      <c r="D6594" s="9" t="s">
        <v>13063</v>
      </c>
      <c r="E6594" s="9" t="s">
        <v>451</v>
      </c>
      <c r="F6594" s="9"/>
      <c r="G6594" s="9"/>
      <c r="H6594" s="9" t="s">
        <v>1278</v>
      </c>
      <c r="I6594" s="9"/>
      <c r="J6594" s="10" t="s">
        <v>453</v>
      </c>
      <c r="K6594" s="10" t="s">
        <v>454</v>
      </c>
      <c r="L6594" s="10" t="s">
        <v>993</v>
      </c>
      <c r="M6594" s="9"/>
      <c r="N6594" s="12" t="s">
        <v>457</v>
      </c>
    </row>
    <row r="6595" customFormat="1" spans="1:14">
      <c r="A6595" s="9" t="s">
        <v>11732</v>
      </c>
      <c r="B6595" s="9"/>
      <c r="C6595" s="9" t="s">
        <v>13064</v>
      </c>
      <c r="D6595" s="9" t="s">
        <v>13065</v>
      </c>
      <c r="E6595" s="9" t="s">
        <v>451</v>
      </c>
      <c r="F6595" s="9"/>
      <c r="G6595" s="9"/>
      <c r="H6595" s="9" t="s">
        <v>1278</v>
      </c>
      <c r="I6595" s="9"/>
      <c r="J6595" s="10" t="s">
        <v>453</v>
      </c>
      <c r="K6595" s="10" t="s">
        <v>454</v>
      </c>
      <c r="L6595" s="10" t="s">
        <v>993</v>
      </c>
      <c r="M6595" s="9"/>
      <c r="N6595" s="12" t="s">
        <v>457</v>
      </c>
    </row>
    <row r="6596" customFormat="1" spans="1:14">
      <c r="A6596" s="9" t="s">
        <v>11732</v>
      </c>
      <c r="B6596" s="9"/>
      <c r="C6596" s="9" t="s">
        <v>13066</v>
      </c>
      <c r="D6596" s="9" t="s">
        <v>13067</v>
      </c>
      <c r="E6596" s="9" t="s">
        <v>451</v>
      </c>
      <c r="F6596" s="9"/>
      <c r="G6596" s="9"/>
      <c r="H6596" s="9" t="s">
        <v>1278</v>
      </c>
      <c r="I6596" s="9"/>
      <c r="J6596" s="10" t="s">
        <v>453</v>
      </c>
      <c r="K6596" s="10" t="s">
        <v>454</v>
      </c>
      <c r="L6596" s="10" t="s">
        <v>993</v>
      </c>
      <c r="M6596" s="9"/>
      <c r="N6596" s="12" t="s">
        <v>457</v>
      </c>
    </row>
    <row r="6597" customFormat="1" spans="1:14">
      <c r="A6597" s="9" t="s">
        <v>11732</v>
      </c>
      <c r="B6597" s="9"/>
      <c r="C6597" s="9" t="s">
        <v>13068</v>
      </c>
      <c r="D6597" s="9" t="s">
        <v>13069</v>
      </c>
      <c r="E6597" s="9" t="s">
        <v>451</v>
      </c>
      <c r="F6597" s="9"/>
      <c r="G6597" s="9"/>
      <c r="H6597" s="9" t="s">
        <v>1278</v>
      </c>
      <c r="I6597" s="9"/>
      <c r="J6597" s="10" t="s">
        <v>453</v>
      </c>
      <c r="K6597" s="10" t="s">
        <v>454</v>
      </c>
      <c r="L6597" s="10" t="s">
        <v>993</v>
      </c>
      <c r="M6597" s="9"/>
      <c r="N6597" s="12" t="s">
        <v>457</v>
      </c>
    </row>
    <row r="6598" customFormat="1" spans="1:14">
      <c r="A6598" s="9" t="s">
        <v>11732</v>
      </c>
      <c r="B6598" s="9"/>
      <c r="C6598" s="9" t="s">
        <v>13070</v>
      </c>
      <c r="D6598" s="9" t="s">
        <v>13071</v>
      </c>
      <c r="E6598" s="9" t="s">
        <v>451</v>
      </c>
      <c r="F6598" s="9"/>
      <c r="G6598" s="9"/>
      <c r="H6598" s="9" t="s">
        <v>1278</v>
      </c>
      <c r="I6598" s="9"/>
      <c r="J6598" s="10" t="s">
        <v>453</v>
      </c>
      <c r="K6598" s="10" t="s">
        <v>454</v>
      </c>
      <c r="L6598" s="10" t="s">
        <v>993</v>
      </c>
      <c r="M6598" s="9"/>
      <c r="N6598" s="12" t="s">
        <v>457</v>
      </c>
    </row>
    <row r="6599" customFormat="1" spans="1:14">
      <c r="A6599" s="9" t="s">
        <v>11732</v>
      </c>
      <c r="B6599" s="9"/>
      <c r="C6599" s="9" t="s">
        <v>13072</v>
      </c>
      <c r="D6599" s="9" t="s">
        <v>13073</v>
      </c>
      <c r="E6599" s="9" t="s">
        <v>451</v>
      </c>
      <c r="F6599" s="9"/>
      <c r="G6599" s="9"/>
      <c r="H6599" s="9" t="s">
        <v>1278</v>
      </c>
      <c r="I6599" s="9"/>
      <c r="J6599" s="10" t="s">
        <v>453</v>
      </c>
      <c r="K6599" s="10" t="s">
        <v>454</v>
      </c>
      <c r="L6599" s="10" t="s">
        <v>993</v>
      </c>
      <c r="M6599" s="9"/>
      <c r="N6599" s="12" t="s">
        <v>457</v>
      </c>
    </row>
    <row r="6600" customFormat="1" spans="1:14">
      <c r="A6600" s="9" t="s">
        <v>11732</v>
      </c>
      <c r="B6600" s="9"/>
      <c r="C6600" s="9" t="s">
        <v>13074</v>
      </c>
      <c r="D6600" s="9" t="s">
        <v>13075</v>
      </c>
      <c r="E6600" s="9" t="s">
        <v>451</v>
      </c>
      <c r="F6600" s="9"/>
      <c r="G6600" s="9"/>
      <c r="H6600" s="9" t="s">
        <v>1278</v>
      </c>
      <c r="I6600" s="9"/>
      <c r="J6600" s="10" t="s">
        <v>453</v>
      </c>
      <c r="K6600" s="10" t="s">
        <v>454</v>
      </c>
      <c r="L6600" s="10" t="s">
        <v>993</v>
      </c>
      <c r="M6600" s="9"/>
      <c r="N6600" s="12" t="s">
        <v>457</v>
      </c>
    </row>
    <row r="6601" customFormat="1" spans="1:14">
      <c r="A6601" s="9" t="s">
        <v>11732</v>
      </c>
      <c r="B6601" s="9"/>
      <c r="C6601" s="9" t="s">
        <v>13076</v>
      </c>
      <c r="D6601" s="9" t="s">
        <v>13077</v>
      </c>
      <c r="E6601" s="9" t="s">
        <v>451</v>
      </c>
      <c r="F6601" s="9"/>
      <c r="G6601" s="9"/>
      <c r="H6601" s="9" t="s">
        <v>1278</v>
      </c>
      <c r="I6601" s="9"/>
      <c r="J6601" s="10" t="s">
        <v>453</v>
      </c>
      <c r="K6601" s="10" t="s">
        <v>454</v>
      </c>
      <c r="L6601" s="10" t="s">
        <v>993</v>
      </c>
      <c r="M6601" s="9"/>
      <c r="N6601" s="12" t="s">
        <v>457</v>
      </c>
    </row>
    <row r="6602" customFormat="1" spans="1:14">
      <c r="A6602" s="9" t="s">
        <v>11732</v>
      </c>
      <c r="B6602" s="9"/>
      <c r="C6602" s="9" t="s">
        <v>13078</v>
      </c>
      <c r="D6602" s="9" t="s">
        <v>13079</v>
      </c>
      <c r="E6602" s="9" t="s">
        <v>451</v>
      </c>
      <c r="F6602" s="9"/>
      <c r="G6602" s="9"/>
      <c r="H6602" s="9" t="s">
        <v>1278</v>
      </c>
      <c r="I6602" s="9"/>
      <c r="J6602" s="10" t="s">
        <v>453</v>
      </c>
      <c r="K6602" s="10" t="s">
        <v>454</v>
      </c>
      <c r="L6602" s="10" t="s">
        <v>993</v>
      </c>
      <c r="M6602" s="9"/>
      <c r="N6602" s="12" t="s">
        <v>457</v>
      </c>
    </row>
    <row r="6603" customFormat="1" spans="1:14">
      <c r="A6603" s="9" t="s">
        <v>11732</v>
      </c>
      <c r="B6603" s="9"/>
      <c r="C6603" s="9" t="s">
        <v>13080</v>
      </c>
      <c r="D6603" s="9" t="s">
        <v>13081</v>
      </c>
      <c r="E6603" s="9" t="s">
        <v>451</v>
      </c>
      <c r="F6603" s="9"/>
      <c r="G6603" s="9"/>
      <c r="H6603" s="9" t="s">
        <v>1278</v>
      </c>
      <c r="I6603" s="9"/>
      <c r="J6603" s="10" t="s">
        <v>453</v>
      </c>
      <c r="K6603" s="10" t="s">
        <v>454</v>
      </c>
      <c r="L6603" s="10" t="s">
        <v>993</v>
      </c>
      <c r="M6603" s="9"/>
      <c r="N6603" s="12" t="s">
        <v>457</v>
      </c>
    </row>
    <row r="6604" customFormat="1" spans="1:14">
      <c r="A6604" s="9" t="s">
        <v>11732</v>
      </c>
      <c r="B6604" s="9"/>
      <c r="C6604" s="9" t="s">
        <v>13082</v>
      </c>
      <c r="D6604" s="9" t="s">
        <v>13083</v>
      </c>
      <c r="E6604" s="9" t="s">
        <v>451</v>
      </c>
      <c r="F6604" s="9"/>
      <c r="G6604" s="9"/>
      <c r="H6604" s="9" t="s">
        <v>1278</v>
      </c>
      <c r="I6604" s="9"/>
      <c r="J6604" s="10" t="s">
        <v>453</v>
      </c>
      <c r="K6604" s="10" t="s">
        <v>454</v>
      </c>
      <c r="L6604" s="10" t="s">
        <v>993</v>
      </c>
      <c r="M6604" s="9"/>
      <c r="N6604" s="12" t="s">
        <v>457</v>
      </c>
    </row>
    <row r="6605" customFormat="1" spans="1:14">
      <c r="A6605" s="9" t="s">
        <v>11732</v>
      </c>
      <c r="B6605" s="9"/>
      <c r="C6605" s="9" t="s">
        <v>13084</v>
      </c>
      <c r="D6605" s="9" t="s">
        <v>13085</v>
      </c>
      <c r="E6605" s="9" t="s">
        <v>451</v>
      </c>
      <c r="F6605" s="9"/>
      <c r="G6605" s="9"/>
      <c r="H6605" s="9" t="s">
        <v>1278</v>
      </c>
      <c r="I6605" s="9"/>
      <c r="J6605" s="10" t="s">
        <v>453</v>
      </c>
      <c r="K6605" s="10" t="s">
        <v>454</v>
      </c>
      <c r="L6605" s="10" t="s">
        <v>993</v>
      </c>
      <c r="M6605" s="9"/>
      <c r="N6605" s="12" t="s">
        <v>457</v>
      </c>
    </row>
    <row r="6606" customFormat="1" spans="1:14">
      <c r="A6606" s="9" t="s">
        <v>11732</v>
      </c>
      <c r="B6606" s="9"/>
      <c r="C6606" s="9" t="s">
        <v>13086</v>
      </c>
      <c r="D6606" s="9" t="s">
        <v>13087</v>
      </c>
      <c r="E6606" s="9" t="s">
        <v>451</v>
      </c>
      <c r="F6606" s="9"/>
      <c r="G6606" s="9"/>
      <c r="H6606" s="9" t="s">
        <v>1278</v>
      </c>
      <c r="I6606" s="9"/>
      <c r="J6606" s="10" t="s">
        <v>453</v>
      </c>
      <c r="K6606" s="10" t="s">
        <v>454</v>
      </c>
      <c r="L6606" s="10" t="s">
        <v>993</v>
      </c>
      <c r="M6606" s="9"/>
      <c r="N6606" s="12" t="s">
        <v>457</v>
      </c>
    </row>
    <row r="6607" customFormat="1" spans="1:14">
      <c r="A6607" s="9" t="s">
        <v>11732</v>
      </c>
      <c r="B6607" s="9"/>
      <c r="C6607" s="9" t="s">
        <v>13088</v>
      </c>
      <c r="D6607" s="9" t="s">
        <v>13089</v>
      </c>
      <c r="E6607" s="9" t="s">
        <v>451</v>
      </c>
      <c r="F6607" s="9"/>
      <c r="G6607" s="9"/>
      <c r="H6607" s="9" t="s">
        <v>1278</v>
      </c>
      <c r="I6607" s="9"/>
      <c r="J6607" s="10" t="s">
        <v>453</v>
      </c>
      <c r="K6607" s="10" t="s">
        <v>454</v>
      </c>
      <c r="L6607" s="10" t="s">
        <v>993</v>
      </c>
      <c r="M6607" s="9"/>
      <c r="N6607" s="12" t="s">
        <v>457</v>
      </c>
    </row>
    <row r="6608" customFormat="1" spans="1:14">
      <c r="A6608" s="9" t="s">
        <v>11732</v>
      </c>
      <c r="B6608" s="9"/>
      <c r="C6608" s="10" t="s">
        <v>13090</v>
      </c>
      <c r="D6608" s="10" t="s">
        <v>13091</v>
      </c>
      <c r="E6608" s="10" t="s">
        <v>451</v>
      </c>
      <c r="F6608" s="10"/>
      <c r="G6608" s="10"/>
      <c r="H6608" s="10" t="s">
        <v>1278</v>
      </c>
      <c r="I6608" s="10"/>
      <c r="J6608" s="10" t="s">
        <v>453</v>
      </c>
      <c r="K6608" s="10" t="s">
        <v>454</v>
      </c>
      <c r="L6608" s="10" t="s">
        <v>993</v>
      </c>
      <c r="M6608" s="9" t="s">
        <v>456</v>
      </c>
      <c r="N6608" s="12" t="s">
        <v>457</v>
      </c>
    </row>
    <row r="6609" customFormat="1" spans="1:14">
      <c r="A6609" s="9" t="s">
        <v>11732</v>
      </c>
      <c r="B6609" s="9"/>
      <c r="C6609" s="10" t="s">
        <v>13092</v>
      </c>
      <c r="D6609" s="10" t="s">
        <v>13093</v>
      </c>
      <c r="E6609" s="10" t="s">
        <v>451</v>
      </c>
      <c r="F6609" s="10"/>
      <c r="G6609" s="10"/>
      <c r="H6609" s="10" t="s">
        <v>1278</v>
      </c>
      <c r="I6609" s="10"/>
      <c r="J6609" s="10" t="s">
        <v>453</v>
      </c>
      <c r="K6609" s="10" t="s">
        <v>454</v>
      </c>
      <c r="L6609" s="10" t="s">
        <v>993</v>
      </c>
      <c r="M6609" s="9" t="s">
        <v>456</v>
      </c>
      <c r="N6609" s="12" t="s">
        <v>457</v>
      </c>
    </row>
    <row r="6610" customFormat="1" spans="1:14">
      <c r="A6610" s="9" t="s">
        <v>11732</v>
      </c>
      <c r="B6610" s="9"/>
      <c r="C6610" s="10" t="s">
        <v>13094</v>
      </c>
      <c r="D6610" s="10" t="s">
        <v>13095</v>
      </c>
      <c r="E6610" s="10" t="s">
        <v>451</v>
      </c>
      <c r="F6610" s="10"/>
      <c r="G6610" s="10"/>
      <c r="H6610" s="10" t="s">
        <v>1278</v>
      </c>
      <c r="I6610" s="10"/>
      <c r="J6610" s="10" t="s">
        <v>453</v>
      </c>
      <c r="K6610" s="10" t="s">
        <v>454</v>
      </c>
      <c r="L6610" s="10" t="s">
        <v>993</v>
      </c>
      <c r="M6610" s="9" t="s">
        <v>456</v>
      </c>
      <c r="N6610" s="12" t="s">
        <v>457</v>
      </c>
    </row>
    <row r="6611" customFormat="1" spans="1:14">
      <c r="A6611" s="9" t="s">
        <v>11732</v>
      </c>
      <c r="B6611" s="9"/>
      <c r="C6611" s="9" t="s">
        <v>13096</v>
      </c>
      <c r="D6611" s="9" t="s">
        <v>13097</v>
      </c>
      <c r="E6611" s="9" t="s">
        <v>451</v>
      </c>
      <c r="F6611" s="9"/>
      <c r="G6611" s="9"/>
      <c r="H6611" s="9" t="s">
        <v>1278</v>
      </c>
      <c r="I6611" s="9"/>
      <c r="J6611" s="10" t="s">
        <v>453</v>
      </c>
      <c r="K6611" s="10" t="s">
        <v>454</v>
      </c>
      <c r="L6611" s="10" t="s">
        <v>993</v>
      </c>
      <c r="M6611" s="9"/>
      <c r="N6611" s="12" t="s">
        <v>457</v>
      </c>
    </row>
    <row r="6612" customFormat="1" spans="1:14">
      <c r="A6612" s="9" t="s">
        <v>11732</v>
      </c>
      <c r="B6612" s="9"/>
      <c r="C6612" s="9" t="s">
        <v>13098</v>
      </c>
      <c r="D6612" s="9" t="s">
        <v>13099</v>
      </c>
      <c r="E6612" s="9" t="s">
        <v>451</v>
      </c>
      <c r="F6612" s="9"/>
      <c r="G6612" s="9"/>
      <c r="H6612" s="9" t="s">
        <v>1278</v>
      </c>
      <c r="I6612" s="9"/>
      <c r="J6612" s="10" t="s">
        <v>453</v>
      </c>
      <c r="K6612" s="10" t="s">
        <v>454</v>
      </c>
      <c r="L6612" s="10" t="s">
        <v>993</v>
      </c>
      <c r="M6612" s="9"/>
      <c r="N6612" s="12" t="s">
        <v>457</v>
      </c>
    </row>
    <row r="6613" customFormat="1" spans="1:14">
      <c r="A6613" s="9" t="s">
        <v>11732</v>
      </c>
      <c r="B6613" s="9"/>
      <c r="C6613" s="10" t="s">
        <v>13100</v>
      </c>
      <c r="D6613" s="10" t="s">
        <v>13101</v>
      </c>
      <c r="E6613" s="10" t="s">
        <v>451</v>
      </c>
      <c r="F6613" s="10"/>
      <c r="G6613" s="10"/>
      <c r="H6613" s="10" t="s">
        <v>1278</v>
      </c>
      <c r="I6613" s="10"/>
      <c r="J6613" s="10" t="s">
        <v>453</v>
      </c>
      <c r="K6613" s="10" t="s">
        <v>454</v>
      </c>
      <c r="L6613" s="10" t="s">
        <v>993</v>
      </c>
      <c r="M6613" s="9" t="s">
        <v>456</v>
      </c>
      <c r="N6613" s="12" t="s">
        <v>457</v>
      </c>
    </row>
    <row r="6614" customFormat="1" spans="1:14">
      <c r="A6614" s="9" t="s">
        <v>11732</v>
      </c>
      <c r="B6614" s="9"/>
      <c r="C6614" s="9" t="s">
        <v>13102</v>
      </c>
      <c r="D6614" s="9" t="s">
        <v>13103</v>
      </c>
      <c r="E6614" s="9" t="s">
        <v>451</v>
      </c>
      <c r="F6614" s="9"/>
      <c r="G6614" s="9"/>
      <c r="H6614" s="9" t="s">
        <v>1278</v>
      </c>
      <c r="I6614" s="9"/>
      <c r="J6614" s="10" t="s">
        <v>453</v>
      </c>
      <c r="K6614" s="10" t="s">
        <v>454</v>
      </c>
      <c r="L6614" s="10" t="s">
        <v>993</v>
      </c>
      <c r="M6614" s="9"/>
      <c r="N6614" s="12" t="s">
        <v>457</v>
      </c>
    </row>
    <row r="6615" customFormat="1" spans="1:14">
      <c r="A6615" s="9" t="s">
        <v>11732</v>
      </c>
      <c r="B6615" s="9"/>
      <c r="C6615" s="10" t="s">
        <v>13104</v>
      </c>
      <c r="D6615" s="10" t="s">
        <v>13105</v>
      </c>
      <c r="E6615" s="10" t="s">
        <v>451</v>
      </c>
      <c r="F6615" s="10"/>
      <c r="G6615" s="10"/>
      <c r="H6615" s="10" t="s">
        <v>1278</v>
      </c>
      <c r="I6615" s="10"/>
      <c r="J6615" s="10" t="s">
        <v>453</v>
      </c>
      <c r="K6615" s="10" t="s">
        <v>454</v>
      </c>
      <c r="L6615" s="10" t="s">
        <v>993</v>
      </c>
      <c r="M6615" s="9" t="s">
        <v>456</v>
      </c>
      <c r="N6615" s="12" t="s">
        <v>457</v>
      </c>
    </row>
    <row r="6616" customFormat="1" spans="1:14">
      <c r="A6616" s="9" t="s">
        <v>11732</v>
      </c>
      <c r="B6616" s="9"/>
      <c r="C6616" s="9" t="s">
        <v>13106</v>
      </c>
      <c r="D6616" s="9" t="s">
        <v>13107</v>
      </c>
      <c r="E6616" s="9" t="s">
        <v>451</v>
      </c>
      <c r="F6616" s="9"/>
      <c r="G6616" s="9"/>
      <c r="H6616" s="9" t="s">
        <v>1278</v>
      </c>
      <c r="I6616" s="9"/>
      <c r="J6616" s="10" t="s">
        <v>453</v>
      </c>
      <c r="K6616" s="10" t="s">
        <v>454</v>
      </c>
      <c r="L6616" s="10" t="s">
        <v>993</v>
      </c>
      <c r="M6616" s="9"/>
      <c r="N6616" s="12" t="s">
        <v>457</v>
      </c>
    </row>
    <row r="6617" customFormat="1" spans="1:14">
      <c r="A6617" s="9" t="s">
        <v>11732</v>
      </c>
      <c r="B6617" s="9"/>
      <c r="C6617" s="10" t="s">
        <v>13108</v>
      </c>
      <c r="D6617" s="10" t="s">
        <v>13109</v>
      </c>
      <c r="E6617" s="10" t="s">
        <v>451</v>
      </c>
      <c r="F6617" s="10"/>
      <c r="G6617" s="10"/>
      <c r="H6617" s="10" t="s">
        <v>1278</v>
      </c>
      <c r="I6617" s="10"/>
      <c r="J6617" s="10" t="s">
        <v>453</v>
      </c>
      <c r="K6617" s="10" t="s">
        <v>454</v>
      </c>
      <c r="L6617" s="10" t="s">
        <v>993</v>
      </c>
      <c r="M6617" s="9" t="s">
        <v>456</v>
      </c>
      <c r="N6617" s="12" t="s">
        <v>457</v>
      </c>
    </row>
    <row r="6618" customFormat="1" spans="1:14">
      <c r="A6618" s="9" t="s">
        <v>11732</v>
      </c>
      <c r="B6618" s="9"/>
      <c r="C6618" s="10" t="s">
        <v>13110</v>
      </c>
      <c r="D6618" s="10" t="s">
        <v>13111</v>
      </c>
      <c r="E6618" s="10" t="s">
        <v>451</v>
      </c>
      <c r="F6618" s="10"/>
      <c r="G6618" s="10"/>
      <c r="H6618" s="10" t="s">
        <v>1278</v>
      </c>
      <c r="I6618" s="10"/>
      <c r="J6618" s="10" t="s">
        <v>453</v>
      </c>
      <c r="K6618" s="10" t="s">
        <v>454</v>
      </c>
      <c r="L6618" s="10" t="s">
        <v>993</v>
      </c>
      <c r="M6618" s="9" t="s">
        <v>456</v>
      </c>
      <c r="N6618" s="12" t="s">
        <v>457</v>
      </c>
    </row>
    <row r="6619" customFormat="1" spans="1:14">
      <c r="A6619" s="9" t="s">
        <v>11732</v>
      </c>
      <c r="B6619" s="9"/>
      <c r="C6619" s="9" t="s">
        <v>13112</v>
      </c>
      <c r="D6619" s="9" t="s">
        <v>13113</v>
      </c>
      <c r="E6619" s="9" t="s">
        <v>451</v>
      </c>
      <c r="F6619" s="9"/>
      <c r="G6619" s="9"/>
      <c r="H6619" s="9" t="s">
        <v>1278</v>
      </c>
      <c r="I6619" s="9"/>
      <c r="J6619" s="10" t="s">
        <v>453</v>
      </c>
      <c r="K6619" s="10" t="s">
        <v>454</v>
      </c>
      <c r="L6619" s="10" t="s">
        <v>993</v>
      </c>
      <c r="M6619" s="9"/>
      <c r="N6619" s="12" t="s">
        <v>457</v>
      </c>
    </row>
    <row r="6620" customFormat="1" spans="1:14">
      <c r="A6620" s="9" t="s">
        <v>11732</v>
      </c>
      <c r="B6620" s="9"/>
      <c r="C6620" s="10" t="s">
        <v>13114</v>
      </c>
      <c r="D6620" s="10" t="s">
        <v>13115</v>
      </c>
      <c r="E6620" s="10" t="s">
        <v>451</v>
      </c>
      <c r="F6620" s="10"/>
      <c r="G6620" s="10"/>
      <c r="H6620" s="10" t="s">
        <v>1278</v>
      </c>
      <c r="I6620" s="10"/>
      <c r="J6620" s="10" t="s">
        <v>453</v>
      </c>
      <c r="K6620" s="10" t="s">
        <v>454</v>
      </c>
      <c r="L6620" s="10" t="s">
        <v>993</v>
      </c>
      <c r="M6620" s="9" t="s">
        <v>456</v>
      </c>
      <c r="N6620" s="12" t="s">
        <v>457</v>
      </c>
    </row>
    <row r="6621" customFormat="1" spans="1:14">
      <c r="A6621" s="9" t="s">
        <v>11732</v>
      </c>
      <c r="B6621" s="9"/>
      <c r="C6621" s="9" t="s">
        <v>13116</v>
      </c>
      <c r="D6621" s="9" t="s">
        <v>13117</v>
      </c>
      <c r="E6621" s="9" t="s">
        <v>451</v>
      </c>
      <c r="F6621" s="9"/>
      <c r="G6621" s="9"/>
      <c r="H6621" s="9" t="s">
        <v>1278</v>
      </c>
      <c r="I6621" s="9"/>
      <c r="J6621" s="10" t="s">
        <v>453</v>
      </c>
      <c r="K6621" s="10" t="s">
        <v>454</v>
      </c>
      <c r="L6621" s="10" t="s">
        <v>993</v>
      </c>
      <c r="M6621" s="9"/>
      <c r="N6621" s="12" t="s">
        <v>457</v>
      </c>
    </row>
    <row r="6622" customFormat="1" spans="1:14">
      <c r="A6622" s="9" t="s">
        <v>11732</v>
      </c>
      <c r="B6622" s="9"/>
      <c r="C6622" s="10" t="s">
        <v>13118</v>
      </c>
      <c r="D6622" s="10" t="s">
        <v>13119</v>
      </c>
      <c r="E6622" s="10" t="s">
        <v>451</v>
      </c>
      <c r="F6622" s="10"/>
      <c r="G6622" s="10"/>
      <c r="H6622" s="10" t="s">
        <v>1278</v>
      </c>
      <c r="I6622" s="10"/>
      <c r="J6622" s="10" t="s">
        <v>453</v>
      </c>
      <c r="K6622" s="10" t="s">
        <v>454</v>
      </c>
      <c r="L6622" s="10" t="s">
        <v>993</v>
      </c>
      <c r="M6622" s="9" t="s">
        <v>456</v>
      </c>
      <c r="N6622" s="12" t="s">
        <v>457</v>
      </c>
    </row>
    <row r="6623" customFormat="1" spans="1:14">
      <c r="A6623" s="9" t="s">
        <v>11732</v>
      </c>
      <c r="B6623" s="9"/>
      <c r="C6623" s="10" t="s">
        <v>13120</v>
      </c>
      <c r="D6623" s="10" t="s">
        <v>13121</v>
      </c>
      <c r="E6623" s="10" t="s">
        <v>451</v>
      </c>
      <c r="F6623" s="10"/>
      <c r="G6623" s="10"/>
      <c r="H6623" s="10" t="s">
        <v>1278</v>
      </c>
      <c r="I6623" s="10"/>
      <c r="J6623" s="10" t="s">
        <v>453</v>
      </c>
      <c r="K6623" s="10" t="s">
        <v>454</v>
      </c>
      <c r="L6623" s="10" t="s">
        <v>993</v>
      </c>
      <c r="M6623" s="9" t="s">
        <v>456</v>
      </c>
      <c r="N6623" s="12" t="s">
        <v>457</v>
      </c>
    </row>
    <row r="6624" customFormat="1" spans="1:14">
      <c r="A6624" s="9" t="s">
        <v>11732</v>
      </c>
      <c r="B6624" s="9"/>
      <c r="C6624" s="9" t="s">
        <v>13122</v>
      </c>
      <c r="D6624" s="9" t="s">
        <v>13123</v>
      </c>
      <c r="E6624" s="9" t="s">
        <v>451</v>
      </c>
      <c r="F6624" s="9"/>
      <c r="G6624" s="9"/>
      <c r="H6624" s="9" t="s">
        <v>1278</v>
      </c>
      <c r="I6624" s="9"/>
      <c r="J6624" s="10" t="s">
        <v>453</v>
      </c>
      <c r="K6624" s="10" t="s">
        <v>454</v>
      </c>
      <c r="L6624" s="10" t="s">
        <v>993</v>
      </c>
      <c r="M6624" s="9"/>
      <c r="N6624" s="12" t="s">
        <v>457</v>
      </c>
    </row>
    <row r="6625" customFormat="1" spans="1:14">
      <c r="A6625" s="9" t="s">
        <v>11732</v>
      </c>
      <c r="B6625" s="9"/>
      <c r="C6625" s="10" t="s">
        <v>13124</v>
      </c>
      <c r="D6625" s="10" t="s">
        <v>13125</v>
      </c>
      <c r="E6625" s="10" t="s">
        <v>451</v>
      </c>
      <c r="F6625" s="10"/>
      <c r="G6625" s="10"/>
      <c r="H6625" s="10" t="s">
        <v>1278</v>
      </c>
      <c r="I6625" s="10"/>
      <c r="J6625" s="10" t="s">
        <v>453</v>
      </c>
      <c r="K6625" s="10" t="s">
        <v>454</v>
      </c>
      <c r="L6625" s="10" t="s">
        <v>993</v>
      </c>
      <c r="M6625" s="9" t="s">
        <v>456</v>
      </c>
      <c r="N6625" s="12" t="s">
        <v>457</v>
      </c>
    </row>
    <row r="6626" customFormat="1" spans="1:14">
      <c r="A6626" s="9" t="s">
        <v>11732</v>
      </c>
      <c r="B6626" s="9"/>
      <c r="C6626" s="10" t="s">
        <v>13126</v>
      </c>
      <c r="D6626" s="10" t="s">
        <v>13127</v>
      </c>
      <c r="E6626" s="10" t="s">
        <v>451</v>
      </c>
      <c r="F6626" s="10"/>
      <c r="G6626" s="10"/>
      <c r="H6626" s="10" t="s">
        <v>1278</v>
      </c>
      <c r="I6626" s="10"/>
      <c r="J6626" s="10" t="s">
        <v>453</v>
      </c>
      <c r="K6626" s="10" t="s">
        <v>454</v>
      </c>
      <c r="L6626" s="10" t="s">
        <v>993</v>
      </c>
      <c r="M6626" s="9" t="s">
        <v>456</v>
      </c>
      <c r="N6626" s="12" t="s">
        <v>457</v>
      </c>
    </row>
    <row r="6627" customFormat="1" spans="1:14">
      <c r="A6627" s="9" t="s">
        <v>11732</v>
      </c>
      <c r="B6627" s="9"/>
      <c r="C6627" s="10" t="s">
        <v>13128</v>
      </c>
      <c r="D6627" s="10" t="s">
        <v>13129</v>
      </c>
      <c r="E6627" s="10" t="s">
        <v>451</v>
      </c>
      <c r="F6627" s="10"/>
      <c r="G6627" s="10"/>
      <c r="H6627" s="10" t="s">
        <v>1278</v>
      </c>
      <c r="I6627" s="10"/>
      <c r="J6627" s="10" t="s">
        <v>453</v>
      </c>
      <c r="K6627" s="10" t="s">
        <v>454</v>
      </c>
      <c r="L6627" s="10" t="s">
        <v>993</v>
      </c>
      <c r="M6627" s="9" t="s">
        <v>456</v>
      </c>
      <c r="N6627" s="12" t="s">
        <v>457</v>
      </c>
    </row>
    <row r="6628" customFormat="1" spans="1:14">
      <c r="A6628" s="9" t="s">
        <v>11732</v>
      </c>
      <c r="B6628" s="9"/>
      <c r="C6628" s="10" t="s">
        <v>13130</v>
      </c>
      <c r="D6628" s="10" t="s">
        <v>13131</v>
      </c>
      <c r="E6628" s="10" t="s">
        <v>451</v>
      </c>
      <c r="F6628" s="10"/>
      <c r="G6628" s="10"/>
      <c r="H6628" s="10" t="s">
        <v>1278</v>
      </c>
      <c r="I6628" s="10"/>
      <c r="J6628" s="10" t="s">
        <v>453</v>
      </c>
      <c r="K6628" s="10" t="s">
        <v>454</v>
      </c>
      <c r="L6628" s="10" t="s">
        <v>993</v>
      </c>
      <c r="M6628" s="9" t="s">
        <v>456</v>
      </c>
      <c r="N6628" s="12" t="s">
        <v>457</v>
      </c>
    </row>
    <row r="6629" customFormat="1" spans="1:14">
      <c r="A6629" s="9" t="s">
        <v>11732</v>
      </c>
      <c r="B6629" s="9"/>
      <c r="C6629" s="10" t="s">
        <v>13132</v>
      </c>
      <c r="D6629" s="10" t="s">
        <v>13133</v>
      </c>
      <c r="E6629" s="10" t="s">
        <v>451</v>
      </c>
      <c r="F6629" s="10"/>
      <c r="G6629" s="10"/>
      <c r="H6629" s="10" t="s">
        <v>1278</v>
      </c>
      <c r="I6629" s="10"/>
      <c r="J6629" s="10" t="s">
        <v>453</v>
      </c>
      <c r="K6629" s="10" t="s">
        <v>454</v>
      </c>
      <c r="L6629" s="10" t="s">
        <v>993</v>
      </c>
      <c r="M6629" s="9" t="s">
        <v>456</v>
      </c>
      <c r="N6629" s="12" t="s">
        <v>457</v>
      </c>
    </row>
    <row r="6630" customFormat="1" spans="1:14">
      <c r="A6630" s="9" t="s">
        <v>11732</v>
      </c>
      <c r="B6630" s="9"/>
      <c r="C6630" s="10" t="s">
        <v>13134</v>
      </c>
      <c r="D6630" s="10" t="s">
        <v>13135</v>
      </c>
      <c r="E6630" s="10" t="s">
        <v>451</v>
      </c>
      <c r="F6630" s="10"/>
      <c r="G6630" s="10"/>
      <c r="H6630" s="10" t="s">
        <v>1278</v>
      </c>
      <c r="I6630" s="10"/>
      <c r="J6630" s="10" t="s">
        <v>453</v>
      </c>
      <c r="K6630" s="10" t="s">
        <v>454</v>
      </c>
      <c r="L6630" s="10" t="s">
        <v>993</v>
      </c>
      <c r="M6630" s="9" t="s">
        <v>456</v>
      </c>
      <c r="N6630" s="12" t="s">
        <v>457</v>
      </c>
    </row>
    <row r="6631" customFormat="1" spans="1:14">
      <c r="A6631" s="9" t="s">
        <v>11732</v>
      </c>
      <c r="B6631" s="9"/>
      <c r="C6631" s="10" t="s">
        <v>13136</v>
      </c>
      <c r="D6631" s="10" t="s">
        <v>13137</v>
      </c>
      <c r="E6631" s="10" t="s">
        <v>451</v>
      </c>
      <c r="F6631" s="10"/>
      <c r="G6631" s="10"/>
      <c r="H6631" s="10" t="s">
        <v>1278</v>
      </c>
      <c r="I6631" s="10"/>
      <c r="J6631" s="10" t="s">
        <v>453</v>
      </c>
      <c r="K6631" s="10" t="s">
        <v>454</v>
      </c>
      <c r="L6631" s="10" t="s">
        <v>993</v>
      </c>
      <c r="M6631" s="9" t="s">
        <v>456</v>
      </c>
      <c r="N6631" s="12" t="s">
        <v>457</v>
      </c>
    </row>
    <row r="6632" customFormat="1" spans="1:14">
      <c r="A6632" s="9" t="s">
        <v>11732</v>
      </c>
      <c r="B6632" s="9"/>
      <c r="C6632" s="10" t="s">
        <v>13138</v>
      </c>
      <c r="D6632" s="10" t="s">
        <v>13139</v>
      </c>
      <c r="E6632" s="10" t="s">
        <v>451</v>
      </c>
      <c r="F6632" s="10"/>
      <c r="G6632" s="10"/>
      <c r="H6632" s="10" t="s">
        <v>1278</v>
      </c>
      <c r="I6632" s="10"/>
      <c r="J6632" s="10" t="s">
        <v>453</v>
      </c>
      <c r="K6632" s="10" t="s">
        <v>454</v>
      </c>
      <c r="L6632" s="10" t="s">
        <v>993</v>
      </c>
      <c r="M6632" s="9" t="s">
        <v>456</v>
      </c>
      <c r="N6632" s="12" t="s">
        <v>457</v>
      </c>
    </row>
    <row r="6633" customFormat="1" spans="1:14">
      <c r="A6633" s="9" t="s">
        <v>11732</v>
      </c>
      <c r="B6633" s="9"/>
      <c r="C6633" s="9" t="s">
        <v>13140</v>
      </c>
      <c r="D6633" s="9" t="s">
        <v>13141</v>
      </c>
      <c r="E6633" s="9" t="s">
        <v>451</v>
      </c>
      <c r="F6633" s="9"/>
      <c r="G6633" s="9"/>
      <c r="H6633" s="9" t="s">
        <v>1278</v>
      </c>
      <c r="I6633" s="9"/>
      <c r="J6633" s="10" t="s">
        <v>453</v>
      </c>
      <c r="K6633" s="10" t="s">
        <v>454</v>
      </c>
      <c r="L6633" s="10" t="s">
        <v>993</v>
      </c>
      <c r="M6633" s="9"/>
      <c r="N6633" s="12" t="s">
        <v>457</v>
      </c>
    </row>
    <row r="6634" customFormat="1" spans="1:14">
      <c r="A6634" s="9" t="s">
        <v>11732</v>
      </c>
      <c r="B6634" s="9"/>
      <c r="C6634" s="9" t="s">
        <v>13142</v>
      </c>
      <c r="D6634" s="9" t="s">
        <v>13143</v>
      </c>
      <c r="E6634" s="9" t="s">
        <v>451</v>
      </c>
      <c r="F6634" s="9"/>
      <c r="G6634" s="9"/>
      <c r="H6634" s="9" t="s">
        <v>1278</v>
      </c>
      <c r="I6634" s="9"/>
      <c r="J6634" s="10" t="s">
        <v>453</v>
      </c>
      <c r="K6634" s="10" t="s">
        <v>454</v>
      </c>
      <c r="L6634" s="10" t="s">
        <v>993</v>
      </c>
      <c r="M6634" s="9"/>
      <c r="N6634" s="12" t="s">
        <v>457</v>
      </c>
    </row>
    <row r="6635" customFormat="1" spans="1:14">
      <c r="A6635" s="9" t="s">
        <v>11732</v>
      </c>
      <c r="B6635" s="9"/>
      <c r="C6635" s="9" t="s">
        <v>13144</v>
      </c>
      <c r="D6635" s="9" t="s">
        <v>13145</v>
      </c>
      <c r="E6635" s="9" t="s">
        <v>451</v>
      </c>
      <c r="F6635" s="9"/>
      <c r="G6635" s="9"/>
      <c r="H6635" s="9" t="s">
        <v>1278</v>
      </c>
      <c r="I6635" s="9"/>
      <c r="J6635" s="10" t="s">
        <v>453</v>
      </c>
      <c r="K6635" s="10" t="s">
        <v>454</v>
      </c>
      <c r="L6635" s="10" t="s">
        <v>993</v>
      </c>
      <c r="M6635" s="9"/>
      <c r="N6635" s="12" t="s">
        <v>457</v>
      </c>
    </row>
    <row r="6636" customFormat="1" spans="1:14">
      <c r="A6636" s="9" t="s">
        <v>11732</v>
      </c>
      <c r="B6636" s="9"/>
      <c r="C6636" s="9" t="s">
        <v>13146</v>
      </c>
      <c r="D6636" s="9" t="s">
        <v>13147</v>
      </c>
      <c r="E6636" s="9" t="s">
        <v>451</v>
      </c>
      <c r="F6636" s="9"/>
      <c r="G6636" s="9"/>
      <c r="H6636" s="9" t="s">
        <v>1278</v>
      </c>
      <c r="I6636" s="9"/>
      <c r="J6636" s="10" t="s">
        <v>453</v>
      </c>
      <c r="K6636" s="10" t="s">
        <v>454</v>
      </c>
      <c r="L6636" s="10" t="s">
        <v>993</v>
      </c>
      <c r="M6636" s="9"/>
      <c r="N6636" s="12" t="s">
        <v>457</v>
      </c>
    </row>
    <row r="6637" customFormat="1" spans="1:14">
      <c r="A6637" s="9" t="s">
        <v>11732</v>
      </c>
      <c r="B6637" s="9"/>
      <c r="C6637" s="10" t="s">
        <v>13148</v>
      </c>
      <c r="D6637" s="10" t="s">
        <v>13149</v>
      </c>
      <c r="E6637" s="10" t="s">
        <v>451</v>
      </c>
      <c r="F6637" s="10"/>
      <c r="G6637" s="10"/>
      <c r="H6637" s="10" t="s">
        <v>1278</v>
      </c>
      <c r="I6637" s="10"/>
      <c r="J6637" s="10" t="s">
        <v>453</v>
      </c>
      <c r="K6637" s="10" t="s">
        <v>454</v>
      </c>
      <c r="L6637" s="10" t="s">
        <v>993</v>
      </c>
      <c r="M6637" s="9" t="s">
        <v>456</v>
      </c>
      <c r="N6637" s="12" t="s">
        <v>457</v>
      </c>
    </row>
    <row r="6638" customFormat="1" spans="1:14">
      <c r="A6638" s="9" t="s">
        <v>11732</v>
      </c>
      <c r="B6638" s="9"/>
      <c r="C6638" s="10" t="s">
        <v>13150</v>
      </c>
      <c r="D6638" s="10" t="s">
        <v>13151</v>
      </c>
      <c r="E6638" s="10" t="s">
        <v>451</v>
      </c>
      <c r="F6638" s="10"/>
      <c r="G6638" s="10"/>
      <c r="H6638" s="10" t="s">
        <v>1278</v>
      </c>
      <c r="I6638" s="10"/>
      <c r="J6638" s="10" t="s">
        <v>453</v>
      </c>
      <c r="K6638" s="10" t="s">
        <v>454</v>
      </c>
      <c r="L6638" s="10" t="s">
        <v>993</v>
      </c>
      <c r="M6638" s="9" t="s">
        <v>456</v>
      </c>
      <c r="N6638" s="12" t="s">
        <v>457</v>
      </c>
    </row>
    <row r="6639" customFormat="1" spans="1:14">
      <c r="A6639" s="9" t="s">
        <v>11732</v>
      </c>
      <c r="B6639" s="9"/>
      <c r="C6639" s="9" t="s">
        <v>13152</v>
      </c>
      <c r="D6639" s="9" t="s">
        <v>13153</v>
      </c>
      <c r="E6639" s="9" t="s">
        <v>451</v>
      </c>
      <c r="F6639" s="9"/>
      <c r="G6639" s="9"/>
      <c r="H6639" s="9" t="s">
        <v>1278</v>
      </c>
      <c r="I6639" s="9"/>
      <c r="J6639" s="10" t="s">
        <v>453</v>
      </c>
      <c r="K6639" s="10" t="s">
        <v>454</v>
      </c>
      <c r="L6639" s="10" t="s">
        <v>993</v>
      </c>
      <c r="M6639" s="9"/>
      <c r="N6639" s="12" t="s">
        <v>457</v>
      </c>
    </row>
    <row r="6640" customFormat="1" spans="1:14">
      <c r="A6640" s="9" t="s">
        <v>11732</v>
      </c>
      <c r="B6640" s="9"/>
      <c r="C6640" s="10" t="s">
        <v>13154</v>
      </c>
      <c r="D6640" s="10" t="s">
        <v>13155</v>
      </c>
      <c r="E6640" s="10" t="s">
        <v>451</v>
      </c>
      <c r="F6640" s="10"/>
      <c r="G6640" s="10"/>
      <c r="H6640" s="10" t="s">
        <v>1278</v>
      </c>
      <c r="I6640" s="10"/>
      <c r="J6640" s="10" t="s">
        <v>453</v>
      </c>
      <c r="K6640" s="10" t="s">
        <v>454</v>
      </c>
      <c r="L6640" s="10" t="s">
        <v>993</v>
      </c>
      <c r="M6640" s="9" t="s">
        <v>456</v>
      </c>
      <c r="N6640" s="12" t="s">
        <v>457</v>
      </c>
    </row>
    <row r="6641" customFormat="1" spans="1:14">
      <c r="A6641" s="9" t="s">
        <v>11732</v>
      </c>
      <c r="B6641" s="9"/>
      <c r="C6641" s="9" t="s">
        <v>13156</v>
      </c>
      <c r="D6641" s="9" t="s">
        <v>13157</v>
      </c>
      <c r="E6641" s="9" t="s">
        <v>451</v>
      </c>
      <c r="F6641" s="9"/>
      <c r="G6641" s="9"/>
      <c r="H6641" s="9" t="s">
        <v>1278</v>
      </c>
      <c r="I6641" s="9"/>
      <c r="J6641" s="10" t="s">
        <v>453</v>
      </c>
      <c r="K6641" s="10" t="s">
        <v>454</v>
      </c>
      <c r="L6641" s="10" t="s">
        <v>993</v>
      </c>
      <c r="M6641" s="9"/>
      <c r="N6641" s="12" t="s">
        <v>457</v>
      </c>
    </row>
    <row r="6642" customFormat="1" spans="1:14">
      <c r="A6642" s="9" t="s">
        <v>11732</v>
      </c>
      <c r="B6642" s="9"/>
      <c r="C6642" s="10" t="s">
        <v>13158</v>
      </c>
      <c r="D6642" s="10" t="s">
        <v>13159</v>
      </c>
      <c r="E6642" s="10" t="s">
        <v>451</v>
      </c>
      <c r="F6642" s="10"/>
      <c r="G6642" s="10"/>
      <c r="H6642" s="10" t="s">
        <v>1278</v>
      </c>
      <c r="I6642" s="10"/>
      <c r="J6642" s="10" t="s">
        <v>453</v>
      </c>
      <c r="K6642" s="10" t="s">
        <v>454</v>
      </c>
      <c r="L6642" s="10" t="s">
        <v>993</v>
      </c>
      <c r="M6642" s="9" t="s">
        <v>456</v>
      </c>
      <c r="N6642" s="12" t="s">
        <v>457</v>
      </c>
    </row>
    <row r="6643" customFormat="1" spans="1:14">
      <c r="A6643" s="9" t="s">
        <v>11732</v>
      </c>
      <c r="B6643" s="9"/>
      <c r="C6643" s="10" t="s">
        <v>13160</v>
      </c>
      <c r="D6643" s="10" t="s">
        <v>13161</v>
      </c>
      <c r="E6643" s="10" t="s">
        <v>451</v>
      </c>
      <c r="F6643" s="10"/>
      <c r="G6643" s="10"/>
      <c r="H6643" s="10" t="s">
        <v>1278</v>
      </c>
      <c r="I6643" s="10"/>
      <c r="J6643" s="10" t="s">
        <v>453</v>
      </c>
      <c r="K6643" s="10" t="s">
        <v>454</v>
      </c>
      <c r="L6643" s="10" t="s">
        <v>993</v>
      </c>
      <c r="M6643" s="9" t="s">
        <v>456</v>
      </c>
      <c r="N6643" s="12" t="s">
        <v>457</v>
      </c>
    </row>
    <row r="6644" customFormat="1" spans="1:14">
      <c r="A6644" s="9" t="s">
        <v>11732</v>
      </c>
      <c r="B6644" s="9"/>
      <c r="C6644" s="10" t="s">
        <v>13162</v>
      </c>
      <c r="D6644" s="10" t="s">
        <v>13163</v>
      </c>
      <c r="E6644" s="10" t="s">
        <v>451</v>
      </c>
      <c r="F6644" s="10"/>
      <c r="G6644" s="10"/>
      <c r="H6644" s="10" t="s">
        <v>1278</v>
      </c>
      <c r="I6644" s="10"/>
      <c r="J6644" s="10" t="s">
        <v>453</v>
      </c>
      <c r="K6644" s="10" t="s">
        <v>454</v>
      </c>
      <c r="L6644" s="10" t="s">
        <v>993</v>
      </c>
      <c r="M6644" s="9" t="s">
        <v>456</v>
      </c>
      <c r="N6644" s="12" t="s">
        <v>457</v>
      </c>
    </row>
    <row r="6645" customFormat="1" spans="1:14">
      <c r="A6645" s="9" t="s">
        <v>11732</v>
      </c>
      <c r="B6645" s="9"/>
      <c r="C6645" s="10" t="s">
        <v>13164</v>
      </c>
      <c r="D6645" s="10" t="s">
        <v>13165</v>
      </c>
      <c r="E6645" s="10" t="s">
        <v>451</v>
      </c>
      <c r="F6645" s="10"/>
      <c r="G6645" s="10"/>
      <c r="H6645" s="10" t="s">
        <v>1278</v>
      </c>
      <c r="I6645" s="10"/>
      <c r="J6645" s="10" t="s">
        <v>453</v>
      </c>
      <c r="K6645" s="10" t="s">
        <v>454</v>
      </c>
      <c r="L6645" s="10" t="s">
        <v>993</v>
      </c>
      <c r="M6645" s="9" t="s">
        <v>456</v>
      </c>
      <c r="N6645" s="12" t="s">
        <v>457</v>
      </c>
    </row>
    <row r="6646" customFormat="1" spans="1:14">
      <c r="A6646" s="9" t="s">
        <v>11732</v>
      </c>
      <c r="B6646" s="9"/>
      <c r="C6646" s="10" t="s">
        <v>13166</v>
      </c>
      <c r="D6646" s="10" t="s">
        <v>13167</v>
      </c>
      <c r="E6646" s="10" t="s">
        <v>451</v>
      </c>
      <c r="F6646" s="10"/>
      <c r="G6646" s="10"/>
      <c r="H6646" s="10" t="s">
        <v>1278</v>
      </c>
      <c r="I6646" s="10"/>
      <c r="J6646" s="10" t="s">
        <v>453</v>
      </c>
      <c r="K6646" s="10" t="s">
        <v>454</v>
      </c>
      <c r="L6646" s="10" t="s">
        <v>993</v>
      </c>
      <c r="M6646" s="9" t="s">
        <v>456</v>
      </c>
      <c r="N6646" s="12" t="s">
        <v>457</v>
      </c>
    </row>
    <row r="6647" customFormat="1" spans="1:14">
      <c r="A6647" s="9" t="s">
        <v>11732</v>
      </c>
      <c r="B6647" s="9"/>
      <c r="C6647" s="10" t="s">
        <v>13168</v>
      </c>
      <c r="D6647" s="10" t="s">
        <v>13169</v>
      </c>
      <c r="E6647" s="10" t="s">
        <v>451</v>
      </c>
      <c r="F6647" s="10"/>
      <c r="G6647" s="10"/>
      <c r="H6647" s="10" t="s">
        <v>1278</v>
      </c>
      <c r="I6647" s="10"/>
      <c r="J6647" s="10" t="s">
        <v>453</v>
      </c>
      <c r="K6647" s="10" t="s">
        <v>454</v>
      </c>
      <c r="L6647" s="10" t="s">
        <v>993</v>
      </c>
      <c r="M6647" s="9" t="s">
        <v>456</v>
      </c>
      <c r="N6647" s="12" t="s">
        <v>457</v>
      </c>
    </row>
    <row r="6648" customFormat="1" spans="1:14">
      <c r="A6648" s="9" t="s">
        <v>11732</v>
      </c>
      <c r="B6648" s="9"/>
      <c r="C6648" s="9" t="s">
        <v>13170</v>
      </c>
      <c r="D6648" s="9" t="s">
        <v>13171</v>
      </c>
      <c r="E6648" s="9" t="s">
        <v>451</v>
      </c>
      <c r="F6648" s="9"/>
      <c r="G6648" s="9"/>
      <c r="H6648" s="9" t="s">
        <v>1278</v>
      </c>
      <c r="I6648" s="9"/>
      <c r="J6648" s="10" t="s">
        <v>453</v>
      </c>
      <c r="K6648" s="10" t="s">
        <v>454</v>
      </c>
      <c r="L6648" s="10" t="s">
        <v>993</v>
      </c>
      <c r="M6648" s="9"/>
      <c r="N6648" s="12" t="s">
        <v>457</v>
      </c>
    </row>
    <row r="6649" customFormat="1" spans="1:14">
      <c r="A6649" s="9" t="s">
        <v>11732</v>
      </c>
      <c r="B6649" s="9"/>
      <c r="C6649" s="10" t="s">
        <v>13172</v>
      </c>
      <c r="D6649" s="10" t="s">
        <v>13173</v>
      </c>
      <c r="E6649" s="10" t="s">
        <v>451</v>
      </c>
      <c r="F6649" s="10"/>
      <c r="G6649" s="10"/>
      <c r="H6649" s="10" t="s">
        <v>1278</v>
      </c>
      <c r="I6649" s="10"/>
      <c r="J6649" s="10" t="s">
        <v>453</v>
      </c>
      <c r="K6649" s="10" t="s">
        <v>454</v>
      </c>
      <c r="L6649" s="10" t="s">
        <v>993</v>
      </c>
      <c r="M6649" s="9" t="s">
        <v>456</v>
      </c>
      <c r="N6649" s="12" t="s">
        <v>457</v>
      </c>
    </row>
    <row r="6650" customFormat="1" spans="1:14">
      <c r="A6650" s="9" t="s">
        <v>11732</v>
      </c>
      <c r="B6650" s="9"/>
      <c r="C6650" s="10" t="s">
        <v>13174</v>
      </c>
      <c r="D6650" s="10" t="s">
        <v>13175</v>
      </c>
      <c r="E6650" s="10" t="s">
        <v>451</v>
      </c>
      <c r="F6650" s="10"/>
      <c r="G6650" s="10"/>
      <c r="H6650" s="10" t="s">
        <v>1278</v>
      </c>
      <c r="I6650" s="10"/>
      <c r="J6650" s="10" t="s">
        <v>453</v>
      </c>
      <c r="K6650" s="10" t="s">
        <v>454</v>
      </c>
      <c r="L6650" s="10" t="s">
        <v>993</v>
      </c>
      <c r="M6650" s="9" t="s">
        <v>456</v>
      </c>
      <c r="N6650" s="12" t="s">
        <v>457</v>
      </c>
    </row>
    <row r="6651" customFormat="1" spans="1:14">
      <c r="A6651" s="9" t="s">
        <v>11732</v>
      </c>
      <c r="B6651" s="9"/>
      <c r="C6651" s="9" t="s">
        <v>13176</v>
      </c>
      <c r="D6651" s="9" t="s">
        <v>13177</v>
      </c>
      <c r="E6651" s="9" t="s">
        <v>451</v>
      </c>
      <c r="F6651" s="9"/>
      <c r="G6651" s="9"/>
      <c r="H6651" s="9" t="s">
        <v>1278</v>
      </c>
      <c r="I6651" s="9"/>
      <c r="J6651" s="10" t="s">
        <v>453</v>
      </c>
      <c r="K6651" s="10" t="s">
        <v>454</v>
      </c>
      <c r="L6651" s="10" t="s">
        <v>993</v>
      </c>
      <c r="M6651" s="9"/>
      <c r="N6651" s="12" t="s">
        <v>457</v>
      </c>
    </row>
    <row r="6652" customFormat="1" spans="1:14">
      <c r="A6652" s="9" t="s">
        <v>11732</v>
      </c>
      <c r="B6652" s="9"/>
      <c r="C6652" s="10" t="s">
        <v>13178</v>
      </c>
      <c r="D6652" s="10" t="s">
        <v>13179</v>
      </c>
      <c r="E6652" s="10" t="s">
        <v>451</v>
      </c>
      <c r="F6652" s="10"/>
      <c r="G6652" s="10"/>
      <c r="H6652" s="10" t="s">
        <v>1278</v>
      </c>
      <c r="I6652" s="10"/>
      <c r="J6652" s="10" t="s">
        <v>453</v>
      </c>
      <c r="K6652" s="10" t="s">
        <v>454</v>
      </c>
      <c r="L6652" s="10" t="s">
        <v>993</v>
      </c>
      <c r="M6652" s="9" t="s">
        <v>456</v>
      </c>
      <c r="N6652" s="12" t="s">
        <v>457</v>
      </c>
    </row>
    <row r="6653" customFormat="1" spans="1:14">
      <c r="A6653" s="9" t="s">
        <v>11732</v>
      </c>
      <c r="B6653" s="9"/>
      <c r="C6653" s="10" t="s">
        <v>13180</v>
      </c>
      <c r="D6653" s="10" t="s">
        <v>13181</v>
      </c>
      <c r="E6653" s="10" t="s">
        <v>451</v>
      </c>
      <c r="F6653" s="10"/>
      <c r="G6653" s="10"/>
      <c r="H6653" s="10" t="s">
        <v>1278</v>
      </c>
      <c r="I6653" s="10"/>
      <c r="J6653" s="10" t="s">
        <v>453</v>
      </c>
      <c r="K6653" s="10" t="s">
        <v>454</v>
      </c>
      <c r="L6653" s="10" t="s">
        <v>993</v>
      </c>
      <c r="M6653" s="9" t="s">
        <v>456</v>
      </c>
      <c r="N6653" s="12" t="s">
        <v>457</v>
      </c>
    </row>
    <row r="6654" customFormat="1" spans="1:14">
      <c r="A6654" s="9" t="s">
        <v>11732</v>
      </c>
      <c r="B6654" s="9"/>
      <c r="C6654" s="9" t="s">
        <v>13182</v>
      </c>
      <c r="D6654" s="9" t="s">
        <v>13183</v>
      </c>
      <c r="E6654" s="9" t="s">
        <v>451</v>
      </c>
      <c r="F6654" s="9"/>
      <c r="G6654" s="9"/>
      <c r="H6654" s="9" t="s">
        <v>1278</v>
      </c>
      <c r="I6654" s="9"/>
      <c r="J6654" s="10" t="s">
        <v>453</v>
      </c>
      <c r="K6654" s="10" t="s">
        <v>454</v>
      </c>
      <c r="L6654" s="10" t="s">
        <v>993</v>
      </c>
      <c r="M6654" s="9"/>
      <c r="N6654" s="12" t="s">
        <v>457</v>
      </c>
    </row>
    <row r="6655" customFormat="1" spans="1:14">
      <c r="A6655" s="9" t="s">
        <v>11732</v>
      </c>
      <c r="B6655" s="9"/>
      <c r="C6655" s="9" t="s">
        <v>13184</v>
      </c>
      <c r="D6655" s="9" t="s">
        <v>13185</v>
      </c>
      <c r="E6655" s="9" t="s">
        <v>451</v>
      </c>
      <c r="F6655" s="9"/>
      <c r="G6655" s="9"/>
      <c r="H6655" s="9" t="s">
        <v>1278</v>
      </c>
      <c r="I6655" s="9"/>
      <c r="J6655" s="10" t="s">
        <v>453</v>
      </c>
      <c r="K6655" s="10" t="s">
        <v>454</v>
      </c>
      <c r="L6655" s="10" t="s">
        <v>993</v>
      </c>
      <c r="M6655" s="9"/>
      <c r="N6655" s="12" t="s">
        <v>457</v>
      </c>
    </row>
    <row r="6656" customFormat="1" spans="1:14">
      <c r="A6656" s="9" t="s">
        <v>11732</v>
      </c>
      <c r="B6656" s="9"/>
      <c r="C6656" s="10" t="s">
        <v>13186</v>
      </c>
      <c r="D6656" s="10" t="s">
        <v>13187</v>
      </c>
      <c r="E6656" s="10" t="s">
        <v>451</v>
      </c>
      <c r="F6656" s="10"/>
      <c r="G6656" s="10"/>
      <c r="H6656" s="10" t="s">
        <v>1278</v>
      </c>
      <c r="I6656" s="10"/>
      <c r="J6656" s="10" t="s">
        <v>453</v>
      </c>
      <c r="K6656" s="10" t="s">
        <v>454</v>
      </c>
      <c r="L6656" s="10" t="s">
        <v>993</v>
      </c>
      <c r="M6656" s="9" t="s">
        <v>456</v>
      </c>
      <c r="N6656" s="12" t="s">
        <v>457</v>
      </c>
    </row>
    <row r="6657" customFormat="1" spans="1:14">
      <c r="A6657" s="9" t="s">
        <v>11732</v>
      </c>
      <c r="B6657" s="9"/>
      <c r="C6657" s="10" t="s">
        <v>13188</v>
      </c>
      <c r="D6657" s="10" t="s">
        <v>13189</v>
      </c>
      <c r="E6657" s="10" t="s">
        <v>451</v>
      </c>
      <c r="F6657" s="10"/>
      <c r="G6657" s="10"/>
      <c r="H6657" s="10" t="s">
        <v>1278</v>
      </c>
      <c r="I6657" s="10"/>
      <c r="J6657" s="10" t="s">
        <v>453</v>
      </c>
      <c r="K6657" s="10" t="s">
        <v>454</v>
      </c>
      <c r="L6657" s="10" t="s">
        <v>993</v>
      </c>
      <c r="M6657" s="9" t="s">
        <v>456</v>
      </c>
      <c r="N6657" s="12" t="s">
        <v>457</v>
      </c>
    </row>
    <row r="6658" customFormat="1" spans="1:14">
      <c r="A6658" s="9" t="s">
        <v>11732</v>
      </c>
      <c r="B6658" s="9"/>
      <c r="C6658" s="9" t="s">
        <v>13190</v>
      </c>
      <c r="D6658" s="9" t="s">
        <v>13191</v>
      </c>
      <c r="E6658" s="9" t="s">
        <v>451</v>
      </c>
      <c r="F6658" s="9"/>
      <c r="G6658" s="9"/>
      <c r="H6658" s="9" t="s">
        <v>1278</v>
      </c>
      <c r="I6658" s="9"/>
      <c r="J6658" s="10" t="s">
        <v>453</v>
      </c>
      <c r="K6658" s="10" t="s">
        <v>454</v>
      </c>
      <c r="L6658" s="10" t="s">
        <v>993</v>
      </c>
      <c r="M6658" s="9"/>
      <c r="N6658" s="12" t="s">
        <v>457</v>
      </c>
    </row>
    <row r="6659" customFormat="1" spans="1:14">
      <c r="A6659" s="9" t="s">
        <v>11732</v>
      </c>
      <c r="B6659" s="9"/>
      <c r="C6659" s="10" t="s">
        <v>13192</v>
      </c>
      <c r="D6659" s="10" t="s">
        <v>13193</v>
      </c>
      <c r="E6659" s="10" t="s">
        <v>451</v>
      </c>
      <c r="F6659" s="10"/>
      <c r="G6659" s="10"/>
      <c r="H6659" s="10" t="s">
        <v>1278</v>
      </c>
      <c r="I6659" s="10"/>
      <c r="J6659" s="10" t="s">
        <v>453</v>
      </c>
      <c r="K6659" s="10" t="s">
        <v>454</v>
      </c>
      <c r="L6659" s="10" t="s">
        <v>993</v>
      </c>
      <c r="M6659" s="9" t="s">
        <v>456</v>
      </c>
      <c r="N6659" s="12" t="s">
        <v>457</v>
      </c>
    </row>
    <row r="6660" customFormat="1" spans="1:14">
      <c r="A6660" s="9" t="s">
        <v>11732</v>
      </c>
      <c r="B6660" s="9"/>
      <c r="C6660" s="10" t="s">
        <v>13194</v>
      </c>
      <c r="D6660" s="10" t="s">
        <v>13195</v>
      </c>
      <c r="E6660" s="10" t="s">
        <v>451</v>
      </c>
      <c r="F6660" s="10"/>
      <c r="G6660" s="10"/>
      <c r="H6660" s="10" t="s">
        <v>1278</v>
      </c>
      <c r="I6660" s="10"/>
      <c r="J6660" s="10" t="s">
        <v>453</v>
      </c>
      <c r="K6660" s="10" t="s">
        <v>454</v>
      </c>
      <c r="L6660" s="10" t="s">
        <v>993</v>
      </c>
      <c r="M6660" s="9" t="s">
        <v>456</v>
      </c>
      <c r="N6660" s="12" t="s">
        <v>457</v>
      </c>
    </row>
    <row r="6661" customFormat="1" spans="1:14">
      <c r="A6661" s="9" t="s">
        <v>11732</v>
      </c>
      <c r="B6661" s="9"/>
      <c r="C6661" s="10" t="s">
        <v>13196</v>
      </c>
      <c r="D6661" s="10" t="s">
        <v>13197</v>
      </c>
      <c r="E6661" s="10" t="s">
        <v>451</v>
      </c>
      <c r="F6661" s="10"/>
      <c r="G6661" s="10"/>
      <c r="H6661" s="10" t="s">
        <v>1278</v>
      </c>
      <c r="I6661" s="10"/>
      <c r="J6661" s="10" t="s">
        <v>453</v>
      </c>
      <c r="K6661" s="10" t="s">
        <v>454</v>
      </c>
      <c r="L6661" s="10" t="s">
        <v>993</v>
      </c>
      <c r="M6661" s="9" t="s">
        <v>456</v>
      </c>
      <c r="N6661" s="12" t="s">
        <v>457</v>
      </c>
    </row>
    <row r="6662" customFormat="1" spans="1:14">
      <c r="A6662" s="9" t="s">
        <v>11732</v>
      </c>
      <c r="B6662" s="9"/>
      <c r="C6662" s="9" t="s">
        <v>13198</v>
      </c>
      <c r="D6662" s="9" t="s">
        <v>13199</v>
      </c>
      <c r="E6662" s="9" t="s">
        <v>451</v>
      </c>
      <c r="F6662" s="9"/>
      <c r="G6662" s="9"/>
      <c r="H6662" s="9" t="s">
        <v>1278</v>
      </c>
      <c r="I6662" s="9"/>
      <c r="J6662" s="10" t="s">
        <v>453</v>
      </c>
      <c r="K6662" s="10" t="s">
        <v>454</v>
      </c>
      <c r="L6662" s="10" t="s">
        <v>993</v>
      </c>
      <c r="M6662" s="9"/>
      <c r="N6662" s="12" t="s">
        <v>457</v>
      </c>
    </row>
    <row r="6663" customFormat="1" spans="1:14">
      <c r="A6663" s="9" t="s">
        <v>11732</v>
      </c>
      <c r="B6663" s="9"/>
      <c r="C6663" s="9" t="s">
        <v>13200</v>
      </c>
      <c r="D6663" s="9" t="s">
        <v>13201</v>
      </c>
      <c r="E6663" s="9" t="s">
        <v>451</v>
      </c>
      <c r="F6663" s="9"/>
      <c r="G6663" s="9"/>
      <c r="H6663" s="9" t="s">
        <v>1278</v>
      </c>
      <c r="I6663" s="9"/>
      <c r="J6663" s="10" t="s">
        <v>453</v>
      </c>
      <c r="K6663" s="10" t="s">
        <v>454</v>
      </c>
      <c r="L6663" s="10" t="s">
        <v>993</v>
      </c>
      <c r="M6663" s="9"/>
      <c r="N6663" s="12" t="s">
        <v>457</v>
      </c>
    </row>
    <row r="6664" customFormat="1" spans="1:14">
      <c r="A6664" s="9" t="s">
        <v>11732</v>
      </c>
      <c r="B6664" s="9"/>
      <c r="C6664" s="9" t="s">
        <v>13202</v>
      </c>
      <c r="D6664" s="9" t="s">
        <v>13203</v>
      </c>
      <c r="E6664" s="9" t="s">
        <v>451</v>
      </c>
      <c r="F6664" s="9"/>
      <c r="G6664" s="9"/>
      <c r="H6664" s="9" t="s">
        <v>1278</v>
      </c>
      <c r="I6664" s="9"/>
      <c r="J6664" s="10" t="s">
        <v>453</v>
      </c>
      <c r="K6664" s="10" t="s">
        <v>454</v>
      </c>
      <c r="L6664" s="10" t="s">
        <v>993</v>
      </c>
      <c r="M6664" s="9"/>
      <c r="N6664" s="12" t="s">
        <v>457</v>
      </c>
    </row>
    <row r="6665" customFormat="1" spans="1:14">
      <c r="A6665" s="9" t="s">
        <v>11732</v>
      </c>
      <c r="B6665" s="9"/>
      <c r="C6665" s="9" t="s">
        <v>13204</v>
      </c>
      <c r="D6665" s="9" t="s">
        <v>13205</v>
      </c>
      <c r="E6665" s="9" t="s">
        <v>451</v>
      </c>
      <c r="F6665" s="9"/>
      <c r="G6665" s="9"/>
      <c r="H6665" s="9" t="s">
        <v>1278</v>
      </c>
      <c r="I6665" s="9"/>
      <c r="J6665" s="10" t="s">
        <v>453</v>
      </c>
      <c r="K6665" s="10" t="s">
        <v>454</v>
      </c>
      <c r="L6665" s="10" t="s">
        <v>993</v>
      </c>
      <c r="M6665" s="9"/>
      <c r="N6665" s="12" t="s">
        <v>457</v>
      </c>
    </row>
    <row r="6666" customFormat="1" spans="1:14">
      <c r="A6666" s="9" t="s">
        <v>11732</v>
      </c>
      <c r="B6666" s="9"/>
      <c r="C6666" s="9" t="s">
        <v>13206</v>
      </c>
      <c r="D6666" s="9" t="s">
        <v>13207</v>
      </c>
      <c r="E6666" s="9" t="s">
        <v>451</v>
      </c>
      <c r="F6666" s="9"/>
      <c r="G6666" s="9"/>
      <c r="H6666" s="9" t="s">
        <v>1278</v>
      </c>
      <c r="I6666" s="9"/>
      <c r="J6666" s="10" t="s">
        <v>453</v>
      </c>
      <c r="K6666" s="10" t="s">
        <v>454</v>
      </c>
      <c r="L6666" s="10" t="s">
        <v>993</v>
      </c>
      <c r="M6666" s="9"/>
      <c r="N6666" s="12" t="s">
        <v>457</v>
      </c>
    </row>
    <row r="6667" customFormat="1" spans="1:14">
      <c r="A6667" s="9" t="s">
        <v>11732</v>
      </c>
      <c r="B6667" s="9"/>
      <c r="C6667" s="10" t="s">
        <v>13208</v>
      </c>
      <c r="D6667" s="10" t="s">
        <v>13209</v>
      </c>
      <c r="E6667" s="10" t="s">
        <v>451</v>
      </c>
      <c r="F6667" s="10"/>
      <c r="G6667" s="10"/>
      <c r="H6667" s="10" t="s">
        <v>1278</v>
      </c>
      <c r="I6667" s="10"/>
      <c r="J6667" s="10" t="s">
        <v>453</v>
      </c>
      <c r="K6667" s="10" t="s">
        <v>454</v>
      </c>
      <c r="L6667" s="10" t="s">
        <v>993</v>
      </c>
      <c r="M6667" s="9" t="s">
        <v>456</v>
      </c>
      <c r="N6667" s="12" t="s">
        <v>457</v>
      </c>
    </row>
    <row r="6668" customFormat="1" spans="1:14">
      <c r="A6668" s="9" t="s">
        <v>11732</v>
      </c>
      <c r="B6668" s="9"/>
      <c r="C6668" s="9" t="s">
        <v>13210</v>
      </c>
      <c r="D6668" s="9" t="s">
        <v>13211</v>
      </c>
      <c r="E6668" s="9" t="s">
        <v>451</v>
      </c>
      <c r="F6668" s="9"/>
      <c r="G6668" s="9"/>
      <c r="H6668" s="9" t="s">
        <v>1278</v>
      </c>
      <c r="I6668" s="9"/>
      <c r="J6668" s="10" t="s">
        <v>453</v>
      </c>
      <c r="K6668" s="10" t="s">
        <v>454</v>
      </c>
      <c r="L6668" s="10" t="s">
        <v>993</v>
      </c>
      <c r="M6668" s="9"/>
      <c r="N6668" s="12" t="s">
        <v>457</v>
      </c>
    </row>
    <row r="6669" customFormat="1" spans="1:14">
      <c r="A6669" s="9" t="s">
        <v>11732</v>
      </c>
      <c r="B6669" s="9"/>
      <c r="C6669" s="9" t="s">
        <v>13212</v>
      </c>
      <c r="D6669" s="9" t="s">
        <v>13213</v>
      </c>
      <c r="E6669" s="9" t="s">
        <v>451</v>
      </c>
      <c r="F6669" s="9"/>
      <c r="G6669" s="9"/>
      <c r="H6669" s="9" t="s">
        <v>1278</v>
      </c>
      <c r="I6669" s="9"/>
      <c r="J6669" s="10" t="s">
        <v>453</v>
      </c>
      <c r="K6669" s="10" t="s">
        <v>454</v>
      </c>
      <c r="L6669" s="10" t="s">
        <v>993</v>
      </c>
      <c r="M6669" s="9"/>
      <c r="N6669" s="12" t="s">
        <v>457</v>
      </c>
    </row>
    <row r="6670" customFormat="1" spans="1:14">
      <c r="A6670" s="9" t="s">
        <v>11732</v>
      </c>
      <c r="B6670" s="9"/>
      <c r="C6670" s="9" t="s">
        <v>13214</v>
      </c>
      <c r="D6670" s="9" t="s">
        <v>13215</v>
      </c>
      <c r="E6670" s="9" t="s">
        <v>451</v>
      </c>
      <c r="F6670" s="9"/>
      <c r="G6670" s="9"/>
      <c r="H6670" s="9" t="s">
        <v>1278</v>
      </c>
      <c r="I6670" s="9"/>
      <c r="J6670" s="10" t="s">
        <v>453</v>
      </c>
      <c r="K6670" s="10" t="s">
        <v>454</v>
      </c>
      <c r="L6670" s="10" t="s">
        <v>993</v>
      </c>
      <c r="M6670" s="9"/>
      <c r="N6670" s="12" t="s">
        <v>457</v>
      </c>
    </row>
    <row r="6671" customFormat="1" spans="1:14">
      <c r="A6671" s="9" t="s">
        <v>11732</v>
      </c>
      <c r="B6671" s="9"/>
      <c r="C6671" s="10" t="s">
        <v>13216</v>
      </c>
      <c r="D6671" s="10" t="s">
        <v>13217</v>
      </c>
      <c r="E6671" s="10" t="s">
        <v>451</v>
      </c>
      <c r="F6671" s="10"/>
      <c r="G6671" s="10"/>
      <c r="H6671" s="10" t="s">
        <v>1278</v>
      </c>
      <c r="I6671" s="10"/>
      <c r="J6671" s="10" t="s">
        <v>453</v>
      </c>
      <c r="K6671" s="10" t="s">
        <v>454</v>
      </c>
      <c r="L6671" s="10" t="s">
        <v>993</v>
      </c>
      <c r="M6671" s="9" t="s">
        <v>456</v>
      </c>
      <c r="N6671" s="12" t="s">
        <v>457</v>
      </c>
    </row>
    <row r="6672" customFormat="1" spans="1:14">
      <c r="A6672" s="9" t="s">
        <v>11732</v>
      </c>
      <c r="B6672" s="9"/>
      <c r="C6672" s="9" t="s">
        <v>13218</v>
      </c>
      <c r="D6672" s="9" t="s">
        <v>13219</v>
      </c>
      <c r="E6672" s="9" t="s">
        <v>451</v>
      </c>
      <c r="F6672" s="9"/>
      <c r="G6672" s="9"/>
      <c r="H6672" s="9" t="s">
        <v>1278</v>
      </c>
      <c r="I6672" s="9"/>
      <c r="J6672" s="10" t="s">
        <v>453</v>
      </c>
      <c r="K6672" s="10" t="s">
        <v>454</v>
      </c>
      <c r="L6672" s="10" t="s">
        <v>993</v>
      </c>
      <c r="M6672" s="9"/>
      <c r="N6672" s="12" t="s">
        <v>457</v>
      </c>
    </row>
    <row r="6673" customFormat="1" spans="1:14">
      <c r="A6673" s="9" t="s">
        <v>11732</v>
      </c>
      <c r="B6673" s="9"/>
      <c r="C6673" s="9" t="s">
        <v>13220</v>
      </c>
      <c r="D6673" s="9" t="s">
        <v>13221</v>
      </c>
      <c r="E6673" s="9" t="s">
        <v>451</v>
      </c>
      <c r="F6673" s="9"/>
      <c r="G6673" s="9"/>
      <c r="H6673" s="9" t="s">
        <v>1278</v>
      </c>
      <c r="I6673" s="9"/>
      <c r="J6673" s="10" t="s">
        <v>453</v>
      </c>
      <c r="K6673" s="10" t="s">
        <v>454</v>
      </c>
      <c r="L6673" s="10" t="s">
        <v>993</v>
      </c>
      <c r="M6673" s="9"/>
      <c r="N6673" s="12" t="s">
        <v>457</v>
      </c>
    </row>
    <row r="6674" customFormat="1" spans="1:14">
      <c r="A6674" s="9" t="s">
        <v>11732</v>
      </c>
      <c r="B6674" s="9"/>
      <c r="C6674" s="9" t="s">
        <v>13222</v>
      </c>
      <c r="D6674" s="9" t="s">
        <v>13223</v>
      </c>
      <c r="E6674" s="9" t="s">
        <v>451</v>
      </c>
      <c r="F6674" s="9"/>
      <c r="G6674" s="9"/>
      <c r="H6674" s="9" t="s">
        <v>1278</v>
      </c>
      <c r="I6674" s="9"/>
      <c r="J6674" s="10" t="s">
        <v>453</v>
      </c>
      <c r="K6674" s="10" t="s">
        <v>454</v>
      </c>
      <c r="L6674" s="10" t="s">
        <v>993</v>
      </c>
      <c r="M6674" s="9"/>
      <c r="N6674" s="12" t="s">
        <v>457</v>
      </c>
    </row>
    <row r="6675" customFormat="1" spans="1:14">
      <c r="A6675" s="9" t="s">
        <v>11732</v>
      </c>
      <c r="B6675" s="9"/>
      <c r="C6675" s="9" t="s">
        <v>13224</v>
      </c>
      <c r="D6675" s="9" t="s">
        <v>13225</v>
      </c>
      <c r="E6675" s="9" t="s">
        <v>451</v>
      </c>
      <c r="F6675" s="9"/>
      <c r="G6675" s="9"/>
      <c r="H6675" s="9" t="s">
        <v>1278</v>
      </c>
      <c r="I6675" s="9"/>
      <c r="J6675" s="10" t="s">
        <v>453</v>
      </c>
      <c r="K6675" s="10" t="s">
        <v>454</v>
      </c>
      <c r="L6675" s="10" t="s">
        <v>993</v>
      </c>
      <c r="M6675" s="9"/>
      <c r="N6675" s="12" t="s">
        <v>457</v>
      </c>
    </row>
    <row r="6676" customFormat="1" spans="1:14">
      <c r="A6676" s="9" t="s">
        <v>11732</v>
      </c>
      <c r="B6676" s="9"/>
      <c r="C6676" s="9" t="s">
        <v>13226</v>
      </c>
      <c r="D6676" s="9" t="s">
        <v>13227</v>
      </c>
      <c r="E6676" s="9" t="s">
        <v>451</v>
      </c>
      <c r="F6676" s="9"/>
      <c r="G6676" s="9"/>
      <c r="H6676" s="9" t="s">
        <v>1278</v>
      </c>
      <c r="I6676" s="9"/>
      <c r="J6676" s="10" t="s">
        <v>453</v>
      </c>
      <c r="K6676" s="10" t="s">
        <v>454</v>
      </c>
      <c r="L6676" s="10" t="s">
        <v>993</v>
      </c>
      <c r="M6676" s="9"/>
      <c r="N6676" s="12" t="s">
        <v>457</v>
      </c>
    </row>
    <row r="6677" customFormat="1" spans="1:14">
      <c r="A6677" s="9" t="s">
        <v>11732</v>
      </c>
      <c r="B6677" s="9"/>
      <c r="C6677" s="10" t="s">
        <v>13228</v>
      </c>
      <c r="D6677" s="10" t="s">
        <v>13229</v>
      </c>
      <c r="E6677" s="10" t="s">
        <v>451</v>
      </c>
      <c r="F6677" s="10"/>
      <c r="G6677" s="10"/>
      <c r="H6677" s="10" t="s">
        <v>1278</v>
      </c>
      <c r="I6677" s="10"/>
      <c r="J6677" s="10" t="s">
        <v>453</v>
      </c>
      <c r="K6677" s="10" t="s">
        <v>454</v>
      </c>
      <c r="L6677" s="10" t="s">
        <v>993</v>
      </c>
      <c r="M6677" s="9" t="s">
        <v>456</v>
      </c>
      <c r="N6677" s="12" t="s">
        <v>457</v>
      </c>
    </row>
    <row r="6678" customFormat="1" spans="1:14">
      <c r="A6678" s="9" t="s">
        <v>11732</v>
      </c>
      <c r="B6678" s="9"/>
      <c r="C6678" s="10" t="s">
        <v>13230</v>
      </c>
      <c r="D6678" s="10" t="s">
        <v>13231</v>
      </c>
      <c r="E6678" s="10" t="s">
        <v>451</v>
      </c>
      <c r="F6678" s="10"/>
      <c r="G6678" s="10"/>
      <c r="H6678" s="10" t="s">
        <v>1278</v>
      </c>
      <c r="I6678" s="10"/>
      <c r="J6678" s="10" t="s">
        <v>453</v>
      </c>
      <c r="K6678" s="10" t="s">
        <v>454</v>
      </c>
      <c r="L6678" s="10" t="s">
        <v>993</v>
      </c>
      <c r="M6678" s="9" t="s">
        <v>456</v>
      </c>
      <c r="N6678" s="12" t="s">
        <v>457</v>
      </c>
    </row>
    <row r="6679" customFormat="1" spans="1:14">
      <c r="A6679" s="9" t="s">
        <v>11732</v>
      </c>
      <c r="B6679" s="9"/>
      <c r="C6679" s="10" t="s">
        <v>13232</v>
      </c>
      <c r="D6679" s="10" t="s">
        <v>13233</v>
      </c>
      <c r="E6679" s="10" t="s">
        <v>451</v>
      </c>
      <c r="F6679" s="10"/>
      <c r="G6679" s="10"/>
      <c r="H6679" s="10" t="s">
        <v>1278</v>
      </c>
      <c r="I6679" s="10"/>
      <c r="J6679" s="10" t="s">
        <v>453</v>
      </c>
      <c r="K6679" s="10" t="s">
        <v>454</v>
      </c>
      <c r="L6679" s="10" t="s">
        <v>993</v>
      </c>
      <c r="M6679" s="9" t="s">
        <v>456</v>
      </c>
      <c r="N6679" s="12" t="s">
        <v>457</v>
      </c>
    </row>
    <row r="6680" customFormat="1" spans="1:14">
      <c r="A6680" s="9" t="s">
        <v>11732</v>
      </c>
      <c r="B6680" s="9"/>
      <c r="C6680" s="9" t="s">
        <v>13234</v>
      </c>
      <c r="D6680" s="9" t="s">
        <v>13235</v>
      </c>
      <c r="E6680" s="9" t="s">
        <v>451</v>
      </c>
      <c r="F6680" s="9"/>
      <c r="G6680" s="9"/>
      <c r="H6680" s="9" t="s">
        <v>1278</v>
      </c>
      <c r="I6680" s="9"/>
      <c r="J6680" s="10" t="s">
        <v>453</v>
      </c>
      <c r="K6680" s="10" t="s">
        <v>454</v>
      </c>
      <c r="L6680" s="10" t="s">
        <v>993</v>
      </c>
      <c r="M6680" s="9"/>
      <c r="N6680" s="12" t="s">
        <v>457</v>
      </c>
    </row>
    <row r="6681" customFormat="1" spans="1:14">
      <c r="A6681" s="9" t="s">
        <v>11732</v>
      </c>
      <c r="B6681" s="9"/>
      <c r="C6681" s="9" t="s">
        <v>13236</v>
      </c>
      <c r="D6681" s="9" t="s">
        <v>13237</v>
      </c>
      <c r="E6681" s="9" t="s">
        <v>451</v>
      </c>
      <c r="F6681" s="9"/>
      <c r="G6681" s="9"/>
      <c r="H6681" s="9" t="s">
        <v>1278</v>
      </c>
      <c r="I6681" s="9"/>
      <c r="J6681" s="10" t="s">
        <v>453</v>
      </c>
      <c r="K6681" s="10" t="s">
        <v>454</v>
      </c>
      <c r="L6681" s="10" t="s">
        <v>993</v>
      </c>
      <c r="M6681" s="9"/>
      <c r="N6681" s="12" t="s">
        <v>457</v>
      </c>
    </row>
    <row r="6682" customFormat="1" spans="1:14">
      <c r="A6682" s="9" t="s">
        <v>11732</v>
      </c>
      <c r="B6682" s="9"/>
      <c r="C6682" s="10" t="s">
        <v>13238</v>
      </c>
      <c r="D6682" s="10" t="s">
        <v>13239</v>
      </c>
      <c r="E6682" s="10" t="s">
        <v>451</v>
      </c>
      <c r="F6682" s="10"/>
      <c r="G6682" s="10"/>
      <c r="H6682" s="10" t="s">
        <v>1278</v>
      </c>
      <c r="I6682" s="10"/>
      <c r="J6682" s="10" t="s">
        <v>453</v>
      </c>
      <c r="K6682" s="10" t="s">
        <v>454</v>
      </c>
      <c r="L6682" s="10" t="s">
        <v>993</v>
      </c>
      <c r="M6682" s="9" t="s">
        <v>456</v>
      </c>
      <c r="N6682" s="12" t="s">
        <v>457</v>
      </c>
    </row>
    <row r="6683" customFormat="1" spans="1:14">
      <c r="A6683" s="9" t="s">
        <v>11732</v>
      </c>
      <c r="B6683" s="9"/>
      <c r="C6683" s="9" t="s">
        <v>13240</v>
      </c>
      <c r="D6683" s="9" t="s">
        <v>13241</v>
      </c>
      <c r="E6683" s="9" t="s">
        <v>451</v>
      </c>
      <c r="F6683" s="9"/>
      <c r="G6683" s="9"/>
      <c r="H6683" s="9" t="s">
        <v>1278</v>
      </c>
      <c r="I6683" s="9"/>
      <c r="J6683" s="10" t="s">
        <v>453</v>
      </c>
      <c r="K6683" s="10" t="s">
        <v>454</v>
      </c>
      <c r="L6683" s="10" t="s">
        <v>993</v>
      </c>
      <c r="M6683" s="9"/>
      <c r="N6683" s="12" t="s">
        <v>457</v>
      </c>
    </row>
    <row r="6684" customFormat="1" spans="1:14">
      <c r="A6684" s="9" t="s">
        <v>11732</v>
      </c>
      <c r="B6684" s="9"/>
      <c r="C6684" s="9" t="s">
        <v>13242</v>
      </c>
      <c r="D6684" s="9" t="s">
        <v>13243</v>
      </c>
      <c r="E6684" s="9" t="s">
        <v>451</v>
      </c>
      <c r="F6684" s="9"/>
      <c r="G6684" s="9"/>
      <c r="H6684" s="9" t="s">
        <v>1278</v>
      </c>
      <c r="I6684" s="9"/>
      <c r="J6684" s="10" t="s">
        <v>453</v>
      </c>
      <c r="K6684" s="10" t="s">
        <v>454</v>
      </c>
      <c r="L6684" s="10" t="s">
        <v>993</v>
      </c>
      <c r="M6684" s="9"/>
      <c r="N6684" s="12" t="s">
        <v>457</v>
      </c>
    </row>
    <row r="6685" customFormat="1" spans="1:14">
      <c r="A6685" s="9" t="s">
        <v>11732</v>
      </c>
      <c r="B6685" s="9"/>
      <c r="C6685" s="9" t="s">
        <v>13244</v>
      </c>
      <c r="D6685" s="9" t="s">
        <v>13245</v>
      </c>
      <c r="E6685" s="9" t="s">
        <v>451</v>
      </c>
      <c r="F6685" s="9"/>
      <c r="G6685" s="9"/>
      <c r="H6685" s="9" t="s">
        <v>1278</v>
      </c>
      <c r="I6685" s="9"/>
      <c r="J6685" s="10" t="s">
        <v>453</v>
      </c>
      <c r="K6685" s="10" t="s">
        <v>454</v>
      </c>
      <c r="L6685" s="10" t="s">
        <v>993</v>
      </c>
      <c r="M6685" s="9"/>
      <c r="N6685" s="12" t="s">
        <v>457</v>
      </c>
    </row>
    <row r="6686" customFormat="1" spans="1:14">
      <c r="A6686" s="9" t="s">
        <v>11732</v>
      </c>
      <c r="B6686" s="9"/>
      <c r="C6686" s="9" t="s">
        <v>13246</v>
      </c>
      <c r="D6686" s="9" t="s">
        <v>13247</v>
      </c>
      <c r="E6686" s="9" t="s">
        <v>451</v>
      </c>
      <c r="F6686" s="9"/>
      <c r="G6686" s="9"/>
      <c r="H6686" s="9" t="s">
        <v>1278</v>
      </c>
      <c r="I6686" s="9"/>
      <c r="J6686" s="10" t="s">
        <v>453</v>
      </c>
      <c r="K6686" s="10" t="s">
        <v>454</v>
      </c>
      <c r="L6686" s="10" t="s">
        <v>993</v>
      </c>
      <c r="M6686" s="9"/>
      <c r="N6686" s="12" t="s">
        <v>457</v>
      </c>
    </row>
    <row r="6687" customFormat="1" spans="1:14">
      <c r="A6687" s="9" t="s">
        <v>11732</v>
      </c>
      <c r="B6687" s="9"/>
      <c r="C6687" s="9" t="s">
        <v>13248</v>
      </c>
      <c r="D6687" s="9" t="s">
        <v>13249</v>
      </c>
      <c r="E6687" s="9" t="s">
        <v>451</v>
      </c>
      <c r="F6687" s="9"/>
      <c r="G6687" s="9"/>
      <c r="H6687" s="9" t="s">
        <v>1278</v>
      </c>
      <c r="I6687" s="9"/>
      <c r="J6687" s="10" t="s">
        <v>453</v>
      </c>
      <c r="K6687" s="10" t="s">
        <v>454</v>
      </c>
      <c r="L6687" s="10" t="s">
        <v>993</v>
      </c>
      <c r="M6687" s="9"/>
      <c r="N6687" s="12" t="s">
        <v>457</v>
      </c>
    </row>
    <row r="6688" customFormat="1" spans="1:14">
      <c r="A6688" s="9" t="s">
        <v>11732</v>
      </c>
      <c r="B6688" s="9"/>
      <c r="C6688" s="9" t="s">
        <v>13250</v>
      </c>
      <c r="D6688" s="9" t="s">
        <v>13251</v>
      </c>
      <c r="E6688" s="9" t="s">
        <v>451</v>
      </c>
      <c r="F6688" s="9"/>
      <c r="G6688" s="9"/>
      <c r="H6688" s="9" t="s">
        <v>1278</v>
      </c>
      <c r="I6688" s="9"/>
      <c r="J6688" s="10" t="s">
        <v>453</v>
      </c>
      <c r="K6688" s="10" t="s">
        <v>454</v>
      </c>
      <c r="L6688" s="10" t="s">
        <v>993</v>
      </c>
      <c r="M6688" s="9"/>
      <c r="N6688" s="12" t="s">
        <v>457</v>
      </c>
    </row>
    <row r="6689" customFormat="1" spans="1:14">
      <c r="A6689" s="9" t="s">
        <v>11732</v>
      </c>
      <c r="B6689" s="9"/>
      <c r="C6689" s="9" t="s">
        <v>13252</v>
      </c>
      <c r="D6689" s="9" t="s">
        <v>13253</v>
      </c>
      <c r="E6689" s="9" t="s">
        <v>451</v>
      </c>
      <c r="F6689" s="9"/>
      <c r="G6689" s="9"/>
      <c r="H6689" s="9" t="s">
        <v>1278</v>
      </c>
      <c r="I6689" s="9"/>
      <c r="J6689" s="10" t="s">
        <v>453</v>
      </c>
      <c r="K6689" s="10" t="s">
        <v>454</v>
      </c>
      <c r="L6689" s="10" t="s">
        <v>993</v>
      </c>
      <c r="M6689" s="9"/>
      <c r="N6689" s="12" t="s">
        <v>457</v>
      </c>
    </row>
    <row r="6690" customFormat="1" spans="1:14">
      <c r="A6690" s="9" t="s">
        <v>11732</v>
      </c>
      <c r="B6690" s="9"/>
      <c r="C6690" s="9" t="s">
        <v>13254</v>
      </c>
      <c r="D6690" s="9" t="s">
        <v>13255</v>
      </c>
      <c r="E6690" s="9" t="s">
        <v>451</v>
      </c>
      <c r="F6690" s="9"/>
      <c r="G6690" s="9"/>
      <c r="H6690" s="9" t="s">
        <v>1278</v>
      </c>
      <c r="I6690" s="9"/>
      <c r="J6690" s="10" t="s">
        <v>453</v>
      </c>
      <c r="K6690" s="10" t="s">
        <v>454</v>
      </c>
      <c r="L6690" s="10" t="s">
        <v>993</v>
      </c>
      <c r="M6690" s="9"/>
      <c r="N6690" s="12" t="s">
        <v>457</v>
      </c>
    </row>
    <row r="6691" customFormat="1" spans="1:14">
      <c r="A6691" s="9" t="s">
        <v>11732</v>
      </c>
      <c r="B6691" s="9"/>
      <c r="C6691" s="9" t="s">
        <v>13256</v>
      </c>
      <c r="D6691" s="9" t="s">
        <v>13257</v>
      </c>
      <c r="E6691" s="9" t="s">
        <v>451</v>
      </c>
      <c r="F6691" s="9"/>
      <c r="G6691" s="9"/>
      <c r="H6691" s="9" t="s">
        <v>1278</v>
      </c>
      <c r="I6691" s="9"/>
      <c r="J6691" s="10" t="s">
        <v>453</v>
      </c>
      <c r="K6691" s="10" t="s">
        <v>454</v>
      </c>
      <c r="L6691" s="10" t="s">
        <v>993</v>
      </c>
      <c r="M6691" s="9"/>
      <c r="N6691" s="12" t="s">
        <v>457</v>
      </c>
    </row>
    <row r="6692" customFormat="1" spans="1:14">
      <c r="A6692" s="9" t="s">
        <v>11732</v>
      </c>
      <c r="B6692" s="9"/>
      <c r="C6692" s="9" t="s">
        <v>13258</v>
      </c>
      <c r="D6692" s="9" t="s">
        <v>13259</v>
      </c>
      <c r="E6692" s="9" t="s">
        <v>451</v>
      </c>
      <c r="F6692" s="9"/>
      <c r="G6692" s="9"/>
      <c r="H6692" s="9" t="s">
        <v>1278</v>
      </c>
      <c r="I6692" s="9"/>
      <c r="J6692" s="10" t="s">
        <v>453</v>
      </c>
      <c r="K6692" s="10" t="s">
        <v>454</v>
      </c>
      <c r="L6692" s="10" t="s">
        <v>993</v>
      </c>
      <c r="M6692" s="9"/>
      <c r="N6692" s="12" t="s">
        <v>457</v>
      </c>
    </row>
    <row r="6693" customFormat="1" spans="1:14">
      <c r="A6693" s="9" t="s">
        <v>11732</v>
      </c>
      <c r="B6693" s="9"/>
      <c r="C6693" s="9" t="s">
        <v>13260</v>
      </c>
      <c r="D6693" s="9" t="s">
        <v>13261</v>
      </c>
      <c r="E6693" s="9" t="s">
        <v>451</v>
      </c>
      <c r="F6693" s="9"/>
      <c r="G6693" s="9"/>
      <c r="H6693" s="9" t="s">
        <v>1278</v>
      </c>
      <c r="I6693" s="9"/>
      <c r="J6693" s="10" t="s">
        <v>453</v>
      </c>
      <c r="K6693" s="10" t="s">
        <v>454</v>
      </c>
      <c r="L6693" s="10" t="s">
        <v>993</v>
      </c>
      <c r="M6693" s="9"/>
      <c r="N6693" s="12" t="s">
        <v>457</v>
      </c>
    </row>
    <row r="6694" customFormat="1" spans="1:14">
      <c r="A6694" s="9" t="s">
        <v>11732</v>
      </c>
      <c r="B6694" s="9"/>
      <c r="C6694" s="9" t="s">
        <v>13262</v>
      </c>
      <c r="D6694" s="9" t="s">
        <v>13263</v>
      </c>
      <c r="E6694" s="9" t="s">
        <v>451</v>
      </c>
      <c r="F6694" s="9"/>
      <c r="G6694" s="9"/>
      <c r="H6694" s="9" t="s">
        <v>1278</v>
      </c>
      <c r="I6694" s="9"/>
      <c r="J6694" s="10" t="s">
        <v>453</v>
      </c>
      <c r="K6694" s="10" t="s">
        <v>454</v>
      </c>
      <c r="L6694" s="10" t="s">
        <v>993</v>
      </c>
      <c r="M6694" s="9"/>
      <c r="N6694" s="12" t="s">
        <v>457</v>
      </c>
    </row>
    <row r="6695" customFormat="1" spans="1:14">
      <c r="A6695" s="9" t="s">
        <v>11732</v>
      </c>
      <c r="B6695" s="9"/>
      <c r="C6695" s="9" t="s">
        <v>13264</v>
      </c>
      <c r="D6695" s="9" t="s">
        <v>13265</v>
      </c>
      <c r="E6695" s="9" t="s">
        <v>451</v>
      </c>
      <c r="F6695" s="9"/>
      <c r="G6695" s="9"/>
      <c r="H6695" s="9" t="s">
        <v>1278</v>
      </c>
      <c r="I6695" s="9"/>
      <c r="J6695" s="10" t="s">
        <v>453</v>
      </c>
      <c r="K6695" s="10" t="s">
        <v>454</v>
      </c>
      <c r="L6695" s="10" t="s">
        <v>993</v>
      </c>
      <c r="M6695" s="9"/>
      <c r="N6695" s="12" t="s">
        <v>457</v>
      </c>
    </row>
    <row r="6696" customFormat="1" spans="1:14">
      <c r="A6696" s="9" t="s">
        <v>11732</v>
      </c>
      <c r="B6696" s="9"/>
      <c r="C6696" s="9" t="s">
        <v>13266</v>
      </c>
      <c r="D6696" s="9" t="s">
        <v>13267</v>
      </c>
      <c r="E6696" s="9" t="s">
        <v>451</v>
      </c>
      <c r="F6696" s="9"/>
      <c r="G6696" s="9"/>
      <c r="H6696" s="9" t="s">
        <v>1278</v>
      </c>
      <c r="I6696" s="9"/>
      <c r="J6696" s="10" t="s">
        <v>453</v>
      </c>
      <c r="K6696" s="10" t="s">
        <v>454</v>
      </c>
      <c r="L6696" s="10" t="s">
        <v>993</v>
      </c>
      <c r="M6696" s="9"/>
      <c r="N6696" s="12" t="s">
        <v>457</v>
      </c>
    </row>
    <row r="6697" customFormat="1" spans="1:14">
      <c r="A6697" s="9" t="s">
        <v>11732</v>
      </c>
      <c r="B6697" s="9"/>
      <c r="C6697" s="9" t="s">
        <v>13268</v>
      </c>
      <c r="D6697" s="9" t="s">
        <v>13269</v>
      </c>
      <c r="E6697" s="9" t="s">
        <v>451</v>
      </c>
      <c r="F6697" s="9"/>
      <c r="G6697" s="9"/>
      <c r="H6697" s="9" t="s">
        <v>1278</v>
      </c>
      <c r="I6697" s="9"/>
      <c r="J6697" s="10" t="s">
        <v>453</v>
      </c>
      <c r="K6697" s="10" t="s">
        <v>454</v>
      </c>
      <c r="L6697" s="10" t="s">
        <v>993</v>
      </c>
      <c r="M6697" s="9"/>
      <c r="N6697" s="12" t="s">
        <v>457</v>
      </c>
    </row>
    <row r="6698" customFormat="1" spans="1:14">
      <c r="A6698" s="9" t="s">
        <v>11732</v>
      </c>
      <c r="B6698" s="9"/>
      <c r="C6698" s="9" t="s">
        <v>13270</v>
      </c>
      <c r="D6698" s="9" t="s">
        <v>13271</v>
      </c>
      <c r="E6698" s="9" t="s">
        <v>451</v>
      </c>
      <c r="F6698" s="9"/>
      <c r="G6698" s="9"/>
      <c r="H6698" s="9" t="s">
        <v>1278</v>
      </c>
      <c r="I6698" s="9"/>
      <c r="J6698" s="10" t="s">
        <v>453</v>
      </c>
      <c r="K6698" s="10" t="s">
        <v>454</v>
      </c>
      <c r="L6698" s="10" t="s">
        <v>993</v>
      </c>
      <c r="M6698" s="9"/>
      <c r="N6698" s="12" t="s">
        <v>457</v>
      </c>
    </row>
    <row r="6699" customFormat="1" spans="1:14">
      <c r="A6699" s="9" t="s">
        <v>11732</v>
      </c>
      <c r="B6699" s="9"/>
      <c r="C6699" s="9" t="s">
        <v>13272</v>
      </c>
      <c r="D6699" s="9" t="s">
        <v>13273</v>
      </c>
      <c r="E6699" s="9" t="s">
        <v>451</v>
      </c>
      <c r="F6699" s="9"/>
      <c r="G6699" s="9"/>
      <c r="H6699" s="9" t="s">
        <v>1278</v>
      </c>
      <c r="I6699" s="9"/>
      <c r="J6699" s="10" t="s">
        <v>453</v>
      </c>
      <c r="K6699" s="10" t="s">
        <v>454</v>
      </c>
      <c r="L6699" s="10" t="s">
        <v>993</v>
      </c>
      <c r="M6699" s="9"/>
      <c r="N6699" s="12" t="s">
        <v>457</v>
      </c>
    </row>
    <row r="6700" customFormat="1" spans="1:14">
      <c r="A6700" s="9" t="s">
        <v>11732</v>
      </c>
      <c r="B6700" s="9"/>
      <c r="C6700" s="9" t="s">
        <v>13274</v>
      </c>
      <c r="D6700" s="9" t="s">
        <v>13275</v>
      </c>
      <c r="E6700" s="9" t="s">
        <v>451</v>
      </c>
      <c r="F6700" s="9"/>
      <c r="G6700" s="9"/>
      <c r="H6700" s="9" t="s">
        <v>1278</v>
      </c>
      <c r="I6700" s="9"/>
      <c r="J6700" s="10" t="s">
        <v>453</v>
      </c>
      <c r="K6700" s="10" t="s">
        <v>454</v>
      </c>
      <c r="L6700" s="10" t="s">
        <v>993</v>
      </c>
      <c r="M6700" s="9"/>
      <c r="N6700" s="12" t="s">
        <v>457</v>
      </c>
    </row>
    <row r="6701" customFormat="1" spans="1:14">
      <c r="A6701" s="9" t="s">
        <v>11732</v>
      </c>
      <c r="B6701" s="9"/>
      <c r="C6701" s="9" t="s">
        <v>13276</v>
      </c>
      <c r="D6701" s="9" t="s">
        <v>13277</v>
      </c>
      <c r="E6701" s="9" t="s">
        <v>451</v>
      </c>
      <c r="F6701" s="9"/>
      <c r="G6701" s="9"/>
      <c r="H6701" s="9" t="s">
        <v>1278</v>
      </c>
      <c r="I6701" s="9"/>
      <c r="J6701" s="10" t="s">
        <v>453</v>
      </c>
      <c r="K6701" s="10" t="s">
        <v>454</v>
      </c>
      <c r="L6701" s="10" t="s">
        <v>993</v>
      </c>
      <c r="M6701" s="9"/>
      <c r="N6701" s="12" t="s">
        <v>457</v>
      </c>
    </row>
    <row r="6702" customFormat="1" spans="1:14">
      <c r="A6702" s="9" t="s">
        <v>11732</v>
      </c>
      <c r="B6702" s="9"/>
      <c r="C6702" s="9" t="s">
        <v>13278</v>
      </c>
      <c r="D6702" s="9" t="s">
        <v>13279</v>
      </c>
      <c r="E6702" s="9" t="s">
        <v>451</v>
      </c>
      <c r="F6702" s="9"/>
      <c r="G6702" s="9"/>
      <c r="H6702" s="9" t="s">
        <v>1278</v>
      </c>
      <c r="I6702" s="9"/>
      <c r="J6702" s="10" t="s">
        <v>453</v>
      </c>
      <c r="K6702" s="10" t="s">
        <v>454</v>
      </c>
      <c r="L6702" s="10" t="s">
        <v>993</v>
      </c>
      <c r="M6702" s="9"/>
      <c r="N6702" s="12" t="s">
        <v>457</v>
      </c>
    </row>
    <row r="6703" customFormat="1" spans="1:14">
      <c r="A6703" s="9" t="s">
        <v>11732</v>
      </c>
      <c r="B6703" s="9"/>
      <c r="C6703" s="9" t="s">
        <v>13280</v>
      </c>
      <c r="D6703" s="9" t="s">
        <v>13281</v>
      </c>
      <c r="E6703" s="9" t="s">
        <v>451</v>
      </c>
      <c r="F6703" s="9"/>
      <c r="G6703" s="9"/>
      <c r="H6703" s="9" t="s">
        <v>1278</v>
      </c>
      <c r="I6703" s="9"/>
      <c r="J6703" s="10" t="s">
        <v>453</v>
      </c>
      <c r="K6703" s="10" t="s">
        <v>454</v>
      </c>
      <c r="L6703" s="10" t="s">
        <v>993</v>
      </c>
      <c r="M6703" s="9"/>
      <c r="N6703" s="12" t="s">
        <v>457</v>
      </c>
    </row>
    <row r="6704" customFormat="1" spans="1:14">
      <c r="A6704" s="9" t="s">
        <v>11732</v>
      </c>
      <c r="B6704" s="9"/>
      <c r="C6704" s="9" t="s">
        <v>13282</v>
      </c>
      <c r="D6704" s="9" t="s">
        <v>13283</v>
      </c>
      <c r="E6704" s="9" t="s">
        <v>451</v>
      </c>
      <c r="F6704" s="9"/>
      <c r="G6704" s="9"/>
      <c r="H6704" s="9" t="s">
        <v>1278</v>
      </c>
      <c r="I6704" s="9"/>
      <c r="J6704" s="10" t="s">
        <v>453</v>
      </c>
      <c r="K6704" s="10" t="s">
        <v>454</v>
      </c>
      <c r="L6704" s="10" t="s">
        <v>993</v>
      </c>
      <c r="M6704" s="9"/>
      <c r="N6704" s="12" t="s">
        <v>457</v>
      </c>
    </row>
    <row r="6705" customFormat="1" spans="1:14">
      <c r="A6705" s="9" t="s">
        <v>11732</v>
      </c>
      <c r="B6705" s="9"/>
      <c r="C6705" s="9" t="s">
        <v>13284</v>
      </c>
      <c r="D6705" s="9" t="s">
        <v>13285</v>
      </c>
      <c r="E6705" s="9" t="s">
        <v>451</v>
      </c>
      <c r="F6705" s="9"/>
      <c r="G6705" s="9"/>
      <c r="H6705" s="9" t="s">
        <v>1278</v>
      </c>
      <c r="I6705" s="9"/>
      <c r="J6705" s="10" t="s">
        <v>453</v>
      </c>
      <c r="K6705" s="10" t="s">
        <v>454</v>
      </c>
      <c r="L6705" s="10" t="s">
        <v>993</v>
      </c>
      <c r="M6705" s="9"/>
      <c r="N6705" s="12" t="s">
        <v>457</v>
      </c>
    </row>
    <row r="6706" customFormat="1" spans="1:14">
      <c r="A6706" s="9" t="s">
        <v>11732</v>
      </c>
      <c r="B6706" s="9"/>
      <c r="C6706" s="9" t="s">
        <v>13286</v>
      </c>
      <c r="D6706" s="9" t="s">
        <v>13287</v>
      </c>
      <c r="E6706" s="9" t="s">
        <v>451</v>
      </c>
      <c r="F6706" s="9"/>
      <c r="G6706" s="9"/>
      <c r="H6706" s="9" t="s">
        <v>1278</v>
      </c>
      <c r="I6706" s="9"/>
      <c r="J6706" s="10" t="s">
        <v>453</v>
      </c>
      <c r="K6706" s="10" t="s">
        <v>454</v>
      </c>
      <c r="L6706" s="10" t="s">
        <v>993</v>
      </c>
      <c r="M6706" s="9"/>
      <c r="N6706" s="12" t="s">
        <v>457</v>
      </c>
    </row>
    <row r="6707" customFormat="1" spans="1:14">
      <c r="A6707" s="9" t="s">
        <v>11732</v>
      </c>
      <c r="B6707" s="9"/>
      <c r="C6707" s="9" t="s">
        <v>13288</v>
      </c>
      <c r="D6707" s="9" t="s">
        <v>13289</v>
      </c>
      <c r="E6707" s="9" t="s">
        <v>451</v>
      </c>
      <c r="F6707" s="9"/>
      <c r="G6707" s="9"/>
      <c r="H6707" s="9" t="s">
        <v>1278</v>
      </c>
      <c r="I6707" s="9"/>
      <c r="J6707" s="10" t="s">
        <v>453</v>
      </c>
      <c r="K6707" s="10" t="s">
        <v>454</v>
      </c>
      <c r="L6707" s="10" t="s">
        <v>993</v>
      </c>
      <c r="M6707" s="9"/>
      <c r="N6707" s="12" t="s">
        <v>457</v>
      </c>
    </row>
    <row r="6708" customFormat="1" spans="1:14">
      <c r="A6708" s="9" t="s">
        <v>11732</v>
      </c>
      <c r="B6708" s="9"/>
      <c r="C6708" s="9" t="s">
        <v>13290</v>
      </c>
      <c r="D6708" s="9" t="s">
        <v>13291</v>
      </c>
      <c r="E6708" s="9" t="s">
        <v>451</v>
      </c>
      <c r="F6708" s="9"/>
      <c r="G6708" s="9"/>
      <c r="H6708" s="9" t="s">
        <v>1278</v>
      </c>
      <c r="I6708" s="9"/>
      <c r="J6708" s="10" t="s">
        <v>453</v>
      </c>
      <c r="K6708" s="10" t="s">
        <v>454</v>
      </c>
      <c r="L6708" s="10" t="s">
        <v>993</v>
      </c>
      <c r="M6708" s="9"/>
      <c r="N6708" s="12" t="s">
        <v>457</v>
      </c>
    </row>
    <row r="6709" customFormat="1" spans="1:14">
      <c r="A6709" s="9" t="s">
        <v>11732</v>
      </c>
      <c r="B6709" s="9"/>
      <c r="C6709" s="9" t="s">
        <v>13292</v>
      </c>
      <c r="D6709" s="9" t="s">
        <v>13293</v>
      </c>
      <c r="E6709" s="9" t="s">
        <v>451</v>
      </c>
      <c r="F6709" s="9"/>
      <c r="G6709" s="9"/>
      <c r="H6709" s="9" t="s">
        <v>1278</v>
      </c>
      <c r="I6709" s="9"/>
      <c r="J6709" s="10" t="s">
        <v>453</v>
      </c>
      <c r="K6709" s="10" t="s">
        <v>454</v>
      </c>
      <c r="L6709" s="10" t="s">
        <v>993</v>
      </c>
      <c r="M6709" s="9"/>
      <c r="N6709" s="12" t="s">
        <v>457</v>
      </c>
    </row>
    <row r="6710" customFormat="1" spans="1:14">
      <c r="A6710" s="9" t="s">
        <v>11732</v>
      </c>
      <c r="B6710" s="9"/>
      <c r="C6710" s="9" t="s">
        <v>13294</v>
      </c>
      <c r="D6710" s="9" t="s">
        <v>13295</v>
      </c>
      <c r="E6710" s="9" t="s">
        <v>451</v>
      </c>
      <c r="F6710" s="9"/>
      <c r="G6710" s="9"/>
      <c r="H6710" s="9" t="s">
        <v>1278</v>
      </c>
      <c r="I6710" s="9"/>
      <c r="J6710" s="10" t="s">
        <v>453</v>
      </c>
      <c r="K6710" s="10" t="s">
        <v>454</v>
      </c>
      <c r="L6710" s="10" t="s">
        <v>993</v>
      </c>
      <c r="M6710" s="9"/>
      <c r="N6710" s="12" t="s">
        <v>457</v>
      </c>
    </row>
    <row r="6711" customFormat="1" spans="1:14">
      <c r="A6711" s="9" t="s">
        <v>11732</v>
      </c>
      <c r="B6711" s="9"/>
      <c r="C6711" s="9" t="s">
        <v>13296</v>
      </c>
      <c r="D6711" s="9" t="s">
        <v>13297</v>
      </c>
      <c r="E6711" s="9" t="s">
        <v>451</v>
      </c>
      <c r="F6711" s="9"/>
      <c r="G6711" s="9"/>
      <c r="H6711" s="9" t="s">
        <v>1278</v>
      </c>
      <c r="I6711" s="9"/>
      <c r="J6711" s="10" t="s">
        <v>453</v>
      </c>
      <c r="K6711" s="10" t="s">
        <v>454</v>
      </c>
      <c r="L6711" s="10" t="s">
        <v>993</v>
      </c>
      <c r="M6711" s="9"/>
      <c r="N6711" s="12" t="s">
        <v>457</v>
      </c>
    </row>
    <row r="6712" customFormat="1" spans="1:14">
      <c r="A6712" s="9" t="s">
        <v>11732</v>
      </c>
      <c r="B6712" s="9"/>
      <c r="C6712" s="9" t="s">
        <v>13298</v>
      </c>
      <c r="D6712" s="9" t="s">
        <v>13299</v>
      </c>
      <c r="E6712" s="9" t="s">
        <v>451</v>
      </c>
      <c r="F6712" s="9"/>
      <c r="G6712" s="9"/>
      <c r="H6712" s="9" t="s">
        <v>1278</v>
      </c>
      <c r="I6712" s="9"/>
      <c r="J6712" s="10" t="s">
        <v>453</v>
      </c>
      <c r="K6712" s="10" t="s">
        <v>454</v>
      </c>
      <c r="L6712" s="10" t="s">
        <v>993</v>
      </c>
      <c r="M6712" s="9"/>
      <c r="N6712" s="12" t="s">
        <v>457</v>
      </c>
    </row>
    <row r="6713" customFormat="1" spans="1:14">
      <c r="A6713" s="9" t="s">
        <v>11732</v>
      </c>
      <c r="B6713" s="9"/>
      <c r="C6713" s="9" t="s">
        <v>13300</v>
      </c>
      <c r="D6713" s="9" t="s">
        <v>13301</v>
      </c>
      <c r="E6713" s="9" t="s">
        <v>451</v>
      </c>
      <c r="F6713" s="9"/>
      <c r="G6713" s="9"/>
      <c r="H6713" s="9" t="s">
        <v>1278</v>
      </c>
      <c r="I6713" s="9"/>
      <c r="J6713" s="10" t="s">
        <v>453</v>
      </c>
      <c r="K6713" s="10" t="s">
        <v>454</v>
      </c>
      <c r="L6713" s="10" t="s">
        <v>993</v>
      </c>
      <c r="M6713" s="9"/>
      <c r="N6713" s="12" t="s">
        <v>457</v>
      </c>
    </row>
    <row r="6714" customFormat="1" spans="1:14">
      <c r="A6714" s="9" t="s">
        <v>11732</v>
      </c>
      <c r="B6714" s="9"/>
      <c r="C6714" s="9" t="s">
        <v>13302</v>
      </c>
      <c r="D6714" s="9" t="s">
        <v>13303</v>
      </c>
      <c r="E6714" s="9" t="s">
        <v>451</v>
      </c>
      <c r="F6714" s="9"/>
      <c r="G6714" s="9"/>
      <c r="H6714" s="9" t="s">
        <v>1278</v>
      </c>
      <c r="I6714" s="9"/>
      <c r="J6714" s="10" t="s">
        <v>453</v>
      </c>
      <c r="K6714" s="10" t="s">
        <v>454</v>
      </c>
      <c r="L6714" s="10" t="s">
        <v>993</v>
      </c>
      <c r="M6714" s="9"/>
      <c r="N6714" s="12" t="s">
        <v>457</v>
      </c>
    </row>
    <row r="6715" customFormat="1" spans="1:14">
      <c r="A6715" s="9" t="s">
        <v>11732</v>
      </c>
      <c r="B6715" s="9"/>
      <c r="C6715" s="9" t="s">
        <v>13304</v>
      </c>
      <c r="D6715" s="9" t="s">
        <v>13305</v>
      </c>
      <c r="E6715" s="9" t="s">
        <v>451</v>
      </c>
      <c r="F6715" s="9"/>
      <c r="G6715" s="9"/>
      <c r="H6715" s="9" t="s">
        <v>1278</v>
      </c>
      <c r="I6715" s="9"/>
      <c r="J6715" s="10" t="s">
        <v>453</v>
      </c>
      <c r="K6715" s="10" t="s">
        <v>454</v>
      </c>
      <c r="L6715" s="10" t="s">
        <v>993</v>
      </c>
      <c r="M6715" s="9"/>
      <c r="N6715" s="12" t="s">
        <v>457</v>
      </c>
    </row>
    <row r="6716" customFormat="1" spans="1:14">
      <c r="A6716" s="9" t="s">
        <v>11732</v>
      </c>
      <c r="B6716" s="9"/>
      <c r="C6716" s="9" t="s">
        <v>13306</v>
      </c>
      <c r="D6716" s="9" t="s">
        <v>13307</v>
      </c>
      <c r="E6716" s="9" t="s">
        <v>451</v>
      </c>
      <c r="F6716" s="9"/>
      <c r="G6716" s="9"/>
      <c r="H6716" s="9" t="s">
        <v>1278</v>
      </c>
      <c r="I6716" s="9"/>
      <c r="J6716" s="10" t="s">
        <v>453</v>
      </c>
      <c r="K6716" s="10" t="s">
        <v>454</v>
      </c>
      <c r="L6716" s="10" t="s">
        <v>993</v>
      </c>
      <c r="M6716" s="9"/>
      <c r="N6716" s="12" t="s">
        <v>457</v>
      </c>
    </row>
    <row r="6717" customFormat="1" spans="1:14">
      <c r="A6717" s="9" t="s">
        <v>11732</v>
      </c>
      <c r="B6717" s="9"/>
      <c r="C6717" s="9" t="s">
        <v>13308</v>
      </c>
      <c r="D6717" s="9" t="s">
        <v>13309</v>
      </c>
      <c r="E6717" s="9" t="s">
        <v>451</v>
      </c>
      <c r="F6717" s="9"/>
      <c r="G6717" s="9"/>
      <c r="H6717" s="9" t="s">
        <v>1278</v>
      </c>
      <c r="I6717" s="9"/>
      <c r="J6717" s="10" t="s">
        <v>453</v>
      </c>
      <c r="K6717" s="10" t="s">
        <v>454</v>
      </c>
      <c r="L6717" s="10" t="s">
        <v>993</v>
      </c>
      <c r="M6717" s="9"/>
      <c r="N6717" s="12" t="s">
        <v>457</v>
      </c>
    </row>
    <row r="6718" customFormat="1" spans="1:14">
      <c r="A6718" s="9" t="s">
        <v>11732</v>
      </c>
      <c r="B6718" s="9"/>
      <c r="C6718" s="9" t="s">
        <v>13310</v>
      </c>
      <c r="D6718" s="9" t="s">
        <v>13311</v>
      </c>
      <c r="E6718" s="9" t="s">
        <v>451</v>
      </c>
      <c r="F6718" s="9"/>
      <c r="G6718" s="9"/>
      <c r="H6718" s="9" t="s">
        <v>1278</v>
      </c>
      <c r="I6718" s="9"/>
      <c r="J6718" s="10" t="s">
        <v>453</v>
      </c>
      <c r="K6718" s="10" t="s">
        <v>454</v>
      </c>
      <c r="L6718" s="10" t="s">
        <v>993</v>
      </c>
      <c r="M6718" s="9"/>
      <c r="N6718" s="12" t="s">
        <v>457</v>
      </c>
    </row>
    <row r="6719" customFormat="1" spans="1:14">
      <c r="A6719" s="9" t="s">
        <v>11732</v>
      </c>
      <c r="B6719" s="9"/>
      <c r="C6719" s="9" t="s">
        <v>13312</v>
      </c>
      <c r="D6719" s="9" t="s">
        <v>13313</v>
      </c>
      <c r="E6719" s="9" t="s">
        <v>451</v>
      </c>
      <c r="F6719" s="9"/>
      <c r="G6719" s="9"/>
      <c r="H6719" s="9" t="s">
        <v>1278</v>
      </c>
      <c r="I6719" s="9"/>
      <c r="J6719" s="10" t="s">
        <v>453</v>
      </c>
      <c r="K6719" s="10" t="s">
        <v>454</v>
      </c>
      <c r="L6719" s="10" t="s">
        <v>993</v>
      </c>
      <c r="M6719" s="9"/>
      <c r="N6719" s="12" t="s">
        <v>457</v>
      </c>
    </row>
    <row r="6720" customFormat="1" spans="1:14">
      <c r="A6720" s="9" t="s">
        <v>11732</v>
      </c>
      <c r="B6720" s="9"/>
      <c r="C6720" s="9" t="s">
        <v>13314</v>
      </c>
      <c r="D6720" s="9" t="s">
        <v>13315</v>
      </c>
      <c r="E6720" s="9" t="s">
        <v>451</v>
      </c>
      <c r="F6720" s="9"/>
      <c r="G6720" s="9"/>
      <c r="H6720" s="9" t="s">
        <v>1278</v>
      </c>
      <c r="I6720" s="9"/>
      <c r="J6720" s="10" t="s">
        <v>453</v>
      </c>
      <c r="K6720" s="10" t="s">
        <v>454</v>
      </c>
      <c r="L6720" s="10" t="s">
        <v>993</v>
      </c>
      <c r="M6720" s="9"/>
      <c r="N6720" s="12" t="s">
        <v>457</v>
      </c>
    </row>
    <row r="6721" customFormat="1" spans="1:14">
      <c r="A6721" s="9" t="s">
        <v>11732</v>
      </c>
      <c r="B6721" s="9"/>
      <c r="C6721" s="9" t="s">
        <v>13316</v>
      </c>
      <c r="D6721" s="9" t="s">
        <v>13317</v>
      </c>
      <c r="E6721" s="9" t="s">
        <v>451</v>
      </c>
      <c r="F6721" s="9"/>
      <c r="G6721" s="9"/>
      <c r="H6721" s="9" t="s">
        <v>1278</v>
      </c>
      <c r="I6721" s="9"/>
      <c r="J6721" s="10" t="s">
        <v>453</v>
      </c>
      <c r="K6721" s="10" t="s">
        <v>454</v>
      </c>
      <c r="L6721" s="10" t="s">
        <v>993</v>
      </c>
      <c r="M6721" s="9"/>
      <c r="N6721" s="12" t="s">
        <v>457</v>
      </c>
    </row>
    <row r="6722" customFormat="1" spans="1:14">
      <c r="A6722" s="9" t="s">
        <v>11732</v>
      </c>
      <c r="B6722" s="9"/>
      <c r="C6722" s="9" t="s">
        <v>13318</v>
      </c>
      <c r="D6722" s="9" t="s">
        <v>13319</v>
      </c>
      <c r="E6722" s="9" t="s">
        <v>451</v>
      </c>
      <c r="F6722" s="9"/>
      <c r="G6722" s="9"/>
      <c r="H6722" s="9" t="s">
        <v>1278</v>
      </c>
      <c r="I6722" s="9"/>
      <c r="J6722" s="10" t="s">
        <v>453</v>
      </c>
      <c r="K6722" s="10" t="s">
        <v>454</v>
      </c>
      <c r="L6722" s="10" t="s">
        <v>993</v>
      </c>
      <c r="M6722" s="9"/>
      <c r="N6722" s="12" t="s">
        <v>457</v>
      </c>
    </row>
    <row r="6723" customFormat="1" spans="1:14">
      <c r="A6723" s="9" t="s">
        <v>11732</v>
      </c>
      <c r="B6723" s="9"/>
      <c r="C6723" s="9" t="s">
        <v>13320</v>
      </c>
      <c r="D6723" s="9" t="s">
        <v>13321</v>
      </c>
      <c r="E6723" s="9" t="s">
        <v>451</v>
      </c>
      <c r="F6723" s="9"/>
      <c r="G6723" s="9"/>
      <c r="H6723" s="9" t="s">
        <v>1278</v>
      </c>
      <c r="I6723" s="9"/>
      <c r="J6723" s="10" t="s">
        <v>453</v>
      </c>
      <c r="K6723" s="10" t="s">
        <v>454</v>
      </c>
      <c r="L6723" s="10" t="s">
        <v>993</v>
      </c>
      <c r="M6723" s="9"/>
      <c r="N6723" s="12" t="s">
        <v>457</v>
      </c>
    </row>
    <row r="6724" customFormat="1" spans="1:14">
      <c r="A6724" s="9" t="s">
        <v>11732</v>
      </c>
      <c r="B6724" s="9"/>
      <c r="C6724" s="9" t="s">
        <v>13322</v>
      </c>
      <c r="D6724" s="9" t="s">
        <v>13323</v>
      </c>
      <c r="E6724" s="9" t="s">
        <v>451</v>
      </c>
      <c r="F6724" s="9"/>
      <c r="G6724" s="9"/>
      <c r="H6724" s="9" t="s">
        <v>1278</v>
      </c>
      <c r="I6724" s="9"/>
      <c r="J6724" s="10" t="s">
        <v>453</v>
      </c>
      <c r="K6724" s="10" t="s">
        <v>454</v>
      </c>
      <c r="L6724" s="10" t="s">
        <v>993</v>
      </c>
      <c r="M6724" s="9"/>
      <c r="N6724" s="12" t="s">
        <v>457</v>
      </c>
    </row>
    <row r="6725" customFormat="1" spans="1:14">
      <c r="A6725" s="9" t="s">
        <v>11732</v>
      </c>
      <c r="B6725" s="9"/>
      <c r="C6725" s="9" t="s">
        <v>13324</v>
      </c>
      <c r="D6725" s="9" t="s">
        <v>13325</v>
      </c>
      <c r="E6725" s="9" t="s">
        <v>451</v>
      </c>
      <c r="F6725" s="9"/>
      <c r="G6725" s="9"/>
      <c r="H6725" s="9" t="s">
        <v>1278</v>
      </c>
      <c r="I6725" s="9"/>
      <c r="J6725" s="10" t="s">
        <v>453</v>
      </c>
      <c r="K6725" s="10" t="s">
        <v>454</v>
      </c>
      <c r="L6725" s="10" t="s">
        <v>993</v>
      </c>
      <c r="M6725" s="9"/>
      <c r="N6725" s="12" t="s">
        <v>457</v>
      </c>
    </row>
    <row r="6726" customFormat="1" spans="1:14">
      <c r="A6726" s="9" t="s">
        <v>11732</v>
      </c>
      <c r="B6726" s="9"/>
      <c r="C6726" s="9" t="s">
        <v>13326</v>
      </c>
      <c r="D6726" s="9" t="s">
        <v>13327</v>
      </c>
      <c r="E6726" s="9" t="s">
        <v>451</v>
      </c>
      <c r="F6726" s="9"/>
      <c r="G6726" s="9"/>
      <c r="H6726" s="9" t="s">
        <v>1278</v>
      </c>
      <c r="I6726" s="9"/>
      <c r="J6726" s="10" t="s">
        <v>453</v>
      </c>
      <c r="K6726" s="10" t="s">
        <v>454</v>
      </c>
      <c r="L6726" s="10" t="s">
        <v>993</v>
      </c>
      <c r="M6726" s="9"/>
      <c r="N6726" s="12" t="s">
        <v>457</v>
      </c>
    </row>
    <row r="6727" customFormat="1" spans="1:14">
      <c r="A6727" s="9" t="s">
        <v>11732</v>
      </c>
      <c r="B6727" s="9"/>
      <c r="C6727" s="10" t="s">
        <v>13328</v>
      </c>
      <c r="D6727" s="10" t="s">
        <v>13329</v>
      </c>
      <c r="E6727" s="10" t="s">
        <v>451</v>
      </c>
      <c r="F6727" s="10"/>
      <c r="G6727" s="10"/>
      <c r="H6727" s="10" t="s">
        <v>1278</v>
      </c>
      <c r="I6727" s="10"/>
      <c r="J6727" s="10" t="s">
        <v>453</v>
      </c>
      <c r="K6727" s="10" t="s">
        <v>454</v>
      </c>
      <c r="L6727" s="10" t="s">
        <v>993</v>
      </c>
      <c r="M6727" s="9" t="s">
        <v>456</v>
      </c>
      <c r="N6727" s="12" t="s">
        <v>457</v>
      </c>
    </row>
    <row r="6728" customFormat="1" spans="1:14">
      <c r="A6728" s="9" t="s">
        <v>11732</v>
      </c>
      <c r="B6728" s="9"/>
      <c r="C6728" s="9" t="s">
        <v>13330</v>
      </c>
      <c r="D6728" s="9" t="s">
        <v>13331</v>
      </c>
      <c r="E6728" s="9" t="s">
        <v>451</v>
      </c>
      <c r="F6728" s="9"/>
      <c r="G6728" s="9"/>
      <c r="H6728" s="9" t="s">
        <v>1278</v>
      </c>
      <c r="I6728" s="9"/>
      <c r="J6728" s="10" t="s">
        <v>453</v>
      </c>
      <c r="K6728" s="10" t="s">
        <v>454</v>
      </c>
      <c r="L6728" s="10" t="s">
        <v>993</v>
      </c>
      <c r="M6728" s="9"/>
      <c r="N6728" s="12" t="s">
        <v>457</v>
      </c>
    </row>
    <row r="6729" customFormat="1" spans="1:14">
      <c r="A6729" s="9" t="s">
        <v>11732</v>
      </c>
      <c r="B6729" s="9"/>
      <c r="C6729" s="9" t="s">
        <v>13332</v>
      </c>
      <c r="D6729" s="9" t="s">
        <v>13333</v>
      </c>
      <c r="E6729" s="9" t="s">
        <v>451</v>
      </c>
      <c r="F6729" s="9"/>
      <c r="G6729" s="9"/>
      <c r="H6729" s="9" t="s">
        <v>1278</v>
      </c>
      <c r="I6729" s="9"/>
      <c r="J6729" s="10" t="s">
        <v>453</v>
      </c>
      <c r="K6729" s="10" t="s">
        <v>454</v>
      </c>
      <c r="L6729" s="10" t="s">
        <v>993</v>
      </c>
      <c r="M6729" s="9"/>
      <c r="N6729" s="12" t="s">
        <v>457</v>
      </c>
    </row>
    <row r="6730" customFormat="1" spans="1:14">
      <c r="A6730" s="9" t="s">
        <v>11732</v>
      </c>
      <c r="B6730" s="9"/>
      <c r="C6730" s="10" t="s">
        <v>13334</v>
      </c>
      <c r="D6730" s="10" t="s">
        <v>13335</v>
      </c>
      <c r="E6730" s="10" t="s">
        <v>451</v>
      </c>
      <c r="F6730" s="10"/>
      <c r="G6730" s="10"/>
      <c r="H6730" s="10" t="s">
        <v>1278</v>
      </c>
      <c r="I6730" s="10"/>
      <c r="J6730" s="10" t="s">
        <v>453</v>
      </c>
      <c r="K6730" s="10" t="s">
        <v>454</v>
      </c>
      <c r="L6730" s="10" t="s">
        <v>993</v>
      </c>
      <c r="M6730" s="9" t="s">
        <v>456</v>
      </c>
      <c r="N6730" s="12" t="s">
        <v>457</v>
      </c>
    </row>
    <row r="6731" customFormat="1" spans="1:14">
      <c r="A6731" s="9" t="s">
        <v>11732</v>
      </c>
      <c r="B6731" s="9"/>
      <c r="C6731" s="9" t="s">
        <v>13336</v>
      </c>
      <c r="D6731" s="9" t="s">
        <v>13337</v>
      </c>
      <c r="E6731" s="9" t="s">
        <v>451</v>
      </c>
      <c r="F6731" s="9"/>
      <c r="G6731" s="9"/>
      <c r="H6731" s="9" t="s">
        <v>1278</v>
      </c>
      <c r="I6731" s="9"/>
      <c r="J6731" s="10" t="s">
        <v>453</v>
      </c>
      <c r="K6731" s="10" t="s">
        <v>454</v>
      </c>
      <c r="L6731" s="10" t="s">
        <v>993</v>
      </c>
      <c r="M6731" s="9"/>
      <c r="N6731" s="12" t="s">
        <v>457</v>
      </c>
    </row>
    <row r="6732" customFormat="1" spans="1:14">
      <c r="A6732" s="9" t="s">
        <v>11732</v>
      </c>
      <c r="B6732" s="9"/>
      <c r="C6732" s="9" t="s">
        <v>13338</v>
      </c>
      <c r="D6732" s="9" t="s">
        <v>13339</v>
      </c>
      <c r="E6732" s="9" t="s">
        <v>451</v>
      </c>
      <c r="F6732" s="9"/>
      <c r="G6732" s="9"/>
      <c r="H6732" s="9" t="s">
        <v>1278</v>
      </c>
      <c r="I6732" s="9"/>
      <c r="J6732" s="10" t="s">
        <v>453</v>
      </c>
      <c r="K6732" s="10" t="s">
        <v>454</v>
      </c>
      <c r="L6732" s="10" t="s">
        <v>993</v>
      </c>
      <c r="M6732" s="9"/>
      <c r="N6732" s="12" t="s">
        <v>457</v>
      </c>
    </row>
    <row r="6733" customFormat="1" spans="1:14">
      <c r="A6733" s="9" t="s">
        <v>11732</v>
      </c>
      <c r="B6733" s="9"/>
      <c r="C6733" s="9" t="s">
        <v>13340</v>
      </c>
      <c r="D6733" s="9" t="s">
        <v>13341</v>
      </c>
      <c r="E6733" s="9" t="s">
        <v>451</v>
      </c>
      <c r="F6733" s="9"/>
      <c r="G6733" s="9"/>
      <c r="H6733" s="9" t="s">
        <v>1278</v>
      </c>
      <c r="I6733" s="9"/>
      <c r="J6733" s="10" t="s">
        <v>453</v>
      </c>
      <c r="K6733" s="10" t="s">
        <v>454</v>
      </c>
      <c r="L6733" s="10" t="s">
        <v>993</v>
      </c>
      <c r="M6733" s="9"/>
      <c r="N6733" s="12" t="s">
        <v>457</v>
      </c>
    </row>
    <row r="6734" customFormat="1" spans="1:14">
      <c r="A6734" s="9" t="s">
        <v>11732</v>
      </c>
      <c r="B6734" s="9"/>
      <c r="C6734" s="9" t="s">
        <v>13342</v>
      </c>
      <c r="D6734" s="9" t="s">
        <v>13343</v>
      </c>
      <c r="E6734" s="9" t="s">
        <v>451</v>
      </c>
      <c r="F6734" s="9"/>
      <c r="G6734" s="9"/>
      <c r="H6734" s="9" t="s">
        <v>1278</v>
      </c>
      <c r="I6734" s="9"/>
      <c r="J6734" s="10" t="s">
        <v>453</v>
      </c>
      <c r="K6734" s="10" t="s">
        <v>454</v>
      </c>
      <c r="L6734" s="10" t="s">
        <v>993</v>
      </c>
      <c r="M6734" s="9"/>
      <c r="N6734" s="12" t="s">
        <v>457</v>
      </c>
    </row>
    <row r="6735" customFormat="1" spans="1:14">
      <c r="A6735" s="9" t="s">
        <v>11732</v>
      </c>
      <c r="B6735" s="9"/>
      <c r="C6735" s="10" t="s">
        <v>13344</v>
      </c>
      <c r="D6735" s="10" t="s">
        <v>13345</v>
      </c>
      <c r="E6735" s="10" t="s">
        <v>451</v>
      </c>
      <c r="F6735" s="10"/>
      <c r="G6735" s="10"/>
      <c r="H6735" s="10" t="s">
        <v>1278</v>
      </c>
      <c r="I6735" s="10"/>
      <c r="J6735" s="10" t="s">
        <v>453</v>
      </c>
      <c r="K6735" s="10" t="s">
        <v>454</v>
      </c>
      <c r="L6735" s="10" t="s">
        <v>993</v>
      </c>
      <c r="M6735" s="9" t="s">
        <v>456</v>
      </c>
      <c r="N6735" s="12" t="s">
        <v>457</v>
      </c>
    </row>
    <row r="6736" customFormat="1" spans="1:14">
      <c r="A6736" s="9" t="s">
        <v>11732</v>
      </c>
      <c r="B6736" s="9"/>
      <c r="C6736" s="9" t="s">
        <v>13346</v>
      </c>
      <c r="D6736" s="9" t="s">
        <v>13347</v>
      </c>
      <c r="E6736" s="9" t="s">
        <v>451</v>
      </c>
      <c r="F6736" s="9"/>
      <c r="G6736" s="9"/>
      <c r="H6736" s="9" t="s">
        <v>1278</v>
      </c>
      <c r="I6736" s="9"/>
      <c r="J6736" s="10" t="s">
        <v>453</v>
      </c>
      <c r="K6736" s="10" t="s">
        <v>454</v>
      </c>
      <c r="L6736" s="10" t="s">
        <v>993</v>
      </c>
      <c r="M6736" s="9"/>
      <c r="N6736" s="12" t="s">
        <v>457</v>
      </c>
    </row>
    <row r="6737" customFormat="1" spans="1:14">
      <c r="A6737" s="9" t="s">
        <v>11732</v>
      </c>
      <c r="B6737" s="9"/>
      <c r="C6737" s="9" t="s">
        <v>13348</v>
      </c>
      <c r="D6737" s="9" t="s">
        <v>13349</v>
      </c>
      <c r="E6737" s="9" t="s">
        <v>451</v>
      </c>
      <c r="F6737" s="9"/>
      <c r="G6737" s="9"/>
      <c r="H6737" s="9" t="s">
        <v>1278</v>
      </c>
      <c r="I6737" s="9"/>
      <c r="J6737" s="10" t="s">
        <v>453</v>
      </c>
      <c r="K6737" s="10" t="s">
        <v>454</v>
      </c>
      <c r="L6737" s="10" t="s">
        <v>993</v>
      </c>
      <c r="M6737" s="9"/>
      <c r="N6737" s="12" t="s">
        <v>457</v>
      </c>
    </row>
    <row r="6738" customFormat="1" spans="1:14">
      <c r="A6738" s="9" t="s">
        <v>11732</v>
      </c>
      <c r="B6738" s="9"/>
      <c r="C6738" s="9" t="s">
        <v>13350</v>
      </c>
      <c r="D6738" s="9" t="s">
        <v>13351</v>
      </c>
      <c r="E6738" s="9" t="s">
        <v>451</v>
      </c>
      <c r="F6738" s="9"/>
      <c r="G6738" s="9"/>
      <c r="H6738" s="9" t="s">
        <v>1278</v>
      </c>
      <c r="I6738" s="9"/>
      <c r="J6738" s="10" t="s">
        <v>453</v>
      </c>
      <c r="K6738" s="10" t="s">
        <v>454</v>
      </c>
      <c r="L6738" s="10" t="s">
        <v>993</v>
      </c>
      <c r="M6738" s="9"/>
      <c r="N6738" s="12" t="s">
        <v>457</v>
      </c>
    </row>
    <row r="6739" customFormat="1" spans="1:14">
      <c r="A6739" s="9" t="s">
        <v>11732</v>
      </c>
      <c r="B6739" s="9"/>
      <c r="C6739" s="9" t="s">
        <v>13352</v>
      </c>
      <c r="D6739" s="9" t="s">
        <v>13353</v>
      </c>
      <c r="E6739" s="9" t="s">
        <v>451</v>
      </c>
      <c r="F6739" s="9"/>
      <c r="G6739" s="9"/>
      <c r="H6739" s="9" t="s">
        <v>1278</v>
      </c>
      <c r="I6739" s="9"/>
      <c r="J6739" s="10" t="s">
        <v>453</v>
      </c>
      <c r="K6739" s="10" t="s">
        <v>454</v>
      </c>
      <c r="L6739" s="10" t="s">
        <v>993</v>
      </c>
      <c r="M6739" s="9"/>
      <c r="N6739" s="12" t="s">
        <v>457</v>
      </c>
    </row>
    <row r="6740" customFormat="1" spans="1:14">
      <c r="A6740" s="9" t="s">
        <v>11732</v>
      </c>
      <c r="B6740" s="9"/>
      <c r="C6740" s="9" t="s">
        <v>13354</v>
      </c>
      <c r="D6740" s="9" t="s">
        <v>13355</v>
      </c>
      <c r="E6740" s="9" t="s">
        <v>451</v>
      </c>
      <c r="F6740" s="9"/>
      <c r="G6740" s="9"/>
      <c r="H6740" s="9" t="s">
        <v>1278</v>
      </c>
      <c r="I6740" s="9"/>
      <c r="J6740" s="10" t="s">
        <v>453</v>
      </c>
      <c r="K6740" s="10" t="s">
        <v>454</v>
      </c>
      <c r="L6740" s="10" t="s">
        <v>993</v>
      </c>
      <c r="M6740" s="9"/>
      <c r="N6740" s="12" t="s">
        <v>457</v>
      </c>
    </row>
    <row r="6741" customFormat="1" spans="1:14">
      <c r="A6741" s="9" t="s">
        <v>11732</v>
      </c>
      <c r="B6741" s="9"/>
      <c r="C6741" s="9" t="s">
        <v>13356</v>
      </c>
      <c r="D6741" s="9" t="s">
        <v>13357</v>
      </c>
      <c r="E6741" s="9" t="s">
        <v>451</v>
      </c>
      <c r="F6741" s="9"/>
      <c r="G6741" s="9"/>
      <c r="H6741" s="9" t="s">
        <v>1278</v>
      </c>
      <c r="I6741" s="9"/>
      <c r="J6741" s="10" t="s">
        <v>453</v>
      </c>
      <c r="K6741" s="10" t="s">
        <v>454</v>
      </c>
      <c r="L6741" s="10" t="s">
        <v>993</v>
      </c>
      <c r="M6741" s="9"/>
      <c r="N6741" s="12" t="s">
        <v>457</v>
      </c>
    </row>
    <row r="6742" customFormat="1" spans="1:14">
      <c r="A6742" s="9" t="s">
        <v>11732</v>
      </c>
      <c r="B6742" s="9"/>
      <c r="C6742" s="9" t="s">
        <v>13358</v>
      </c>
      <c r="D6742" s="9" t="s">
        <v>13359</v>
      </c>
      <c r="E6742" s="9" t="s">
        <v>451</v>
      </c>
      <c r="F6742" s="9"/>
      <c r="G6742" s="9"/>
      <c r="H6742" s="9" t="s">
        <v>1278</v>
      </c>
      <c r="I6742" s="9"/>
      <c r="J6742" s="10" t="s">
        <v>453</v>
      </c>
      <c r="K6742" s="10" t="s">
        <v>454</v>
      </c>
      <c r="L6742" s="10" t="s">
        <v>993</v>
      </c>
      <c r="M6742" s="9"/>
      <c r="N6742" s="12" t="s">
        <v>457</v>
      </c>
    </row>
    <row r="6743" customFormat="1" spans="1:14">
      <c r="A6743" s="9" t="s">
        <v>11732</v>
      </c>
      <c r="B6743" s="9"/>
      <c r="C6743" s="9" t="s">
        <v>13360</v>
      </c>
      <c r="D6743" s="9" t="s">
        <v>13361</v>
      </c>
      <c r="E6743" s="9" t="s">
        <v>451</v>
      </c>
      <c r="F6743" s="9"/>
      <c r="G6743" s="9"/>
      <c r="H6743" s="9" t="s">
        <v>1278</v>
      </c>
      <c r="I6743" s="9"/>
      <c r="J6743" s="10" t="s">
        <v>453</v>
      </c>
      <c r="K6743" s="10" t="s">
        <v>454</v>
      </c>
      <c r="L6743" s="10" t="s">
        <v>993</v>
      </c>
      <c r="M6743" s="9"/>
      <c r="N6743" s="12" t="s">
        <v>457</v>
      </c>
    </row>
    <row r="6744" customFormat="1" spans="1:14">
      <c r="A6744" s="9" t="s">
        <v>11732</v>
      </c>
      <c r="B6744" s="9"/>
      <c r="C6744" s="9" t="s">
        <v>13362</v>
      </c>
      <c r="D6744" s="9" t="s">
        <v>13363</v>
      </c>
      <c r="E6744" s="9" t="s">
        <v>451</v>
      </c>
      <c r="F6744" s="9"/>
      <c r="G6744" s="9"/>
      <c r="H6744" s="9" t="s">
        <v>1278</v>
      </c>
      <c r="I6744" s="9"/>
      <c r="J6744" s="10" t="s">
        <v>453</v>
      </c>
      <c r="K6744" s="10" t="s">
        <v>454</v>
      </c>
      <c r="L6744" s="10" t="s">
        <v>993</v>
      </c>
      <c r="M6744" s="9"/>
      <c r="N6744" s="12" t="s">
        <v>457</v>
      </c>
    </row>
    <row r="6745" customFormat="1" spans="1:14">
      <c r="A6745" s="9" t="s">
        <v>11732</v>
      </c>
      <c r="B6745" s="9"/>
      <c r="C6745" s="9" t="s">
        <v>13364</v>
      </c>
      <c r="D6745" s="9" t="s">
        <v>13365</v>
      </c>
      <c r="E6745" s="9" t="s">
        <v>451</v>
      </c>
      <c r="F6745" s="9"/>
      <c r="G6745" s="9"/>
      <c r="H6745" s="9" t="s">
        <v>1278</v>
      </c>
      <c r="I6745" s="9"/>
      <c r="J6745" s="10" t="s">
        <v>453</v>
      </c>
      <c r="K6745" s="10" t="s">
        <v>454</v>
      </c>
      <c r="L6745" s="10" t="s">
        <v>993</v>
      </c>
      <c r="M6745" s="9"/>
      <c r="N6745" s="12" t="s">
        <v>457</v>
      </c>
    </row>
    <row r="6746" customFormat="1" spans="1:14">
      <c r="A6746" s="9" t="s">
        <v>11732</v>
      </c>
      <c r="B6746" s="9"/>
      <c r="C6746" s="9" t="s">
        <v>13366</v>
      </c>
      <c r="D6746" s="9" t="s">
        <v>13367</v>
      </c>
      <c r="E6746" s="9" t="s">
        <v>451</v>
      </c>
      <c r="F6746" s="9"/>
      <c r="G6746" s="9"/>
      <c r="H6746" s="9" t="s">
        <v>1278</v>
      </c>
      <c r="I6746" s="9"/>
      <c r="J6746" s="10" t="s">
        <v>453</v>
      </c>
      <c r="K6746" s="10" t="s">
        <v>454</v>
      </c>
      <c r="L6746" s="10" t="s">
        <v>993</v>
      </c>
      <c r="M6746" s="9"/>
      <c r="N6746" s="12" t="s">
        <v>457</v>
      </c>
    </row>
    <row r="6747" customFormat="1" spans="1:14">
      <c r="A6747" s="9" t="s">
        <v>11732</v>
      </c>
      <c r="B6747" s="9"/>
      <c r="C6747" s="9" t="s">
        <v>13368</v>
      </c>
      <c r="D6747" s="9" t="s">
        <v>13369</v>
      </c>
      <c r="E6747" s="9" t="s">
        <v>451</v>
      </c>
      <c r="F6747" s="9"/>
      <c r="G6747" s="9"/>
      <c r="H6747" s="9" t="s">
        <v>1278</v>
      </c>
      <c r="I6747" s="9"/>
      <c r="J6747" s="10" t="s">
        <v>453</v>
      </c>
      <c r="K6747" s="10" t="s">
        <v>454</v>
      </c>
      <c r="L6747" s="10" t="s">
        <v>993</v>
      </c>
      <c r="M6747" s="9"/>
      <c r="N6747" s="12" t="s">
        <v>457</v>
      </c>
    </row>
    <row r="6748" customFormat="1" spans="1:14">
      <c r="A6748" s="9" t="s">
        <v>11732</v>
      </c>
      <c r="B6748" s="9"/>
      <c r="C6748" s="9" t="s">
        <v>13370</v>
      </c>
      <c r="D6748" s="9" t="s">
        <v>13371</v>
      </c>
      <c r="E6748" s="9" t="s">
        <v>451</v>
      </c>
      <c r="F6748" s="9"/>
      <c r="G6748" s="9"/>
      <c r="H6748" s="9" t="s">
        <v>1278</v>
      </c>
      <c r="I6748" s="9"/>
      <c r="J6748" s="10" t="s">
        <v>453</v>
      </c>
      <c r="K6748" s="10" t="s">
        <v>454</v>
      </c>
      <c r="L6748" s="10" t="s">
        <v>993</v>
      </c>
      <c r="M6748" s="9"/>
      <c r="N6748" s="12" t="s">
        <v>457</v>
      </c>
    </row>
    <row r="6749" customFormat="1" spans="1:14">
      <c r="A6749" s="9" t="s">
        <v>11732</v>
      </c>
      <c r="B6749" s="9"/>
      <c r="C6749" s="9" t="s">
        <v>13372</v>
      </c>
      <c r="D6749" s="9" t="s">
        <v>13373</v>
      </c>
      <c r="E6749" s="9" t="s">
        <v>451</v>
      </c>
      <c r="F6749" s="9"/>
      <c r="G6749" s="9"/>
      <c r="H6749" s="9" t="s">
        <v>1278</v>
      </c>
      <c r="I6749" s="9"/>
      <c r="J6749" s="10" t="s">
        <v>453</v>
      </c>
      <c r="K6749" s="10" t="s">
        <v>454</v>
      </c>
      <c r="L6749" s="10" t="s">
        <v>993</v>
      </c>
      <c r="M6749" s="9"/>
      <c r="N6749" s="12" t="s">
        <v>457</v>
      </c>
    </row>
    <row r="6750" customFormat="1" spans="1:14">
      <c r="A6750" s="9" t="s">
        <v>11732</v>
      </c>
      <c r="B6750" s="9"/>
      <c r="C6750" s="9" t="s">
        <v>13374</v>
      </c>
      <c r="D6750" s="9" t="s">
        <v>13375</v>
      </c>
      <c r="E6750" s="9" t="s">
        <v>451</v>
      </c>
      <c r="F6750" s="9"/>
      <c r="G6750" s="9"/>
      <c r="H6750" s="9" t="s">
        <v>1278</v>
      </c>
      <c r="I6750" s="9"/>
      <c r="J6750" s="10" t="s">
        <v>453</v>
      </c>
      <c r="K6750" s="10" t="s">
        <v>454</v>
      </c>
      <c r="L6750" s="10" t="s">
        <v>993</v>
      </c>
      <c r="M6750" s="9"/>
      <c r="N6750" s="12" t="s">
        <v>457</v>
      </c>
    </row>
    <row r="6751" customFormat="1" spans="1:14">
      <c r="A6751" s="9" t="s">
        <v>11732</v>
      </c>
      <c r="B6751" s="9"/>
      <c r="C6751" s="9" t="s">
        <v>13376</v>
      </c>
      <c r="D6751" s="9" t="s">
        <v>13377</v>
      </c>
      <c r="E6751" s="9" t="s">
        <v>451</v>
      </c>
      <c r="F6751" s="9"/>
      <c r="G6751" s="9"/>
      <c r="H6751" s="9" t="s">
        <v>1278</v>
      </c>
      <c r="I6751" s="9"/>
      <c r="J6751" s="10" t="s">
        <v>453</v>
      </c>
      <c r="K6751" s="10" t="s">
        <v>454</v>
      </c>
      <c r="L6751" s="10" t="s">
        <v>993</v>
      </c>
      <c r="M6751" s="9"/>
      <c r="N6751" s="12" t="s">
        <v>457</v>
      </c>
    </row>
    <row r="6752" customFormat="1" spans="1:14">
      <c r="A6752" s="9" t="s">
        <v>11732</v>
      </c>
      <c r="B6752" s="9"/>
      <c r="C6752" s="9" t="s">
        <v>13378</v>
      </c>
      <c r="D6752" s="9" t="s">
        <v>13379</v>
      </c>
      <c r="E6752" s="9" t="s">
        <v>451</v>
      </c>
      <c r="F6752" s="9"/>
      <c r="G6752" s="9"/>
      <c r="H6752" s="9" t="s">
        <v>1278</v>
      </c>
      <c r="I6752" s="9"/>
      <c r="J6752" s="10" t="s">
        <v>453</v>
      </c>
      <c r="K6752" s="10" t="s">
        <v>454</v>
      </c>
      <c r="L6752" s="10" t="s">
        <v>993</v>
      </c>
      <c r="M6752" s="9"/>
      <c r="N6752" s="12" t="s">
        <v>457</v>
      </c>
    </row>
    <row r="6753" customFormat="1" spans="1:14">
      <c r="A6753" s="9" t="s">
        <v>11732</v>
      </c>
      <c r="B6753" s="9"/>
      <c r="C6753" s="9" t="s">
        <v>13380</v>
      </c>
      <c r="D6753" s="9" t="s">
        <v>13381</v>
      </c>
      <c r="E6753" s="9" t="s">
        <v>451</v>
      </c>
      <c r="F6753" s="9"/>
      <c r="G6753" s="9"/>
      <c r="H6753" s="9" t="s">
        <v>1278</v>
      </c>
      <c r="I6753" s="9"/>
      <c r="J6753" s="10" t="s">
        <v>453</v>
      </c>
      <c r="K6753" s="10" t="s">
        <v>454</v>
      </c>
      <c r="L6753" s="10" t="s">
        <v>993</v>
      </c>
      <c r="M6753" s="9"/>
      <c r="N6753" s="12" t="s">
        <v>457</v>
      </c>
    </row>
    <row r="6754" customFormat="1" spans="1:14">
      <c r="A6754" s="9" t="s">
        <v>11732</v>
      </c>
      <c r="B6754" s="9"/>
      <c r="C6754" s="9" t="s">
        <v>13382</v>
      </c>
      <c r="D6754" s="9" t="s">
        <v>13383</v>
      </c>
      <c r="E6754" s="9" t="s">
        <v>451</v>
      </c>
      <c r="F6754" s="9"/>
      <c r="G6754" s="9"/>
      <c r="H6754" s="9" t="s">
        <v>1278</v>
      </c>
      <c r="I6754" s="9"/>
      <c r="J6754" s="10" t="s">
        <v>453</v>
      </c>
      <c r="K6754" s="10" t="s">
        <v>454</v>
      </c>
      <c r="L6754" s="10" t="s">
        <v>993</v>
      </c>
      <c r="M6754" s="9"/>
      <c r="N6754" s="12" t="s">
        <v>457</v>
      </c>
    </row>
    <row r="6755" customFormat="1" spans="1:14">
      <c r="A6755" s="9" t="s">
        <v>11732</v>
      </c>
      <c r="B6755" s="9"/>
      <c r="C6755" s="9" t="s">
        <v>13384</v>
      </c>
      <c r="D6755" s="9" t="s">
        <v>13385</v>
      </c>
      <c r="E6755" s="9" t="s">
        <v>451</v>
      </c>
      <c r="F6755" s="9"/>
      <c r="G6755" s="9"/>
      <c r="H6755" s="9" t="s">
        <v>1278</v>
      </c>
      <c r="I6755" s="9"/>
      <c r="J6755" s="10" t="s">
        <v>453</v>
      </c>
      <c r="K6755" s="10" t="s">
        <v>454</v>
      </c>
      <c r="L6755" s="10" t="s">
        <v>993</v>
      </c>
      <c r="M6755" s="9"/>
      <c r="N6755" s="12" t="s">
        <v>457</v>
      </c>
    </row>
    <row r="6756" customFormat="1" spans="1:14">
      <c r="A6756" s="9" t="s">
        <v>11732</v>
      </c>
      <c r="B6756" s="9"/>
      <c r="C6756" s="9" t="s">
        <v>13386</v>
      </c>
      <c r="D6756" s="9" t="s">
        <v>13387</v>
      </c>
      <c r="E6756" s="9" t="s">
        <v>451</v>
      </c>
      <c r="F6756" s="9"/>
      <c r="G6756" s="9"/>
      <c r="H6756" s="9" t="s">
        <v>1278</v>
      </c>
      <c r="I6756" s="9"/>
      <c r="J6756" s="10" t="s">
        <v>453</v>
      </c>
      <c r="K6756" s="10" t="s">
        <v>454</v>
      </c>
      <c r="L6756" s="10" t="s">
        <v>993</v>
      </c>
      <c r="M6756" s="9"/>
      <c r="N6756" s="12" t="s">
        <v>457</v>
      </c>
    </row>
    <row r="6757" customFormat="1" spans="1:14">
      <c r="A6757" s="9" t="s">
        <v>11732</v>
      </c>
      <c r="B6757" s="9"/>
      <c r="C6757" s="9" t="s">
        <v>13388</v>
      </c>
      <c r="D6757" s="9" t="s">
        <v>13389</v>
      </c>
      <c r="E6757" s="9" t="s">
        <v>451</v>
      </c>
      <c r="F6757" s="9"/>
      <c r="G6757" s="9"/>
      <c r="H6757" s="9" t="s">
        <v>1278</v>
      </c>
      <c r="I6757" s="9"/>
      <c r="J6757" s="10" t="s">
        <v>453</v>
      </c>
      <c r="K6757" s="10" t="s">
        <v>454</v>
      </c>
      <c r="L6757" s="10" t="s">
        <v>993</v>
      </c>
      <c r="M6757" s="9"/>
      <c r="N6757" s="12" t="s">
        <v>457</v>
      </c>
    </row>
    <row r="6758" customFormat="1" spans="1:14">
      <c r="A6758" s="9" t="s">
        <v>11732</v>
      </c>
      <c r="B6758" s="9"/>
      <c r="C6758" s="10" t="s">
        <v>13390</v>
      </c>
      <c r="D6758" s="10" t="s">
        <v>13391</v>
      </c>
      <c r="E6758" s="10" t="s">
        <v>451</v>
      </c>
      <c r="F6758" s="10"/>
      <c r="G6758" s="10"/>
      <c r="H6758" s="10" t="s">
        <v>1278</v>
      </c>
      <c r="I6758" s="10"/>
      <c r="J6758" s="10" t="s">
        <v>453</v>
      </c>
      <c r="K6758" s="10" t="s">
        <v>454</v>
      </c>
      <c r="L6758" s="10" t="s">
        <v>993</v>
      </c>
      <c r="M6758" s="9" t="s">
        <v>456</v>
      </c>
      <c r="N6758" s="12" t="s">
        <v>457</v>
      </c>
    </row>
    <row r="6759" customFormat="1" spans="1:14">
      <c r="A6759" s="9" t="s">
        <v>11732</v>
      </c>
      <c r="B6759" s="9"/>
      <c r="C6759" s="10" t="s">
        <v>13392</v>
      </c>
      <c r="D6759" s="10" t="s">
        <v>13393</v>
      </c>
      <c r="E6759" s="10" t="s">
        <v>451</v>
      </c>
      <c r="F6759" s="10"/>
      <c r="G6759" s="10"/>
      <c r="H6759" s="10" t="s">
        <v>1278</v>
      </c>
      <c r="I6759" s="10"/>
      <c r="J6759" s="10" t="s">
        <v>453</v>
      </c>
      <c r="K6759" s="10" t="s">
        <v>454</v>
      </c>
      <c r="L6759" s="10" t="s">
        <v>993</v>
      </c>
      <c r="M6759" s="9" t="s">
        <v>456</v>
      </c>
      <c r="N6759" s="12" t="s">
        <v>457</v>
      </c>
    </row>
    <row r="6760" customFormat="1" spans="1:14">
      <c r="A6760" s="9" t="s">
        <v>11732</v>
      </c>
      <c r="B6760" s="9"/>
      <c r="C6760" s="10" t="s">
        <v>13394</v>
      </c>
      <c r="D6760" s="10" t="s">
        <v>13395</v>
      </c>
      <c r="E6760" s="10" t="s">
        <v>451</v>
      </c>
      <c r="F6760" s="10"/>
      <c r="G6760" s="10"/>
      <c r="H6760" s="10" t="s">
        <v>1278</v>
      </c>
      <c r="I6760" s="10"/>
      <c r="J6760" s="10" t="s">
        <v>453</v>
      </c>
      <c r="K6760" s="10" t="s">
        <v>454</v>
      </c>
      <c r="L6760" s="10" t="s">
        <v>993</v>
      </c>
      <c r="M6760" s="9" t="s">
        <v>456</v>
      </c>
      <c r="N6760" s="12" t="s">
        <v>457</v>
      </c>
    </row>
    <row r="6761" customFormat="1" spans="1:14">
      <c r="A6761" s="9" t="s">
        <v>11732</v>
      </c>
      <c r="B6761" s="9"/>
      <c r="C6761" s="9" t="s">
        <v>13396</v>
      </c>
      <c r="D6761" s="9" t="s">
        <v>13397</v>
      </c>
      <c r="E6761" s="9" t="s">
        <v>451</v>
      </c>
      <c r="F6761" s="9"/>
      <c r="G6761" s="9"/>
      <c r="H6761" s="9" t="s">
        <v>1278</v>
      </c>
      <c r="I6761" s="9"/>
      <c r="J6761" s="10" t="s">
        <v>453</v>
      </c>
      <c r="K6761" s="10" t="s">
        <v>454</v>
      </c>
      <c r="L6761" s="10" t="s">
        <v>993</v>
      </c>
      <c r="M6761" s="9"/>
      <c r="N6761" s="12" t="s">
        <v>457</v>
      </c>
    </row>
    <row r="6762" customFormat="1" spans="1:14">
      <c r="A6762" s="9" t="s">
        <v>11732</v>
      </c>
      <c r="B6762" s="9"/>
      <c r="C6762" s="9" t="s">
        <v>13398</v>
      </c>
      <c r="D6762" s="9" t="s">
        <v>13399</v>
      </c>
      <c r="E6762" s="9" t="s">
        <v>451</v>
      </c>
      <c r="F6762" s="9"/>
      <c r="G6762" s="9"/>
      <c r="H6762" s="9" t="s">
        <v>1278</v>
      </c>
      <c r="I6762" s="9"/>
      <c r="J6762" s="10" t="s">
        <v>453</v>
      </c>
      <c r="K6762" s="10" t="s">
        <v>454</v>
      </c>
      <c r="L6762" s="10" t="s">
        <v>993</v>
      </c>
      <c r="M6762" s="9"/>
      <c r="N6762" s="12" t="s">
        <v>457</v>
      </c>
    </row>
    <row r="6763" customFormat="1" spans="1:14">
      <c r="A6763" s="9" t="s">
        <v>11732</v>
      </c>
      <c r="B6763" s="9"/>
      <c r="C6763" s="9" t="s">
        <v>13400</v>
      </c>
      <c r="D6763" s="9" t="s">
        <v>13401</v>
      </c>
      <c r="E6763" s="9" t="s">
        <v>451</v>
      </c>
      <c r="F6763" s="9"/>
      <c r="G6763" s="9"/>
      <c r="H6763" s="9" t="s">
        <v>1278</v>
      </c>
      <c r="I6763" s="9"/>
      <c r="J6763" s="10" t="s">
        <v>453</v>
      </c>
      <c r="K6763" s="10" t="s">
        <v>454</v>
      </c>
      <c r="L6763" s="10" t="s">
        <v>993</v>
      </c>
      <c r="M6763" s="9"/>
      <c r="N6763" s="12" t="s">
        <v>457</v>
      </c>
    </row>
    <row r="6764" customFormat="1" spans="1:14">
      <c r="A6764" s="9" t="s">
        <v>11732</v>
      </c>
      <c r="B6764" s="9"/>
      <c r="C6764" s="9" t="s">
        <v>13402</v>
      </c>
      <c r="D6764" s="9" t="s">
        <v>13403</v>
      </c>
      <c r="E6764" s="9" t="s">
        <v>451</v>
      </c>
      <c r="F6764" s="9"/>
      <c r="G6764" s="9"/>
      <c r="H6764" s="9" t="s">
        <v>1278</v>
      </c>
      <c r="I6764" s="9"/>
      <c r="J6764" s="10" t="s">
        <v>453</v>
      </c>
      <c r="K6764" s="10" t="s">
        <v>454</v>
      </c>
      <c r="L6764" s="10" t="s">
        <v>993</v>
      </c>
      <c r="M6764" s="9"/>
      <c r="N6764" s="12" t="s">
        <v>457</v>
      </c>
    </row>
    <row r="6765" customFormat="1" spans="1:14">
      <c r="A6765" s="9" t="s">
        <v>11732</v>
      </c>
      <c r="B6765" s="9"/>
      <c r="C6765" s="9" t="s">
        <v>13404</v>
      </c>
      <c r="D6765" s="9" t="s">
        <v>13405</v>
      </c>
      <c r="E6765" s="9" t="s">
        <v>451</v>
      </c>
      <c r="F6765" s="9"/>
      <c r="G6765" s="9"/>
      <c r="H6765" s="9" t="s">
        <v>1278</v>
      </c>
      <c r="I6765" s="9"/>
      <c r="J6765" s="10" t="s">
        <v>453</v>
      </c>
      <c r="K6765" s="10" t="s">
        <v>454</v>
      </c>
      <c r="L6765" s="10" t="s">
        <v>993</v>
      </c>
      <c r="M6765" s="9"/>
      <c r="N6765" s="12" t="s">
        <v>457</v>
      </c>
    </row>
    <row r="6766" customFormat="1" spans="1:14">
      <c r="A6766" s="9" t="s">
        <v>11732</v>
      </c>
      <c r="B6766" s="9"/>
      <c r="C6766" s="9" t="s">
        <v>13406</v>
      </c>
      <c r="D6766" s="9" t="s">
        <v>13407</v>
      </c>
      <c r="E6766" s="9" t="s">
        <v>451</v>
      </c>
      <c r="F6766" s="9"/>
      <c r="G6766" s="9"/>
      <c r="H6766" s="9" t="s">
        <v>1278</v>
      </c>
      <c r="I6766" s="9"/>
      <c r="J6766" s="10" t="s">
        <v>453</v>
      </c>
      <c r="K6766" s="10" t="s">
        <v>454</v>
      </c>
      <c r="L6766" s="10" t="s">
        <v>993</v>
      </c>
      <c r="M6766" s="9"/>
      <c r="N6766" s="12" t="s">
        <v>457</v>
      </c>
    </row>
    <row r="6767" customFormat="1" spans="1:14">
      <c r="A6767" s="9" t="s">
        <v>11732</v>
      </c>
      <c r="B6767" s="9"/>
      <c r="C6767" s="9" t="s">
        <v>13408</v>
      </c>
      <c r="D6767" s="9" t="s">
        <v>13409</v>
      </c>
      <c r="E6767" s="9" t="s">
        <v>451</v>
      </c>
      <c r="F6767" s="9"/>
      <c r="G6767" s="9"/>
      <c r="H6767" s="9" t="s">
        <v>1278</v>
      </c>
      <c r="I6767" s="9"/>
      <c r="J6767" s="10" t="s">
        <v>453</v>
      </c>
      <c r="K6767" s="10" t="s">
        <v>454</v>
      </c>
      <c r="L6767" s="10" t="s">
        <v>993</v>
      </c>
      <c r="M6767" s="9"/>
      <c r="N6767" s="12" t="s">
        <v>457</v>
      </c>
    </row>
    <row r="6768" customFormat="1" spans="1:14">
      <c r="A6768" s="9" t="s">
        <v>11732</v>
      </c>
      <c r="B6768" s="9"/>
      <c r="C6768" s="9" t="s">
        <v>13410</v>
      </c>
      <c r="D6768" s="9" t="s">
        <v>13411</v>
      </c>
      <c r="E6768" s="9" t="s">
        <v>451</v>
      </c>
      <c r="F6768" s="9"/>
      <c r="G6768" s="9"/>
      <c r="H6768" s="9" t="s">
        <v>1278</v>
      </c>
      <c r="I6768" s="9"/>
      <c r="J6768" s="10" t="s">
        <v>453</v>
      </c>
      <c r="K6768" s="10" t="s">
        <v>454</v>
      </c>
      <c r="L6768" s="10" t="s">
        <v>993</v>
      </c>
      <c r="M6768" s="9"/>
      <c r="N6768" s="12" t="s">
        <v>457</v>
      </c>
    </row>
    <row r="6769" customFormat="1" spans="1:14">
      <c r="A6769" s="9" t="s">
        <v>11732</v>
      </c>
      <c r="B6769" s="9"/>
      <c r="C6769" s="9" t="s">
        <v>13412</v>
      </c>
      <c r="D6769" s="9" t="s">
        <v>13413</v>
      </c>
      <c r="E6769" s="9" t="s">
        <v>451</v>
      </c>
      <c r="F6769" s="9"/>
      <c r="G6769" s="9"/>
      <c r="H6769" s="9" t="s">
        <v>1278</v>
      </c>
      <c r="I6769" s="9"/>
      <c r="J6769" s="10" t="s">
        <v>453</v>
      </c>
      <c r="K6769" s="10" t="s">
        <v>454</v>
      </c>
      <c r="L6769" s="10" t="s">
        <v>993</v>
      </c>
      <c r="M6769" s="9"/>
      <c r="N6769" s="12" t="s">
        <v>457</v>
      </c>
    </row>
    <row r="6770" customFormat="1" spans="1:14">
      <c r="A6770" s="9" t="s">
        <v>11732</v>
      </c>
      <c r="B6770" s="9"/>
      <c r="C6770" s="9" t="s">
        <v>13414</v>
      </c>
      <c r="D6770" s="9" t="s">
        <v>13415</v>
      </c>
      <c r="E6770" s="9" t="s">
        <v>451</v>
      </c>
      <c r="F6770" s="9"/>
      <c r="G6770" s="9"/>
      <c r="H6770" s="9" t="s">
        <v>1278</v>
      </c>
      <c r="I6770" s="9"/>
      <c r="J6770" s="10" t="s">
        <v>453</v>
      </c>
      <c r="K6770" s="10" t="s">
        <v>454</v>
      </c>
      <c r="L6770" s="10" t="s">
        <v>993</v>
      </c>
      <c r="M6770" s="9"/>
      <c r="N6770" s="12" t="s">
        <v>457</v>
      </c>
    </row>
    <row r="6771" customFormat="1" spans="1:14">
      <c r="A6771" s="9" t="s">
        <v>11732</v>
      </c>
      <c r="B6771" s="9"/>
      <c r="C6771" s="9" t="s">
        <v>13416</v>
      </c>
      <c r="D6771" s="9" t="s">
        <v>13417</v>
      </c>
      <c r="E6771" s="9" t="s">
        <v>451</v>
      </c>
      <c r="F6771" s="9"/>
      <c r="G6771" s="9"/>
      <c r="H6771" s="9" t="s">
        <v>1278</v>
      </c>
      <c r="I6771" s="9"/>
      <c r="J6771" s="10" t="s">
        <v>453</v>
      </c>
      <c r="K6771" s="10" t="s">
        <v>454</v>
      </c>
      <c r="L6771" s="10" t="s">
        <v>993</v>
      </c>
      <c r="M6771" s="9"/>
      <c r="N6771" s="12" t="s">
        <v>457</v>
      </c>
    </row>
    <row r="6772" customFormat="1" spans="1:14">
      <c r="A6772" s="9" t="s">
        <v>11732</v>
      </c>
      <c r="B6772" s="9"/>
      <c r="C6772" s="9" t="s">
        <v>13418</v>
      </c>
      <c r="D6772" s="9" t="s">
        <v>13419</v>
      </c>
      <c r="E6772" s="9" t="s">
        <v>451</v>
      </c>
      <c r="F6772" s="9"/>
      <c r="G6772" s="9"/>
      <c r="H6772" s="9" t="s">
        <v>1278</v>
      </c>
      <c r="I6772" s="9"/>
      <c r="J6772" s="10" t="s">
        <v>453</v>
      </c>
      <c r="K6772" s="10" t="s">
        <v>454</v>
      </c>
      <c r="L6772" s="10" t="s">
        <v>993</v>
      </c>
      <c r="M6772" s="9"/>
      <c r="N6772" s="12" t="s">
        <v>457</v>
      </c>
    </row>
    <row r="6773" customFormat="1" spans="1:14">
      <c r="A6773" s="9" t="s">
        <v>11732</v>
      </c>
      <c r="B6773" s="9"/>
      <c r="C6773" s="9" t="s">
        <v>13420</v>
      </c>
      <c r="D6773" s="9" t="s">
        <v>13421</v>
      </c>
      <c r="E6773" s="9" t="s">
        <v>451</v>
      </c>
      <c r="F6773" s="9"/>
      <c r="G6773" s="9"/>
      <c r="H6773" s="9" t="s">
        <v>1278</v>
      </c>
      <c r="I6773" s="9"/>
      <c r="J6773" s="10" t="s">
        <v>453</v>
      </c>
      <c r="K6773" s="10" t="s">
        <v>454</v>
      </c>
      <c r="L6773" s="10" t="s">
        <v>993</v>
      </c>
      <c r="M6773" s="9"/>
      <c r="N6773" s="12" t="s">
        <v>457</v>
      </c>
    </row>
    <row r="6774" customFormat="1" spans="1:14">
      <c r="A6774" s="9" t="s">
        <v>11732</v>
      </c>
      <c r="B6774" s="9"/>
      <c r="C6774" s="9" t="s">
        <v>13422</v>
      </c>
      <c r="D6774" s="9" t="s">
        <v>13423</v>
      </c>
      <c r="E6774" s="9" t="s">
        <v>451</v>
      </c>
      <c r="F6774" s="9"/>
      <c r="G6774" s="9"/>
      <c r="H6774" s="9" t="s">
        <v>1278</v>
      </c>
      <c r="I6774" s="9"/>
      <c r="J6774" s="10" t="s">
        <v>453</v>
      </c>
      <c r="K6774" s="10" t="s">
        <v>454</v>
      </c>
      <c r="L6774" s="10" t="s">
        <v>993</v>
      </c>
      <c r="M6774" s="9"/>
      <c r="N6774" s="12" t="s">
        <v>457</v>
      </c>
    </row>
    <row r="6775" customFormat="1" spans="1:14">
      <c r="A6775" s="9" t="s">
        <v>11732</v>
      </c>
      <c r="B6775" s="9"/>
      <c r="C6775" s="9" t="s">
        <v>13424</v>
      </c>
      <c r="D6775" s="9" t="s">
        <v>13425</v>
      </c>
      <c r="E6775" s="9" t="s">
        <v>451</v>
      </c>
      <c r="F6775" s="9"/>
      <c r="G6775" s="9"/>
      <c r="H6775" s="9" t="s">
        <v>1278</v>
      </c>
      <c r="I6775" s="9"/>
      <c r="J6775" s="10" t="s">
        <v>453</v>
      </c>
      <c r="K6775" s="10" t="s">
        <v>454</v>
      </c>
      <c r="L6775" s="10" t="s">
        <v>993</v>
      </c>
      <c r="M6775" s="9"/>
      <c r="N6775" s="12" t="s">
        <v>457</v>
      </c>
    </row>
    <row r="6776" customFormat="1" spans="1:14">
      <c r="A6776" s="9" t="s">
        <v>11732</v>
      </c>
      <c r="B6776" s="9"/>
      <c r="C6776" s="9" t="s">
        <v>13426</v>
      </c>
      <c r="D6776" s="9" t="s">
        <v>13427</v>
      </c>
      <c r="E6776" s="9" t="s">
        <v>451</v>
      </c>
      <c r="F6776" s="9"/>
      <c r="G6776" s="9"/>
      <c r="H6776" s="9" t="s">
        <v>1278</v>
      </c>
      <c r="I6776" s="9"/>
      <c r="J6776" s="10" t="s">
        <v>453</v>
      </c>
      <c r="K6776" s="10" t="s">
        <v>454</v>
      </c>
      <c r="L6776" s="10" t="s">
        <v>993</v>
      </c>
      <c r="M6776" s="9"/>
      <c r="N6776" s="12" t="s">
        <v>457</v>
      </c>
    </row>
    <row r="6777" customFormat="1" spans="1:14">
      <c r="A6777" s="9" t="s">
        <v>11732</v>
      </c>
      <c r="B6777" s="9"/>
      <c r="C6777" s="9" t="s">
        <v>13428</v>
      </c>
      <c r="D6777" s="9" t="s">
        <v>13429</v>
      </c>
      <c r="E6777" s="9" t="s">
        <v>451</v>
      </c>
      <c r="F6777" s="9"/>
      <c r="G6777" s="9"/>
      <c r="H6777" s="9" t="s">
        <v>1278</v>
      </c>
      <c r="I6777" s="9"/>
      <c r="J6777" s="10" t="s">
        <v>453</v>
      </c>
      <c r="K6777" s="10" t="s">
        <v>454</v>
      </c>
      <c r="L6777" s="10" t="s">
        <v>993</v>
      </c>
      <c r="M6777" s="9"/>
      <c r="N6777" s="12" t="s">
        <v>457</v>
      </c>
    </row>
    <row r="6778" customFormat="1" spans="1:14">
      <c r="A6778" s="9" t="s">
        <v>11732</v>
      </c>
      <c r="B6778" s="9"/>
      <c r="C6778" s="9" t="s">
        <v>13430</v>
      </c>
      <c r="D6778" s="9" t="s">
        <v>13431</v>
      </c>
      <c r="E6778" s="9" t="s">
        <v>451</v>
      </c>
      <c r="F6778" s="9"/>
      <c r="G6778" s="9"/>
      <c r="H6778" s="9" t="s">
        <v>1278</v>
      </c>
      <c r="I6778" s="9"/>
      <c r="J6778" s="10" t="s">
        <v>453</v>
      </c>
      <c r="K6778" s="10" t="s">
        <v>454</v>
      </c>
      <c r="L6778" s="10" t="s">
        <v>993</v>
      </c>
      <c r="M6778" s="9"/>
      <c r="N6778" s="12" t="s">
        <v>457</v>
      </c>
    </row>
    <row r="6779" customFormat="1" spans="1:14">
      <c r="A6779" s="9" t="s">
        <v>11732</v>
      </c>
      <c r="B6779" s="9"/>
      <c r="C6779" s="9" t="s">
        <v>13432</v>
      </c>
      <c r="D6779" s="9" t="s">
        <v>13433</v>
      </c>
      <c r="E6779" s="9" t="s">
        <v>451</v>
      </c>
      <c r="F6779" s="9"/>
      <c r="G6779" s="9"/>
      <c r="H6779" s="9" t="s">
        <v>1278</v>
      </c>
      <c r="I6779" s="9"/>
      <c r="J6779" s="10" t="s">
        <v>453</v>
      </c>
      <c r="K6779" s="10" t="s">
        <v>454</v>
      </c>
      <c r="L6779" s="10" t="s">
        <v>993</v>
      </c>
      <c r="M6779" s="9"/>
      <c r="N6779" s="12" t="s">
        <v>457</v>
      </c>
    </row>
    <row r="6780" customFormat="1" spans="1:14">
      <c r="A6780" s="9" t="s">
        <v>11732</v>
      </c>
      <c r="B6780" s="9"/>
      <c r="C6780" s="9" t="s">
        <v>13434</v>
      </c>
      <c r="D6780" s="9" t="s">
        <v>13435</v>
      </c>
      <c r="E6780" s="9" t="s">
        <v>451</v>
      </c>
      <c r="F6780" s="9"/>
      <c r="G6780" s="9"/>
      <c r="H6780" s="9" t="s">
        <v>1278</v>
      </c>
      <c r="I6780" s="9"/>
      <c r="J6780" s="10" t="s">
        <v>453</v>
      </c>
      <c r="K6780" s="10" t="s">
        <v>454</v>
      </c>
      <c r="L6780" s="10" t="s">
        <v>993</v>
      </c>
      <c r="M6780" s="9"/>
      <c r="N6780" s="12" t="s">
        <v>457</v>
      </c>
    </row>
    <row r="6781" customFormat="1" spans="1:14">
      <c r="A6781" s="9" t="s">
        <v>11732</v>
      </c>
      <c r="B6781" s="9"/>
      <c r="C6781" s="9" t="s">
        <v>13436</v>
      </c>
      <c r="D6781" s="9" t="s">
        <v>13437</v>
      </c>
      <c r="E6781" s="9" t="s">
        <v>451</v>
      </c>
      <c r="F6781" s="9"/>
      <c r="G6781" s="9"/>
      <c r="H6781" s="9" t="s">
        <v>1278</v>
      </c>
      <c r="I6781" s="9"/>
      <c r="J6781" s="10" t="s">
        <v>453</v>
      </c>
      <c r="K6781" s="10" t="s">
        <v>454</v>
      </c>
      <c r="L6781" s="10" t="s">
        <v>993</v>
      </c>
      <c r="M6781" s="9"/>
      <c r="N6781" s="12" t="s">
        <v>457</v>
      </c>
    </row>
    <row r="6782" customFormat="1" spans="1:14">
      <c r="A6782" s="9" t="s">
        <v>11732</v>
      </c>
      <c r="B6782" s="9"/>
      <c r="C6782" s="9" t="s">
        <v>13438</v>
      </c>
      <c r="D6782" s="9" t="s">
        <v>13439</v>
      </c>
      <c r="E6782" s="9" t="s">
        <v>451</v>
      </c>
      <c r="F6782" s="9"/>
      <c r="G6782" s="9"/>
      <c r="H6782" s="9" t="s">
        <v>1278</v>
      </c>
      <c r="I6782" s="9"/>
      <c r="J6782" s="10" t="s">
        <v>453</v>
      </c>
      <c r="K6782" s="10" t="s">
        <v>454</v>
      </c>
      <c r="L6782" s="10" t="s">
        <v>993</v>
      </c>
      <c r="M6782" s="9"/>
      <c r="N6782" s="12" t="s">
        <v>457</v>
      </c>
    </row>
    <row r="6783" customFormat="1" spans="1:14">
      <c r="A6783" s="9" t="s">
        <v>11732</v>
      </c>
      <c r="B6783" s="9"/>
      <c r="C6783" s="9" t="s">
        <v>13440</v>
      </c>
      <c r="D6783" s="9" t="s">
        <v>13441</v>
      </c>
      <c r="E6783" s="9" t="s">
        <v>451</v>
      </c>
      <c r="F6783" s="9"/>
      <c r="G6783" s="9"/>
      <c r="H6783" s="9" t="s">
        <v>1278</v>
      </c>
      <c r="I6783" s="9"/>
      <c r="J6783" s="10" t="s">
        <v>453</v>
      </c>
      <c r="K6783" s="10" t="s">
        <v>454</v>
      </c>
      <c r="L6783" s="10" t="s">
        <v>993</v>
      </c>
      <c r="M6783" s="9"/>
      <c r="N6783" s="12" t="s">
        <v>457</v>
      </c>
    </row>
    <row r="6784" customFormat="1" spans="1:14">
      <c r="A6784" s="9" t="s">
        <v>11732</v>
      </c>
      <c r="B6784" s="9"/>
      <c r="C6784" s="9" t="s">
        <v>13442</v>
      </c>
      <c r="D6784" s="9" t="s">
        <v>13443</v>
      </c>
      <c r="E6784" s="9" t="s">
        <v>451</v>
      </c>
      <c r="F6784" s="9"/>
      <c r="G6784" s="9"/>
      <c r="H6784" s="9" t="s">
        <v>1278</v>
      </c>
      <c r="I6784" s="9"/>
      <c r="J6784" s="10" t="s">
        <v>453</v>
      </c>
      <c r="K6784" s="10" t="s">
        <v>454</v>
      </c>
      <c r="L6784" s="10" t="s">
        <v>993</v>
      </c>
      <c r="M6784" s="9"/>
      <c r="N6784" s="12" t="s">
        <v>457</v>
      </c>
    </row>
    <row r="6785" customFormat="1" spans="1:14">
      <c r="A6785" s="9" t="s">
        <v>11732</v>
      </c>
      <c r="B6785" s="9"/>
      <c r="C6785" s="9" t="s">
        <v>13444</v>
      </c>
      <c r="D6785" s="9" t="s">
        <v>13445</v>
      </c>
      <c r="E6785" s="9" t="s">
        <v>451</v>
      </c>
      <c r="F6785" s="9"/>
      <c r="G6785" s="9"/>
      <c r="H6785" s="9" t="s">
        <v>1278</v>
      </c>
      <c r="I6785" s="9"/>
      <c r="J6785" s="10" t="s">
        <v>453</v>
      </c>
      <c r="K6785" s="10" t="s">
        <v>454</v>
      </c>
      <c r="L6785" s="10" t="s">
        <v>993</v>
      </c>
      <c r="M6785" s="9"/>
      <c r="N6785" s="12" t="s">
        <v>457</v>
      </c>
    </row>
    <row r="6786" customFormat="1" spans="1:14">
      <c r="A6786" s="9" t="s">
        <v>11732</v>
      </c>
      <c r="B6786" s="9"/>
      <c r="C6786" s="9" t="s">
        <v>13446</v>
      </c>
      <c r="D6786" s="9" t="s">
        <v>13447</v>
      </c>
      <c r="E6786" s="9" t="s">
        <v>451</v>
      </c>
      <c r="F6786" s="9"/>
      <c r="G6786" s="9"/>
      <c r="H6786" s="9" t="s">
        <v>1278</v>
      </c>
      <c r="I6786" s="9"/>
      <c r="J6786" s="10" t="s">
        <v>453</v>
      </c>
      <c r="K6786" s="10" t="s">
        <v>454</v>
      </c>
      <c r="L6786" s="10" t="s">
        <v>993</v>
      </c>
      <c r="M6786" s="9"/>
      <c r="N6786" s="12" t="s">
        <v>457</v>
      </c>
    </row>
    <row r="6787" customFormat="1" spans="1:14">
      <c r="A6787" s="9" t="s">
        <v>11732</v>
      </c>
      <c r="B6787" s="9"/>
      <c r="C6787" s="10" t="s">
        <v>13448</v>
      </c>
      <c r="D6787" s="10" t="s">
        <v>13449</v>
      </c>
      <c r="E6787" s="10" t="s">
        <v>451</v>
      </c>
      <c r="F6787" s="10"/>
      <c r="G6787" s="10"/>
      <c r="H6787" s="10" t="s">
        <v>1278</v>
      </c>
      <c r="I6787" s="10"/>
      <c r="J6787" s="10" t="s">
        <v>453</v>
      </c>
      <c r="K6787" s="10" t="s">
        <v>454</v>
      </c>
      <c r="L6787" s="10" t="s">
        <v>993</v>
      </c>
      <c r="M6787" s="9" t="s">
        <v>456</v>
      </c>
      <c r="N6787" s="12" t="s">
        <v>457</v>
      </c>
    </row>
    <row r="6788" customFormat="1" spans="1:14">
      <c r="A6788" s="9" t="s">
        <v>11732</v>
      </c>
      <c r="B6788" s="9"/>
      <c r="C6788" s="9" t="s">
        <v>13450</v>
      </c>
      <c r="D6788" s="9" t="s">
        <v>13451</v>
      </c>
      <c r="E6788" s="9" t="s">
        <v>451</v>
      </c>
      <c r="F6788" s="9"/>
      <c r="G6788" s="9"/>
      <c r="H6788" s="9" t="s">
        <v>1278</v>
      </c>
      <c r="I6788" s="9"/>
      <c r="J6788" s="10" t="s">
        <v>453</v>
      </c>
      <c r="K6788" s="10" t="s">
        <v>454</v>
      </c>
      <c r="L6788" s="10" t="s">
        <v>993</v>
      </c>
      <c r="M6788" s="9"/>
      <c r="N6788" s="12" t="s">
        <v>457</v>
      </c>
    </row>
    <row r="6789" customFormat="1" spans="1:14">
      <c r="A6789" s="9" t="s">
        <v>11732</v>
      </c>
      <c r="B6789" s="9"/>
      <c r="C6789" s="10" t="s">
        <v>13452</v>
      </c>
      <c r="D6789" s="10" t="s">
        <v>13453</v>
      </c>
      <c r="E6789" s="10" t="s">
        <v>451</v>
      </c>
      <c r="F6789" s="10"/>
      <c r="G6789" s="10"/>
      <c r="H6789" s="10" t="s">
        <v>1278</v>
      </c>
      <c r="I6789" s="10"/>
      <c r="J6789" s="10" t="s">
        <v>453</v>
      </c>
      <c r="K6789" s="10" t="s">
        <v>454</v>
      </c>
      <c r="L6789" s="10" t="s">
        <v>993</v>
      </c>
      <c r="M6789" s="9" t="s">
        <v>456</v>
      </c>
      <c r="N6789" s="12" t="s">
        <v>457</v>
      </c>
    </row>
    <row r="6790" customFormat="1" spans="1:14">
      <c r="A6790" s="9" t="s">
        <v>11732</v>
      </c>
      <c r="B6790" s="9"/>
      <c r="C6790" s="9" t="s">
        <v>13454</v>
      </c>
      <c r="D6790" s="9" t="s">
        <v>13455</v>
      </c>
      <c r="E6790" s="9" t="s">
        <v>451</v>
      </c>
      <c r="F6790" s="9"/>
      <c r="G6790" s="9"/>
      <c r="H6790" s="9" t="s">
        <v>1278</v>
      </c>
      <c r="I6790" s="9"/>
      <c r="J6790" s="10" t="s">
        <v>453</v>
      </c>
      <c r="K6790" s="10" t="s">
        <v>454</v>
      </c>
      <c r="L6790" s="10" t="s">
        <v>993</v>
      </c>
      <c r="M6790" s="9"/>
      <c r="N6790" s="12" t="s">
        <v>457</v>
      </c>
    </row>
    <row r="6791" customFormat="1" spans="1:14">
      <c r="A6791" s="9" t="s">
        <v>11732</v>
      </c>
      <c r="B6791" s="9"/>
      <c r="C6791" s="9" t="s">
        <v>13456</v>
      </c>
      <c r="D6791" s="9" t="s">
        <v>13457</v>
      </c>
      <c r="E6791" s="9" t="s">
        <v>451</v>
      </c>
      <c r="F6791" s="9"/>
      <c r="G6791" s="9"/>
      <c r="H6791" s="9" t="s">
        <v>1278</v>
      </c>
      <c r="I6791" s="9"/>
      <c r="J6791" s="10" t="s">
        <v>453</v>
      </c>
      <c r="K6791" s="10" t="s">
        <v>454</v>
      </c>
      <c r="L6791" s="10" t="s">
        <v>993</v>
      </c>
      <c r="M6791" s="9"/>
      <c r="N6791" s="12" t="s">
        <v>457</v>
      </c>
    </row>
    <row r="6792" customFormat="1" spans="1:14">
      <c r="A6792" s="9" t="s">
        <v>11732</v>
      </c>
      <c r="B6792" s="9"/>
      <c r="C6792" s="9" t="s">
        <v>13458</v>
      </c>
      <c r="D6792" s="9" t="s">
        <v>13459</v>
      </c>
      <c r="E6792" s="9" t="s">
        <v>451</v>
      </c>
      <c r="F6792" s="9"/>
      <c r="G6792" s="9"/>
      <c r="H6792" s="9" t="s">
        <v>1278</v>
      </c>
      <c r="I6792" s="9"/>
      <c r="J6792" s="10" t="s">
        <v>453</v>
      </c>
      <c r="K6792" s="10" t="s">
        <v>454</v>
      </c>
      <c r="L6792" s="10" t="s">
        <v>993</v>
      </c>
      <c r="M6792" s="9"/>
      <c r="N6792" s="12" t="s">
        <v>457</v>
      </c>
    </row>
    <row r="6793" customFormat="1" spans="1:14">
      <c r="A6793" s="9" t="s">
        <v>11732</v>
      </c>
      <c r="B6793" s="9"/>
      <c r="C6793" s="9" t="s">
        <v>13460</v>
      </c>
      <c r="D6793" s="9" t="s">
        <v>13461</v>
      </c>
      <c r="E6793" s="9" t="s">
        <v>451</v>
      </c>
      <c r="F6793" s="9"/>
      <c r="G6793" s="9"/>
      <c r="H6793" s="9" t="s">
        <v>1278</v>
      </c>
      <c r="I6793" s="9"/>
      <c r="J6793" s="10" t="s">
        <v>453</v>
      </c>
      <c r="K6793" s="10" t="s">
        <v>454</v>
      </c>
      <c r="L6793" s="10" t="s">
        <v>993</v>
      </c>
      <c r="M6793" s="9"/>
      <c r="N6793" s="12" t="s">
        <v>457</v>
      </c>
    </row>
    <row r="6794" customFormat="1" spans="1:14">
      <c r="A6794" s="9" t="s">
        <v>11732</v>
      </c>
      <c r="B6794" s="9"/>
      <c r="C6794" s="9" t="s">
        <v>13462</v>
      </c>
      <c r="D6794" s="9" t="s">
        <v>13463</v>
      </c>
      <c r="E6794" s="9" t="s">
        <v>451</v>
      </c>
      <c r="F6794" s="9"/>
      <c r="G6794" s="9"/>
      <c r="H6794" s="9" t="s">
        <v>1278</v>
      </c>
      <c r="I6794" s="9"/>
      <c r="J6794" s="10" t="s">
        <v>453</v>
      </c>
      <c r="K6794" s="10" t="s">
        <v>454</v>
      </c>
      <c r="L6794" s="10" t="s">
        <v>993</v>
      </c>
      <c r="M6794" s="9"/>
      <c r="N6794" s="12" t="s">
        <v>457</v>
      </c>
    </row>
    <row r="6795" customFormat="1" spans="1:14">
      <c r="A6795" s="9" t="s">
        <v>11732</v>
      </c>
      <c r="B6795" s="9"/>
      <c r="C6795" s="9" t="s">
        <v>13464</v>
      </c>
      <c r="D6795" s="9" t="s">
        <v>13465</v>
      </c>
      <c r="E6795" s="9" t="s">
        <v>451</v>
      </c>
      <c r="F6795" s="9"/>
      <c r="G6795" s="9"/>
      <c r="H6795" s="9" t="s">
        <v>1278</v>
      </c>
      <c r="I6795" s="9"/>
      <c r="J6795" s="10" t="s">
        <v>453</v>
      </c>
      <c r="K6795" s="10" t="s">
        <v>454</v>
      </c>
      <c r="L6795" s="10" t="s">
        <v>993</v>
      </c>
      <c r="M6795" s="9"/>
      <c r="N6795" s="12" t="s">
        <v>457</v>
      </c>
    </row>
    <row r="6796" customFormat="1" spans="1:14">
      <c r="A6796" s="9" t="s">
        <v>11732</v>
      </c>
      <c r="B6796" s="9"/>
      <c r="C6796" s="9" t="s">
        <v>13466</v>
      </c>
      <c r="D6796" s="9" t="s">
        <v>13467</v>
      </c>
      <c r="E6796" s="9" t="s">
        <v>451</v>
      </c>
      <c r="F6796" s="9"/>
      <c r="G6796" s="9"/>
      <c r="H6796" s="9" t="s">
        <v>1278</v>
      </c>
      <c r="I6796" s="9"/>
      <c r="J6796" s="10" t="s">
        <v>453</v>
      </c>
      <c r="K6796" s="10" t="s">
        <v>454</v>
      </c>
      <c r="L6796" s="10" t="s">
        <v>993</v>
      </c>
      <c r="M6796" s="9"/>
      <c r="N6796" s="12" t="s">
        <v>457</v>
      </c>
    </row>
    <row r="6797" customFormat="1" spans="1:14">
      <c r="A6797" s="9" t="s">
        <v>11732</v>
      </c>
      <c r="B6797" s="9"/>
      <c r="C6797" s="9" t="s">
        <v>13468</v>
      </c>
      <c r="D6797" s="9" t="s">
        <v>13469</v>
      </c>
      <c r="E6797" s="9" t="s">
        <v>451</v>
      </c>
      <c r="F6797" s="9"/>
      <c r="G6797" s="9"/>
      <c r="H6797" s="9" t="s">
        <v>1278</v>
      </c>
      <c r="I6797" s="9"/>
      <c r="J6797" s="10" t="s">
        <v>453</v>
      </c>
      <c r="K6797" s="10" t="s">
        <v>454</v>
      </c>
      <c r="L6797" s="10" t="s">
        <v>993</v>
      </c>
      <c r="M6797" s="9"/>
      <c r="N6797" s="12" t="s">
        <v>457</v>
      </c>
    </row>
    <row r="6798" customFormat="1" spans="1:14">
      <c r="A6798" s="9" t="s">
        <v>11732</v>
      </c>
      <c r="B6798" s="9"/>
      <c r="C6798" s="9" t="s">
        <v>13470</v>
      </c>
      <c r="D6798" s="9" t="s">
        <v>13471</v>
      </c>
      <c r="E6798" s="9" t="s">
        <v>451</v>
      </c>
      <c r="F6798" s="9"/>
      <c r="G6798" s="9"/>
      <c r="H6798" s="9" t="s">
        <v>1278</v>
      </c>
      <c r="I6798" s="9"/>
      <c r="J6798" s="10" t="s">
        <v>453</v>
      </c>
      <c r="K6798" s="10" t="s">
        <v>454</v>
      </c>
      <c r="L6798" s="10" t="s">
        <v>993</v>
      </c>
      <c r="M6798" s="9"/>
      <c r="N6798" s="12" t="s">
        <v>457</v>
      </c>
    </row>
    <row r="6799" customFormat="1" spans="1:14">
      <c r="A6799" s="9" t="s">
        <v>11732</v>
      </c>
      <c r="B6799" s="9"/>
      <c r="C6799" s="9" t="s">
        <v>13472</v>
      </c>
      <c r="D6799" s="9" t="s">
        <v>13473</v>
      </c>
      <c r="E6799" s="9" t="s">
        <v>451</v>
      </c>
      <c r="F6799" s="9"/>
      <c r="G6799" s="9"/>
      <c r="H6799" s="9" t="s">
        <v>1278</v>
      </c>
      <c r="I6799" s="9"/>
      <c r="J6799" s="10" t="s">
        <v>453</v>
      </c>
      <c r="K6799" s="10" t="s">
        <v>454</v>
      </c>
      <c r="L6799" s="10" t="s">
        <v>993</v>
      </c>
      <c r="M6799" s="9"/>
      <c r="N6799" s="12" t="s">
        <v>457</v>
      </c>
    </row>
    <row r="6800" customFormat="1" spans="1:14">
      <c r="A6800" s="9" t="s">
        <v>11732</v>
      </c>
      <c r="B6800" s="9"/>
      <c r="C6800" s="9" t="s">
        <v>13474</v>
      </c>
      <c r="D6800" s="9" t="s">
        <v>13475</v>
      </c>
      <c r="E6800" s="9" t="s">
        <v>451</v>
      </c>
      <c r="F6800" s="9"/>
      <c r="G6800" s="9"/>
      <c r="H6800" s="9" t="s">
        <v>1278</v>
      </c>
      <c r="I6800" s="9"/>
      <c r="J6800" s="10" t="s">
        <v>453</v>
      </c>
      <c r="K6800" s="10" t="s">
        <v>454</v>
      </c>
      <c r="L6800" s="10" t="s">
        <v>993</v>
      </c>
      <c r="M6800" s="9"/>
      <c r="N6800" s="12" t="s">
        <v>457</v>
      </c>
    </row>
    <row r="6801" customFormat="1" spans="1:14">
      <c r="A6801" s="9" t="s">
        <v>11732</v>
      </c>
      <c r="B6801" s="9"/>
      <c r="C6801" s="9" t="s">
        <v>13476</v>
      </c>
      <c r="D6801" s="9" t="s">
        <v>13477</v>
      </c>
      <c r="E6801" s="9" t="s">
        <v>451</v>
      </c>
      <c r="F6801" s="9"/>
      <c r="G6801" s="9"/>
      <c r="H6801" s="9" t="s">
        <v>1278</v>
      </c>
      <c r="I6801" s="9"/>
      <c r="J6801" s="10" t="s">
        <v>453</v>
      </c>
      <c r="K6801" s="10" t="s">
        <v>454</v>
      </c>
      <c r="L6801" s="10" t="s">
        <v>993</v>
      </c>
      <c r="M6801" s="9"/>
      <c r="N6801" s="12" t="s">
        <v>457</v>
      </c>
    </row>
    <row r="6802" customFormat="1" spans="1:14">
      <c r="A6802" s="9" t="s">
        <v>11732</v>
      </c>
      <c r="B6802" s="9"/>
      <c r="C6802" s="9" t="s">
        <v>13478</v>
      </c>
      <c r="D6802" s="9" t="s">
        <v>13479</v>
      </c>
      <c r="E6802" s="9" t="s">
        <v>451</v>
      </c>
      <c r="F6802" s="9"/>
      <c r="G6802" s="9"/>
      <c r="H6802" s="9" t="s">
        <v>1278</v>
      </c>
      <c r="I6802" s="9"/>
      <c r="J6802" s="10" t="s">
        <v>453</v>
      </c>
      <c r="K6802" s="10" t="s">
        <v>454</v>
      </c>
      <c r="L6802" s="10" t="s">
        <v>993</v>
      </c>
      <c r="M6802" s="9"/>
      <c r="N6802" s="12" t="s">
        <v>457</v>
      </c>
    </row>
    <row r="6803" customFormat="1" spans="1:14">
      <c r="A6803" s="9" t="s">
        <v>11732</v>
      </c>
      <c r="B6803" s="9"/>
      <c r="C6803" s="9" t="s">
        <v>13480</v>
      </c>
      <c r="D6803" s="9" t="s">
        <v>13481</v>
      </c>
      <c r="E6803" s="9" t="s">
        <v>451</v>
      </c>
      <c r="F6803" s="9"/>
      <c r="G6803" s="9"/>
      <c r="H6803" s="9" t="s">
        <v>1278</v>
      </c>
      <c r="I6803" s="9"/>
      <c r="J6803" s="10" t="s">
        <v>453</v>
      </c>
      <c r="K6803" s="10" t="s">
        <v>454</v>
      </c>
      <c r="L6803" s="10" t="s">
        <v>993</v>
      </c>
      <c r="M6803" s="9"/>
      <c r="N6803" s="12" t="s">
        <v>457</v>
      </c>
    </row>
    <row r="6804" customFormat="1" spans="1:14">
      <c r="A6804" s="9" t="s">
        <v>11732</v>
      </c>
      <c r="B6804" s="9"/>
      <c r="C6804" s="9" t="s">
        <v>13482</v>
      </c>
      <c r="D6804" s="9" t="s">
        <v>13483</v>
      </c>
      <c r="E6804" s="9" t="s">
        <v>451</v>
      </c>
      <c r="F6804" s="9"/>
      <c r="G6804" s="9"/>
      <c r="H6804" s="9" t="s">
        <v>1278</v>
      </c>
      <c r="I6804" s="9"/>
      <c r="J6804" s="10" t="s">
        <v>453</v>
      </c>
      <c r="K6804" s="10" t="s">
        <v>454</v>
      </c>
      <c r="L6804" s="10" t="s">
        <v>993</v>
      </c>
      <c r="M6804" s="9"/>
      <c r="N6804" s="12" t="s">
        <v>457</v>
      </c>
    </row>
    <row r="6805" customFormat="1" spans="1:14">
      <c r="A6805" s="9" t="s">
        <v>11732</v>
      </c>
      <c r="B6805" s="9"/>
      <c r="C6805" s="9" t="s">
        <v>13484</v>
      </c>
      <c r="D6805" s="9" t="s">
        <v>13485</v>
      </c>
      <c r="E6805" s="9" t="s">
        <v>451</v>
      </c>
      <c r="F6805" s="9"/>
      <c r="G6805" s="9"/>
      <c r="H6805" s="9" t="s">
        <v>1278</v>
      </c>
      <c r="I6805" s="9"/>
      <c r="J6805" s="10" t="s">
        <v>453</v>
      </c>
      <c r="K6805" s="10" t="s">
        <v>454</v>
      </c>
      <c r="L6805" s="10" t="s">
        <v>993</v>
      </c>
      <c r="M6805" s="9"/>
      <c r="N6805" s="12" t="s">
        <v>457</v>
      </c>
    </row>
    <row r="6806" customFormat="1" spans="1:14">
      <c r="A6806" s="9" t="s">
        <v>11732</v>
      </c>
      <c r="B6806" s="9"/>
      <c r="C6806" s="10" t="s">
        <v>13486</v>
      </c>
      <c r="D6806" s="10" t="s">
        <v>13487</v>
      </c>
      <c r="E6806" s="10" t="s">
        <v>451</v>
      </c>
      <c r="F6806" s="10"/>
      <c r="G6806" s="10"/>
      <c r="H6806" s="10" t="s">
        <v>1278</v>
      </c>
      <c r="I6806" s="10"/>
      <c r="J6806" s="10" t="s">
        <v>453</v>
      </c>
      <c r="K6806" s="10" t="s">
        <v>454</v>
      </c>
      <c r="L6806" s="10" t="s">
        <v>993</v>
      </c>
      <c r="M6806" s="9" t="s">
        <v>456</v>
      </c>
      <c r="N6806" s="12" t="s">
        <v>457</v>
      </c>
    </row>
    <row r="6807" customFormat="1" spans="1:14">
      <c r="A6807" s="9" t="s">
        <v>11732</v>
      </c>
      <c r="B6807" s="9"/>
      <c r="C6807" s="9" t="s">
        <v>13488</v>
      </c>
      <c r="D6807" s="9" t="s">
        <v>13489</v>
      </c>
      <c r="E6807" s="9" t="s">
        <v>451</v>
      </c>
      <c r="F6807" s="9"/>
      <c r="G6807" s="9"/>
      <c r="H6807" s="9" t="s">
        <v>1278</v>
      </c>
      <c r="I6807" s="9"/>
      <c r="J6807" s="10" t="s">
        <v>453</v>
      </c>
      <c r="K6807" s="10" t="s">
        <v>454</v>
      </c>
      <c r="L6807" s="10" t="s">
        <v>993</v>
      </c>
      <c r="M6807" s="9"/>
      <c r="N6807" s="12" t="s">
        <v>457</v>
      </c>
    </row>
    <row r="6808" customFormat="1" spans="1:14">
      <c r="A6808" s="9" t="s">
        <v>11732</v>
      </c>
      <c r="B6808" s="9"/>
      <c r="C6808" s="9" t="s">
        <v>13490</v>
      </c>
      <c r="D6808" s="9" t="s">
        <v>13491</v>
      </c>
      <c r="E6808" s="9" t="s">
        <v>451</v>
      </c>
      <c r="F6808" s="9"/>
      <c r="G6808" s="9"/>
      <c r="H6808" s="9" t="s">
        <v>1278</v>
      </c>
      <c r="I6808" s="9"/>
      <c r="J6808" s="10" t="s">
        <v>453</v>
      </c>
      <c r="K6808" s="10" t="s">
        <v>454</v>
      </c>
      <c r="L6808" s="10" t="s">
        <v>993</v>
      </c>
      <c r="M6808" s="9"/>
      <c r="N6808" s="12" t="s">
        <v>457</v>
      </c>
    </row>
    <row r="6809" customFormat="1" spans="1:14">
      <c r="A6809" s="9" t="s">
        <v>11732</v>
      </c>
      <c r="B6809" s="9"/>
      <c r="C6809" s="9" t="s">
        <v>13492</v>
      </c>
      <c r="D6809" s="9" t="s">
        <v>13493</v>
      </c>
      <c r="E6809" s="9" t="s">
        <v>451</v>
      </c>
      <c r="F6809" s="9"/>
      <c r="G6809" s="9"/>
      <c r="H6809" s="9" t="s">
        <v>1278</v>
      </c>
      <c r="I6809" s="9"/>
      <c r="J6809" s="10" t="s">
        <v>453</v>
      </c>
      <c r="K6809" s="10" t="s">
        <v>454</v>
      </c>
      <c r="L6809" s="10" t="s">
        <v>993</v>
      </c>
      <c r="M6809" s="9"/>
      <c r="N6809" s="12" t="s">
        <v>457</v>
      </c>
    </row>
    <row r="6810" customFormat="1" spans="1:14">
      <c r="A6810" s="9" t="s">
        <v>11732</v>
      </c>
      <c r="B6810" s="9"/>
      <c r="C6810" s="9" t="s">
        <v>13494</v>
      </c>
      <c r="D6810" s="9" t="s">
        <v>13495</v>
      </c>
      <c r="E6810" s="9" t="s">
        <v>451</v>
      </c>
      <c r="F6810" s="9"/>
      <c r="G6810" s="9"/>
      <c r="H6810" s="9" t="s">
        <v>1278</v>
      </c>
      <c r="I6810" s="9"/>
      <c r="J6810" s="10" t="s">
        <v>453</v>
      </c>
      <c r="K6810" s="10" t="s">
        <v>454</v>
      </c>
      <c r="L6810" s="10" t="s">
        <v>993</v>
      </c>
      <c r="M6810" s="9"/>
      <c r="N6810" s="12" t="s">
        <v>457</v>
      </c>
    </row>
    <row r="6811" customFormat="1" spans="1:14">
      <c r="A6811" s="9" t="s">
        <v>11732</v>
      </c>
      <c r="B6811" s="9"/>
      <c r="C6811" s="10" t="s">
        <v>13496</v>
      </c>
      <c r="D6811" s="10" t="s">
        <v>13497</v>
      </c>
      <c r="E6811" s="10" t="s">
        <v>451</v>
      </c>
      <c r="F6811" s="10"/>
      <c r="G6811" s="10"/>
      <c r="H6811" s="10" t="s">
        <v>1278</v>
      </c>
      <c r="I6811" s="10"/>
      <c r="J6811" s="10" t="s">
        <v>453</v>
      </c>
      <c r="K6811" s="10" t="s">
        <v>454</v>
      </c>
      <c r="L6811" s="10" t="s">
        <v>993</v>
      </c>
      <c r="M6811" s="9" t="s">
        <v>456</v>
      </c>
      <c r="N6811" s="12" t="s">
        <v>457</v>
      </c>
    </row>
    <row r="6812" customFormat="1" spans="1:14">
      <c r="A6812" s="9" t="s">
        <v>11732</v>
      </c>
      <c r="B6812" s="9"/>
      <c r="C6812" s="9" t="s">
        <v>13498</v>
      </c>
      <c r="D6812" s="9" t="s">
        <v>13499</v>
      </c>
      <c r="E6812" s="9" t="s">
        <v>451</v>
      </c>
      <c r="F6812" s="9"/>
      <c r="G6812" s="9"/>
      <c r="H6812" s="9" t="s">
        <v>1278</v>
      </c>
      <c r="I6812" s="9"/>
      <c r="J6812" s="10" t="s">
        <v>453</v>
      </c>
      <c r="K6812" s="10" t="s">
        <v>454</v>
      </c>
      <c r="L6812" s="10" t="s">
        <v>993</v>
      </c>
      <c r="M6812" s="9"/>
      <c r="N6812" s="12" t="s">
        <v>457</v>
      </c>
    </row>
    <row r="6813" customFormat="1" spans="1:14">
      <c r="A6813" s="9" t="s">
        <v>11732</v>
      </c>
      <c r="B6813" s="9"/>
      <c r="C6813" s="10" t="s">
        <v>13500</v>
      </c>
      <c r="D6813" s="10" t="s">
        <v>13501</v>
      </c>
      <c r="E6813" s="10" t="s">
        <v>451</v>
      </c>
      <c r="F6813" s="10"/>
      <c r="G6813" s="10"/>
      <c r="H6813" s="10" t="s">
        <v>1278</v>
      </c>
      <c r="I6813" s="10"/>
      <c r="J6813" s="10" t="s">
        <v>453</v>
      </c>
      <c r="K6813" s="10" t="s">
        <v>454</v>
      </c>
      <c r="L6813" s="10" t="s">
        <v>993</v>
      </c>
      <c r="M6813" s="9" t="s">
        <v>456</v>
      </c>
      <c r="N6813" s="12" t="s">
        <v>457</v>
      </c>
    </row>
    <row r="6814" customFormat="1" spans="1:14">
      <c r="A6814" s="9" t="s">
        <v>11732</v>
      </c>
      <c r="B6814" s="9"/>
      <c r="C6814" s="9" t="s">
        <v>13502</v>
      </c>
      <c r="D6814" s="9" t="s">
        <v>13503</v>
      </c>
      <c r="E6814" s="9" t="s">
        <v>451</v>
      </c>
      <c r="F6814" s="9"/>
      <c r="G6814" s="9"/>
      <c r="H6814" s="9" t="s">
        <v>1278</v>
      </c>
      <c r="I6814" s="9"/>
      <c r="J6814" s="10" t="s">
        <v>453</v>
      </c>
      <c r="K6814" s="10" t="s">
        <v>454</v>
      </c>
      <c r="L6814" s="10" t="s">
        <v>993</v>
      </c>
      <c r="M6814" s="9"/>
      <c r="N6814" s="12" t="s">
        <v>457</v>
      </c>
    </row>
    <row r="6815" customFormat="1" spans="1:14">
      <c r="A6815" s="9" t="s">
        <v>11732</v>
      </c>
      <c r="B6815" s="9"/>
      <c r="C6815" s="9" t="s">
        <v>13504</v>
      </c>
      <c r="D6815" s="9" t="s">
        <v>13505</v>
      </c>
      <c r="E6815" s="9" t="s">
        <v>451</v>
      </c>
      <c r="F6815" s="9"/>
      <c r="G6815" s="9"/>
      <c r="H6815" s="9" t="s">
        <v>1278</v>
      </c>
      <c r="I6815" s="9"/>
      <c r="J6815" s="10" t="s">
        <v>453</v>
      </c>
      <c r="K6815" s="10" t="s">
        <v>454</v>
      </c>
      <c r="L6815" s="10" t="s">
        <v>993</v>
      </c>
      <c r="M6815" s="9"/>
      <c r="N6815" s="12" t="s">
        <v>457</v>
      </c>
    </row>
    <row r="6816" customFormat="1" spans="1:14">
      <c r="A6816" s="9" t="s">
        <v>11732</v>
      </c>
      <c r="B6816" s="9"/>
      <c r="C6816" s="10" t="s">
        <v>13506</v>
      </c>
      <c r="D6816" s="10" t="s">
        <v>13507</v>
      </c>
      <c r="E6816" s="10" t="s">
        <v>451</v>
      </c>
      <c r="F6816" s="10"/>
      <c r="G6816" s="10"/>
      <c r="H6816" s="10" t="s">
        <v>1278</v>
      </c>
      <c r="I6816" s="10"/>
      <c r="J6816" s="10" t="s">
        <v>453</v>
      </c>
      <c r="K6816" s="10" t="s">
        <v>454</v>
      </c>
      <c r="L6816" s="10" t="s">
        <v>993</v>
      </c>
      <c r="M6816" s="9" t="s">
        <v>456</v>
      </c>
      <c r="N6816" s="12" t="s">
        <v>457</v>
      </c>
    </row>
    <row r="6817" customFormat="1" spans="1:14">
      <c r="A6817" s="9" t="s">
        <v>11732</v>
      </c>
      <c r="B6817" s="9"/>
      <c r="C6817" s="9" t="s">
        <v>13508</v>
      </c>
      <c r="D6817" s="9" t="s">
        <v>13509</v>
      </c>
      <c r="E6817" s="9" t="s">
        <v>451</v>
      </c>
      <c r="F6817" s="9"/>
      <c r="G6817" s="9"/>
      <c r="H6817" s="9" t="s">
        <v>1278</v>
      </c>
      <c r="I6817" s="9"/>
      <c r="J6817" s="10" t="s">
        <v>453</v>
      </c>
      <c r="K6817" s="10" t="s">
        <v>454</v>
      </c>
      <c r="L6817" s="10" t="s">
        <v>993</v>
      </c>
      <c r="M6817" s="9"/>
      <c r="N6817" s="12" t="s">
        <v>457</v>
      </c>
    </row>
    <row r="6818" customFormat="1" spans="1:14">
      <c r="A6818" s="9" t="s">
        <v>11732</v>
      </c>
      <c r="B6818" s="9"/>
      <c r="C6818" s="9" t="s">
        <v>13510</v>
      </c>
      <c r="D6818" s="9" t="s">
        <v>13511</v>
      </c>
      <c r="E6818" s="9" t="s">
        <v>451</v>
      </c>
      <c r="F6818" s="9"/>
      <c r="G6818" s="9"/>
      <c r="H6818" s="9" t="s">
        <v>1278</v>
      </c>
      <c r="I6818" s="9"/>
      <c r="J6818" s="10" t="s">
        <v>453</v>
      </c>
      <c r="K6818" s="10" t="s">
        <v>454</v>
      </c>
      <c r="L6818" s="10" t="s">
        <v>993</v>
      </c>
      <c r="M6818" s="9"/>
      <c r="N6818" s="12" t="s">
        <v>457</v>
      </c>
    </row>
    <row r="6819" customFormat="1" spans="1:14">
      <c r="A6819" s="9" t="s">
        <v>11732</v>
      </c>
      <c r="B6819" s="9"/>
      <c r="C6819" s="9" t="s">
        <v>13512</v>
      </c>
      <c r="D6819" s="9" t="s">
        <v>13513</v>
      </c>
      <c r="E6819" s="9" t="s">
        <v>451</v>
      </c>
      <c r="F6819" s="9"/>
      <c r="G6819" s="9"/>
      <c r="H6819" s="9" t="s">
        <v>1278</v>
      </c>
      <c r="I6819" s="9"/>
      <c r="J6819" s="10" t="s">
        <v>453</v>
      </c>
      <c r="K6819" s="10" t="s">
        <v>454</v>
      </c>
      <c r="L6819" s="10" t="s">
        <v>993</v>
      </c>
      <c r="M6819" s="9"/>
      <c r="N6819" s="12" t="s">
        <v>457</v>
      </c>
    </row>
    <row r="6820" customFormat="1" spans="1:14">
      <c r="A6820" s="9" t="s">
        <v>11732</v>
      </c>
      <c r="B6820" s="9"/>
      <c r="C6820" s="9" t="s">
        <v>13514</v>
      </c>
      <c r="D6820" s="9" t="s">
        <v>13515</v>
      </c>
      <c r="E6820" s="9" t="s">
        <v>451</v>
      </c>
      <c r="F6820" s="9"/>
      <c r="G6820" s="9"/>
      <c r="H6820" s="9" t="s">
        <v>1278</v>
      </c>
      <c r="I6820" s="9"/>
      <c r="J6820" s="10" t="s">
        <v>453</v>
      </c>
      <c r="K6820" s="10" t="s">
        <v>454</v>
      </c>
      <c r="L6820" s="10" t="s">
        <v>993</v>
      </c>
      <c r="M6820" s="9"/>
      <c r="N6820" s="12" t="s">
        <v>457</v>
      </c>
    </row>
    <row r="6821" customFormat="1" spans="1:14">
      <c r="A6821" s="9" t="s">
        <v>11732</v>
      </c>
      <c r="B6821" s="9"/>
      <c r="C6821" s="10" t="s">
        <v>13516</v>
      </c>
      <c r="D6821" s="10" t="s">
        <v>13517</v>
      </c>
      <c r="E6821" s="10" t="s">
        <v>451</v>
      </c>
      <c r="F6821" s="10"/>
      <c r="G6821" s="10"/>
      <c r="H6821" s="10" t="s">
        <v>1278</v>
      </c>
      <c r="I6821" s="10"/>
      <c r="J6821" s="10" t="s">
        <v>453</v>
      </c>
      <c r="K6821" s="10" t="s">
        <v>454</v>
      </c>
      <c r="L6821" s="10" t="s">
        <v>993</v>
      </c>
      <c r="M6821" s="9" t="s">
        <v>456</v>
      </c>
      <c r="N6821" s="12" t="s">
        <v>457</v>
      </c>
    </row>
    <row r="6822" customFormat="1" spans="1:14">
      <c r="A6822" s="9" t="s">
        <v>11732</v>
      </c>
      <c r="B6822" s="9"/>
      <c r="C6822" s="9" t="s">
        <v>13518</v>
      </c>
      <c r="D6822" s="9" t="s">
        <v>13519</v>
      </c>
      <c r="E6822" s="9" t="s">
        <v>451</v>
      </c>
      <c r="F6822" s="9"/>
      <c r="G6822" s="9"/>
      <c r="H6822" s="9" t="s">
        <v>1278</v>
      </c>
      <c r="I6822" s="9"/>
      <c r="J6822" s="10" t="s">
        <v>453</v>
      </c>
      <c r="K6822" s="10" t="s">
        <v>454</v>
      </c>
      <c r="L6822" s="10" t="s">
        <v>993</v>
      </c>
      <c r="M6822" s="9"/>
      <c r="N6822" s="12" t="s">
        <v>457</v>
      </c>
    </row>
    <row r="6823" customFormat="1" spans="1:14">
      <c r="A6823" s="9" t="s">
        <v>11732</v>
      </c>
      <c r="B6823" s="9"/>
      <c r="C6823" s="10" t="s">
        <v>13520</v>
      </c>
      <c r="D6823" s="10" t="s">
        <v>13521</v>
      </c>
      <c r="E6823" s="10" t="s">
        <v>451</v>
      </c>
      <c r="F6823" s="10"/>
      <c r="G6823" s="10"/>
      <c r="H6823" s="10" t="s">
        <v>1278</v>
      </c>
      <c r="I6823" s="10"/>
      <c r="J6823" s="10" t="s">
        <v>453</v>
      </c>
      <c r="K6823" s="10" t="s">
        <v>454</v>
      </c>
      <c r="L6823" s="10" t="s">
        <v>993</v>
      </c>
      <c r="M6823" s="9" t="s">
        <v>456</v>
      </c>
      <c r="N6823" s="12" t="s">
        <v>457</v>
      </c>
    </row>
    <row r="6824" customFormat="1" spans="1:14">
      <c r="A6824" s="9" t="s">
        <v>11732</v>
      </c>
      <c r="B6824" s="9"/>
      <c r="C6824" s="9" t="s">
        <v>13522</v>
      </c>
      <c r="D6824" s="9" t="s">
        <v>13523</v>
      </c>
      <c r="E6824" s="9" t="s">
        <v>451</v>
      </c>
      <c r="F6824" s="9"/>
      <c r="G6824" s="9"/>
      <c r="H6824" s="9" t="s">
        <v>1278</v>
      </c>
      <c r="I6824" s="9"/>
      <c r="J6824" s="10" t="s">
        <v>453</v>
      </c>
      <c r="K6824" s="10" t="s">
        <v>454</v>
      </c>
      <c r="L6824" s="10" t="s">
        <v>993</v>
      </c>
      <c r="M6824" s="9"/>
      <c r="N6824" s="12" t="s">
        <v>457</v>
      </c>
    </row>
    <row r="6825" customFormat="1" spans="1:14">
      <c r="A6825" s="9" t="s">
        <v>11732</v>
      </c>
      <c r="B6825" s="9"/>
      <c r="C6825" s="9" t="s">
        <v>13524</v>
      </c>
      <c r="D6825" s="9" t="s">
        <v>13525</v>
      </c>
      <c r="E6825" s="9" t="s">
        <v>451</v>
      </c>
      <c r="F6825" s="9"/>
      <c r="G6825" s="9"/>
      <c r="H6825" s="9" t="s">
        <v>1278</v>
      </c>
      <c r="I6825" s="9"/>
      <c r="J6825" s="10" t="s">
        <v>453</v>
      </c>
      <c r="K6825" s="10" t="s">
        <v>454</v>
      </c>
      <c r="L6825" s="10" t="s">
        <v>993</v>
      </c>
      <c r="M6825" s="9"/>
      <c r="N6825" s="12" t="s">
        <v>457</v>
      </c>
    </row>
    <row r="6826" customFormat="1" spans="1:14">
      <c r="A6826" s="9" t="s">
        <v>11732</v>
      </c>
      <c r="B6826" s="9"/>
      <c r="C6826" s="9" t="s">
        <v>13526</v>
      </c>
      <c r="D6826" s="9" t="s">
        <v>13527</v>
      </c>
      <c r="E6826" s="9" t="s">
        <v>451</v>
      </c>
      <c r="F6826" s="9"/>
      <c r="G6826" s="9"/>
      <c r="H6826" s="9" t="s">
        <v>1278</v>
      </c>
      <c r="I6826" s="9"/>
      <c r="J6826" s="10" t="s">
        <v>453</v>
      </c>
      <c r="K6826" s="10" t="s">
        <v>454</v>
      </c>
      <c r="L6826" s="10" t="s">
        <v>993</v>
      </c>
      <c r="M6826" s="9"/>
      <c r="N6826" s="12" t="s">
        <v>457</v>
      </c>
    </row>
    <row r="6827" customFormat="1" spans="1:14">
      <c r="A6827" s="9" t="s">
        <v>11732</v>
      </c>
      <c r="B6827" s="9"/>
      <c r="C6827" s="9" t="s">
        <v>13528</v>
      </c>
      <c r="D6827" s="9" t="s">
        <v>13529</v>
      </c>
      <c r="E6827" s="9" t="s">
        <v>451</v>
      </c>
      <c r="F6827" s="9"/>
      <c r="G6827" s="9"/>
      <c r="H6827" s="9" t="s">
        <v>1278</v>
      </c>
      <c r="I6827" s="9"/>
      <c r="J6827" s="10" t="s">
        <v>453</v>
      </c>
      <c r="K6827" s="10" t="s">
        <v>454</v>
      </c>
      <c r="L6827" s="10" t="s">
        <v>993</v>
      </c>
      <c r="M6827" s="9"/>
      <c r="N6827" s="12" t="s">
        <v>457</v>
      </c>
    </row>
    <row r="6828" customFormat="1" spans="1:14">
      <c r="A6828" s="9" t="s">
        <v>11732</v>
      </c>
      <c r="B6828" s="9"/>
      <c r="C6828" s="9" t="s">
        <v>13530</v>
      </c>
      <c r="D6828" s="9" t="s">
        <v>13531</v>
      </c>
      <c r="E6828" s="9" t="s">
        <v>451</v>
      </c>
      <c r="F6828" s="9"/>
      <c r="G6828" s="9"/>
      <c r="H6828" s="9" t="s">
        <v>1278</v>
      </c>
      <c r="I6828" s="9"/>
      <c r="J6828" s="10" t="s">
        <v>453</v>
      </c>
      <c r="K6828" s="10" t="s">
        <v>454</v>
      </c>
      <c r="L6828" s="10" t="s">
        <v>993</v>
      </c>
      <c r="M6828" s="9"/>
      <c r="N6828" s="12" t="s">
        <v>457</v>
      </c>
    </row>
    <row r="6829" customFormat="1" spans="1:14">
      <c r="A6829" s="9" t="s">
        <v>11732</v>
      </c>
      <c r="B6829" s="9"/>
      <c r="C6829" s="9" t="s">
        <v>13532</v>
      </c>
      <c r="D6829" s="9" t="s">
        <v>13533</v>
      </c>
      <c r="E6829" s="9" t="s">
        <v>451</v>
      </c>
      <c r="F6829" s="9"/>
      <c r="G6829" s="9"/>
      <c r="H6829" s="9" t="s">
        <v>1278</v>
      </c>
      <c r="I6829" s="9"/>
      <c r="J6829" s="10" t="s">
        <v>453</v>
      </c>
      <c r="K6829" s="10" t="s">
        <v>454</v>
      </c>
      <c r="L6829" s="10" t="s">
        <v>993</v>
      </c>
      <c r="M6829" s="9"/>
      <c r="N6829" s="12" t="s">
        <v>457</v>
      </c>
    </row>
    <row r="6830" customFormat="1" spans="1:14">
      <c r="A6830" s="9" t="s">
        <v>11732</v>
      </c>
      <c r="B6830" s="9"/>
      <c r="C6830" s="9" t="s">
        <v>13534</v>
      </c>
      <c r="D6830" s="9" t="s">
        <v>13535</v>
      </c>
      <c r="E6830" s="9" t="s">
        <v>451</v>
      </c>
      <c r="F6830" s="9"/>
      <c r="G6830" s="9"/>
      <c r="H6830" s="9" t="s">
        <v>1278</v>
      </c>
      <c r="I6830" s="9"/>
      <c r="J6830" s="10" t="s">
        <v>453</v>
      </c>
      <c r="K6830" s="10" t="s">
        <v>454</v>
      </c>
      <c r="L6830" s="10" t="s">
        <v>993</v>
      </c>
      <c r="M6830" s="9"/>
      <c r="N6830" s="12" t="s">
        <v>457</v>
      </c>
    </row>
    <row r="6831" customFormat="1" spans="1:14">
      <c r="A6831" s="9" t="s">
        <v>11732</v>
      </c>
      <c r="B6831" s="9"/>
      <c r="C6831" s="9" t="s">
        <v>13536</v>
      </c>
      <c r="D6831" s="9" t="s">
        <v>13537</v>
      </c>
      <c r="E6831" s="9" t="s">
        <v>451</v>
      </c>
      <c r="F6831" s="9"/>
      <c r="G6831" s="9"/>
      <c r="H6831" s="9" t="s">
        <v>1278</v>
      </c>
      <c r="I6831" s="9"/>
      <c r="J6831" s="10" t="s">
        <v>453</v>
      </c>
      <c r="K6831" s="10" t="s">
        <v>454</v>
      </c>
      <c r="L6831" s="10" t="s">
        <v>993</v>
      </c>
      <c r="M6831" s="9"/>
      <c r="N6831" s="12" t="s">
        <v>457</v>
      </c>
    </row>
    <row r="6832" customFormat="1" spans="1:14">
      <c r="A6832" s="9" t="s">
        <v>11732</v>
      </c>
      <c r="B6832" s="9"/>
      <c r="C6832" s="9" t="s">
        <v>13538</v>
      </c>
      <c r="D6832" s="9" t="s">
        <v>13539</v>
      </c>
      <c r="E6832" s="9" t="s">
        <v>451</v>
      </c>
      <c r="F6832" s="9"/>
      <c r="G6832" s="9"/>
      <c r="H6832" s="9" t="s">
        <v>1278</v>
      </c>
      <c r="I6832" s="9"/>
      <c r="J6832" s="10" t="s">
        <v>453</v>
      </c>
      <c r="K6832" s="10" t="s">
        <v>454</v>
      </c>
      <c r="L6832" s="10" t="s">
        <v>993</v>
      </c>
      <c r="M6832" s="9"/>
      <c r="N6832" s="12" t="s">
        <v>457</v>
      </c>
    </row>
    <row r="6833" customFormat="1" spans="1:14">
      <c r="A6833" s="9" t="s">
        <v>11732</v>
      </c>
      <c r="B6833" s="9"/>
      <c r="C6833" s="9" t="s">
        <v>13540</v>
      </c>
      <c r="D6833" s="9" t="s">
        <v>13541</v>
      </c>
      <c r="E6833" s="9" t="s">
        <v>451</v>
      </c>
      <c r="F6833" s="9"/>
      <c r="G6833" s="9"/>
      <c r="H6833" s="9" t="s">
        <v>1278</v>
      </c>
      <c r="I6833" s="9"/>
      <c r="J6833" s="10" t="s">
        <v>453</v>
      </c>
      <c r="K6833" s="10" t="s">
        <v>454</v>
      </c>
      <c r="L6833" s="10" t="s">
        <v>993</v>
      </c>
      <c r="M6833" s="9"/>
      <c r="N6833" s="12" t="s">
        <v>457</v>
      </c>
    </row>
    <row r="6834" customFormat="1" spans="1:14">
      <c r="A6834" s="9" t="s">
        <v>11732</v>
      </c>
      <c r="B6834" s="9"/>
      <c r="C6834" s="9" t="s">
        <v>13542</v>
      </c>
      <c r="D6834" s="9" t="s">
        <v>13543</v>
      </c>
      <c r="E6834" s="9" t="s">
        <v>451</v>
      </c>
      <c r="F6834" s="9"/>
      <c r="G6834" s="9"/>
      <c r="H6834" s="9" t="s">
        <v>1278</v>
      </c>
      <c r="I6834" s="9"/>
      <c r="J6834" s="10" t="s">
        <v>453</v>
      </c>
      <c r="K6834" s="10" t="s">
        <v>454</v>
      </c>
      <c r="L6834" s="10" t="s">
        <v>993</v>
      </c>
      <c r="M6834" s="9"/>
      <c r="N6834" s="12" t="s">
        <v>457</v>
      </c>
    </row>
    <row r="6835" customFormat="1" spans="1:14">
      <c r="A6835" s="9" t="s">
        <v>11732</v>
      </c>
      <c r="B6835" s="9"/>
      <c r="C6835" s="9" t="s">
        <v>13544</v>
      </c>
      <c r="D6835" s="9" t="s">
        <v>13545</v>
      </c>
      <c r="E6835" s="9" t="s">
        <v>451</v>
      </c>
      <c r="F6835" s="9"/>
      <c r="G6835" s="9"/>
      <c r="H6835" s="9" t="s">
        <v>1278</v>
      </c>
      <c r="I6835" s="9"/>
      <c r="J6835" s="10" t="s">
        <v>453</v>
      </c>
      <c r="K6835" s="10" t="s">
        <v>454</v>
      </c>
      <c r="L6835" s="10" t="s">
        <v>993</v>
      </c>
      <c r="M6835" s="9"/>
      <c r="N6835" s="12" t="s">
        <v>457</v>
      </c>
    </row>
    <row r="6836" customFormat="1" spans="1:14">
      <c r="A6836" s="9" t="s">
        <v>11732</v>
      </c>
      <c r="B6836" s="9"/>
      <c r="C6836" s="9" t="s">
        <v>13546</v>
      </c>
      <c r="D6836" s="9" t="s">
        <v>13547</v>
      </c>
      <c r="E6836" s="9" t="s">
        <v>451</v>
      </c>
      <c r="F6836" s="9"/>
      <c r="G6836" s="9"/>
      <c r="H6836" s="9" t="s">
        <v>1278</v>
      </c>
      <c r="I6836" s="9"/>
      <c r="J6836" s="10" t="s">
        <v>453</v>
      </c>
      <c r="K6836" s="10" t="s">
        <v>454</v>
      </c>
      <c r="L6836" s="10" t="s">
        <v>993</v>
      </c>
      <c r="M6836" s="9"/>
      <c r="N6836" s="12" t="s">
        <v>457</v>
      </c>
    </row>
    <row r="6837" customFormat="1" spans="1:14">
      <c r="A6837" s="9" t="s">
        <v>11732</v>
      </c>
      <c r="B6837" s="9"/>
      <c r="C6837" s="9" t="s">
        <v>13548</v>
      </c>
      <c r="D6837" s="9" t="s">
        <v>13549</v>
      </c>
      <c r="E6837" s="9" t="s">
        <v>451</v>
      </c>
      <c r="F6837" s="9"/>
      <c r="G6837" s="9"/>
      <c r="H6837" s="9" t="s">
        <v>1278</v>
      </c>
      <c r="I6837" s="9"/>
      <c r="J6837" s="10" t="s">
        <v>453</v>
      </c>
      <c r="K6837" s="10" t="s">
        <v>454</v>
      </c>
      <c r="L6837" s="10" t="s">
        <v>993</v>
      </c>
      <c r="M6837" s="9"/>
      <c r="N6837" s="12" t="s">
        <v>457</v>
      </c>
    </row>
    <row r="6838" customFormat="1" spans="1:14">
      <c r="A6838" s="9" t="s">
        <v>11732</v>
      </c>
      <c r="B6838" s="9"/>
      <c r="C6838" s="9" t="s">
        <v>13550</v>
      </c>
      <c r="D6838" s="9" t="s">
        <v>13551</v>
      </c>
      <c r="E6838" s="9" t="s">
        <v>451</v>
      </c>
      <c r="F6838" s="9"/>
      <c r="G6838" s="9"/>
      <c r="H6838" s="9" t="s">
        <v>1278</v>
      </c>
      <c r="I6838" s="9"/>
      <c r="J6838" s="10" t="s">
        <v>453</v>
      </c>
      <c r="K6838" s="10" t="s">
        <v>454</v>
      </c>
      <c r="L6838" s="10" t="s">
        <v>993</v>
      </c>
      <c r="M6838" s="9"/>
      <c r="N6838" s="12" t="s">
        <v>457</v>
      </c>
    </row>
    <row r="6839" customFormat="1" spans="1:14">
      <c r="A6839" s="9" t="s">
        <v>11732</v>
      </c>
      <c r="B6839" s="9"/>
      <c r="C6839" s="9" t="s">
        <v>13552</v>
      </c>
      <c r="D6839" s="9" t="s">
        <v>13553</v>
      </c>
      <c r="E6839" s="9" t="s">
        <v>451</v>
      </c>
      <c r="F6839" s="9"/>
      <c r="G6839" s="9"/>
      <c r="H6839" s="9" t="s">
        <v>1278</v>
      </c>
      <c r="I6839" s="9"/>
      <c r="J6839" s="10" t="s">
        <v>453</v>
      </c>
      <c r="K6839" s="10" t="s">
        <v>454</v>
      </c>
      <c r="L6839" s="10" t="s">
        <v>993</v>
      </c>
      <c r="M6839" s="9"/>
      <c r="N6839" s="12" t="s">
        <v>457</v>
      </c>
    </row>
    <row r="6840" customFormat="1" spans="1:14">
      <c r="A6840" s="9" t="s">
        <v>11732</v>
      </c>
      <c r="B6840" s="9"/>
      <c r="C6840" s="9" t="s">
        <v>13554</v>
      </c>
      <c r="D6840" s="9" t="s">
        <v>13555</v>
      </c>
      <c r="E6840" s="9" t="s">
        <v>451</v>
      </c>
      <c r="F6840" s="9"/>
      <c r="G6840" s="9"/>
      <c r="H6840" s="9" t="s">
        <v>1278</v>
      </c>
      <c r="I6840" s="9"/>
      <c r="J6840" s="10" t="s">
        <v>453</v>
      </c>
      <c r="K6840" s="10" t="s">
        <v>454</v>
      </c>
      <c r="L6840" s="10" t="s">
        <v>993</v>
      </c>
      <c r="M6840" s="9"/>
      <c r="N6840" s="12" t="s">
        <v>457</v>
      </c>
    </row>
    <row r="6841" customFormat="1" spans="1:14">
      <c r="A6841" s="9" t="s">
        <v>11732</v>
      </c>
      <c r="B6841" s="9"/>
      <c r="C6841" s="9" t="s">
        <v>13556</v>
      </c>
      <c r="D6841" s="9" t="s">
        <v>13557</v>
      </c>
      <c r="E6841" s="9" t="s">
        <v>451</v>
      </c>
      <c r="F6841" s="9"/>
      <c r="G6841" s="9"/>
      <c r="H6841" s="9" t="s">
        <v>1278</v>
      </c>
      <c r="I6841" s="9"/>
      <c r="J6841" s="10" t="s">
        <v>453</v>
      </c>
      <c r="K6841" s="10" t="s">
        <v>454</v>
      </c>
      <c r="L6841" s="10" t="s">
        <v>993</v>
      </c>
      <c r="M6841" s="9"/>
      <c r="N6841" s="12" t="s">
        <v>457</v>
      </c>
    </row>
    <row r="6842" customFormat="1" spans="1:14">
      <c r="A6842" s="9" t="s">
        <v>11732</v>
      </c>
      <c r="B6842" s="9"/>
      <c r="C6842" s="9" t="s">
        <v>13558</v>
      </c>
      <c r="D6842" s="9" t="s">
        <v>13559</v>
      </c>
      <c r="E6842" s="9" t="s">
        <v>451</v>
      </c>
      <c r="F6842" s="9"/>
      <c r="G6842" s="9"/>
      <c r="H6842" s="9" t="s">
        <v>1278</v>
      </c>
      <c r="I6842" s="9"/>
      <c r="J6842" s="10" t="s">
        <v>453</v>
      </c>
      <c r="K6842" s="10" t="s">
        <v>454</v>
      </c>
      <c r="L6842" s="10" t="s">
        <v>993</v>
      </c>
      <c r="M6842" s="9"/>
      <c r="N6842" s="12" t="s">
        <v>457</v>
      </c>
    </row>
    <row r="6843" customFormat="1" spans="1:14">
      <c r="A6843" s="9" t="s">
        <v>11732</v>
      </c>
      <c r="B6843" s="9"/>
      <c r="C6843" s="9" t="s">
        <v>13560</v>
      </c>
      <c r="D6843" s="9" t="s">
        <v>13561</v>
      </c>
      <c r="E6843" s="9" t="s">
        <v>451</v>
      </c>
      <c r="F6843" s="9"/>
      <c r="G6843" s="9"/>
      <c r="H6843" s="9" t="s">
        <v>1278</v>
      </c>
      <c r="I6843" s="9"/>
      <c r="J6843" s="10" t="s">
        <v>453</v>
      </c>
      <c r="K6843" s="10" t="s">
        <v>454</v>
      </c>
      <c r="L6843" s="10" t="s">
        <v>993</v>
      </c>
      <c r="M6843" s="9"/>
      <c r="N6843" s="12" t="s">
        <v>457</v>
      </c>
    </row>
    <row r="6844" customFormat="1" spans="1:14">
      <c r="A6844" s="9" t="s">
        <v>11732</v>
      </c>
      <c r="B6844" s="9"/>
      <c r="C6844" s="9" t="s">
        <v>13562</v>
      </c>
      <c r="D6844" s="9" t="s">
        <v>13563</v>
      </c>
      <c r="E6844" s="9" t="s">
        <v>451</v>
      </c>
      <c r="F6844" s="9"/>
      <c r="G6844" s="9"/>
      <c r="H6844" s="9" t="s">
        <v>1278</v>
      </c>
      <c r="I6844" s="9"/>
      <c r="J6844" s="10" t="s">
        <v>453</v>
      </c>
      <c r="K6844" s="10" t="s">
        <v>454</v>
      </c>
      <c r="L6844" s="10" t="s">
        <v>993</v>
      </c>
      <c r="M6844" s="9"/>
      <c r="N6844" s="12" t="s">
        <v>457</v>
      </c>
    </row>
    <row r="6845" customFormat="1" spans="1:14">
      <c r="A6845" s="9" t="s">
        <v>11732</v>
      </c>
      <c r="B6845" s="9"/>
      <c r="C6845" s="9" t="s">
        <v>13564</v>
      </c>
      <c r="D6845" s="9" t="s">
        <v>13565</v>
      </c>
      <c r="E6845" s="9" t="s">
        <v>451</v>
      </c>
      <c r="F6845" s="9"/>
      <c r="G6845" s="9"/>
      <c r="H6845" s="9" t="s">
        <v>1278</v>
      </c>
      <c r="I6845" s="9"/>
      <c r="J6845" s="10" t="s">
        <v>453</v>
      </c>
      <c r="K6845" s="10" t="s">
        <v>454</v>
      </c>
      <c r="L6845" s="10" t="s">
        <v>993</v>
      </c>
      <c r="M6845" s="9"/>
      <c r="N6845" s="12" t="s">
        <v>457</v>
      </c>
    </row>
    <row r="6846" customFormat="1" spans="1:14">
      <c r="A6846" s="9" t="s">
        <v>11732</v>
      </c>
      <c r="B6846" s="9"/>
      <c r="C6846" s="10" t="s">
        <v>13566</v>
      </c>
      <c r="D6846" s="10" t="s">
        <v>13567</v>
      </c>
      <c r="E6846" s="10" t="s">
        <v>451</v>
      </c>
      <c r="F6846" s="10"/>
      <c r="G6846" s="10"/>
      <c r="H6846" s="10" t="s">
        <v>1278</v>
      </c>
      <c r="I6846" s="10"/>
      <c r="J6846" s="10" t="s">
        <v>453</v>
      </c>
      <c r="K6846" s="10" t="s">
        <v>454</v>
      </c>
      <c r="L6846" s="10" t="s">
        <v>993</v>
      </c>
      <c r="M6846" s="9" t="s">
        <v>456</v>
      </c>
      <c r="N6846" s="12" t="s">
        <v>457</v>
      </c>
    </row>
    <row r="6847" customFormat="1" spans="1:14">
      <c r="A6847" s="9" t="s">
        <v>11732</v>
      </c>
      <c r="B6847" s="9"/>
      <c r="C6847" s="9" t="s">
        <v>13568</v>
      </c>
      <c r="D6847" s="9" t="s">
        <v>13569</v>
      </c>
      <c r="E6847" s="9" t="s">
        <v>451</v>
      </c>
      <c r="F6847" s="9"/>
      <c r="G6847" s="9"/>
      <c r="H6847" s="9" t="s">
        <v>1278</v>
      </c>
      <c r="I6847" s="9"/>
      <c r="J6847" s="10" t="s">
        <v>453</v>
      </c>
      <c r="K6847" s="10" t="s">
        <v>454</v>
      </c>
      <c r="L6847" s="10" t="s">
        <v>993</v>
      </c>
      <c r="M6847" s="9"/>
      <c r="N6847" s="12" t="s">
        <v>457</v>
      </c>
    </row>
    <row r="6848" customFormat="1" spans="1:14">
      <c r="A6848" s="9" t="s">
        <v>11732</v>
      </c>
      <c r="B6848" s="9"/>
      <c r="C6848" s="9" t="s">
        <v>13570</v>
      </c>
      <c r="D6848" s="9" t="s">
        <v>13571</v>
      </c>
      <c r="E6848" s="9" t="s">
        <v>451</v>
      </c>
      <c r="F6848" s="9"/>
      <c r="G6848" s="9"/>
      <c r="H6848" s="9" t="s">
        <v>1278</v>
      </c>
      <c r="I6848" s="9"/>
      <c r="J6848" s="10" t="s">
        <v>453</v>
      </c>
      <c r="K6848" s="10" t="s">
        <v>454</v>
      </c>
      <c r="L6848" s="10" t="s">
        <v>993</v>
      </c>
      <c r="M6848" s="9"/>
      <c r="N6848" s="12" t="s">
        <v>457</v>
      </c>
    </row>
    <row r="6849" customFormat="1" spans="1:14">
      <c r="A6849" s="9" t="s">
        <v>11732</v>
      </c>
      <c r="B6849" s="9"/>
      <c r="C6849" s="9" t="s">
        <v>13572</v>
      </c>
      <c r="D6849" s="9" t="s">
        <v>13573</v>
      </c>
      <c r="E6849" s="9" t="s">
        <v>451</v>
      </c>
      <c r="F6849" s="9"/>
      <c r="G6849" s="9"/>
      <c r="H6849" s="9" t="s">
        <v>1278</v>
      </c>
      <c r="I6849" s="9"/>
      <c r="J6849" s="10" t="s">
        <v>453</v>
      </c>
      <c r="K6849" s="10" t="s">
        <v>454</v>
      </c>
      <c r="L6849" s="10" t="s">
        <v>993</v>
      </c>
      <c r="M6849" s="9"/>
      <c r="N6849" s="12" t="s">
        <v>457</v>
      </c>
    </row>
    <row r="6850" customFormat="1" spans="1:14">
      <c r="A6850" s="9" t="s">
        <v>11732</v>
      </c>
      <c r="B6850" s="9"/>
      <c r="C6850" s="9" t="s">
        <v>13574</v>
      </c>
      <c r="D6850" s="9" t="s">
        <v>13575</v>
      </c>
      <c r="E6850" s="9" t="s">
        <v>451</v>
      </c>
      <c r="F6850" s="9"/>
      <c r="G6850" s="9"/>
      <c r="H6850" s="9" t="s">
        <v>1278</v>
      </c>
      <c r="I6850" s="9"/>
      <c r="J6850" s="10" t="s">
        <v>453</v>
      </c>
      <c r="K6850" s="10" t="s">
        <v>454</v>
      </c>
      <c r="L6850" s="10" t="s">
        <v>993</v>
      </c>
      <c r="M6850" s="9"/>
      <c r="N6850" s="12" t="s">
        <v>457</v>
      </c>
    </row>
    <row r="6851" customFormat="1" spans="1:14">
      <c r="A6851" s="9" t="s">
        <v>11732</v>
      </c>
      <c r="B6851" s="9"/>
      <c r="C6851" s="9" t="s">
        <v>13576</v>
      </c>
      <c r="D6851" s="9" t="s">
        <v>13577</v>
      </c>
      <c r="E6851" s="9" t="s">
        <v>451</v>
      </c>
      <c r="F6851" s="9"/>
      <c r="G6851" s="9"/>
      <c r="H6851" s="9" t="s">
        <v>1278</v>
      </c>
      <c r="I6851" s="9"/>
      <c r="J6851" s="10" t="s">
        <v>453</v>
      </c>
      <c r="K6851" s="10" t="s">
        <v>454</v>
      </c>
      <c r="L6851" s="10" t="s">
        <v>993</v>
      </c>
      <c r="M6851" s="9"/>
      <c r="N6851" s="12" t="s">
        <v>457</v>
      </c>
    </row>
    <row r="6852" customFormat="1" spans="1:14">
      <c r="A6852" s="9" t="s">
        <v>11732</v>
      </c>
      <c r="B6852" s="9"/>
      <c r="C6852" s="9" t="s">
        <v>13578</v>
      </c>
      <c r="D6852" s="9" t="s">
        <v>13579</v>
      </c>
      <c r="E6852" s="9" t="s">
        <v>451</v>
      </c>
      <c r="F6852" s="9"/>
      <c r="G6852" s="9"/>
      <c r="H6852" s="9" t="s">
        <v>1278</v>
      </c>
      <c r="I6852" s="9"/>
      <c r="J6852" s="10" t="s">
        <v>453</v>
      </c>
      <c r="K6852" s="10" t="s">
        <v>454</v>
      </c>
      <c r="L6852" s="10" t="s">
        <v>993</v>
      </c>
      <c r="M6852" s="9"/>
      <c r="N6852" s="12" t="s">
        <v>457</v>
      </c>
    </row>
    <row r="6853" customFormat="1" spans="1:14">
      <c r="A6853" s="9" t="s">
        <v>11732</v>
      </c>
      <c r="B6853" s="9"/>
      <c r="C6853" s="10" t="s">
        <v>13580</v>
      </c>
      <c r="D6853" s="10" t="s">
        <v>13581</v>
      </c>
      <c r="E6853" s="10" t="s">
        <v>451</v>
      </c>
      <c r="F6853" s="10"/>
      <c r="G6853" s="10"/>
      <c r="H6853" s="10" t="s">
        <v>1278</v>
      </c>
      <c r="I6853" s="10"/>
      <c r="J6853" s="10" t="s">
        <v>453</v>
      </c>
      <c r="K6853" s="10" t="s">
        <v>454</v>
      </c>
      <c r="L6853" s="10" t="s">
        <v>993</v>
      </c>
      <c r="M6853" s="9" t="s">
        <v>456</v>
      </c>
      <c r="N6853" s="12" t="s">
        <v>457</v>
      </c>
    </row>
    <row r="6854" customFormat="1" spans="1:14">
      <c r="A6854" s="9" t="s">
        <v>11732</v>
      </c>
      <c r="B6854" s="9"/>
      <c r="C6854" s="9" t="s">
        <v>13582</v>
      </c>
      <c r="D6854" s="9" t="s">
        <v>13583</v>
      </c>
      <c r="E6854" s="9" t="s">
        <v>451</v>
      </c>
      <c r="F6854" s="9"/>
      <c r="G6854" s="9"/>
      <c r="H6854" s="9" t="s">
        <v>1278</v>
      </c>
      <c r="I6854" s="9"/>
      <c r="J6854" s="10" t="s">
        <v>453</v>
      </c>
      <c r="K6854" s="10" t="s">
        <v>454</v>
      </c>
      <c r="L6854" s="10" t="s">
        <v>993</v>
      </c>
      <c r="M6854" s="9"/>
      <c r="N6854" s="12" t="s">
        <v>457</v>
      </c>
    </row>
    <row r="6855" customFormat="1" spans="1:14">
      <c r="A6855" s="9" t="s">
        <v>11732</v>
      </c>
      <c r="B6855" s="9"/>
      <c r="C6855" s="9" t="s">
        <v>13584</v>
      </c>
      <c r="D6855" s="9" t="s">
        <v>13585</v>
      </c>
      <c r="E6855" s="9" t="s">
        <v>451</v>
      </c>
      <c r="F6855" s="9"/>
      <c r="G6855" s="9"/>
      <c r="H6855" s="9" t="s">
        <v>1278</v>
      </c>
      <c r="I6855" s="9"/>
      <c r="J6855" s="10" t="s">
        <v>453</v>
      </c>
      <c r="K6855" s="10" t="s">
        <v>454</v>
      </c>
      <c r="L6855" s="10" t="s">
        <v>993</v>
      </c>
      <c r="M6855" s="9"/>
      <c r="N6855" s="12" t="s">
        <v>457</v>
      </c>
    </row>
    <row r="6856" customFormat="1" spans="1:14">
      <c r="A6856" s="9" t="s">
        <v>11732</v>
      </c>
      <c r="B6856" s="9"/>
      <c r="C6856" s="9" t="s">
        <v>13586</v>
      </c>
      <c r="D6856" s="9" t="s">
        <v>13587</v>
      </c>
      <c r="E6856" s="9" t="s">
        <v>451</v>
      </c>
      <c r="F6856" s="9"/>
      <c r="G6856" s="9"/>
      <c r="H6856" s="9" t="s">
        <v>1278</v>
      </c>
      <c r="I6856" s="9"/>
      <c r="J6856" s="10" t="s">
        <v>453</v>
      </c>
      <c r="K6856" s="10" t="s">
        <v>454</v>
      </c>
      <c r="L6856" s="10" t="s">
        <v>993</v>
      </c>
      <c r="M6856" s="9"/>
      <c r="N6856" s="12" t="s">
        <v>457</v>
      </c>
    </row>
    <row r="6857" customFormat="1" spans="1:14">
      <c r="A6857" s="9" t="s">
        <v>11732</v>
      </c>
      <c r="B6857" s="9"/>
      <c r="C6857" s="9" t="s">
        <v>13588</v>
      </c>
      <c r="D6857" s="9" t="s">
        <v>13589</v>
      </c>
      <c r="E6857" s="9" t="s">
        <v>451</v>
      </c>
      <c r="F6857" s="9"/>
      <c r="G6857" s="9"/>
      <c r="H6857" s="9" t="s">
        <v>1278</v>
      </c>
      <c r="I6857" s="9"/>
      <c r="J6857" s="10" t="s">
        <v>453</v>
      </c>
      <c r="K6857" s="10" t="s">
        <v>454</v>
      </c>
      <c r="L6857" s="10" t="s">
        <v>993</v>
      </c>
      <c r="M6857" s="9"/>
      <c r="N6857" s="12" t="s">
        <v>457</v>
      </c>
    </row>
    <row r="6858" customFormat="1" spans="1:14">
      <c r="A6858" s="9" t="s">
        <v>11732</v>
      </c>
      <c r="B6858" s="9"/>
      <c r="C6858" s="9" t="s">
        <v>13590</v>
      </c>
      <c r="D6858" s="9" t="s">
        <v>13591</v>
      </c>
      <c r="E6858" s="9" t="s">
        <v>451</v>
      </c>
      <c r="F6858" s="9"/>
      <c r="G6858" s="9"/>
      <c r="H6858" s="9" t="s">
        <v>1278</v>
      </c>
      <c r="I6858" s="9"/>
      <c r="J6858" s="10" t="s">
        <v>453</v>
      </c>
      <c r="K6858" s="10" t="s">
        <v>454</v>
      </c>
      <c r="L6858" s="10" t="s">
        <v>993</v>
      </c>
      <c r="M6858" s="9"/>
      <c r="N6858" s="12" t="s">
        <v>457</v>
      </c>
    </row>
    <row r="6859" customFormat="1" spans="1:14">
      <c r="A6859" s="9" t="s">
        <v>11732</v>
      </c>
      <c r="B6859" s="9"/>
      <c r="C6859" s="9" t="s">
        <v>13592</v>
      </c>
      <c r="D6859" s="9" t="s">
        <v>13593</v>
      </c>
      <c r="E6859" s="9" t="s">
        <v>451</v>
      </c>
      <c r="F6859" s="9"/>
      <c r="G6859" s="9"/>
      <c r="H6859" s="9" t="s">
        <v>1278</v>
      </c>
      <c r="I6859" s="9"/>
      <c r="J6859" s="10" t="s">
        <v>453</v>
      </c>
      <c r="K6859" s="10" t="s">
        <v>454</v>
      </c>
      <c r="L6859" s="10" t="s">
        <v>993</v>
      </c>
      <c r="M6859" s="9"/>
      <c r="N6859" s="12" t="s">
        <v>457</v>
      </c>
    </row>
    <row r="6860" customFormat="1" spans="1:14">
      <c r="A6860" s="9" t="s">
        <v>11732</v>
      </c>
      <c r="B6860" s="9"/>
      <c r="C6860" s="9" t="s">
        <v>13594</v>
      </c>
      <c r="D6860" s="9" t="s">
        <v>13595</v>
      </c>
      <c r="E6860" s="9" t="s">
        <v>451</v>
      </c>
      <c r="F6860" s="9"/>
      <c r="G6860" s="9"/>
      <c r="H6860" s="9" t="s">
        <v>1278</v>
      </c>
      <c r="I6860" s="9"/>
      <c r="J6860" s="10" t="s">
        <v>453</v>
      </c>
      <c r="K6860" s="10" t="s">
        <v>454</v>
      </c>
      <c r="L6860" s="10" t="s">
        <v>993</v>
      </c>
      <c r="M6860" s="9"/>
      <c r="N6860" s="12" t="s">
        <v>457</v>
      </c>
    </row>
    <row r="6861" customFormat="1" spans="1:14">
      <c r="A6861" s="9" t="s">
        <v>11732</v>
      </c>
      <c r="B6861" s="9"/>
      <c r="C6861" s="9" t="s">
        <v>13596</v>
      </c>
      <c r="D6861" s="9" t="s">
        <v>13597</v>
      </c>
      <c r="E6861" s="9" t="s">
        <v>451</v>
      </c>
      <c r="F6861" s="9"/>
      <c r="G6861" s="9"/>
      <c r="H6861" s="9" t="s">
        <v>1278</v>
      </c>
      <c r="I6861" s="9"/>
      <c r="J6861" s="10" t="s">
        <v>453</v>
      </c>
      <c r="K6861" s="10" t="s">
        <v>454</v>
      </c>
      <c r="L6861" s="10" t="s">
        <v>993</v>
      </c>
      <c r="M6861" s="9"/>
      <c r="N6861" s="12" t="s">
        <v>457</v>
      </c>
    </row>
    <row r="6862" customFormat="1" spans="1:14">
      <c r="A6862" s="9" t="s">
        <v>11732</v>
      </c>
      <c r="B6862" s="9"/>
      <c r="C6862" s="9" t="s">
        <v>13598</v>
      </c>
      <c r="D6862" s="9" t="s">
        <v>13599</v>
      </c>
      <c r="E6862" s="9" t="s">
        <v>451</v>
      </c>
      <c r="F6862" s="9"/>
      <c r="G6862" s="9"/>
      <c r="H6862" s="9" t="s">
        <v>1278</v>
      </c>
      <c r="I6862" s="9"/>
      <c r="J6862" s="10" t="s">
        <v>453</v>
      </c>
      <c r="K6862" s="10" t="s">
        <v>454</v>
      </c>
      <c r="L6862" s="10" t="s">
        <v>993</v>
      </c>
      <c r="M6862" s="9"/>
      <c r="N6862" s="12" t="s">
        <v>457</v>
      </c>
    </row>
    <row r="6863" customFormat="1" spans="1:14">
      <c r="A6863" s="9" t="s">
        <v>11732</v>
      </c>
      <c r="B6863" s="9"/>
      <c r="C6863" s="9" t="s">
        <v>13600</v>
      </c>
      <c r="D6863" s="9" t="s">
        <v>13601</v>
      </c>
      <c r="E6863" s="9" t="s">
        <v>451</v>
      </c>
      <c r="F6863" s="9"/>
      <c r="G6863" s="9"/>
      <c r="H6863" s="9" t="s">
        <v>1278</v>
      </c>
      <c r="I6863" s="9"/>
      <c r="J6863" s="10" t="s">
        <v>453</v>
      </c>
      <c r="K6863" s="10" t="s">
        <v>454</v>
      </c>
      <c r="L6863" s="10" t="s">
        <v>993</v>
      </c>
      <c r="M6863" s="9"/>
      <c r="N6863" s="12" t="s">
        <v>457</v>
      </c>
    </row>
    <row r="6864" customFormat="1" spans="1:14">
      <c r="A6864" s="9" t="s">
        <v>11732</v>
      </c>
      <c r="B6864" s="9"/>
      <c r="C6864" s="9" t="s">
        <v>13602</v>
      </c>
      <c r="D6864" s="9" t="s">
        <v>13603</v>
      </c>
      <c r="E6864" s="9" t="s">
        <v>451</v>
      </c>
      <c r="F6864" s="9"/>
      <c r="G6864" s="9"/>
      <c r="H6864" s="9" t="s">
        <v>1278</v>
      </c>
      <c r="I6864" s="9"/>
      <c r="J6864" s="10" t="s">
        <v>453</v>
      </c>
      <c r="K6864" s="10" t="s">
        <v>454</v>
      </c>
      <c r="L6864" s="10" t="s">
        <v>993</v>
      </c>
      <c r="M6864" s="9"/>
      <c r="N6864" s="12" t="s">
        <v>457</v>
      </c>
    </row>
    <row r="6865" customFormat="1" spans="1:14">
      <c r="A6865" s="9" t="s">
        <v>11732</v>
      </c>
      <c r="B6865" s="9"/>
      <c r="C6865" s="9" t="s">
        <v>13604</v>
      </c>
      <c r="D6865" s="9" t="s">
        <v>13605</v>
      </c>
      <c r="E6865" s="9" t="s">
        <v>451</v>
      </c>
      <c r="F6865" s="9"/>
      <c r="G6865" s="9"/>
      <c r="H6865" s="9" t="s">
        <v>1278</v>
      </c>
      <c r="I6865" s="9"/>
      <c r="J6865" s="10" t="s">
        <v>453</v>
      </c>
      <c r="K6865" s="10" t="s">
        <v>454</v>
      </c>
      <c r="L6865" s="10" t="s">
        <v>993</v>
      </c>
      <c r="M6865" s="9"/>
      <c r="N6865" s="12" t="s">
        <v>457</v>
      </c>
    </row>
    <row r="6866" customFormat="1" spans="1:14">
      <c r="A6866" s="9" t="s">
        <v>11732</v>
      </c>
      <c r="B6866" s="9"/>
      <c r="C6866" s="9" t="s">
        <v>13606</v>
      </c>
      <c r="D6866" s="9" t="s">
        <v>13607</v>
      </c>
      <c r="E6866" s="9" t="s">
        <v>451</v>
      </c>
      <c r="F6866" s="9"/>
      <c r="G6866" s="9"/>
      <c r="H6866" s="9" t="s">
        <v>1278</v>
      </c>
      <c r="I6866" s="9"/>
      <c r="J6866" s="10" t="s">
        <v>453</v>
      </c>
      <c r="K6866" s="10" t="s">
        <v>454</v>
      </c>
      <c r="L6866" s="10" t="s">
        <v>993</v>
      </c>
      <c r="M6866" s="9"/>
      <c r="N6866" s="12" t="s">
        <v>457</v>
      </c>
    </row>
    <row r="6867" customFormat="1" spans="1:14">
      <c r="A6867" s="9" t="s">
        <v>11732</v>
      </c>
      <c r="B6867" s="9"/>
      <c r="C6867" s="9" t="s">
        <v>13608</v>
      </c>
      <c r="D6867" s="9" t="s">
        <v>13609</v>
      </c>
      <c r="E6867" s="9" t="s">
        <v>451</v>
      </c>
      <c r="F6867" s="9"/>
      <c r="G6867" s="9"/>
      <c r="H6867" s="9" t="s">
        <v>1278</v>
      </c>
      <c r="I6867" s="9"/>
      <c r="J6867" s="10" t="s">
        <v>453</v>
      </c>
      <c r="K6867" s="10" t="s">
        <v>454</v>
      </c>
      <c r="L6867" s="10" t="s">
        <v>993</v>
      </c>
      <c r="M6867" s="9"/>
      <c r="N6867" s="12" t="s">
        <v>457</v>
      </c>
    </row>
    <row r="6868" customFormat="1" spans="1:14">
      <c r="A6868" s="9" t="s">
        <v>11732</v>
      </c>
      <c r="B6868" s="9"/>
      <c r="C6868" s="10" t="s">
        <v>13610</v>
      </c>
      <c r="D6868" s="10" t="s">
        <v>13611</v>
      </c>
      <c r="E6868" s="10" t="s">
        <v>451</v>
      </c>
      <c r="F6868" s="10"/>
      <c r="G6868" s="10"/>
      <c r="H6868" s="10" t="s">
        <v>1278</v>
      </c>
      <c r="I6868" s="10"/>
      <c r="J6868" s="10" t="s">
        <v>453</v>
      </c>
      <c r="K6868" s="10" t="s">
        <v>454</v>
      </c>
      <c r="L6868" s="10" t="s">
        <v>993</v>
      </c>
      <c r="M6868" s="9" t="s">
        <v>456</v>
      </c>
      <c r="N6868" s="12" t="s">
        <v>457</v>
      </c>
    </row>
    <row r="6869" customFormat="1" spans="1:14">
      <c r="A6869" s="9" t="s">
        <v>11732</v>
      </c>
      <c r="B6869" s="9"/>
      <c r="C6869" s="9" t="s">
        <v>13612</v>
      </c>
      <c r="D6869" s="9" t="s">
        <v>13613</v>
      </c>
      <c r="E6869" s="9" t="s">
        <v>451</v>
      </c>
      <c r="F6869" s="9"/>
      <c r="G6869" s="9"/>
      <c r="H6869" s="9" t="s">
        <v>1278</v>
      </c>
      <c r="I6869" s="9"/>
      <c r="J6869" s="10" t="s">
        <v>453</v>
      </c>
      <c r="K6869" s="10" t="s">
        <v>454</v>
      </c>
      <c r="L6869" s="10" t="s">
        <v>993</v>
      </c>
      <c r="M6869" s="9"/>
      <c r="N6869" s="12" t="s">
        <v>457</v>
      </c>
    </row>
    <row r="6870" customFormat="1" spans="1:14">
      <c r="A6870" s="9" t="s">
        <v>11732</v>
      </c>
      <c r="B6870" s="9"/>
      <c r="C6870" s="9" t="s">
        <v>13614</v>
      </c>
      <c r="D6870" s="9" t="s">
        <v>13615</v>
      </c>
      <c r="E6870" s="9" t="s">
        <v>451</v>
      </c>
      <c r="F6870" s="9"/>
      <c r="G6870" s="9"/>
      <c r="H6870" s="9" t="s">
        <v>1278</v>
      </c>
      <c r="I6870" s="9"/>
      <c r="J6870" s="10" t="s">
        <v>453</v>
      </c>
      <c r="K6870" s="10" t="s">
        <v>454</v>
      </c>
      <c r="L6870" s="10" t="s">
        <v>993</v>
      </c>
      <c r="M6870" s="9"/>
      <c r="N6870" s="12" t="s">
        <v>457</v>
      </c>
    </row>
    <row r="6871" customFormat="1" spans="1:14">
      <c r="A6871" s="9" t="s">
        <v>11732</v>
      </c>
      <c r="B6871" s="9"/>
      <c r="C6871" s="9" t="s">
        <v>13616</v>
      </c>
      <c r="D6871" s="9" t="s">
        <v>13617</v>
      </c>
      <c r="E6871" s="9" t="s">
        <v>451</v>
      </c>
      <c r="F6871" s="9"/>
      <c r="G6871" s="9"/>
      <c r="H6871" s="9" t="s">
        <v>1278</v>
      </c>
      <c r="I6871" s="9"/>
      <c r="J6871" s="10" t="s">
        <v>453</v>
      </c>
      <c r="K6871" s="10" t="s">
        <v>454</v>
      </c>
      <c r="L6871" s="10" t="s">
        <v>993</v>
      </c>
      <c r="M6871" s="9"/>
      <c r="N6871" s="12" t="s">
        <v>457</v>
      </c>
    </row>
    <row r="6872" customFormat="1" spans="1:14">
      <c r="A6872" s="9" t="s">
        <v>11732</v>
      </c>
      <c r="B6872" s="9"/>
      <c r="C6872" s="9" t="s">
        <v>13618</v>
      </c>
      <c r="D6872" s="9" t="s">
        <v>13619</v>
      </c>
      <c r="E6872" s="9" t="s">
        <v>451</v>
      </c>
      <c r="F6872" s="9"/>
      <c r="G6872" s="9"/>
      <c r="H6872" s="9" t="s">
        <v>1278</v>
      </c>
      <c r="I6872" s="9"/>
      <c r="J6872" s="10" t="s">
        <v>453</v>
      </c>
      <c r="K6872" s="10" t="s">
        <v>454</v>
      </c>
      <c r="L6872" s="10" t="s">
        <v>993</v>
      </c>
      <c r="M6872" s="9"/>
      <c r="N6872" s="12" t="s">
        <v>457</v>
      </c>
    </row>
    <row r="6873" customFormat="1" spans="1:14">
      <c r="A6873" s="9" t="s">
        <v>11732</v>
      </c>
      <c r="B6873" s="9"/>
      <c r="C6873" s="9" t="s">
        <v>13620</v>
      </c>
      <c r="D6873" s="9" t="s">
        <v>13621</v>
      </c>
      <c r="E6873" s="9" t="s">
        <v>451</v>
      </c>
      <c r="F6873" s="9"/>
      <c r="G6873" s="9"/>
      <c r="H6873" s="9" t="s">
        <v>1278</v>
      </c>
      <c r="I6873" s="9"/>
      <c r="J6873" s="10" t="s">
        <v>453</v>
      </c>
      <c r="K6873" s="10" t="s">
        <v>454</v>
      </c>
      <c r="L6873" s="10" t="s">
        <v>993</v>
      </c>
      <c r="M6873" s="9"/>
      <c r="N6873" s="12" t="s">
        <v>457</v>
      </c>
    </row>
    <row r="6874" customFormat="1" spans="1:14">
      <c r="A6874" s="9" t="s">
        <v>11732</v>
      </c>
      <c r="B6874" s="9"/>
      <c r="C6874" s="10" t="s">
        <v>13622</v>
      </c>
      <c r="D6874" s="10" t="s">
        <v>13623</v>
      </c>
      <c r="E6874" s="10" t="s">
        <v>451</v>
      </c>
      <c r="F6874" s="10"/>
      <c r="G6874" s="10"/>
      <c r="H6874" s="10" t="s">
        <v>1278</v>
      </c>
      <c r="I6874" s="10"/>
      <c r="J6874" s="10" t="s">
        <v>453</v>
      </c>
      <c r="K6874" s="10" t="s">
        <v>454</v>
      </c>
      <c r="L6874" s="10" t="s">
        <v>993</v>
      </c>
      <c r="M6874" s="9" t="s">
        <v>456</v>
      </c>
      <c r="N6874" s="12" t="s">
        <v>457</v>
      </c>
    </row>
    <row r="6875" customFormat="1" spans="1:14">
      <c r="A6875" s="9" t="s">
        <v>11732</v>
      </c>
      <c r="B6875" s="9"/>
      <c r="C6875" s="9" t="s">
        <v>13624</v>
      </c>
      <c r="D6875" s="9" t="s">
        <v>13625</v>
      </c>
      <c r="E6875" s="9" t="s">
        <v>451</v>
      </c>
      <c r="F6875" s="9"/>
      <c r="G6875" s="9"/>
      <c r="H6875" s="9" t="s">
        <v>1278</v>
      </c>
      <c r="I6875" s="9"/>
      <c r="J6875" s="10" t="s">
        <v>453</v>
      </c>
      <c r="K6875" s="10" t="s">
        <v>454</v>
      </c>
      <c r="L6875" s="10" t="s">
        <v>993</v>
      </c>
      <c r="M6875" s="9"/>
      <c r="N6875" s="12" t="s">
        <v>457</v>
      </c>
    </row>
    <row r="6876" customFormat="1" spans="1:14">
      <c r="A6876" s="9" t="s">
        <v>11732</v>
      </c>
      <c r="B6876" s="9"/>
      <c r="C6876" s="9" t="s">
        <v>13626</v>
      </c>
      <c r="D6876" s="9" t="s">
        <v>13627</v>
      </c>
      <c r="E6876" s="9" t="s">
        <v>451</v>
      </c>
      <c r="F6876" s="9"/>
      <c r="G6876" s="9"/>
      <c r="H6876" s="9" t="s">
        <v>1278</v>
      </c>
      <c r="I6876" s="9"/>
      <c r="J6876" s="10" t="s">
        <v>453</v>
      </c>
      <c r="K6876" s="10" t="s">
        <v>454</v>
      </c>
      <c r="L6876" s="10" t="s">
        <v>993</v>
      </c>
      <c r="M6876" s="9"/>
      <c r="N6876" s="12" t="s">
        <v>457</v>
      </c>
    </row>
    <row r="6877" customFormat="1" spans="1:14">
      <c r="A6877" s="9" t="s">
        <v>11732</v>
      </c>
      <c r="B6877" s="9"/>
      <c r="C6877" s="9" t="s">
        <v>13628</v>
      </c>
      <c r="D6877" s="9" t="s">
        <v>13629</v>
      </c>
      <c r="E6877" s="9" t="s">
        <v>451</v>
      </c>
      <c r="F6877" s="9"/>
      <c r="G6877" s="9"/>
      <c r="H6877" s="9" t="s">
        <v>1278</v>
      </c>
      <c r="I6877" s="9"/>
      <c r="J6877" s="10" t="s">
        <v>453</v>
      </c>
      <c r="K6877" s="10" t="s">
        <v>454</v>
      </c>
      <c r="L6877" s="10" t="s">
        <v>993</v>
      </c>
      <c r="M6877" s="9"/>
      <c r="N6877" s="12" t="s">
        <v>457</v>
      </c>
    </row>
    <row r="6878" customFormat="1" spans="1:14">
      <c r="A6878" s="9" t="s">
        <v>11732</v>
      </c>
      <c r="B6878" s="9"/>
      <c r="C6878" s="9" t="s">
        <v>13630</v>
      </c>
      <c r="D6878" s="9" t="s">
        <v>13631</v>
      </c>
      <c r="E6878" s="9" t="s">
        <v>451</v>
      </c>
      <c r="F6878" s="9"/>
      <c r="G6878" s="9"/>
      <c r="H6878" s="9" t="s">
        <v>1278</v>
      </c>
      <c r="I6878" s="9"/>
      <c r="J6878" s="10" t="s">
        <v>453</v>
      </c>
      <c r="K6878" s="10" t="s">
        <v>454</v>
      </c>
      <c r="L6878" s="10" t="s">
        <v>993</v>
      </c>
      <c r="M6878" s="9"/>
      <c r="N6878" s="12" t="s">
        <v>457</v>
      </c>
    </row>
    <row r="6879" customFormat="1" spans="1:14">
      <c r="A6879" s="9" t="s">
        <v>11732</v>
      </c>
      <c r="B6879" s="9"/>
      <c r="C6879" s="9" t="s">
        <v>13632</v>
      </c>
      <c r="D6879" s="9" t="s">
        <v>13633</v>
      </c>
      <c r="E6879" s="9" t="s">
        <v>451</v>
      </c>
      <c r="F6879" s="9"/>
      <c r="G6879" s="9"/>
      <c r="H6879" s="9" t="s">
        <v>1278</v>
      </c>
      <c r="I6879" s="9"/>
      <c r="J6879" s="10" t="s">
        <v>453</v>
      </c>
      <c r="K6879" s="10" t="s">
        <v>454</v>
      </c>
      <c r="L6879" s="10" t="s">
        <v>993</v>
      </c>
      <c r="M6879" s="9"/>
      <c r="N6879" s="12" t="s">
        <v>457</v>
      </c>
    </row>
    <row r="6880" customFormat="1" spans="1:14">
      <c r="A6880" s="9" t="s">
        <v>11732</v>
      </c>
      <c r="B6880" s="9"/>
      <c r="C6880" s="10" t="s">
        <v>13634</v>
      </c>
      <c r="D6880" s="10" t="s">
        <v>13635</v>
      </c>
      <c r="E6880" s="10" t="s">
        <v>451</v>
      </c>
      <c r="F6880" s="10"/>
      <c r="G6880" s="10"/>
      <c r="H6880" s="10" t="s">
        <v>1278</v>
      </c>
      <c r="I6880" s="10"/>
      <c r="J6880" s="10" t="s">
        <v>453</v>
      </c>
      <c r="K6880" s="10" t="s">
        <v>454</v>
      </c>
      <c r="L6880" s="10" t="s">
        <v>993</v>
      </c>
      <c r="M6880" s="9" t="s">
        <v>456</v>
      </c>
      <c r="N6880" s="12" t="s">
        <v>457</v>
      </c>
    </row>
    <row r="6881" customFormat="1" spans="1:14">
      <c r="A6881" s="9" t="s">
        <v>11732</v>
      </c>
      <c r="B6881" s="9"/>
      <c r="C6881" s="9" t="s">
        <v>13636</v>
      </c>
      <c r="D6881" s="9" t="s">
        <v>13637</v>
      </c>
      <c r="E6881" s="9" t="s">
        <v>451</v>
      </c>
      <c r="F6881" s="9"/>
      <c r="G6881" s="9"/>
      <c r="H6881" s="9" t="s">
        <v>1278</v>
      </c>
      <c r="I6881" s="9"/>
      <c r="J6881" s="10" t="s">
        <v>453</v>
      </c>
      <c r="K6881" s="10" t="s">
        <v>454</v>
      </c>
      <c r="L6881" s="10" t="s">
        <v>993</v>
      </c>
      <c r="M6881" s="9"/>
      <c r="N6881" s="12" t="s">
        <v>457</v>
      </c>
    </row>
    <row r="6882" customFormat="1" spans="1:14">
      <c r="A6882" s="9" t="s">
        <v>11732</v>
      </c>
      <c r="B6882" s="9"/>
      <c r="C6882" s="9" t="s">
        <v>13638</v>
      </c>
      <c r="D6882" s="9" t="s">
        <v>13639</v>
      </c>
      <c r="E6882" s="9" t="s">
        <v>451</v>
      </c>
      <c r="F6882" s="9"/>
      <c r="G6882" s="9"/>
      <c r="H6882" s="9" t="s">
        <v>1278</v>
      </c>
      <c r="I6882" s="9"/>
      <c r="J6882" s="10" t="s">
        <v>453</v>
      </c>
      <c r="K6882" s="10" t="s">
        <v>454</v>
      </c>
      <c r="L6882" s="10" t="s">
        <v>993</v>
      </c>
      <c r="M6882" s="9"/>
      <c r="N6882" s="12" t="s">
        <v>457</v>
      </c>
    </row>
    <row r="6883" customFormat="1" spans="1:14">
      <c r="A6883" s="9" t="s">
        <v>11732</v>
      </c>
      <c r="B6883" s="9"/>
      <c r="C6883" s="9" t="s">
        <v>13640</v>
      </c>
      <c r="D6883" s="9" t="s">
        <v>13639</v>
      </c>
      <c r="E6883" s="9" t="s">
        <v>451</v>
      </c>
      <c r="F6883" s="9"/>
      <c r="G6883" s="9"/>
      <c r="H6883" s="9" t="s">
        <v>1278</v>
      </c>
      <c r="I6883" s="9"/>
      <c r="J6883" s="10" t="s">
        <v>453</v>
      </c>
      <c r="K6883" s="10" t="s">
        <v>454</v>
      </c>
      <c r="L6883" s="10" t="s">
        <v>993</v>
      </c>
      <c r="M6883" s="9"/>
      <c r="N6883" s="12" t="s">
        <v>457</v>
      </c>
    </row>
    <row r="6884" customFormat="1" spans="1:14">
      <c r="A6884" s="9" t="s">
        <v>11732</v>
      </c>
      <c r="B6884" s="9"/>
      <c r="C6884" s="9" t="s">
        <v>13641</v>
      </c>
      <c r="D6884" s="9" t="s">
        <v>13642</v>
      </c>
      <c r="E6884" s="9" t="s">
        <v>451</v>
      </c>
      <c r="F6884" s="9"/>
      <c r="G6884" s="9"/>
      <c r="H6884" s="9" t="s">
        <v>1278</v>
      </c>
      <c r="I6884" s="9"/>
      <c r="J6884" s="10" t="s">
        <v>453</v>
      </c>
      <c r="K6884" s="10" t="s">
        <v>454</v>
      </c>
      <c r="L6884" s="10" t="s">
        <v>993</v>
      </c>
      <c r="M6884" s="9"/>
      <c r="N6884" s="12" t="s">
        <v>457</v>
      </c>
    </row>
    <row r="6885" customFormat="1" spans="1:14">
      <c r="A6885" s="9" t="s">
        <v>11732</v>
      </c>
      <c r="B6885" s="9"/>
      <c r="C6885" s="9" t="s">
        <v>13643</v>
      </c>
      <c r="D6885" s="9" t="s">
        <v>13644</v>
      </c>
      <c r="E6885" s="9" t="s">
        <v>451</v>
      </c>
      <c r="F6885" s="9"/>
      <c r="G6885" s="9"/>
      <c r="H6885" s="9" t="s">
        <v>1278</v>
      </c>
      <c r="I6885" s="9"/>
      <c r="J6885" s="10" t="s">
        <v>453</v>
      </c>
      <c r="K6885" s="10" t="s">
        <v>454</v>
      </c>
      <c r="L6885" s="10" t="s">
        <v>993</v>
      </c>
      <c r="M6885" s="9"/>
      <c r="N6885" s="12" t="s">
        <v>457</v>
      </c>
    </row>
    <row r="6886" customFormat="1" spans="1:14">
      <c r="A6886" s="9" t="s">
        <v>11732</v>
      </c>
      <c r="B6886" s="9"/>
      <c r="C6886" s="9" t="s">
        <v>13645</v>
      </c>
      <c r="D6886" s="9" t="s">
        <v>13644</v>
      </c>
      <c r="E6886" s="9" t="s">
        <v>451</v>
      </c>
      <c r="F6886" s="9"/>
      <c r="G6886" s="9"/>
      <c r="H6886" s="9" t="s">
        <v>1278</v>
      </c>
      <c r="I6886" s="9"/>
      <c r="J6886" s="10" t="s">
        <v>453</v>
      </c>
      <c r="K6886" s="10" t="s">
        <v>454</v>
      </c>
      <c r="L6886" s="10" t="s">
        <v>993</v>
      </c>
      <c r="M6886" s="9"/>
      <c r="N6886" s="12" t="s">
        <v>457</v>
      </c>
    </row>
    <row r="6887" customFormat="1" spans="1:14">
      <c r="A6887" s="9" t="s">
        <v>11732</v>
      </c>
      <c r="B6887" s="9"/>
      <c r="C6887" s="9" t="s">
        <v>13646</v>
      </c>
      <c r="D6887" s="9" t="s">
        <v>13647</v>
      </c>
      <c r="E6887" s="9" t="s">
        <v>451</v>
      </c>
      <c r="F6887" s="9"/>
      <c r="G6887" s="9"/>
      <c r="H6887" s="9" t="s">
        <v>1278</v>
      </c>
      <c r="I6887" s="9"/>
      <c r="J6887" s="10" t="s">
        <v>453</v>
      </c>
      <c r="K6887" s="10" t="s">
        <v>454</v>
      </c>
      <c r="L6887" s="10" t="s">
        <v>993</v>
      </c>
      <c r="M6887" s="9"/>
      <c r="N6887" s="12" t="s">
        <v>457</v>
      </c>
    </row>
    <row r="6888" customFormat="1" spans="1:14">
      <c r="A6888" s="9" t="s">
        <v>11732</v>
      </c>
      <c r="B6888" s="9"/>
      <c r="C6888" s="10" t="s">
        <v>13648</v>
      </c>
      <c r="D6888" s="10" t="s">
        <v>13649</v>
      </c>
      <c r="E6888" s="10" t="s">
        <v>451</v>
      </c>
      <c r="F6888" s="10"/>
      <c r="G6888" s="10"/>
      <c r="H6888" s="10" t="s">
        <v>1278</v>
      </c>
      <c r="I6888" s="10"/>
      <c r="J6888" s="10" t="s">
        <v>453</v>
      </c>
      <c r="K6888" s="10" t="s">
        <v>454</v>
      </c>
      <c r="L6888" s="10" t="s">
        <v>993</v>
      </c>
      <c r="M6888" s="9" t="s">
        <v>456</v>
      </c>
      <c r="N6888" s="12" t="s">
        <v>457</v>
      </c>
    </row>
    <row r="6889" customFormat="1" spans="1:14">
      <c r="A6889" s="9" t="s">
        <v>11732</v>
      </c>
      <c r="B6889" s="9"/>
      <c r="C6889" s="10" t="s">
        <v>13650</v>
      </c>
      <c r="D6889" s="10" t="s">
        <v>13651</v>
      </c>
      <c r="E6889" s="10" t="s">
        <v>451</v>
      </c>
      <c r="F6889" s="10"/>
      <c r="G6889" s="10"/>
      <c r="H6889" s="10" t="s">
        <v>1278</v>
      </c>
      <c r="I6889" s="10"/>
      <c r="J6889" s="10" t="s">
        <v>453</v>
      </c>
      <c r="K6889" s="10" t="s">
        <v>454</v>
      </c>
      <c r="L6889" s="10" t="s">
        <v>993</v>
      </c>
      <c r="M6889" s="9" t="s">
        <v>456</v>
      </c>
      <c r="N6889" s="12" t="s">
        <v>457</v>
      </c>
    </row>
    <row r="6890" customFormat="1" spans="1:14">
      <c r="A6890" s="9" t="s">
        <v>11732</v>
      </c>
      <c r="B6890" s="9"/>
      <c r="C6890" s="10" t="s">
        <v>13652</v>
      </c>
      <c r="D6890" s="10" t="s">
        <v>13653</v>
      </c>
      <c r="E6890" s="10" t="s">
        <v>451</v>
      </c>
      <c r="F6890" s="10"/>
      <c r="G6890" s="10"/>
      <c r="H6890" s="10" t="s">
        <v>1278</v>
      </c>
      <c r="I6890" s="10"/>
      <c r="J6890" s="10" t="s">
        <v>453</v>
      </c>
      <c r="K6890" s="10" t="s">
        <v>454</v>
      </c>
      <c r="L6890" s="10" t="s">
        <v>993</v>
      </c>
      <c r="M6890" s="9" t="s">
        <v>456</v>
      </c>
      <c r="N6890" s="12" t="s">
        <v>457</v>
      </c>
    </row>
    <row r="6891" customFormat="1" spans="1:14">
      <c r="A6891" s="9" t="s">
        <v>11732</v>
      </c>
      <c r="B6891" s="9"/>
      <c r="C6891" s="10" t="s">
        <v>13654</v>
      </c>
      <c r="D6891" s="10" t="s">
        <v>13655</v>
      </c>
      <c r="E6891" s="10" t="s">
        <v>451</v>
      </c>
      <c r="F6891" s="10"/>
      <c r="G6891" s="10"/>
      <c r="H6891" s="10" t="s">
        <v>1278</v>
      </c>
      <c r="I6891" s="10"/>
      <c r="J6891" s="10" t="s">
        <v>453</v>
      </c>
      <c r="K6891" s="10" t="s">
        <v>454</v>
      </c>
      <c r="L6891" s="10" t="s">
        <v>993</v>
      </c>
      <c r="M6891" s="9" t="s">
        <v>456</v>
      </c>
      <c r="N6891" s="12" t="s">
        <v>457</v>
      </c>
    </row>
    <row r="6892" customFormat="1" spans="1:14">
      <c r="A6892" s="9" t="s">
        <v>11732</v>
      </c>
      <c r="B6892" s="9"/>
      <c r="C6892" s="9" t="s">
        <v>13656</v>
      </c>
      <c r="D6892" s="9" t="s">
        <v>13657</v>
      </c>
      <c r="E6892" s="9" t="s">
        <v>451</v>
      </c>
      <c r="F6892" s="9"/>
      <c r="G6892" s="9"/>
      <c r="H6892" s="9" t="s">
        <v>1278</v>
      </c>
      <c r="I6892" s="9"/>
      <c r="J6892" s="10" t="s">
        <v>453</v>
      </c>
      <c r="K6892" s="10" t="s">
        <v>454</v>
      </c>
      <c r="L6892" s="10" t="s">
        <v>993</v>
      </c>
      <c r="M6892" s="9"/>
      <c r="N6892" s="12" t="s">
        <v>457</v>
      </c>
    </row>
    <row r="6893" customFormat="1" spans="1:14">
      <c r="A6893" s="9" t="s">
        <v>11732</v>
      </c>
      <c r="B6893" s="9"/>
      <c r="C6893" s="9" t="s">
        <v>13658</v>
      </c>
      <c r="D6893" s="9" t="s">
        <v>13659</v>
      </c>
      <c r="E6893" s="9" t="s">
        <v>451</v>
      </c>
      <c r="F6893" s="9"/>
      <c r="G6893" s="9"/>
      <c r="H6893" s="9" t="s">
        <v>1278</v>
      </c>
      <c r="I6893" s="9"/>
      <c r="J6893" s="10" t="s">
        <v>453</v>
      </c>
      <c r="K6893" s="10" t="s">
        <v>454</v>
      </c>
      <c r="L6893" s="10" t="s">
        <v>993</v>
      </c>
      <c r="M6893" s="9"/>
      <c r="N6893" s="12" t="s">
        <v>457</v>
      </c>
    </row>
    <row r="6894" customFormat="1" spans="1:14">
      <c r="A6894" s="9" t="s">
        <v>11732</v>
      </c>
      <c r="B6894" s="9"/>
      <c r="C6894" s="9" t="s">
        <v>13660</v>
      </c>
      <c r="D6894" s="9" t="s">
        <v>13661</v>
      </c>
      <c r="E6894" s="9" t="s">
        <v>451</v>
      </c>
      <c r="F6894" s="9"/>
      <c r="G6894" s="9"/>
      <c r="H6894" s="9" t="s">
        <v>1278</v>
      </c>
      <c r="I6894" s="9"/>
      <c r="J6894" s="10" t="s">
        <v>453</v>
      </c>
      <c r="K6894" s="10" t="s">
        <v>454</v>
      </c>
      <c r="L6894" s="10" t="s">
        <v>993</v>
      </c>
      <c r="M6894" s="9"/>
      <c r="N6894" s="12" t="s">
        <v>457</v>
      </c>
    </row>
    <row r="6895" customFormat="1" spans="1:14">
      <c r="A6895" s="9" t="s">
        <v>11732</v>
      </c>
      <c r="B6895" s="9"/>
      <c r="C6895" s="9" t="s">
        <v>13662</v>
      </c>
      <c r="D6895" s="9" t="s">
        <v>13663</v>
      </c>
      <c r="E6895" s="9" t="s">
        <v>451</v>
      </c>
      <c r="F6895" s="9"/>
      <c r="G6895" s="9"/>
      <c r="H6895" s="9" t="s">
        <v>1278</v>
      </c>
      <c r="I6895" s="9"/>
      <c r="J6895" s="10" t="s">
        <v>453</v>
      </c>
      <c r="K6895" s="10" t="s">
        <v>454</v>
      </c>
      <c r="L6895" s="10" t="s">
        <v>993</v>
      </c>
      <c r="M6895" s="9"/>
      <c r="N6895" s="12" t="s">
        <v>457</v>
      </c>
    </row>
    <row r="6896" customFormat="1" spans="1:14">
      <c r="A6896" s="9" t="s">
        <v>11732</v>
      </c>
      <c r="B6896" s="9"/>
      <c r="C6896" s="9" t="s">
        <v>13664</v>
      </c>
      <c r="D6896" s="9" t="s">
        <v>13665</v>
      </c>
      <c r="E6896" s="9" t="s">
        <v>451</v>
      </c>
      <c r="F6896" s="9"/>
      <c r="G6896" s="9"/>
      <c r="H6896" s="9" t="s">
        <v>1278</v>
      </c>
      <c r="I6896" s="9"/>
      <c r="J6896" s="10" t="s">
        <v>453</v>
      </c>
      <c r="K6896" s="10" t="s">
        <v>454</v>
      </c>
      <c r="L6896" s="10" t="s">
        <v>993</v>
      </c>
      <c r="M6896" s="9"/>
      <c r="N6896" s="12" t="s">
        <v>457</v>
      </c>
    </row>
    <row r="6897" customFormat="1" spans="1:14">
      <c r="A6897" s="9" t="s">
        <v>11732</v>
      </c>
      <c r="B6897" s="9"/>
      <c r="C6897" s="9" t="s">
        <v>13666</v>
      </c>
      <c r="D6897" s="9" t="s">
        <v>13667</v>
      </c>
      <c r="E6897" s="9" t="s">
        <v>451</v>
      </c>
      <c r="F6897" s="9"/>
      <c r="G6897" s="9"/>
      <c r="H6897" s="9" t="s">
        <v>1278</v>
      </c>
      <c r="I6897" s="9"/>
      <c r="J6897" s="10" t="s">
        <v>453</v>
      </c>
      <c r="K6897" s="10" t="s">
        <v>454</v>
      </c>
      <c r="L6897" s="10" t="s">
        <v>993</v>
      </c>
      <c r="M6897" s="9"/>
      <c r="N6897" s="12" t="s">
        <v>457</v>
      </c>
    </row>
    <row r="6898" customFormat="1" spans="1:14">
      <c r="A6898" s="9" t="s">
        <v>11732</v>
      </c>
      <c r="B6898" s="9"/>
      <c r="C6898" s="9" t="s">
        <v>13668</v>
      </c>
      <c r="D6898" s="9" t="s">
        <v>13669</v>
      </c>
      <c r="E6898" s="9" t="s">
        <v>451</v>
      </c>
      <c r="F6898" s="9"/>
      <c r="G6898" s="9"/>
      <c r="H6898" s="9" t="s">
        <v>1278</v>
      </c>
      <c r="I6898" s="9"/>
      <c r="J6898" s="10" t="s">
        <v>453</v>
      </c>
      <c r="K6898" s="10" t="s">
        <v>454</v>
      </c>
      <c r="L6898" s="10" t="s">
        <v>993</v>
      </c>
      <c r="M6898" s="9"/>
      <c r="N6898" s="12" t="s">
        <v>457</v>
      </c>
    </row>
    <row r="6899" customFormat="1" spans="1:14">
      <c r="A6899" s="9" t="s">
        <v>11732</v>
      </c>
      <c r="B6899" s="9"/>
      <c r="C6899" s="10" t="s">
        <v>13670</v>
      </c>
      <c r="D6899" s="10" t="s">
        <v>13671</v>
      </c>
      <c r="E6899" s="10" t="s">
        <v>451</v>
      </c>
      <c r="F6899" s="10"/>
      <c r="G6899" s="10"/>
      <c r="H6899" s="10" t="s">
        <v>1278</v>
      </c>
      <c r="I6899" s="10"/>
      <c r="J6899" s="10" t="s">
        <v>453</v>
      </c>
      <c r="K6899" s="10" t="s">
        <v>454</v>
      </c>
      <c r="L6899" s="10" t="s">
        <v>993</v>
      </c>
      <c r="M6899" s="9" t="s">
        <v>456</v>
      </c>
      <c r="N6899" s="12" t="s">
        <v>457</v>
      </c>
    </row>
    <row r="6900" customFormat="1" spans="1:14">
      <c r="A6900" s="9" t="s">
        <v>11732</v>
      </c>
      <c r="B6900" s="9"/>
      <c r="C6900" s="9" t="s">
        <v>13672</v>
      </c>
      <c r="D6900" s="9" t="s">
        <v>13673</v>
      </c>
      <c r="E6900" s="9" t="s">
        <v>451</v>
      </c>
      <c r="F6900" s="9"/>
      <c r="G6900" s="9"/>
      <c r="H6900" s="9" t="s">
        <v>1278</v>
      </c>
      <c r="I6900" s="9"/>
      <c r="J6900" s="10" t="s">
        <v>453</v>
      </c>
      <c r="K6900" s="10" t="s">
        <v>454</v>
      </c>
      <c r="L6900" s="10" t="s">
        <v>993</v>
      </c>
      <c r="M6900" s="9"/>
      <c r="N6900" s="12" t="s">
        <v>457</v>
      </c>
    </row>
    <row r="6901" customFormat="1" spans="1:14">
      <c r="A6901" s="9" t="s">
        <v>11732</v>
      </c>
      <c r="B6901" s="9"/>
      <c r="C6901" s="10" t="s">
        <v>13674</v>
      </c>
      <c r="D6901" s="10" t="s">
        <v>13675</v>
      </c>
      <c r="E6901" s="10" t="s">
        <v>451</v>
      </c>
      <c r="F6901" s="10"/>
      <c r="G6901" s="10"/>
      <c r="H6901" s="10" t="s">
        <v>1278</v>
      </c>
      <c r="I6901" s="10"/>
      <c r="J6901" s="10" t="s">
        <v>453</v>
      </c>
      <c r="K6901" s="10" t="s">
        <v>454</v>
      </c>
      <c r="L6901" s="10" t="s">
        <v>993</v>
      </c>
      <c r="M6901" s="9" t="s">
        <v>456</v>
      </c>
      <c r="N6901" s="12" t="s">
        <v>457</v>
      </c>
    </row>
    <row r="6902" customFormat="1" spans="1:14">
      <c r="A6902" s="9" t="s">
        <v>11732</v>
      </c>
      <c r="B6902" s="9"/>
      <c r="C6902" s="10" t="s">
        <v>13676</v>
      </c>
      <c r="D6902" s="10" t="s">
        <v>13677</v>
      </c>
      <c r="E6902" s="10" t="s">
        <v>451</v>
      </c>
      <c r="F6902" s="10"/>
      <c r="G6902" s="10"/>
      <c r="H6902" s="10" t="s">
        <v>1278</v>
      </c>
      <c r="I6902" s="10"/>
      <c r="J6902" s="10" t="s">
        <v>453</v>
      </c>
      <c r="K6902" s="10" t="s">
        <v>454</v>
      </c>
      <c r="L6902" s="10" t="s">
        <v>993</v>
      </c>
      <c r="M6902" s="9" t="s">
        <v>456</v>
      </c>
      <c r="N6902" s="12" t="s">
        <v>457</v>
      </c>
    </row>
    <row r="6903" customFormat="1" spans="1:14">
      <c r="A6903" s="9" t="s">
        <v>11732</v>
      </c>
      <c r="B6903" s="9"/>
      <c r="C6903" s="9" t="s">
        <v>13678</v>
      </c>
      <c r="D6903" s="9" t="s">
        <v>13679</v>
      </c>
      <c r="E6903" s="9" t="s">
        <v>451</v>
      </c>
      <c r="F6903" s="9"/>
      <c r="G6903" s="9"/>
      <c r="H6903" s="9" t="s">
        <v>1278</v>
      </c>
      <c r="I6903" s="9"/>
      <c r="J6903" s="10" t="s">
        <v>453</v>
      </c>
      <c r="K6903" s="10" t="s">
        <v>454</v>
      </c>
      <c r="L6903" s="10" t="s">
        <v>993</v>
      </c>
      <c r="M6903" s="9"/>
      <c r="N6903" s="12" t="s">
        <v>457</v>
      </c>
    </row>
    <row r="6904" customFormat="1" spans="1:14">
      <c r="A6904" s="9" t="s">
        <v>11732</v>
      </c>
      <c r="B6904" s="9"/>
      <c r="C6904" s="9" t="s">
        <v>13680</v>
      </c>
      <c r="D6904" s="9" t="s">
        <v>13681</v>
      </c>
      <c r="E6904" s="9" t="s">
        <v>451</v>
      </c>
      <c r="F6904" s="9"/>
      <c r="G6904" s="9"/>
      <c r="H6904" s="9" t="s">
        <v>1278</v>
      </c>
      <c r="I6904" s="9"/>
      <c r="J6904" s="10" t="s">
        <v>453</v>
      </c>
      <c r="K6904" s="10" t="s">
        <v>454</v>
      </c>
      <c r="L6904" s="10" t="s">
        <v>993</v>
      </c>
      <c r="M6904" s="9"/>
      <c r="N6904" s="12" t="s">
        <v>457</v>
      </c>
    </row>
    <row r="6905" customFormat="1" spans="1:14">
      <c r="A6905" s="9" t="s">
        <v>11732</v>
      </c>
      <c r="B6905" s="9"/>
      <c r="C6905" s="9" t="s">
        <v>13682</v>
      </c>
      <c r="D6905" s="9" t="s">
        <v>13683</v>
      </c>
      <c r="E6905" s="9" t="s">
        <v>451</v>
      </c>
      <c r="F6905" s="9"/>
      <c r="G6905" s="9"/>
      <c r="H6905" s="9" t="s">
        <v>1278</v>
      </c>
      <c r="I6905" s="9"/>
      <c r="J6905" s="10" t="s">
        <v>453</v>
      </c>
      <c r="K6905" s="10" t="s">
        <v>454</v>
      </c>
      <c r="L6905" s="10" t="s">
        <v>993</v>
      </c>
      <c r="M6905" s="9"/>
      <c r="N6905" s="12" t="s">
        <v>457</v>
      </c>
    </row>
    <row r="6906" customFormat="1" spans="1:14">
      <c r="A6906" s="9" t="s">
        <v>11732</v>
      </c>
      <c r="B6906" s="9"/>
      <c r="C6906" s="9" t="s">
        <v>13684</v>
      </c>
      <c r="D6906" s="9" t="s">
        <v>13685</v>
      </c>
      <c r="E6906" s="9" t="s">
        <v>451</v>
      </c>
      <c r="F6906" s="9"/>
      <c r="G6906" s="9"/>
      <c r="H6906" s="9" t="s">
        <v>1278</v>
      </c>
      <c r="I6906" s="9"/>
      <c r="J6906" s="10" t="s">
        <v>453</v>
      </c>
      <c r="K6906" s="10" t="s">
        <v>454</v>
      </c>
      <c r="L6906" s="10" t="s">
        <v>993</v>
      </c>
      <c r="M6906" s="9"/>
      <c r="N6906" s="12" t="s">
        <v>457</v>
      </c>
    </row>
    <row r="6907" customFormat="1" spans="1:14">
      <c r="A6907" s="9" t="s">
        <v>11732</v>
      </c>
      <c r="B6907" s="9"/>
      <c r="C6907" s="9" t="s">
        <v>13686</v>
      </c>
      <c r="D6907" s="9" t="s">
        <v>13687</v>
      </c>
      <c r="E6907" s="9" t="s">
        <v>451</v>
      </c>
      <c r="F6907" s="9"/>
      <c r="G6907" s="9"/>
      <c r="H6907" s="9" t="s">
        <v>1278</v>
      </c>
      <c r="I6907" s="9"/>
      <c r="J6907" s="10" t="s">
        <v>453</v>
      </c>
      <c r="K6907" s="10" t="s">
        <v>454</v>
      </c>
      <c r="L6907" s="10" t="s">
        <v>993</v>
      </c>
      <c r="M6907" s="9"/>
      <c r="N6907" s="12" t="s">
        <v>457</v>
      </c>
    </row>
    <row r="6908" customFormat="1" spans="1:14">
      <c r="A6908" s="9" t="s">
        <v>11732</v>
      </c>
      <c r="B6908" s="9"/>
      <c r="C6908" s="9" t="s">
        <v>13688</v>
      </c>
      <c r="D6908" s="9" t="s">
        <v>13689</v>
      </c>
      <c r="E6908" s="9" t="s">
        <v>451</v>
      </c>
      <c r="F6908" s="9"/>
      <c r="G6908" s="9"/>
      <c r="H6908" s="9" t="s">
        <v>1278</v>
      </c>
      <c r="I6908" s="9"/>
      <c r="J6908" s="10" t="s">
        <v>453</v>
      </c>
      <c r="K6908" s="10" t="s">
        <v>454</v>
      </c>
      <c r="L6908" s="10" t="s">
        <v>993</v>
      </c>
      <c r="M6908" s="9"/>
      <c r="N6908" s="12" t="s">
        <v>457</v>
      </c>
    </row>
    <row r="6909" customFormat="1" spans="1:14">
      <c r="A6909" s="9" t="s">
        <v>11732</v>
      </c>
      <c r="B6909" s="9"/>
      <c r="C6909" s="9" t="s">
        <v>13690</v>
      </c>
      <c r="D6909" s="9" t="s">
        <v>13691</v>
      </c>
      <c r="E6909" s="9" t="s">
        <v>451</v>
      </c>
      <c r="F6909" s="9"/>
      <c r="G6909" s="9"/>
      <c r="H6909" s="9" t="s">
        <v>1278</v>
      </c>
      <c r="I6909" s="9"/>
      <c r="J6909" s="10" t="s">
        <v>453</v>
      </c>
      <c r="K6909" s="10" t="s">
        <v>454</v>
      </c>
      <c r="L6909" s="10" t="s">
        <v>993</v>
      </c>
      <c r="M6909" s="9"/>
      <c r="N6909" s="12" t="s">
        <v>457</v>
      </c>
    </row>
    <row r="6910" customFormat="1" spans="1:14">
      <c r="A6910" s="9" t="s">
        <v>11732</v>
      </c>
      <c r="B6910" s="9"/>
      <c r="C6910" s="9" t="s">
        <v>13692</v>
      </c>
      <c r="D6910" s="9" t="s">
        <v>13693</v>
      </c>
      <c r="E6910" s="9" t="s">
        <v>451</v>
      </c>
      <c r="F6910" s="9"/>
      <c r="G6910" s="9"/>
      <c r="H6910" s="9" t="s">
        <v>1278</v>
      </c>
      <c r="I6910" s="9"/>
      <c r="J6910" s="10" t="s">
        <v>453</v>
      </c>
      <c r="K6910" s="10" t="s">
        <v>454</v>
      </c>
      <c r="L6910" s="10" t="s">
        <v>993</v>
      </c>
      <c r="M6910" s="9"/>
      <c r="N6910" s="12" t="s">
        <v>457</v>
      </c>
    </row>
    <row r="6911" customFormat="1" spans="1:14">
      <c r="A6911" s="9" t="s">
        <v>11732</v>
      </c>
      <c r="B6911" s="9"/>
      <c r="C6911" s="9" t="s">
        <v>13694</v>
      </c>
      <c r="D6911" s="9" t="s">
        <v>13695</v>
      </c>
      <c r="E6911" s="9" t="s">
        <v>451</v>
      </c>
      <c r="F6911" s="9"/>
      <c r="G6911" s="9"/>
      <c r="H6911" s="9" t="s">
        <v>1278</v>
      </c>
      <c r="I6911" s="9"/>
      <c r="J6911" s="10" t="s">
        <v>453</v>
      </c>
      <c r="K6911" s="10" t="s">
        <v>454</v>
      </c>
      <c r="L6911" s="10" t="s">
        <v>993</v>
      </c>
      <c r="M6911" s="9"/>
      <c r="N6911" s="12" t="s">
        <v>457</v>
      </c>
    </row>
    <row r="6912" customFormat="1" spans="1:14">
      <c r="A6912" s="9" t="s">
        <v>11732</v>
      </c>
      <c r="B6912" s="9"/>
      <c r="C6912" s="9" t="s">
        <v>13696</v>
      </c>
      <c r="D6912" s="9" t="s">
        <v>13697</v>
      </c>
      <c r="E6912" s="9" t="s">
        <v>451</v>
      </c>
      <c r="F6912" s="9"/>
      <c r="G6912" s="9"/>
      <c r="H6912" s="9" t="s">
        <v>1278</v>
      </c>
      <c r="I6912" s="9"/>
      <c r="J6912" s="10" t="s">
        <v>453</v>
      </c>
      <c r="K6912" s="10" t="s">
        <v>454</v>
      </c>
      <c r="L6912" s="10" t="s">
        <v>993</v>
      </c>
      <c r="M6912" s="9"/>
      <c r="N6912" s="12" t="s">
        <v>457</v>
      </c>
    </row>
    <row r="6913" customFormat="1" spans="1:14">
      <c r="A6913" s="9" t="s">
        <v>11732</v>
      </c>
      <c r="B6913" s="9"/>
      <c r="C6913" s="9" t="s">
        <v>13698</v>
      </c>
      <c r="D6913" s="9" t="s">
        <v>13699</v>
      </c>
      <c r="E6913" s="9" t="s">
        <v>451</v>
      </c>
      <c r="F6913" s="9"/>
      <c r="G6913" s="9"/>
      <c r="H6913" s="9" t="s">
        <v>1278</v>
      </c>
      <c r="I6913" s="9"/>
      <c r="J6913" s="10" t="s">
        <v>453</v>
      </c>
      <c r="K6913" s="10" t="s">
        <v>454</v>
      </c>
      <c r="L6913" s="10" t="s">
        <v>993</v>
      </c>
      <c r="M6913" s="9"/>
      <c r="N6913" s="12" t="s">
        <v>457</v>
      </c>
    </row>
    <row r="6914" customFormat="1" spans="1:14">
      <c r="A6914" s="9" t="s">
        <v>11732</v>
      </c>
      <c r="B6914" s="9"/>
      <c r="C6914" s="9" t="s">
        <v>13700</v>
      </c>
      <c r="D6914" s="9" t="s">
        <v>13701</v>
      </c>
      <c r="E6914" s="9" t="s">
        <v>451</v>
      </c>
      <c r="F6914" s="9"/>
      <c r="G6914" s="9"/>
      <c r="H6914" s="9" t="s">
        <v>1278</v>
      </c>
      <c r="I6914" s="9"/>
      <c r="J6914" s="10" t="s">
        <v>453</v>
      </c>
      <c r="K6914" s="10" t="s">
        <v>454</v>
      </c>
      <c r="L6914" s="10" t="s">
        <v>993</v>
      </c>
      <c r="M6914" s="9"/>
      <c r="N6914" s="12" t="s">
        <v>457</v>
      </c>
    </row>
    <row r="6915" customFormat="1" spans="1:14">
      <c r="A6915" s="9" t="s">
        <v>11732</v>
      </c>
      <c r="B6915" s="9"/>
      <c r="C6915" s="9" t="s">
        <v>13702</v>
      </c>
      <c r="D6915" s="9" t="s">
        <v>13703</v>
      </c>
      <c r="E6915" s="9" t="s">
        <v>451</v>
      </c>
      <c r="F6915" s="9"/>
      <c r="G6915" s="9"/>
      <c r="H6915" s="9" t="s">
        <v>1278</v>
      </c>
      <c r="I6915" s="9"/>
      <c r="J6915" s="10" t="s">
        <v>453</v>
      </c>
      <c r="K6915" s="10" t="s">
        <v>454</v>
      </c>
      <c r="L6915" s="10" t="s">
        <v>993</v>
      </c>
      <c r="M6915" s="9"/>
      <c r="N6915" s="12" t="s">
        <v>457</v>
      </c>
    </row>
    <row r="6916" customFormat="1" spans="1:14">
      <c r="A6916" s="9" t="s">
        <v>11732</v>
      </c>
      <c r="B6916" s="9"/>
      <c r="C6916" s="9" t="s">
        <v>13704</v>
      </c>
      <c r="D6916" s="9" t="s">
        <v>13705</v>
      </c>
      <c r="E6916" s="9" t="s">
        <v>451</v>
      </c>
      <c r="F6916" s="9"/>
      <c r="G6916" s="9"/>
      <c r="H6916" s="9" t="s">
        <v>1278</v>
      </c>
      <c r="I6916" s="9"/>
      <c r="J6916" s="10" t="s">
        <v>453</v>
      </c>
      <c r="K6916" s="10" t="s">
        <v>454</v>
      </c>
      <c r="L6916" s="10" t="s">
        <v>993</v>
      </c>
      <c r="M6916" s="9"/>
      <c r="N6916" s="12" t="s">
        <v>457</v>
      </c>
    </row>
    <row r="6917" customFormat="1" spans="1:14">
      <c r="A6917" s="9" t="s">
        <v>11732</v>
      </c>
      <c r="B6917" s="9"/>
      <c r="C6917" s="9" t="s">
        <v>13706</v>
      </c>
      <c r="D6917" s="9" t="s">
        <v>13707</v>
      </c>
      <c r="E6917" s="9" t="s">
        <v>451</v>
      </c>
      <c r="F6917" s="9"/>
      <c r="G6917" s="9"/>
      <c r="H6917" s="9" t="s">
        <v>1278</v>
      </c>
      <c r="I6917" s="9"/>
      <c r="J6917" s="10" t="s">
        <v>453</v>
      </c>
      <c r="K6917" s="10" t="s">
        <v>454</v>
      </c>
      <c r="L6917" s="10" t="s">
        <v>993</v>
      </c>
      <c r="M6917" s="9"/>
      <c r="N6917" s="12" t="s">
        <v>457</v>
      </c>
    </row>
    <row r="6918" customFormat="1" spans="1:14">
      <c r="A6918" s="9" t="s">
        <v>11732</v>
      </c>
      <c r="B6918" s="9"/>
      <c r="C6918" s="9" t="s">
        <v>13708</v>
      </c>
      <c r="D6918" s="9" t="s">
        <v>13709</v>
      </c>
      <c r="E6918" s="9" t="s">
        <v>451</v>
      </c>
      <c r="F6918" s="9"/>
      <c r="G6918" s="9"/>
      <c r="H6918" s="9" t="s">
        <v>1278</v>
      </c>
      <c r="I6918" s="9"/>
      <c r="J6918" s="10" t="s">
        <v>453</v>
      </c>
      <c r="K6918" s="10" t="s">
        <v>454</v>
      </c>
      <c r="L6918" s="10" t="s">
        <v>993</v>
      </c>
      <c r="M6918" s="9"/>
      <c r="N6918" s="12" t="s">
        <v>457</v>
      </c>
    </row>
    <row r="6919" customFormat="1" spans="1:14">
      <c r="A6919" s="9" t="s">
        <v>11732</v>
      </c>
      <c r="B6919" s="9"/>
      <c r="C6919" s="9" t="s">
        <v>13710</v>
      </c>
      <c r="D6919" s="9" t="s">
        <v>13711</v>
      </c>
      <c r="E6919" s="9" t="s">
        <v>451</v>
      </c>
      <c r="F6919" s="9"/>
      <c r="G6919" s="9"/>
      <c r="H6919" s="9" t="s">
        <v>1278</v>
      </c>
      <c r="I6919" s="9"/>
      <c r="J6919" s="10" t="s">
        <v>453</v>
      </c>
      <c r="K6919" s="10" t="s">
        <v>454</v>
      </c>
      <c r="L6919" s="10" t="s">
        <v>993</v>
      </c>
      <c r="M6919" s="9"/>
      <c r="N6919" s="12" t="s">
        <v>457</v>
      </c>
    </row>
    <row r="6920" customFormat="1" spans="1:14">
      <c r="A6920" s="9" t="s">
        <v>11732</v>
      </c>
      <c r="B6920" s="9"/>
      <c r="C6920" s="9" t="s">
        <v>13712</v>
      </c>
      <c r="D6920" s="9" t="s">
        <v>13713</v>
      </c>
      <c r="E6920" s="9" t="s">
        <v>451</v>
      </c>
      <c r="F6920" s="9"/>
      <c r="G6920" s="9"/>
      <c r="H6920" s="9" t="s">
        <v>1278</v>
      </c>
      <c r="I6920" s="9"/>
      <c r="J6920" s="10" t="s">
        <v>453</v>
      </c>
      <c r="K6920" s="10" t="s">
        <v>454</v>
      </c>
      <c r="L6920" s="10" t="s">
        <v>993</v>
      </c>
      <c r="M6920" s="9"/>
      <c r="N6920" s="12" t="s">
        <v>457</v>
      </c>
    </row>
    <row r="6921" customFormat="1" spans="1:14">
      <c r="A6921" s="9" t="s">
        <v>11732</v>
      </c>
      <c r="B6921" s="9"/>
      <c r="C6921" s="9" t="s">
        <v>13714</v>
      </c>
      <c r="D6921" s="9" t="s">
        <v>13715</v>
      </c>
      <c r="E6921" s="9" t="s">
        <v>451</v>
      </c>
      <c r="F6921" s="9"/>
      <c r="G6921" s="9"/>
      <c r="H6921" s="9" t="s">
        <v>1278</v>
      </c>
      <c r="I6921" s="9"/>
      <c r="J6921" s="10" t="s">
        <v>453</v>
      </c>
      <c r="K6921" s="10" t="s">
        <v>454</v>
      </c>
      <c r="L6921" s="10" t="s">
        <v>993</v>
      </c>
      <c r="M6921" s="9"/>
      <c r="N6921" s="12" t="s">
        <v>457</v>
      </c>
    </row>
    <row r="6922" customFormat="1" spans="1:14">
      <c r="A6922" s="9" t="s">
        <v>11732</v>
      </c>
      <c r="B6922" s="9"/>
      <c r="C6922" s="9" t="s">
        <v>13716</v>
      </c>
      <c r="D6922" s="9" t="s">
        <v>13717</v>
      </c>
      <c r="E6922" s="9" t="s">
        <v>451</v>
      </c>
      <c r="F6922" s="9"/>
      <c r="G6922" s="9"/>
      <c r="H6922" s="9" t="s">
        <v>1278</v>
      </c>
      <c r="I6922" s="9"/>
      <c r="J6922" s="10" t="s">
        <v>453</v>
      </c>
      <c r="K6922" s="10" t="s">
        <v>454</v>
      </c>
      <c r="L6922" s="10" t="s">
        <v>993</v>
      </c>
      <c r="M6922" s="9"/>
      <c r="N6922" s="12" t="s">
        <v>457</v>
      </c>
    </row>
    <row r="6923" customFormat="1" spans="1:14">
      <c r="A6923" s="9" t="s">
        <v>11732</v>
      </c>
      <c r="B6923" s="9"/>
      <c r="C6923" s="9" t="s">
        <v>13718</v>
      </c>
      <c r="D6923" s="9" t="s">
        <v>13719</v>
      </c>
      <c r="E6923" s="9" t="s">
        <v>451</v>
      </c>
      <c r="F6923" s="9"/>
      <c r="G6923" s="9"/>
      <c r="H6923" s="9" t="s">
        <v>1278</v>
      </c>
      <c r="I6923" s="9"/>
      <c r="J6923" s="10" t="s">
        <v>453</v>
      </c>
      <c r="K6923" s="10" t="s">
        <v>454</v>
      </c>
      <c r="L6923" s="10" t="s">
        <v>993</v>
      </c>
      <c r="M6923" s="9"/>
      <c r="N6923" s="12" t="s">
        <v>457</v>
      </c>
    </row>
    <row r="6924" customFormat="1" spans="1:14">
      <c r="A6924" s="9" t="s">
        <v>11732</v>
      </c>
      <c r="B6924" s="9"/>
      <c r="C6924" s="9" t="s">
        <v>13720</v>
      </c>
      <c r="D6924" s="9" t="s">
        <v>13721</v>
      </c>
      <c r="E6924" s="9" t="s">
        <v>451</v>
      </c>
      <c r="F6924" s="9"/>
      <c r="G6924" s="9"/>
      <c r="H6924" s="9" t="s">
        <v>1278</v>
      </c>
      <c r="I6924" s="9"/>
      <c r="J6924" s="10" t="s">
        <v>453</v>
      </c>
      <c r="K6924" s="10" t="s">
        <v>454</v>
      </c>
      <c r="L6924" s="10" t="s">
        <v>993</v>
      </c>
      <c r="M6924" s="9"/>
      <c r="N6924" s="12" t="s">
        <v>457</v>
      </c>
    </row>
    <row r="6925" customFormat="1" spans="1:14">
      <c r="A6925" s="9" t="s">
        <v>11732</v>
      </c>
      <c r="B6925" s="9"/>
      <c r="C6925" s="9" t="s">
        <v>13722</v>
      </c>
      <c r="D6925" s="9" t="s">
        <v>13723</v>
      </c>
      <c r="E6925" s="9" t="s">
        <v>451</v>
      </c>
      <c r="F6925" s="9"/>
      <c r="G6925" s="9"/>
      <c r="H6925" s="9" t="s">
        <v>1278</v>
      </c>
      <c r="I6925" s="9"/>
      <c r="J6925" s="10" t="s">
        <v>453</v>
      </c>
      <c r="K6925" s="10" t="s">
        <v>454</v>
      </c>
      <c r="L6925" s="10" t="s">
        <v>993</v>
      </c>
      <c r="M6925" s="9"/>
      <c r="N6925" s="12" t="s">
        <v>457</v>
      </c>
    </row>
    <row r="6926" customFormat="1" spans="1:14">
      <c r="A6926" s="9" t="s">
        <v>11732</v>
      </c>
      <c r="B6926" s="9"/>
      <c r="C6926" s="9" t="s">
        <v>13724</v>
      </c>
      <c r="D6926" s="9" t="s">
        <v>13725</v>
      </c>
      <c r="E6926" s="9" t="s">
        <v>451</v>
      </c>
      <c r="F6926" s="9"/>
      <c r="G6926" s="9"/>
      <c r="H6926" s="9" t="s">
        <v>1278</v>
      </c>
      <c r="I6926" s="9"/>
      <c r="J6926" s="10" t="s">
        <v>453</v>
      </c>
      <c r="K6926" s="10" t="s">
        <v>454</v>
      </c>
      <c r="L6926" s="10" t="s">
        <v>993</v>
      </c>
      <c r="M6926" s="9"/>
      <c r="N6926" s="12" t="s">
        <v>457</v>
      </c>
    </row>
    <row r="6927" customFormat="1" spans="1:14">
      <c r="A6927" s="9" t="s">
        <v>11732</v>
      </c>
      <c r="B6927" s="9"/>
      <c r="C6927" s="9" t="s">
        <v>13726</v>
      </c>
      <c r="D6927" s="9" t="s">
        <v>13727</v>
      </c>
      <c r="E6927" s="9" t="s">
        <v>451</v>
      </c>
      <c r="F6927" s="9"/>
      <c r="G6927" s="9"/>
      <c r="H6927" s="9" t="s">
        <v>1278</v>
      </c>
      <c r="I6927" s="9"/>
      <c r="J6927" s="10" t="s">
        <v>453</v>
      </c>
      <c r="K6927" s="10" t="s">
        <v>454</v>
      </c>
      <c r="L6927" s="10" t="s">
        <v>993</v>
      </c>
      <c r="M6927" s="9"/>
      <c r="N6927" s="12" t="s">
        <v>457</v>
      </c>
    </row>
    <row r="6928" customFormat="1" spans="1:14">
      <c r="A6928" s="9" t="s">
        <v>11732</v>
      </c>
      <c r="B6928" s="9"/>
      <c r="C6928" s="9" t="s">
        <v>13728</v>
      </c>
      <c r="D6928" s="9" t="s">
        <v>13729</v>
      </c>
      <c r="E6928" s="9" t="s">
        <v>451</v>
      </c>
      <c r="F6928" s="9"/>
      <c r="G6928" s="9"/>
      <c r="H6928" s="9" t="s">
        <v>1278</v>
      </c>
      <c r="I6928" s="9"/>
      <c r="J6928" s="10" t="s">
        <v>453</v>
      </c>
      <c r="K6928" s="10" t="s">
        <v>454</v>
      </c>
      <c r="L6928" s="10" t="s">
        <v>993</v>
      </c>
      <c r="M6928" s="9"/>
      <c r="N6928" s="12" t="s">
        <v>457</v>
      </c>
    </row>
    <row r="6929" customFormat="1" spans="1:14">
      <c r="A6929" s="9" t="s">
        <v>11732</v>
      </c>
      <c r="B6929" s="9"/>
      <c r="C6929" s="9" t="s">
        <v>13730</v>
      </c>
      <c r="D6929" s="9" t="s">
        <v>13365</v>
      </c>
      <c r="E6929" s="9" t="s">
        <v>451</v>
      </c>
      <c r="F6929" s="9"/>
      <c r="G6929" s="9"/>
      <c r="H6929" s="9" t="s">
        <v>1278</v>
      </c>
      <c r="I6929" s="9"/>
      <c r="J6929" s="10" t="s">
        <v>453</v>
      </c>
      <c r="K6929" s="10" t="s">
        <v>454</v>
      </c>
      <c r="L6929" s="10" t="s">
        <v>993</v>
      </c>
      <c r="M6929" s="9"/>
      <c r="N6929" s="12" t="s">
        <v>457</v>
      </c>
    </row>
    <row r="6930" customFormat="1" spans="1:14">
      <c r="A6930" s="9" t="s">
        <v>11732</v>
      </c>
      <c r="B6930" s="9"/>
      <c r="C6930" s="9" t="s">
        <v>13731</v>
      </c>
      <c r="D6930" s="9" t="s">
        <v>13369</v>
      </c>
      <c r="E6930" s="9" t="s">
        <v>451</v>
      </c>
      <c r="F6930" s="9"/>
      <c r="G6930" s="9"/>
      <c r="H6930" s="9" t="s">
        <v>1278</v>
      </c>
      <c r="I6930" s="9"/>
      <c r="J6930" s="10" t="s">
        <v>453</v>
      </c>
      <c r="K6930" s="10" t="s">
        <v>454</v>
      </c>
      <c r="L6930" s="10" t="s">
        <v>993</v>
      </c>
      <c r="M6930" s="9"/>
      <c r="N6930" s="12" t="s">
        <v>457</v>
      </c>
    </row>
    <row r="6931" customFormat="1" spans="1:14">
      <c r="A6931" s="9" t="s">
        <v>11732</v>
      </c>
      <c r="B6931" s="9"/>
      <c r="C6931" s="9" t="s">
        <v>13732</v>
      </c>
      <c r="D6931" s="9" t="s">
        <v>13733</v>
      </c>
      <c r="E6931" s="9" t="s">
        <v>451</v>
      </c>
      <c r="F6931" s="9"/>
      <c r="G6931" s="9"/>
      <c r="H6931" s="9" t="s">
        <v>1278</v>
      </c>
      <c r="I6931" s="9"/>
      <c r="J6931" s="10" t="s">
        <v>453</v>
      </c>
      <c r="K6931" s="10" t="s">
        <v>454</v>
      </c>
      <c r="L6931" s="10" t="s">
        <v>993</v>
      </c>
      <c r="M6931" s="9"/>
      <c r="N6931" s="12" t="s">
        <v>457</v>
      </c>
    </row>
    <row r="6932" customFormat="1" spans="1:14">
      <c r="A6932" s="9" t="s">
        <v>11732</v>
      </c>
      <c r="B6932" s="9"/>
      <c r="C6932" s="9" t="s">
        <v>13734</v>
      </c>
      <c r="D6932" s="9" t="s">
        <v>13367</v>
      </c>
      <c r="E6932" s="9" t="s">
        <v>451</v>
      </c>
      <c r="F6932" s="9"/>
      <c r="G6932" s="9"/>
      <c r="H6932" s="9" t="s">
        <v>1278</v>
      </c>
      <c r="I6932" s="9"/>
      <c r="J6932" s="10" t="s">
        <v>453</v>
      </c>
      <c r="K6932" s="10" t="s">
        <v>454</v>
      </c>
      <c r="L6932" s="10" t="s">
        <v>993</v>
      </c>
      <c r="M6932" s="9"/>
      <c r="N6932" s="12" t="s">
        <v>457</v>
      </c>
    </row>
    <row r="6933" customFormat="1" spans="1:14">
      <c r="A6933" s="9" t="s">
        <v>11732</v>
      </c>
      <c r="B6933" s="9"/>
      <c r="C6933" s="9" t="s">
        <v>13735</v>
      </c>
      <c r="D6933" s="9" t="s">
        <v>13736</v>
      </c>
      <c r="E6933" s="9" t="s">
        <v>451</v>
      </c>
      <c r="F6933" s="9"/>
      <c r="G6933" s="9"/>
      <c r="H6933" s="9" t="s">
        <v>1278</v>
      </c>
      <c r="I6933" s="9"/>
      <c r="J6933" s="10" t="s">
        <v>453</v>
      </c>
      <c r="K6933" s="10" t="s">
        <v>454</v>
      </c>
      <c r="L6933" s="10" t="s">
        <v>993</v>
      </c>
      <c r="M6933" s="9"/>
      <c r="N6933" s="12" t="s">
        <v>457</v>
      </c>
    </row>
    <row r="6934" customFormat="1" spans="1:14">
      <c r="A6934" s="9" t="s">
        <v>11732</v>
      </c>
      <c r="B6934" s="9"/>
      <c r="C6934" s="9" t="s">
        <v>13737</v>
      </c>
      <c r="D6934" s="9" t="s">
        <v>13377</v>
      </c>
      <c r="E6934" s="9" t="s">
        <v>451</v>
      </c>
      <c r="F6934" s="9"/>
      <c r="G6934" s="9"/>
      <c r="H6934" s="9" t="s">
        <v>1278</v>
      </c>
      <c r="I6934" s="9"/>
      <c r="J6934" s="10" t="s">
        <v>453</v>
      </c>
      <c r="K6934" s="10" t="s">
        <v>454</v>
      </c>
      <c r="L6934" s="10" t="s">
        <v>993</v>
      </c>
      <c r="M6934" s="9"/>
      <c r="N6934" s="12" t="s">
        <v>457</v>
      </c>
    </row>
    <row r="6935" customFormat="1" spans="1:14">
      <c r="A6935" s="9" t="s">
        <v>11732</v>
      </c>
      <c r="B6935" s="9"/>
      <c r="C6935" s="9" t="s">
        <v>13738</v>
      </c>
      <c r="D6935" s="9" t="s">
        <v>13739</v>
      </c>
      <c r="E6935" s="9" t="s">
        <v>451</v>
      </c>
      <c r="F6935" s="9"/>
      <c r="G6935" s="9"/>
      <c r="H6935" s="9" t="s">
        <v>1278</v>
      </c>
      <c r="I6935" s="9"/>
      <c r="J6935" s="10" t="s">
        <v>453</v>
      </c>
      <c r="K6935" s="10" t="s">
        <v>454</v>
      </c>
      <c r="L6935" s="10" t="s">
        <v>993</v>
      </c>
      <c r="M6935" s="9"/>
      <c r="N6935" s="12" t="s">
        <v>457</v>
      </c>
    </row>
    <row r="6936" customFormat="1" spans="1:14">
      <c r="A6936" s="9" t="s">
        <v>11732</v>
      </c>
      <c r="B6936" s="9"/>
      <c r="C6936" s="9" t="s">
        <v>13740</v>
      </c>
      <c r="D6936" s="9" t="s">
        <v>13379</v>
      </c>
      <c r="E6936" s="9" t="s">
        <v>451</v>
      </c>
      <c r="F6936" s="9"/>
      <c r="G6936" s="9"/>
      <c r="H6936" s="9" t="s">
        <v>1278</v>
      </c>
      <c r="I6936" s="9"/>
      <c r="J6936" s="10" t="s">
        <v>453</v>
      </c>
      <c r="K6936" s="10" t="s">
        <v>454</v>
      </c>
      <c r="L6936" s="10" t="s">
        <v>993</v>
      </c>
      <c r="M6936" s="9"/>
      <c r="N6936" s="12" t="s">
        <v>457</v>
      </c>
    </row>
    <row r="6937" customFormat="1" spans="1:14">
      <c r="A6937" s="9" t="s">
        <v>11732</v>
      </c>
      <c r="B6937" s="9"/>
      <c r="C6937" s="9" t="s">
        <v>13741</v>
      </c>
      <c r="D6937" s="9" t="s">
        <v>13381</v>
      </c>
      <c r="E6937" s="9" t="s">
        <v>451</v>
      </c>
      <c r="F6937" s="9"/>
      <c r="G6937" s="9"/>
      <c r="H6937" s="9" t="s">
        <v>1278</v>
      </c>
      <c r="I6937" s="9"/>
      <c r="J6937" s="10" t="s">
        <v>453</v>
      </c>
      <c r="K6937" s="10" t="s">
        <v>454</v>
      </c>
      <c r="L6937" s="10" t="s">
        <v>993</v>
      </c>
      <c r="M6937" s="9"/>
      <c r="N6937" s="12" t="s">
        <v>457</v>
      </c>
    </row>
    <row r="6938" customFormat="1" spans="1:14">
      <c r="A6938" s="9" t="s">
        <v>11732</v>
      </c>
      <c r="B6938" s="9"/>
      <c r="C6938" s="9" t="s">
        <v>13742</v>
      </c>
      <c r="D6938" s="9" t="s">
        <v>13743</v>
      </c>
      <c r="E6938" s="9" t="s">
        <v>451</v>
      </c>
      <c r="F6938" s="9"/>
      <c r="G6938" s="9"/>
      <c r="H6938" s="9" t="s">
        <v>1278</v>
      </c>
      <c r="I6938" s="9"/>
      <c r="J6938" s="10" t="s">
        <v>453</v>
      </c>
      <c r="K6938" s="10" t="s">
        <v>454</v>
      </c>
      <c r="L6938" s="10" t="s">
        <v>993</v>
      </c>
      <c r="M6938" s="9"/>
      <c r="N6938" s="12" t="s">
        <v>457</v>
      </c>
    </row>
    <row r="6939" customFormat="1" spans="1:14">
      <c r="A6939" s="9" t="s">
        <v>11732</v>
      </c>
      <c r="B6939" s="9"/>
      <c r="C6939" s="9" t="s">
        <v>13744</v>
      </c>
      <c r="D6939" s="9" t="s">
        <v>13745</v>
      </c>
      <c r="E6939" s="9" t="s">
        <v>451</v>
      </c>
      <c r="F6939" s="9"/>
      <c r="G6939" s="9"/>
      <c r="H6939" s="9" t="s">
        <v>1278</v>
      </c>
      <c r="I6939" s="9"/>
      <c r="J6939" s="10" t="s">
        <v>453</v>
      </c>
      <c r="K6939" s="10" t="s">
        <v>454</v>
      </c>
      <c r="L6939" s="10" t="s">
        <v>993</v>
      </c>
      <c r="M6939" s="9"/>
      <c r="N6939" s="12" t="s">
        <v>457</v>
      </c>
    </row>
    <row r="6940" customFormat="1" spans="1:14">
      <c r="A6940" s="9" t="s">
        <v>11732</v>
      </c>
      <c r="B6940" s="9"/>
      <c r="C6940" s="10" t="s">
        <v>13746</v>
      </c>
      <c r="D6940" s="10" t="s">
        <v>13747</v>
      </c>
      <c r="E6940" s="10" t="s">
        <v>451</v>
      </c>
      <c r="F6940" s="10"/>
      <c r="G6940" s="10"/>
      <c r="H6940" s="10" t="s">
        <v>1278</v>
      </c>
      <c r="I6940" s="10"/>
      <c r="J6940" s="10" t="s">
        <v>453</v>
      </c>
      <c r="K6940" s="10" t="s">
        <v>454</v>
      </c>
      <c r="L6940" s="10" t="s">
        <v>993</v>
      </c>
      <c r="M6940" s="9" t="s">
        <v>456</v>
      </c>
      <c r="N6940" s="12" t="s">
        <v>457</v>
      </c>
    </row>
    <row r="6941" customFormat="1" spans="1:14">
      <c r="A6941" s="9" t="s">
        <v>11732</v>
      </c>
      <c r="B6941" s="9"/>
      <c r="C6941" s="9" t="s">
        <v>13748</v>
      </c>
      <c r="D6941" s="9" t="s">
        <v>13749</v>
      </c>
      <c r="E6941" s="9" t="s">
        <v>451</v>
      </c>
      <c r="F6941" s="9"/>
      <c r="G6941" s="9"/>
      <c r="H6941" s="9" t="s">
        <v>1278</v>
      </c>
      <c r="I6941" s="9"/>
      <c r="J6941" s="10" t="s">
        <v>453</v>
      </c>
      <c r="K6941" s="10" t="s">
        <v>454</v>
      </c>
      <c r="L6941" s="10" t="s">
        <v>993</v>
      </c>
      <c r="M6941" s="9"/>
      <c r="N6941" s="12" t="s">
        <v>457</v>
      </c>
    </row>
    <row r="6942" customFormat="1" spans="1:14">
      <c r="A6942" s="9" t="s">
        <v>11732</v>
      </c>
      <c r="B6942" s="9"/>
      <c r="C6942" s="9" t="s">
        <v>13750</v>
      </c>
      <c r="D6942" s="9" t="s">
        <v>13751</v>
      </c>
      <c r="E6942" s="9" t="s">
        <v>451</v>
      </c>
      <c r="F6942" s="9"/>
      <c r="G6942" s="9"/>
      <c r="H6942" s="9" t="s">
        <v>1278</v>
      </c>
      <c r="I6942" s="9"/>
      <c r="J6942" s="10" t="s">
        <v>453</v>
      </c>
      <c r="K6942" s="10" t="s">
        <v>454</v>
      </c>
      <c r="L6942" s="10" t="s">
        <v>993</v>
      </c>
      <c r="M6942" s="9"/>
      <c r="N6942" s="12" t="s">
        <v>457</v>
      </c>
    </row>
    <row r="6943" customFormat="1" spans="1:14">
      <c r="A6943" s="9" t="s">
        <v>11732</v>
      </c>
      <c r="B6943" s="9"/>
      <c r="C6943" s="9" t="s">
        <v>13752</v>
      </c>
      <c r="D6943" s="9" t="s">
        <v>13753</v>
      </c>
      <c r="E6943" s="9" t="s">
        <v>451</v>
      </c>
      <c r="F6943" s="9"/>
      <c r="G6943" s="9"/>
      <c r="H6943" s="9" t="s">
        <v>1278</v>
      </c>
      <c r="I6943" s="9"/>
      <c r="J6943" s="10" t="s">
        <v>453</v>
      </c>
      <c r="K6943" s="10" t="s">
        <v>454</v>
      </c>
      <c r="L6943" s="10" t="s">
        <v>993</v>
      </c>
      <c r="M6943" s="9"/>
      <c r="N6943" s="12" t="s">
        <v>457</v>
      </c>
    </row>
    <row r="6944" customFormat="1" spans="1:14">
      <c r="A6944" s="9" t="s">
        <v>11732</v>
      </c>
      <c r="B6944" s="9"/>
      <c r="C6944" s="9" t="s">
        <v>13754</v>
      </c>
      <c r="D6944" s="9" t="s">
        <v>13755</v>
      </c>
      <c r="E6944" s="9" t="s">
        <v>451</v>
      </c>
      <c r="F6944" s="9"/>
      <c r="G6944" s="9"/>
      <c r="H6944" s="9" t="s">
        <v>1278</v>
      </c>
      <c r="I6944" s="9"/>
      <c r="J6944" s="10" t="s">
        <v>453</v>
      </c>
      <c r="K6944" s="10" t="s">
        <v>454</v>
      </c>
      <c r="L6944" s="10" t="s">
        <v>993</v>
      </c>
      <c r="M6944" s="9"/>
      <c r="N6944" s="12" t="s">
        <v>457</v>
      </c>
    </row>
    <row r="6945" customFormat="1" spans="1:14">
      <c r="A6945" s="9" t="s">
        <v>11732</v>
      </c>
      <c r="B6945" s="9"/>
      <c r="C6945" s="9" t="s">
        <v>13756</v>
      </c>
      <c r="D6945" s="9" t="s">
        <v>13757</v>
      </c>
      <c r="E6945" s="9" t="s">
        <v>451</v>
      </c>
      <c r="F6945" s="9"/>
      <c r="G6945" s="9"/>
      <c r="H6945" s="9" t="s">
        <v>1278</v>
      </c>
      <c r="I6945" s="9"/>
      <c r="J6945" s="10" t="s">
        <v>453</v>
      </c>
      <c r="K6945" s="10" t="s">
        <v>454</v>
      </c>
      <c r="L6945" s="10" t="s">
        <v>993</v>
      </c>
      <c r="M6945" s="9"/>
      <c r="N6945" s="12" t="s">
        <v>457</v>
      </c>
    </row>
    <row r="6946" customFormat="1" spans="1:14">
      <c r="A6946" s="9" t="s">
        <v>11732</v>
      </c>
      <c r="B6946" s="9"/>
      <c r="C6946" s="9" t="s">
        <v>13758</v>
      </c>
      <c r="D6946" s="9" t="s">
        <v>13759</v>
      </c>
      <c r="E6946" s="9" t="s">
        <v>451</v>
      </c>
      <c r="F6946" s="9"/>
      <c r="G6946" s="9"/>
      <c r="H6946" s="9" t="s">
        <v>1278</v>
      </c>
      <c r="I6946" s="9"/>
      <c r="J6946" s="10" t="s">
        <v>453</v>
      </c>
      <c r="K6946" s="10" t="s">
        <v>454</v>
      </c>
      <c r="L6946" s="10" t="s">
        <v>993</v>
      </c>
      <c r="M6946" s="9"/>
      <c r="N6946" s="12" t="s">
        <v>457</v>
      </c>
    </row>
    <row r="6947" customFormat="1" spans="1:14">
      <c r="A6947" s="9" t="s">
        <v>11732</v>
      </c>
      <c r="B6947" s="9"/>
      <c r="C6947" s="9" t="s">
        <v>13760</v>
      </c>
      <c r="D6947" s="9" t="s">
        <v>13761</v>
      </c>
      <c r="E6947" s="9" t="s">
        <v>451</v>
      </c>
      <c r="F6947" s="9"/>
      <c r="G6947" s="9"/>
      <c r="H6947" s="9" t="s">
        <v>1278</v>
      </c>
      <c r="I6947" s="9"/>
      <c r="J6947" s="10" t="s">
        <v>453</v>
      </c>
      <c r="K6947" s="10" t="s">
        <v>454</v>
      </c>
      <c r="L6947" s="10" t="s">
        <v>993</v>
      </c>
      <c r="M6947" s="9"/>
      <c r="N6947" s="12" t="s">
        <v>457</v>
      </c>
    </row>
    <row r="6948" customFormat="1" spans="1:14">
      <c r="A6948" s="9" t="s">
        <v>11732</v>
      </c>
      <c r="B6948" s="9"/>
      <c r="C6948" s="9" t="s">
        <v>13762</v>
      </c>
      <c r="D6948" s="9" t="s">
        <v>13763</v>
      </c>
      <c r="E6948" s="9" t="s">
        <v>451</v>
      </c>
      <c r="F6948" s="9"/>
      <c r="G6948" s="9"/>
      <c r="H6948" s="9" t="s">
        <v>1278</v>
      </c>
      <c r="I6948" s="9"/>
      <c r="J6948" s="10" t="s">
        <v>453</v>
      </c>
      <c r="K6948" s="10" t="s">
        <v>454</v>
      </c>
      <c r="L6948" s="10" t="s">
        <v>993</v>
      </c>
      <c r="M6948" s="9"/>
      <c r="N6948" s="12" t="s">
        <v>457</v>
      </c>
    </row>
    <row r="6949" customFormat="1" spans="1:14">
      <c r="A6949" s="9" t="s">
        <v>11732</v>
      </c>
      <c r="B6949" s="9"/>
      <c r="C6949" s="9" t="s">
        <v>13764</v>
      </c>
      <c r="D6949" s="9" t="s">
        <v>13765</v>
      </c>
      <c r="E6949" s="9" t="s">
        <v>451</v>
      </c>
      <c r="F6949" s="9"/>
      <c r="G6949" s="9"/>
      <c r="H6949" s="9" t="s">
        <v>1278</v>
      </c>
      <c r="I6949" s="9"/>
      <c r="J6949" s="10" t="s">
        <v>453</v>
      </c>
      <c r="K6949" s="10" t="s">
        <v>454</v>
      </c>
      <c r="L6949" s="10" t="s">
        <v>993</v>
      </c>
      <c r="M6949" s="9"/>
      <c r="N6949" s="12" t="s">
        <v>457</v>
      </c>
    </row>
    <row r="6950" customFormat="1" spans="1:14">
      <c r="A6950" s="9" t="s">
        <v>11732</v>
      </c>
      <c r="B6950" s="9"/>
      <c r="C6950" s="9" t="s">
        <v>13766</v>
      </c>
      <c r="D6950" s="9" t="s">
        <v>13767</v>
      </c>
      <c r="E6950" s="9" t="s">
        <v>451</v>
      </c>
      <c r="F6950" s="9"/>
      <c r="G6950" s="9"/>
      <c r="H6950" s="9" t="s">
        <v>1278</v>
      </c>
      <c r="I6950" s="9"/>
      <c r="J6950" s="10" t="s">
        <v>453</v>
      </c>
      <c r="K6950" s="10" t="s">
        <v>454</v>
      </c>
      <c r="L6950" s="10" t="s">
        <v>993</v>
      </c>
      <c r="M6950" s="9"/>
      <c r="N6950" s="12" t="s">
        <v>457</v>
      </c>
    </row>
    <row r="6951" customFormat="1" spans="1:14">
      <c r="A6951" s="9" t="s">
        <v>11732</v>
      </c>
      <c r="B6951" s="9"/>
      <c r="C6951" s="10" t="s">
        <v>13768</v>
      </c>
      <c r="D6951" s="10" t="s">
        <v>13769</v>
      </c>
      <c r="E6951" s="10" t="s">
        <v>451</v>
      </c>
      <c r="F6951" s="10"/>
      <c r="G6951" s="10"/>
      <c r="H6951" s="10" t="s">
        <v>1278</v>
      </c>
      <c r="I6951" s="10"/>
      <c r="J6951" s="10" t="s">
        <v>453</v>
      </c>
      <c r="K6951" s="10" t="s">
        <v>454</v>
      </c>
      <c r="L6951" s="10" t="s">
        <v>993</v>
      </c>
      <c r="M6951" s="9" t="s">
        <v>456</v>
      </c>
      <c r="N6951" s="12" t="s">
        <v>457</v>
      </c>
    </row>
    <row r="6952" customFormat="1" spans="1:14">
      <c r="A6952" s="9" t="s">
        <v>11732</v>
      </c>
      <c r="B6952" s="9"/>
      <c r="C6952" s="9" t="s">
        <v>13770</v>
      </c>
      <c r="D6952" s="9" t="s">
        <v>13771</v>
      </c>
      <c r="E6952" s="9" t="s">
        <v>451</v>
      </c>
      <c r="F6952" s="9"/>
      <c r="G6952" s="9"/>
      <c r="H6952" s="9" t="s">
        <v>1278</v>
      </c>
      <c r="I6952" s="9"/>
      <c r="J6952" s="10" t="s">
        <v>453</v>
      </c>
      <c r="K6952" s="10" t="s">
        <v>454</v>
      </c>
      <c r="L6952" s="10" t="s">
        <v>993</v>
      </c>
      <c r="M6952" s="9"/>
      <c r="N6952" s="12" t="s">
        <v>457</v>
      </c>
    </row>
    <row r="6953" customFormat="1" spans="1:14">
      <c r="A6953" s="9" t="s">
        <v>11732</v>
      </c>
      <c r="B6953" s="9"/>
      <c r="C6953" s="9" t="s">
        <v>13772</v>
      </c>
      <c r="D6953" s="9" t="s">
        <v>13773</v>
      </c>
      <c r="E6953" s="9" t="s">
        <v>451</v>
      </c>
      <c r="F6953" s="9"/>
      <c r="G6953" s="9"/>
      <c r="H6953" s="9" t="s">
        <v>1278</v>
      </c>
      <c r="I6953" s="9"/>
      <c r="J6953" s="10" t="s">
        <v>453</v>
      </c>
      <c r="K6953" s="10" t="s">
        <v>454</v>
      </c>
      <c r="L6953" s="10" t="s">
        <v>993</v>
      </c>
      <c r="M6953" s="9"/>
      <c r="N6953" s="12" t="s">
        <v>457</v>
      </c>
    </row>
    <row r="6954" customFormat="1" spans="1:14">
      <c r="A6954" s="9" t="s">
        <v>11732</v>
      </c>
      <c r="B6954" s="9"/>
      <c r="C6954" s="9" t="s">
        <v>13774</v>
      </c>
      <c r="D6954" s="9" t="s">
        <v>13775</v>
      </c>
      <c r="E6954" s="9" t="s">
        <v>451</v>
      </c>
      <c r="F6954" s="9"/>
      <c r="G6954" s="9"/>
      <c r="H6954" s="9" t="s">
        <v>1278</v>
      </c>
      <c r="I6954" s="9"/>
      <c r="J6954" s="10" t="s">
        <v>453</v>
      </c>
      <c r="K6954" s="10" t="s">
        <v>454</v>
      </c>
      <c r="L6954" s="10" t="s">
        <v>993</v>
      </c>
      <c r="M6954" s="9"/>
      <c r="N6954" s="12" t="s">
        <v>457</v>
      </c>
    </row>
    <row r="6955" customFormat="1" spans="1:14">
      <c r="A6955" s="9" t="s">
        <v>11732</v>
      </c>
      <c r="B6955" s="9"/>
      <c r="C6955" s="9" t="s">
        <v>13776</v>
      </c>
      <c r="D6955" s="9" t="s">
        <v>13777</v>
      </c>
      <c r="E6955" s="9" t="s">
        <v>451</v>
      </c>
      <c r="F6955" s="9"/>
      <c r="G6955" s="9"/>
      <c r="H6955" s="9" t="s">
        <v>1278</v>
      </c>
      <c r="I6955" s="9"/>
      <c r="J6955" s="10" t="s">
        <v>453</v>
      </c>
      <c r="K6955" s="10" t="s">
        <v>454</v>
      </c>
      <c r="L6955" s="10" t="s">
        <v>993</v>
      </c>
      <c r="M6955" s="9"/>
      <c r="N6955" s="12" t="s">
        <v>457</v>
      </c>
    </row>
    <row r="6956" customFormat="1" spans="1:14">
      <c r="A6956" s="9" t="s">
        <v>11732</v>
      </c>
      <c r="B6956" s="9"/>
      <c r="C6956" s="9" t="s">
        <v>13778</v>
      </c>
      <c r="D6956" s="9" t="s">
        <v>13779</v>
      </c>
      <c r="E6956" s="9" t="s">
        <v>451</v>
      </c>
      <c r="F6956" s="9"/>
      <c r="G6956" s="9"/>
      <c r="H6956" s="9" t="s">
        <v>1278</v>
      </c>
      <c r="I6956" s="9"/>
      <c r="J6956" s="10" t="s">
        <v>453</v>
      </c>
      <c r="K6956" s="10" t="s">
        <v>454</v>
      </c>
      <c r="L6956" s="10" t="s">
        <v>993</v>
      </c>
      <c r="M6956" s="9"/>
      <c r="N6956" s="12" t="s">
        <v>457</v>
      </c>
    </row>
    <row r="6957" customFormat="1" spans="1:14">
      <c r="A6957" s="9" t="s">
        <v>11732</v>
      </c>
      <c r="B6957" s="9"/>
      <c r="C6957" s="9" t="s">
        <v>13780</v>
      </c>
      <c r="D6957" s="9" t="s">
        <v>13781</v>
      </c>
      <c r="E6957" s="9" t="s">
        <v>451</v>
      </c>
      <c r="F6957" s="9"/>
      <c r="G6957" s="9"/>
      <c r="H6957" s="9" t="s">
        <v>1278</v>
      </c>
      <c r="I6957" s="9"/>
      <c r="J6957" s="10" t="s">
        <v>453</v>
      </c>
      <c r="K6957" s="10" t="s">
        <v>454</v>
      </c>
      <c r="L6957" s="10" t="s">
        <v>993</v>
      </c>
      <c r="M6957" s="9"/>
      <c r="N6957" s="12" t="s">
        <v>457</v>
      </c>
    </row>
    <row r="6958" customFormat="1" spans="1:14">
      <c r="A6958" s="9" t="s">
        <v>11732</v>
      </c>
      <c r="B6958" s="9"/>
      <c r="C6958" s="10" t="s">
        <v>13782</v>
      </c>
      <c r="D6958" s="10" t="s">
        <v>13783</v>
      </c>
      <c r="E6958" s="10" t="s">
        <v>451</v>
      </c>
      <c r="F6958" s="10"/>
      <c r="G6958" s="10"/>
      <c r="H6958" s="10" t="s">
        <v>1278</v>
      </c>
      <c r="I6958" s="10"/>
      <c r="J6958" s="10" t="s">
        <v>453</v>
      </c>
      <c r="K6958" s="10" t="s">
        <v>454</v>
      </c>
      <c r="L6958" s="10" t="s">
        <v>993</v>
      </c>
      <c r="M6958" s="9" t="s">
        <v>456</v>
      </c>
      <c r="N6958" s="12" t="s">
        <v>457</v>
      </c>
    </row>
    <row r="6959" customFormat="1" spans="1:14">
      <c r="A6959" s="9" t="s">
        <v>11732</v>
      </c>
      <c r="B6959" s="9"/>
      <c r="C6959" s="9" t="s">
        <v>13784</v>
      </c>
      <c r="D6959" s="9" t="s">
        <v>13785</v>
      </c>
      <c r="E6959" s="9" t="s">
        <v>451</v>
      </c>
      <c r="F6959" s="9"/>
      <c r="G6959" s="9"/>
      <c r="H6959" s="9" t="s">
        <v>1278</v>
      </c>
      <c r="I6959" s="9"/>
      <c r="J6959" s="10" t="s">
        <v>453</v>
      </c>
      <c r="K6959" s="10" t="s">
        <v>454</v>
      </c>
      <c r="L6959" s="10" t="s">
        <v>993</v>
      </c>
      <c r="M6959" s="9"/>
      <c r="N6959" s="12" t="s">
        <v>457</v>
      </c>
    </row>
    <row r="6960" customFormat="1" spans="1:14">
      <c r="A6960" s="9" t="s">
        <v>11732</v>
      </c>
      <c r="B6960" s="9"/>
      <c r="C6960" s="9" t="s">
        <v>13786</v>
      </c>
      <c r="D6960" s="9" t="s">
        <v>13787</v>
      </c>
      <c r="E6960" s="9" t="s">
        <v>451</v>
      </c>
      <c r="F6960" s="9"/>
      <c r="G6960" s="9"/>
      <c r="H6960" s="9" t="s">
        <v>1278</v>
      </c>
      <c r="I6960" s="9"/>
      <c r="J6960" s="10" t="s">
        <v>453</v>
      </c>
      <c r="K6960" s="10" t="s">
        <v>454</v>
      </c>
      <c r="L6960" s="10" t="s">
        <v>993</v>
      </c>
      <c r="M6960" s="9"/>
      <c r="N6960" s="12" t="s">
        <v>457</v>
      </c>
    </row>
    <row r="6961" customFormat="1" spans="1:14">
      <c r="A6961" s="9" t="s">
        <v>11732</v>
      </c>
      <c r="B6961" s="9"/>
      <c r="C6961" s="9" t="s">
        <v>13788</v>
      </c>
      <c r="D6961" s="9" t="s">
        <v>13789</v>
      </c>
      <c r="E6961" s="9" t="s">
        <v>451</v>
      </c>
      <c r="F6961" s="9"/>
      <c r="G6961" s="9"/>
      <c r="H6961" s="9" t="s">
        <v>1278</v>
      </c>
      <c r="I6961" s="9"/>
      <c r="J6961" s="10" t="s">
        <v>453</v>
      </c>
      <c r="K6961" s="10" t="s">
        <v>454</v>
      </c>
      <c r="L6961" s="10" t="s">
        <v>993</v>
      </c>
      <c r="M6961" s="9"/>
      <c r="N6961" s="12" t="s">
        <v>457</v>
      </c>
    </row>
    <row r="6962" customFormat="1" spans="1:14">
      <c r="A6962" s="9" t="s">
        <v>11732</v>
      </c>
      <c r="B6962" s="9"/>
      <c r="C6962" s="9" t="s">
        <v>13790</v>
      </c>
      <c r="D6962" s="9" t="s">
        <v>13791</v>
      </c>
      <c r="E6962" s="9" t="s">
        <v>451</v>
      </c>
      <c r="F6962" s="9"/>
      <c r="G6962" s="9"/>
      <c r="H6962" s="9" t="s">
        <v>1278</v>
      </c>
      <c r="I6962" s="9"/>
      <c r="J6962" s="10" t="s">
        <v>453</v>
      </c>
      <c r="K6962" s="10" t="s">
        <v>454</v>
      </c>
      <c r="L6962" s="10" t="s">
        <v>993</v>
      </c>
      <c r="M6962" s="9"/>
      <c r="N6962" s="12" t="s">
        <v>457</v>
      </c>
    </row>
    <row r="6963" customFormat="1" spans="1:14">
      <c r="A6963" s="9" t="s">
        <v>11732</v>
      </c>
      <c r="B6963" s="9"/>
      <c r="C6963" s="9" t="s">
        <v>13792</v>
      </c>
      <c r="D6963" s="9" t="s">
        <v>13793</v>
      </c>
      <c r="E6963" s="9" t="s">
        <v>451</v>
      </c>
      <c r="F6963" s="9"/>
      <c r="G6963" s="9"/>
      <c r="H6963" s="9" t="s">
        <v>1278</v>
      </c>
      <c r="I6963" s="9"/>
      <c r="J6963" s="10" t="s">
        <v>453</v>
      </c>
      <c r="K6963" s="10" t="s">
        <v>454</v>
      </c>
      <c r="L6963" s="10" t="s">
        <v>993</v>
      </c>
      <c r="M6963" s="9"/>
      <c r="N6963" s="12" t="s">
        <v>457</v>
      </c>
    </row>
    <row r="6964" customFormat="1" spans="1:14">
      <c r="A6964" s="9" t="s">
        <v>11732</v>
      </c>
      <c r="B6964" s="9"/>
      <c r="C6964" s="9" t="s">
        <v>13794</v>
      </c>
      <c r="D6964" s="9" t="s">
        <v>13795</v>
      </c>
      <c r="E6964" s="9" t="s">
        <v>451</v>
      </c>
      <c r="F6964" s="9"/>
      <c r="G6964" s="9"/>
      <c r="H6964" s="9" t="s">
        <v>1278</v>
      </c>
      <c r="I6964" s="9"/>
      <c r="J6964" s="10" t="s">
        <v>453</v>
      </c>
      <c r="K6964" s="10" t="s">
        <v>454</v>
      </c>
      <c r="L6964" s="10" t="s">
        <v>993</v>
      </c>
      <c r="M6964" s="9"/>
      <c r="N6964" s="12" t="s">
        <v>457</v>
      </c>
    </row>
    <row r="6965" customFormat="1" spans="1:14">
      <c r="A6965" s="9" t="s">
        <v>11732</v>
      </c>
      <c r="B6965" s="9"/>
      <c r="C6965" s="9" t="s">
        <v>13796</v>
      </c>
      <c r="D6965" s="9" t="s">
        <v>13797</v>
      </c>
      <c r="E6965" s="9" t="s">
        <v>451</v>
      </c>
      <c r="F6965" s="9"/>
      <c r="G6965" s="9"/>
      <c r="H6965" s="9" t="s">
        <v>1278</v>
      </c>
      <c r="I6965" s="9"/>
      <c r="J6965" s="10" t="s">
        <v>453</v>
      </c>
      <c r="K6965" s="10" t="s">
        <v>454</v>
      </c>
      <c r="L6965" s="10" t="s">
        <v>993</v>
      </c>
      <c r="M6965" s="9"/>
      <c r="N6965" s="12" t="s">
        <v>457</v>
      </c>
    </row>
    <row r="6966" customFormat="1" spans="1:14">
      <c r="A6966" s="9" t="s">
        <v>11732</v>
      </c>
      <c r="B6966" s="9"/>
      <c r="C6966" s="9" t="s">
        <v>13798</v>
      </c>
      <c r="D6966" s="9" t="s">
        <v>13799</v>
      </c>
      <c r="E6966" s="9" t="s">
        <v>451</v>
      </c>
      <c r="F6966" s="9"/>
      <c r="G6966" s="9"/>
      <c r="H6966" s="9" t="s">
        <v>1278</v>
      </c>
      <c r="I6966" s="9"/>
      <c r="J6966" s="10" t="s">
        <v>453</v>
      </c>
      <c r="K6966" s="10" t="s">
        <v>454</v>
      </c>
      <c r="L6966" s="10" t="s">
        <v>993</v>
      </c>
      <c r="M6966" s="9"/>
      <c r="N6966" s="12" t="s">
        <v>457</v>
      </c>
    </row>
    <row r="6967" customFormat="1" spans="1:14">
      <c r="A6967" s="9" t="s">
        <v>11732</v>
      </c>
      <c r="B6967" s="9"/>
      <c r="C6967" s="9" t="s">
        <v>13800</v>
      </c>
      <c r="D6967" s="9" t="s">
        <v>13801</v>
      </c>
      <c r="E6967" s="9" t="s">
        <v>451</v>
      </c>
      <c r="F6967" s="9"/>
      <c r="G6967" s="9"/>
      <c r="H6967" s="9" t="s">
        <v>1278</v>
      </c>
      <c r="I6967" s="9"/>
      <c r="J6967" s="10" t="s">
        <v>453</v>
      </c>
      <c r="K6967" s="10" t="s">
        <v>454</v>
      </c>
      <c r="L6967" s="10" t="s">
        <v>993</v>
      </c>
      <c r="M6967" s="9"/>
      <c r="N6967" s="12" t="s">
        <v>457</v>
      </c>
    </row>
    <row r="6968" customFormat="1" spans="1:14">
      <c r="A6968" s="9" t="s">
        <v>11732</v>
      </c>
      <c r="B6968" s="9"/>
      <c r="C6968" s="9" t="s">
        <v>13802</v>
      </c>
      <c r="D6968" s="9" t="s">
        <v>13803</v>
      </c>
      <c r="E6968" s="9" t="s">
        <v>451</v>
      </c>
      <c r="F6968" s="9"/>
      <c r="G6968" s="9"/>
      <c r="H6968" s="9" t="s">
        <v>1278</v>
      </c>
      <c r="I6968" s="9"/>
      <c r="J6968" s="10" t="s">
        <v>453</v>
      </c>
      <c r="K6968" s="10" t="s">
        <v>454</v>
      </c>
      <c r="L6968" s="10" t="s">
        <v>993</v>
      </c>
      <c r="M6968" s="9"/>
      <c r="N6968" s="12" t="s">
        <v>457</v>
      </c>
    </row>
    <row r="6969" customFormat="1" spans="1:14">
      <c r="A6969" s="9" t="s">
        <v>11732</v>
      </c>
      <c r="B6969" s="9"/>
      <c r="C6969" s="9" t="s">
        <v>13804</v>
      </c>
      <c r="D6969" s="9" t="s">
        <v>13805</v>
      </c>
      <c r="E6969" s="9" t="s">
        <v>451</v>
      </c>
      <c r="F6969" s="9"/>
      <c r="G6969" s="9"/>
      <c r="H6969" s="9" t="s">
        <v>1278</v>
      </c>
      <c r="I6969" s="9"/>
      <c r="J6969" s="10" t="s">
        <v>453</v>
      </c>
      <c r="K6969" s="10" t="s">
        <v>454</v>
      </c>
      <c r="L6969" s="10" t="s">
        <v>993</v>
      </c>
      <c r="M6969" s="9"/>
      <c r="N6969" s="12" t="s">
        <v>457</v>
      </c>
    </row>
    <row r="6970" customFormat="1" spans="1:14">
      <c r="A6970" s="9" t="s">
        <v>11732</v>
      </c>
      <c r="B6970" s="9"/>
      <c r="C6970" s="9" t="s">
        <v>13806</v>
      </c>
      <c r="D6970" s="9" t="s">
        <v>13807</v>
      </c>
      <c r="E6970" s="9" t="s">
        <v>451</v>
      </c>
      <c r="F6970" s="9"/>
      <c r="G6970" s="9"/>
      <c r="H6970" s="9" t="s">
        <v>1278</v>
      </c>
      <c r="I6970" s="9"/>
      <c r="J6970" s="10" t="s">
        <v>453</v>
      </c>
      <c r="K6970" s="10" t="s">
        <v>454</v>
      </c>
      <c r="L6970" s="10" t="s">
        <v>993</v>
      </c>
      <c r="M6970" s="9"/>
      <c r="N6970" s="12" t="s">
        <v>457</v>
      </c>
    </row>
    <row r="6971" customFormat="1" spans="1:14">
      <c r="A6971" s="9" t="s">
        <v>11732</v>
      </c>
      <c r="B6971" s="9"/>
      <c r="C6971" s="9" t="s">
        <v>13808</v>
      </c>
      <c r="D6971" s="9" t="s">
        <v>13809</v>
      </c>
      <c r="E6971" s="9" t="s">
        <v>451</v>
      </c>
      <c r="F6971" s="9"/>
      <c r="G6971" s="9"/>
      <c r="H6971" s="9" t="s">
        <v>1278</v>
      </c>
      <c r="I6971" s="9"/>
      <c r="J6971" s="10" t="s">
        <v>453</v>
      </c>
      <c r="K6971" s="10" t="s">
        <v>454</v>
      </c>
      <c r="L6971" s="10" t="s">
        <v>993</v>
      </c>
      <c r="M6971" s="9"/>
      <c r="N6971" s="12" t="s">
        <v>457</v>
      </c>
    </row>
    <row r="6972" customFormat="1" spans="1:14">
      <c r="A6972" s="9" t="s">
        <v>11732</v>
      </c>
      <c r="B6972" s="9"/>
      <c r="C6972" s="9" t="s">
        <v>13810</v>
      </c>
      <c r="D6972" s="9" t="s">
        <v>13811</v>
      </c>
      <c r="E6972" s="9" t="s">
        <v>451</v>
      </c>
      <c r="F6972" s="9"/>
      <c r="G6972" s="9"/>
      <c r="H6972" s="9" t="s">
        <v>1278</v>
      </c>
      <c r="I6972" s="9"/>
      <c r="J6972" s="10" t="s">
        <v>453</v>
      </c>
      <c r="K6972" s="10" t="s">
        <v>454</v>
      </c>
      <c r="L6972" s="10" t="s">
        <v>993</v>
      </c>
      <c r="M6972" s="9"/>
      <c r="N6972" s="12" t="s">
        <v>457</v>
      </c>
    </row>
    <row r="6973" customFormat="1" spans="1:14">
      <c r="A6973" s="9" t="s">
        <v>11732</v>
      </c>
      <c r="B6973" s="9"/>
      <c r="C6973" s="9" t="s">
        <v>13812</v>
      </c>
      <c r="D6973" s="9" t="s">
        <v>13813</v>
      </c>
      <c r="E6973" s="9" t="s">
        <v>451</v>
      </c>
      <c r="F6973" s="9"/>
      <c r="G6973" s="9"/>
      <c r="H6973" s="9" t="s">
        <v>1278</v>
      </c>
      <c r="I6973" s="9"/>
      <c r="J6973" s="10" t="s">
        <v>453</v>
      </c>
      <c r="K6973" s="10" t="s">
        <v>454</v>
      </c>
      <c r="L6973" s="10" t="s">
        <v>993</v>
      </c>
      <c r="M6973" s="9"/>
      <c r="N6973" s="12" t="s">
        <v>457</v>
      </c>
    </row>
    <row r="6974" customFormat="1" spans="1:14">
      <c r="A6974" s="9" t="s">
        <v>11732</v>
      </c>
      <c r="B6974" s="9"/>
      <c r="C6974" s="9" t="s">
        <v>13814</v>
      </c>
      <c r="D6974" s="9" t="s">
        <v>13815</v>
      </c>
      <c r="E6974" s="9" t="s">
        <v>451</v>
      </c>
      <c r="F6974" s="9"/>
      <c r="G6974" s="9"/>
      <c r="H6974" s="9" t="s">
        <v>1278</v>
      </c>
      <c r="I6974" s="9"/>
      <c r="J6974" s="10" t="s">
        <v>453</v>
      </c>
      <c r="K6974" s="10" t="s">
        <v>454</v>
      </c>
      <c r="L6974" s="10" t="s">
        <v>993</v>
      </c>
      <c r="M6974" s="9"/>
      <c r="N6974" s="12" t="s">
        <v>457</v>
      </c>
    </row>
    <row r="6975" customFormat="1" spans="1:14">
      <c r="A6975" s="9" t="s">
        <v>11732</v>
      </c>
      <c r="B6975" s="9"/>
      <c r="C6975" s="9" t="s">
        <v>13816</v>
      </c>
      <c r="D6975" s="9" t="s">
        <v>13817</v>
      </c>
      <c r="E6975" s="9" t="s">
        <v>451</v>
      </c>
      <c r="F6975" s="9"/>
      <c r="G6975" s="9"/>
      <c r="H6975" s="9" t="s">
        <v>1278</v>
      </c>
      <c r="I6975" s="9"/>
      <c r="J6975" s="10" t="s">
        <v>453</v>
      </c>
      <c r="K6975" s="10" t="s">
        <v>454</v>
      </c>
      <c r="L6975" s="10" t="s">
        <v>993</v>
      </c>
      <c r="M6975" s="9"/>
      <c r="N6975" s="12" t="s">
        <v>457</v>
      </c>
    </row>
    <row r="6976" customFormat="1" spans="1:14">
      <c r="A6976" s="9" t="s">
        <v>11732</v>
      </c>
      <c r="B6976" s="9"/>
      <c r="C6976" s="9" t="s">
        <v>13818</v>
      </c>
      <c r="D6976" s="9" t="s">
        <v>13819</v>
      </c>
      <c r="E6976" s="9" t="s">
        <v>451</v>
      </c>
      <c r="F6976" s="9"/>
      <c r="G6976" s="9"/>
      <c r="H6976" s="9" t="s">
        <v>1278</v>
      </c>
      <c r="I6976" s="9"/>
      <c r="J6976" s="10" t="s">
        <v>453</v>
      </c>
      <c r="K6976" s="10" t="s">
        <v>454</v>
      </c>
      <c r="L6976" s="10" t="s">
        <v>993</v>
      </c>
      <c r="M6976" s="9"/>
      <c r="N6976" s="12" t="s">
        <v>457</v>
      </c>
    </row>
    <row r="6977" customFormat="1" spans="1:14">
      <c r="A6977" s="9" t="s">
        <v>11732</v>
      </c>
      <c r="B6977" s="9"/>
      <c r="C6977" s="9" t="s">
        <v>13820</v>
      </c>
      <c r="D6977" s="9" t="s">
        <v>13821</v>
      </c>
      <c r="E6977" s="9" t="s">
        <v>451</v>
      </c>
      <c r="F6977" s="9"/>
      <c r="G6977" s="9"/>
      <c r="H6977" s="9" t="s">
        <v>1278</v>
      </c>
      <c r="I6977" s="9"/>
      <c r="J6977" s="10" t="s">
        <v>453</v>
      </c>
      <c r="K6977" s="10" t="s">
        <v>454</v>
      </c>
      <c r="L6977" s="10" t="s">
        <v>993</v>
      </c>
      <c r="M6977" s="9"/>
      <c r="N6977" s="12" t="s">
        <v>457</v>
      </c>
    </row>
    <row r="6978" customFormat="1" spans="1:14">
      <c r="A6978" s="9" t="s">
        <v>11732</v>
      </c>
      <c r="B6978" s="9"/>
      <c r="C6978" s="9" t="s">
        <v>13822</v>
      </c>
      <c r="D6978" s="9" t="s">
        <v>13823</v>
      </c>
      <c r="E6978" s="9" t="s">
        <v>451</v>
      </c>
      <c r="F6978" s="9"/>
      <c r="G6978" s="9"/>
      <c r="H6978" s="9" t="s">
        <v>1278</v>
      </c>
      <c r="I6978" s="9"/>
      <c r="J6978" s="10" t="s">
        <v>453</v>
      </c>
      <c r="K6978" s="10" t="s">
        <v>454</v>
      </c>
      <c r="L6978" s="10" t="s">
        <v>993</v>
      </c>
      <c r="M6978" s="9"/>
      <c r="N6978" s="12" t="s">
        <v>457</v>
      </c>
    </row>
    <row r="6979" customFormat="1" spans="1:14">
      <c r="A6979" s="9" t="s">
        <v>11732</v>
      </c>
      <c r="B6979" s="9"/>
      <c r="C6979" s="9" t="s">
        <v>13824</v>
      </c>
      <c r="D6979" s="9" t="s">
        <v>13825</v>
      </c>
      <c r="E6979" s="9" t="s">
        <v>451</v>
      </c>
      <c r="F6979" s="9"/>
      <c r="G6979" s="9"/>
      <c r="H6979" s="9" t="s">
        <v>1278</v>
      </c>
      <c r="I6979" s="9"/>
      <c r="J6979" s="10" t="s">
        <v>453</v>
      </c>
      <c r="K6979" s="10" t="s">
        <v>454</v>
      </c>
      <c r="L6979" s="10" t="s">
        <v>993</v>
      </c>
      <c r="M6979" s="9"/>
      <c r="N6979" s="12" t="s">
        <v>457</v>
      </c>
    </row>
    <row r="6980" customFormat="1" spans="1:14">
      <c r="A6980" s="9" t="s">
        <v>11732</v>
      </c>
      <c r="B6980" s="9"/>
      <c r="C6980" s="9" t="s">
        <v>13826</v>
      </c>
      <c r="D6980" s="9" t="s">
        <v>13827</v>
      </c>
      <c r="E6980" s="9" t="s">
        <v>451</v>
      </c>
      <c r="F6980" s="9"/>
      <c r="G6980" s="9"/>
      <c r="H6980" s="9" t="s">
        <v>1278</v>
      </c>
      <c r="I6980" s="9"/>
      <c r="J6980" s="10" t="s">
        <v>453</v>
      </c>
      <c r="K6980" s="10" t="s">
        <v>454</v>
      </c>
      <c r="L6980" s="10" t="s">
        <v>993</v>
      </c>
      <c r="M6980" s="9"/>
      <c r="N6980" s="12" t="s">
        <v>457</v>
      </c>
    </row>
    <row r="6981" customFormat="1" spans="1:14">
      <c r="A6981" s="9" t="s">
        <v>11732</v>
      </c>
      <c r="B6981" s="9"/>
      <c r="C6981" s="10" t="s">
        <v>13828</v>
      </c>
      <c r="D6981" s="10" t="s">
        <v>13829</v>
      </c>
      <c r="E6981" s="10" t="s">
        <v>451</v>
      </c>
      <c r="F6981" s="10"/>
      <c r="G6981" s="10"/>
      <c r="H6981" s="10" t="s">
        <v>1278</v>
      </c>
      <c r="I6981" s="10"/>
      <c r="J6981" s="10" t="s">
        <v>453</v>
      </c>
      <c r="K6981" s="10" t="s">
        <v>454</v>
      </c>
      <c r="L6981" s="10" t="s">
        <v>993</v>
      </c>
      <c r="M6981" s="9" t="s">
        <v>456</v>
      </c>
      <c r="N6981" s="12" t="s">
        <v>457</v>
      </c>
    </row>
    <row r="6982" customFormat="1" spans="1:14">
      <c r="A6982" s="9" t="s">
        <v>11732</v>
      </c>
      <c r="B6982" s="9"/>
      <c r="C6982" s="9" t="s">
        <v>13830</v>
      </c>
      <c r="D6982" s="9" t="s">
        <v>13831</v>
      </c>
      <c r="E6982" s="9" t="s">
        <v>451</v>
      </c>
      <c r="F6982" s="9"/>
      <c r="G6982" s="9"/>
      <c r="H6982" s="9" t="s">
        <v>1278</v>
      </c>
      <c r="I6982" s="9"/>
      <c r="J6982" s="10" t="s">
        <v>453</v>
      </c>
      <c r="K6982" s="10" t="s">
        <v>454</v>
      </c>
      <c r="L6982" s="10" t="s">
        <v>993</v>
      </c>
      <c r="M6982" s="9"/>
      <c r="N6982" s="12" t="s">
        <v>457</v>
      </c>
    </row>
    <row r="6983" customFormat="1" spans="1:14">
      <c r="A6983" s="9" t="s">
        <v>11732</v>
      </c>
      <c r="B6983" s="9"/>
      <c r="C6983" s="9" t="s">
        <v>13832</v>
      </c>
      <c r="D6983" s="9" t="s">
        <v>13833</v>
      </c>
      <c r="E6983" s="9" t="s">
        <v>451</v>
      </c>
      <c r="F6983" s="9"/>
      <c r="G6983" s="9"/>
      <c r="H6983" s="9" t="s">
        <v>1278</v>
      </c>
      <c r="I6983" s="9"/>
      <c r="J6983" s="10" t="s">
        <v>453</v>
      </c>
      <c r="K6983" s="10" t="s">
        <v>454</v>
      </c>
      <c r="L6983" s="10" t="s">
        <v>993</v>
      </c>
      <c r="M6983" s="9"/>
      <c r="N6983" s="12" t="s">
        <v>457</v>
      </c>
    </row>
    <row r="6984" customFormat="1" spans="1:14">
      <c r="A6984" s="9" t="s">
        <v>11732</v>
      </c>
      <c r="B6984" s="9"/>
      <c r="C6984" s="10" t="s">
        <v>13834</v>
      </c>
      <c r="D6984" s="10" t="s">
        <v>13835</v>
      </c>
      <c r="E6984" s="10" t="s">
        <v>451</v>
      </c>
      <c r="F6984" s="10"/>
      <c r="G6984" s="10"/>
      <c r="H6984" s="10" t="s">
        <v>1278</v>
      </c>
      <c r="I6984" s="10"/>
      <c r="J6984" s="10" t="s">
        <v>453</v>
      </c>
      <c r="K6984" s="10" t="s">
        <v>454</v>
      </c>
      <c r="L6984" s="10" t="s">
        <v>993</v>
      </c>
      <c r="M6984" s="9" t="s">
        <v>456</v>
      </c>
      <c r="N6984" s="12" t="s">
        <v>457</v>
      </c>
    </row>
    <row r="6985" customFormat="1" spans="1:14">
      <c r="A6985" s="9" t="s">
        <v>11732</v>
      </c>
      <c r="B6985" s="9"/>
      <c r="C6985" s="10" t="s">
        <v>13836</v>
      </c>
      <c r="D6985" s="10" t="s">
        <v>13837</v>
      </c>
      <c r="E6985" s="10" t="s">
        <v>451</v>
      </c>
      <c r="F6985" s="10"/>
      <c r="G6985" s="10"/>
      <c r="H6985" s="10" t="s">
        <v>1278</v>
      </c>
      <c r="I6985" s="10"/>
      <c r="J6985" s="10" t="s">
        <v>453</v>
      </c>
      <c r="K6985" s="10" t="s">
        <v>454</v>
      </c>
      <c r="L6985" s="10" t="s">
        <v>993</v>
      </c>
      <c r="M6985" s="9" t="s">
        <v>456</v>
      </c>
      <c r="N6985" s="12" t="s">
        <v>457</v>
      </c>
    </row>
    <row r="6986" customFormat="1" spans="1:14">
      <c r="A6986" s="9" t="s">
        <v>11732</v>
      </c>
      <c r="B6986" s="9"/>
      <c r="C6986" s="9" t="s">
        <v>13838</v>
      </c>
      <c r="D6986" s="9" t="s">
        <v>13839</v>
      </c>
      <c r="E6986" s="9" t="s">
        <v>451</v>
      </c>
      <c r="F6986" s="9"/>
      <c r="G6986" s="9"/>
      <c r="H6986" s="9" t="s">
        <v>1278</v>
      </c>
      <c r="I6986" s="9"/>
      <c r="J6986" s="10" t="s">
        <v>453</v>
      </c>
      <c r="K6986" s="10" t="s">
        <v>454</v>
      </c>
      <c r="L6986" s="10" t="s">
        <v>993</v>
      </c>
      <c r="M6986" s="9"/>
      <c r="N6986" s="12" t="s">
        <v>457</v>
      </c>
    </row>
    <row r="6987" customFormat="1" spans="1:14">
      <c r="A6987" s="9" t="s">
        <v>11732</v>
      </c>
      <c r="B6987" s="9"/>
      <c r="C6987" s="10" t="s">
        <v>13840</v>
      </c>
      <c r="D6987" s="10" t="s">
        <v>13841</v>
      </c>
      <c r="E6987" s="10" t="s">
        <v>451</v>
      </c>
      <c r="F6987" s="10"/>
      <c r="G6987" s="10"/>
      <c r="H6987" s="10" t="s">
        <v>1278</v>
      </c>
      <c r="I6987" s="10"/>
      <c r="J6987" s="10" t="s">
        <v>453</v>
      </c>
      <c r="K6987" s="10" t="s">
        <v>454</v>
      </c>
      <c r="L6987" s="10" t="s">
        <v>993</v>
      </c>
      <c r="M6987" s="9" t="s">
        <v>456</v>
      </c>
      <c r="N6987" s="12" t="s">
        <v>457</v>
      </c>
    </row>
    <row r="6988" customFormat="1" spans="1:14">
      <c r="A6988" s="9" t="s">
        <v>11732</v>
      </c>
      <c r="B6988" s="9"/>
      <c r="C6988" s="9" t="s">
        <v>13842</v>
      </c>
      <c r="D6988" s="9" t="s">
        <v>13843</v>
      </c>
      <c r="E6988" s="9" t="s">
        <v>451</v>
      </c>
      <c r="F6988" s="9"/>
      <c r="G6988" s="9"/>
      <c r="H6988" s="9" t="s">
        <v>1278</v>
      </c>
      <c r="I6988" s="9"/>
      <c r="J6988" s="10" t="s">
        <v>453</v>
      </c>
      <c r="K6988" s="10" t="s">
        <v>454</v>
      </c>
      <c r="L6988" s="10" t="s">
        <v>993</v>
      </c>
      <c r="M6988" s="9"/>
      <c r="N6988" s="12" t="s">
        <v>457</v>
      </c>
    </row>
    <row r="6989" customFormat="1" spans="1:14">
      <c r="A6989" s="9" t="s">
        <v>11732</v>
      </c>
      <c r="B6989" s="9"/>
      <c r="C6989" s="10" t="s">
        <v>13844</v>
      </c>
      <c r="D6989" s="10" t="s">
        <v>13845</v>
      </c>
      <c r="E6989" s="10" t="s">
        <v>451</v>
      </c>
      <c r="F6989" s="10"/>
      <c r="G6989" s="10"/>
      <c r="H6989" s="10" t="s">
        <v>1278</v>
      </c>
      <c r="I6989" s="10"/>
      <c r="J6989" s="10" t="s">
        <v>453</v>
      </c>
      <c r="K6989" s="10" t="s">
        <v>454</v>
      </c>
      <c r="L6989" s="10" t="s">
        <v>993</v>
      </c>
      <c r="M6989" s="9" t="s">
        <v>456</v>
      </c>
      <c r="N6989" s="12" t="s">
        <v>457</v>
      </c>
    </row>
    <row r="6990" customFormat="1" spans="1:14">
      <c r="A6990" s="9" t="s">
        <v>11732</v>
      </c>
      <c r="B6990" s="9"/>
      <c r="C6990" s="9" t="s">
        <v>13846</v>
      </c>
      <c r="D6990" s="9" t="s">
        <v>13847</v>
      </c>
      <c r="E6990" s="9" t="s">
        <v>451</v>
      </c>
      <c r="F6990" s="9"/>
      <c r="G6990" s="9"/>
      <c r="H6990" s="9" t="s">
        <v>1278</v>
      </c>
      <c r="I6990" s="9"/>
      <c r="J6990" s="10" t="s">
        <v>453</v>
      </c>
      <c r="K6990" s="10" t="s">
        <v>454</v>
      </c>
      <c r="L6990" s="10" t="s">
        <v>993</v>
      </c>
      <c r="M6990" s="9"/>
      <c r="N6990" s="12" t="s">
        <v>457</v>
      </c>
    </row>
    <row r="6991" customFormat="1" spans="1:14">
      <c r="A6991" s="9" t="s">
        <v>11732</v>
      </c>
      <c r="B6991" s="9"/>
      <c r="C6991" s="9" t="s">
        <v>13848</v>
      </c>
      <c r="D6991" s="9" t="s">
        <v>13849</v>
      </c>
      <c r="E6991" s="9" t="s">
        <v>451</v>
      </c>
      <c r="F6991" s="9"/>
      <c r="G6991" s="9"/>
      <c r="H6991" s="9" t="s">
        <v>1278</v>
      </c>
      <c r="I6991" s="9"/>
      <c r="J6991" s="10" t="s">
        <v>453</v>
      </c>
      <c r="K6991" s="10" t="s">
        <v>454</v>
      </c>
      <c r="L6991" s="10" t="s">
        <v>993</v>
      </c>
      <c r="M6991" s="9"/>
      <c r="N6991" s="12" t="s">
        <v>457</v>
      </c>
    </row>
    <row r="6992" customFormat="1" spans="1:14">
      <c r="A6992" s="9" t="s">
        <v>11732</v>
      </c>
      <c r="B6992" s="9"/>
      <c r="C6992" s="9" t="s">
        <v>13850</v>
      </c>
      <c r="D6992" s="9" t="s">
        <v>13851</v>
      </c>
      <c r="E6992" s="9" t="s">
        <v>451</v>
      </c>
      <c r="F6992" s="9"/>
      <c r="G6992" s="9"/>
      <c r="H6992" s="9" t="s">
        <v>1278</v>
      </c>
      <c r="I6992" s="9"/>
      <c r="J6992" s="10" t="s">
        <v>453</v>
      </c>
      <c r="K6992" s="10" t="s">
        <v>454</v>
      </c>
      <c r="L6992" s="10" t="s">
        <v>993</v>
      </c>
      <c r="M6992" s="9"/>
      <c r="N6992" s="12" t="s">
        <v>457</v>
      </c>
    </row>
    <row r="6993" customFormat="1" spans="1:14">
      <c r="A6993" s="9" t="s">
        <v>11732</v>
      </c>
      <c r="B6993" s="9"/>
      <c r="C6993" s="9" t="s">
        <v>13852</v>
      </c>
      <c r="D6993" s="9" t="s">
        <v>13853</v>
      </c>
      <c r="E6993" s="9" t="s">
        <v>451</v>
      </c>
      <c r="F6993" s="9"/>
      <c r="G6993" s="9"/>
      <c r="H6993" s="9" t="s">
        <v>1278</v>
      </c>
      <c r="I6993" s="9"/>
      <c r="J6993" s="10" t="s">
        <v>453</v>
      </c>
      <c r="K6993" s="10" t="s">
        <v>454</v>
      </c>
      <c r="L6993" s="10" t="s">
        <v>993</v>
      </c>
      <c r="M6993" s="9"/>
      <c r="N6993" s="12" t="s">
        <v>457</v>
      </c>
    </row>
    <row r="6994" customFormat="1" spans="1:14">
      <c r="A6994" s="9" t="s">
        <v>11732</v>
      </c>
      <c r="B6994" s="9"/>
      <c r="C6994" s="9" t="s">
        <v>13854</v>
      </c>
      <c r="D6994" s="9" t="s">
        <v>13855</v>
      </c>
      <c r="E6994" s="9" t="s">
        <v>451</v>
      </c>
      <c r="F6994" s="9"/>
      <c r="G6994" s="9"/>
      <c r="H6994" s="9" t="s">
        <v>1278</v>
      </c>
      <c r="I6994" s="9"/>
      <c r="J6994" s="10" t="s">
        <v>453</v>
      </c>
      <c r="K6994" s="10" t="s">
        <v>454</v>
      </c>
      <c r="L6994" s="10" t="s">
        <v>993</v>
      </c>
      <c r="M6994" s="9"/>
      <c r="N6994" s="12" t="s">
        <v>457</v>
      </c>
    </row>
    <row r="6995" customFormat="1" spans="1:14">
      <c r="A6995" s="9" t="s">
        <v>11732</v>
      </c>
      <c r="B6995" s="9"/>
      <c r="C6995" s="10" t="s">
        <v>13856</v>
      </c>
      <c r="D6995" s="10" t="s">
        <v>13857</v>
      </c>
      <c r="E6995" s="10" t="s">
        <v>451</v>
      </c>
      <c r="F6995" s="10"/>
      <c r="G6995" s="10"/>
      <c r="H6995" s="10" t="s">
        <v>1278</v>
      </c>
      <c r="I6995" s="10"/>
      <c r="J6995" s="10" t="s">
        <v>453</v>
      </c>
      <c r="K6995" s="10" t="s">
        <v>454</v>
      </c>
      <c r="L6995" s="10" t="s">
        <v>993</v>
      </c>
      <c r="M6995" s="9" t="s">
        <v>456</v>
      </c>
      <c r="N6995" s="12" t="s">
        <v>457</v>
      </c>
    </row>
    <row r="6996" customFormat="1" spans="1:14">
      <c r="A6996" s="9" t="s">
        <v>11732</v>
      </c>
      <c r="B6996" s="9"/>
      <c r="C6996" s="12" t="s">
        <v>13858</v>
      </c>
      <c r="D6996" s="12" t="s">
        <v>13859</v>
      </c>
      <c r="E6996" s="9" t="s">
        <v>451</v>
      </c>
      <c r="F6996" s="9"/>
      <c r="G6996" s="9"/>
      <c r="H6996" s="10" t="s">
        <v>1278</v>
      </c>
      <c r="I6996" s="10"/>
      <c r="J6996" s="10" t="s">
        <v>453</v>
      </c>
      <c r="K6996" s="10" t="s">
        <v>454</v>
      </c>
      <c r="L6996" s="9" t="s">
        <v>7571</v>
      </c>
      <c r="M6996" s="9"/>
      <c r="N6996" s="12" t="s">
        <v>457</v>
      </c>
    </row>
    <row r="6997" customFormat="1" spans="1:14">
      <c r="A6997" s="9" t="s">
        <v>11732</v>
      </c>
      <c r="B6997" s="9"/>
      <c r="C6997" s="12" t="s">
        <v>13860</v>
      </c>
      <c r="D6997" s="12" t="s">
        <v>13861</v>
      </c>
      <c r="E6997" s="9" t="s">
        <v>451</v>
      </c>
      <c r="F6997" s="9"/>
      <c r="G6997" s="9"/>
      <c r="H6997" s="10" t="s">
        <v>1278</v>
      </c>
      <c r="I6997" s="10"/>
      <c r="J6997" s="10" t="s">
        <v>453</v>
      </c>
      <c r="K6997" s="10" t="s">
        <v>454</v>
      </c>
      <c r="L6997" s="9" t="s">
        <v>7571</v>
      </c>
      <c r="M6997" s="9"/>
      <c r="N6997" s="12" t="s">
        <v>457</v>
      </c>
    </row>
    <row r="6998" customFormat="1" spans="1:14">
      <c r="A6998" s="9" t="s">
        <v>11732</v>
      </c>
      <c r="B6998" s="9"/>
      <c r="C6998" s="12" t="s">
        <v>13862</v>
      </c>
      <c r="D6998" s="12" t="s">
        <v>13863</v>
      </c>
      <c r="E6998" s="9" t="s">
        <v>451</v>
      </c>
      <c r="F6998" s="9"/>
      <c r="G6998" s="9"/>
      <c r="H6998" s="10" t="s">
        <v>1278</v>
      </c>
      <c r="I6998" s="10"/>
      <c r="J6998" s="10" t="s">
        <v>453</v>
      </c>
      <c r="K6998" s="10" t="s">
        <v>454</v>
      </c>
      <c r="L6998" s="9" t="s">
        <v>7571</v>
      </c>
      <c r="M6998" s="9"/>
      <c r="N6998" s="12" t="s">
        <v>457</v>
      </c>
    </row>
    <row r="6999" customFormat="1" spans="1:14">
      <c r="A6999" s="9" t="s">
        <v>11732</v>
      </c>
      <c r="B6999" s="9"/>
      <c r="C6999" s="12" t="s">
        <v>13864</v>
      </c>
      <c r="D6999" s="12" t="s">
        <v>13865</v>
      </c>
      <c r="E6999" s="9" t="s">
        <v>451</v>
      </c>
      <c r="F6999" s="9"/>
      <c r="G6999" s="9"/>
      <c r="H6999" s="10" t="s">
        <v>1278</v>
      </c>
      <c r="I6999" s="10"/>
      <c r="J6999" s="10" t="s">
        <v>453</v>
      </c>
      <c r="K6999" s="10" t="s">
        <v>454</v>
      </c>
      <c r="L6999" s="9" t="s">
        <v>7571</v>
      </c>
      <c r="M6999" s="9"/>
      <c r="N6999" s="12" t="s">
        <v>457</v>
      </c>
    </row>
    <row r="7000" customFormat="1" spans="1:14">
      <c r="A7000" s="9" t="s">
        <v>11732</v>
      </c>
      <c r="B7000" s="9"/>
      <c r="C7000" s="12" t="s">
        <v>13866</v>
      </c>
      <c r="D7000" s="12" t="s">
        <v>13867</v>
      </c>
      <c r="E7000" s="9" t="s">
        <v>451</v>
      </c>
      <c r="F7000" s="9"/>
      <c r="G7000" s="9"/>
      <c r="H7000" s="10" t="s">
        <v>1278</v>
      </c>
      <c r="I7000" s="10"/>
      <c r="J7000" s="10" t="s">
        <v>453</v>
      </c>
      <c r="K7000" s="10" t="s">
        <v>454</v>
      </c>
      <c r="L7000" s="9" t="s">
        <v>7571</v>
      </c>
      <c r="M7000" s="9"/>
      <c r="N7000" s="12" t="s">
        <v>457</v>
      </c>
    </row>
    <row r="7001" customFormat="1" spans="1:14">
      <c r="A7001" s="9" t="s">
        <v>11732</v>
      </c>
      <c r="B7001" s="9"/>
      <c r="C7001" s="12" t="s">
        <v>13868</v>
      </c>
      <c r="D7001" s="12" t="s">
        <v>13869</v>
      </c>
      <c r="E7001" s="9" t="s">
        <v>451</v>
      </c>
      <c r="F7001" s="9"/>
      <c r="G7001" s="9"/>
      <c r="H7001" s="10" t="s">
        <v>1278</v>
      </c>
      <c r="I7001" s="10"/>
      <c r="J7001" s="10" t="s">
        <v>453</v>
      </c>
      <c r="K7001" s="10" t="s">
        <v>454</v>
      </c>
      <c r="L7001" s="9" t="s">
        <v>7571</v>
      </c>
      <c r="M7001" s="9"/>
      <c r="N7001" s="12" t="s">
        <v>457</v>
      </c>
    </row>
    <row r="7002" customFormat="1" spans="1:14">
      <c r="A7002" s="9" t="s">
        <v>11732</v>
      </c>
      <c r="B7002" s="9"/>
      <c r="C7002" s="12" t="s">
        <v>13870</v>
      </c>
      <c r="D7002" s="12" t="s">
        <v>13871</v>
      </c>
      <c r="E7002" s="9" t="s">
        <v>451</v>
      </c>
      <c r="F7002" s="9"/>
      <c r="G7002" s="9"/>
      <c r="H7002" s="10" t="s">
        <v>1278</v>
      </c>
      <c r="I7002" s="10"/>
      <c r="J7002" s="10" t="s">
        <v>453</v>
      </c>
      <c r="K7002" s="10" t="s">
        <v>454</v>
      </c>
      <c r="L7002" s="9" t="s">
        <v>7571</v>
      </c>
      <c r="M7002" s="9"/>
      <c r="N7002" s="12" t="s">
        <v>457</v>
      </c>
    </row>
    <row r="7003" customFormat="1" spans="1:14">
      <c r="A7003" s="9" t="s">
        <v>11732</v>
      </c>
      <c r="B7003" s="9"/>
      <c r="C7003" s="12" t="s">
        <v>13872</v>
      </c>
      <c r="D7003" s="12" t="s">
        <v>13873</v>
      </c>
      <c r="E7003" s="9" t="s">
        <v>451</v>
      </c>
      <c r="F7003" s="9"/>
      <c r="G7003" s="9"/>
      <c r="H7003" s="10" t="s">
        <v>1278</v>
      </c>
      <c r="I7003" s="10"/>
      <c r="J7003" s="10" t="s">
        <v>453</v>
      </c>
      <c r="K7003" s="10" t="s">
        <v>454</v>
      </c>
      <c r="L7003" s="9" t="s">
        <v>7571</v>
      </c>
      <c r="M7003" s="9"/>
      <c r="N7003" s="12" t="s">
        <v>457</v>
      </c>
    </row>
    <row r="7004" customFormat="1" spans="1:14">
      <c r="A7004" s="9" t="s">
        <v>11732</v>
      </c>
      <c r="B7004" s="9"/>
      <c r="C7004" s="12" t="s">
        <v>13874</v>
      </c>
      <c r="D7004" s="12" t="s">
        <v>13875</v>
      </c>
      <c r="E7004" s="9" t="s">
        <v>451</v>
      </c>
      <c r="F7004" s="9"/>
      <c r="G7004" s="9"/>
      <c r="H7004" s="10" t="s">
        <v>1278</v>
      </c>
      <c r="I7004" s="10"/>
      <c r="J7004" s="10" t="s">
        <v>453</v>
      </c>
      <c r="K7004" s="10" t="s">
        <v>454</v>
      </c>
      <c r="L7004" s="9" t="s">
        <v>7571</v>
      </c>
      <c r="M7004" s="9"/>
      <c r="N7004" s="12" t="s">
        <v>457</v>
      </c>
    </row>
    <row r="7005" customFormat="1" spans="1:14">
      <c r="A7005" s="9" t="s">
        <v>11732</v>
      </c>
      <c r="B7005" s="9"/>
      <c r="C7005" s="12" t="s">
        <v>13876</v>
      </c>
      <c r="D7005" s="12" t="s">
        <v>13877</v>
      </c>
      <c r="E7005" s="9" t="s">
        <v>451</v>
      </c>
      <c r="F7005" s="9"/>
      <c r="G7005" s="9"/>
      <c r="H7005" s="10" t="s">
        <v>1278</v>
      </c>
      <c r="I7005" s="10"/>
      <c r="J7005" s="10" t="s">
        <v>453</v>
      </c>
      <c r="K7005" s="10" t="s">
        <v>454</v>
      </c>
      <c r="L7005" s="9" t="s">
        <v>7571</v>
      </c>
      <c r="M7005" s="9"/>
      <c r="N7005" s="12" t="s">
        <v>457</v>
      </c>
    </row>
    <row r="7006" customFormat="1" spans="1:14">
      <c r="A7006" s="9" t="s">
        <v>11732</v>
      </c>
      <c r="B7006" s="9"/>
      <c r="C7006" s="12" t="s">
        <v>13878</v>
      </c>
      <c r="D7006" s="12" t="s">
        <v>13879</v>
      </c>
      <c r="E7006" s="9" t="s">
        <v>451</v>
      </c>
      <c r="F7006" s="9"/>
      <c r="G7006" s="9"/>
      <c r="H7006" s="10" t="s">
        <v>1278</v>
      </c>
      <c r="I7006" s="10"/>
      <c r="J7006" s="10" t="s">
        <v>453</v>
      </c>
      <c r="K7006" s="10" t="s">
        <v>454</v>
      </c>
      <c r="L7006" s="9" t="s">
        <v>7571</v>
      </c>
      <c r="M7006" s="9"/>
      <c r="N7006" s="12" t="s">
        <v>457</v>
      </c>
    </row>
    <row r="7007" customFormat="1" spans="1:14">
      <c r="A7007" s="9" t="s">
        <v>11732</v>
      </c>
      <c r="B7007" s="9"/>
      <c r="C7007" s="12" t="s">
        <v>13880</v>
      </c>
      <c r="D7007" s="12" t="s">
        <v>13881</v>
      </c>
      <c r="E7007" s="9" t="s">
        <v>451</v>
      </c>
      <c r="F7007" s="9"/>
      <c r="G7007" s="9"/>
      <c r="H7007" s="10" t="s">
        <v>1278</v>
      </c>
      <c r="I7007" s="10"/>
      <c r="J7007" s="10" t="s">
        <v>453</v>
      </c>
      <c r="K7007" s="10" t="s">
        <v>454</v>
      </c>
      <c r="L7007" s="9" t="s">
        <v>7571</v>
      </c>
      <c r="M7007" s="9"/>
      <c r="N7007" s="12" t="s">
        <v>457</v>
      </c>
    </row>
    <row r="7008" customFormat="1" spans="1:14">
      <c r="A7008" s="9" t="s">
        <v>11732</v>
      </c>
      <c r="B7008" s="9"/>
      <c r="C7008" s="12" t="s">
        <v>13882</v>
      </c>
      <c r="D7008" s="12" t="s">
        <v>13883</v>
      </c>
      <c r="E7008" s="9" t="s">
        <v>451</v>
      </c>
      <c r="F7008" s="9"/>
      <c r="G7008" s="9"/>
      <c r="H7008" s="10" t="s">
        <v>1278</v>
      </c>
      <c r="I7008" s="10"/>
      <c r="J7008" s="10" t="s">
        <v>453</v>
      </c>
      <c r="K7008" s="10" t="s">
        <v>454</v>
      </c>
      <c r="L7008" s="9" t="s">
        <v>7571</v>
      </c>
      <c r="M7008" s="9"/>
      <c r="N7008" s="12" t="s">
        <v>457</v>
      </c>
    </row>
    <row r="7009" customFormat="1" spans="1:14">
      <c r="A7009" s="9" t="s">
        <v>11732</v>
      </c>
      <c r="B7009" s="9"/>
      <c r="C7009" s="12" t="s">
        <v>13884</v>
      </c>
      <c r="D7009" s="12" t="s">
        <v>13885</v>
      </c>
      <c r="E7009" s="9" t="s">
        <v>451</v>
      </c>
      <c r="F7009" s="9"/>
      <c r="G7009" s="9"/>
      <c r="H7009" s="10" t="s">
        <v>1278</v>
      </c>
      <c r="I7009" s="10"/>
      <c r="J7009" s="10" t="s">
        <v>453</v>
      </c>
      <c r="K7009" s="10" t="s">
        <v>454</v>
      </c>
      <c r="L7009" s="9" t="s">
        <v>7571</v>
      </c>
      <c r="M7009" s="9"/>
      <c r="N7009" s="12" t="s">
        <v>457</v>
      </c>
    </row>
    <row r="7010" customFormat="1" spans="1:14">
      <c r="A7010" s="9" t="s">
        <v>11732</v>
      </c>
      <c r="B7010" s="9"/>
      <c r="C7010" s="12" t="s">
        <v>13886</v>
      </c>
      <c r="D7010" s="12" t="s">
        <v>13887</v>
      </c>
      <c r="E7010" s="9" t="s">
        <v>451</v>
      </c>
      <c r="F7010" s="9"/>
      <c r="G7010" s="9"/>
      <c r="H7010" s="10" t="s">
        <v>1278</v>
      </c>
      <c r="I7010" s="10"/>
      <c r="J7010" s="10" t="s">
        <v>453</v>
      </c>
      <c r="K7010" s="10" t="s">
        <v>454</v>
      </c>
      <c r="L7010" s="9" t="s">
        <v>7571</v>
      </c>
      <c r="M7010" s="9"/>
      <c r="N7010" s="12" t="s">
        <v>457</v>
      </c>
    </row>
    <row r="7011" customFormat="1" spans="1:14">
      <c r="A7011" s="9" t="s">
        <v>11732</v>
      </c>
      <c r="B7011" s="9"/>
      <c r="C7011" s="12" t="s">
        <v>13888</v>
      </c>
      <c r="D7011" s="12" t="s">
        <v>13889</v>
      </c>
      <c r="E7011" s="9" t="s">
        <v>451</v>
      </c>
      <c r="F7011" s="9"/>
      <c r="G7011" s="9"/>
      <c r="H7011" s="10" t="s">
        <v>1278</v>
      </c>
      <c r="I7011" s="10"/>
      <c r="J7011" s="10" t="s">
        <v>453</v>
      </c>
      <c r="K7011" s="10" t="s">
        <v>454</v>
      </c>
      <c r="L7011" s="9" t="s">
        <v>7571</v>
      </c>
      <c r="M7011" s="9"/>
      <c r="N7011" s="12" t="s">
        <v>457</v>
      </c>
    </row>
    <row r="7012" customFormat="1" spans="1:14">
      <c r="A7012" s="9" t="s">
        <v>11732</v>
      </c>
      <c r="B7012" s="9"/>
      <c r="C7012" s="12" t="s">
        <v>13890</v>
      </c>
      <c r="D7012" s="12" t="s">
        <v>13891</v>
      </c>
      <c r="E7012" s="9" t="s">
        <v>451</v>
      </c>
      <c r="F7012" s="9"/>
      <c r="G7012" s="9"/>
      <c r="H7012" s="10" t="s">
        <v>1278</v>
      </c>
      <c r="I7012" s="10"/>
      <c r="J7012" s="10" t="s">
        <v>453</v>
      </c>
      <c r="K7012" s="10" t="s">
        <v>454</v>
      </c>
      <c r="L7012" s="9" t="s">
        <v>7571</v>
      </c>
      <c r="M7012" s="9"/>
      <c r="N7012" s="12" t="s">
        <v>457</v>
      </c>
    </row>
    <row r="7013" customFormat="1" spans="1:14">
      <c r="A7013" s="9" t="s">
        <v>11732</v>
      </c>
      <c r="B7013" s="9"/>
      <c r="C7013" s="12" t="s">
        <v>13892</v>
      </c>
      <c r="D7013" s="12" t="s">
        <v>13893</v>
      </c>
      <c r="E7013" s="9" t="s">
        <v>451</v>
      </c>
      <c r="F7013" s="9"/>
      <c r="G7013" s="9"/>
      <c r="H7013" s="10" t="s">
        <v>1278</v>
      </c>
      <c r="I7013" s="10"/>
      <c r="J7013" s="10" t="s">
        <v>453</v>
      </c>
      <c r="K7013" s="10" t="s">
        <v>454</v>
      </c>
      <c r="L7013" s="9" t="s">
        <v>7571</v>
      </c>
      <c r="M7013" s="9"/>
      <c r="N7013" s="12" t="s">
        <v>457</v>
      </c>
    </row>
    <row r="7014" customFormat="1" spans="1:14">
      <c r="A7014" s="9" t="s">
        <v>11732</v>
      </c>
      <c r="B7014" s="9"/>
      <c r="C7014" s="12" t="s">
        <v>13894</v>
      </c>
      <c r="D7014" s="12" t="s">
        <v>13895</v>
      </c>
      <c r="E7014" s="9" t="s">
        <v>451</v>
      </c>
      <c r="F7014" s="9"/>
      <c r="G7014" s="9"/>
      <c r="H7014" s="10" t="s">
        <v>1278</v>
      </c>
      <c r="I7014" s="10"/>
      <c r="J7014" s="10" t="s">
        <v>453</v>
      </c>
      <c r="K7014" s="10" t="s">
        <v>454</v>
      </c>
      <c r="L7014" s="9" t="s">
        <v>7571</v>
      </c>
      <c r="M7014" s="9"/>
      <c r="N7014" s="12" t="s">
        <v>457</v>
      </c>
    </row>
    <row r="7015" customFormat="1" spans="1:14">
      <c r="A7015" s="9" t="s">
        <v>11732</v>
      </c>
      <c r="B7015" s="9"/>
      <c r="C7015" s="12" t="s">
        <v>13896</v>
      </c>
      <c r="D7015" s="12" t="s">
        <v>13897</v>
      </c>
      <c r="E7015" s="9" t="s">
        <v>451</v>
      </c>
      <c r="F7015" s="9"/>
      <c r="G7015" s="9"/>
      <c r="H7015" s="10" t="s">
        <v>1278</v>
      </c>
      <c r="I7015" s="10"/>
      <c r="J7015" s="10" t="s">
        <v>453</v>
      </c>
      <c r="K7015" s="10" t="s">
        <v>454</v>
      </c>
      <c r="L7015" s="9" t="s">
        <v>7571</v>
      </c>
      <c r="M7015" s="9"/>
      <c r="N7015" s="12" t="s">
        <v>457</v>
      </c>
    </row>
    <row r="7016" customFormat="1" spans="1:14">
      <c r="A7016" s="9" t="s">
        <v>11732</v>
      </c>
      <c r="B7016" s="9"/>
      <c r="C7016" s="12" t="s">
        <v>13898</v>
      </c>
      <c r="D7016" s="12" t="s">
        <v>13899</v>
      </c>
      <c r="E7016" s="9" t="s">
        <v>451</v>
      </c>
      <c r="F7016" s="9"/>
      <c r="G7016" s="9"/>
      <c r="H7016" s="10" t="s">
        <v>1278</v>
      </c>
      <c r="I7016" s="10"/>
      <c r="J7016" s="10" t="s">
        <v>453</v>
      </c>
      <c r="K7016" s="10" t="s">
        <v>454</v>
      </c>
      <c r="L7016" s="9" t="s">
        <v>7571</v>
      </c>
      <c r="M7016" s="9"/>
      <c r="N7016" s="12" t="s">
        <v>457</v>
      </c>
    </row>
    <row r="7017" customFormat="1" spans="1:14">
      <c r="A7017" s="9" t="s">
        <v>11732</v>
      </c>
      <c r="B7017" s="9"/>
      <c r="C7017" s="12" t="s">
        <v>13900</v>
      </c>
      <c r="D7017" s="12" t="s">
        <v>13901</v>
      </c>
      <c r="E7017" s="9" t="s">
        <v>451</v>
      </c>
      <c r="F7017" s="9"/>
      <c r="G7017" s="9"/>
      <c r="H7017" s="10" t="s">
        <v>1045</v>
      </c>
      <c r="I7017" s="10"/>
      <c r="J7017" s="9" t="s">
        <v>1857</v>
      </c>
      <c r="K7017" s="10" t="s">
        <v>11735</v>
      </c>
      <c r="L7017" s="9" t="s">
        <v>1134</v>
      </c>
      <c r="M7017" s="9"/>
      <c r="N7017" s="12" t="s">
        <v>11737</v>
      </c>
    </row>
    <row r="7018" customFormat="1" spans="1:14">
      <c r="A7018" s="9" t="s">
        <v>11732</v>
      </c>
      <c r="B7018" s="9"/>
      <c r="C7018" s="12" t="s">
        <v>13902</v>
      </c>
      <c r="D7018" s="12" t="s">
        <v>13903</v>
      </c>
      <c r="E7018" s="9" t="s">
        <v>451</v>
      </c>
      <c r="F7018" s="9"/>
      <c r="G7018" s="9"/>
      <c r="H7018" s="10" t="s">
        <v>1045</v>
      </c>
      <c r="I7018" s="10"/>
      <c r="J7018" s="9" t="s">
        <v>1857</v>
      </c>
      <c r="K7018" s="10" t="s">
        <v>11735</v>
      </c>
      <c r="L7018" s="9" t="s">
        <v>1134</v>
      </c>
      <c r="M7018" s="9"/>
      <c r="N7018" s="12" t="s">
        <v>11737</v>
      </c>
    </row>
    <row r="7019" customFormat="1" spans="1:14">
      <c r="A7019" s="9" t="s">
        <v>11732</v>
      </c>
      <c r="B7019" s="9"/>
      <c r="C7019" s="12" t="s">
        <v>13904</v>
      </c>
      <c r="D7019" s="12" t="s">
        <v>13905</v>
      </c>
      <c r="E7019" s="9" t="s">
        <v>451</v>
      </c>
      <c r="F7019" s="9"/>
      <c r="G7019" s="9"/>
      <c r="H7019" s="10" t="s">
        <v>1045</v>
      </c>
      <c r="I7019" s="10"/>
      <c r="J7019" s="9" t="s">
        <v>1857</v>
      </c>
      <c r="K7019" s="10" t="s">
        <v>11735</v>
      </c>
      <c r="L7019" s="9" t="s">
        <v>1134</v>
      </c>
      <c r="M7019" s="9"/>
      <c r="N7019" s="12" t="s">
        <v>11737</v>
      </c>
    </row>
    <row r="7020" customFormat="1" spans="1:14">
      <c r="A7020" s="9" t="s">
        <v>11732</v>
      </c>
      <c r="B7020" s="9"/>
      <c r="C7020" s="12" t="s">
        <v>13906</v>
      </c>
      <c r="D7020" s="12" t="s">
        <v>13907</v>
      </c>
      <c r="E7020" s="9" t="s">
        <v>451</v>
      </c>
      <c r="F7020" s="9"/>
      <c r="G7020" s="9"/>
      <c r="H7020" s="10" t="s">
        <v>1045</v>
      </c>
      <c r="I7020" s="10"/>
      <c r="J7020" s="9" t="s">
        <v>1857</v>
      </c>
      <c r="K7020" s="10" t="s">
        <v>11735</v>
      </c>
      <c r="L7020" s="9" t="s">
        <v>1134</v>
      </c>
      <c r="M7020" s="9"/>
      <c r="N7020" s="12" t="s">
        <v>11737</v>
      </c>
    </row>
    <row r="7021" customFormat="1" spans="1:14">
      <c r="A7021" s="9" t="s">
        <v>11732</v>
      </c>
      <c r="B7021" s="9"/>
      <c r="C7021" s="12" t="s">
        <v>13908</v>
      </c>
      <c r="D7021" s="12" t="s">
        <v>13909</v>
      </c>
      <c r="E7021" s="9" t="s">
        <v>451</v>
      </c>
      <c r="F7021" s="9"/>
      <c r="G7021" s="9"/>
      <c r="H7021" s="10" t="s">
        <v>1045</v>
      </c>
      <c r="I7021" s="10"/>
      <c r="J7021" s="9" t="s">
        <v>1857</v>
      </c>
      <c r="K7021" s="10" t="s">
        <v>11735</v>
      </c>
      <c r="L7021" s="9" t="s">
        <v>1134</v>
      </c>
      <c r="M7021" s="9"/>
      <c r="N7021" s="12" t="s">
        <v>11737</v>
      </c>
    </row>
    <row r="7022" customFormat="1" spans="1:14">
      <c r="A7022" s="9" t="s">
        <v>11732</v>
      </c>
      <c r="B7022" s="9"/>
      <c r="C7022" s="12" t="s">
        <v>13910</v>
      </c>
      <c r="D7022" s="12" t="s">
        <v>13911</v>
      </c>
      <c r="E7022" s="9" t="s">
        <v>451</v>
      </c>
      <c r="F7022" s="9"/>
      <c r="G7022" s="9"/>
      <c r="H7022" s="10" t="s">
        <v>1045</v>
      </c>
      <c r="I7022" s="10"/>
      <c r="J7022" s="9" t="s">
        <v>1857</v>
      </c>
      <c r="K7022" s="10" t="s">
        <v>11735</v>
      </c>
      <c r="L7022" s="9" t="s">
        <v>1134</v>
      </c>
      <c r="M7022" s="9"/>
      <c r="N7022" s="12" t="s">
        <v>11737</v>
      </c>
    </row>
    <row r="7023" customFormat="1" spans="1:14">
      <c r="A7023" s="9" t="s">
        <v>11732</v>
      </c>
      <c r="B7023" s="9"/>
      <c r="C7023" s="12" t="s">
        <v>13912</v>
      </c>
      <c r="D7023" s="12" t="s">
        <v>13913</v>
      </c>
      <c r="E7023" s="9" t="s">
        <v>451</v>
      </c>
      <c r="F7023" s="9"/>
      <c r="G7023" s="9"/>
      <c r="H7023" s="10" t="s">
        <v>1045</v>
      </c>
      <c r="I7023" s="10"/>
      <c r="J7023" s="9" t="s">
        <v>1857</v>
      </c>
      <c r="K7023" s="10" t="s">
        <v>11735</v>
      </c>
      <c r="L7023" s="9" t="s">
        <v>1134</v>
      </c>
      <c r="M7023" s="9"/>
      <c r="N7023" s="12" t="s">
        <v>11737</v>
      </c>
    </row>
    <row r="7024" customFormat="1" spans="1:14">
      <c r="A7024" s="9" t="s">
        <v>11732</v>
      </c>
      <c r="B7024" s="9"/>
      <c r="C7024" s="12" t="s">
        <v>13914</v>
      </c>
      <c r="D7024" s="12" t="s">
        <v>13915</v>
      </c>
      <c r="E7024" s="9" t="s">
        <v>451</v>
      </c>
      <c r="F7024" s="9"/>
      <c r="G7024" s="9"/>
      <c r="H7024" s="10" t="s">
        <v>1045</v>
      </c>
      <c r="I7024" s="10"/>
      <c r="J7024" s="9" t="s">
        <v>1857</v>
      </c>
      <c r="K7024" s="10" t="s">
        <v>11735</v>
      </c>
      <c r="L7024" s="9" t="s">
        <v>1134</v>
      </c>
      <c r="M7024" s="9"/>
      <c r="N7024" s="12" t="s">
        <v>11737</v>
      </c>
    </row>
    <row r="7025" customFormat="1" spans="1:14">
      <c r="A7025" s="9" t="s">
        <v>11732</v>
      </c>
      <c r="B7025" s="9"/>
      <c r="C7025" s="12" t="s">
        <v>13916</v>
      </c>
      <c r="D7025" s="12" t="s">
        <v>13917</v>
      </c>
      <c r="E7025" s="9" t="s">
        <v>451</v>
      </c>
      <c r="F7025" s="9"/>
      <c r="G7025" s="9"/>
      <c r="H7025" s="10" t="s">
        <v>1045</v>
      </c>
      <c r="I7025" s="10"/>
      <c r="J7025" s="9" t="s">
        <v>1857</v>
      </c>
      <c r="K7025" s="10" t="s">
        <v>11735</v>
      </c>
      <c r="L7025" s="9" t="s">
        <v>1134</v>
      </c>
      <c r="M7025" s="9"/>
      <c r="N7025" s="12" t="s">
        <v>11737</v>
      </c>
    </row>
    <row r="7026" customFormat="1" spans="1:14">
      <c r="A7026" s="9" t="s">
        <v>11732</v>
      </c>
      <c r="B7026" s="9"/>
      <c r="C7026" s="12" t="s">
        <v>13918</v>
      </c>
      <c r="D7026" s="12" t="s">
        <v>13919</v>
      </c>
      <c r="E7026" s="9" t="s">
        <v>451</v>
      </c>
      <c r="F7026" s="9"/>
      <c r="G7026" s="9"/>
      <c r="H7026" s="10" t="s">
        <v>1045</v>
      </c>
      <c r="I7026" s="10"/>
      <c r="J7026" s="9" t="s">
        <v>1857</v>
      </c>
      <c r="K7026" s="10" t="s">
        <v>11735</v>
      </c>
      <c r="L7026" s="9" t="s">
        <v>1134</v>
      </c>
      <c r="M7026" s="9"/>
      <c r="N7026" s="12" t="s">
        <v>11737</v>
      </c>
    </row>
    <row r="7027" customFormat="1" spans="1:14">
      <c r="A7027" s="9" t="s">
        <v>11732</v>
      </c>
      <c r="B7027" s="9"/>
      <c r="C7027" s="12" t="s">
        <v>13920</v>
      </c>
      <c r="D7027" s="12" t="s">
        <v>13921</v>
      </c>
      <c r="E7027" s="9" t="s">
        <v>451</v>
      </c>
      <c r="F7027" s="9"/>
      <c r="G7027" s="9"/>
      <c r="H7027" s="10" t="s">
        <v>1045</v>
      </c>
      <c r="I7027" s="10"/>
      <c r="J7027" s="9" t="s">
        <v>1857</v>
      </c>
      <c r="K7027" s="10" t="s">
        <v>11735</v>
      </c>
      <c r="L7027" s="9" t="s">
        <v>1134</v>
      </c>
      <c r="M7027" s="9"/>
      <c r="N7027" s="12" t="s">
        <v>11737</v>
      </c>
    </row>
    <row r="7028" customFormat="1" spans="1:14">
      <c r="A7028" s="9" t="s">
        <v>11732</v>
      </c>
      <c r="B7028" s="9"/>
      <c r="C7028" s="12" t="s">
        <v>13922</v>
      </c>
      <c r="D7028" s="12" t="s">
        <v>13923</v>
      </c>
      <c r="E7028" s="9" t="s">
        <v>451</v>
      </c>
      <c r="F7028" s="9"/>
      <c r="G7028" s="9"/>
      <c r="H7028" s="10" t="s">
        <v>1045</v>
      </c>
      <c r="I7028" s="10"/>
      <c r="J7028" s="9" t="s">
        <v>1857</v>
      </c>
      <c r="K7028" s="10" t="s">
        <v>11735</v>
      </c>
      <c r="L7028" s="9" t="s">
        <v>1134</v>
      </c>
      <c r="M7028" s="9"/>
      <c r="N7028" s="12" t="s">
        <v>11737</v>
      </c>
    </row>
    <row r="7029" customFormat="1" spans="1:14">
      <c r="A7029" s="9" t="s">
        <v>11732</v>
      </c>
      <c r="B7029" s="9"/>
      <c r="C7029" s="12" t="s">
        <v>13924</v>
      </c>
      <c r="D7029" s="12" t="s">
        <v>13925</v>
      </c>
      <c r="E7029" s="9" t="s">
        <v>451</v>
      </c>
      <c r="F7029" s="9"/>
      <c r="G7029" s="9"/>
      <c r="H7029" s="10" t="s">
        <v>1045</v>
      </c>
      <c r="I7029" s="10"/>
      <c r="J7029" s="9" t="s">
        <v>1857</v>
      </c>
      <c r="K7029" s="10" t="s">
        <v>11735</v>
      </c>
      <c r="L7029" s="9" t="s">
        <v>1134</v>
      </c>
      <c r="M7029" s="9"/>
      <c r="N7029" s="12" t="s">
        <v>11737</v>
      </c>
    </row>
    <row r="7030" customFormat="1" spans="1:14">
      <c r="A7030" s="9" t="s">
        <v>11732</v>
      </c>
      <c r="B7030" s="9"/>
      <c r="C7030" s="12" t="s">
        <v>13926</v>
      </c>
      <c r="D7030" s="12" t="s">
        <v>13927</v>
      </c>
      <c r="E7030" s="9" t="s">
        <v>451</v>
      </c>
      <c r="F7030" s="9"/>
      <c r="G7030" s="9"/>
      <c r="H7030" s="10" t="s">
        <v>1045</v>
      </c>
      <c r="I7030" s="10"/>
      <c r="J7030" s="9" t="s">
        <v>1857</v>
      </c>
      <c r="K7030" s="10" t="s">
        <v>11735</v>
      </c>
      <c r="L7030" s="9" t="s">
        <v>1134</v>
      </c>
      <c r="M7030" s="9"/>
      <c r="N7030" s="12" t="s">
        <v>11737</v>
      </c>
    </row>
    <row r="7031" customFormat="1" spans="1:14">
      <c r="A7031" s="9" t="s">
        <v>11732</v>
      </c>
      <c r="B7031" s="9"/>
      <c r="C7031" s="12" t="s">
        <v>13928</v>
      </c>
      <c r="D7031" s="12" t="s">
        <v>13929</v>
      </c>
      <c r="E7031" s="9" t="s">
        <v>451</v>
      </c>
      <c r="F7031" s="9"/>
      <c r="G7031" s="9"/>
      <c r="H7031" s="10" t="s">
        <v>1045</v>
      </c>
      <c r="I7031" s="10"/>
      <c r="J7031" s="9" t="s">
        <v>1857</v>
      </c>
      <c r="K7031" s="10" t="s">
        <v>11735</v>
      </c>
      <c r="L7031" s="9" t="s">
        <v>1134</v>
      </c>
      <c r="M7031" s="9"/>
      <c r="N7031" s="12" t="s">
        <v>11737</v>
      </c>
    </row>
    <row r="7032" customFormat="1" spans="1:14">
      <c r="A7032" s="9" t="s">
        <v>11732</v>
      </c>
      <c r="B7032" s="9"/>
      <c r="C7032" s="12" t="s">
        <v>13930</v>
      </c>
      <c r="D7032" s="12" t="s">
        <v>13931</v>
      </c>
      <c r="E7032" s="9" t="s">
        <v>451</v>
      </c>
      <c r="F7032" s="9"/>
      <c r="G7032" s="9"/>
      <c r="H7032" s="10" t="s">
        <v>1045</v>
      </c>
      <c r="I7032" s="10"/>
      <c r="J7032" s="9" t="s">
        <v>1857</v>
      </c>
      <c r="K7032" s="10" t="s">
        <v>11735</v>
      </c>
      <c r="L7032" s="9" t="s">
        <v>1134</v>
      </c>
      <c r="M7032" s="9"/>
      <c r="N7032" s="12" t="s">
        <v>11737</v>
      </c>
    </row>
    <row r="7033" customFormat="1" spans="1:14">
      <c r="A7033" s="9" t="s">
        <v>11732</v>
      </c>
      <c r="B7033" s="9"/>
      <c r="C7033" s="12" t="s">
        <v>13932</v>
      </c>
      <c r="D7033" s="12" t="s">
        <v>13933</v>
      </c>
      <c r="E7033" s="9" t="s">
        <v>451</v>
      </c>
      <c r="F7033" s="9"/>
      <c r="G7033" s="9"/>
      <c r="H7033" s="10" t="s">
        <v>1045</v>
      </c>
      <c r="I7033" s="10"/>
      <c r="J7033" s="9" t="s">
        <v>1857</v>
      </c>
      <c r="K7033" s="10" t="s">
        <v>11735</v>
      </c>
      <c r="L7033" s="9" t="s">
        <v>1134</v>
      </c>
      <c r="M7033" s="9"/>
      <c r="N7033" s="12" t="s">
        <v>11737</v>
      </c>
    </row>
    <row r="7034" customFormat="1" spans="1:14">
      <c r="A7034" s="9" t="s">
        <v>11732</v>
      </c>
      <c r="B7034" s="9"/>
      <c r="C7034" s="12" t="s">
        <v>13934</v>
      </c>
      <c r="D7034" s="12" t="s">
        <v>13935</v>
      </c>
      <c r="E7034" s="9" t="s">
        <v>451</v>
      </c>
      <c r="F7034" s="9"/>
      <c r="G7034" s="9"/>
      <c r="H7034" s="10" t="s">
        <v>1045</v>
      </c>
      <c r="I7034" s="10"/>
      <c r="J7034" s="9" t="s">
        <v>1857</v>
      </c>
      <c r="K7034" s="10" t="s">
        <v>11735</v>
      </c>
      <c r="L7034" s="9" t="s">
        <v>1134</v>
      </c>
      <c r="M7034" s="9"/>
      <c r="N7034" s="12" t="s">
        <v>11737</v>
      </c>
    </row>
    <row r="7035" customFormat="1" spans="1:14">
      <c r="A7035" s="9" t="s">
        <v>11732</v>
      </c>
      <c r="B7035" s="9"/>
      <c r="C7035" s="12" t="s">
        <v>13936</v>
      </c>
      <c r="D7035" s="12" t="s">
        <v>13937</v>
      </c>
      <c r="E7035" s="9" t="s">
        <v>451</v>
      </c>
      <c r="F7035" s="9"/>
      <c r="G7035" s="9"/>
      <c r="H7035" s="10" t="s">
        <v>1045</v>
      </c>
      <c r="I7035" s="10"/>
      <c r="J7035" s="9" t="s">
        <v>1857</v>
      </c>
      <c r="K7035" s="10" t="s">
        <v>11735</v>
      </c>
      <c r="L7035" s="9" t="s">
        <v>1134</v>
      </c>
      <c r="M7035" s="9"/>
      <c r="N7035" s="12" t="s">
        <v>11737</v>
      </c>
    </row>
    <row r="7036" customFormat="1" spans="1:14">
      <c r="A7036" s="9" t="s">
        <v>11732</v>
      </c>
      <c r="B7036" s="9"/>
      <c r="C7036" s="12" t="s">
        <v>13938</v>
      </c>
      <c r="D7036" s="12" t="s">
        <v>13939</v>
      </c>
      <c r="E7036" s="9" t="s">
        <v>451</v>
      </c>
      <c r="F7036" s="9"/>
      <c r="G7036" s="9"/>
      <c r="H7036" s="10" t="s">
        <v>1045</v>
      </c>
      <c r="I7036" s="10"/>
      <c r="J7036" s="9" t="s">
        <v>1857</v>
      </c>
      <c r="K7036" s="10" t="s">
        <v>11735</v>
      </c>
      <c r="L7036" s="9" t="s">
        <v>1134</v>
      </c>
      <c r="M7036" s="9"/>
      <c r="N7036" s="12" t="s">
        <v>11737</v>
      </c>
    </row>
    <row r="7037" customFormat="1" spans="1:14">
      <c r="A7037" s="9" t="s">
        <v>11732</v>
      </c>
      <c r="B7037" s="9"/>
      <c r="C7037" s="12" t="s">
        <v>13940</v>
      </c>
      <c r="D7037" s="12" t="s">
        <v>13941</v>
      </c>
      <c r="E7037" s="9" t="s">
        <v>451</v>
      </c>
      <c r="F7037" s="9"/>
      <c r="G7037" s="9"/>
      <c r="H7037" s="10" t="s">
        <v>1045</v>
      </c>
      <c r="I7037" s="10"/>
      <c r="J7037" s="9" t="s">
        <v>1857</v>
      </c>
      <c r="K7037" s="10" t="s">
        <v>11735</v>
      </c>
      <c r="L7037" s="9" t="s">
        <v>1134</v>
      </c>
      <c r="M7037" s="9"/>
      <c r="N7037" s="12" t="s">
        <v>11737</v>
      </c>
    </row>
    <row r="7038" customFormat="1" spans="1:14">
      <c r="A7038" s="9" t="s">
        <v>11732</v>
      </c>
      <c r="B7038" s="9"/>
      <c r="C7038" s="12" t="s">
        <v>13942</v>
      </c>
      <c r="D7038" s="12" t="s">
        <v>13943</v>
      </c>
      <c r="E7038" s="9" t="s">
        <v>451</v>
      </c>
      <c r="F7038" s="9"/>
      <c r="G7038" s="9"/>
      <c r="H7038" s="10" t="s">
        <v>1045</v>
      </c>
      <c r="I7038" s="10"/>
      <c r="J7038" s="9" t="s">
        <v>1857</v>
      </c>
      <c r="K7038" s="10" t="s">
        <v>11735</v>
      </c>
      <c r="L7038" s="9" t="s">
        <v>1134</v>
      </c>
      <c r="M7038" s="9"/>
      <c r="N7038" s="12" t="s">
        <v>11737</v>
      </c>
    </row>
    <row r="7039" customFormat="1" spans="1:14">
      <c r="A7039" s="9" t="s">
        <v>11732</v>
      </c>
      <c r="B7039" s="9"/>
      <c r="C7039" s="12" t="s">
        <v>13944</v>
      </c>
      <c r="D7039" s="12" t="s">
        <v>13945</v>
      </c>
      <c r="E7039" s="9" t="s">
        <v>451</v>
      </c>
      <c r="F7039" s="9"/>
      <c r="G7039" s="9"/>
      <c r="H7039" s="10" t="s">
        <v>1045</v>
      </c>
      <c r="I7039" s="10"/>
      <c r="J7039" s="9" t="s">
        <v>1857</v>
      </c>
      <c r="K7039" s="10" t="s">
        <v>11735</v>
      </c>
      <c r="L7039" s="9" t="s">
        <v>1134</v>
      </c>
      <c r="M7039" s="9"/>
      <c r="N7039" s="12" t="s">
        <v>11737</v>
      </c>
    </row>
    <row r="7040" customFormat="1" spans="1:14">
      <c r="A7040" s="9" t="s">
        <v>11732</v>
      </c>
      <c r="B7040" s="9"/>
      <c r="C7040" s="12" t="s">
        <v>13946</v>
      </c>
      <c r="D7040" s="12" t="s">
        <v>13947</v>
      </c>
      <c r="E7040" s="9" t="s">
        <v>451</v>
      </c>
      <c r="F7040" s="9"/>
      <c r="G7040" s="9"/>
      <c r="H7040" s="10" t="s">
        <v>1045</v>
      </c>
      <c r="I7040" s="10"/>
      <c r="J7040" s="9" t="s">
        <v>1857</v>
      </c>
      <c r="K7040" s="10" t="s">
        <v>11735</v>
      </c>
      <c r="L7040" s="9" t="s">
        <v>1134</v>
      </c>
      <c r="M7040" s="9"/>
      <c r="N7040" s="12" t="s">
        <v>11737</v>
      </c>
    </row>
    <row r="7041" customFormat="1" spans="1:14">
      <c r="A7041" s="9" t="s">
        <v>11732</v>
      </c>
      <c r="B7041" s="9"/>
      <c r="C7041" s="12" t="s">
        <v>13948</v>
      </c>
      <c r="D7041" s="12" t="s">
        <v>13949</v>
      </c>
      <c r="E7041" s="9" t="s">
        <v>451</v>
      </c>
      <c r="F7041" s="9"/>
      <c r="G7041" s="9"/>
      <c r="H7041" s="10" t="s">
        <v>1045</v>
      </c>
      <c r="I7041" s="10"/>
      <c r="J7041" s="9" t="s">
        <v>1857</v>
      </c>
      <c r="K7041" s="10" t="s">
        <v>11735</v>
      </c>
      <c r="L7041" s="9" t="s">
        <v>1134</v>
      </c>
      <c r="M7041" s="9"/>
      <c r="N7041" s="12" t="s">
        <v>11737</v>
      </c>
    </row>
    <row r="7042" customFormat="1" spans="1:14">
      <c r="A7042" s="9" t="s">
        <v>11732</v>
      </c>
      <c r="B7042" s="9"/>
      <c r="C7042" s="12" t="s">
        <v>13950</v>
      </c>
      <c r="D7042" s="12" t="s">
        <v>13951</v>
      </c>
      <c r="E7042" s="9" t="s">
        <v>451</v>
      </c>
      <c r="F7042" s="9"/>
      <c r="G7042" s="9"/>
      <c r="H7042" s="10" t="s">
        <v>1045</v>
      </c>
      <c r="I7042" s="10"/>
      <c r="J7042" s="9" t="s">
        <v>1857</v>
      </c>
      <c r="K7042" s="10" t="s">
        <v>11735</v>
      </c>
      <c r="L7042" s="9" t="s">
        <v>1134</v>
      </c>
      <c r="M7042" s="9"/>
      <c r="N7042" s="12" t="s">
        <v>11737</v>
      </c>
    </row>
    <row r="7043" customFormat="1" spans="1:14">
      <c r="A7043" s="9" t="s">
        <v>11732</v>
      </c>
      <c r="B7043" s="9"/>
      <c r="C7043" s="12" t="s">
        <v>13952</v>
      </c>
      <c r="D7043" s="12" t="s">
        <v>13953</v>
      </c>
      <c r="E7043" s="9" t="s">
        <v>451</v>
      </c>
      <c r="F7043" s="9"/>
      <c r="G7043" s="9"/>
      <c r="H7043" s="10" t="s">
        <v>1045</v>
      </c>
      <c r="I7043" s="10"/>
      <c r="J7043" s="9" t="s">
        <v>1857</v>
      </c>
      <c r="K7043" s="10" t="s">
        <v>11735</v>
      </c>
      <c r="L7043" s="9" t="s">
        <v>1134</v>
      </c>
      <c r="M7043" s="9"/>
      <c r="N7043" s="12" t="s">
        <v>11737</v>
      </c>
    </row>
    <row r="7044" customFormat="1" spans="1:14">
      <c r="A7044" s="9" t="s">
        <v>11732</v>
      </c>
      <c r="B7044" s="9"/>
      <c r="C7044" s="12" t="s">
        <v>13954</v>
      </c>
      <c r="D7044" s="12" t="s">
        <v>13955</v>
      </c>
      <c r="E7044" s="9" t="s">
        <v>451</v>
      </c>
      <c r="F7044" s="9"/>
      <c r="G7044" s="9"/>
      <c r="H7044" s="10" t="s">
        <v>1045</v>
      </c>
      <c r="I7044" s="10"/>
      <c r="J7044" s="9" t="s">
        <v>1857</v>
      </c>
      <c r="K7044" s="10" t="s">
        <v>11735</v>
      </c>
      <c r="L7044" s="9" t="s">
        <v>1134</v>
      </c>
      <c r="M7044" s="9"/>
      <c r="N7044" s="12" t="s">
        <v>11737</v>
      </c>
    </row>
    <row r="7045" customFormat="1" spans="1:14">
      <c r="A7045" s="9" t="s">
        <v>11732</v>
      </c>
      <c r="B7045" s="9"/>
      <c r="C7045" s="12" t="s">
        <v>13956</v>
      </c>
      <c r="D7045" s="12" t="s">
        <v>13957</v>
      </c>
      <c r="E7045" s="9" t="s">
        <v>451</v>
      </c>
      <c r="F7045" s="9"/>
      <c r="G7045" s="9"/>
      <c r="H7045" s="10" t="s">
        <v>1045</v>
      </c>
      <c r="I7045" s="10"/>
      <c r="J7045" s="9" t="s">
        <v>1857</v>
      </c>
      <c r="K7045" s="10" t="s">
        <v>11735</v>
      </c>
      <c r="L7045" s="9" t="s">
        <v>1134</v>
      </c>
      <c r="M7045" s="9"/>
      <c r="N7045" s="12" t="s">
        <v>11737</v>
      </c>
    </row>
    <row r="7046" customFormat="1" spans="1:14">
      <c r="A7046" s="9" t="s">
        <v>11732</v>
      </c>
      <c r="B7046" s="9"/>
      <c r="C7046" s="12" t="s">
        <v>13958</v>
      </c>
      <c r="D7046" s="12" t="s">
        <v>13959</v>
      </c>
      <c r="E7046" s="9" t="s">
        <v>451</v>
      </c>
      <c r="F7046" s="9"/>
      <c r="G7046" s="9"/>
      <c r="H7046" s="10" t="s">
        <v>1045</v>
      </c>
      <c r="I7046" s="10"/>
      <c r="J7046" s="9" t="s">
        <v>1857</v>
      </c>
      <c r="K7046" s="10" t="s">
        <v>11735</v>
      </c>
      <c r="L7046" s="9" t="s">
        <v>1134</v>
      </c>
      <c r="M7046" s="9"/>
      <c r="N7046" s="12" t="s">
        <v>11737</v>
      </c>
    </row>
    <row r="7047" customFormat="1" spans="1:14">
      <c r="A7047" s="9" t="s">
        <v>11732</v>
      </c>
      <c r="B7047" s="9"/>
      <c r="C7047" s="12" t="s">
        <v>13960</v>
      </c>
      <c r="D7047" s="12" t="s">
        <v>13961</v>
      </c>
      <c r="E7047" s="9" t="s">
        <v>451</v>
      </c>
      <c r="F7047" s="9"/>
      <c r="G7047" s="9"/>
      <c r="H7047" s="10" t="s">
        <v>1045</v>
      </c>
      <c r="I7047" s="10"/>
      <c r="J7047" s="9" t="s">
        <v>1857</v>
      </c>
      <c r="K7047" s="10" t="s">
        <v>11735</v>
      </c>
      <c r="L7047" s="9" t="s">
        <v>1134</v>
      </c>
      <c r="M7047" s="9"/>
      <c r="N7047" s="12" t="s">
        <v>11737</v>
      </c>
    </row>
    <row r="7048" customFormat="1" spans="1:14">
      <c r="A7048" s="9" t="s">
        <v>11732</v>
      </c>
      <c r="B7048" s="9"/>
      <c r="C7048" s="12" t="s">
        <v>13962</v>
      </c>
      <c r="D7048" s="12" t="s">
        <v>13963</v>
      </c>
      <c r="E7048" s="9" t="s">
        <v>451</v>
      </c>
      <c r="F7048" s="9"/>
      <c r="G7048" s="9"/>
      <c r="H7048" s="10" t="s">
        <v>1045</v>
      </c>
      <c r="I7048" s="10"/>
      <c r="J7048" s="9" t="s">
        <v>1857</v>
      </c>
      <c r="K7048" s="10" t="s">
        <v>11735</v>
      </c>
      <c r="L7048" s="9" t="s">
        <v>1134</v>
      </c>
      <c r="M7048" s="9"/>
      <c r="N7048" s="12" t="s">
        <v>11737</v>
      </c>
    </row>
    <row r="7049" customFormat="1" spans="1:14">
      <c r="A7049" s="9" t="s">
        <v>11732</v>
      </c>
      <c r="B7049" s="9"/>
      <c r="C7049" s="12" t="s">
        <v>13964</v>
      </c>
      <c r="D7049" s="12" t="s">
        <v>13965</v>
      </c>
      <c r="E7049" s="9" t="s">
        <v>451</v>
      </c>
      <c r="F7049" s="9"/>
      <c r="G7049" s="9"/>
      <c r="H7049" s="10" t="s">
        <v>1045</v>
      </c>
      <c r="I7049" s="10"/>
      <c r="J7049" s="9" t="s">
        <v>1857</v>
      </c>
      <c r="K7049" s="10" t="s">
        <v>11735</v>
      </c>
      <c r="L7049" s="9" t="s">
        <v>1134</v>
      </c>
      <c r="M7049" s="9"/>
      <c r="N7049" s="12" t="s">
        <v>11737</v>
      </c>
    </row>
    <row r="7050" customFormat="1" spans="1:14">
      <c r="A7050" s="9" t="s">
        <v>11732</v>
      </c>
      <c r="B7050" s="9"/>
      <c r="C7050" s="12" t="s">
        <v>13966</v>
      </c>
      <c r="D7050" s="12" t="s">
        <v>13967</v>
      </c>
      <c r="E7050" s="9" t="s">
        <v>451</v>
      </c>
      <c r="F7050" s="9"/>
      <c r="G7050" s="9"/>
      <c r="H7050" s="10" t="s">
        <v>1045</v>
      </c>
      <c r="I7050" s="10"/>
      <c r="J7050" s="9" t="s">
        <v>1857</v>
      </c>
      <c r="K7050" s="10" t="s">
        <v>11735</v>
      </c>
      <c r="L7050" s="9" t="s">
        <v>1134</v>
      </c>
      <c r="M7050" s="9"/>
      <c r="N7050" s="12" t="s">
        <v>11737</v>
      </c>
    </row>
    <row r="7051" customFormat="1" spans="1:14">
      <c r="A7051" s="9" t="s">
        <v>11732</v>
      </c>
      <c r="B7051" s="9"/>
      <c r="C7051" s="12" t="s">
        <v>13968</v>
      </c>
      <c r="D7051" s="12" t="s">
        <v>13969</v>
      </c>
      <c r="E7051" s="9" t="s">
        <v>451</v>
      </c>
      <c r="F7051" s="9"/>
      <c r="G7051" s="9"/>
      <c r="H7051" s="10" t="s">
        <v>1045</v>
      </c>
      <c r="I7051" s="10"/>
      <c r="J7051" s="9" t="s">
        <v>1857</v>
      </c>
      <c r="K7051" s="10" t="s">
        <v>11735</v>
      </c>
      <c r="L7051" s="9" t="s">
        <v>1134</v>
      </c>
      <c r="M7051" s="9"/>
      <c r="N7051" s="12" t="s">
        <v>11737</v>
      </c>
    </row>
    <row r="7052" customFormat="1" spans="1:14">
      <c r="A7052" s="9" t="s">
        <v>11732</v>
      </c>
      <c r="B7052" s="9"/>
      <c r="C7052" s="12" t="s">
        <v>13970</v>
      </c>
      <c r="D7052" s="12" t="s">
        <v>13971</v>
      </c>
      <c r="E7052" s="9" t="s">
        <v>451</v>
      </c>
      <c r="F7052" s="9"/>
      <c r="G7052" s="9"/>
      <c r="H7052" s="10" t="s">
        <v>1045</v>
      </c>
      <c r="I7052" s="10"/>
      <c r="J7052" s="9" t="s">
        <v>1857</v>
      </c>
      <c r="K7052" s="10" t="s">
        <v>11735</v>
      </c>
      <c r="L7052" s="9" t="s">
        <v>1134</v>
      </c>
      <c r="M7052" s="9"/>
      <c r="N7052" s="12" t="s">
        <v>11737</v>
      </c>
    </row>
    <row r="7053" customFormat="1" spans="1:14">
      <c r="A7053" s="9" t="s">
        <v>11732</v>
      </c>
      <c r="B7053" s="9"/>
      <c r="C7053" s="12" t="s">
        <v>13972</v>
      </c>
      <c r="D7053" s="12" t="s">
        <v>13973</v>
      </c>
      <c r="E7053" s="9" t="s">
        <v>451</v>
      </c>
      <c r="F7053" s="9"/>
      <c r="G7053" s="9"/>
      <c r="H7053" s="10" t="s">
        <v>1045</v>
      </c>
      <c r="I7053" s="10"/>
      <c r="J7053" s="9" t="s">
        <v>1857</v>
      </c>
      <c r="K7053" s="10" t="s">
        <v>11735</v>
      </c>
      <c r="L7053" s="9" t="s">
        <v>1134</v>
      </c>
      <c r="M7053" s="9"/>
      <c r="N7053" s="12" t="s">
        <v>11737</v>
      </c>
    </row>
    <row r="7054" customFormat="1" spans="1:14">
      <c r="A7054" s="9" t="s">
        <v>11732</v>
      </c>
      <c r="B7054" s="9"/>
      <c r="C7054" s="12" t="s">
        <v>13974</v>
      </c>
      <c r="D7054" s="12" t="s">
        <v>13975</v>
      </c>
      <c r="E7054" s="9" t="s">
        <v>451</v>
      </c>
      <c r="F7054" s="9"/>
      <c r="G7054" s="9"/>
      <c r="H7054" s="10" t="s">
        <v>1045</v>
      </c>
      <c r="I7054" s="10"/>
      <c r="J7054" s="9" t="s">
        <v>1857</v>
      </c>
      <c r="K7054" s="10" t="s">
        <v>11735</v>
      </c>
      <c r="L7054" s="9" t="s">
        <v>1134</v>
      </c>
      <c r="M7054" s="9"/>
      <c r="N7054" s="12" t="s">
        <v>11737</v>
      </c>
    </row>
    <row r="7055" customFormat="1" spans="1:14">
      <c r="A7055" s="9" t="s">
        <v>11732</v>
      </c>
      <c r="B7055" s="9"/>
      <c r="C7055" s="12" t="s">
        <v>13976</v>
      </c>
      <c r="D7055" s="12" t="s">
        <v>13977</v>
      </c>
      <c r="E7055" s="9" t="s">
        <v>451</v>
      </c>
      <c r="F7055" s="9"/>
      <c r="G7055" s="9"/>
      <c r="H7055" s="10" t="s">
        <v>1045</v>
      </c>
      <c r="I7055" s="10"/>
      <c r="J7055" s="9" t="s">
        <v>1857</v>
      </c>
      <c r="K7055" s="10" t="s">
        <v>11735</v>
      </c>
      <c r="L7055" s="9" t="s">
        <v>1134</v>
      </c>
      <c r="M7055" s="9"/>
      <c r="N7055" s="12" t="s">
        <v>11737</v>
      </c>
    </row>
    <row r="7056" customFormat="1" spans="1:14">
      <c r="A7056" s="9" t="s">
        <v>11732</v>
      </c>
      <c r="B7056" s="9"/>
      <c r="C7056" s="12" t="s">
        <v>13978</v>
      </c>
      <c r="D7056" s="12" t="s">
        <v>13979</v>
      </c>
      <c r="E7056" s="9" t="s">
        <v>451</v>
      </c>
      <c r="F7056" s="9"/>
      <c r="G7056" s="9"/>
      <c r="H7056" s="10" t="s">
        <v>1045</v>
      </c>
      <c r="I7056" s="10"/>
      <c r="J7056" s="9" t="s">
        <v>1857</v>
      </c>
      <c r="K7056" s="10" t="s">
        <v>11735</v>
      </c>
      <c r="L7056" s="9" t="s">
        <v>1134</v>
      </c>
      <c r="M7056" s="9"/>
      <c r="N7056" s="12" t="s">
        <v>11737</v>
      </c>
    </row>
    <row r="7057" customFormat="1" spans="1:14">
      <c r="A7057" s="9" t="s">
        <v>11732</v>
      </c>
      <c r="B7057" s="9"/>
      <c r="C7057" s="12" t="s">
        <v>13980</v>
      </c>
      <c r="D7057" s="12" t="s">
        <v>13981</v>
      </c>
      <c r="E7057" s="9" t="s">
        <v>451</v>
      </c>
      <c r="F7057" s="9"/>
      <c r="G7057" s="9"/>
      <c r="H7057" s="10" t="s">
        <v>1045</v>
      </c>
      <c r="I7057" s="10"/>
      <c r="J7057" s="9" t="s">
        <v>1857</v>
      </c>
      <c r="K7057" s="10" t="s">
        <v>11735</v>
      </c>
      <c r="L7057" s="9" t="s">
        <v>1134</v>
      </c>
      <c r="M7057" s="9"/>
      <c r="N7057" s="12" t="s">
        <v>11737</v>
      </c>
    </row>
    <row r="7058" customFormat="1" spans="1:14">
      <c r="A7058" s="9" t="s">
        <v>11732</v>
      </c>
      <c r="B7058" s="9"/>
      <c r="C7058" s="12" t="s">
        <v>13982</v>
      </c>
      <c r="D7058" s="12" t="s">
        <v>13983</v>
      </c>
      <c r="E7058" s="9" t="s">
        <v>451</v>
      </c>
      <c r="F7058" s="9"/>
      <c r="G7058" s="9"/>
      <c r="H7058" s="10" t="s">
        <v>1045</v>
      </c>
      <c r="I7058" s="10"/>
      <c r="J7058" s="9" t="s">
        <v>1857</v>
      </c>
      <c r="K7058" s="10" t="s">
        <v>11735</v>
      </c>
      <c r="L7058" s="9" t="s">
        <v>1134</v>
      </c>
      <c r="M7058" s="9"/>
      <c r="N7058" s="12" t="s">
        <v>11737</v>
      </c>
    </row>
    <row r="7059" customFormat="1" spans="1:14">
      <c r="A7059" s="9" t="s">
        <v>11732</v>
      </c>
      <c r="B7059" s="9"/>
      <c r="C7059" s="12" t="s">
        <v>13984</v>
      </c>
      <c r="D7059" s="12" t="s">
        <v>13985</v>
      </c>
      <c r="E7059" s="9" t="s">
        <v>451</v>
      </c>
      <c r="F7059" s="9"/>
      <c r="G7059" s="9"/>
      <c r="H7059" s="10" t="s">
        <v>1278</v>
      </c>
      <c r="I7059" s="10"/>
      <c r="J7059" s="10" t="s">
        <v>453</v>
      </c>
      <c r="K7059" s="10" t="s">
        <v>454</v>
      </c>
      <c r="L7059" s="9" t="s">
        <v>7571</v>
      </c>
      <c r="M7059" s="9"/>
      <c r="N7059" s="12" t="s">
        <v>457</v>
      </c>
    </row>
    <row r="7060" customFormat="1" spans="1:14">
      <c r="A7060" s="9" t="s">
        <v>11732</v>
      </c>
      <c r="B7060" s="9"/>
      <c r="C7060" s="12" t="s">
        <v>13986</v>
      </c>
      <c r="D7060" s="12" t="s">
        <v>13987</v>
      </c>
      <c r="E7060" s="9" t="s">
        <v>451</v>
      </c>
      <c r="F7060" s="9"/>
      <c r="G7060" s="9"/>
      <c r="H7060" s="10" t="s">
        <v>1278</v>
      </c>
      <c r="I7060" s="10"/>
      <c r="J7060" s="10" t="s">
        <v>453</v>
      </c>
      <c r="K7060" s="10" t="s">
        <v>454</v>
      </c>
      <c r="L7060" s="9" t="s">
        <v>7571</v>
      </c>
      <c r="M7060" s="9"/>
      <c r="N7060" s="12" t="s">
        <v>457</v>
      </c>
    </row>
    <row r="7061" customFormat="1" spans="1:14">
      <c r="A7061" s="9" t="s">
        <v>11732</v>
      </c>
      <c r="B7061" s="9"/>
      <c r="C7061" s="12" t="s">
        <v>13988</v>
      </c>
      <c r="D7061" s="12" t="s">
        <v>13989</v>
      </c>
      <c r="E7061" s="9" t="s">
        <v>451</v>
      </c>
      <c r="F7061" s="9"/>
      <c r="G7061" s="9"/>
      <c r="H7061" s="10" t="s">
        <v>1278</v>
      </c>
      <c r="I7061" s="10"/>
      <c r="J7061" s="10" t="s">
        <v>453</v>
      </c>
      <c r="K7061" s="10" t="s">
        <v>454</v>
      </c>
      <c r="L7061" s="9" t="s">
        <v>7571</v>
      </c>
      <c r="M7061" s="9"/>
      <c r="N7061" s="12" t="s">
        <v>457</v>
      </c>
    </row>
    <row r="7062" customFormat="1" spans="1:14">
      <c r="A7062" s="9" t="s">
        <v>11732</v>
      </c>
      <c r="B7062" s="9"/>
      <c r="C7062" s="12" t="s">
        <v>13990</v>
      </c>
      <c r="D7062" s="12" t="s">
        <v>13991</v>
      </c>
      <c r="E7062" s="9" t="s">
        <v>451</v>
      </c>
      <c r="F7062" s="9"/>
      <c r="G7062" s="9"/>
      <c r="H7062" s="10" t="s">
        <v>1278</v>
      </c>
      <c r="I7062" s="10"/>
      <c r="J7062" s="10" t="s">
        <v>453</v>
      </c>
      <c r="K7062" s="10" t="s">
        <v>454</v>
      </c>
      <c r="L7062" s="9" t="s">
        <v>7571</v>
      </c>
      <c r="M7062" s="9"/>
      <c r="N7062" s="12" t="s">
        <v>457</v>
      </c>
    </row>
    <row r="7063" customFormat="1" spans="1:14">
      <c r="A7063" s="9" t="s">
        <v>11732</v>
      </c>
      <c r="B7063" s="9"/>
      <c r="C7063" s="12" t="s">
        <v>13992</v>
      </c>
      <c r="D7063" s="12" t="s">
        <v>13993</v>
      </c>
      <c r="E7063" s="9" t="s">
        <v>451</v>
      </c>
      <c r="F7063" s="9"/>
      <c r="G7063" s="9"/>
      <c r="H7063" s="10" t="s">
        <v>1045</v>
      </c>
      <c r="I7063" s="10"/>
      <c r="J7063" s="9" t="s">
        <v>1857</v>
      </c>
      <c r="K7063" s="10" t="s">
        <v>11735</v>
      </c>
      <c r="L7063" s="9" t="s">
        <v>1134</v>
      </c>
      <c r="M7063" s="9"/>
      <c r="N7063" s="12" t="s">
        <v>11737</v>
      </c>
    </row>
    <row r="7064" customFormat="1" spans="1:14">
      <c r="A7064" s="9" t="s">
        <v>11732</v>
      </c>
      <c r="B7064" s="9"/>
      <c r="C7064" s="12" t="s">
        <v>13994</v>
      </c>
      <c r="D7064" s="12" t="s">
        <v>13995</v>
      </c>
      <c r="E7064" s="9" t="s">
        <v>451</v>
      </c>
      <c r="F7064" s="9"/>
      <c r="G7064" s="9"/>
      <c r="H7064" s="10" t="s">
        <v>1045</v>
      </c>
      <c r="I7064" s="10"/>
      <c r="J7064" s="9" t="s">
        <v>1857</v>
      </c>
      <c r="K7064" s="10" t="s">
        <v>11735</v>
      </c>
      <c r="L7064" s="9" t="s">
        <v>1134</v>
      </c>
      <c r="M7064" s="9"/>
      <c r="N7064" s="12" t="s">
        <v>11737</v>
      </c>
    </row>
    <row r="7065" customFormat="1" spans="1:14">
      <c r="A7065" s="9" t="s">
        <v>11732</v>
      </c>
      <c r="B7065" s="9"/>
      <c r="C7065" s="12" t="s">
        <v>13996</v>
      </c>
      <c r="D7065" s="12" t="s">
        <v>13997</v>
      </c>
      <c r="E7065" s="9" t="s">
        <v>451</v>
      </c>
      <c r="F7065" s="9"/>
      <c r="G7065" s="9"/>
      <c r="H7065" s="10" t="s">
        <v>1045</v>
      </c>
      <c r="I7065" s="10"/>
      <c r="J7065" s="9" t="s">
        <v>1857</v>
      </c>
      <c r="K7065" s="10" t="s">
        <v>11735</v>
      </c>
      <c r="L7065" s="9" t="s">
        <v>1134</v>
      </c>
      <c r="M7065" s="9"/>
      <c r="N7065" s="12" t="s">
        <v>11737</v>
      </c>
    </row>
    <row r="7066" customFormat="1" spans="1:14">
      <c r="A7066" s="9" t="s">
        <v>11732</v>
      </c>
      <c r="B7066" s="9"/>
      <c r="C7066" s="12" t="s">
        <v>13998</v>
      </c>
      <c r="D7066" s="12" t="s">
        <v>13999</v>
      </c>
      <c r="E7066" s="9" t="s">
        <v>451</v>
      </c>
      <c r="F7066" s="9"/>
      <c r="G7066" s="9"/>
      <c r="H7066" s="10" t="s">
        <v>1045</v>
      </c>
      <c r="I7066" s="10"/>
      <c r="J7066" s="9" t="s">
        <v>1857</v>
      </c>
      <c r="K7066" s="10" t="s">
        <v>11735</v>
      </c>
      <c r="L7066" s="9" t="s">
        <v>1134</v>
      </c>
      <c r="M7066" s="9"/>
      <c r="N7066" s="12" t="s">
        <v>11737</v>
      </c>
    </row>
    <row r="7067" customFormat="1" spans="1:14">
      <c r="A7067" s="9" t="s">
        <v>11732</v>
      </c>
      <c r="B7067" s="9"/>
      <c r="C7067" s="12" t="s">
        <v>14000</v>
      </c>
      <c r="D7067" s="12" t="s">
        <v>14001</v>
      </c>
      <c r="E7067" s="9" t="s">
        <v>451</v>
      </c>
      <c r="F7067" s="9"/>
      <c r="G7067" s="9"/>
      <c r="H7067" s="10" t="s">
        <v>1045</v>
      </c>
      <c r="I7067" s="10"/>
      <c r="J7067" s="9" t="s">
        <v>1857</v>
      </c>
      <c r="K7067" s="10" t="s">
        <v>11735</v>
      </c>
      <c r="L7067" s="9" t="s">
        <v>1134</v>
      </c>
      <c r="M7067" s="9"/>
      <c r="N7067" s="12" t="s">
        <v>11737</v>
      </c>
    </row>
    <row r="7068" customFormat="1" spans="1:14">
      <c r="A7068" s="9" t="s">
        <v>11732</v>
      </c>
      <c r="B7068" s="9"/>
      <c r="C7068" s="12" t="s">
        <v>14002</v>
      </c>
      <c r="D7068" s="12" t="s">
        <v>14003</v>
      </c>
      <c r="E7068" s="9" t="s">
        <v>451</v>
      </c>
      <c r="F7068" s="9"/>
      <c r="G7068" s="9"/>
      <c r="H7068" s="10" t="s">
        <v>1278</v>
      </c>
      <c r="I7068" s="10"/>
      <c r="J7068" s="10" t="s">
        <v>453</v>
      </c>
      <c r="K7068" s="10" t="s">
        <v>454</v>
      </c>
      <c r="L7068" s="9" t="s">
        <v>7571</v>
      </c>
      <c r="M7068" s="9"/>
      <c r="N7068" s="12" t="s">
        <v>457</v>
      </c>
    </row>
    <row r="7069" customFormat="1" spans="1:14">
      <c r="A7069" s="9" t="s">
        <v>11732</v>
      </c>
      <c r="B7069" s="9"/>
      <c r="C7069" s="12" t="s">
        <v>14004</v>
      </c>
      <c r="D7069" s="12" t="s">
        <v>14005</v>
      </c>
      <c r="E7069" s="9" t="s">
        <v>451</v>
      </c>
      <c r="F7069" s="9"/>
      <c r="G7069" s="9"/>
      <c r="H7069" s="10" t="s">
        <v>1278</v>
      </c>
      <c r="I7069" s="10"/>
      <c r="J7069" s="10" t="s">
        <v>453</v>
      </c>
      <c r="K7069" s="10" t="s">
        <v>454</v>
      </c>
      <c r="L7069" s="9" t="s">
        <v>7571</v>
      </c>
      <c r="M7069" s="9"/>
      <c r="N7069" s="12" t="s">
        <v>457</v>
      </c>
    </row>
    <row r="7070" customFormat="1" spans="1:14">
      <c r="A7070" s="9" t="s">
        <v>11732</v>
      </c>
      <c r="B7070" s="9"/>
      <c r="C7070" s="12" t="s">
        <v>14006</v>
      </c>
      <c r="D7070" s="12" t="s">
        <v>14007</v>
      </c>
      <c r="E7070" s="9" t="s">
        <v>451</v>
      </c>
      <c r="F7070" s="9"/>
      <c r="G7070" s="9"/>
      <c r="H7070" s="10" t="s">
        <v>1278</v>
      </c>
      <c r="I7070" s="10"/>
      <c r="J7070" s="10" t="s">
        <v>453</v>
      </c>
      <c r="K7070" s="10" t="s">
        <v>454</v>
      </c>
      <c r="L7070" s="9" t="s">
        <v>7571</v>
      </c>
      <c r="M7070" s="9"/>
      <c r="N7070" s="12" t="s">
        <v>457</v>
      </c>
    </row>
    <row r="7071" customFormat="1" spans="1:14">
      <c r="A7071" s="9" t="s">
        <v>11732</v>
      </c>
      <c r="B7071" s="9"/>
      <c r="C7071" s="12" t="s">
        <v>14008</v>
      </c>
      <c r="D7071" s="12" t="s">
        <v>14009</v>
      </c>
      <c r="E7071" s="9" t="s">
        <v>451</v>
      </c>
      <c r="F7071" s="9"/>
      <c r="G7071" s="9"/>
      <c r="H7071" s="10" t="s">
        <v>1278</v>
      </c>
      <c r="I7071" s="10"/>
      <c r="J7071" s="10" t="s">
        <v>453</v>
      </c>
      <c r="K7071" s="10" t="s">
        <v>454</v>
      </c>
      <c r="L7071" s="9" t="s">
        <v>7571</v>
      </c>
      <c r="M7071" s="9"/>
      <c r="N7071" s="12" t="s">
        <v>457</v>
      </c>
    </row>
    <row r="7072" customFormat="1" spans="1:14">
      <c r="A7072" s="9" t="s">
        <v>11732</v>
      </c>
      <c r="B7072" s="9"/>
      <c r="C7072" s="12" t="s">
        <v>14010</v>
      </c>
      <c r="D7072" s="12" t="s">
        <v>14011</v>
      </c>
      <c r="E7072" s="9" t="s">
        <v>451</v>
      </c>
      <c r="F7072" s="9"/>
      <c r="G7072" s="9"/>
      <c r="H7072" s="10" t="s">
        <v>1278</v>
      </c>
      <c r="I7072" s="10"/>
      <c r="J7072" s="10" t="s">
        <v>453</v>
      </c>
      <c r="K7072" s="10" t="s">
        <v>454</v>
      </c>
      <c r="L7072" s="9" t="s">
        <v>7571</v>
      </c>
      <c r="M7072" s="9"/>
      <c r="N7072" s="12" t="s">
        <v>457</v>
      </c>
    </row>
    <row r="7073" customFormat="1" spans="1:14">
      <c r="A7073" s="9" t="s">
        <v>11732</v>
      </c>
      <c r="B7073" s="9"/>
      <c r="C7073" s="12" t="s">
        <v>14012</v>
      </c>
      <c r="D7073" s="12" t="s">
        <v>14013</v>
      </c>
      <c r="E7073" s="9" t="s">
        <v>451</v>
      </c>
      <c r="F7073" s="9"/>
      <c r="G7073" s="9"/>
      <c r="H7073" s="10" t="s">
        <v>1278</v>
      </c>
      <c r="I7073" s="10"/>
      <c r="J7073" s="10" t="s">
        <v>453</v>
      </c>
      <c r="K7073" s="10" t="s">
        <v>454</v>
      </c>
      <c r="L7073" s="9" t="s">
        <v>7571</v>
      </c>
      <c r="M7073" s="9"/>
      <c r="N7073" s="12" t="s">
        <v>457</v>
      </c>
    </row>
    <row r="7074" customFormat="1" spans="1:14">
      <c r="A7074" s="9" t="s">
        <v>11732</v>
      </c>
      <c r="B7074" s="9"/>
      <c r="C7074" s="12" t="s">
        <v>14014</v>
      </c>
      <c r="D7074" s="12" t="s">
        <v>14015</v>
      </c>
      <c r="E7074" s="9" t="s">
        <v>451</v>
      </c>
      <c r="F7074" s="9"/>
      <c r="G7074" s="9"/>
      <c r="H7074" s="10" t="s">
        <v>1278</v>
      </c>
      <c r="I7074" s="10"/>
      <c r="J7074" s="10" t="s">
        <v>453</v>
      </c>
      <c r="K7074" s="10" t="s">
        <v>454</v>
      </c>
      <c r="L7074" s="9" t="s">
        <v>7571</v>
      </c>
      <c r="M7074" s="9"/>
      <c r="N7074" s="12" t="s">
        <v>457</v>
      </c>
    </row>
    <row r="7075" customFormat="1" spans="1:14">
      <c r="A7075" s="9" t="s">
        <v>11732</v>
      </c>
      <c r="B7075" s="9"/>
      <c r="C7075" s="12" t="s">
        <v>14016</v>
      </c>
      <c r="D7075" s="12" t="s">
        <v>14017</v>
      </c>
      <c r="E7075" s="9" t="s">
        <v>451</v>
      </c>
      <c r="F7075" s="9"/>
      <c r="G7075" s="9"/>
      <c r="H7075" s="10" t="s">
        <v>1045</v>
      </c>
      <c r="I7075" s="10"/>
      <c r="J7075" s="9" t="s">
        <v>1857</v>
      </c>
      <c r="K7075" s="10" t="s">
        <v>11735</v>
      </c>
      <c r="L7075" s="9" t="s">
        <v>1134</v>
      </c>
      <c r="M7075" s="9"/>
      <c r="N7075" s="12" t="s">
        <v>11737</v>
      </c>
    </row>
    <row r="7076" customFormat="1" spans="1:14">
      <c r="A7076" s="9" t="s">
        <v>11732</v>
      </c>
      <c r="B7076" s="9"/>
      <c r="C7076" s="12" t="s">
        <v>14018</v>
      </c>
      <c r="D7076" s="12" t="s">
        <v>14019</v>
      </c>
      <c r="E7076" s="9" t="s">
        <v>451</v>
      </c>
      <c r="F7076" s="9"/>
      <c r="G7076" s="9"/>
      <c r="H7076" s="10" t="s">
        <v>1278</v>
      </c>
      <c r="I7076" s="10"/>
      <c r="J7076" s="10" t="s">
        <v>453</v>
      </c>
      <c r="K7076" s="10" t="s">
        <v>454</v>
      </c>
      <c r="L7076" s="9" t="s">
        <v>7571</v>
      </c>
      <c r="M7076" s="9"/>
      <c r="N7076" s="12" t="s">
        <v>457</v>
      </c>
    </row>
    <row r="7077" customFormat="1" spans="1:14">
      <c r="A7077" s="9" t="s">
        <v>11732</v>
      </c>
      <c r="B7077" s="9"/>
      <c r="C7077" s="12" t="s">
        <v>14020</v>
      </c>
      <c r="D7077" s="12" t="s">
        <v>14021</v>
      </c>
      <c r="E7077" s="9" t="s">
        <v>451</v>
      </c>
      <c r="F7077" s="9"/>
      <c r="G7077" s="9"/>
      <c r="H7077" s="10" t="s">
        <v>1278</v>
      </c>
      <c r="I7077" s="10"/>
      <c r="J7077" s="10" t="s">
        <v>453</v>
      </c>
      <c r="K7077" s="10" t="s">
        <v>454</v>
      </c>
      <c r="L7077" s="9" t="s">
        <v>7571</v>
      </c>
      <c r="M7077" s="9"/>
      <c r="N7077" s="12" t="s">
        <v>457</v>
      </c>
    </row>
    <row r="7078" customFormat="1" spans="1:14">
      <c r="A7078" s="9" t="s">
        <v>11732</v>
      </c>
      <c r="B7078" s="9"/>
      <c r="C7078" s="12" t="s">
        <v>14022</v>
      </c>
      <c r="D7078" s="12" t="s">
        <v>14023</v>
      </c>
      <c r="E7078" s="9" t="s">
        <v>451</v>
      </c>
      <c r="F7078" s="9"/>
      <c r="G7078" s="9"/>
      <c r="H7078" s="10" t="s">
        <v>1278</v>
      </c>
      <c r="I7078" s="10"/>
      <c r="J7078" s="10" t="s">
        <v>453</v>
      </c>
      <c r="K7078" s="10" t="s">
        <v>454</v>
      </c>
      <c r="L7078" s="9" t="s">
        <v>7571</v>
      </c>
      <c r="M7078" s="9"/>
      <c r="N7078" s="12" t="s">
        <v>457</v>
      </c>
    </row>
    <row r="7079" customFormat="1" spans="1:14">
      <c r="A7079" s="9" t="s">
        <v>11732</v>
      </c>
      <c r="B7079" s="9"/>
      <c r="C7079" s="12" t="s">
        <v>14024</v>
      </c>
      <c r="D7079" s="12" t="s">
        <v>14025</v>
      </c>
      <c r="E7079" s="9" t="s">
        <v>451</v>
      </c>
      <c r="F7079" s="9"/>
      <c r="G7079" s="9"/>
      <c r="H7079" s="10" t="s">
        <v>1278</v>
      </c>
      <c r="I7079" s="10"/>
      <c r="J7079" s="10" t="s">
        <v>453</v>
      </c>
      <c r="K7079" s="10" t="s">
        <v>454</v>
      </c>
      <c r="L7079" s="9" t="s">
        <v>7571</v>
      </c>
      <c r="M7079" s="9"/>
      <c r="N7079" s="12" t="s">
        <v>457</v>
      </c>
    </row>
    <row r="7080" customFormat="1" spans="1:14">
      <c r="A7080" s="9" t="s">
        <v>11732</v>
      </c>
      <c r="B7080" s="9"/>
      <c r="C7080" s="12" t="s">
        <v>14026</v>
      </c>
      <c r="D7080" s="12" t="s">
        <v>14027</v>
      </c>
      <c r="E7080" s="9" t="s">
        <v>451</v>
      </c>
      <c r="F7080" s="9"/>
      <c r="G7080" s="9"/>
      <c r="H7080" s="10" t="s">
        <v>1278</v>
      </c>
      <c r="I7080" s="10"/>
      <c r="J7080" s="10" t="s">
        <v>453</v>
      </c>
      <c r="K7080" s="10" t="s">
        <v>454</v>
      </c>
      <c r="L7080" s="9" t="s">
        <v>7571</v>
      </c>
      <c r="M7080" s="9"/>
      <c r="N7080" s="12" t="s">
        <v>457</v>
      </c>
    </row>
    <row r="7081" customFormat="1" spans="1:14">
      <c r="A7081" s="9" t="s">
        <v>11732</v>
      </c>
      <c r="B7081" s="9"/>
      <c r="C7081" s="12" t="s">
        <v>14028</v>
      </c>
      <c r="D7081" s="12" t="s">
        <v>14029</v>
      </c>
      <c r="E7081" s="9" t="s">
        <v>451</v>
      </c>
      <c r="F7081" s="9"/>
      <c r="G7081" s="9"/>
      <c r="H7081" s="10" t="s">
        <v>1278</v>
      </c>
      <c r="I7081" s="10"/>
      <c r="J7081" s="10" t="s">
        <v>453</v>
      </c>
      <c r="K7081" s="10" t="s">
        <v>454</v>
      </c>
      <c r="L7081" s="9" t="s">
        <v>7571</v>
      </c>
      <c r="M7081" s="9"/>
      <c r="N7081" s="12" t="s">
        <v>457</v>
      </c>
    </row>
    <row r="7082" customFormat="1" spans="1:14">
      <c r="A7082" s="9" t="s">
        <v>11732</v>
      </c>
      <c r="B7082" s="9"/>
      <c r="C7082" s="12" t="s">
        <v>14030</v>
      </c>
      <c r="D7082" s="12" t="s">
        <v>14031</v>
      </c>
      <c r="E7082" s="9" t="s">
        <v>451</v>
      </c>
      <c r="F7082" s="9"/>
      <c r="G7082" s="9"/>
      <c r="H7082" s="10" t="s">
        <v>1278</v>
      </c>
      <c r="I7082" s="10"/>
      <c r="J7082" s="10" t="s">
        <v>453</v>
      </c>
      <c r="K7082" s="10" t="s">
        <v>454</v>
      </c>
      <c r="L7082" s="9" t="s">
        <v>7571</v>
      </c>
      <c r="M7082" s="9"/>
      <c r="N7082" s="12" t="s">
        <v>457</v>
      </c>
    </row>
    <row r="7083" customFormat="1" spans="1:14">
      <c r="A7083" s="9" t="s">
        <v>11732</v>
      </c>
      <c r="B7083" s="9"/>
      <c r="C7083" s="12" t="s">
        <v>14032</v>
      </c>
      <c r="D7083" s="12" t="s">
        <v>14033</v>
      </c>
      <c r="E7083" s="9" t="s">
        <v>451</v>
      </c>
      <c r="F7083" s="9"/>
      <c r="G7083" s="9"/>
      <c r="H7083" s="10" t="s">
        <v>1278</v>
      </c>
      <c r="I7083" s="10"/>
      <c r="J7083" s="10" t="s">
        <v>453</v>
      </c>
      <c r="K7083" s="10" t="s">
        <v>454</v>
      </c>
      <c r="L7083" s="9" t="s">
        <v>7571</v>
      </c>
      <c r="M7083" s="9"/>
      <c r="N7083" s="12" t="s">
        <v>457</v>
      </c>
    </row>
    <row r="7084" customFormat="1" spans="1:14">
      <c r="A7084" s="9" t="s">
        <v>11732</v>
      </c>
      <c r="B7084" s="9"/>
      <c r="C7084" s="12" t="s">
        <v>14034</v>
      </c>
      <c r="D7084" s="12" t="s">
        <v>14035</v>
      </c>
      <c r="E7084" s="9" t="s">
        <v>451</v>
      </c>
      <c r="F7084" s="9"/>
      <c r="G7084" s="9"/>
      <c r="H7084" s="10" t="s">
        <v>1278</v>
      </c>
      <c r="I7084" s="10"/>
      <c r="J7084" s="10" t="s">
        <v>453</v>
      </c>
      <c r="K7084" s="10" t="s">
        <v>454</v>
      </c>
      <c r="L7084" s="9" t="s">
        <v>7571</v>
      </c>
      <c r="M7084" s="9"/>
      <c r="N7084" s="12" t="s">
        <v>457</v>
      </c>
    </row>
    <row r="7085" customFormat="1" spans="1:14">
      <c r="A7085" s="9" t="s">
        <v>11732</v>
      </c>
      <c r="B7085" s="9"/>
      <c r="C7085" s="12" t="s">
        <v>14036</v>
      </c>
      <c r="D7085" s="12" t="s">
        <v>14037</v>
      </c>
      <c r="E7085" s="9" t="s">
        <v>451</v>
      </c>
      <c r="F7085" s="9"/>
      <c r="G7085" s="9"/>
      <c r="H7085" s="10" t="s">
        <v>1278</v>
      </c>
      <c r="I7085" s="10"/>
      <c r="J7085" s="10" t="s">
        <v>453</v>
      </c>
      <c r="K7085" s="10" t="s">
        <v>454</v>
      </c>
      <c r="L7085" s="9" t="s">
        <v>7571</v>
      </c>
      <c r="M7085" s="9"/>
      <c r="N7085" s="12" t="s">
        <v>457</v>
      </c>
    </row>
    <row r="7086" customFormat="1" spans="1:14">
      <c r="A7086" s="9" t="s">
        <v>11732</v>
      </c>
      <c r="B7086" s="9"/>
      <c r="C7086" s="12" t="s">
        <v>14038</v>
      </c>
      <c r="D7086" s="12" t="s">
        <v>14039</v>
      </c>
      <c r="E7086" s="9" t="s">
        <v>451</v>
      </c>
      <c r="F7086" s="9"/>
      <c r="G7086" s="9"/>
      <c r="H7086" s="10" t="s">
        <v>1278</v>
      </c>
      <c r="I7086" s="10"/>
      <c r="J7086" s="10" t="s">
        <v>453</v>
      </c>
      <c r="K7086" s="10" t="s">
        <v>454</v>
      </c>
      <c r="L7086" s="9" t="s">
        <v>7571</v>
      </c>
      <c r="M7086" s="9"/>
      <c r="N7086" s="12" t="s">
        <v>457</v>
      </c>
    </row>
    <row r="7087" customFormat="1" spans="1:14">
      <c r="A7087" s="9" t="s">
        <v>11732</v>
      </c>
      <c r="B7087" s="9"/>
      <c r="C7087" s="12" t="s">
        <v>14040</v>
      </c>
      <c r="D7087" s="12" t="s">
        <v>14041</v>
      </c>
      <c r="E7087" s="9" t="s">
        <v>451</v>
      </c>
      <c r="F7087" s="9"/>
      <c r="G7087" s="9"/>
      <c r="H7087" s="10" t="s">
        <v>1278</v>
      </c>
      <c r="I7087" s="10"/>
      <c r="J7087" s="10" t="s">
        <v>453</v>
      </c>
      <c r="K7087" s="10" t="s">
        <v>454</v>
      </c>
      <c r="L7087" s="9" t="s">
        <v>7571</v>
      </c>
      <c r="M7087" s="9"/>
      <c r="N7087" s="12" t="s">
        <v>457</v>
      </c>
    </row>
    <row r="7088" customFormat="1" spans="1:14">
      <c r="A7088" s="9" t="s">
        <v>11732</v>
      </c>
      <c r="B7088" s="9"/>
      <c r="C7088" s="12" t="s">
        <v>14042</v>
      </c>
      <c r="D7088" s="12" t="s">
        <v>14043</v>
      </c>
      <c r="E7088" s="9" t="s">
        <v>451</v>
      </c>
      <c r="F7088" s="9"/>
      <c r="G7088" s="9"/>
      <c r="H7088" s="10" t="s">
        <v>1278</v>
      </c>
      <c r="I7088" s="10"/>
      <c r="J7088" s="10" t="s">
        <v>453</v>
      </c>
      <c r="K7088" s="10" t="s">
        <v>454</v>
      </c>
      <c r="L7088" s="9" t="s">
        <v>7571</v>
      </c>
      <c r="M7088" s="9"/>
      <c r="N7088" s="12" t="s">
        <v>457</v>
      </c>
    </row>
    <row r="7089" customFormat="1" spans="1:14">
      <c r="A7089" s="9" t="s">
        <v>11732</v>
      </c>
      <c r="B7089" s="9"/>
      <c r="C7089" s="12" t="s">
        <v>14044</v>
      </c>
      <c r="D7089" s="12" t="s">
        <v>14045</v>
      </c>
      <c r="E7089" s="9" t="s">
        <v>451</v>
      </c>
      <c r="F7089" s="9"/>
      <c r="G7089" s="9"/>
      <c r="H7089" s="10" t="s">
        <v>1278</v>
      </c>
      <c r="I7089" s="10"/>
      <c r="J7089" s="10" t="s">
        <v>453</v>
      </c>
      <c r="K7089" s="10" t="s">
        <v>454</v>
      </c>
      <c r="L7089" s="9" t="s">
        <v>7571</v>
      </c>
      <c r="M7089" s="9"/>
      <c r="N7089" s="12" t="s">
        <v>457</v>
      </c>
    </row>
    <row r="7090" customFormat="1" spans="1:14">
      <c r="A7090" s="9" t="s">
        <v>11732</v>
      </c>
      <c r="B7090" s="9"/>
      <c r="C7090" s="12" t="s">
        <v>14046</v>
      </c>
      <c r="D7090" s="12" t="s">
        <v>14047</v>
      </c>
      <c r="E7090" s="9" t="s">
        <v>451</v>
      </c>
      <c r="F7090" s="9"/>
      <c r="G7090" s="9"/>
      <c r="H7090" s="10" t="s">
        <v>1278</v>
      </c>
      <c r="I7090" s="10"/>
      <c r="J7090" s="10" t="s">
        <v>453</v>
      </c>
      <c r="K7090" s="10" t="s">
        <v>454</v>
      </c>
      <c r="L7090" s="9" t="s">
        <v>7571</v>
      </c>
      <c r="M7090" s="9"/>
      <c r="N7090" s="12" t="s">
        <v>457</v>
      </c>
    </row>
    <row r="7091" customFormat="1" spans="1:14">
      <c r="A7091" s="9" t="s">
        <v>11732</v>
      </c>
      <c r="B7091" s="9"/>
      <c r="C7091" s="12" t="s">
        <v>14048</v>
      </c>
      <c r="D7091" s="12" t="s">
        <v>14049</v>
      </c>
      <c r="E7091" s="9" t="s">
        <v>451</v>
      </c>
      <c r="F7091" s="9"/>
      <c r="G7091" s="9"/>
      <c r="H7091" s="10" t="s">
        <v>1278</v>
      </c>
      <c r="I7091" s="10"/>
      <c r="J7091" s="10" t="s">
        <v>453</v>
      </c>
      <c r="K7091" s="10" t="s">
        <v>454</v>
      </c>
      <c r="L7091" s="9" t="s">
        <v>7571</v>
      </c>
      <c r="M7091" s="9"/>
      <c r="N7091" s="12" t="s">
        <v>457</v>
      </c>
    </row>
    <row r="7092" customFormat="1" spans="1:14">
      <c r="A7092" s="9" t="s">
        <v>11732</v>
      </c>
      <c r="B7092" s="9"/>
      <c r="C7092" s="12" t="s">
        <v>14050</v>
      </c>
      <c r="D7092" s="12" t="s">
        <v>14051</v>
      </c>
      <c r="E7092" s="9" t="s">
        <v>451</v>
      </c>
      <c r="F7092" s="9"/>
      <c r="G7092" s="9"/>
      <c r="H7092" s="10" t="s">
        <v>1278</v>
      </c>
      <c r="I7092" s="10"/>
      <c r="J7092" s="10" t="s">
        <v>453</v>
      </c>
      <c r="K7092" s="10" t="s">
        <v>454</v>
      </c>
      <c r="L7092" s="9" t="s">
        <v>7571</v>
      </c>
      <c r="M7092" s="9"/>
      <c r="N7092" s="12" t="s">
        <v>457</v>
      </c>
    </row>
    <row r="7093" customFormat="1" spans="1:14">
      <c r="A7093" s="9" t="s">
        <v>11732</v>
      </c>
      <c r="B7093" s="9"/>
      <c r="C7093" s="12" t="s">
        <v>14052</v>
      </c>
      <c r="D7093" s="12" t="s">
        <v>14053</v>
      </c>
      <c r="E7093" s="9" t="s">
        <v>451</v>
      </c>
      <c r="F7093" s="9"/>
      <c r="G7093" s="9"/>
      <c r="H7093" s="10" t="s">
        <v>1278</v>
      </c>
      <c r="I7093" s="10"/>
      <c r="J7093" s="10" t="s">
        <v>453</v>
      </c>
      <c r="K7093" s="10" t="s">
        <v>454</v>
      </c>
      <c r="L7093" s="9" t="s">
        <v>7571</v>
      </c>
      <c r="M7093" s="9"/>
      <c r="N7093" s="12" t="s">
        <v>457</v>
      </c>
    </row>
    <row r="7094" customFormat="1" spans="1:14">
      <c r="A7094" s="9" t="s">
        <v>11732</v>
      </c>
      <c r="B7094" s="9"/>
      <c r="C7094" s="12" t="s">
        <v>14054</v>
      </c>
      <c r="D7094" s="12" t="s">
        <v>14055</v>
      </c>
      <c r="E7094" s="9" t="s">
        <v>451</v>
      </c>
      <c r="F7094" s="9"/>
      <c r="G7094" s="9"/>
      <c r="H7094" s="10" t="s">
        <v>1278</v>
      </c>
      <c r="I7094" s="10"/>
      <c r="J7094" s="10" t="s">
        <v>453</v>
      </c>
      <c r="K7094" s="10" t="s">
        <v>454</v>
      </c>
      <c r="L7094" s="9" t="s">
        <v>7571</v>
      </c>
      <c r="M7094" s="9"/>
      <c r="N7094" s="12" t="s">
        <v>457</v>
      </c>
    </row>
    <row r="7095" customFormat="1" spans="1:14">
      <c r="A7095" s="9" t="s">
        <v>11732</v>
      </c>
      <c r="B7095" s="9"/>
      <c r="C7095" s="12" t="s">
        <v>14056</v>
      </c>
      <c r="D7095" s="12" t="s">
        <v>14057</v>
      </c>
      <c r="E7095" s="9" t="s">
        <v>451</v>
      </c>
      <c r="F7095" s="9"/>
      <c r="G7095" s="9"/>
      <c r="H7095" s="10" t="s">
        <v>1278</v>
      </c>
      <c r="I7095" s="10"/>
      <c r="J7095" s="10" t="s">
        <v>453</v>
      </c>
      <c r="K7095" s="10" t="s">
        <v>454</v>
      </c>
      <c r="L7095" s="9" t="s">
        <v>7571</v>
      </c>
      <c r="M7095" s="9"/>
      <c r="N7095" s="12" t="s">
        <v>457</v>
      </c>
    </row>
    <row r="7096" customFormat="1" spans="1:14">
      <c r="A7096" s="9" t="s">
        <v>11732</v>
      </c>
      <c r="B7096" s="9"/>
      <c r="C7096" s="12" t="s">
        <v>14058</v>
      </c>
      <c r="D7096" s="12" t="s">
        <v>14059</v>
      </c>
      <c r="E7096" s="9" t="s">
        <v>451</v>
      </c>
      <c r="F7096" s="9"/>
      <c r="G7096" s="9"/>
      <c r="H7096" s="10" t="s">
        <v>1278</v>
      </c>
      <c r="I7096" s="10"/>
      <c r="J7096" s="10" t="s">
        <v>453</v>
      </c>
      <c r="K7096" s="10" t="s">
        <v>454</v>
      </c>
      <c r="L7096" s="9" t="s">
        <v>7571</v>
      </c>
      <c r="M7096" s="9"/>
      <c r="N7096" s="12" t="s">
        <v>457</v>
      </c>
    </row>
    <row r="7097" customFormat="1" spans="1:14">
      <c r="A7097" s="9" t="s">
        <v>11732</v>
      </c>
      <c r="B7097" s="9"/>
      <c r="C7097" s="12" t="s">
        <v>14060</v>
      </c>
      <c r="D7097" s="12" t="s">
        <v>14061</v>
      </c>
      <c r="E7097" s="9" t="s">
        <v>451</v>
      </c>
      <c r="F7097" s="9"/>
      <c r="G7097" s="9"/>
      <c r="H7097" s="10" t="s">
        <v>1278</v>
      </c>
      <c r="I7097" s="10"/>
      <c r="J7097" s="10" t="s">
        <v>453</v>
      </c>
      <c r="K7097" s="10" t="s">
        <v>454</v>
      </c>
      <c r="L7097" s="9" t="s">
        <v>7571</v>
      </c>
      <c r="M7097" s="9"/>
      <c r="N7097" s="12" t="s">
        <v>457</v>
      </c>
    </row>
    <row r="7098" customFormat="1" spans="1:14">
      <c r="A7098" s="9" t="s">
        <v>11732</v>
      </c>
      <c r="B7098" s="9"/>
      <c r="C7098" s="12" t="s">
        <v>14062</v>
      </c>
      <c r="D7098" s="12" t="s">
        <v>14063</v>
      </c>
      <c r="E7098" s="9" t="s">
        <v>451</v>
      </c>
      <c r="F7098" s="9"/>
      <c r="G7098" s="9"/>
      <c r="H7098" s="10" t="s">
        <v>1278</v>
      </c>
      <c r="I7098" s="10"/>
      <c r="J7098" s="10" t="s">
        <v>453</v>
      </c>
      <c r="K7098" s="10" t="s">
        <v>454</v>
      </c>
      <c r="L7098" s="9" t="s">
        <v>7571</v>
      </c>
      <c r="M7098" s="9"/>
      <c r="N7098" s="12" t="s">
        <v>457</v>
      </c>
    </row>
    <row r="7099" customFormat="1" spans="1:14">
      <c r="A7099" s="9" t="s">
        <v>11732</v>
      </c>
      <c r="B7099" s="9"/>
      <c r="C7099" s="12" t="s">
        <v>14064</v>
      </c>
      <c r="D7099" s="12" t="s">
        <v>14065</v>
      </c>
      <c r="E7099" s="9" t="s">
        <v>451</v>
      </c>
      <c r="F7099" s="9"/>
      <c r="G7099" s="9"/>
      <c r="H7099" s="10" t="s">
        <v>1278</v>
      </c>
      <c r="I7099" s="10"/>
      <c r="J7099" s="10" t="s">
        <v>453</v>
      </c>
      <c r="K7099" s="10" t="s">
        <v>454</v>
      </c>
      <c r="L7099" s="9" t="s">
        <v>7571</v>
      </c>
      <c r="M7099" s="9"/>
      <c r="N7099" s="12" t="s">
        <v>457</v>
      </c>
    </row>
    <row r="7100" customFormat="1" spans="1:14">
      <c r="A7100" s="9" t="s">
        <v>11732</v>
      </c>
      <c r="B7100" s="9"/>
      <c r="C7100" s="12" t="s">
        <v>14066</v>
      </c>
      <c r="D7100" s="12" t="s">
        <v>14067</v>
      </c>
      <c r="E7100" s="9" t="s">
        <v>451</v>
      </c>
      <c r="F7100" s="9"/>
      <c r="G7100" s="9"/>
      <c r="H7100" s="10" t="s">
        <v>1278</v>
      </c>
      <c r="I7100" s="10"/>
      <c r="J7100" s="10" t="s">
        <v>453</v>
      </c>
      <c r="K7100" s="10" t="s">
        <v>454</v>
      </c>
      <c r="L7100" s="9" t="s">
        <v>7571</v>
      </c>
      <c r="M7100" s="9"/>
      <c r="N7100" s="12" t="s">
        <v>457</v>
      </c>
    </row>
    <row r="7101" customFormat="1" spans="1:14">
      <c r="A7101" s="9" t="s">
        <v>11732</v>
      </c>
      <c r="B7101" s="9"/>
      <c r="C7101" s="12" t="s">
        <v>14068</v>
      </c>
      <c r="D7101" s="12" t="s">
        <v>14069</v>
      </c>
      <c r="E7101" s="9" t="s">
        <v>451</v>
      </c>
      <c r="F7101" s="9"/>
      <c r="G7101" s="9"/>
      <c r="H7101" s="10" t="s">
        <v>1278</v>
      </c>
      <c r="I7101" s="10"/>
      <c r="J7101" s="10" t="s">
        <v>453</v>
      </c>
      <c r="K7101" s="10" t="s">
        <v>454</v>
      </c>
      <c r="L7101" s="9" t="s">
        <v>7571</v>
      </c>
      <c r="M7101" s="9"/>
      <c r="N7101" s="12" t="s">
        <v>457</v>
      </c>
    </row>
    <row r="7102" customFormat="1" spans="1:14">
      <c r="A7102" s="9" t="s">
        <v>9126</v>
      </c>
      <c r="B7102" s="9"/>
      <c r="C7102" s="10" t="s">
        <v>14070</v>
      </c>
      <c r="D7102" s="10" t="s">
        <v>14071</v>
      </c>
      <c r="E7102" s="10" t="s">
        <v>451</v>
      </c>
      <c r="F7102" s="10"/>
      <c r="G7102" s="10"/>
      <c r="H7102" s="10" t="s">
        <v>1350</v>
      </c>
      <c r="I7102" s="10"/>
      <c r="J7102" s="10" t="s">
        <v>11659</v>
      </c>
      <c r="K7102" s="10" t="s">
        <v>11660</v>
      </c>
      <c r="L7102" s="10" t="s">
        <v>434</v>
      </c>
      <c r="M7102" s="9" t="s">
        <v>456</v>
      </c>
      <c r="N7102" s="12" t="s">
        <v>11662</v>
      </c>
    </row>
    <row r="7103" customFormat="1" spans="1:14">
      <c r="A7103" s="9" t="s">
        <v>9126</v>
      </c>
      <c r="B7103" s="9"/>
      <c r="C7103" s="10" t="s">
        <v>14072</v>
      </c>
      <c r="D7103" s="10" t="s">
        <v>14073</v>
      </c>
      <c r="E7103" s="10" t="s">
        <v>451</v>
      </c>
      <c r="F7103" s="10"/>
      <c r="G7103" s="10"/>
      <c r="H7103" s="10" t="s">
        <v>1350</v>
      </c>
      <c r="I7103" s="10"/>
      <c r="J7103" s="10" t="s">
        <v>11659</v>
      </c>
      <c r="K7103" s="10" t="s">
        <v>11660</v>
      </c>
      <c r="L7103" s="10" t="s">
        <v>434</v>
      </c>
      <c r="M7103" s="9" t="s">
        <v>456</v>
      </c>
      <c r="N7103" s="12" t="s">
        <v>11662</v>
      </c>
    </row>
    <row r="7104" customFormat="1" spans="1:14">
      <c r="A7104" s="9" t="s">
        <v>9126</v>
      </c>
      <c r="B7104" s="9"/>
      <c r="C7104" s="10" t="s">
        <v>14074</v>
      </c>
      <c r="D7104" s="10" t="s">
        <v>14075</v>
      </c>
      <c r="E7104" s="10" t="s">
        <v>451</v>
      </c>
      <c r="F7104" s="10"/>
      <c r="G7104" s="10"/>
      <c r="H7104" s="10" t="s">
        <v>1350</v>
      </c>
      <c r="I7104" s="10"/>
      <c r="J7104" s="10" t="s">
        <v>11659</v>
      </c>
      <c r="K7104" s="10" t="s">
        <v>11660</v>
      </c>
      <c r="L7104" s="10" t="s">
        <v>434</v>
      </c>
      <c r="M7104" s="9" t="s">
        <v>456</v>
      </c>
      <c r="N7104" s="12" t="s">
        <v>11662</v>
      </c>
    </row>
    <row r="7105" customFormat="1" spans="1:14">
      <c r="A7105" s="9" t="s">
        <v>9126</v>
      </c>
      <c r="B7105" s="9"/>
      <c r="C7105" s="10" t="s">
        <v>14076</v>
      </c>
      <c r="D7105" s="10" t="s">
        <v>14077</v>
      </c>
      <c r="E7105" s="10" t="s">
        <v>451</v>
      </c>
      <c r="F7105" s="10"/>
      <c r="G7105" s="10"/>
      <c r="H7105" s="10" t="s">
        <v>1350</v>
      </c>
      <c r="I7105" s="10"/>
      <c r="J7105" s="10" t="s">
        <v>11659</v>
      </c>
      <c r="K7105" s="10" t="s">
        <v>11660</v>
      </c>
      <c r="L7105" s="10" t="s">
        <v>434</v>
      </c>
      <c r="M7105" s="9" t="s">
        <v>456</v>
      </c>
      <c r="N7105" s="12" t="s">
        <v>11662</v>
      </c>
    </row>
    <row r="7106" customFormat="1" spans="1:14">
      <c r="A7106" s="9" t="s">
        <v>9126</v>
      </c>
      <c r="B7106" s="9"/>
      <c r="C7106" s="10" t="s">
        <v>14078</v>
      </c>
      <c r="D7106" s="10" t="s">
        <v>14079</v>
      </c>
      <c r="E7106" s="10" t="s">
        <v>451</v>
      </c>
      <c r="F7106" s="10"/>
      <c r="G7106" s="10"/>
      <c r="H7106" s="10" t="s">
        <v>1350</v>
      </c>
      <c r="I7106" s="10"/>
      <c r="J7106" s="10" t="s">
        <v>11659</v>
      </c>
      <c r="K7106" s="10" t="s">
        <v>11660</v>
      </c>
      <c r="L7106" s="10" t="s">
        <v>434</v>
      </c>
      <c r="M7106" s="9" t="s">
        <v>456</v>
      </c>
      <c r="N7106" s="12" t="s">
        <v>11662</v>
      </c>
    </row>
    <row r="7107" customFormat="1" spans="1:14">
      <c r="A7107" s="9" t="s">
        <v>9126</v>
      </c>
      <c r="B7107" s="9"/>
      <c r="C7107" s="10" t="s">
        <v>14080</v>
      </c>
      <c r="D7107" s="10" t="s">
        <v>14081</v>
      </c>
      <c r="E7107" s="10" t="s">
        <v>451</v>
      </c>
      <c r="F7107" s="10"/>
      <c r="G7107" s="10"/>
      <c r="H7107" s="10" t="s">
        <v>1350</v>
      </c>
      <c r="I7107" s="10"/>
      <c r="J7107" s="10" t="s">
        <v>11659</v>
      </c>
      <c r="K7107" s="10" t="s">
        <v>11660</v>
      </c>
      <c r="L7107" s="10" t="s">
        <v>434</v>
      </c>
      <c r="M7107" s="9" t="s">
        <v>456</v>
      </c>
      <c r="N7107" s="12" t="s">
        <v>11662</v>
      </c>
    </row>
    <row r="7108" customFormat="1" spans="1:14">
      <c r="A7108" s="9" t="s">
        <v>9126</v>
      </c>
      <c r="B7108" s="9"/>
      <c r="C7108" s="10" t="s">
        <v>14082</v>
      </c>
      <c r="D7108" s="10" t="s">
        <v>14083</v>
      </c>
      <c r="E7108" s="10" t="s">
        <v>451</v>
      </c>
      <c r="F7108" s="10"/>
      <c r="G7108" s="10"/>
      <c r="H7108" s="10" t="s">
        <v>1350</v>
      </c>
      <c r="I7108" s="10"/>
      <c r="J7108" s="10" t="s">
        <v>11659</v>
      </c>
      <c r="K7108" s="10" t="s">
        <v>11660</v>
      </c>
      <c r="L7108" s="10" t="s">
        <v>434</v>
      </c>
      <c r="M7108" s="9" t="s">
        <v>456</v>
      </c>
      <c r="N7108" s="12" t="s">
        <v>11662</v>
      </c>
    </row>
    <row r="7109" customFormat="1" spans="1:14">
      <c r="A7109" s="9" t="s">
        <v>9126</v>
      </c>
      <c r="B7109" s="9"/>
      <c r="C7109" s="10" t="s">
        <v>14084</v>
      </c>
      <c r="D7109" s="10" t="s">
        <v>14085</v>
      </c>
      <c r="E7109" s="10" t="s">
        <v>451</v>
      </c>
      <c r="F7109" s="10"/>
      <c r="G7109" s="10"/>
      <c r="H7109" s="10" t="s">
        <v>1350</v>
      </c>
      <c r="I7109" s="10"/>
      <c r="J7109" s="10" t="s">
        <v>11659</v>
      </c>
      <c r="K7109" s="10" t="s">
        <v>11660</v>
      </c>
      <c r="L7109" s="10" t="s">
        <v>434</v>
      </c>
      <c r="M7109" s="9" t="s">
        <v>456</v>
      </c>
      <c r="N7109" s="12" t="s">
        <v>11662</v>
      </c>
    </row>
    <row r="7110" customFormat="1" spans="1:14">
      <c r="A7110" s="9" t="s">
        <v>9126</v>
      </c>
      <c r="B7110" s="9"/>
      <c r="C7110" s="10" t="s">
        <v>14086</v>
      </c>
      <c r="D7110" s="10" t="s">
        <v>14087</v>
      </c>
      <c r="E7110" s="10" t="s">
        <v>451</v>
      </c>
      <c r="F7110" s="10"/>
      <c r="G7110" s="10"/>
      <c r="H7110" s="10" t="s">
        <v>1350</v>
      </c>
      <c r="I7110" s="10"/>
      <c r="J7110" s="10" t="s">
        <v>11659</v>
      </c>
      <c r="K7110" s="10" t="s">
        <v>11660</v>
      </c>
      <c r="L7110" s="10" t="s">
        <v>434</v>
      </c>
      <c r="M7110" s="9" t="s">
        <v>456</v>
      </c>
      <c r="N7110" s="12" t="s">
        <v>11662</v>
      </c>
    </row>
    <row r="7111" customFormat="1" spans="1:14">
      <c r="A7111" s="9" t="s">
        <v>9126</v>
      </c>
      <c r="B7111" s="9"/>
      <c r="C7111" s="10" t="s">
        <v>14088</v>
      </c>
      <c r="D7111" s="10" t="s">
        <v>14089</v>
      </c>
      <c r="E7111" s="10" t="s">
        <v>451</v>
      </c>
      <c r="F7111" s="10"/>
      <c r="G7111" s="10"/>
      <c r="H7111" s="10" t="s">
        <v>1350</v>
      </c>
      <c r="I7111" s="10"/>
      <c r="J7111" s="10" t="s">
        <v>11659</v>
      </c>
      <c r="K7111" s="10" t="s">
        <v>11660</v>
      </c>
      <c r="L7111" s="10" t="s">
        <v>434</v>
      </c>
      <c r="M7111" s="9" t="s">
        <v>456</v>
      </c>
      <c r="N7111" s="12" t="s">
        <v>11662</v>
      </c>
    </row>
    <row r="7112" customFormat="1" spans="1:14">
      <c r="A7112" s="9" t="s">
        <v>9126</v>
      </c>
      <c r="B7112" s="9"/>
      <c r="C7112" s="10" t="s">
        <v>14090</v>
      </c>
      <c r="D7112" s="10" t="s">
        <v>14091</v>
      </c>
      <c r="E7112" s="10" t="s">
        <v>451</v>
      </c>
      <c r="F7112" s="10"/>
      <c r="G7112" s="10"/>
      <c r="H7112" s="10" t="s">
        <v>1350</v>
      </c>
      <c r="I7112" s="10"/>
      <c r="J7112" s="10" t="s">
        <v>11659</v>
      </c>
      <c r="K7112" s="10" t="s">
        <v>11660</v>
      </c>
      <c r="L7112" s="10" t="s">
        <v>434</v>
      </c>
      <c r="M7112" s="9" t="s">
        <v>456</v>
      </c>
      <c r="N7112" s="12" t="s">
        <v>11662</v>
      </c>
    </row>
    <row r="7113" customFormat="1" spans="1:14">
      <c r="A7113" s="9" t="s">
        <v>9126</v>
      </c>
      <c r="B7113" s="9"/>
      <c r="C7113" s="10" t="s">
        <v>14092</v>
      </c>
      <c r="D7113" s="10" t="s">
        <v>14093</v>
      </c>
      <c r="E7113" s="10" t="s">
        <v>451</v>
      </c>
      <c r="F7113" s="10"/>
      <c r="G7113" s="10"/>
      <c r="H7113" s="10" t="s">
        <v>1350</v>
      </c>
      <c r="I7113" s="10"/>
      <c r="J7113" s="10" t="s">
        <v>11659</v>
      </c>
      <c r="K7113" s="10" t="s">
        <v>11660</v>
      </c>
      <c r="L7113" s="10" t="s">
        <v>434</v>
      </c>
      <c r="M7113" s="9" t="s">
        <v>456</v>
      </c>
      <c r="N7113" s="12" t="s">
        <v>11662</v>
      </c>
    </row>
    <row r="7114" customFormat="1" spans="1:14">
      <c r="A7114" s="9" t="s">
        <v>9126</v>
      </c>
      <c r="B7114" s="9"/>
      <c r="C7114" s="10" t="s">
        <v>14094</v>
      </c>
      <c r="D7114" s="10" t="s">
        <v>14095</v>
      </c>
      <c r="E7114" s="10" t="s">
        <v>451</v>
      </c>
      <c r="F7114" s="10"/>
      <c r="G7114" s="10"/>
      <c r="H7114" s="10" t="s">
        <v>1350</v>
      </c>
      <c r="I7114" s="10"/>
      <c r="J7114" s="10" t="s">
        <v>11659</v>
      </c>
      <c r="K7114" s="10" t="s">
        <v>11660</v>
      </c>
      <c r="L7114" s="10" t="s">
        <v>434</v>
      </c>
      <c r="M7114" s="9" t="s">
        <v>456</v>
      </c>
      <c r="N7114" s="12" t="s">
        <v>11662</v>
      </c>
    </row>
    <row r="7115" customFormat="1" spans="1:14">
      <c r="A7115" s="9" t="s">
        <v>9126</v>
      </c>
      <c r="B7115" s="9"/>
      <c r="C7115" s="10" t="s">
        <v>14096</v>
      </c>
      <c r="D7115" s="10" t="s">
        <v>14097</v>
      </c>
      <c r="E7115" s="10" t="s">
        <v>451</v>
      </c>
      <c r="F7115" s="10"/>
      <c r="G7115" s="10"/>
      <c r="H7115" s="10" t="s">
        <v>1350</v>
      </c>
      <c r="I7115" s="10"/>
      <c r="J7115" s="10" t="s">
        <v>11659</v>
      </c>
      <c r="K7115" s="10" t="s">
        <v>11660</v>
      </c>
      <c r="L7115" s="10" t="s">
        <v>434</v>
      </c>
      <c r="M7115" s="9" t="s">
        <v>456</v>
      </c>
      <c r="N7115" s="12" t="s">
        <v>11662</v>
      </c>
    </row>
    <row r="7116" customFormat="1" spans="1:14">
      <c r="A7116" s="9" t="s">
        <v>9126</v>
      </c>
      <c r="B7116" s="9"/>
      <c r="C7116" s="10" t="s">
        <v>14098</v>
      </c>
      <c r="D7116" s="10" t="s">
        <v>14099</v>
      </c>
      <c r="E7116" s="10" t="s">
        <v>451</v>
      </c>
      <c r="F7116" s="10"/>
      <c r="G7116" s="10"/>
      <c r="H7116" s="10" t="s">
        <v>1350</v>
      </c>
      <c r="I7116" s="10"/>
      <c r="J7116" s="10" t="s">
        <v>11659</v>
      </c>
      <c r="K7116" s="10" t="s">
        <v>11660</v>
      </c>
      <c r="L7116" s="10" t="s">
        <v>434</v>
      </c>
      <c r="M7116" s="9" t="s">
        <v>456</v>
      </c>
      <c r="N7116" s="12" t="s">
        <v>11662</v>
      </c>
    </row>
    <row r="7117" customFormat="1" spans="1:14">
      <c r="A7117" s="9" t="s">
        <v>9126</v>
      </c>
      <c r="B7117" s="9"/>
      <c r="C7117" s="10" t="s">
        <v>14100</v>
      </c>
      <c r="D7117" s="10" t="s">
        <v>14101</v>
      </c>
      <c r="E7117" s="10" t="s">
        <v>451</v>
      </c>
      <c r="F7117" s="10"/>
      <c r="G7117" s="10"/>
      <c r="H7117" s="10" t="s">
        <v>1350</v>
      </c>
      <c r="I7117" s="10"/>
      <c r="J7117" s="10" t="s">
        <v>11659</v>
      </c>
      <c r="K7117" s="10" t="s">
        <v>11660</v>
      </c>
      <c r="L7117" s="10" t="s">
        <v>434</v>
      </c>
      <c r="M7117" s="9" t="s">
        <v>456</v>
      </c>
      <c r="N7117" s="12" t="s">
        <v>11662</v>
      </c>
    </row>
    <row r="7118" customFormat="1" spans="1:14">
      <c r="A7118" s="9" t="s">
        <v>9126</v>
      </c>
      <c r="B7118" s="10"/>
      <c r="C7118" s="10" t="s">
        <v>14102</v>
      </c>
      <c r="D7118" s="10" t="s">
        <v>14103</v>
      </c>
      <c r="E7118" s="10" t="s">
        <v>451</v>
      </c>
      <c r="F7118" s="10"/>
      <c r="G7118" s="10"/>
      <c r="H7118" s="10" t="s">
        <v>1350</v>
      </c>
      <c r="I7118" s="10"/>
      <c r="J7118" s="10" t="s">
        <v>11659</v>
      </c>
      <c r="K7118" s="10" t="s">
        <v>11660</v>
      </c>
      <c r="L7118" s="10" t="s">
        <v>434</v>
      </c>
      <c r="M7118" s="9" t="s">
        <v>456</v>
      </c>
      <c r="N7118" s="12" t="s">
        <v>11662</v>
      </c>
    </row>
    <row r="7119" customFormat="1" spans="1:14">
      <c r="A7119" s="9" t="s">
        <v>9126</v>
      </c>
      <c r="B7119" s="10"/>
      <c r="C7119" s="10" t="s">
        <v>14104</v>
      </c>
      <c r="D7119" s="10" t="s">
        <v>14105</v>
      </c>
      <c r="E7119" s="10" t="s">
        <v>451</v>
      </c>
      <c r="F7119" s="10"/>
      <c r="G7119" s="10"/>
      <c r="H7119" s="10" t="s">
        <v>1350</v>
      </c>
      <c r="I7119" s="10"/>
      <c r="J7119" s="10" t="s">
        <v>11659</v>
      </c>
      <c r="K7119" s="10" t="s">
        <v>11660</v>
      </c>
      <c r="L7119" s="10" t="s">
        <v>434</v>
      </c>
      <c r="M7119" s="9" t="s">
        <v>456</v>
      </c>
      <c r="N7119" s="12" t="s">
        <v>11662</v>
      </c>
    </row>
    <row r="7120" customFormat="1" spans="1:14">
      <c r="A7120" s="9" t="s">
        <v>9126</v>
      </c>
      <c r="B7120" s="9"/>
      <c r="C7120" s="10" t="s">
        <v>14106</v>
      </c>
      <c r="D7120" s="10" t="s">
        <v>14107</v>
      </c>
      <c r="E7120" s="10" t="s">
        <v>451</v>
      </c>
      <c r="F7120" s="10"/>
      <c r="G7120" s="10"/>
      <c r="H7120" s="10" t="s">
        <v>1350</v>
      </c>
      <c r="I7120" s="10"/>
      <c r="J7120" s="10" t="s">
        <v>11659</v>
      </c>
      <c r="K7120" s="10" t="s">
        <v>11660</v>
      </c>
      <c r="L7120" s="10" t="s">
        <v>434</v>
      </c>
      <c r="M7120" s="9" t="s">
        <v>456</v>
      </c>
      <c r="N7120" s="12" t="s">
        <v>11662</v>
      </c>
    </row>
    <row r="7121" customFormat="1" spans="1:14">
      <c r="A7121" s="9" t="s">
        <v>9126</v>
      </c>
      <c r="B7121" s="9"/>
      <c r="C7121" s="10" t="s">
        <v>14108</v>
      </c>
      <c r="D7121" s="10" t="s">
        <v>14109</v>
      </c>
      <c r="E7121" s="10" t="s">
        <v>451</v>
      </c>
      <c r="F7121" s="10"/>
      <c r="G7121" s="10"/>
      <c r="H7121" s="10" t="s">
        <v>1350</v>
      </c>
      <c r="I7121" s="10"/>
      <c r="J7121" s="10" t="s">
        <v>11659</v>
      </c>
      <c r="K7121" s="10" t="s">
        <v>11660</v>
      </c>
      <c r="L7121" s="10" t="s">
        <v>434</v>
      </c>
      <c r="M7121" s="9" t="s">
        <v>456</v>
      </c>
      <c r="N7121" s="12" t="s">
        <v>11662</v>
      </c>
    </row>
    <row r="7122" customFormat="1" spans="1:14">
      <c r="A7122" s="9" t="s">
        <v>9126</v>
      </c>
      <c r="B7122" s="9"/>
      <c r="C7122" s="10" t="s">
        <v>14110</v>
      </c>
      <c r="D7122" s="10" t="s">
        <v>14111</v>
      </c>
      <c r="E7122" s="10" t="s">
        <v>451</v>
      </c>
      <c r="F7122" s="10"/>
      <c r="G7122" s="10"/>
      <c r="H7122" s="10" t="s">
        <v>1350</v>
      </c>
      <c r="I7122" s="10"/>
      <c r="J7122" s="10" t="s">
        <v>11659</v>
      </c>
      <c r="K7122" s="10" t="s">
        <v>11660</v>
      </c>
      <c r="L7122" s="10" t="s">
        <v>434</v>
      </c>
      <c r="M7122" s="9" t="s">
        <v>456</v>
      </c>
      <c r="N7122" s="12" t="s">
        <v>11662</v>
      </c>
    </row>
    <row r="7123" customFormat="1" spans="1:14">
      <c r="A7123" s="9" t="s">
        <v>9126</v>
      </c>
      <c r="B7123" s="9"/>
      <c r="C7123" s="10" t="s">
        <v>14112</v>
      </c>
      <c r="D7123" s="10" t="s">
        <v>14113</v>
      </c>
      <c r="E7123" s="10" t="s">
        <v>451</v>
      </c>
      <c r="F7123" s="10"/>
      <c r="G7123" s="10"/>
      <c r="H7123" s="10" t="s">
        <v>1350</v>
      </c>
      <c r="I7123" s="10"/>
      <c r="J7123" s="10" t="s">
        <v>11659</v>
      </c>
      <c r="K7123" s="10" t="s">
        <v>11660</v>
      </c>
      <c r="L7123" s="10" t="s">
        <v>434</v>
      </c>
      <c r="M7123" s="9" t="s">
        <v>456</v>
      </c>
      <c r="N7123" s="12" t="s">
        <v>11662</v>
      </c>
    </row>
    <row r="7124" customFormat="1" spans="1:14">
      <c r="A7124" s="9" t="s">
        <v>9126</v>
      </c>
      <c r="B7124" s="9"/>
      <c r="C7124" s="10" t="s">
        <v>14114</v>
      </c>
      <c r="D7124" s="10" t="s">
        <v>14115</v>
      </c>
      <c r="E7124" s="10" t="s">
        <v>451</v>
      </c>
      <c r="F7124" s="10"/>
      <c r="G7124" s="10"/>
      <c r="H7124" s="10" t="s">
        <v>1350</v>
      </c>
      <c r="I7124" s="10"/>
      <c r="J7124" s="10" t="s">
        <v>11659</v>
      </c>
      <c r="K7124" s="10" t="s">
        <v>11660</v>
      </c>
      <c r="L7124" s="10" t="s">
        <v>434</v>
      </c>
      <c r="M7124" s="9" t="s">
        <v>456</v>
      </c>
      <c r="N7124" s="12" t="s">
        <v>11662</v>
      </c>
    </row>
    <row r="7125" customFormat="1" spans="1:14">
      <c r="A7125" s="9" t="s">
        <v>9126</v>
      </c>
      <c r="B7125" s="9"/>
      <c r="C7125" s="10" t="s">
        <v>14116</v>
      </c>
      <c r="D7125" s="10" t="s">
        <v>14117</v>
      </c>
      <c r="E7125" s="10" t="s">
        <v>451</v>
      </c>
      <c r="F7125" s="10"/>
      <c r="G7125" s="10"/>
      <c r="H7125" s="10" t="s">
        <v>1350</v>
      </c>
      <c r="I7125" s="10"/>
      <c r="J7125" s="10" t="s">
        <v>11659</v>
      </c>
      <c r="K7125" s="10" t="s">
        <v>11660</v>
      </c>
      <c r="L7125" s="10" t="s">
        <v>434</v>
      </c>
      <c r="M7125" s="9" t="s">
        <v>456</v>
      </c>
      <c r="N7125" s="12" t="s">
        <v>11662</v>
      </c>
    </row>
    <row r="7126" customFormat="1" spans="1:14">
      <c r="A7126" s="9" t="s">
        <v>9126</v>
      </c>
      <c r="B7126" s="9"/>
      <c r="C7126" s="10" t="s">
        <v>14118</v>
      </c>
      <c r="D7126" s="10" t="s">
        <v>14119</v>
      </c>
      <c r="E7126" s="10" t="s">
        <v>451</v>
      </c>
      <c r="F7126" s="10"/>
      <c r="G7126" s="10"/>
      <c r="H7126" s="10" t="s">
        <v>1350</v>
      </c>
      <c r="I7126" s="10"/>
      <c r="J7126" s="10" t="s">
        <v>11659</v>
      </c>
      <c r="K7126" s="10" t="s">
        <v>11660</v>
      </c>
      <c r="L7126" s="10" t="s">
        <v>434</v>
      </c>
      <c r="M7126" s="9" t="s">
        <v>456</v>
      </c>
      <c r="N7126" s="12" t="s">
        <v>11662</v>
      </c>
    </row>
    <row r="7127" customFormat="1" spans="1:14">
      <c r="A7127" s="9" t="s">
        <v>9126</v>
      </c>
      <c r="B7127" s="9"/>
      <c r="C7127" s="10" t="s">
        <v>14120</v>
      </c>
      <c r="D7127" s="10" t="s">
        <v>14121</v>
      </c>
      <c r="E7127" s="10" t="s">
        <v>451</v>
      </c>
      <c r="F7127" s="10"/>
      <c r="G7127" s="10"/>
      <c r="H7127" s="10" t="s">
        <v>1350</v>
      </c>
      <c r="I7127" s="10"/>
      <c r="J7127" s="10" t="s">
        <v>11659</v>
      </c>
      <c r="K7127" s="10" t="s">
        <v>11660</v>
      </c>
      <c r="L7127" s="10" t="s">
        <v>434</v>
      </c>
      <c r="M7127" s="9" t="s">
        <v>456</v>
      </c>
      <c r="N7127" s="12" t="s">
        <v>11662</v>
      </c>
    </row>
    <row r="7128" customFormat="1" spans="1:14">
      <c r="A7128" s="9" t="s">
        <v>9126</v>
      </c>
      <c r="B7128" s="9"/>
      <c r="C7128" s="10" t="s">
        <v>14122</v>
      </c>
      <c r="D7128" s="10" t="s">
        <v>14123</v>
      </c>
      <c r="E7128" s="10" t="s">
        <v>451</v>
      </c>
      <c r="F7128" s="10"/>
      <c r="G7128" s="10"/>
      <c r="H7128" s="10" t="s">
        <v>1350</v>
      </c>
      <c r="I7128" s="10"/>
      <c r="J7128" s="10" t="s">
        <v>11659</v>
      </c>
      <c r="K7128" s="10" t="s">
        <v>11660</v>
      </c>
      <c r="L7128" s="10" t="s">
        <v>434</v>
      </c>
      <c r="M7128" s="9" t="s">
        <v>456</v>
      </c>
      <c r="N7128" s="12" t="s">
        <v>11662</v>
      </c>
    </row>
    <row r="7129" customFormat="1" spans="1:14">
      <c r="A7129" s="9" t="s">
        <v>9126</v>
      </c>
      <c r="B7129" s="9"/>
      <c r="C7129" s="10" t="s">
        <v>14124</v>
      </c>
      <c r="D7129" s="10" t="s">
        <v>14125</v>
      </c>
      <c r="E7129" s="10" t="s">
        <v>451</v>
      </c>
      <c r="F7129" s="10"/>
      <c r="G7129" s="10"/>
      <c r="H7129" s="10" t="s">
        <v>1350</v>
      </c>
      <c r="I7129" s="10"/>
      <c r="J7129" s="10" t="s">
        <v>11659</v>
      </c>
      <c r="K7129" s="10" t="s">
        <v>11660</v>
      </c>
      <c r="L7129" s="10" t="s">
        <v>434</v>
      </c>
      <c r="M7129" s="9" t="s">
        <v>456</v>
      </c>
      <c r="N7129" s="12" t="s">
        <v>11662</v>
      </c>
    </row>
    <row r="7130" customFormat="1" spans="1:14">
      <c r="A7130" s="9" t="s">
        <v>9126</v>
      </c>
      <c r="B7130" s="10"/>
      <c r="C7130" s="10" t="s">
        <v>14126</v>
      </c>
      <c r="D7130" s="10" t="s">
        <v>14127</v>
      </c>
      <c r="E7130" s="10" t="s">
        <v>451</v>
      </c>
      <c r="F7130" s="10"/>
      <c r="G7130" s="10"/>
      <c r="H7130" s="10" t="s">
        <v>1350</v>
      </c>
      <c r="I7130" s="10"/>
      <c r="J7130" s="10" t="s">
        <v>11659</v>
      </c>
      <c r="K7130" s="10" t="s">
        <v>11660</v>
      </c>
      <c r="L7130" s="10" t="s">
        <v>434</v>
      </c>
      <c r="M7130" s="9" t="s">
        <v>456</v>
      </c>
      <c r="N7130" s="12" t="s">
        <v>11662</v>
      </c>
    </row>
    <row r="7131" customFormat="1" spans="1:14">
      <c r="A7131" s="9" t="s">
        <v>9126</v>
      </c>
      <c r="B7131" s="9"/>
      <c r="C7131" s="10" t="s">
        <v>14128</v>
      </c>
      <c r="D7131" s="10" t="s">
        <v>14129</v>
      </c>
      <c r="E7131" s="10" t="s">
        <v>451</v>
      </c>
      <c r="F7131" s="10"/>
      <c r="G7131" s="10"/>
      <c r="H7131" s="10" t="s">
        <v>1350</v>
      </c>
      <c r="I7131" s="10"/>
      <c r="J7131" s="10" t="s">
        <v>11659</v>
      </c>
      <c r="K7131" s="10" t="s">
        <v>11660</v>
      </c>
      <c r="L7131" s="10" t="s">
        <v>434</v>
      </c>
      <c r="M7131" s="9" t="s">
        <v>456</v>
      </c>
      <c r="N7131" s="12" t="s">
        <v>11662</v>
      </c>
    </row>
    <row r="7132" customFormat="1" spans="1:14">
      <c r="A7132" s="9" t="s">
        <v>9126</v>
      </c>
      <c r="B7132" s="9"/>
      <c r="C7132" s="10" t="s">
        <v>14130</v>
      </c>
      <c r="D7132" s="10" t="s">
        <v>14131</v>
      </c>
      <c r="E7132" s="10" t="s">
        <v>451</v>
      </c>
      <c r="F7132" s="10"/>
      <c r="G7132" s="10"/>
      <c r="H7132" s="10" t="s">
        <v>1350</v>
      </c>
      <c r="I7132" s="10"/>
      <c r="J7132" s="10" t="s">
        <v>11659</v>
      </c>
      <c r="K7132" s="10" t="s">
        <v>11660</v>
      </c>
      <c r="L7132" s="10" t="s">
        <v>434</v>
      </c>
      <c r="M7132" s="9" t="s">
        <v>456</v>
      </c>
      <c r="N7132" s="12" t="s">
        <v>11662</v>
      </c>
    </row>
    <row r="7133" customFormat="1" spans="1:14">
      <c r="A7133" s="9" t="s">
        <v>9126</v>
      </c>
      <c r="B7133" s="9"/>
      <c r="C7133" s="10" t="s">
        <v>14132</v>
      </c>
      <c r="D7133" s="10" t="s">
        <v>14133</v>
      </c>
      <c r="E7133" s="10" t="s">
        <v>451</v>
      </c>
      <c r="F7133" s="10"/>
      <c r="G7133" s="10"/>
      <c r="H7133" s="10" t="s">
        <v>1350</v>
      </c>
      <c r="I7133" s="10"/>
      <c r="J7133" s="10" t="s">
        <v>11659</v>
      </c>
      <c r="K7133" s="10" t="s">
        <v>11660</v>
      </c>
      <c r="L7133" s="10" t="s">
        <v>434</v>
      </c>
      <c r="M7133" s="9" t="s">
        <v>456</v>
      </c>
      <c r="N7133" s="12" t="s">
        <v>11662</v>
      </c>
    </row>
    <row r="7134" customFormat="1" spans="1:14">
      <c r="A7134" s="9" t="s">
        <v>9126</v>
      </c>
      <c r="B7134" s="9"/>
      <c r="C7134" s="10" t="s">
        <v>14134</v>
      </c>
      <c r="D7134" s="10" t="s">
        <v>14135</v>
      </c>
      <c r="E7134" s="10" t="s">
        <v>451</v>
      </c>
      <c r="F7134" s="10"/>
      <c r="G7134" s="10"/>
      <c r="H7134" s="10" t="s">
        <v>1350</v>
      </c>
      <c r="I7134" s="10"/>
      <c r="J7134" s="10" t="s">
        <v>11659</v>
      </c>
      <c r="K7134" s="10" t="s">
        <v>11660</v>
      </c>
      <c r="L7134" s="10" t="s">
        <v>434</v>
      </c>
      <c r="M7134" s="9" t="s">
        <v>456</v>
      </c>
      <c r="N7134" s="12" t="s">
        <v>11662</v>
      </c>
    </row>
    <row r="7135" customFormat="1" spans="1:14">
      <c r="A7135" s="9" t="s">
        <v>9126</v>
      </c>
      <c r="B7135" s="9"/>
      <c r="C7135" s="10" t="s">
        <v>14136</v>
      </c>
      <c r="D7135" s="10" t="s">
        <v>14137</v>
      </c>
      <c r="E7135" s="10" t="s">
        <v>451</v>
      </c>
      <c r="F7135" s="10"/>
      <c r="G7135" s="10"/>
      <c r="H7135" s="10" t="s">
        <v>1350</v>
      </c>
      <c r="I7135" s="10"/>
      <c r="J7135" s="10" t="s">
        <v>11659</v>
      </c>
      <c r="K7135" s="10" t="s">
        <v>11660</v>
      </c>
      <c r="L7135" s="10" t="s">
        <v>434</v>
      </c>
      <c r="M7135" s="9" t="s">
        <v>456</v>
      </c>
      <c r="N7135" s="12" t="s">
        <v>11662</v>
      </c>
    </row>
    <row r="7136" customFormat="1" spans="1:14">
      <c r="A7136" s="9" t="s">
        <v>9126</v>
      </c>
      <c r="B7136" s="9"/>
      <c r="C7136" s="10" t="s">
        <v>14138</v>
      </c>
      <c r="D7136" s="10" t="s">
        <v>14139</v>
      </c>
      <c r="E7136" s="10" t="s">
        <v>451</v>
      </c>
      <c r="F7136" s="10"/>
      <c r="G7136" s="10"/>
      <c r="H7136" s="10" t="s">
        <v>1350</v>
      </c>
      <c r="I7136" s="10"/>
      <c r="J7136" s="10" t="s">
        <v>11659</v>
      </c>
      <c r="K7136" s="10" t="s">
        <v>11660</v>
      </c>
      <c r="L7136" s="10" t="s">
        <v>434</v>
      </c>
      <c r="M7136" s="9" t="s">
        <v>456</v>
      </c>
      <c r="N7136" s="12" t="s">
        <v>11662</v>
      </c>
    </row>
    <row r="7137" customFormat="1" spans="1:14">
      <c r="A7137" s="9" t="s">
        <v>9126</v>
      </c>
      <c r="B7137" s="9"/>
      <c r="C7137" s="10" t="s">
        <v>14140</v>
      </c>
      <c r="D7137" s="10" t="s">
        <v>14141</v>
      </c>
      <c r="E7137" s="10" t="s">
        <v>451</v>
      </c>
      <c r="F7137" s="10"/>
      <c r="G7137" s="10"/>
      <c r="H7137" s="10" t="s">
        <v>1350</v>
      </c>
      <c r="I7137" s="10"/>
      <c r="J7137" s="10" t="s">
        <v>11659</v>
      </c>
      <c r="K7137" s="10" t="s">
        <v>11660</v>
      </c>
      <c r="L7137" s="10" t="s">
        <v>434</v>
      </c>
      <c r="M7137" s="9" t="s">
        <v>456</v>
      </c>
      <c r="N7137" s="12" t="s">
        <v>11662</v>
      </c>
    </row>
    <row r="7138" customFormat="1" spans="1:14">
      <c r="A7138" s="9" t="s">
        <v>9126</v>
      </c>
      <c r="B7138" s="9"/>
      <c r="C7138" s="10" t="s">
        <v>14142</v>
      </c>
      <c r="D7138" s="10" t="s">
        <v>14143</v>
      </c>
      <c r="E7138" s="10" t="s">
        <v>451</v>
      </c>
      <c r="F7138" s="10"/>
      <c r="G7138" s="10"/>
      <c r="H7138" s="10" t="s">
        <v>1350</v>
      </c>
      <c r="I7138" s="10"/>
      <c r="J7138" s="10" t="s">
        <v>11659</v>
      </c>
      <c r="K7138" s="10" t="s">
        <v>11660</v>
      </c>
      <c r="L7138" s="10" t="s">
        <v>434</v>
      </c>
      <c r="M7138" s="9" t="s">
        <v>456</v>
      </c>
      <c r="N7138" s="12" t="s">
        <v>11662</v>
      </c>
    </row>
    <row r="7139" customFormat="1" spans="1:14">
      <c r="A7139" s="9" t="s">
        <v>9126</v>
      </c>
      <c r="B7139" s="9"/>
      <c r="C7139" s="10" t="s">
        <v>14144</v>
      </c>
      <c r="D7139" s="10" t="s">
        <v>14145</v>
      </c>
      <c r="E7139" s="10" t="s">
        <v>451</v>
      </c>
      <c r="F7139" s="10"/>
      <c r="G7139" s="10"/>
      <c r="H7139" s="10" t="s">
        <v>1350</v>
      </c>
      <c r="I7139" s="10"/>
      <c r="J7139" s="10" t="s">
        <v>11659</v>
      </c>
      <c r="K7139" s="10" t="s">
        <v>11660</v>
      </c>
      <c r="L7139" s="10" t="s">
        <v>434</v>
      </c>
      <c r="M7139" s="9" t="s">
        <v>456</v>
      </c>
      <c r="N7139" s="12" t="s">
        <v>11662</v>
      </c>
    </row>
    <row r="7140" customFormat="1" spans="1:14">
      <c r="A7140" s="9" t="s">
        <v>9126</v>
      </c>
      <c r="B7140" s="9"/>
      <c r="C7140" s="10" t="s">
        <v>14146</v>
      </c>
      <c r="D7140" s="10" t="s">
        <v>14147</v>
      </c>
      <c r="E7140" s="10" t="s">
        <v>451</v>
      </c>
      <c r="F7140" s="10"/>
      <c r="G7140" s="10"/>
      <c r="H7140" s="10" t="s">
        <v>1350</v>
      </c>
      <c r="I7140" s="10"/>
      <c r="J7140" s="10" t="s">
        <v>11659</v>
      </c>
      <c r="K7140" s="10" t="s">
        <v>11660</v>
      </c>
      <c r="L7140" s="10" t="s">
        <v>434</v>
      </c>
      <c r="M7140" s="9" t="s">
        <v>456</v>
      </c>
      <c r="N7140" s="12" t="s">
        <v>11662</v>
      </c>
    </row>
    <row r="7141" customFormat="1" spans="1:14">
      <c r="A7141" s="9" t="s">
        <v>9126</v>
      </c>
      <c r="B7141" s="9"/>
      <c r="C7141" s="10" t="s">
        <v>14148</v>
      </c>
      <c r="D7141" s="10" t="s">
        <v>14149</v>
      </c>
      <c r="E7141" s="10" t="s">
        <v>451</v>
      </c>
      <c r="F7141" s="10"/>
      <c r="G7141" s="10"/>
      <c r="H7141" s="10" t="s">
        <v>1350</v>
      </c>
      <c r="I7141" s="10"/>
      <c r="J7141" s="10" t="s">
        <v>11659</v>
      </c>
      <c r="K7141" s="10" t="s">
        <v>11660</v>
      </c>
      <c r="L7141" s="10" t="s">
        <v>434</v>
      </c>
      <c r="M7141" s="9" t="s">
        <v>456</v>
      </c>
      <c r="N7141" s="12" t="s">
        <v>11662</v>
      </c>
    </row>
    <row r="7142" customFormat="1" spans="1:14">
      <c r="A7142" s="9" t="s">
        <v>9126</v>
      </c>
      <c r="B7142" s="9"/>
      <c r="C7142" s="10" t="s">
        <v>14150</v>
      </c>
      <c r="D7142" s="10" t="s">
        <v>14151</v>
      </c>
      <c r="E7142" s="10" t="s">
        <v>451</v>
      </c>
      <c r="F7142" s="10"/>
      <c r="G7142" s="10"/>
      <c r="H7142" s="10" t="s">
        <v>1350</v>
      </c>
      <c r="I7142" s="10"/>
      <c r="J7142" s="10" t="s">
        <v>11659</v>
      </c>
      <c r="K7142" s="10" t="s">
        <v>11660</v>
      </c>
      <c r="L7142" s="10" t="s">
        <v>434</v>
      </c>
      <c r="M7142" s="9" t="s">
        <v>456</v>
      </c>
      <c r="N7142" s="12" t="s">
        <v>11662</v>
      </c>
    </row>
    <row r="7143" customFormat="1" spans="1:14">
      <c r="A7143" s="9" t="s">
        <v>9126</v>
      </c>
      <c r="B7143" s="9"/>
      <c r="C7143" s="10" t="s">
        <v>14152</v>
      </c>
      <c r="D7143" s="10" t="s">
        <v>14153</v>
      </c>
      <c r="E7143" s="10" t="s">
        <v>451</v>
      </c>
      <c r="F7143" s="10"/>
      <c r="G7143" s="10"/>
      <c r="H7143" s="10" t="s">
        <v>1350</v>
      </c>
      <c r="I7143" s="10"/>
      <c r="J7143" s="10" t="s">
        <v>11659</v>
      </c>
      <c r="K7143" s="10" t="s">
        <v>11660</v>
      </c>
      <c r="L7143" s="10" t="s">
        <v>434</v>
      </c>
      <c r="M7143" s="9" t="s">
        <v>456</v>
      </c>
      <c r="N7143" s="12" t="s">
        <v>11662</v>
      </c>
    </row>
    <row r="7144" customFormat="1" spans="1:14">
      <c r="A7144" s="9" t="s">
        <v>9126</v>
      </c>
      <c r="B7144" s="9"/>
      <c r="C7144" s="10" t="s">
        <v>14154</v>
      </c>
      <c r="D7144" s="10" t="s">
        <v>14155</v>
      </c>
      <c r="E7144" s="10" t="s">
        <v>451</v>
      </c>
      <c r="F7144" s="10"/>
      <c r="G7144" s="10"/>
      <c r="H7144" s="10" t="s">
        <v>1350</v>
      </c>
      <c r="I7144" s="10"/>
      <c r="J7144" s="10" t="s">
        <v>11659</v>
      </c>
      <c r="K7144" s="10" t="s">
        <v>11660</v>
      </c>
      <c r="L7144" s="10" t="s">
        <v>434</v>
      </c>
      <c r="M7144" s="9" t="s">
        <v>456</v>
      </c>
      <c r="N7144" s="12" t="s">
        <v>11662</v>
      </c>
    </row>
    <row r="7145" customFormat="1" spans="1:14">
      <c r="A7145" s="9" t="s">
        <v>9126</v>
      </c>
      <c r="B7145" s="9"/>
      <c r="C7145" s="10" t="s">
        <v>14156</v>
      </c>
      <c r="D7145" s="10" t="s">
        <v>14157</v>
      </c>
      <c r="E7145" s="10" t="s">
        <v>451</v>
      </c>
      <c r="F7145" s="10"/>
      <c r="G7145" s="10"/>
      <c r="H7145" s="10" t="s">
        <v>1350</v>
      </c>
      <c r="I7145" s="10"/>
      <c r="J7145" s="10" t="s">
        <v>11659</v>
      </c>
      <c r="K7145" s="10" t="s">
        <v>11660</v>
      </c>
      <c r="L7145" s="10" t="s">
        <v>434</v>
      </c>
      <c r="M7145" s="9" t="s">
        <v>456</v>
      </c>
      <c r="N7145" s="12" t="s">
        <v>11662</v>
      </c>
    </row>
    <row r="7146" customFormat="1" spans="1:14">
      <c r="A7146" s="9" t="s">
        <v>9126</v>
      </c>
      <c r="B7146" s="9"/>
      <c r="C7146" s="10" t="s">
        <v>14158</v>
      </c>
      <c r="D7146" s="10" t="s">
        <v>14159</v>
      </c>
      <c r="E7146" s="10" t="s">
        <v>451</v>
      </c>
      <c r="F7146" s="10"/>
      <c r="G7146" s="10"/>
      <c r="H7146" s="10" t="s">
        <v>1350</v>
      </c>
      <c r="I7146" s="10"/>
      <c r="J7146" s="10" t="s">
        <v>11659</v>
      </c>
      <c r="K7146" s="10" t="s">
        <v>11660</v>
      </c>
      <c r="L7146" s="10" t="s">
        <v>434</v>
      </c>
      <c r="M7146" s="9" t="s">
        <v>456</v>
      </c>
      <c r="N7146" s="12" t="s">
        <v>11662</v>
      </c>
    </row>
    <row r="7147" customFormat="1" spans="1:14">
      <c r="A7147" s="9" t="s">
        <v>9126</v>
      </c>
      <c r="B7147" s="9"/>
      <c r="C7147" s="10" t="s">
        <v>14160</v>
      </c>
      <c r="D7147" s="10" t="s">
        <v>14161</v>
      </c>
      <c r="E7147" s="10" t="s">
        <v>451</v>
      </c>
      <c r="F7147" s="10"/>
      <c r="G7147" s="10"/>
      <c r="H7147" s="10" t="s">
        <v>1350</v>
      </c>
      <c r="I7147" s="10"/>
      <c r="J7147" s="10" t="s">
        <v>11659</v>
      </c>
      <c r="K7147" s="10" t="s">
        <v>11660</v>
      </c>
      <c r="L7147" s="10" t="s">
        <v>434</v>
      </c>
      <c r="M7147" s="9" t="s">
        <v>456</v>
      </c>
      <c r="N7147" s="12" t="s">
        <v>11662</v>
      </c>
    </row>
    <row r="7148" customFormat="1" spans="1:14">
      <c r="A7148" s="9" t="s">
        <v>9126</v>
      </c>
      <c r="B7148" s="9"/>
      <c r="C7148" s="10" t="s">
        <v>14162</v>
      </c>
      <c r="D7148" s="10" t="s">
        <v>14163</v>
      </c>
      <c r="E7148" s="10" t="s">
        <v>451</v>
      </c>
      <c r="F7148" s="10"/>
      <c r="G7148" s="10"/>
      <c r="H7148" s="10" t="s">
        <v>1350</v>
      </c>
      <c r="I7148" s="10"/>
      <c r="J7148" s="10" t="s">
        <v>11659</v>
      </c>
      <c r="K7148" s="10" t="s">
        <v>11660</v>
      </c>
      <c r="L7148" s="10" t="s">
        <v>434</v>
      </c>
      <c r="M7148" s="9" t="s">
        <v>456</v>
      </c>
      <c r="N7148" s="12" t="s">
        <v>11662</v>
      </c>
    </row>
    <row r="7149" customFormat="1" spans="1:14">
      <c r="A7149" s="9" t="s">
        <v>9126</v>
      </c>
      <c r="B7149" s="9"/>
      <c r="C7149" s="10" t="s">
        <v>14164</v>
      </c>
      <c r="D7149" s="10" t="s">
        <v>14165</v>
      </c>
      <c r="E7149" s="10" t="s">
        <v>451</v>
      </c>
      <c r="F7149" s="10"/>
      <c r="G7149" s="10"/>
      <c r="H7149" s="10" t="s">
        <v>1350</v>
      </c>
      <c r="I7149" s="10"/>
      <c r="J7149" s="10" t="s">
        <v>11659</v>
      </c>
      <c r="K7149" s="10" t="s">
        <v>11660</v>
      </c>
      <c r="L7149" s="10" t="s">
        <v>434</v>
      </c>
      <c r="M7149" s="9" t="s">
        <v>456</v>
      </c>
      <c r="N7149" s="12" t="s">
        <v>11662</v>
      </c>
    </row>
    <row r="7150" customFormat="1" spans="1:14">
      <c r="A7150" s="9" t="s">
        <v>9126</v>
      </c>
      <c r="B7150" s="9"/>
      <c r="C7150" s="10" t="s">
        <v>14166</v>
      </c>
      <c r="D7150" s="10" t="s">
        <v>14167</v>
      </c>
      <c r="E7150" s="10" t="s">
        <v>451</v>
      </c>
      <c r="F7150" s="10"/>
      <c r="G7150" s="10"/>
      <c r="H7150" s="10" t="s">
        <v>1350</v>
      </c>
      <c r="I7150" s="10"/>
      <c r="J7150" s="10" t="s">
        <v>11659</v>
      </c>
      <c r="K7150" s="10" t="s">
        <v>11660</v>
      </c>
      <c r="L7150" s="10" t="s">
        <v>434</v>
      </c>
      <c r="M7150" s="9" t="s">
        <v>456</v>
      </c>
      <c r="N7150" s="12" t="s">
        <v>11662</v>
      </c>
    </row>
    <row r="7151" customFormat="1" spans="1:14">
      <c r="A7151" s="9" t="s">
        <v>9126</v>
      </c>
      <c r="B7151" s="9"/>
      <c r="C7151" s="10" t="s">
        <v>14168</v>
      </c>
      <c r="D7151" s="10" t="s">
        <v>14169</v>
      </c>
      <c r="E7151" s="10" t="s">
        <v>451</v>
      </c>
      <c r="F7151" s="10"/>
      <c r="G7151" s="10"/>
      <c r="H7151" s="10" t="s">
        <v>1350</v>
      </c>
      <c r="I7151" s="10"/>
      <c r="J7151" s="10" t="s">
        <v>11659</v>
      </c>
      <c r="K7151" s="10" t="s">
        <v>11660</v>
      </c>
      <c r="L7151" s="10" t="s">
        <v>434</v>
      </c>
      <c r="M7151" s="9" t="s">
        <v>456</v>
      </c>
      <c r="N7151" s="12" t="s">
        <v>11662</v>
      </c>
    </row>
    <row r="7152" customFormat="1" spans="1:14">
      <c r="A7152" s="9" t="s">
        <v>9126</v>
      </c>
      <c r="B7152" s="9"/>
      <c r="C7152" s="10" t="s">
        <v>14170</v>
      </c>
      <c r="D7152" s="10" t="s">
        <v>14171</v>
      </c>
      <c r="E7152" s="10" t="s">
        <v>451</v>
      </c>
      <c r="F7152" s="10"/>
      <c r="G7152" s="10"/>
      <c r="H7152" s="10" t="s">
        <v>1350</v>
      </c>
      <c r="I7152" s="10"/>
      <c r="J7152" s="10" t="s">
        <v>11659</v>
      </c>
      <c r="K7152" s="10" t="s">
        <v>11660</v>
      </c>
      <c r="L7152" s="10" t="s">
        <v>434</v>
      </c>
      <c r="M7152" s="9" t="s">
        <v>456</v>
      </c>
      <c r="N7152" s="12" t="s">
        <v>11662</v>
      </c>
    </row>
    <row r="7153" customFormat="1" spans="1:14">
      <c r="A7153" s="9" t="s">
        <v>9126</v>
      </c>
      <c r="B7153" s="9"/>
      <c r="C7153" s="10" t="s">
        <v>14172</v>
      </c>
      <c r="D7153" s="10" t="s">
        <v>14173</v>
      </c>
      <c r="E7153" s="10" t="s">
        <v>451</v>
      </c>
      <c r="F7153" s="10"/>
      <c r="G7153" s="10"/>
      <c r="H7153" s="10" t="s">
        <v>1350</v>
      </c>
      <c r="I7153" s="10"/>
      <c r="J7153" s="10" t="s">
        <v>11659</v>
      </c>
      <c r="K7153" s="10" t="s">
        <v>11660</v>
      </c>
      <c r="L7153" s="10" t="s">
        <v>434</v>
      </c>
      <c r="M7153" s="9" t="s">
        <v>456</v>
      </c>
      <c r="N7153" s="12" t="s">
        <v>11662</v>
      </c>
    </row>
    <row r="7154" customFormat="1" spans="1:14">
      <c r="A7154" s="9" t="s">
        <v>9126</v>
      </c>
      <c r="B7154" s="9"/>
      <c r="C7154" s="10" t="s">
        <v>14174</v>
      </c>
      <c r="D7154" s="10" t="s">
        <v>14175</v>
      </c>
      <c r="E7154" s="10" t="s">
        <v>451</v>
      </c>
      <c r="F7154" s="10"/>
      <c r="G7154" s="10"/>
      <c r="H7154" s="10" t="s">
        <v>1350</v>
      </c>
      <c r="I7154" s="10"/>
      <c r="J7154" s="10" t="s">
        <v>11659</v>
      </c>
      <c r="K7154" s="10" t="s">
        <v>11660</v>
      </c>
      <c r="L7154" s="10" t="s">
        <v>434</v>
      </c>
      <c r="M7154" s="9" t="s">
        <v>456</v>
      </c>
      <c r="N7154" s="12" t="s">
        <v>11662</v>
      </c>
    </row>
    <row r="7155" customFormat="1" spans="1:14">
      <c r="A7155" s="9" t="s">
        <v>9126</v>
      </c>
      <c r="B7155" s="9"/>
      <c r="C7155" s="10" t="s">
        <v>14176</v>
      </c>
      <c r="D7155" s="10" t="s">
        <v>14177</v>
      </c>
      <c r="E7155" s="10" t="s">
        <v>451</v>
      </c>
      <c r="F7155" s="10"/>
      <c r="G7155" s="10"/>
      <c r="H7155" s="10" t="s">
        <v>1350</v>
      </c>
      <c r="I7155" s="10"/>
      <c r="J7155" s="10" t="s">
        <v>11659</v>
      </c>
      <c r="K7155" s="10" t="s">
        <v>11660</v>
      </c>
      <c r="L7155" s="10" t="s">
        <v>434</v>
      </c>
      <c r="M7155" s="9" t="s">
        <v>456</v>
      </c>
      <c r="N7155" s="12" t="s">
        <v>11662</v>
      </c>
    </row>
    <row r="7156" customFormat="1" spans="1:14">
      <c r="A7156" s="9" t="s">
        <v>9126</v>
      </c>
      <c r="B7156" s="9"/>
      <c r="C7156" s="10" t="s">
        <v>14178</v>
      </c>
      <c r="D7156" s="10" t="s">
        <v>14179</v>
      </c>
      <c r="E7156" s="10" t="s">
        <v>451</v>
      </c>
      <c r="F7156" s="10"/>
      <c r="G7156" s="10"/>
      <c r="H7156" s="10" t="s">
        <v>1350</v>
      </c>
      <c r="I7156" s="10"/>
      <c r="J7156" s="10" t="s">
        <v>11659</v>
      </c>
      <c r="K7156" s="10" t="s">
        <v>11660</v>
      </c>
      <c r="L7156" s="10" t="s">
        <v>434</v>
      </c>
      <c r="M7156" s="9" t="s">
        <v>456</v>
      </c>
      <c r="N7156" s="12" t="s">
        <v>11662</v>
      </c>
    </row>
    <row r="7157" customFormat="1" spans="1:14">
      <c r="A7157" s="9" t="s">
        <v>9126</v>
      </c>
      <c r="B7157" s="9"/>
      <c r="C7157" s="10" t="s">
        <v>14180</v>
      </c>
      <c r="D7157" s="10" t="s">
        <v>14181</v>
      </c>
      <c r="E7157" s="10" t="s">
        <v>451</v>
      </c>
      <c r="F7157" s="10"/>
      <c r="G7157" s="10"/>
      <c r="H7157" s="10" t="s">
        <v>1350</v>
      </c>
      <c r="I7157" s="10"/>
      <c r="J7157" s="10" t="s">
        <v>11659</v>
      </c>
      <c r="K7157" s="10" t="s">
        <v>11660</v>
      </c>
      <c r="L7157" s="10" t="s">
        <v>434</v>
      </c>
      <c r="M7157" s="9" t="s">
        <v>456</v>
      </c>
      <c r="N7157" s="12" t="s">
        <v>11662</v>
      </c>
    </row>
    <row r="7158" customFormat="1" spans="1:14">
      <c r="A7158" s="9" t="s">
        <v>9126</v>
      </c>
      <c r="B7158" s="9"/>
      <c r="C7158" s="10" t="s">
        <v>14182</v>
      </c>
      <c r="D7158" s="10" t="s">
        <v>14183</v>
      </c>
      <c r="E7158" s="10" t="s">
        <v>451</v>
      </c>
      <c r="F7158" s="10"/>
      <c r="G7158" s="10"/>
      <c r="H7158" s="10" t="s">
        <v>1350</v>
      </c>
      <c r="I7158" s="10"/>
      <c r="J7158" s="10" t="s">
        <v>11659</v>
      </c>
      <c r="K7158" s="10" t="s">
        <v>11660</v>
      </c>
      <c r="L7158" s="10" t="s">
        <v>434</v>
      </c>
      <c r="M7158" s="9" t="s">
        <v>456</v>
      </c>
      <c r="N7158" s="12" t="s">
        <v>11662</v>
      </c>
    </row>
    <row r="7159" customFormat="1" spans="1:14">
      <c r="A7159" s="9" t="s">
        <v>9126</v>
      </c>
      <c r="B7159" s="9"/>
      <c r="C7159" s="10" t="s">
        <v>14184</v>
      </c>
      <c r="D7159" s="10" t="s">
        <v>14185</v>
      </c>
      <c r="E7159" s="10" t="s">
        <v>451</v>
      </c>
      <c r="F7159" s="10"/>
      <c r="G7159" s="10"/>
      <c r="H7159" s="10" t="s">
        <v>1350</v>
      </c>
      <c r="I7159" s="10"/>
      <c r="J7159" s="10" t="s">
        <v>11659</v>
      </c>
      <c r="K7159" s="10" t="s">
        <v>11660</v>
      </c>
      <c r="L7159" s="10" t="s">
        <v>434</v>
      </c>
      <c r="M7159" s="9" t="s">
        <v>456</v>
      </c>
      <c r="N7159" s="12" t="s">
        <v>11662</v>
      </c>
    </row>
    <row r="7160" customFormat="1" spans="1:14">
      <c r="A7160" s="9" t="s">
        <v>9126</v>
      </c>
      <c r="B7160" s="9"/>
      <c r="C7160" s="10" t="s">
        <v>14186</v>
      </c>
      <c r="D7160" s="10" t="s">
        <v>14187</v>
      </c>
      <c r="E7160" s="10" t="s">
        <v>451</v>
      </c>
      <c r="F7160" s="10"/>
      <c r="G7160" s="10"/>
      <c r="H7160" s="10" t="s">
        <v>1350</v>
      </c>
      <c r="I7160" s="10"/>
      <c r="J7160" s="10" t="s">
        <v>11659</v>
      </c>
      <c r="K7160" s="10" t="s">
        <v>11660</v>
      </c>
      <c r="L7160" s="10" t="s">
        <v>434</v>
      </c>
      <c r="M7160" s="9" t="s">
        <v>456</v>
      </c>
      <c r="N7160" s="12" t="s">
        <v>11662</v>
      </c>
    </row>
    <row r="7161" customFormat="1" spans="1:14">
      <c r="A7161" s="9" t="s">
        <v>9126</v>
      </c>
      <c r="B7161" s="9"/>
      <c r="C7161" s="10" t="s">
        <v>14188</v>
      </c>
      <c r="D7161" s="10" t="s">
        <v>14189</v>
      </c>
      <c r="E7161" s="10" t="s">
        <v>451</v>
      </c>
      <c r="F7161" s="10"/>
      <c r="G7161" s="10"/>
      <c r="H7161" s="10" t="s">
        <v>1350</v>
      </c>
      <c r="I7161" s="10"/>
      <c r="J7161" s="10" t="s">
        <v>11659</v>
      </c>
      <c r="K7161" s="10" t="s">
        <v>11660</v>
      </c>
      <c r="L7161" s="10" t="s">
        <v>434</v>
      </c>
      <c r="M7161" s="9" t="s">
        <v>456</v>
      </c>
      <c r="N7161" s="12" t="s">
        <v>11662</v>
      </c>
    </row>
    <row r="7162" customFormat="1" spans="1:14">
      <c r="A7162" s="9" t="s">
        <v>9126</v>
      </c>
      <c r="B7162" s="9"/>
      <c r="C7162" s="10" t="s">
        <v>14190</v>
      </c>
      <c r="D7162" s="10" t="s">
        <v>14191</v>
      </c>
      <c r="E7162" s="10" t="s">
        <v>451</v>
      </c>
      <c r="F7162" s="10"/>
      <c r="G7162" s="10"/>
      <c r="H7162" s="10" t="s">
        <v>1350</v>
      </c>
      <c r="I7162" s="10"/>
      <c r="J7162" s="10" t="s">
        <v>11659</v>
      </c>
      <c r="K7162" s="10" t="s">
        <v>11660</v>
      </c>
      <c r="L7162" s="10" t="s">
        <v>434</v>
      </c>
      <c r="M7162" s="9" t="s">
        <v>456</v>
      </c>
      <c r="N7162" s="12" t="s">
        <v>11662</v>
      </c>
    </row>
    <row r="7163" customFormat="1" spans="1:14">
      <c r="A7163" s="9" t="s">
        <v>9126</v>
      </c>
      <c r="B7163" s="9"/>
      <c r="C7163" s="10" t="s">
        <v>14192</v>
      </c>
      <c r="D7163" s="10" t="s">
        <v>14193</v>
      </c>
      <c r="E7163" s="10" t="s">
        <v>451</v>
      </c>
      <c r="F7163" s="10"/>
      <c r="G7163" s="10"/>
      <c r="H7163" s="10" t="s">
        <v>1350</v>
      </c>
      <c r="I7163" s="10"/>
      <c r="J7163" s="10" t="s">
        <v>11659</v>
      </c>
      <c r="K7163" s="10" t="s">
        <v>11660</v>
      </c>
      <c r="L7163" s="10" t="s">
        <v>434</v>
      </c>
      <c r="M7163" s="9" t="s">
        <v>456</v>
      </c>
      <c r="N7163" s="12" t="s">
        <v>11662</v>
      </c>
    </row>
    <row r="7164" customFormat="1" spans="1:14">
      <c r="A7164" s="9" t="s">
        <v>9126</v>
      </c>
      <c r="B7164" s="9"/>
      <c r="C7164" s="10" t="s">
        <v>14194</v>
      </c>
      <c r="D7164" s="10" t="s">
        <v>14195</v>
      </c>
      <c r="E7164" s="10" t="s">
        <v>451</v>
      </c>
      <c r="F7164" s="10"/>
      <c r="G7164" s="10"/>
      <c r="H7164" s="10" t="s">
        <v>1350</v>
      </c>
      <c r="I7164" s="10"/>
      <c r="J7164" s="10" t="s">
        <v>11659</v>
      </c>
      <c r="K7164" s="10" t="s">
        <v>11660</v>
      </c>
      <c r="L7164" s="10" t="s">
        <v>434</v>
      </c>
      <c r="M7164" s="9" t="s">
        <v>456</v>
      </c>
      <c r="N7164" s="12" t="s">
        <v>11662</v>
      </c>
    </row>
    <row r="7165" customFormat="1" spans="1:14">
      <c r="A7165" s="9" t="s">
        <v>9126</v>
      </c>
      <c r="B7165" s="9"/>
      <c r="C7165" s="10" t="s">
        <v>14196</v>
      </c>
      <c r="D7165" s="10" t="s">
        <v>14197</v>
      </c>
      <c r="E7165" s="10" t="s">
        <v>451</v>
      </c>
      <c r="F7165" s="10"/>
      <c r="G7165" s="10"/>
      <c r="H7165" s="10" t="s">
        <v>1350</v>
      </c>
      <c r="I7165" s="10"/>
      <c r="J7165" s="10" t="s">
        <v>11659</v>
      </c>
      <c r="K7165" s="10" t="s">
        <v>11660</v>
      </c>
      <c r="L7165" s="10" t="s">
        <v>434</v>
      </c>
      <c r="M7165" s="9" t="s">
        <v>456</v>
      </c>
      <c r="N7165" s="12" t="s">
        <v>11662</v>
      </c>
    </row>
    <row r="7166" customFormat="1" spans="1:14">
      <c r="A7166" s="9" t="s">
        <v>9126</v>
      </c>
      <c r="B7166" s="9"/>
      <c r="C7166" s="10" t="s">
        <v>14198</v>
      </c>
      <c r="D7166" s="10" t="s">
        <v>14199</v>
      </c>
      <c r="E7166" s="10" t="s">
        <v>451</v>
      </c>
      <c r="F7166" s="10"/>
      <c r="G7166" s="10"/>
      <c r="H7166" s="10" t="s">
        <v>1350</v>
      </c>
      <c r="I7166" s="10"/>
      <c r="J7166" s="10" t="s">
        <v>11659</v>
      </c>
      <c r="K7166" s="10" t="s">
        <v>11660</v>
      </c>
      <c r="L7166" s="10" t="s">
        <v>434</v>
      </c>
      <c r="M7166" s="9" t="s">
        <v>456</v>
      </c>
      <c r="N7166" s="12" t="s">
        <v>11662</v>
      </c>
    </row>
    <row r="7167" customFormat="1" spans="1:14">
      <c r="A7167" s="9" t="s">
        <v>9126</v>
      </c>
      <c r="B7167" s="9"/>
      <c r="C7167" s="10" t="s">
        <v>14200</v>
      </c>
      <c r="D7167" s="10" t="s">
        <v>14201</v>
      </c>
      <c r="E7167" s="10" t="s">
        <v>451</v>
      </c>
      <c r="F7167" s="10"/>
      <c r="G7167" s="10"/>
      <c r="H7167" s="10" t="s">
        <v>1350</v>
      </c>
      <c r="I7167" s="10"/>
      <c r="J7167" s="10" t="s">
        <v>11659</v>
      </c>
      <c r="K7167" s="10" t="s">
        <v>11660</v>
      </c>
      <c r="L7167" s="10" t="s">
        <v>434</v>
      </c>
      <c r="M7167" s="9" t="s">
        <v>456</v>
      </c>
      <c r="N7167" s="12" t="s">
        <v>11662</v>
      </c>
    </row>
    <row r="7168" customFormat="1" spans="1:14">
      <c r="A7168" s="9" t="s">
        <v>9126</v>
      </c>
      <c r="B7168" s="9"/>
      <c r="C7168" s="10" t="s">
        <v>14202</v>
      </c>
      <c r="D7168" s="10" t="s">
        <v>14203</v>
      </c>
      <c r="E7168" s="10" t="s">
        <v>451</v>
      </c>
      <c r="F7168" s="10"/>
      <c r="G7168" s="10"/>
      <c r="H7168" s="10" t="s">
        <v>1350</v>
      </c>
      <c r="I7168" s="10"/>
      <c r="J7168" s="10" t="s">
        <v>11659</v>
      </c>
      <c r="K7168" s="10" t="s">
        <v>11660</v>
      </c>
      <c r="L7168" s="10" t="s">
        <v>434</v>
      </c>
      <c r="M7168" s="9" t="s">
        <v>456</v>
      </c>
      <c r="N7168" s="12" t="s">
        <v>11662</v>
      </c>
    </row>
    <row r="7169" customFormat="1" spans="1:14">
      <c r="A7169" s="9" t="s">
        <v>9126</v>
      </c>
      <c r="B7169" s="9"/>
      <c r="C7169" s="10" t="s">
        <v>14204</v>
      </c>
      <c r="D7169" s="10" t="s">
        <v>14205</v>
      </c>
      <c r="E7169" s="10" t="s">
        <v>451</v>
      </c>
      <c r="F7169" s="10"/>
      <c r="G7169" s="10"/>
      <c r="H7169" s="10" t="s">
        <v>1350</v>
      </c>
      <c r="I7169" s="10"/>
      <c r="J7169" s="10" t="s">
        <v>11659</v>
      </c>
      <c r="K7169" s="10" t="s">
        <v>11660</v>
      </c>
      <c r="L7169" s="10" t="s">
        <v>434</v>
      </c>
      <c r="M7169" s="9" t="s">
        <v>456</v>
      </c>
      <c r="N7169" s="12" t="s">
        <v>11662</v>
      </c>
    </row>
    <row r="7170" customFormat="1" spans="1:14">
      <c r="A7170" s="9" t="s">
        <v>9126</v>
      </c>
      <c r="B7170" s="9"/>
      <c r="C7170" s="10" t="s">
        <v>14206</v>
      </c>
      <c r="D7170" s="10" t="s">
        <v>14207</v>
      </c>
      <c r="E7170" s="10" t="s">
        <v>451</v>
      </c>
      <c r="F7170" s="10"/>
      <c r="G7170" s="10"/>
      <c r="H7170" s="10" t="s">
        <v>1350</v>
      </c>
      <c r="I7170" s="10"/>
      <c r="J7170" s="10" t="s">
        <v>11659</v>
      </c>
      <c r="K7170" s="10" t="s">
        <v>11660</v>
      </c>
      <c r="L7170" s="10" t="s">
        <v>434</v>
      </c>
      <c r="M7170" s="9" t="s">
        <v>456</v>
      </c>
      <c r="N7170" s="12" t="s">
        <v>11662</v>
      </c>
    </row>
    <row r="7171" customFormat="1" spans="1:14">
      <c r="A7171" s="9" t="s">
        <v>9126</v>
      </c>
      <c r="B7171" s="9"/>
      <c r="C7171" s="10" t="s">
        <v>14208</v>
      </c>
      <c r="D7171" s="10" t="s">
        <v>14209</v>
      </c>
      <c r="E7171" s="10" t="s">
        <v>451</v>
      </c>
      <c r="F7171" s="10"/>
      <c r="G7171" s="10"/>
      <c r="H7171" s="10" t="s">
        <v>1350</v>
      </c>
      <c r="I7171" s="10"/>
      <c r="J7171" s="10" t="s">
        <v>11659</v>
      </c>
      <c r="K7171" s="10" t="s">
        <v>11660</v>
      </c>
      <c r="L7171" s="10" t="s">
        <v>434</v>
      </c>
      <c r="M7171" s="9" t="s">
        <v>456</v>
      </c>
      <c r="N7171" s="12" t="s">
        <v>11662</v>
      </c>
    </row>
    <row r="7172" customFormat="1" spans="1:14">
      <c r="A7172" s="9" t="s">
        <v>9126</v>
      </c>
      <c r="B7172" s="9"/>
      <c r="C7172" s="10" t="s">
        <v>14210</v>
      </c>
      <c r="D7172" s="10" t="s">
        <v>14211</v>
      </c>
      <c r="E7172" s="10" t="s">
        <v>451</v>
      </c>
      <c r="F7172" s="10"/>
      <c r="G7172" s="10"/>
      <c r="H7172" s="10" t="s">
        <v>1350</v>
      </c>
      <c r="I7172" s="10"/>
      <c r="J7172" s="10" t="s">
        <v>11659</v>
      </c>
      <c r="K7172" s="10" t="s">
        <v>11660</v>
      </c>
      <c r="L7172" s="10" t="s">
        <v>434</v>
      </c>
      <c r="M7172" s="9" t="s">
        <v>456</v>
      </c>
      <c r="N7172" s="12" t="s">
        <v>11662</v>
      </c>
    </row>
    <row r="7173" customFormat="1" spans="1:14">
      <c r="A7173" s="9" t="s">
        <v>9126</v>
      </c>
      <c r="B7173" s="9"/>
      <c r="C7173" s="10" t="s">
        <v>14212</v>
      </c>
      <c r="D7173" s="10" t="s">
        <v>14213</v>
      </c>
      <c r="E7173" s="10" t="s">
        <v>451</v>
      </c>
      <c r="F7173" s="10"/>
      <c r="G7173" s="10"/>
      <c r="H7173" s="10" t="s">
        <v>1350</v>
      </c>
      <c r="I7173" s="10"/>
      <c r="J7173" s="10" t="s">
        <v>11659</v>
      </c>
      <c r="K7173" s="10" t="s">
        <v>11660</v>
      </c>
      <c r="L7173" s="10" t="s">
        <v>434</v>
      </c>
      <c r="M7173" s="9" t="s">
        <v>456</v>
      </c>
      <c r="N7173" s="12" t="s">
        <v>11662</v>
      </c>
    </row>
    <row r="7174" customFormat="1" spans="1:14">
      <c r="A7174" s="9" t="s">
        <v>9126</v>
      </c>
      <c r="B7174" s="9"/>
      <c r="C7174" s="10" t="s">
        <v>14214</v>
      </c>
      <c r="D7174" s="10" t="s">
        <v>14215</v>
      </c>
      <c r="E7174" s="10" t="s">
        <v>451</v>
      </c>
      <c r="F7174" s="10"/>
      <c r="G7174" s="10"/>
      <c r="H7174" s="10" t="s">
        <v>1350</v>
      </c>
      <c r="I7174" s="10"/>
      <c r="J7174" s="10" t="s">
        <v>11659</v>
      </c>
      <c r="K7174" s="10" t="s">
        <v>11660</v>
      </c>
      <c r="L7174" s="10" t="s">
        <v>434</v>
      </c>
      <c r="M7174" s="9" t="s">
        <v>456</v>
      </c>
      <c r="N7174" s="12" t="s">
        <v>11662</v>
      </c>
    </row>
    <row r="7175" customFormat="1" spans="1:14">
      <c r="A7175" s="9" t="s">
        <v>9126</v>
      </c>
      <c r="B7175" s="9"/>
      <c r="C7175" s="10" t="s">
        <v>14216</v>
      </c>
      <c r="D7175" s="10" t="s">
        <v>14217</v>
      </c>
      <c r="E7175" s="10" t="s">
        <v>451</v>
      </c>
      <c r="F7175" s="10"/>
      <c r="G7175" s="10"/>
      <c r="H7175" s="10" t="s">
        <v>1350</v>
      </c>
      <c r="I7175" s="10"/>
      <c r="J7175" s="10" t="s">
        <v>11659</v>
      </c>
      <c r="K7175" s="10" t="s">
        <v>11660</v>
      </c>
      <c r="L7175" s="10" t="s">
        <v>434</v>
      </c>
      <c r="M7175" s="9" t="s">
        <v>456</v>
      </c>
      <c r="N7175" s="12" t="s">
        <v>11662</v>
      </c>
    </row>
    <row r="7176" customFormat="1" spans="1:14">
      <c r="A7176" s="9" t="s">
        <v>9126</v>
      </c>
      <c r="B7176" s="9"/>
      <c r="C7176" s="10" t="s">
        <v>14218</v>
      </c>
      <c r="D7176" s="10" t="s">
        <v>14219</v>
      </c>
      <c r="E7176" s="10" t="s">
        <v>451</v>
      </c>
      <c r="F7176" s="10"/>
      <c r="G7176" s="10"/>
      <c r="H7176" s="10" t="s">
        <v>1350</v>
      </c>
      <c r="I7176" s="10"/>
      <c r="J7176" s="10" t="s">
        <v>11659</v>
      </c>
      <c r="K7176" s="10" t="s">
        <v>11660</v>
      </c>
      <c r="L7176" s="10" t="s">
        <v>434</v>
      </c>
      <c r="M7176" s="9" t="s">
        <v>456</v>
      </c>
      <c r="N7176" s="12" t="s">
        <v>11662</v>
      </c>
    </row>
    <row r="7177" customFormat="1" spans="1:14">
      <c r="A7177" s="9" t="s">
        <v>9126</v>
      </c>
      <c r="B7177" s="9"/>
      <c r="C7177" s="10" t="s">
        <v>14220</v>
      </c>
      <c r="D7177" s="10" t="s">
        <v>14221</v>
      </c>
      <c r="E7177" s="10" t="s">
        <v>451</v>
      </c>
      <c r="F7177" s="10"/>
      <c r="G7177" s="10"/>
      <c r="H7177" s="10" t="s">
        <v>1350</v>
      </c>
      <c r="I7177" s="10"/>
      <c r="J7177" s="10" t="s">
        <v>11659</v>
      </c>
      <c r="K7177" s="10" t="s">
        <v>11660</v>
      </c>
      <c r="L7177" s="10" t="s">
        <v>434</v>
      </c>
      <c r="M7177" s="9" t="s">
        <v>456</v>
      </c>
      <c r="N7177" s="12" t="s">
        <v>11662</v>
      </c>
    </row>
    <row r="7178" customFormat="1" spans="1:14">
      <c r="A7178" s="9" t="s">
        <v>9126</v>
      </c>
      <c r="B7178" s="9"/>
      <c r="C7178" s="10" t="s">
        <v>14222</v>
      </c>
      <c r="D7178" s="10" t="s">
        <v>14223</v>
      </c>
      <c r="E7178" s="10" t="s">
        <v>451</v>
      </c>
      <c r="F7178" s="10"/>
      <c r="G7178" s="10"/>
      <c r="H7178" s="10" t="s">
        <v>1350</v>
      </c>
      <c r="I7178" s="10"/>
      <c r="J7178" s="10" t="s">
        <v>11659</v>
      </c>
      <c r="K7178" s="10" t="s">
        <v>11660</v>
      </c>
      <c r="L7178" s="10" t="s">
        <v>434</v>
      </c>
      <c r="M7178" s="9" t="s">
        <v>456</v>
      </c>
      <c r="N7178" s="12" t="s">
        <v>11662</v>
      </c>
    </row>
    <row r="7179" customFormat="1" spans="1:14">
      <c r="A7179" s="9" t="s">
        <v>9126</v>
      </c>
      <c r="B7179" s="9"/>
      <c r="C7179" s="10" t="s">
        <v>14224</v>
      </c>
      <c r="D7179" s="10" t="s">
        <v>14225</v>
      </c>
      <c r="E7179" s="10" t="s">
        <v>451</v>
      </c>
      <c r="F7179" s="10"/>
      <c r="G7179" s="10"/>
      <c r="H7179" s="10" t="s">
        <v>1350</v>
      </c>
      <c r="I7179" s="10"/>
      <c r="J7179" s="10" t="s">
        <v>11659</v>
      </c>
      <c r="K7179" s="10" t="s">
        <v>11660</v>
      </c>
      <c r="L7179" s="10" t="s">
        <v>434</v>
      </c>
      <c r="M7179" s="9" t="s">
        <v>456</v>
      </c>
      <c r="N7179" s="12" t="s">
        <v>11662</v>
      </c>
    </row>
    <row r="7180" customFormat="1" spans="1:14">
      <c r="A7180" s="9" t="s">
        <v>9126</v>
      </c>
      <c r="B7180" s="9"/>
      <c r="C7180" s="10" t="s">
        <v>14226</v>
      </c>
      <c r="D7180" s="10" t="s">
        <v>14227</v>
      </c>
      <c r="E7180" s="10" t="s">
        <v>451</v>
      </c>
      <c r="F7180" s="10"/>
      <c r="G7180" s="10"/>
      <c r="H7180" s="10" t="s">
        <v>1350</v>
      </c>
      <c r="I7180" s="10"/>
      <c r="J7180" s="10" t="s">
        <v>11659</v>
      </c>
      <c r="K7180" s="10" t="s">
        <v>11660</v>
      </c>
      <c r="L7180" s="10" t="s">
        <v>434</v>
      </c>
      <c r="M7180" s="9" t="s">
        <v>456</v>
      </c>
      <c r="N7180" s="12" t="s">
        <v>11662</v>
      </c>
    </row>
    <row r="7181" customFormat="1" spans="1:14">
      <c r="A7181" s="9" t="s">
        <v>9126</v>
      </c>
      <c r="B7181" s="9"/>
      <c r="C7181" s="10" t="s">
        <v>14228</v>
      </c>
      <c r="D7181" s="10" t="s">
        <v>14229</v>
      </c>
      <c r="E7181" s="10" t="s">
        <v>451</v>
      </c>
      <c r="F7181" s="10"/>
      <c r="G7181" s="10"/>
      <c r="H7181" s="10" t="s">
        <v>1350</v>
      </c>
      <c r="I7181" s="10"/>
      <c r="J7181" s="10" t="s">
        <v>11659</v>
      </c>
      <c r="K7181" s="10" t="s">
        <v>11660</v>
      </c>
      <c r="L7181" s="10" t="s">
        <v>434</v>
      </c>
      <c r="M7181" s="9" t="s">
        <v>456</v>
      </c>
      <c r="N7181" s="12" t="s">
        <v>11662</v>
      </c>
    </row>
    <row r="7182" customFormat="1" spans="1:14">
      <c r="A7182" s="9" t="s">
        <v>9126</v>
      </c>
      <c r="B7182" s="9"/>
      <c r="C7182" s="10" t="s">
        <v>14230</v>
      </c>
      <c r="D7182" s="10" t="s">
        <v>14231</v>
      </c>
      <c r="E7182" s="10" t="s">
        <v>451</v>
      </c>
      <c r="F7182" s="10"/>
      <c r="G7182" s="10"/>
      <c r="H7182" s="10" t="s">
        <v>1350</v>
      </c>
      <c r="I7182" s="10"/>
      <c r="J7182" s="10" t="s">
        <v>11659</v>
      </c>
      <c r="K7182" s="10" t="s">
        <v>11660</v>
      </c>
      <c r="L7182" s="10" t="s">
        <v>434</v>
      </c>
      <c r="M7182" s="9" t="s">
        <v>456</v>
      </c>
      <c r="N7182" s="12" t="s">
        <v>11662</v>
      </c>
    </row>
    <row r="7183" customFormat="1" spans="1:14">
      <c r="A7183" s="9" t="s">
        <v>9126</v>
      </c>
      <c r="B7183" s="9"/>
      <c r="C7183" s="10" t="s">
        <v>14232</v>
      </c>
      <c r="D7183" s="10" t="s">
        <v>14233</v>
      </c>
      <c r="E7183" s="10" t="s">
        <v>451</v>
      </c>
      <c r="F7183" s="10"/>
      <c r="G7183" s="10"/>
      <c r="H7183" s="10" t="s">
        <v>1350</v>
      </c>
      <c r="I7183" s="10"/>
      <c r="J7183" s="10" t="s">
        <v>11659</v>
      </c>
      <c r="K7183" s="10" t="s">
        <v>11660</v>
      </c>
      <c r="L7183" s="10" t="s">
        <v>434</v>
      </c>
      <c r="M7183" s="9" t="s">
        <v>456</v>
      </c>
      <c r="N7183" s="12" t="s">
        <v>11662</v>
      </c>
    </row>
    <row r="7184" customFormat="1" spans="1:14">
      <c r="A7184" s="9" t="s">
        <v>9126</v>
      </c>
      <c r="B7184" s="9"/>
      <c r="C7184" s="10" t="s">
        <v>14234</v>
      </c>
      <c r="D7184" s="10" t="s">
        <v>14235</v>
      </c>
      <c r="E7184" s="10" t="s">
        <v>451</v>
      </c>
      <c r="F7184" s="10"/>
      <c r="G7184" s="10"/>
      <c r="H7184" s="10" t="s">
        <v>1350</v>
      </c>
      <c r="I7184" s="10"/>
      <c r="J7184" s="10" t="s">
        <v>11659</v>
      </c>
      <c r="K7184" s="10" t="s">
        <v>11660</v>
      </c>
      <c r="L7184" s="10" t="s">
        <v>434</v>
      </c>
      <c r="M7184" s="9" t="s">
        <v>456</v>
      </c>
      <c r="N7184" s="12" t="s">
        <v>11662</v>
      </c>
    </row>
    <row r="7185" customFormat="1" spans="1:14">
      <c r="A7185" s="9" t="s">
        <v>9126</v>
      </c>
      <c r="B7185" s="9"/>
      <c r="C7185" s="10" t="s">
        <v>14236</v>
      </c>
      <c r="D7185" s="10" t="s">
        <v>14237</v>
      </c>
      <c r="E7185" s="10" t="s">
        <v>451</v>
      </c>
      <c r="F7185" s="10"/>
      <c r="G7185" s="10"/>
      <c r="H7185" s="10" t="s">
        <v>1350</v>
      </c>
      <c r="I7185" s="10"/>
      <c r="J7185" s="10" t="s">
        <v>11659</v>
      </c>
      <c r="K7185" s="10" t="s">
        <v>11660</v>
      </c>
      <c r="L7185" s="10" t="s">
        <v>434</v>
      </c>
      <c r="M7185" s="9" t="s">
        <v>456</v>
      </c>
      <c r="N7185" s="12" t="s">
        <v>11662</v>
      </c>
    </row>
    <row r="7186" customFormat="1" spans="1:14">
      <c r="A7186" s="9" t="s">
        <v>9126</v>
      </c>
      <c r="B7186" s="9"/>
      <c r="C7186" s="10" t="s">
        <v>14238</v>
      </c>
      <c r="D7186" s="10" t="s">
        <v>14239</v>
      </c>
      <c r="E7186" s="10" t="s">
        <v>451</v>
      </c>
      <c r="F7186" s="10"/>
      <c r="G7186" s="10"/>
      <c r="H7186" s="10" t="s">
        <v>1350</v>
      </c>
      <c r="I7186" s="10"/>
      <c r="J7186" s="10" t="s">
        <v>11659</v>
      </c>
      <c r="K7186" s="10" t="s">
        <v>11660</v>
      </c>
      <c r="L7186" s="10" t="s">
        <v>434</v>
      </c>
      <c r="M7186" s="9" t="s">
        <v>456</v>
      </c>
      <c r="N7186" s="12" t="s">
        <v>11662</v>
      </c>
    </row>
    <row r="7187" customFormat="1" spans="1:14">
      <c r="A7187" s="9" t="s">
        <v>9126</v>
      </c>
      <c r="B7187" s="9"/>
      <c r="C7187" s="10" t="s">
        <v>14240</v>
      </c>
      <c r="D7187" s="10" t="s">
        <v>14241</v>
      </c>
      <c r="E7187" s="10" t="s">
        <v>451</v>
      </c>
      <c r="F7187" s="10"/>
      <c r="G7187" s="10"/>
      <c r="H7187" s="10" t="s">
        <v>1350</v>
      </c>
      <c r="I7187" s="10"/>
      <c r="J7187" s="10" t="s">
        <v>11659</v>
      </c>
      <c r="K7187" s="10" t="s">
        <v>11660</v>
      </c>
      <c r="L7187" s="10" t="s">
        <v>434</v>
      </c>
      <c r="M7187" s="9" t="s">
        <v>456</v>
      </c>
      <c r="N7187" s="12" t="s">
        <v>11662</v>
      </c>
    </row>
    <row r="7188" customFormat="1" spans="1:14">
      <c r="A7188" s="9" t="s">
        <v>9126</v>
      </c>
      <c r="B7188" s="9"/>
      <c r="C7188" s="10" t="s">
        <v>14242</v>
      </c>
      <c r="D7188" s="10" t="s">
        <v>14243</v>
      </c>
      <c r="E7188" s="10" t="s">
        <v>451</v>
      </c>
      <c r="F7188" s="10"/>
      <c r="G7188" s="10"/>
      <c r="H7188" s="10" t="s">
        <v>1350</v>
      </c>
      <c r="I7188" s="10"/>
      <c r="J7188" s="10" t="s">
        <v>11659</v>
      </c>
      <c r="K7188" s="10" t="s">
        <v>11660</v>
      </c>
      <c r="L7188" s="10" t="s">
        <v>434</v>
      </c>
      <c r="M7188" s="9" t="s">
        <v>456</v>
      </c>
      <c r="N7188" s="12" t="s">
        <v>11662</v>
      </c>
    </row>
    <row r="7189" customFormat="1" spans="1:14">
      <c r="A7189" s="9" t="s">
        <v>9126</v>
      </c>
      <c r="B7189" s="9"/>
      <c r="C7189" s="10" t="s">
        <v>14244</v>
      </c>
      <c r="D7189" s="10" t="s">
        <v>14245</v>
      </c>
      <c r="E7189" s="10" t="s">
        <v>451</v>
      </c>
      <c r="F7189" s="10"/>
      <c r="G7189" s="10"/>
      <c r="H7189" s="10" t="s">
        <v>1350</v>
      </c>
      <c r="I7189" s="10"/>
      <c r="J7189" s="10" t="s">
        <v>11659</v>
      </c>
      <c r="K7189" s="10" t="s">
        <v>11660</v>
      </c>
      <c r="L7189" s="10" t="s">
        <v>434</v>
      </c>
      <c r="M7189" s="9" t="s">
        <v>456</v>
      </c>
      <c r="N7189" s="12" t="s">
        <v>11662</v>
      </c>
    </row>
    <row r="7190" customFormat="1" spans="1:14">
      <c r="A7190" s="9" t="s">
        <v>9126</v>
      </c>
      <c r="B7190" s="9"/>
      <c r="C7190" s="10" t="s">
        <v>14246</v>
      </c>
      <c r="D7190" s="10" t="s">
        <v>14247</v>
      </c>
      <c r="E7190" s="10" t="s">
        <v>451</v>
      </c>
      <c r="F7190" s="10"/>
      <c r="G7190" s="10"/>
      <c r="H7190" s="10" t="s">
        <v>1350</v>
      </c>
      <c r="I7190" s="10"/>
      <c r="J7190" s="10" t="s">
        <v>11659</v>
      </c>
      <c r="K7190" s="10" t="s">
        <v>11660</v>
      </c>
      <c r="L7190" s="10" t="s">
        <v>434</v>
      </c>
      <c r="M7190" s="9" t="s">
        <v>456</v>
      </c>
      <c r="N7190" s="12" t="s">
        <v>11662</v>
      </c>
    </row>
    <row r="7191" customFormat="1" spans="1:14">
      <c r="A7191" s="9" t="s">
        <v>9126</v>
      </c>
      <c r="B7191" s="9"/>
      <c r="C7191" s="10" t="s">
        <v>14248</v>
      </c>
      <c r="D7191" s="10" t="s">
        <v>14249</v>
      </c>
      <c r="E7191" s="10" t="s">
        <v>451</v>
      </c>
      <c r="F7191" s="10"/>
      <c r="G7191" s="10"/>
      <c r="H7191" s="10" t="s">
        <v>1350</v>
      </c>
      <c r="I7191" s="10"/>
      <c r="J7191" s="10" t="s">
        <v>11659</v>
      </c>
      <c r="K7191" s="10" t="s">
        <v>11660</v>
      </c>
      <c r="L7191" s="10" t="s">
        <v>434</v>
      </c>
      <c r="M7191" s="9" t="s">
        <v>456</v>
      </c>
      <c r="N7191" s="12" t="s">
        <v>11662</v>
      </c>
    </row>
    <row r="7192" customFormat="1" spans="1:14">
      <c r="A7192" s="9" t="s">
        <v>9126</v>
      </c>
      <c r="B7192" s="9"/>
      <c r="C7192" s="10" t="s">
        <v>14250</v>
      </c>
      <c r="D7192" s="10" t="s">
        <v>14251</v>
      </c>
      <c r="E7192" s="10" t="s">
        <v>451</v>
      </c>
      <c r="F7192" s="10"/>
      <c r="G7192" s="10"/>
      <c r="H7192" s="10" t="s">
        <v>1350</v>
      </c>
      <c r="I7192" s="10"/>
      <c r="J7192" s="10" t="s">
        <v>11659</v>
      </c>
      <c r="K7192" s="10" t="s">
        <v>11660</v>
      </c>
      <c r="L7192" s="10" t="s">
        <v>434</v>
      </c>
      <c r="M7192" s="9" t="s">
        <v>456</v>
      </c>
      <c r="N7192" s="12" t="s">
        <v>11662</v>
      </c>
    </row>
    <row r="7193" customFormat="1" spans="1:14">
      <c r="A7193" s="9" t="s">
        <v>9126</v>
      </c>
      <c r="B7193" s="9"/>
      <c r="C7193" s="10" t="s">
        <v>14252</v>
      </c>
      <c r="D7193" s="10" t="s">
        <v>14253</v>
      </c>
      <c r="E7193" s="10" t="s">
        <v>451</v>
      </c>
      <c r="F7193" s="10"/>
      <c r="G7193" s="10"/>
      <c r="H7193" s="10" t="s">
        <v>1350</v>
      </c>
      <c r="I7193" s="10"/>
      <c r="J7193" s="10" t="s">
        <v>11659</v>
      </c>
      <c r="K7193" s="10" t="s">
        <v>11660</v>
      </c>
      <c r="L7193" s="10" t="s">
        <v>434</v>
      </c>
      <c r="M7193" s="9" t="s">
        <v>456</v>
      </c>
      <c r="N7193" s="12" t="s">
        <v>11662</v>
      </c>
    </row>
    <row r="7194" customFormat="1" spans="1:14">
      <c r="A7194" s="9" t="s">
        <v>9126</v>
      </c>
      <c r="B7194" s="9"/>
      <c r="C7194" s="10" t="s">
        <v>14254</v>
      </c>
      <c r="D7194" s="10" t="s">
        <v>14255</v>
      </c>
      <c r="E7194" s="10" t="s">
        <v>451</v>
      </c>
      <c r="F7194" s="10"/>
      <c r="G7194" s="10"/>
      <c r="H7194" s="10" t="s">
        <v>1350</v>
      </c>
      <c r="I7194" s="10"/>
      <c r="J7194" s="10" t="s">
        <v>11659</v>
      </c>
      <c r="K7194" s="10" t="s">
        <v>11660</v>
      </c>
      <c r="L7194" s="10" t="s">
        <v>434</v>
      </c>
      <c r="M7194" s="9" t="s">
        <v>456</v>
      </c>
      <c r="N7194" s="12" t="s">
        <v>11662</v>
      </c>
    </row>
    <row r="7195" customFormat="1" spans="1:14">
      <c r="A7195" s="9" t="s">
        <v>9126</v>
      </c>
      <c r="B7195" s="9"/>
      <c r="C7195" s="10" t="s">
        <v>14256</v>
      </c>
      <c r="D7195" s="10" t="s">
        <v>14257</v>
      </c>
      <c r="E7195" s="10" t="s">
        <v>451</v>
      </c>
      <c r="F7195" s="10"/>
      <c r="G7195" s="10"/>
      <c r="H7195" s="10" t="s">
        <v>1350</v>
      </c>
      <c r="I7195" s="10"/>
      <c r="J7195" s="10" t="s">
        <v>11659</v>
      </c>
      <c r="K7195" s="10" t="s">
        <v>11660</v>
      </c>
      <c r="L7195" s="10" t="s">
        <v>434</v>
      </c>
      <c r="M7195" s="9" t="s">
        <v>456</v>
      </c>
      <c r="N7195" s="12" t="s">
        <v>11662</v>
      </c>
    </row>
    <row r="7196" customFormat="1" spans="1:14">
      <c r="A7196" s="9" t="s">
        <v>9126</v>
      </c>
      <c r="B7196" s="9"/>
      <c r="C7196" s="10" t="s">
        <v>14258</v>
      </c>
      <c r="D7196" s="10" t="s">
        <v>14259</v>
      </c>
      <c r="E7196" s="10" t="s">
        <v>451</v>
      </c>
      <c r="F7196" s="10"/>
      <c r="G7196" s="10"/>
      <c r="H7196" s="10" t="s">
        <v>1350</v>
      </c>
      <c r="I7196" s="10"/>
      <c r="J7196" s="10" t="s">
        <v>11659</v>
      </c>
      <c r="K7196" s="10" t="s">
        <v>11660</v>
      </c>
      <c r="L7196" s="10" t="s">
        <v>434</v>
      </c>
      <c r="M7196" s="9" t="s">
        <v>456</v>
      </c>
      <c r="N7196" s="12" t="s">
        <v>11662</v>
      </c>
    </row>
    <row r="7197" customFormat="1" spans="1:14">
      <c r="A7197" s="9" t="s">
        <v>9126</v>
      </c>
      <c r="B7197" s="9"/>
      <c r="C7197" s="10" t="s">
        <v>14260</v>
      </c>
      <c r="D7197" s="10" t="s">
        <v>14261</v>
      </c>
      <c r="E7197" s="10" t="s">
        <v>451</v>
      </c>
      <c r="F7197" s="10"/>
      <c r="G7197" s="10"/>
      <c r="H7197" s="10" t="s">
        <v>1350</v>
      </c>
      <c r="I7197" s="10"/>
      <c r="J7197" s="10" t="s">
        <v>11659</v>
      </c>
      <c r="K7197" s="10" t="s">
        <v>11660</v>
      </c>
      <c r="L7197" s="10" t="s">
        <v>434</v>
      </c>
      <c r="M7197" s="9" t="s">
        <v>456</v>
      </c>
      <c r="N7197" s="12" t="s">
        <v>11662</v>
      </c>
    </row>
    <row r="7198" customFormat="1" spans="1:14">
      <c r="A7198" s="9" t="s">
        <v>9126</v>
      </c>
      <c r="B7198" s="9"/>
      <c r="C7198" s="10" t="s">
        <v>14262</v>
      </c>
      <c r="D7198" s="10" t="s">
        <v>14263</v>
      </c>
      <c r="E7198" s="10" t="s">
        <v>451</v>
      </c>
      <c r="F7198" s="10"/>
      <c r="G7198" s="10"/>
      <c r="H7198" s="10" t="s">
        <v>1350</v>
      </c>
      <c r="I7198" s="10"/>
      <c r="J7198" s="10" t="s">
        <v>11659</v>
      </c>
      <c r="K7198" s="10" t="s">
        <v>11660</v>
      </c>
      <c r="L7198" s="10" t="s">
        <v>434</v>
      </c>
      <c r="M7198" s="9" t="s">
        <v>456</v>
      </c>
      <c r="N7198" s="12" t="s">
        <v>11662</v>
      </c>
    </row>
    <row r="7199" customFormat="1" spans="1:14">
      <c r="A7199" s="9" t="s">
        <v>9126</v>
      </c>
      <c r="B7199" s="9"/>
      <c r="C7199" s="10" t="s">
        <v>14264</v>
      </c>
      <c r="D7199" s="10" t="s">
        <v>14265</v>
      </c>
      <c r="E7199" s="10" t="s">
        <v>451</v>
      </c>
      <c r="F7199" s="10"/>
      <c r="G7199" s="10"/>
      <c r="H7199" s="10" t="s">
        <v>1350</v>
      </c>
      <c r="I7199" s="10"/>
      <c r="J7199" s="10" t="s">
        <v>11659</v>
      </c>
      <c r="K7199" s="10" t="s">
        <v>11660</v>
      </c>
      <c r="L7199" s="10" t="s">
        <v>434</v>
      </c>
      <c r="M7199" s="9" t="s">
        <v>456</v>
      </c>
      <c r="N7199" s="12" t="s">
        <v>11662</v>
      </c>
    </row>
    <row r="7200" customFormat="1" spans="1:14">
      <c r="A7200" s="9" t="s">
        <v>9126</v>
      </c>
      <c r="B7200" s="9"/>
      <c r="C7200" s="10" t="s">
        <v>14266</v>
      </c>
      <c r="D7200" s="10" t="s">
        <v>14267</v>
      </c>
      <c r="E7200" s="10" t="s">
        <v>451</v>
      </c>
      <c r="F7200" s="10"/>
      <c r="G7200" s="10"/>
      <c r="H7200" s="10" t="s">
        <v>1350</v>
      </c>
      <c r="I7200" s="10"/>
      <c r="J7200" s="10" t="s">
        <v>11659</v>
      </c>
      <c r="K7200" s="10" t="s">
        <v>11660</v>
      </c>
      <c r="L7200" s="10" t="s">
        <v>434</v>
      </c>
      <c r="M7200" s="9" t="s">
        <v>456</v>
      </c>
      <c r="N7200" s="12" t="s">
        <v>11662</v>
      </c>
    </row>
    <row r="7201" customFormat="1" spans="1:14">
      <c r="A7201" s="9" t="s">
        <v>9126</v>
      </c>
      <c r="B7201" s="9"/>
      <c r="C7201" s="10" t="s">
        <v>14268</v>
      </c>
      <c r="D7201" s="10" t="s">
        <v>14269</v>
      </c>
      <c r="E7201" s="10" t="s">
        <v>451</v>
      </c>
      <c r="F7201" s="10"/>
      <c r="G7201" s="10"/>
      <c r="H7201" s="10" t="s">
        <v>1350</v>
      </c>
      <c r="I7201" s="10"/>
      <c r="J7201" s="10" t="s">
        <v>11659</v>
      </c>
      <c r="K7201" s="10" t="s">
        <v>11660</v>
      </c>
      <c r="L7201" s="10" t="s">
        <v>434</v>
      </c>
      <c r="M7201" s="9" t="s">
        <v>456</v>
      </c>
      <c r="N7201" s="12" t="s">
        <v>11662</v>
      </c>
    </row>
    <row r="7202" customFormat="1" spans="1:14">
      <c r="A7202" s="9" t="s">
        <v>9126</v>
      </c>
      <c r="B7202" s="9"/>
      <c r="C7202" s="10" t="s">
        <v>14270</v>
      </c>
      <c r="D7202" s="10" t="s">
        <v>14271</v>
      </c>
      <c r="E7202" s="10" t="s">
        <v>451</v>
      </c>
      <c r="F7202" s="10"/>
      <c r="G7202" s="10"/>
      <c r="H7202" s="10" t="s">
        <v>1350</v>
      </c>
      <c r="I7202" s="10"/>
      <c r="J7202" s="10" t="s">
        <v>11659</v>
      </c>
      <c r="K7202" s="10" t="s">
        <v>11660</v>
      </c>
      <c r="L7202" s="10" t="s">
        <v>434</v>
      </c>
      <c r="M7202" s="9" t="s">
        <v>456</v>
      </c>
      <c r="N7202" s="12" t="s">
        <v>11662</v>
      </c>
    </row>
    <row r="7203" customFormat="1" spans="1:14">
      <c r="A7203" s="9" t="s">
        <v>9126</v>
      </c>
      <c r="B7203" s="9"/>
      <c r="C7203" s="10" t="s">
        <v>14272</v>
      </c>
      <c r="D7203" s="10" t="s">
        <v>14273</v>
      </c>
      <c r="E7203" s="10" t="s">
        <v>451</v>
      </c>
      <c r="F7203" s="10"/>
      <c r="G7203" s="10"/>
      <c r="H7203" s="10" t="s">
        <v>1350</v>
      </c>
      <c r="I7203" s="10"/>
      <c r="J7203" s="10" t="s">
        <v>11659</v>
      </c>
      <c r="K7203" s="10" t="s">
        <v>11660</v>
      </c>
      <c r="L7203" s="10" t="s">
        <v>434</v>
      </c>
      <c r="M7203" s="9" t="s">
        <v>456</v>
      </c>
      <c r="N7203" s="12" t="s">
        <v>11662</v>
      </c>
    </row>
    <row r="7204" customFormat="1" spans="1:14">
      <c r="A7204" s="9" t="s">
        <v>9126</v>
      </c>
      <c r="B7204" s="9"/>
      <c r="C7204" s="10" t="s">
        <v>14274</v>
      </c>
      <c r="D7204" s="10" t="s">
        <v>14275</v>
      </c>
      <c r="E7204" s="10" t="s">
        <v>451</v>
      </c>
      <c r="F7204" s="10"/>
      <c r="G7204" s="10"/>
      <c r="H7204" s="10" t="s">
        <v>1350</v>
      </c>
      <c r="I7204" s="10"/>
      <c r="J7204" s="10" t="s">
        <v>11659</v>
      </c>
      <c r="K7204" s="10" t="s">
        <v>11660</v>
      </c>
      <c r="L7204" s="10" t="s">
        <v>434</v>
      </c>
      <c r="M7204" s="9" t="s">
        <v>456</v>
      </c>
      <c r="N7204" s="12" t="s">
        <v>11662</v>
      </c>
    </row>
    <row r="7205" customFormat="1" spans="1:14">
      <c r="A7205" s="9" t="s">
        <v>9126</v>
      </c>
      <c r="B7205" s="9"/>
      <c r="C7205" s="10" t="s">
        <v>14276</v>
      </c>
      <c r="D7205" s="10" t="s">
        <v>14277</v>
      </c>
      <c r="E7205" s="10" t="s">
        <v>451</v>
      </c>
      <c r="F7205" s="10"/>
      <c r="G7205" s="10"/>
      <c r="H7205" s="10" t="s">
        <v>1350</v>
      </c>
      <c r="I7205" s="10"/>
      <c r="J7205" s="10" t="s">
        <v>11659</v>
      </c>
      <c r="K7205" s="10" t="s">
        <v>11660</v>
      </c>
      <c r="L7205" s="10" t="s">
        <v>434</v>
      </c>
      <c r="M7205" s="9" t="s">
        <v>456</v>
      </c>
      <c r="N7205" s="12" t="s">
        <v>11662</v>
      </c>
    </row>
    <row r="7206" customFormat="1" spans="1:14">
      <c r="A7206" s="9" t="s">
        <v>9126</v>
      </c>
      <c r="B7206" s="9"/>
      <c r="C7206" s="10" t="s">
        <v>14278</v>
      </c>
      <c r="D7206" s="10" t="s">
        <v>14279</v>
      </c>
      <c r="E7206" s="10" t="s">
        <v>451</v>
      </c>
      <c r="F7206" s="10"/>
      <c r="G7206" s="10"/>
      <c r="H7206" s="10" t="s">
        <v>1350</v>
      </c>
      <c r="I7206" s="10"/>
      <c r="J7206" s="10" t="s">
        <v>11659</v>
      </c>
      <c r="K7206" s="10" t="s">
        <v>11660</v>
      </c>
      <c r="L7206" s="10" t="s">
        <v>434</v>
      </c>
      <c r="M7206" s="9" t="s">
        <v>456</v>
      </c>
      <c r="N7206" s="12" t="s">
        <v>11662</v>
      </c>
    </row>
    <row r="7207" customFormat="1" spans="1:14">
      <c r="A7207" s="9" t="s">
        <v>9126</v>
      </c>
      <c r="B7207" s="9"/>
      <c r="C7207" s="10" t="s">
        <v>14280</v>
      </c>
      <c r="D7207" s="10" t="s">
        <v>14281</v>
      </c>
      <c r="E7207" s="10" t="s">
        <v>451</v>
      </c>
      <c r="F7207" s="10"/>
      <c r="G7207" s="10"/>
      <c r="H7207" s="10" t="s">
        <v>1350</v>
      </c>
      <c r="I7207" s="10"/>
      <c r="J7207" s="10" t="s">
        <v>11659</v>
      </c>
      <c r="K7207" s="10" t="s">
        <v>11660</v>
      </c>
      <c r="L7207" s="10" t="s">
        <v>434</v>
      </c>
      <c r="M7207" s="9" t="s">
        <v>456</v>
      </c>
      <c r="N7207" s="12" t="s">
        <v>11662</v>
      </c>
    </row>
    <row r="7208" customFormat="1" spans="1:14">
      <c r="A7208" s="9" t="s">
        <v>9126</v>
      </c>
      <c r="B7208" s="9"/>
      <c r="C7208" s="10" t="s">
        <v>14282</v>
      </c>
      <c r="D7208" s="10" t="s">
        <v>14283</v>
      </c>
      <c r="E7208" s="10" t="s">
        <v>451</v>
      </c>
      <c r="F7208" s="10"/>
      <c r="G7208" s="10"/>
      <c r="H7208" s="10" t="s">
        <v>1350</v>
      </c>
      <c r="I7208" s="10"/>
      <c r="J7208" s="10" t="s">
        <v>11659</v>
      </c>
      <c r="K7208" s="10" t="s">
        <v>11660</v>
      </c>
      <c r="L7208" s="10" t="s">
        <v>477</v>
      </c>
      <c r="M7208" s="9" t="s">
        <v>456</v>
      </c>
      <c r="N7208" s="12" t="s">
        <v>11662</v>
      </c>
    </row>
    <row r="7209" customFormat="1" spans="1:14">
      <c r="A7209" s="9" t="s">
        <v>9126</v>
      </c>
      <c r="B7209" s="9"/>
      <c r="C7209" s="10" t="s">
        <v>14284</v>
      </c>
      <c r="D7209" s="10" t="s">
        <v>14285</v>
      </c>
      <c r="E7209" s="10" t="s">
        <v>451</v>
      </c>
      <c r="F7209" s="10"/>
      <c r="G7209" s="10"/>
      <c r="H7209" s="10" t="s">
        <v>1350</v>
      </c>
      <c r="I7209" s="10"/>
      <c r="J7209" s="10" t="s">
        <v>11659</v>
      </c>
      <c r="K7209" s="10" t="s">
        <v>11660</v>
      </c>
      <c r="L7209" s="10" t="s">
        <v>477</v>
      </c>
      <c r="M7209" s="9" t="s">
        <v>456</v>
      </c>
      <c r="N7209" s="12" t="s">
        <v>11662</v>
      </c>
    </row>
    <row r="7210" customFormat="1" spans="1:14">
      <c r="A7210" s="9" t="s">
        <v>9126</v>
      </c>
      <c r="B7210" s="9"/>
      <c r="C7210" s="10" t="s">
        <v>14286</v>
      </c>
      <c r="D7210" s="10" t="s">
        <v>14287</v>
      </c>
      <c r="E7210" s="10" t="s">
        <v>451</v>
      </c>
      <c r="F7210" s="10"/>
      <c r="G7210" s="10"/>
      <c r="H7210" s="10" t="s">
        <v>1350</v>
      </c>
      <c r="I7210" s="10"/>
      <c r="J7210" s="10" t="s">
        <v>11659</v>
      </c>
      <c r="K7210" s="10" t="s">
        <v>11660</v>
      </c>
      <c r="L7210" s="10" t="s">
        <v>477</v>
      </c>
      <c r="M7210" s="9" t="s">
        <v>456</v>
      </c>
      <c r="N7210" s="12" t="s">
        <v>11662</v>
      </c>
    </row>
    <row r="7211" customFormat="1" spans="1:14">
      <c r="A7211" s="9" t="s">
        <v>9126</v>
      </c>
      <c r="B7211" s="9"/>
      <c r="C7211" s="10" t="s">
        <v>14288</v>
      </c>
      <c r="D7211" s="10" t="s">
        <v>14289</v>
      </c>
      <c r="E7211" s="10" t="s">
        <v>451</v>
      </c>
      <c r="F7211" s="10"/>
      <c r="G7211" s="10"/>
      <c r="H7211" s="10" t="s">
        <v>1350</v>
      </c>
      <c r="I7211" s="10"/>
      <c r="J7211" s="10" t="s">
        <v>11659</v>
      </c>
      <c r="K7211" s="10" t="s">
        <v>11660</v>
      </c>
      <c r="L7211" s="10" t="s">
        <v>477</v>
      </c>
      <c r="M7211" s="9" t="s">
        <v>456</v>
      </c>
      <c r="N7211" s="12" t="s">
        <v>11662</v>
      </c>
    </row>
    <row r="7212" customFormat="1" spans="1:14">
      <c r="A7212" s="9" t="s">
        <v>9126</v>
      </c>
      <c r="B7212" s="9"/>
      <c r="C7212" s="10" t="s">
        <v>14290</v>
      </c>
      <c r="D7212" s="10" t="s">
        <v>14291</v>
      </c>
      <c r="E7212" s="10" t="s">
        <v>451</v>
      </c>
      <c r="F7212" s="10"/>
      <c r="G7212" s="10"/>
      <c r="H7212" s="10" t="s">
        <v>1350</v>
      </c>
      <c r="I7212" s="10"/>
      <c r="J7212" s="10" t="s">
        <v>11659</v>
      </c>
      <c r="K7212" s="10" t="s">
        <v>11660</v>
      </c>
      <c r="L7212" s="10" t="s">
        <v>477</v>
      </c>
      <c r="M7212" s="9" t="s">
        <v>456</v>
      </c>
      <c r="N7212" s="12" t="s">
        <v>11662</v>
      </c>
    </row>
    <row r="7213" customFormat="1" spans="1:14">
      <c r="A7213" s="9" t="s">
        <v>9126</v>
      </c>
      <c r="B7213" s="9"/>
      <c r="C7213" s="10" t="s">
        <v>14292</v>
      </c>
      <c r="D7213" s="10" t="s">
        <v>14293</v>
      </c>
      <c r="E7213" s="10" t="s">
        <v>451</v>
      </c>
      <c r="F7213" s="10"/>
      <c r="G7213" s="10"/>
      <c r="H7213" s="10" t="s">
        <v>1350</v>
      </c>
      <c r="I7213" s="10"/>
      <c r="J7213" s="10" t="s">
        <v>11659</v>
      </c>
      <c r="K7213" s="10" t="s">
        <v>11660</v>
      </c>
      <c r="L7213" s="10" t="s">
        <v>477</v>
      </c>
      <c r="M7213" s="9" t="s">
        <v>456</v>
      </c>
      <c r="N7213" s="12" t="s">
        <v>11662</v>
      </c>
    </row>
    <row r="7214" customFormat="1" spans="1:14">
      <c r="A7214" s="9" t="s">
        <v>9126</v>
      </c>
      <c r="B7214" s="9"/>
      <c r="C7214" s="10" t="s">
        <v>14294</v>
      </c>
      <c r="D7214" s="10" t="s">
        <v>14295</v>
      </c>
      <c r="E7214" s="10" t="s">
        <v>451</v>
      </c>
      <c r="F7214" s="10"/>
      <c r="G7214" s="10"/>
      <c r="H7214" s="10" t="s">
        <v>1350</v>
      </c>
      <c r="I7214" s="10"/>
      <c r="J7214" s="10" t="s">
        <v>11659</v>
      </c>
      <c r="K7214" s="10" t="s">
        <v>11660</v>
      </c>
      <c r="L7214" s="10" t="s">
        <v>477</v>
      </c>
      <c r="M7214" s="9" t="s">
        <v>456</v>
      </c>
      <c r="N7214" s="12" t="s">
        <v>11662</v>
      </c>
    </row>
    <row r="7215" customFormat="1" spans="1:14">
      <c r="A7215" s="9" t="s">
        <v>9126</v>
      </c>
      <c r="B7215" s="9"/>
      <c r="C7215" s="10" t="s">
        <v>14296</v>
      </c>
      <c r="D7215" s="10" t="s">
        <v>14297</v>
      </c>
      <c r="E7215" s="10" t="s">
        <v>451</v>
      </c>
      <c r="F7215" s="10"/>
      <c r="G7215" s="10"/>
      <c r="H7215" s="10" t="s">
        <v>1350</v>
      </c>
      <c r="I7215" s="10"/>
      <c r="J7215" s="10" t="s">
        <v>11659</v>
      </c>
      <c r="K7215" s="10" t="s">
        <v>11660</v>
      </c>
      <c r="L7215" s="10" t="s">
        <v>477</v>
      </c>
      <c r="M7215" s="9" t="s">
        <v>456</v>
      </c>
      <c r="N7215" s="12" t="s">
        <v>11662</v>
      </c>
    </row>
    <row r="7216" customFormat="1" spans="1:14">
      <c r="A7216" s="9" t="s">
        <v>9126</v>
      </c>
      <c r="B7216" s="9"/>
      <c r="C7216" s="10" t="s">
        <v>14298</v>
      </c>
      <c r="D7216" s="10" t="s">
        <v>14299</v>
      </c>
      <c r="E7216" s="10" t="s">
        <v>451</v>
      </c>
      <c r="F7216" s="10"/>
      <c r="G7216" s="10"/>
      <c r="H7216" s="10" t="s">
        <v>1350</v>
      </c>
      <c r="I7216" s="10"/>
      <c r="J7216" s="10" t="s">
        <v>11659</v>
      </c>
      <c r="K7216" s="10" t="s">
        <v>11660</v>
      </c>
      <c r="L7216" s="10" t="s">
        <v>477</v>
      </c>
      <c r="M7216" s="9" t="s">
        <v>456</v>
      </c>
      <c r="N7216" s="12" t="s">
        <v>11662</v>
      </c>
    </row>
    <row r="7217" customFormat="1" spans="1:14">
      <c r="A7217" s="9" t="s">
        <v>9126</v>
      </c>
      <c r="B7217" s="9"/>
      <c r="C7217" s="10" t="s">
        <v>14300</v>
      </c>
      <c r="D7217" s="10" t="s">
        <v>14301</v>
      </c>
      <c r="E7217" s="10" t="s">
        <v>451</v>
      </c>
      <c r="F7217" s="10"/>
      <c r="G7217" s="10"/>
      <c r="H7217" s="10" t="s">
        <v>1350</v>
      </c>
      <c r="I7217" s="10"/>
      <c r="J7217" s="10" t="s">
        <v>11659</v>
      </c>
      <c r="K7217" s="10" t="s">
        <v>11660</v>
      </c>
      <c r="L7217" s="10" t="s">
        <v>477</v>
      </c>
      <c r="M7217" s="9" t="s">
        <v>456</v>
      </c>
      <c r="N7217" s="12" t="s">
        <v>11662</v>
      </c>
    </row>
    <row r="7218" customFormat="1" spans="1:14">
      <c r="A7218" s="9" t="s">
        <v>9126</v>
      </c>
      <c r="B7218" s="9"/>
      <c r="C7218" s="10" t="s">
        <v>14302</v>
      </c>
      <c r="D7218" s="10" t="s">
        <v>14303</v>
      </c>
      <c r="E7218" s="10" t="s">
        <v>451</v>
      </c>
      <c r="F7218" s="10"/>
      <c r="G7218" s="10"/>
      <c r="H7218" s="10" t="s">
        <v>1350</v>
      </c>
      <c r="I7218" s="10"/>
      <c r="J7218" s="10" t="s">
        <v>11659</v>
      </c>
      <c r="K7218" s="10" t="s">
        <v>11660</v>
      </c>
      <c r="L7218" s="10" t="s">
        <v>460</v>
      </c>
      <c r="M7218" s="9" t="s">
        <v>456</v>
      </c>
      <c r="N7218" s="12" t="s">
        <v>11662</v>
      </c>
    </row>
    <row r="7219" customFormat="1" spans="1:14">
      <c r="A7219" s="9" t="s">
        <v>9126</v>
      </c>
      <c r="B7219" s="9"/>
      <c r="C7219" s="10" t="s">
        <v>14304</v>
      </c>
      <c r="D7219" s="10" t="s">
        <v>14305</v>
      </c>
      <c r="E7219" s="10" t="s">
        <v>451</v>
      </c>
      <c r="F7219" s="10"/>
      <c r="G7219" s="10"/>
      <c r="H7219" s="10" t="s">
        <v>1350</v>
      </c>
      <c r="I7219" s="10"/>
      <c r="J7219" s="10" t="s">
        <v>11659</v>
      </c>
      <c r="K7219" s="10" t="s">
        <v>11660</v>
      </c>
      <c r="L7219" s="10" t="s">
        <v>460</v>
      </c>
      <c r="M7219" s="9" t="s">
        <v>456</v>
      </c>
      <c r="N7219" s="12" t="s">
        <v>11662</v>
      </c>
    </row>
    <row r="7220" customFormat="1" spans="1:14">
      <c r="A7220" s="9" t="s">
        <v>9126</v>
      </c>
      <c r="B7220" s="9"/>
      <c r="C7220" s="10" t="s">
        <v>14306</v>
      </c>
      <c r="D7220" s="10" t="s">
        <v>14307</v>
      </c>
      <c r="E7220" s="10" t="s">
        <v>451</v>
      </c>
      <c r="F7220" s="10"/>
      <c r="G7220" s="10"/>
      <c r="H7220" s="10" t="s">
        <v>1350</v>
      </c>
      <c r="I7220" s="10"/>
      <c r="J7220" s="10" t="s">
        <v>11659</v>
      </c>
      <c r="K7220" s="10" t="s">
        <v>11660</v>
      </c>
      <c r="L7220" s="10" t="s">
        <v>460</v>
      </c>
      <c r="M7220" s="9" t="s">
        <v>456</v>
      </c>
      <c r="N7220" s="12" t="s">
        <v>11662</v>
      </c>
    </row>
    <row r="7221" customFormat="1" spans="1:14">
      <c r="A7221" s="9" t="s">
        <v>9126</v>
      </c>
      <c r="B7221" s="9"/>
      <c r="C7221" s="10" t="s">
        <v>14308</v>
      </c>
      <c r="D7221" s="10" t="s">
        <v>14309</v>
      </c>
      <c r="E7221" s="10" t="s">
        <v>451</v>
      </c>
      <c r="F7221" s="10"/>
      <c r="G7221" s="10"/>
      <c r="H7221" s="10" t="s">
        <v>1350</v>
      </c>
      <c r="I7221" s="10"/>
      <c r="J7221" s="10" t="s">
        <v>11659</v>
      </c>
      <c r="K7221" s="10" t="s">
        <v>11660</v>
      </c>
      <c r="L7221" s="10" t="s">
        <v>460</v>
      </c>
      <c r="M7221" s="9" t="s">
        <v>456</v>
      </c>
      <c r="N7221" s="12" t="s">
        <v>11662</v>
      </c>
    </row>
    <row r="7222" customFormat="1" spans="1:14">
      <c r="A7222" s="9" t="s">
        <v>9126</v>
      </c>
      <c r="B7222" s="9"/>
      <c r="C7222" s="10" t="s">
        <v>14310</v>
      </c>
      <c r="D7222" s="10" t="s">
        <v>14311</v>
      </c>
      <c r="E7222" s="10" t="s">
        <v>451</v>
      </c>
      <c r="F7222" s="10"/>
      <c r="G7222" s="10"/>
      <c r="H7222" s="10" t="s">
        <v>1350</v>
      </c>
      <c r="I7222" s="10"/>
      <c r="J7222" s="10" t="s">
        <v>11659</v>
      </c>
      <c r="K7222" s="10" t="s">
        <v>11660</v>
      </c>
      <c r="L7222" s="10" t="s">
        <v>460</v>
      </c>
      <c r="M7222" s="9" t="s">
        <v>456</v>
      </c>
      <c r="N7222" s="12" t="s">
        <v>11662</v>
      </c>
    </row>
    <row r="7223" customFormat="1" spans="1:14">
      <c r="A7223" s="9" t="s">
        <v>9126</v>
      </c>
      <c r="B7223" s="9"/>
      <c r="C7223" s="10" t="s">
        <v>14312</v>
      </c>
      <c r="D7223" s="10" t="s">
        <v>14313</v>
      </c>
      <c r="E7223" s="10" t="s">
        <v>451</v>
      </c>
      <c r="F7223" s="10"/>
      <c r="G7223" s="10"/>
      <c r="H7223" s="10" t="s">
        <v>1350</v>
      </c>
      <c r="I7223" s="10"/>
      <c r="J7223" s="10" t="s">
        <v>11659</v>
      </c>
      <c r="K7223" s="10" t="s">
        <v>11660</v>
      </c>
      <c r="L7223" s="10" t="s">
        <v>460</v>
      </c>
      <c r="M7223" s="9" t="s">
        <v>456</v>
      </c>
      <c r="N7223" s="12" t="s">
        <v>11662</v>
      </c>
    </row>
    <row r="7224" customFormat="1" spans="1:14">
      <c r="A7224" s="9" t="s">
        <v>9126</v>
      </c>
      <c r="B7224" s="9"/>
      <c r="C7224" s="10" t="s">
        <v>14314</v>
      </c>
      <c r="D7224" s="10" t="s">
        <v>14315</v>
      </c>
      <c r="E7224" s="10" t="s">
        <v>451</v>
      </c>
      <c r="F7224" s="10"/>
      <c r="G7224" s="10"/>
      <c r="H7224" s="10" t="s">
        <v>1350</v>
      </c>
      <c r="I7224" s="10"/>
      <c r="J7224" s="10" t="s">
        <v>11659</v>
      </c>
      <c r="K7224" s="10" t="s">
        <v>11660</v>
      </c>
      <c r="L7224" s="10" t="s">
        <v>460</v>
      </c>
      <c r="M7224" s="9" t="s">
        <v>456</v>
      </c>
      <c r="N7224" s="12" t="s">
        <v>11662</v>
      </c>
    </row>
    <row r="7225" customFormat="1" spans="1:14">
      <c r="A7225" s="9" t="s">
        <v>9126</v>
      </c>
      <c r="B7225" s="9"/>
      <c r="C7225" s="10" t="s">
        <v>14316</v>
      </c>
      <c r="D7225" s="10" t="s">
        <v>14317</v>
      </c>
      <c r="E7225" s="10" t="s">
        <v>451</v>
      </c>
      <c r="F7225" s="10"/>
      <c r="G7225" s="10"/>
      <c r="H7225" s="10" t="s">
        <v>1350</v>
      </c>
      <c r="I7225" s="10"/>
      <c r="J7225" s="10" t="s">
        <v>11659</v>
      </c>
      <c r="K7225" s="10" t="s">
        <v>11660</v>
      </c>
      <c r="L7225" s="10" t="s">
        <v>460</v>
      </c>
      <c r="M7225" s="9" t="s">
        <v>456</v>
      </c>
      <c r="N7225" s="12" t="s">
        <v>11662</v>
      </c>
    </row>
    <row r="7226" customFormat="1" spans="1:14">
      <c r="A7226" s="9" t="s">
        <v>9126</v>
      </c>
      <c r="B7226" s="9"/>
      <c r="C7226" s="10" t="s">
        <v>14318</v>
      </c>
      <c r="D7226" s="10" t="s">
        <v>14319</v>
      </c>
      <c r="E7226" s="10" t="s">
        <v>451</v>
      </c>
      <c r="F7226" s="10"/>
      <c r="G7226" s="10"/>
      <c r="H7226" s="10" t="s">
        <v>1350</v>
      </c>
      <c r="I7226" s="10"/>
      <c r="J7226" s="10" t="s">
        <v>11659</v>
      </c>
      <c r="K7226" s="10" t="s">
        <v>11660</v>
      </c>
      <c r="L7226" s="10" t="s">
        <v>460</v>
      </c>
      <c r="M7226" s="9" t="s">
        <v>456</v>
      </c>
      <c r="N7226" s="12" t="s">
        <v>11662</v>
      </c>
    </row>
    <row r="7227" customFormat="1" spans="1:14">
      <c r="A7227" s="9" t="s">
        <v>9126</v>
      </c>
      <c r="B7227" s="9"/>
      <c r="C7227" s="10" t="s">
        <v>14320</v>
      </c>
      <c r="D7227" s="10" t="s">
        <v>14321</v>
      </c>
      <c r="E7227" s="10" t="s">
        <v>451</v>
      </c>
      <c r="F7227" s="10"/>
      <c r="G7227" s="10"/>
      <c r="H7227" s="10" t="s">
        <v>1350</v>
      </c>
      <c r="I7227" s="10"/>
      <c r="J7227" s="10" t="s">
        <v>11659</v>
      </c>
      <c r="K7227" s="10" t="s">
        <v>11660</v>
      </c>
      <c r="L7227" s="10" t="s">
        <v>460</v>
      </c>
      <c r="M7227" s="9" t="s">
        <v>456</v>
      </c>
      <c r="N7227" s="12" t="s">
        <v>11662</v>
      </c>
    </row>
    <row r="7228" customFormat="1" spans="1:14">
      <c r="A7228" s="9" t="s">
        <v>9126</v>
      </c>
      <c r="B7228" s="9"/>
      <c r="C7228" s="10" t="s">
        <v>14322</v>
      </c>
      <c r="D7228" s="10" t="s">
        <v>14323</v>
      </c>
      <c r="E7228" s="10" t="s">
        <v>451</v>
      </c>
      <c r="F7228" s="10"/>
      <c r="G7228" s="10"/>
      <c r="H7228" s="10" t="s">
        <v>1350</v>
      </c>
      <c r="I7228" s="10"/>
      <c r="J7228" s="10" t="s">
        <v>11659</v>
      </c>
      <c r="K7228" s="10" t="s">
        <v>11660</v>
      </c>
      <c r="L7228" s="10" t="s">
        <v>460</v>
      </c>
      <c r="M7228" s="9" t="s">
        <v>456</v>
      </c>
      <c r="N7228" s="12" t="s">
        <v>11662</v>
      </c>
    </row>
    <row r="7229" customFormat="1" spans="1:14">
      <c r="A7229" s="9" t="s">
        <v>9126</v>
      </c>
      <c r="B7229" s="9"/>
      <c r="C7229" s="10" t="s">
        <v>14324</v>
      </c>
      <c r="D7229" s="10" t="s">
        <v>14325</v>
      </c>
      <c r="E7229" s="10" t="s">
        <v>451</v>
      </c>
      <c r="F7229" s="10"/>
      <c r="G7229" s="10"/>
      <c r="H7229" s="10" t="s">
        <v>1350</v>
      </c>
      <c r="I7229" s="10"/>
      <c r="J7229" s="10" t="s">
        <v>11659</v>
      </c>
      <c r="K7229" s="10" t="s">
        <v>11660</v>
      </c>
      <c r="L7229" s="10" t="s">
        <v>460</v>
      </c>
      <c r="M7229" s="9" t="s">
        <v>456</v>
      </c>
      <c r="N7229" s="12" t="s">
        <v>11662</v>
      </c>
    </row>
    <row r="7230" customFormat="1" spans="1:14">
      <c r="A7230" s="9" t="s">
        <v>9126</v>
      </c>
      <c r="B7230" s="9"/>
      <c r="C7230" s="10" t="s">
        <v>14326</v>
      </c>
      <c r="D7230" s="10" t="s">
        <v>14327</v>
      </c>
      <c r="E7230" s="10" t="s">
        <v>451</v>
      </c>
      <c r="F7230" s="10"/>
      <c r="G7230" s="10"/>
      <c r="H7230" s="10" t="s">
        <v>1350</v>
      </c>
      <c r="I7230" s="10"/>
      <c r="J7230" s="10" t="s">
        <v>11659</v>
      </c>
      <c r="K7230" s="10" t="s">
        <v>11660</v>
      </c>
      <c r="L7230" s="10" t="s">
        <v>460</v>
      </c>
      <c r="M7230" s="9" t="s">
        <v>456</v>
      </c>
      <c r="N7230" s="12" t="s">
        <v>11662</v>
      </c>
    </row>
    <row r="7231" customFormat="1" spans="1:14">
      <c r="A7231" s="9" t="s">
        <v>9126</v>
      </c>
      <c r="B7231" s="9"/>
      <c r="C7231" s="10" t="s">
        <v>14328</v>
      </c>
      <c r="D7231" s="10" t="s">
        <v>14329</v>
      </c>
      <c r="E7231" s="10" t="s">
        <v>451</v>
      </c>
      <c r="F7231" s="10"/>
      <c r="G7231" s="10"/>
      <c r="H7231" s="10" t="s">
        <v>1350</v>
      </c>
      <c r="I7231" s="10"/>
      <c r="J7231" s="10" t="s">
        <v>11659</v>
      </c>
      <c r="K7231" s="10" t="s">
        <v>11660</v>
      </c>
      <c r="L7231" s="10" t="s">
        <v>460</v>
      </c>
      <c r="M7231" s="9" t="s">
        <v>456</v>
      </c>
      <c r="N7231" s="12" t="s">
        <v>11662</v>
      </c>
    </row>
    <row r="7232" customFormat="1" spans="1:14">
      <c r="A7232" s="9" t="s">
        <v>9126</v>
      </c>
      <c r="B7232" s="9"/>
      <c r="C7232" s="10" t="s">
        <v>14330</v>
      </c>
      <c r="D7232" s="10" t="s">
        <v>14331</v>
      </c>
      <c r="E7232" s="10" t="s">
        <v>451</v>
      </c>
      <c r="F7232" s="10"/>
      <c r="G7232" s="10"/>
      <c r="H7232" s="10" t="s">
        <v>1350</v>
      </c>
      <c r="I7232" s="10"/>
      <c r="J7232" s="10" t="s">
        <v>11659</v>
      </c>
      <c r="K7232" s="10" t="s">
        <v>11660</v>
      </c>
      <c r="L7232" s="10" t="s">
        <v>460</v>
      </c>
      <c r="M7232" s="9" t="s">
        <v>456</v>
      </c>
      <c r="N7232" s="12" t="s">
        <v>11662</v>
      </c>
    </row>
    <row r="7233" customFormat="1" spans="1:14">
      <c r="A7233" s="9" t="s">
        <v>9126</v>
      </c>
      <c r="B7233" s="9"/>
      <c r="C7233" s="10" t="s">
        <v>14332</v>
      </c>
      <c r="D7233" s="10" t="s">
        <v>14333</v>
      </c>
      <c r="E7233" s="10" t="s">
        <v>451</v>
      </c>
      <c r="F7233" s="10"/>
      <c r="G7233" s="10"/>
      <c r="H7233" s="10" t="s">
        <v>1350</v>
      </c>
      <c r="I7233" s="10"/>
      <c r="J7233" s="10" t="s">
        <v>11659</v>
      </c>
      <c r="K7233" s="10" t="s">
        <v>11660</v>
      </c>
      <c r="L7233" s="10" t="s">
        <v>460</v>
      </c>
      <c r="M7233" s="9" t="s">
        <v>456</v>
      </c>
      <c r="N7233" s="12" t="s">
        <v>11662</v>
      </c>
    </row>
    <row r="7234" customFormat="1" spans="1:14">
      <c r="A7234" s="9" t="s">
        <v>9126</v>
      </c>
      <c r="B7234" s="9"/>
      <c r="C7234" s="10" t="s">
        <v>14334</v>
      </c>
      <c r="D7234" s="10" t="s">
        <v>14335</v>
      </c>
      <c r="E7234" s="10" t="s">
        <v>451</v>
      </c>
      <c r="F7234" s="10"/>
      <c r="G7234" s="10"/>
      <c r="H7234" s="10" t="s">
        <v>1350</v>
      </c>
      <c r="I7234" s="10"/>
      <c r="J7234" s="10" t="s">
        <v>11659</v>
      </c>
      <c r="K7234" s="10" t="s">
        <v>11660</v>
      </c>
      <c r="L7234" s="10" t="s">
        <v>460</v>
      </c>
      <c r="M7234" s="9" t="s">
        <v>456</v>
      </c>
      <c r="N7234" s="12" t="s">
        <v>11662</v>
      </c>
    </row>
    <row r="7235" customFormat="1" spans="1:14">
      <c r="A7235" s="9" t="s">
        <v>9126</v>
      </c>
      <c r="B7235" s="9"/>
      <c r="C7235" s="10" t="s">
        <v>14336</v>
      </c>
      <c r="D7235" s="10" t="s">
        <v>14337</v>
      </c>
      <c r="E7235" s="10" t="s">
        <v>451</v>
      </c>
      <c r="F7235" s="10"/>
      <c r="G7235" s="10"/>
      <c r="H7235" s="10" t="s">
        <v>1350</v>
      </c>
      <c r="I7235" s="10"/>
      <c r="J7235" s="10" t="s">
        <v>11659</v>
      </c>
      <c r="K7235" s="10" t="s">
        <v>11660</v>
      </c>
      <c r="L7235" s="10" t="s">
        <v>460</v>
      </c>
      <c r="M7235" s="9" t="s">
        <v>456</v>
      </c>
      <c r="N7235" s="12" t="s">
        <v>11662</v>
      </c>
    </row>
    <row r="7236" customFormat="1" spans="1:14">
      <c r="A7236" s="9" t="s">
        <v>9126</v>
      </c>
      <c r="B7236" s="9"/>
      <c r="C7236" s="10" t="s">
        <v>14338</v>
      </c>
      <c r="D7236" s="10" t="s">
        <v>14339</v>
      </c>
      <c r="E7236" s="10" t="s">
        <v>451</v>
      </c>
      <c r="F7236" s="10"/>
      <c r="G7236" s="10"/>
      <c r="H7236" s="10" t="s">
        <v>1350</v>
      </c>
      <c r="I7236" s="10"/>
      <c r="J7236" s="10" t="s">
        <v>11659</v>
      </c>
      <c r="K7236" s="10" t="s">
        <v>11660</v>
      </c>
      <c r="L7236" s="10" t="s">
        <v>460</v>
      </c>
      <c r="M7236" s="9" t="s">
        <v>456</v>
      </c>
      <c r="N7236" s="12" t="s">
        <v>11662</v>
      </c>
    </row>
    <row r="7237" customFormat="1" spans="1:14">
      <c r="A7237" s="9" t="s">
        <v>9126</v>
      </c>
      <c r="B7237" s="9"/>
      <c r="C7237" s="10" t="s">
        <v>14340</v>
      </c>
      <c r="D7237" s="10" t="s">
        <v>14341</v>
      </c>
      <c r="E7237" s="10" t="s">
        <v>451</v>
      </c>
      <c r="F7237" s="10"/>
      <c r="G7237" s="10"/>
      <c r="H7237" s="10" t="s">
        <v>1350</v>
      </c>
      <c r="I7237" s="10"/>
      <c r="J7237" s="10" t="s">
        <v>11659</v>
      </c>
      <c r="K7237" s="10" t="s">
        <v>11660</v>
      </c>
      <c r="L7237" s="10" t="s">
        <v>460</v>
      </c>
      <c r="M7237" s="9" t="s">
        <v>456</v>
      </c>
      <c r="N7237" s="12" t="s">
        <v>11662</v>
      </c>
    </row>
    <row r="7238" customFormat="1" spans="1:14">
      <c r="A7238" s="9" t="s">
        <v>9126</v>
      </c>
      <c r="B7238" s="9"/>
      <c r="C7238" s="10" t="s">
        <v>14342</v>
      </c>
      <c r="D7238" s="10" t="s">
        <v>14343</v>
      </c>
      <c r="E7238" s="10" t="s">
        <v>451</v>
      </c>
      <c r="F7238" s="10"/>
      <c r="G7238" s="10"/>
      <c r="H7238" s="10" t="s">
        <v>1350</v>
      </c>
      <c r="I7238" s="10"/>
      <c r="J7238" s="10" t="s">
        <v>11659</v>
      </c>
      <c r="K7238" s="10" t="s">
        <v>11660</v>
      </c>
      <c r="L7238" s="10" t="s">
        <v>460</v>
      </c>
      <c r="M7238" s="9" t="s">
        <v>456</v>
      </c>
      <c r="N7238" s="12" t="s">
        <v>11662</v>
      </c>
    </row>
    <row r="7239" customFormat="1" spans="1:14">
      <c r="A7239" s="9" t="s">
        <v>9126</v>
      </c>
      <c r="B7239" s="9"/>
      <c r="C7239" s="10" t="s">
        <v>14344</v>
      </c>
      <c r="D7239" s="10" t="s">
        <v>14345</v>
      </c>
      <c r="E7239" s="10" t="s">
        <v>451</v>
      </c>
      <c r="F7239" s="10"/>
      <c r="G7239" s="10"/>
      <c r="H7239" s="10" t="s">
        <v>1350</v>
      </c>
      <c r="I7239" s="10"/>
      <c r="J7239" s="10" t="s">
        <v>11659</v>
      </c>
      <c r="K7239" s="10" t="s">
        <v>11660</v>
      </c>
      <c r="L7239" s="10" t="s">
        <v>460</v>
      </c>
      <c r="M7239" s="9" t="s">
        <v>456</v>
      </c>
      <c r="N7239" s="12" t="s">
        <v>11662</v>
      </c>
    </row>
    <row r="7240" customFormat="1" spans="1:14">
      <c r="A7240" s="9" t="s">
        <v>9126</v>
      </c>
      <c r="B7240" s="9"/>
      <c r="C7240" s="10" t="s">
        <v>14346</v>
      </c>
      <c r="D7240" s="10" t="s">
        <v>14347</v>
      </c>
      <c r="E7240" s="10" t="s">
        <v>451</v>
      </c>
      <c r="F7240" s="10"/>
      <c r="G7240" s="10"/>
      <c r="H7240" s="10" t="s">
        <v>1350</v>
      </c>
      <c r="I7240" s="10"/>
      <c r="J7240" s="10" t="s">
        <v>11659</v>
      </c>
      <c r="K7240" s="10" t="s">
        <v>11660</v>
      </c>
      <c r="L7240" s="10" t="s">
        <v>460</v>
      </c>
      <c r="M7240" s="9" t="s">
        <v>456</v>
      </c>
      <c r="N7240" s="12" t="s">
        <v>11662</v>
      </c>
    </row>
    <row r="7241" customFormat="1" spans="1:14">
      <c r="A7241" s="9" t="s">
        <v>9126</v>
      </c>
      <c r="B7241" s="9"/>
      <c r="C7241" s="10" t="s">
        <v>14348</v>
      </c>
      <c r="D7241" s="10" t="s">
        <v>14349</v>
      </c>
      <c r="E7241" s="10" t="s">
        <v>451</v>
      </c>
      <c r="F7241" s="10"/>
      <c r="G7241" s="10"/>
      <c r="H7241" s="10" t="s">
        <v>1350</v>
      </c>
      <c r="I7241" s="10"/>
      <c r="J7241" s="10" t="s">
        <v>11659</v>
      </c>
      <c r="K7241" s="10" t="s">
        <v>11660</v>
      </c>
      <c r="L7241" s="10" t="s">
        <v>460</v>
      </c>
      <c r="M7241" s="9" t="s">
        <v>456</v>
      </c>
      <c r="N7241" s="12" t="s">
        <v>11662</v>
      </c>
    </row>
    <row r="7242" customFormat="1" spans="1:14">
      <c r="A7242" s="9" t="s">
        <v>9126</v>
      </c>
      <c r="B7242" s="9"/>
      <c r="C7242" s="10" t="s">
        <v>14350</v>
      </c>
      <c r="D7242" s="10" t="s">
        <v>14351</v>
      </c>
      <c r="E7242" s="10" t="s">
        <v>451</v>
      </c>
      <c r="F7242" s="10"/>
      <c r="G7242" s="10"/>
      <c r="H7242" s="10" t="s">
        <v>1350</v>
      </c>
      <c r="I7242" s="10"/>
      <c r="J7242" s="10" t="s">
        <v>11659</v>
      </c>
      <c r="K7242" s="10" t="s">
        <v>11660</v>
      </c>
      <c r="L7242" s="10" t="s">
        <v>460</v>
      </c>
      <c r="M7242" s="9" t="s">
        <v>456</v>
      </c>
      <c r="N7242" s="12" t="s">
        <v>11662</v>
      </c>
    </row>
    <row r="7243" customFormat="1" spans="1:14">
      <c r="A7243" s="9" t="s">
        <v>9126</v>
      </c>
      <c r="B7243" s="9"/>
      <c r="C7243" s="10" t="s">
        <v>14352</v>
      </c>
      <c r="D7243" s="10" t="s">
        <v>14353</v>
      </c>
      <c r="E7243" s="10" t="s">
        <v>451</v>
      </c>
      <c r="F7243" s="10"/>
      <c r="G7243" s="10"/>
      <c r="H7243" s="10" t="s">
        <v>1350</v>
      </c>
      <c r="I7243" s="10"/>
      <c r="J7243" s="10" t="s">
        <v>11659</v>
      </c>
      <c r="K7243" s="10" t="s">
        <v>11660</v>
      </c>
      <c r="L7243" s="10" t="s">
        <v>460</v>
      </c>
      <c r="M7243" s="9" t="s">
        <v>456</v>
      </c>
      <c r="N7243" s="12" t="s">
        <v>11662</v>
      </c>
    </row>
    <row r="7244" customFormat="1" spans="1:14">
      <c r="A7244" s="9" t="s">
        <v>9126</v>
      </c>
      <c r="B7244" s="9"/>
      <c r="C7244" s="10" t="s">
        <v>14354</v>
      </c>
      <c r="D7244" s="10" t="s">
        <v>14355</v>
      </c>
      <c r="E7244" s="10" t="s">
        <v>451</v>
      </c>
      <c r="F7244" s="10"/>
      <c r="G7244" s="10"/>
      <c r="H7244" s="10" t="s">
        <v>1350</v>
      </c>
      <c r="I7244" s="10"/>
      <c r="J7244" s="10" t="s">
        <v>11659</v>
      </c>
      <c r="K7244" s="10" t="s">
        <v>11660</v>
      </c>
      <c r="L7244" s="10" t="s">
        <v>460</v>
      </c>
      <c r="M7244" s="9" t="s">
        <v>456</v>
      </c>
      <c r="N7244" s="12" t="s">
        <v>11662</v>
      </c>
    </row>
    <row r="7245" customFormat="1" spans="1:14">
      <c r="A7245" s="9" t="s">
        <v>9126</v>
      </c>
      <c r="B7245" s="9"/>
      <c r="C7245" s="10" t="s">
        <v>14356</v>
      </c>
      <c r="D7245" s="10" t="s">
        <v>14357</v>
      </c>
      <c r="E7245" s="10" t="s">
        <v>451</v>
      </c>
      <c r="F7245" s="10"/>
      <c r="G7245" s="10"/>
      <c r="H7245" s="10" t="s">
        <v>1350</v>
      </c>
      <c r="I7245" s="10"/>
      <c r="J7245" s="10" t="s">
        <v>11659</v>
      </c>
      <c r="K7245" s="10" t="s">
        <v>11660</v>
      </c>
      <c r="L7245" s="10" t="s">
        <v>460</v>
      </c>
      <c r="M7245" s="9" t="s">
        <v>456</v>
      </c>
      <c r="N7245" s="12" t="s">
        <v>11662</v>
      </c>
    </row>
    <row r="7246" customFormat="1" spans="1:14">
      <c r="A7246" s="9" t="s">
        <v>9126</v>
      </c>
      <c r="B7246" s="9"/>
      <c r="C7246" s="10" t="s">
        <v>14358</v>
      </c>
      <c r="D7246" s="10" t="s">
        <v>14359</v>
      </c>
      <c r="E7246" s="10" t="s">
        <v>451</v>
      </c>
      <c r="F7246" s="10"/>
      <c r="G7246" s="10"/>
      <c r="H7246" s="10" t="s">
        <v>1350</v>
      </c>
      <c r="I7246" s="10"/>
      <c r="J7246" s="10" t="s">
        <v>11659</v>
      </c>
      <c r="K7246" s="10" t="s">
        <v>11660</v>
      </c>
      <c r="L7246" s="10" t="s">
        <v>460</v>
      </c>
      <c r="M7246" s="9" t="s">
        <v>456</v>
      </c>
      <c r="N7246" s="12" t="s">
        <v>11662</v>
      </c>
    </row>
    <row r="7247" customFormat="1" spans="1:14">
      <c r="A7247" s="9" t="s">
        <v>9126</v>
      </c>
      <c r="B7247" s="9"/>
      <c r="C7247" s="10" t="s">
        <v>14360</v>
      </c>
      <c r="D7247" s="10" t="s">
        <v>14361</v>
      </c>
      <c r="E7247" s="10" t="s">
        <v>451</v>
      </c>
      <c r="F7247" s="10"/>
      <c r="G7247" s="10"/>
      <c r="H7247" s="10" t="s">
        <v>1350</v>
      </c>
      <c r="I7247" s="10"/>
      <c r="J7247" s="10" t="s">
        <v>11659</v>
      </c>
      <c r="K7247" s="10" t="s">
        <v>11660</v>
      </c>
      <c r="L7247" s="10" t="s">
        <v>460</v>
      </c>
      <c r="M7247" s="9" t="s">
        <v>456</v>
      </c>
      <c r="N7247" s="12" t="s">
        <v>11662</v>
      </c>
    </row>
    <row r="7248" customFormat="1" spans="1:14">
      <c r="A7248" s="9" t="s">
        <v>9126</v>
      </c>
      <c r="B7248" s="9"/>
      <c r="C7248" s="10" t="s">
        <v>14362</v>
      </c>
      <c r="D7248" s="10" t="s">
        <v>14363</v>
      </c>
      <c r="E7248" s="10" t="s">
        <v>451</v>
      </c>
      <c r="F7248" s="10"/>
      <c r="G7248" s="10"/>
      <c r="H7248" s="10" t="s">
        <v>1350</v>
      </c>
      <c r="I7248" s="10"/>
      <c r="J7248" s="10" t="s">
        <v>11659</v>
      </c>
      <c r="K7248" s="10" t="s">
        <v>11660</v>
      </c>
      <c r="L7248" s="10" t="s">
        <v>460</v>
      </c>
      <c r="M7248" s="9" t="s">
        <v>456</v>
      </c>
      <c r="N7248" s="12" t="s">
        <v>11662</v>
      </c>
    </row>
    <row r="7249" customFormat="1" spans="1:14">
      <c r="A7249" s="9" t="s">
        <v>9126</v>
      </c>
      <c r="B7249" s="9"/>
      <c r="C7249" s="10" t="s">
        <v>14364</v>
      </c>
      <c r="D7249" s="10" t="s">
        <v>14365</v>
      </c>
      <c r="E7249" s="10" t="s">
        <v>451</v>
      </c>
      <c r="F7249" s="10"/>
      <c r="G7249" s="10"/>
      <c r="H7249" s="10" t="s">
        <v>1350</v>
      </c>
      <c r="I7249" s="10"/>
      <c r="J7249" s="10" t="s">
        <v>11659</v>
      </c>
      <c r="K7249" s="10" t="s">
        <v>11660</v>
      </c>
      <c r="L7249" s="10" t="s">
        <v>460</v>
      </c>
      <c r="M7249" s="9" t="s">
        <v>456</v>
      </c>
      <c r="N7249" s="12" t="s">
        <v>11662</v>
      </c>
    </row>
    <row r="7250" customFormat="1" spans="1:14">
      <c r="A7250" s="9" t="s">
        <v>9126</v>
      </c>
      <c r="B7250" s="9"/>
      <c r="C7250" s="10" t="s">
        <v>14366</v>
      </c>
      <c r="D7250" s="10" t="s">
        <v>14367</v>
      </c>
      <c r="E7250" s="10" t="s">
        <v>451</v>
      </c>
      <c r="F7250" s="10"/>
      <c r="G7250" s="10"/>
      <c r="H7250" s="10" t="s">
        <v>1350</v>
      </c>
      <c r="I7250" s="10"/>
      <c r="J7250" s="10" t="s">
        <v>11659</v>
      </c>
      <c r="K7250" s="10" t="s">
        <v>11660</v>
      </c>
      <c r="L7250" s="10" t="s">
        <v>460</v>
      </c>
      <c r="M7250" s="9" t="s">
        <v>456</v>
      </c>
      <c r="N7250" s="12" t="s">
        <v>11662</v>
      </c>
    </row>
    <row r="7251" customFormat="1" spans="1:14">
      <c r="A7251" s="9" t="s">
        <v>9126</v>
      </c>
      <c r="B7251" s="9"/>
      <c r="C7251" s="10" t="s">
        <v>14368</v>
      </c>
      <c r="D7251" s="10" t="s">
        <v>14369</v>
      </c>
      <c r="E7251" s="10" t="s">
        <v>451</v>
      </c>
      <c r="F7251" s="10"/>
      <c r="G7251" s="10"/>
      <c r="H7251" s="10" t="s">
        <v>1350</v>
      </c>
      <c r="I7251" s="10"/>
      <c r="J7251" s="10" t="s">
        <v>11659</v>
      </c>
      <c r="K7251" s="10" t="s">
        <v>11660</v>
      </c>
      <c r="L7251" s="10" t="s">
        <v>460</v>
      </c>
      <c r="M7251" s="9" t="s">
        <v>456</v>
      </c>
      <c r="N7251" s="12" t="s">
        <v>11662</v>
      </c>
    </row>
    <row r="7252" customFormat="1" spans="1:14">
      <c r="A7252" s="9" t="s">
        <v>9126</v>
      </c>
      <c r="B7252" s="9"/>
      <c r="C7252" s="10" t="s">
        <v>14370</v>
      </c>
      <c r="D7252" s="10" t="s">
        <v>14371</v>
      </c>
      <c r="E7252" s="10" t="s">
        <v>451</v>
      </c>
      <c r="F7252" s="10"/>
      <c r="G7252" s="10"/>
      <c r="H7252" s="10" t="s">
        <v>1350</v>
      </c>
      <c r="I7252" s="10"/>
      <c r="J7252" s="10" t="s">
        <v>11659</v>
      </c>
      <c r="K7252" s="10" t="s">
        <v>11660</v>
      </c>
      <c r="L7252" s="10" t="s">
        <v>460</v>
      </c>
      <c r="M7252" s="9" t="s">
        <v>456</v>
      </c>
      <c r="N7252" s="12" t="s">
        <v>11662</v>
      </c>
    </row>
    <row r="7253" customFormat="1" spans="1:14">
      <c r="A7253" s="9" t="s">
        <v>9126</v>
      </c>
      <c r="B7253" s="9"/>
      <c r="C7253" s="10" t="s">
        <v>14372</v>
      </c>
      <c r="D7253" s="10" t="s">
        <v>14373</v>
      </c>
      <c r="E7253" s="10" t="s">
        <v>451</v>
      </c>
      <c r="F7253" s="10"/>
      <c r="G7253" s="10"/>
      <c r="H7253" s="10" t="s">
        <v>1350</v>
      </c>
      <c r="I7253" s="10"/>
      <c r="J7253" s="10" t="s">
        <v>11659</v>
      </c>
      <c r="K7253" s="10" t="s">
        <v>11660</v>
      </c>
      <c r="L7253" s="10" t="s">
        <v>460</v>
      </c>
      <c r="M7253" s="9" t="s">
        <v>456</v>
      </c>
      <c r="N7253" s="12" t="s">
        <v>11662</v>
      </c>
    </row>
    <row r="7254" customFormat="1" spans="1:14">
      <c r="A7254" s="9" t="s">
        <v>9126</v>
      </c>
      <c r="B7254" s="9"/>
      <c r="C7254" s="10" t="s">
        <v>14374</v>
      </c>
      <c r="D7254" s="10" t="s">
        <v>14375</v>
      </c>
      <c r="E7254" s="10" t="s">
        <v>451</v>
      </c>
      <c r="F7254" s="10"/>
      <c r="G7254" s="10"/>
      <c r="H7254" s="10" t="s">
        <v>1350</v>
      </c>
      <c r="I7254" s="10"/>
      <c r="J7254" s="10" t="s">
        <v>11659</v>
      </c>
      <c r="K7254" s="10" t="s">
        <v>11660</v>
      </c>
      <c r="L7254" s="10" t="s">
        <v>460</v>
      </c>
      <c r="M7254" s="9" t="s">
        <v>456</v>
      </c>
      <c r="N7254" s="12" t="s">
        <v>11662</v>
      </c>
    </row>
    <row r="7255" customFormat="1" spans="1:14">
      <c r="A7255" s="9" t="s">
        <v>9126</v>
      </c>
      <c r="B7255" s="9"/>
      <c r="C7255" s="10" t="s">
        <v>14376</v>
      </c>
      <c r="D7255" s="10" t="s">
        <v>14377</v>
      </c>
      <c r="E7255" s="10" t="s">
        <v>451</v>
      </c>
      <c r="F7255" s="10"/>
      <c r="G7255" s="10"/>
      <c r="H7255" s="10" t="s">
        <v>1350</v>
      </c>
      <c r="I7255" s="10"/>
      <c r="J7255" s="10" t="s">
        <v>11659</v>
      </c>
      <c r="K7255" s="10" t="s">
        <v>11660</v>
      </c>
      <c r="L7255" s="10" t="s">
        <v>460</v>
      </c>
      <c r="M7255" s="9" t="s">
        <v>456</v>
      </c>
      <c r="N7255" s="12" t="s">
        <v>11662</v>
      </c>
    </row>
    <row r="7256" customFormat="1" spans="1:14">
      <c r="A7256" s="9" t="s">
        <v>9126</v>
      </c>
      <c r="B7256" s="9"/>
      <c r="C7256" s="10" t="s">
        <v>14378</v>
      </c>
      <c r="D7256" s="10" t="s">
        <v>14379</v>
      </c>
      <c r="E7256" s="10" t="s">
        <v>451</v>
      </c>
      <c r="F7256" s="10"/>
      <c r="G7256" s="10"/>
      <c r="H7256" s="10" t="s">
        <v>1350</v>
      </c>
      <c r="I7256" s="10"/>
      <c r="J7256" s="10" t="s">
        <v>11659</v>
      </c>
      <c r="K7256" s="10" t="s">
        <v>11660</v>
      </c>
      <c r="L7256" s="10" t="s">
        <v>460</v>
      </c>
      <c r="M7256" s="9" t="s">
        <v>456</v>
      </c>
      <c r="N7256" s="12" t="s">
        <v>11662</v>
      </c>
    </row>
    <row r="7257" customFormat="1" spans="1:14">
      <c r="A7257" s="9" t="s">
        <v>9126</v>
      </c>
      <c r="B7257" s="9"/>
      <c r="C7257" s="10" t="s">
        <v>14380</v>
      </c>
      <c r="D7257" s="10" t="s">
        <v>14381</v>
      </c>
      <c r="E7257" s="10" t="s">
        <v>451</v>
      </c>
      <c r="F7257" s="10"/>
      <c r="G7257" s="10"/>
      <c r="H7257" s="10" t="s">
        <v>1350</v>
      </c>
      <c r="I7257" s="10"/>
      <c r="J7257" s="10" t="s">
        <v>11659</v>
      </c>
      <c r="K7257" s="10" t="s">
        <v>11660</v>
      </c>
      <c r="L7257" s="10" t="s">
        <v>460</v>
      </c>
      <c r="M7257" s="9" t="s">
        <v>456</v>
      </c>
      <c r="N7257" s="12" t="s">
        <v>11662</v>
      </c>
    </row>
    <row r="7258" customFormat="1" spans="1:14">
      <c r="A7258" s="9" t="s">
        <v>9126</v>
      </c>
      <c r="B7258" s="9"/>
      <c r="C7258" s="10" t="s">
        <v>14382</v>
      </c>
      <c r="D7258" s="10" t="s">
        <v>14383</v>
      </c>
      <c r="E7258" s="10" t="s">
        <v>451</v>
      </c>
      <c r="F7258" s="10"/>
      <c r="G7258" s="10"/>
      <c r="H7258" s="10" t="s">
        <v>1350</v>
      </c>
      <c r="I7258" s="10"/>
      <c r="J7258" s="10" t="s">
        <v>11659</v>
      </c>
      <c r="K7258" s="10" t="s">
        <v>11660</v>
      </c>
      <c r="L7258" s="10" t="s">
        <v>460</v>
      </c>
      <c r="M7258" s="9" t="s">
        <v>456</v>
      </c>
      <c r="N7258" s="12" t="s">
        <v>11662</v>
      </c>
    </row>
    <row r="7259" customFormat="1" spans="1:14">
      <c r="A7259" s="9" t="s">
        <v>9126</v>
      </c>
      <c r="B7259" s="9"/>
      <c r="C7259" s="10" t="s">
        <v>14384</v>
      </c>
      <c r="D7259" s="10" t="s">
        <v>14385</v>
      </c>
      <c r="E7259" s="10" t="s">
        <v>451</v>
      </c>
      <c r="F7259" s="10"/>
      <c r="G7259" s="10"/>
      <c r="H7259" s="10" t="s">
        <v>1350</v>
      </c>
      <c r="I7259" s="10"/>
      <c r="J7259" s="10" t="s">
        <v>11659</v>
      </c>
      <c r="K7259" s="10" t="s">
        <v>11660</v>
      </c>
      <c r="L7259" s="10" t="s">
        <v>460</v>
      </c>
      <c r="M7259" s="9" t="s">
        <v>456</v>
      </c>
      <c r="N7259" s="12" t="s">
        <v>11662</v>
      </c>
    </row>
    <row r="7260" customFormat="1" spans="1:14">
      <c r="A7260" s="9" t="s">
        <v>9126</v>
      </c>
      <c r="B7260" s="9"/>
      <c r="C7260" s="10" t="s">
        <v>14386</v>
      </c>
      <c r="D7260" s="10" t="s">
        <v>14387</v>
      </c>
      <c r="E7260" s="10" t="s">
        <v>451</v>
      </c>
      <c r="F7260" s="10"/>
      <c r="G7260" s="10"/>
      <c r="H7260" s="10" t="s">
        <v>1350</v>
      </c>
      <c r="I7260" s="10"/>
      <c r="J7260" s="10" t="s">
        <v>11659</v>
      </c>
      <c r="K7260" s="10" t="s">
        <v>11660</v>
      </c>
      <c r="L7260" s="10" t="s">
        <v>460</v>
      </c>
      <c r="M7260" s="9" t="s">
        <v>456</v>
      </c>
      <c r="N7260" s="12" t="s">
        <v>11662</v>
      </c>
    </row>
    <row r="7261" customFormat="1" spans="1:14">
      <c r="A7261" s="9" t="s">
        <v>9126</v>
      </c>
      <c r="B7261" s="9"/>
      <c r="C7261" s="10" t="s">
        <v>14388</v>
      </c>
      <c r="D7261" s="10" t="s">
        <v>14389</v>
      </c>
      <c r="E7261" s="10" t="s">
        <v>451</v>
      </c>
      <c r="F7261" s="10"/>
      <c r="G7261" s="10"/>
      <c r="H7261" s="10" t="s">
        <v>1350</v>
      </c>
      <c r="I7261" s="10"/>
      <c r="J7261" s="10" t="s">
        <v>11659</v>
      </c>
      <c r="K7261" s="10" t="s">
        <v>11660</v>
      </c>
      <c r="L7261" s="10" t="s">
        <v>460</v>
      </c>
      <c r="M7261" s="9" t="s">
        <v>456</v>
      </c>
      <c r="N7261" s="12" t="s">
        <v>11662</v>
      </c>
    </row>
    <row r="7262" customFormat="1" spans="1:14">
      <c r="A7262" s="9" t="s">
        <v>9126</v>
      </c>
      <c r="B7262" s="9"/>
      <c r="C7262" s="10" t="s">
        <v>14390</v>
      </c>
      <c r="D7262" s="10" t="s">
        <v>14391</v>
      </c>
      <c r="E7262" s="10" t="s">
        <v>451</v>
      </c>
      <c r="F7262" s="10"/>
      <c r="G7262" s="10"/>
      <c r="H7262" s="10" t="s">
        <v>1350</v>
      </c>
      <c r="I7262" s="10"/>
      <c r="J7262" s="10" t="s">
        <v>11659</v>
      </c>
      <c r="K7262" s="10" t="s">
        <v>11660</v>
      </c>
      <c r="L7262" s="10" t="s">
        <v>460</v>
      </c>
      <c r="M7262" s="9" t="s">
        <v>456</v>
      </c>
      <c r="N7262" s="12" t="s">
        <v>11662</v>
      </c>
    </row>
    <row r="7263" customFormat="1" spans="1:14">
      <c r="A7263" s="9" t="s">
        <v>9126</v>
      </c>
      <c r="B7263" s="9"/>
      <c r="C7263" s="10" t="s">
        <v>14392</v>
      </c>
      <c r="D7263" s="10" t="s">
        <v>14393</v>
      </c>
      <c r="E7263" s="10" t="s">
        <v>451</v>
      </c>
      <c r="F7263" s="10"/>
      <c r="G7263" s="10"/>
      <c r="H7263" s="10" t="s">
        <v>1350</v>
      </c>
      <c r="I7263" s="10"/>
      <c r="J7263" s="10" t="s">
        <v>11659</v>
      </c>
      <c r="K7263" s="10" t="s">
        <v>11660</v>
      </c>
      <c r="L7263" s="10" t="s">
        <v>460</v>
      </c>
      <c r="M7263" s="9" t="s">
        <v>456</v>
      </c>
      <c r="N7263" s="12" t="s">
        <v>11662</v>
      </c>
    </row>
    <row r="7264" customFormat="1" spans="1:14">
      <c r="A7264" s="9" t="s">
        <v>9126</v>
      </c>
      <c r="B7264" s="9"/>
      <c r="C7264" s="10" t="s">
        <v>14394</v>
      </c>
      <c r="D7264" s="10" t="s">
        <v>14395</v>
      </c>
      <c r="E7264" s="10" t="s">
        <v>451</v>
      </c>
      <c r="F7264" s="10"/>
      <c r="G7264" s="10"/>
      <c r="H7264" s="10" t="s">
        <v>1350</v>
      </c>
      <c r="I7264" s="10"/>
      <c r="J7264" s="10" t="s">
        <v>11659</v>
      </c>
      <c r="K7264" s="10" t="s">
        <v>11660</v>
      </c>
      <c r="L7264" s="10" t="s">
        <v>460</v>
      </c>
      <c r="M7264" s="9" t="s">
        <v>456</v>
      </c>
      <c r="N7264" s="12" t="s">
        <v>11662</v>
      </c>
    </row>
    <row r="7265" customFormat="1" spans="1:14">
      <c r="A7265" s="9" t="s">
        <v>9126</v>
      </c>
      <c r="B7265" s="9"/>
      <c r="C7265" s="10" t="s">
        <v>14396</v>
      </c>
      <c r="D7265" s="10" t="s">
        <v>14397</v>
      </c>
      <c r="E7265" s="10" t="s">
        <v>451</v>
      </c>
      <c r="F7265" s="10"/>
      <c r="G7265" s="10"/>
      <c r="H7265" s="10" t="s">
        <v>1350</v>
      </c>
      <c r="I7265" s="10"/>
      <c r="J7265" s="10" t="s">
        <v>11659</v>
      </c>
      <c r="K7265" s="10" t="s">
        <v>11660</v>
      </c>
      <c r="L7265" s="10" t="s">
        <v>460</v>
      </c>
      <c r="M7265" s="9" t="s">
        <v>456</v>
      </c>
      <c r="N7265" s="12" t="s">
        <v>11662</v>
      </c>
    </row>
    <row r="7266" customFormat="1" spans="1:14">
      <c r="A7266" s="9" t="s">
        <v>9126</v>
      </c>
      <c r="B7266" s="9"/>
      <c r="C7266" s="10" t="s">
        <v>14398</v>
      </c>
      <c r="D7266" s="10" t="s">
        <v>14399</v>
      </c>
      <c r="E7266" s="10" t="s">
        <v>451</v>
      </c>
      <c r="F7266" s="10"/>
      <c r="G7266" s="10"/>
      <c r="H7266" s="10" t="s">
        <v>1350</v>
      </c>
      <c r="I7266" s="10"/>
      <c r="J7266" s="10" t="s">
        <v>11659</v>
      </c>
      <c r="K7266" s="10" t="s">
        <v>11660</v>
      </c>
      <c r="L7266" s="10" t="s">
        <v>460</v>
      </c>
      <c r="M7266" s="9" t="s">
        <v>456</v>
      </c>
      <c r="N7266" s="12" t="s">
        <v>11662</v>
      </c>
    </row>
    <row r="7267" customFormat="1" spans="1:14">
      <c r="A7267" s="9" t="s">
        <v>9126</v>
      </c>
      <c r="B7267" s="9"/>
      <c r="C7267" s="10" t="s">
        <v>14400</v>
      </c>
      <c r="D7267" s="10" t="s">
        <v>14401</v>
      </c>
      <c r="E7267" s="10" t="s">
        <v>451</v>
      </c>
      <c r="F7267" s="10"/>
      <c r="G7267" s="10"/>
      <c r="H7267" s="10" t="s">
        <v>1350</v>
      </c>
      <c r="I7267" s="10"/>
      <c r="J7267" s="10" t="s">
        <v>11659</v>
      </c>
      <c r="K7267" s="10" t="s">
        <v>11660</v>
      </c>
      <c r="L7267" s="10" t="s">
        <v>460</v>
      </c>
      <c r="M7267" s="9" t="s">
        <v>456</v>
      </c>
      <c r="N7267" s="12" t="s">
        <v>11662</v>
      </c>
    </row>
    <row r="7268" customFormat="1" spans="1:14">
      <c r="A7268" s="9" t="s">
        <v>9126</v>
      </c>
      <c r="B7268" s="9"/>
      <c r="C7268" s="10" t="s">
        <v>14402</v>
      </c>
      <c r="D7268" s="10" t="s">
        <v>14403</v>
      </c>
      <c r="E7268" s="10" t="s">
        <v>451</v>
      </c>
      <c r="F7268" s="10"/>
      <c r="G7268" s="10"/>
      <c r="H7268" s="10" t="s">
        <v>1350</v>
      </c>
      <c r="I7268" s="10"/>
      <c r="J7268" s="10" t="s">
        <v>11659</v>
      </c>
      <c r="K7268" s="10" t="s">
        <v>11660</v>
      </c>
      <c r="L7268" s="10" t="s">
        <v>460</v>
      </c>
      <c r="M7268" s="9" t="s">
        <v>456</v>
      </c>
      <c r="N7268" s="12" t="s">
        <v>11662</v>
      </c>
    </row>
    <row r="7269" customFormat="1" spans="1:14">
      <c r="A7269" s="9" t="s">
        <v>9126</v>
      </c>
      <c r="B7269" s="9"/>
      <c r="C7269" s="10" t="s">
        <v>14404</v>
      </c>
      <c r="D7269" s="10" t="s">
        <v>14405</v>
      </c>
      <c r="E7269" s="10" t="s">
        <v>451</v>
      </c>
      <c r="F7269" s="10"/>
      <c r="G7269" s="10"/>
      <c r="H7269" s="10" t="s">
        <v>1350</v>
      </c>
      <c r="I7269" s="10"/>
      <c r="J7269" s="10" t="s">
        <v>11659</v>
      </c>
      <c r="K7269" s="10" t="s">
        <v>11660</v>
      </c>
      <c r="L7269" s="10" t="s">
        <v>460</v>
      </c>
      <c r="M7269" s="9" t="s">
        <v>456</v>
      </c>
      <c r="N7269" s="12" t="s">
        <v>11662</v>
      </c>
    </row>
    <row r="7270" customFormat="1" spans="1:14">
      <c r="A7270" s="9" t="s">
        <v>9126</v>
      </c>
      <c r="B7270" s="9"/>
      <c r="C7270" s="10" t="s">
        <v>14406</v>
      </c>
      <c r="D7270" s="10" t="s">
        <v>14407</v>
      </c>
      <c r="E7270" s="10" t="s">
        <v>451</v>
      </c>
      <c r="F7270" s="10"/>
      <c r="G7270" s="10"/>
      <c r="H7270" s="10" t="s">
        <v>1350</v>
      </c>
      <c r="I7270" s="10"/>
      <c r="J7270" s="10" t="s">
        <v>11659</v>
      </c>
      <c r="K7270" s="10" t="s">
        <v>11660</v>
      </c>
      <c r="L7270" s="10" t="s">
        <v>460</v>
      </c>
      <c r="M7270" s="9" t="s">
        <v>456</v>
      </c>
      <c r="N7270" s="12" t="s">
        <v>11662</v>
      </c>
    </row>
    <row r="7271" customFormat="1" spans="1:14">
      <c r="A7271" s="9" t="s">
        <v>9126</v>
      </c>
      <c r="B7271" s="9"/>
      <c r="C7271" s="10" t="s">
        <v>14408</v>
      </c>
      <c r="D7271" s="10" t="s">
        <v>14409</v>
      </c>
      <c r="E7271" s="10" t="s">
        <v>451</v>
      </c>
      <c r="F7271" s="10"/>
      <c r="G7271" s="10"/>
      <c r="H7271" s="10" t="s">
        <v>1350</v>
      </c>
      <c r="I7271" s="10"/>
      <c r="J7271" s="10" t="s">
        <v>11659</v>
      </c>
      <c r="K7271" s="10" t="s">
        <v>11660</v>
      </c>
      <c r="L7271" s="10" t="s">
        <v>460</v>
      </c>
      <c r="M7271" s="9" t="s">
        <v>456</v>
      </c>
      <c r="N7271" s="12" t="s">
        <v>11662</v>
      </c>
    </row>
    <row r="7272" customFormat="1" spans="1:14">
      <c r="A7272" s="9" t="s">
        <v>9126</v>
      </c>
      <c r="B7272" s="9"/>
      <c r="C7272" s="10" t="s">
        <v>14410</v>
      </c>
      <c r="D7272" s="10" t="s">
        <v>14411</v>
      </c>
      <c r="E7272" s="10" t="s">
        <v>451</v>
      </c>
      <c r="F7272" s="10"/>
      <c r="G7272" s="10"/>
      <c r="H7272" s="10" t="s">
        <v>1350</v>
      </c>
      <c r="I7272" s="10"/>
      <c r="J7272" s="10" t="s">
        <v>11659</v>
      </c>
      <c r="K7272" s="10" t="s">
        <v>11660</v>
      </c>
      <c r="L7272" s="10" t="s">
        <v>460</v>
      </c>
      <c r="M7272" s="9" t="s">
        <v>456</v>
      </c>
      <c r="N7272" s="12" t="s">
        <v>11662</v>
      </c>
    </row>
    <row r="7273" customFormat="1" spans="1:14">
      <c r="A7273" s="9" t="s">
        <v>9126</v>
      </c>
      <c r="B7273" s="9"/>
      <c r="C7273" s="10" t="s">
        <v>14412</v>
      </c>
      <c r="D7273" s="10" t="s">
        <v>14413</v>
      </c>
      <c r="E7273" s="10" t="s">
        <v>451</v>
      </c>
      <c r="F7273" s="10"/>
      <c r="G7273" s="10"/>
      <c r="H7273" s="10" t="s">
        <v>1350</v>
      </c>
      <c r="I7273" s="10"/>
      <c r="J7273" s="10" t="s">
        <v>11659</v>
      </c>
      <c r="K7273" s="10" t="s">
        <v>11660</v>
      </c>
      <c r="L7273" s="10" t="s">
        <v>460</v>
      </c>
      <c r="M7273" s="9" t="s">
        <v>456</v>
      </c>
      <c r="N7273" s="12" t="s">
        <v>11662</v>
      </c>
    </row>
    <row r="7274" customFormat="1" spans="1:14">
      <c r="A7274" s="9" t="s">
        <v>9126</v>
      </c>
      <c r="B7274" s="9"/>
      <c r="C7274" s="10" t="s">
        <v>14414</v>
      </c>
      <c r="D7274" s="10" t="s">
        <v>14415</v>
      </c>
      <c r="E7274" s="10" t="s">
        <v>451</v>
      </c>
      <c r="F7274" s="10"/>
      <c r="G7274" s="10"/>
      <c r="H7274" s="10" t="s">
        <v>1350</v>
      </c>
      <c r="I7274" s="10"/>
      <c r="J7274" s="10" t="s">
        <v>11659</v>
      </c>
      <c r="K7274" s="10" t="s">
        <v>11660</v>
      </c>
      <c r="L7274" s="10" t="s">
        <v>460</v>
      </c>
      <c r="M7274" s="9" t="s">
        <v>456</v>
      </c>
      <c r="N7274" s="12" t="s">
        <v>11662</v>
      </c>
    </row>
    <row r="7275" customFormat="1" spans="1:14">
      <c r="A7275" s="9" t="s">
        <v>9126</v>
      </c>
      <c r="B7275" s="9"/>
      <c r="C7275" s="10" t="s">
        <v>14416</v>
      </c>
      <c r="D7275" s="10" t="s">
        <v>14417</v>
      </c>
      <c r="E7275" s="10" t="s">
        <v>451</v>
      </c>
      <c r="F7275" s="10"/>
      <c r="G7275" s="10"/>
      <c r="H7275" s="10" t="s">
        <v>1350</v>
      </c>
      <c r="I7275" s="10"/>
      <c r="J7275" s="10" t="s">
        <v>11659</v>
      </c>
      <c r="K7275" s="10" t="s">
        <v>11660</v>
      </c>
      <c r="L7275" s="10" t="s">
        <v>460</v>
      </c>
      <c r="M7275" s="9" t="s">
        <v>456</v>
      </c>
      <c r="N7275" s="12" t="s">
        <v>11662</v>
      </c>
    </row>
    <row r="7276" customFormat="1" spans="1:14">
      <c r="A7276" s="9" t="s">
        <v>9126</v>
      </c>
      <c r="B7276" s="9"/>
      <c r="C7276" s="10" t="s">
        <v>14418</v>
      </c>
      <c r="D7276" s="10" t="s">
        <v>14419</v>
      </c>
      <c r="E7276" s="10" t="s">
        <v>451</v>
      </c>
      <c r="F7276" s="10"/>
      <c r="G7276" s="10"/>
      <c r="H7276" s="10" t="s">
        <v>1350</v>
      </c>
      <c r="I7276" s="10"/>
      <c r="J7276" s="10" t="s">
        <v>11659</v>
      </c>
      <c r="K7276" s="10" t="s">
        <v>11660</v>
      </c>
      <c r="L7276" s="10" t="s">
        <v>460</v>
      </c>
      <c r="M7276" s="9" t="s">
        <v>456</v>
      </c>
      <c r="N7276" s="12" t="s">
        <v>11662</v>
      </c>
    </row>
    <row r="7277" customFormat="1" spans="1:14">
      <c r="A7277" s="9" t="s">
        <v>9126</v>
      </c>
      <c r="B7277" s="9"/>
      <c r="C7277" s="10" t="s">
        <v>14420</v>
      </c>
      <c r="D7277" s="10" t="s">
        <v>14421</v>
      </c>
      <c r="E7277" s="10" t="s">
        <v>451</v>
      </c>
      <c r="F7277" s="10"/>
      <c r="G7277" s="10"/>
      <c r="H7277" s="10" t="s">
        <v>1350</v>
      </c>
      <c r="I7277" s="10"/>
      <c r="J7277" s="10" t="s">
        <v>11659</v>
      </c>
      <c r="K7277" s="10" t="s">
        <v>11660</v>
      </c>
      <c r="L7277" s="10" t="s">
        <v>460</v>
      </c>
      <c r="M7277" s="9" t="s">
        <v>456</v>
      </c>
      <c r="N7277" s="12" t="s">
        <v>11662</v>
      </c>
    </row>
    <row r="7278" customFormat="1" spans="1:14">
      <c r="A7278" s="9" t="s">
        <v>9126</v>
      </c>
      <c r="B7278" s="9"/>
      <c r="C7278" s="10" t="s">
        <v>14422</v>
      </c>
      <c r="D7278" s="10" t="s">
        <v>14423</v>
      </c>
      <c r="E7278" s="10" t="s">
        <v>451</v>
      </c>
      <c r="F7278" s="10"/>
      <c r="G7278" s="10"/>
      <c r="H7278" s="10" t="s">
        <v>1350</v>
      </c>
      <c r="I7278" s="10"/>
      <c r="J7278" s="10" t="s">
        <v>11659</v>
      </c>
      <c r="K7278" s="10" t="s">
        <v>11660</v>
      </c>
      <c r="L7278" s="10" t="s">
        <v>460</v>
      </c>
      <c r="M7278" s="9" t="s">
        <v>456</v>
      </c>
      <c r="N7278" s="12" t="s">
        <v>11662</v>
      </c>
    </row>
    <row r="7279" customFormat="1" spans="1:14">
      <c r="A7279" s="9" t="s">
        <v>9126</v>
      </c>
      <c r="B7279" s="9"/>
      <c r="C7279" s="10" t="s">
        <v>14424</v>
      </c>
      <c r="D7279" s="10" t="s">
        <v>14425</v>
      </c>
      <c r="E7279" s="10" t="s">
        <v>451</v>
      </c>
      <c r="F7279" s="10"/>
      <c r="G7279" s="10"/>
      <c r="H7279" s="10" t="s">
        <v>1350</v>
      </c>
      <c r="I7279" s="10"/>
      <c r="J7279" s="10" t="s">
        <v>11659</v>
      </c>
      <c r="K7279" s="10" t="s">
        <v>11660</v>
      </c>
      <c r="L7279" s="10" t="s">
        <v>460</v>
      </c>
      <c r="M7279" s="9" t="s">
        <v>456</v>
      </c>
      <c r="N7279" s="12" t="s">
        <v>11662</v>
      </c>
    </row>
    <row r="7280" customFormat="1" spans="1:14">
      <c r="A7280" s="9" t="s">
        <v>9126</v>
      </c>
      <c r="B7280" s="9"/>
      <c r="C7280" s="10" t="s">
        <v>14426</v>
      </c>
      <c r="D7280" s="10" t="s">
        <v>14427</v>
      </c>
      <c r="E7280" s="10" t="s">
        <v>451</v>
      </c>
      <c r="F7280" s="10"/>
      <c r="G7280" s="10"/>
      <c r="H7280" s="10" t="s">
        <v>1350</v>
      </c>
      <c r="I7280" s="10"/>
      <c r="J7280" s="10" t="s">
        <v>11659</v>
      </c>
      <c r="K7280" s="10" t="s">
        <v>11660</v>
      </c>
      <c r="L7280" s="10" t="s">
        <v>460</v>
      </c>
      <c r="M7280" s="9" t="s">
        <v>456</v>
      </c>
      <c r="N7280" s="12" t="s">
        <v>11662</v>
      </c>
    </row>
    <row r="7281" customFormat="1" spans="1:14">
      <c r="A7281" s="9" t="s">
        <v>9126</v>
      </c>
      <c r="B7281" s="9"/>
      <c r="C7281" s="10" t="s">
        <v>14428</v>
      </c>
      <c r="D7281" s="10" t="s">
        <v>14429</v>
      </c>
      <c r="E7281" s="10" t="s">
        <v>451</v>
      </c>
      <c r="F7281" s="10"/>
      <c r="G7281" s="10"/>
      <c r="H7281" s="10" t="s">
        <v>1350</v>
      </c>
      <c r="I7281" s="10"/>
      <c r="J7281" s="10" t="s">
        <v>11659</v>
      </c>
      <c r="K7281" s="10" t="s">
        <v>11660</v>
      </c>
      <c r="L7281" s="10" t="s">
        <v>460</v>
      </c>
      <c r="M7281" s="9" t="s">
        <v>456</v>
      </c>
      <c r="N7281" s="12" t="s">
        <v>11662</v>
      </c>
    </row>
    <row r="7282" customFormat="1" spans="1:14">
      <c r="A7282" s="9" t="s">
        <v>9126</v>
      </c>
      <c r="B7282" s="9"/>
      <c r="C7282" s="10" t="s">
        <v>14430</v>
      </c>
      <c r="D7282" s="10" t="s">
        <v>14431</v>
      </c>
      <c r="E7282" s="10" t="s">
        <v>451</v>
      </c>
      <c r="F7282" s="10"/>
      <c r="G7282" s="10"/>
      <c r="H7282" s="10" t="s">
        <v>1350</v>
      </c>
      <c r="I7282" s="10"/>
      <c r="J7282" s="10" t="s">
        <v>11659</v>
      </c>
      <c r="K7282" s="10" t="s">
        <v>11660</v>
      </c>
      <c r="L7282" s="10" t="s">
        <v>460</v>
      </c>
      <c r="M7282" s="9" t="s">
        <v>456</v>
      </c>
      <c r="N7282" s="12" t="s">
        <v>11662</v>
      </c>
    </row>
    <row r="7283" customFormat="1" spans="1:14">
      <c r="A7283" s="9" t="s">
        <v>9126</v>
      </c>
      <c r="B7283" s="9"/>
      <c r="C7283" s="10" t="s">
        <v>14432</v>
      </c>
      <c r="D7283" s="10" t="s">
        <v>14433</v>
      </c>
      <c r="E7283" s="10" t="s">
        <v>451</v>
      </c>
      <c r="F7283" s="10"/>
      <c r="G7283" s="10"/>
      <c r="H7283" s="10" t="s">
        <v>1350</v>
      </c>
      <c r="I7283" s="10"/>
      <c r="J7283" s="10" t="s">
        <v>11659</v>
      </c>
      <c r="K7283" s="10" t="s">
        <v>11660</v>
      </c>
      <c r="L7283" s="10" t="s">
        <v>460</v>
      </c>
      <c r="M7283" s="9" t="s">
        <v>456</v>
      </c>
      <c r="N7283" s="12" t="s">
        <v>11662</v>
      </c>
    </row>
    <row r="7284" customFormat="1" spans="1:14">
      <c r="A7284" s="9" t="s">
        <v>9126</v>
      </c>
      <c r="B7284" s="9"/>
      <c r="C7284" s="10" t="s">
        <v>14434</v>
      </c>
      <c r="D7284" s="10" t="s">
        <v>14435</v>
      </c>
      <c r="E7284" s="10" t="s">
        <v>451</v>
      </c>
      <c r="F7284" s="10"/>
      <c r="G7284" s="10"/>
      <c r="H7284" s="10" t="s">
        <v>1350</v>
      </c>
      <c r="I7284" s="10"/>
      <c r="J7284" s="10" t="s">
        <v>11659</v>
      </c>
      <c r="K7284" s="10" t="s">
        <v>11660</v>
      </c>
      <c r="L7284" s="10" t="s">
        <v>460</v>
      </c>
      <c r="M7284" s="9" t="s">
        <v>456</v>
      </c>
      <c r="N7284" s="12" t="s">
        <v>11662</v>
      </c>
    </row>
    <row r="7285" customFormat="1" spans="1:14">
      <c r="A7285" s="9" t="s">
        <v>9126</v>
      </c>
      <c r="B7285" s="10"/>
      <c r="C7285" s="10" t="s">
        <v>14436</v>
      </c>
      <c r="D7285" s="10" t="s">
        <v>14437</v>
      </c>
      <c r="E7285" s="10" t="s">
        <v>451</v>
      </c>
      <c r="F7285" s="10"/>
      <c r="G7285" s="10"/>
      <c r="H7285" s="10" t="s">
        <v>1350</v>
      </c>
      <c r="I7285" s="10"/>
      <c r="J7285" s="10" t="s">
        <v>11659</v>
      </c>
      <c r="K7285" s="10" t="s">
        <v>11660</v>
      </c>
      <c r="L7285" s="10" t="s">
        <v>460</v>
      </c>
      <c r="M7285" s="9" t="s">
        <v>456</v>
      </c>
      <c r="N7285" s="12" t="s">
        <v>11662</v>
      </c>
    </row>
    <row r="7286" customFormat="1" spans="1:14">
      <c r="A7286" s="9" t="s">
        <v>9126</v>
      </c>
      <c r="B7286" s="10"/>
      <c r="C7286" s="10" t="s">
        <v>14438</v>
      </c>
      <c r="D7286" s="10" t="s">
        <v>14439</v>
      </c>
      <c r="E7286" s="10" t="s">
        <v>451</v>
      </c>
      <c r="F7286" s="10"/>
      <c r="G7286" s="10"/>
      <c r="H7286" s="10" t="s">
        <v>1350</v>
      </c>
      <c r="I7286" s="10"/>
      <c r="J7286" s="10" t="s">
        <v>11659</v>
      </c>
      <c r="K7286" s="10" t="s">
        <v>11660</v>
      </c>
      <c r="L7286" s="10" t="s">
        <v>460</v>
      </c>
      <c r="M7286" s="9" t="s">
        <v>456</v>
      </c>
      <c r="N7286" s="12" t="s">
        <v>11662</v>
      </c>
    </row>
    <row r="7287" customFormat="1" spans="1:14">
      <c r="A7287" s="9" t="s">
        <v>9126</v>
      </c>
      <c r="B7287" s="10"/>
      <c r="C7287" s="10" t="s">
        <v>14440</v>
      </c>
      <c r="D7287" s="10" t="s">
        <v>14441</v>
      </c>
      <c r="E7287" s="10" t="s">
        <v>451</v>
      </c>
      <c r="F7287" s="10"/>
      <c r="G7287" s="10"/>
      <c r="H7287" s="10" t="s">
        <v>1350</v>
      </c>
      <c r="I7287" s="10"/>
      <c r="J7287" s="10" t="s">
        <v>11659</v>
      </c>
      <c r="K7287" s="10" t="s">
        <v>11660</v>
      </c>
      <c r="L7287" s="10" t="s">
        <v>460</v>
      </c>
      <c r="M7287" s="9" t="s">
        <v>456</v>
      </c>
      <c r="N7287" s="12" t="s">
        <v>11662</v>
      </c>
    </row>
    <row r="7288" customFormat="1" spans="1:14">
      <c r="A7288" s="9" t="s">
        <v>9126</v>
      </c>
      <c r="B7288" s="9"/>
      <c r="C7288" s="10" t="s">
        <v>14442</v>
      </c>
      <c r="D7288" s="10" t="s">
        <v>14443</v>
      </c>
      <c r="E7288" s="10" t="s">
        <v>451</v>
      </c>
      <c r="F7288" s="10"/>
      <c r="G7288" s="10"/>
      <c r="H7288" s="10" t="s">
        <v>1350</v>
      </c>
      <c r="I7288" s="10"/>
      <c r="J7288" s="10" t="s">
        <v>11659</v>
      </c>
      <c r="K7288" s="10" t="s">
        <v>11660</v>
      </c>
      <c r="L7288" s="10" t="s">
        <v>460</v>
      </c>
      <c r="M7288" s="9" t="s">
        <v>456</v>
      </c>
      <c r="N7288" s="12" t="s">
        <v>11662</v>
      </c>
    </row>
    <row r="7289" customFormat="1" spans="1:14">
      <c r="A7289" s="9" t="s">
        <v>9126</v>
      </c>
      <c r="B7289" s="9"/>
      <c r="C7289" s="10" t="s">
        <v>14444</v>
      </c>
      <c r="D7289" s="10" t="s">
        <v>14445</v>
      </c>
      <c r="E7289" s="10" t="s">
        <v>451</v>
      </c>
      <c r="F7289" s="10"/>
      <c r="G7289" s="10"/>
      <c r="H7289" s="10" t="s">
        <v>1350</v>
      </c>
      <c r="I7289" s="10"/>
      <c r="J7289" s="10" t="s">
        <v>11659</v>
      </c>
      <c r="K7289" s="10" t="s">
        <v>11660</v>
      </c>
      <c r="L7289" s="10" t="s">
        <v>460</v>
      </c>
      <c r="M7289" s="9" t="s">
        <v>456</v>
      </c>
      <c r="N7289" s="12" t="s">
        <v>11662</v>
      </c>
    </row>
    <row r="7290" customFormat="1" spans="1:14">
      <c r="A7290" s="9" t="s">
        <v>9126</v>
      </c>
      <c r="B7290" s="10"/>
      <c r="C7290" s="10" t="s">
        <v>14446</v>
      </c>
      <c r="D7290" s="10" t="s">
        <v>14447</v>
      </c>
      <c r="E7290" s="10" t="s">
        <v>451</v>
      </c>
      <c r="F7290" s="10"/>
      <c r="G7290" s="10"/>
      <c r="H7290" s="10" t="s">
        <v>1350</v>
      </c>
      <c r="I7290" s="10"/>
      <c r="J7290" s="10" t="s">
        <v>11659</v>
      </c>
      <c r="K7290" s="10" t="s">
        <v>11660</v>
      </c>
      <c r="L7290" s="10" t="s">
        <v>460</v>
      </c>
      <c r="M7290" s="9" t="s">
        <v>456</v>
      </c>
      <c r="N7290" s="12" t="s">
        <v>11662</v>
      </c>
    </row>
    <row r="7291" customFormat="1" spans="1:14">
      <c r="A7291" s="9" t="s">
        <v>9126</v>
      </c>
      <c r="B7291" s="10"/>
      <c r="C7291" s="10" t="s">
        <v>14448</v>
      </c>
      <c r="D7291" s="10" t="s">
        <v>14449</v>
      </c>
      <c r="E7291" s="10" t="s">
        <v>451</v>
      </c>
      <c r="F7291" s="10"/>
      <c r="G7291" s="10"/>
      <c r="H7291" s="10" t="s">
        <v>1350</v>
      </c>
      <c r="I7291" s="10"/>
      <c r="J7291" s="10" t="s">
        <v>11659</v>
      </c>
      <c r="K7291" s="10" t="s">
        <v>11660</v>
      </c>
      <c r="L7291" s="10" t="s">
        <v>460</v>
      </c>
      <c r="M7291" s="9" t="s">
        <v>456</v>
      </c>
      <c r="N7291" s="12" t="s">
        <v>11662</v>
      </c>
    </row>
    <row r="7292" customFormat="1" spans="1:14">
      <c r="A7292" s="9" t="s">
        <v>9126</v>
      </c>
      <c r="B7292" s="10"/>
      <c r="C7292" s="10" t="s">
        <v>14450</v>
      </c>
      <c r="D7292" s="10" t="s">
        <v>14451</v>
      </c>
      <c r="E7292" s="10" t="s">
        <v>451</v>
      </c>
      <c r="F7292" s="10"/>
      <c r="G7292" s="10"/>
      <c r="H7292" s="10" t="s">
        <v>1350</v>
      </c>
      <c r="I7292" s="10"/>
      <c r="J7292" s="10" t="s">
        <v>11659</v>
      </c>
      <c r="K7292" s="10" t="s">
        <v>11660</v>
      </c>
      <c r="L7292" s="10" t="s">
        <v>460</v>
      </c>
      <c r="M7292" s="9" t="s">
        <v>456</v>
      </c>
      <c r="N7292" s="12" t="s">
        <v>11662</v>
      </c>
    </row>
    <row r="7293" customFormat="1" spans="1:14">
      <c r="A7293" s="9" t="s">
        <v>9126</v>
      </c>
      <c r="B7293" s="9"/>
      <c r="C7293" s="10" t="s">
        <v>14452</v>
      </c>
      <c r="D7293" s="10" t="s">
        <v>14453</v>
      </c>
      <c r="E7293" s="10" t="s">
        <v>451</v>
      </c>
      <c r="F7293" s="10"/>
      <c r="G7293" s="10"/>
      <c r="H7293" s="10" t="s">
        <v>1350</v>
      </c>
      <c r="I7293" s="10"/>
      <c r="J7293" s="10" t="s">
        <v>11659</v>
      </c>
      <c r="K7293" s="10" t="s">
        <v>11660</v>
      </c>
      <c r="L7293" s="10" t="s">
        <v>460</v>
      </c>
      <c r="M7293" s="9" t="s">
        <v>456</v>
      </c>
      <c r="N7293" s="12" t="s">
        <v>11662</v>
      </c>
    </row>
    <row r="7294" customFormat="1" spans="1:14">
      <c r="A7294" s="9" t="s">
        <v>9126</v>
      </c>
      <c r="B7294" s="10"/>
      <c r="C7294" s="10" t="s">
        <v>14454</v>
      </c>
      <c r="D7294" s="10" t="s">
        <v>14455</v>
      </c>
      <c r="E7294" s="10" t="s">
        <v>451</v>
      </c>
      <c r="F7294" s="10"/>
      <c r="G7294" s="10"/>
      <c r="H7294" s="10" t="s">
        <v>1350</v>
      </c>
      <c r="I7294" s="10"/>
      <c r="J7294" s="10" t="s">
        <v>11659</v>
      </c>
      <c r="K7294" s="10" t="s">
        <v>11660</v>
      </c>
      <c r="L7294" s="10" t="s">
        <v>460</v>
      </c>
      <c r="M7294" s="9" t="s">
        <v>456</v>
      </c>
      <c r="N7294" s="12" t="s">
        <v>11662</v>
      </c>
    </row>
    <row r="7295" customFormat="1" spans="1:14">
      <c r="A7295" s="9" t="s">
        <v>9126</v>
      </c>
      <c r="B7295" s="10"/>
      <c r="C7295" s="10" t="s">
        <v>14456</v>
      </c>
      <c r="D7295" s="10" t="s">
        <v>14457</v>
      </c>
      <c r="E7295" s="10" t="s">
        <v>451</v>
      </c>
      <c r="F7295" s="10"/>
      <c r="G7295" s="10"/>
      <c r="H7295" s="10" t="s">
        <v>1350</v>
      </c>
      <c r="I7295" s="10"/>
      <c r="J7295" s="10" t="s">
        <v>11659</v>
      </c>
      <c r="K7295" s="10" t="s">
        <v>11660</v>
      </c>
      <c r="L7295" s="10" t="s">
        <v>460</v>
      </c>
      <c r="M7295" s="9" t="s">
        <v>456</v>
      </c>
      <c r="N7295" s="12" t="s">
        <v>11662</v>
      </c>
    </row>
    <row r="7296" customFormat="1" spans="1:14">
      <c r="A7296" s="9" t="s">
        <v>9126</v>
      </c>
      <c r="B7296" s="9"/>
      <c r="C7296" s="10" t="s">
        <v>14458</v>
      </c>
      <c r="D7296" s="10" t="s">
        <v>14459</v>
      </c>
      <c r="E7296" s="10" t="s">
        <v>451</v>
      </c>
      <c r="F7296" s="10"/>
      <c r="G7296" s="10"/>
      <c r="H7296" s="10" t="s">
        <v>1350</v>
      </c>
      <c r="I7296" s="10"/>
      <c r="J7296" s="10" t="s">
        <v>11659</v>
      </c>
      <c r="K7296" s="10" t="s">
        <v>11660</v>
      </c>
      <c r="L7296" s="10" t="s">
        <v>460</v>
      </c>
      <c r="M7296" s="9" t="s">
        <v>456</v>
      </c>
      <c r="N7296" s="12" t="s">
        <v>11662</v>
      </c>
    </row>
    <row r="7297" customFormat="1" spans="1:14">
      <c r="A7297" s="9" t="s">
        <v>9126</v>
      </c>
      <c r="B7297" s="10"/>
      <c r="C7297" s="10" t="s">
        <v>14460</v>
      </c>
      <c r="D7297" s="10" t="s">
        <v>14461</v>
      </c>
      <c r="E7297" s="10" t="s">
        <v>451</v>
      </c>
      <c r="F7297" s="10"/>
      <c r="G7297" s="10"/>
      <c r="H7297" s="10" t="s">
        <v>1350</v>
      </c>
      <c r="I7297" s="10"/>
      <c r="J7297" s="10" t="s">
        <v>11659</v>
      </c>
      <c r="K7297" s="10" t="s">
        <v>11660</v>
      </c>
      <c r="L7297" s="10" t="s">
        <v>460</v>
      </c>
      <c r="M7297" s="9" t="s">
        <v>456</v>
      </c>
      <c r="N7297" s="12" t="s">
        <v>11662</v>
      </c>
    </row>
    <row r="7298" customFormat="1" spans="1:14">
      <c r="A7298" s="9" t="s">
        <v>9126</v>
      </c>
      <c r="B7298" s="10"/>
      <c r="C7298" s="10" t="s">
        <v>14462</v>
      </c>
      <c r="D7298" s="10" t="s">
        <v>14463</v>
      </c>
      <c r="E7298" s="10" t="s">
        <v>451</v>
      </c>
      <c r="F7298" s="10"/>
      <c r="G7298" s="10"/>
      <c r="H7298" s="10" t="s">
        <v>1350</v>
      </c>
      <c r="I7298" s="10"/>
      <c r="J7298" s="10" t="s">
        <v>11659</v>
      </c>
      <c r="K7298" s="10" t="s">
        <v>11660</v>
      </c>
      <c r="L7298" s="10" t="s">
        <v>460</v>
      </c>
      <c r="M7298" s="9" t="s">
        <v>456</v>
      </c>
      <c r="N7298" s="12" t="s">
        <v>11662</v>
      </c>
    </row>
    <row r="7299" customFormat="1" spans="1:14">
      <c r="A7299" s="9" t="s">
        <v>9126</v>
      </c>
      <c r="B7299" s="10"/>
      <c r="C7299" s="10" t="s">
        <v>14464</v>
      </c>
      <c r="D7299" s="10" t="s">
        <v>14465</v>
      </c>
      <c r="E7299" s="10" t="s">
        <v>451</v>
      </c>
      <c r="F7299" s="10"/>
      <c r="G7299" s="10"/>
      <c r="H7299" s="10" t="s">
        <v>1350</v>
      </c>
      <c r="I7299" s="10"/>
      <c r="J7299" s="10" t="s">
        <v>11659</v>
      </c>
      <c r="K7299" s="10" t="s">
        <v>11660</v>
      </c>
      <c r="L7299" s="10" t="s">
        <v>460</v>
      </c>
      <c r="M7299" s="9" t="s">
        <v>456</v>
      </c>
      <c r="N7299" s="12" t="s">
        <v>11662</v>
      </c>
    </row>
    <row r="7300" customFormat="1" spans="1:14">
      <c r="A7300" s="9" t="s">
        <v>9126</v>
      </c>
      <c r="B7300" s="10"/>
      <c r="C7300" s="10" t="s">
        <v>14466</v>
      </c>
      <c r="D7300" s="10" t="s">
        <v>14467</v>
      </c>
      <c r="E7300" s="10" t="s">
        <v>451</v>
      </c>
      <c r="F7300" s="10"/>
      <c r="G7300" s="10"/>
      <c r="H7300" s="10" t="s">
        <v>1350</v>
      </c>
      <c r="I7300" s="10"/>
      <c r="J7300" s="10" t="s">
        <v>11659</v>
      </c>
      <c r="K7300" s="10" t="s">
        <v>11660</v>
      </c>
      <c r="L7300" s="10" t="s">
        <v>460</v>
      </c>
      <c r="M7300" s="9" t="s">
        <v>456</v>
      </c>
      <c r="N7300" s="12" t="s">
        <v>11662</v>
      </c>
    </row>
    <row r="7301" customFormat="1" spans="1:14">
      <c r="A7301" s="9" t="s">
        <v>9126</v>
      </c>
      <c r="B7301" s="9"/>
      <c r="C7301" s="10" t="s">
        <v>14468</v>
      </c>
      <c r="D7301" s="10" t="s">
        <v>14469</v>
      </c>
      <c r="E7301" s="10" t="s">
        <v>451</v>
      </c>
      <c r="F7301" s="10"/>
      <c r="G7301" s="10"/>
      <c r="H7301" s="10" t="s">
        <v>1350</v>
      </c>
      <c r="I7301" s="10"/>
      <c r="J7301" s="10" t="s">
        <v>11659</v>
      </c>
      <c r="K7301" s="10" t="s">
        <v>11660</v>
      </c>
      <c r="L7301" s="10" t="s">
        <v>460</v>
      </c>
      <c r="M7301" s="9" t="s">
        <v>456</v>
      </c>
      <c r="N7301" s="12" t="s">
        <v>11662</v>
      </c>
    </row>
    <row r="7302" customFormat="1" spans="1:14">
      <c r="A7302" s="9" t="s">
        <v>9126</v>
      </c>
      <c r="B7302" s="9"/>
      <c r="C7302" s="10" t="s">
        <v>14470</v>
      </c>
      <c r="D7302" s="10" t="s">
        <v>14471</v>
      </c>
      <c r="E7302" s="10" t="s">
        <v>451</v>
      </c>
      <c r="F7302" s="10"/>
      <c r="G7302" s="10"/>
      <c r="H7302" s="10" t="s">
        <v>1350</v>
      </c>
      <c r="I7302" s="10"/>
      <c r="J7302" s="10" t="s">
        <v>11659</v>
      </c>
      <c r="K7302" s="10" t="s">
        <v>11660</v>
      </c>
      <c r="L7302" s="10" t="s">
        <v>460</v>
      </c>
      <c r="M7302" s="9" t="s">
        <v>456</v>
      </c>
      <c r="N7302" s="12" t="s">
        <v>11662</v>
      </c>
    </row>
    <row r="7303" customFormat="1" spans="1:14">
      <c r="A7303" s="9" t="s">
        <v>9126</v>
      </c>
      <c r="B7303" s="9"/>
      <c r="C7303" s="10" t="s">
        <v>14472</v>
      </c>
      <c r="D7303" s="10" t="s">
        <v>14473</v>
      </c>
      <c r="E7303" s="10" t="s">
        <v>451</v>
      </c>
      <c r="F7303" s="10"/>
      <c r="G7303" s="10"/>
      <c r="H7303" s="10" t="s">
        <v>1350</v>
      </c>
      <c r="I7303" s="10"/>
      <c r="J7303" s="10" t="s">
        <v>11659</v>
      </c>
      <c r="K7303" s="10" t="s">
        <v>11660</v>
      </c>
      <c r="L7303" s="10" t="s">
        <v>460</v>
      </c>
      <c r="M7303" s="9" t="s">
        <v>456</v>
      </c>
      <c r="N7303" s="12" t="s">
        <v>11662</v>
      </c>
    </row>
    <row r="7304" customFormat="1" spans="1:14">
      <c r="A7304" s="9" t="s">
        <v>9126</v>
      </c>
      <c r="B7304" s="9"/>
      <c r="C7304" s="10" t="s">
        <v>14474</v>
      </c>
      <c r="D7304" s="10" t="s">
        <v>14475</v>
      </c>
      <c r="E7304" s="10" t="s">
        <v>451</v>
      </c>
      <c r="F7304" s="10"/>
      <c r="G7304" s="10"/>
      <c r="H7304" s="10" t="s">
        <v>1350</v>
      </c>
      <c r="I7304" s="10"/>
      <c r="J7304" s="10" t="s">
        <v>11659</v>
      </c>
      <c r="K7304" s="10" t="s">
        <v>11660</v>
      </c>
      <c r="L7304" s="10" t="s">
        <v>460</v>
      </c>
      <c r="M7304" s="9" t="s">
        <v>456</v>
      </c>
      <c r="N7304" s="12" t="s">
        <v>11662</v>
      </c>
    </row>
    <row r="7305" customFormat="1" spans="1:14">
      <c r="A7305" s="9" t="s">
        <v>9126</v>
      </c>
      <c r="B7305" s="9"/>
      <c r="C7305" s="10" t="s">
        <v>14476</v>
      </c>
      <c r="D7305" s="10" t="s">
        <v>14477</v>
      </c>
      <c r="E7305" s="10" t="s">
        <v>451</v>
      </c>
      <c r="F7305" s="10"/>
      <c r="G7305" s="10"/>
      <c r="H7305" s="10" t="s">
        <v>1350</v>
      </c>
      <c r="I7305" s="10"/>
      <c r="J7305" s="10" t="s">
        <v>11659</v>
      </c>
      <c r="K7305" s="10" t="s">
        <v>11660</v>
      </c>
      <c r="L7305" s="10" t="s">
        <v>460</v>
      </c>
      <c r="M7305" s="9" t="s">
        <v>456</v>
      </c>
      <c r="N7305" s="12" t="s">
        <v>11662</v>
      </c>
    </row>
    <row r="7306" customFormat="1" spans="1:14">
      <c r="A7306" s="9" t="s">
        <v>9126</v>
      </c>
      <c r="B7306" s="9"/>
      <c r="C7306" s="10" t="s">
        <v>14478</v>
      </c>
      <c r="D7306" s="10" t="s">
        <v>14479</v>
      </c>
      <c r="E7306" s="10" t="s">
        <v>451</v>
      </c>
      <c r="F7306" s="10"/>
      <c r="G7306" s="10"/>
      <c r="H7306" s="10" t="s">
        <v>1350</v>
      </c>
      <c r="I7306" s="10"/>
      <c r="J7306" s="10" t="s">
        <v>11659</v>
      </c>
      <c r="K7306" s="10" t="s">
        <v>11660</v>
      </c>
      <c r="L7306" s="10" t="s">
        <v>460</v>
      </c>
      <c r="M7306" s="9" t="s">
        <v>456</v>
      </c>
      <c r="N7306" s="12" t="s">
        <v>11662</v>
      </c>
    </row>
    <row r="7307" customFormat="1" spans="1:14">
      <c r="A7307" s="9" t="s">
        <v>9126</v>
      </c>
      <c r="B7307" s="9"/>
      <c r="C7307" s="10" t="s">
        <v>14480</v>
      </c>
      <c r="D7307" s="10" t="s">
        <v>14481</v>
      </c>
      <c r="E7307" s="10" t="s">
        <v>451</v>
      </c>
      <c r="F7307" s="10"/>
      <c r="G7307" s="10"/>
      <c r="H7307" s="10" t="s">
        <v>1350</v>
      </c>
      <c r="I7307" s="10"/>
      <c r="J7307" s="10" t="s">
        <v>11659</v>
      </c>
      <c r="K7307" s="10" t="s">
        <v>11660</v>
      </c>
      <c r="L7307" s="10" t="s">
        <v>460</v>
      </c>
      <c r="M7307" s="9" t="s">
        <v>456</v>
      </c>
      <c r="N7307" s="12" t="s">
        <v>11662</v>
      </c>
    </row>
    <row r="7308" customFormat="1" spans="1:14">
      <c r="A7308" s="9" t="s">
        <v>9126</v>
      </c>
      <c r="B7308" s="9"/>
      <c r="C7308" s="10" t="s">
        <v>14482</v>
      </c>
      <c r="D7308" s="10" t="s">
        <v>14483</v>
      </c>
      <c r="E7308" s="10" t="s">
        <v>451</v>
      </c>
      <c r="F7308" s="10"/>
      <c r="G7308" s="10"/>
      <c r="H7308" s="10" t="s">
        <v>1350</v>
      </c>
      <c r="I7308" s="10"/>
      <c r="J7308" s="10" t="s">
        <v>11659</v>
      </c>
      <c r="K7308" s="10" t="s">
        <v>11660</v>
      </c>
      <c r="L7308" s="10" t="s">
        <v>460</v>
      </c>
      <c r="M7308" s="9" t="s">
        <v>456</v>
      </c>
      <c r="N7308" s="12" t="s">
        <v>11662</v>
      </c>
    </row>
    <row r="7309" customFormat="1" spans="1:14">
      <c r="A7309" s="9" t="s">
        <v>9126</v>
      </c>
      <c r="B7309" s="10"/>
      <c r="C7309" s="10" t="s">
        <v>14484</v>
      </c>
      <c r="D7309" s="10" t="s">
        <v>14485</v>
      </c>
      <c r="E7309" s="10" t="s">
        <v>451</v>
      </c>
      <c r="F7309" s="10"/>
      <c r="G7309" s="10"/>
      <c r="H7309" s="10" t="s">
        <v>1350</v>
      </c>
      <c r="I7309" s="10"/>
      <c r="J7309" s="10" t="s">
        <v>11659</v>
      </c>
      <c r="K7309" s="10" t="s">
        <v>11660</v>
      </c>
      <c r="L7309" s="10" t="s">
        <v>460</v>
      </c>
      <c r="M7309" s="9" t="s">
        <v>456</v>
      </c>
      <c r="N7309" s="12" t="s">
        <v>11662</v>
      </c>
    </row>
    <row r="7310" customFormat="1" spans="1:14">
      <c r="A7310" s="9" t="s">
        <v>9126</v>
      </c>
      <c r="B7310" s="10"/>
      <c r="C7310" s="10" t="s">
        <v>14486</v>
      </c>
      <c r="D7310" s="10" t="s">
        <v>14487</v>
      </c>
      <c r="E7310" s="10" t="s">
        <v>451</v>
      </c>
      <c r="F7310" s="10"/>
      <c r="G7310" s="10"/>
      <c r="H7310" s="10" t="s">
        <v>1350</v>
      </c>
      <c r="I7310" s="10"/>
      <c r="J7310" s="10" t="s">
        <v>11659</v>
      </c>
      <c r="K7310" s="10" t="s">
        <v>11660</v>
      </c>
      <c r="L7310" s="10" t="s">
        <v>460</v>
      </c>
      <c r="M7310" s="9" t="s">
        <v>456</v>
      </c>
      <c r="N7310" s="12" t="s">
        <v>11662</v>
      </c>
    </row>
    <row r="7311" customFormat="1" spans="1:14">
      <c r="A7311" s="9" t="s">
        <v>9126</v>
      </c>
      <c r="B7311" s="9"/>
      <c r="C7311" s="10" t="s">
        <v>14488</v>
      </c>
      <c r="D7311" s="10" t="s">
        <v>14489</v>
      </c>
      <c r="E7311" s="10" t="s">
        <v>451</v>
      </c>
      <c r="F7311" s="10"/>
      <c r="G7311" s="10"/>
      <c r="H7311" s="10" t="s">
        <v>1350</v>
      </c>
      <c r="I7311" s="10"/>
      <c r="J7311" s="10" t="s">
        <v>11659</v>
      </c>
      <c r="K7311" s="10" t="s">
        <v>11660</v>
      </c>
      <c r="L7311" s="10" t="s">
        <v>460</v>
      </c>
      <c r="M7311" s="9" t="s">
        <v>456</v>
      </c>
      <c r="N7311" s="12" t="s">
        <v>11662</v>
      </c>
    </row>
    <row r="7312" customFormat="1" spans="1:14">
      <c r="A7312" s="9" t="s">
        <v>9126</v>
      </c>
      <c r="B7312" s="9"/>
      <c r="C7312" s="10" t="s">
        <v>14490</v>
      </c>
      <c r="D7312" s="10" t="s">
        <v>14491</v>
      </c>
      <c r="E7312" s="10" t="s">
        <v>451</v>
      </c>
      <c r="F7312" s="10"/>
      <c r="G7312" s="10"/>
      <c r="H7312" s="10" t="s">
        <v>1350</v>
      </c>
      <c r="I7312" s="10"/>
      <c r="J7312" s="10" t="s">
        <v>11659</v>
      </c>
      <c r="K7312" s="10" t="s">
        <v>11660</v>
      </c>
      <c r="L7312" s="10" t="s">
        <v>460</v>
      </c>
      <c r="M7312" s="9" t="s">
        <v>456</v>
      </c>
      <c r="N7312" s="12" t="s">
        <v>11662</v>
      </c>
    </row>
    <row r="7313" customFormat="1" spans="1:14">
      <c r="A7313" s="9" t="s">
        <v>9126</v>
      </c>
      <c r="B7313" s="10"/>
      <c r="C7313" s="10" t="s">
        <v>14492</v>
      </c>
      <c r="D7313" s="10" t="s">
        <v>14493</v>
      </c>
      <c r="E7313" s="10" t="s">
        <v>451</v>
      </c>
      <c r="F7313" s="10"/>
      <c r="G7313" s="10"/>
      <c r="H7313" s="10" t="s">
        <v>1350</v>
      </c>
      <c r="I7313" s="10"/>
      <c r="J7313" s="10" t="s">
        <v>11659</v>
      </c>
      <c r="K7313" s="10" t="s">
        <v>11660</v>
      </c>
      <c r="L7313" s="10" t="s">
        <v>460</v>
      </c>
      <c r="M7313" s="9" t="s">
        <v>456</v>
      </c>
      <c r="N7313" s="12" t="s">
        <v>11662</v>
      </c>
    </row>
    <row r="7314" customFormat="1" spans="1:14">
      <c r="A7314" s="9" t="s">
        <v>9126</v>
      </c>
      <c r="B7314" s="10"/>
      <c r="C7314" s="10" t="s">
        <v>14494</v>
      </c>
      <c r="D7314" s="10" t="s">
        <v>14495</v>
      </c>
      <c r="E7314" s="10" t="s">
        <v>451</v>
      </c>
      <c r="F7314" s="10"/>
      <c r="G7314" s="10"/>
      <c r="H7314" s="10" t="s">
        <v>1350</v>
      </c>
      <c r="I7314" s="10"/>
      <c r="J7314" s="10" t="s">
        <v>11659</v>
      </c>
      <c r="K7314" s="10" t="s">
        <v>11660</v>
      </c>
      <c r="L7314" s="10" t="s">
        <v>460</v>
      </c>
      <c r="M7314" s="9" t="s">
        <v>456</v>
      </c>
      <c r="N7314" s="12" t="s">
        <v>11662</v>
      </c>
    </row>
    <row r="7315" customFormat="1" spans="1:14">
      <c r="A7315" s="9" t="s">
        <v>9126</v>
      </c>
      <c r="B7315" s="9"/>
      <c r="C7315" s="10" t="s">
        <v>14496</v>
      </c>
      <c r="D7315" s="10" t="s">
        <v>14497</v>
      </c>
      <c r="E7315" s="10" t="s">
        <v>451</v>
      </c>
      <c r="F7315" s="10"/>
      <c r="G7315" s="10"/>
      <c r="H7315" s="10" t="s">
        <v>1350</v>
      </c>
      <c r="I7315" s="10"/>
      <c r="J7315" s="10" t="s">
        <v>11659</v>
      </c>
      <c r="K7315" s="10" t="s">
        <v>11660</v>
      </c>
      <c r="L7315" s="10" t="s">
        <v>460</v>
      </c>
      <c r="M7315" s="9" t="s">
        <v>456</v>
      </c>
      <c r="N7315" s="12" t="s">
        <v>11662</v>
      </c>
    </row>
    <row r="7316" customFormat="1" spans="1:14">
      <c r="A7316" s="9" t="s">
        <v>9126</v>
      </c>
      <c r="B7316" s="10"/>
      <c r="C7316" s="10" t="s">
        <v>14498</v>
      </c>
      <c r="D7316" s="10" t="s">
        <v>14499</v>
      </c>
      <c r="E7316" s="10" t="s">
        <v>451</v>
      </c>
      <c r="F7316" s="10"/>
      <c r="G7316" s="10"/>
      <c r="H7316" s="10" t="s">
        <v>1350</v>
      </c>
      <c r="I7316" s="10"/>
      <c r="J7316" s="10" t="s">
        <v>11659</v>
      </c>
      <c r="K7316" s="10" t="s">
        <v>11660</v>
      </c>
      <c r="L7316" s="10" t="s">
        <v>460</v>
      </c>
      <c r="M7316" s="9" t="s">
        <v>456</v>
      </c>
      <c r="N7316" s="12" t="s">
        <v>11662</v>
      </c>
    </row>
    <row r="7317" customFormat="1" spans="1:14">
      <c r="A7317" s="9" t="s">
        <v>9126</v>
      </c>
      <c r="B7317" s="9"/>
      <c r="C7317" s="10" t="s">
        <v>14500</v>
      </c>
      <c r="D7317" s="10" t="s">
        <v>14501</v>
      </c>
      <c r="E7317" s="10" t="s">
        <v>451</v>
      </c>
      <c r="F7317" s="10"/>
      <c r="G7317" s="10"/>
      <c r="H7317" s="10" t="s">
        <v>1350</v>
      </c>
      <c r="I7317" s="10"/>
      <c r="J7317" s="10" t="s">
        <v>11659</v>
      </c>
      <c r="K7317" s="10" t="s">
        <v>11660</v>
      </c>
      <c r="L7317" s="10" t="s">
        <v>460</v>
      </c>
      <c r="M7317" s="9" t="s">
        <v>456</v>
      </c>
      <c r="N7317" s="12" t="s">
        <v>11662</v>
      </c>
    </row>
    <row r="7318" customFormat="1" spans="1:14">
      <c r="A7318" s="9" t="s">
        <v>9126</v>
      </c>
      <c r="B7318" s="9"/>
      <c r="C7318" s="10" t="s">
        <v>14502</v>
      </c>
      <c r="D7318" s="10" t="s">
        <v>14503</v>
      </c>
      <c r="E7318" s="10" t="s">
        <v>451</v>
      </c>
      <c r="F7318" s="10"/>
      <c r="G7318" s="10"/>
      <c r="H7318" s="10" t="s">
        <v>1350</v>
      </c>
      <c r="I7318" s="10"/>
      <c r="J7318" s="10" t="s">
        <v>11659</v>
      </c>
      <c r="K7318" s="10" t="s">
        <v>11660</v>
      </c>
      <c r="L7318" s="10" t="s">
        <v>460</v>
      </c>
      <c r="M7318" s="9" t="s">
        <v>456</v>
      </c>
      <c r="N7318" s="12" t="s">
        <v>11662</v>
      </c>
    </row>
    <row r="7319" customFormat="1" spans="1:14">
      <c r="A7319" s="9" t="s">
        <v>9126</v>
      </c>
      <c r="B7319" s="9"/>
      <c r="C7319" s="10" t="s">
        <v>14504</v>
      </c>
      <c r="D7319" s="10" t="s">
        <v>14505</v>
      </c>
      <c r="E7319" s="10" t="s">
        <v>451</v>
      </c>
      <c r="F7319" s="10"/>
      <c r="G7319" s="10"/>
      <c r="H7319" s="10" t="s">
        <v>1350</v>
      </c>
      <c r="I7319" s="10"/>
      <c r="J7319" s="10" t="s">
        <v>11659</v>
      </c>
      <c r="K7319" s="10" t="s">
        <v>11660</v>
      </c>
      <c r="L7319" s="10" t="s">
        <v>460</v>
      </c>
      <c r="M7319" s="9" t="s">
        <v>456</v>
      </c>
      <c r="N7319" s="12" t="s">
        <v>11662</v>
      </c>
    </row>
    <row r="7320" customFormat="1" spans="1:14">
      <c r="A7320" s="9" t="s">
        <v>9126</v>
      </c>
      <c r="B7320" s="9"/>
      <c r="C7320" s="10" t="s">
        <v>14506</v>
      </c>
      <c r="D7320" s="10" t="s">
        <v>14507</v>
      </c>
      <c r="E7320" s="10" t="s">
        <v>451</v>
      </c>
      <c r="F7320" s="10"/>
      <c r="G7320" s="10"/>
      <c r="H7320" s="10" t="s">
        <v>1350</v>
      </c>
      <c r="I7320" s="10"/>
      <c r="J7320" s="10" t="s">
        <v>11659</v>
      </c>
      <c r="K7320" s="10" t="s">
        <v>11660</v>
      </c>
      <c r="L7320" s="10" t="s">
        <v>460</v>
      </c>
      <c r="M7320" s="9" t="s">
        <v>456</v>
      </c>
      <c r="N7320" s="12" t="s">
        <v>11662</v>
      </c>
    </row>
    <row r="7321" customFormat="1" spans="1:14">
      <c r="A7321" s="9" t="s">
        <v>9126</v>
      </c>
      <c r="B7321" s="9"/>
      <c r="C7321" s="10" t="s">
        <v>14508</v>
      </c>
      <c r="D7321" s="10" t="s">
        <v>14509</v>
      </c>
      <c r="E7321" s="10" t="s">
        <v>451</v>
      </c>
      <c r="F7321" s="10"/>
      <c r="G7321" s="10"/>
      <c r="H7321" s="10" t="s">
        <v>1350</v>
      </c>
      <c r="I7321" s="10"/>
      <c r="J7321" s="10" t="s">
        <v>11659</v>
      </c>
      <c r="K7321" s="10" t="s">
        <v>11660</v>
      </c>
      <c r="L7321" s="10" t="s">
        <v>460</v>
      </c>
      <c r="M7321" s="9" t="s">
        <v>456</v>
      </c>
      <c r="N7321" s="12" t="s">
        <v>11662</v>
      </c>
    </row>
    <row r="7322" customFormat="1" spans="1:14">
      <c r="A7322" s="9" t="s">
        <v>9126</v>
      </c>
      <c r="B7322" s="10"/>
      <c r="C7322" s="10" t="s">
        <v>14510</v>
      </c>
      <c r="D7322" s="10" t="s">
        <v>14511</v>
      </c>
      <c r="E7322" s="10" t="s">
        <v>451</v>
      </c>
      <c r="F7322" s="10"/>
      <c r="G7322" s="10"/>
      <c r="H7322" s="10" t="s">
        <v>1350</v>
      </c>
      <c r="I7322" s="10"/>
      <c r="J7322" s="10" t="s">
        <v>11659</v>
      </c>
      <c r="K7322" s="10" t="s">
        <v>11660</v>
      </c>
      <c r="L7322" s="10" t="s">
        <v>460</v>
      </c>
      <c r="M7322" s="9" t="s">
        <v>456</v>
      </c>
      <c r="N7322" s="12" t="s">
        <v>11662</v>
      </c>
    </row>
    <row r="7323" customFormat="1" spans="1:14">
      <c r="A7323" s="9" t="s">
        <v>9126</v>
      </c>
      <c r="B7323" s="10"/>
      <c r="C7323" s="10" t="s">
        <v>14512</v>
      </c>
      <c r="D7323" s="10" t="s">
        <v>14513</v>
      </c>
      <c r="E7323" s="10" t="s">
        <v>451</v>
      </c>
      <c r="F7323" s="10"/>
      <c r="G7323" s="10"/>
      <c r="H7323" s="10" t="s">
        <v>1350</v>
      </c>
      <c r="I7323" s="10"/>
      <c r="J7323" s="10" t="s">
        <v>11659</v>
      </c>
      <c r="K7323" s="10" t="s">
        <v>11660</v>
      </c>
      <c r="L7323" s="10" t="s">
        <v>460</v>
      </c>
      <c r="M7323" s="9" t="s">
        <v>456</v>
      </c>
      <c r="N7323" s="12" t="s">
        <v>11662</v>
      </c>
    </row>
    <row r="7324" customFormat="1" spans="1:14">
      <c r="A7324" s="9" t="s">
        <v>9126</v>
      </c>
      <c r="B7324" s="9"/>
      <c r="C7324" s="10" t="s">
        <v>14514</v>
      </c>
      <c r="D7324" s="10" t="s">
        <v>14515</v>
      </c>
      <c r="E7324" s="10" t="s">
        <v>451</v>
      </c>
      <c r="F7324" s="10"/>
      <c r="G7324" s="10"/>
      <c r="H7324" s="10" t="s">
        <v>1350</v>
      </c>
      <c r="I7324" s="10"/>
      <c r="J7324" s="10" t="s">
        <v>11659</v>
      </c>
      <c r="K7324" s="10" t="s">
        <v>11660</v>
      </c>
      <c r="L7324" s="10" t="s">
        <v>460</v>
      </c>
      <c r="M7324" s="9" t="s">
        <v>456</v>
      </c>
      <c r="N7324" s="12" t="s">
        <v>11662</v>
      </c>
    </row>
    <row r="7325" customFormat="1" spans="1:14">
      <c r="A7325" s="9" t="s">
        <v>9126</v>
      </c>
      <c r="B7325" s="9"/>
      <c r="C7325" s="10" t="s">
        <v>14516</v>
      </c>
      <c r="D7325" s="10" t="s">
        <v>14517</v>
      </c>
      <c r="E7325" s="10" t="s">
        <v>451</v>
      </c>
      <c r="F7325" s="10"/>
      <c r="G7325" s="10"/>
      <c r="H7325" s="10" t="s">
        <v>1350</v>
      </c>
      <c r="I7325" s="10"/>
      <c r="J7325" s="10" t="s">
        <v>11659</v>
      </c>
      <c r="K7325" s="10" t="s">
        <v>11660</v>
      </c>
      <c r="L7325" s="10" t="s">
        <v>460</v>
      </c>
      <c r="M7325" s="9" t="s">
        <v>456</v>
      </c>
      <c r="N7325" s="12" t="s">
        <v>11662</v>
      </c>
    </row>
    <row r="7326" customFormat="1" spans="1:14">
      <c r="A7326" s="9" t="s">
        <v>9126</v>
      </c>
      <c r="B7326" s="9"/>
      <c r="C7326" s="10" t="s">
        <v>14518</v>
      </c>
      <c r="D7326" s="10" t="s">
        <v>14519</v>
      </c>
      <c r="E7326" s="10" t="s">
        <v>451</v>
      </c>
      <c r="F7326" s="10"/>
      <c r="G7326" s="10"/>
      <c r="H7326" s="10" t="s">
        <v>1350</v>
      </c>
      <c r="I7326" s="10"/>
      <c r="J7326" s="10" t="s">
        <v>11659</v>
      </c>
      <c r="K7326" s="10" t="s">
        <v>11660</v>
      </c>
      <c r="L7326" s="10" t="s">
        <v>460</v>
      </c>
      <c r="M7326" s="9" t="s">
        <v>456</v>
      </c>
      <c r="N7326" s="12" t="s">
        <v>11662</v>
      </c>
    </row>
    <row r="7327" customFormat="1" spans="1:14">
      <c r="A7327" s="9" t="s">
        <v>9126</v>
      </c>
      <c r="B7327" s="9"/>
      <c r="C7327" s="10" t="s">
        <v>14520</v>
      </c>
      <c r="D7327" s="10" t="s">
        <v>14521</v>
      </c>
      <c r="E7327" s="10" t="s">
        <v>451</v>
      </c>
      <c r="F7327" s="10"/>
      <c r="G7327" s="10"/>
      <c r="H7327" s="10" t="s">
        <v>1350</v>
      </c>
      <c r="I7327" s="10"/>
      <c r="J7327" s="10" t="s">
        <v>11659</v>
      </c>
      <c r="K7327" s="10" t="s">
        <v>11660</v>
      </c>
      <c r="L7327" s="10" t="s">
        <v>460</v>
      </c>
      <c r="M7327" s="9" t="s">
        <v>456</v>
      </c>
      <c r="N7327" s="12" t="s">
        <v>11662</v>
      </c>
    </row>
    <row r="7328" customFormat="1" spans="1:14">
      <c r="A7328" s="9" t="s">
        <v>9126</v>
      </c>
      <c r="B7328" s="10"/>
      <c r="C7328" s="10" t="s">
        <v>14522</v>
      </c>
      <c r="D7328" s="10" t="s">
        <v>14523</v>
      </c>
      <c r="E7328" s="10" t="s">
        <v>451</v>
      </c>
      <c r="F7328" s="10"/>
      <c r="G7328" s="10"/>
      <c r="H7328" s="10" t="s">
        <v>1350</v>
      </c>
      <c r="I7328" s="10"/>
      <c r="J7328" s="10" t="s">
        <v>11659</v>
      </c>
      <c r="K7328" s="10" t="s">
        <v>11660</v>
      </c>
      <c r="L7328" s="10" t="s">
        <v>460</v>
      </c>
      <c r="M7328" s="9" t="s">
        <v>456</v>
      </c>
      <c r="N7328" s="12" t="s">
        <v>11662</v>
      </c>
    </row>
    <row r="7329" customFormat="1" spans="1:14">
      <c r="A7329" s="9" t="s">
        <v>9126</v>
      </c>
      <c r="B7329" s="10"/>
      <c r="C7329" s="10" t="s">
        <v>14524</v>
      </c>
      <c r="D7329" s="10" t="s">
        <v>14525</v>
      </c>
      <c r="E7329" s="10" t="s">
        <v>451</v>
      </c>
      <c r="F7329" s="10"/>
      <c r="G7329" s="10"/>
      <c r="H7329" s="10" t="s">
        <v>1350</v>
      </c>
      <c r="I7329" s="10"/>
      <c r="J7329" s="10" t="s">
        <v>11659</v>
      </c>
      <c r="K7329" s="10" t="s">
        <v>11660</v>
      </c>
      <c r="L7329" s="10" t="s">
        <v>460</v>
      </c>
      <c r="M7329" s="9" t="s">
        <v>456</v>
      </c>
      <c r="N7329" s="12" t="s">
        <v>11662</v>
      </c>
    </row>
    <row r="7330" customFormat="1" spans="1:14">
      <c r="A7330" s="9" t="s">
        <v>9126</v>
      </c>
      <c r="B7330" s="10"/>
      <c r="C7330" s="10" t="s">
        <v>14526</v>
      </c>
      <c r="D7330" s="10" t="s">
        <v>14527</v>
      </c>
      <c r="E7330" s="10" t="s">
        <v>451</v>
      </c>
      <c r="F7330" s="10"/>
      <c r="G7330" s="10"/>
      <c r="H7330" s="10" t="s">
        <v>1350</v>
      </c>
      <c r="I7330" s="10"/>
      <c r="J7330" s="10" t="s">
        <v>11659</v>
      </c>
      <c r="K7330" s="10" t="s">
        <v>11660</v>
      </c>
      <c r="L7330" s="10" t="s">
        <v>460</v>
      </c>
      <c r="M7330" s="9" t="s">
        <v>456</v>
      </c>
      <c r="N7330" s="12" t="s">
        <v>11662</v>
      </c>
    </row>
    <row r="7331" customFormat="1" spans="1:14">
      <c r="A7331" s="9" t="s">
        <v>9126</v>
      </c>
      <c r="B7331" s="9"/>
      <c r="C7331" s="10" t="s">
        <v>14528</v>
      </c>
      <c r="D7331" s="10" t="s">
        <v>14529</v>
      </c>
      <c r="E7331" s="10" t="s">
        <v>451</v>
      </c>
      <c r="F7331" s="10"/>
      <c r="G7331" s="10"/>
      <c r="H7331" s="10" t="s">
        <v>1350</v>
      </c>
      <c r="I7331" s="10"/>
      <c r="J7331" s="10" t="s">
        <v>11659</v>
      </c>
      <c r="K7331" s="10" t="s">
        <v>11660</v>
      </c>
      <c r="L7331" s="10" t="s">
        <v>460</v>
      </c>
      <c r="M7331" s="9" t="s">
        <v>456</v>
      </c>
      <c r="N7331" s="12" t="s">
        <v>11662</v>
      </c>
    </row>
    <row r="7332" customFormat="1" spans="1:14">
      <c r="A7332" s="9" t="s">
        <v>9126</v>
      </c>
      <c r="B7332" s="9"/>
      <c r="C7332" s="10" t="s">
        <v>14530</v>
      </c>
      <c r="D7332" s="10" t="s">
        <v>14531</v>
      </c>
      <c r="E7332" s="10" t="s">
        <v>451</v>
      </c>
      <c r="F7332" s="10"/>
      <c r="G7332" s="10"/>
      <c r="H7332" s="10" t="s">
        <v>1350</v>
      </c>
      <c r="I7332" s="10"/>
      <c r="J7332" s="10" t="s">
        <v>11659</v>
      </c>
      <c r="K7332" s="10" t="s">
        <v>11660</v>
      </c>
      <c r="L7332" s="10" t="s">
        <v>460</v>
      </c>
      <c r="M7332" s="9" t="s">
        <v>456</v>
      </c>
      <c r="N7332" s="12" t="s">
        <v>11662</v>
      </c>
    </row>
    <row r="7333" customFormat="1" spans="1:14">
      <c r="A7333" s="9" t="s">
        <v>9126</v>
      </c>
      <c r="B7333" s="10"/>
      <c r="C7333" s="10" t="s">
        <v>14532</v>
      </c>
      <c r="D7333" s="10" t="s">
        <v>14533</v>
      </c>
      <c r="E7333" s="10" t="s">
        <v>451</v>
      </c>
      <c r="F7333" s="10"/>
      <c r="G7333" s="10"/>
      <c r="H7333" s="10" t="s">
        <v>1350</v>
      </c>
      <c r="I7333" s="10"/>
      <c r="J7333" s="10" t="s">
        <v>11659</v>
      </c>
      <c r="K7333" s="10" t="s">
        <v>11660</v>
      </c>
      <c r="L7333" s="10" t="s">
        <v>460</v>
      </c>
      <c r="M7333" s="9" t="s">
        <v>456</v>
      </c>
      <c r="N7333" s="12" t="s">
        <v>11662</v>
      </c>
    </row>
    <row r="7334" customFormat="1" spans="1:14">
      <c r="A7334" s="9" t="s">
        <v>9126</v>
      </c>
      <c r="B7334" s="9"/>
      <c r="C7334" s="10" t="s">
        <v>14534</v>
      </c>
      <c r="D7334" s="10" t="s">
        <v>14535</v>
      </c>
      <c r="E7334" s="10" t="s">
        <v>451</v>
      </c>
      <c r="F7334" s="10"/>
      <c r="G7334" s="10"/>
      <c r="H7334" s="10" t="s">
        <v>1350</v>
      </c>
      <c r="I7334" s="10"/>
      <c r="J7334" s="10" t="s">
        <v>11659</v>
      </c>
      <c r="K7334" s="10" t="s">
        <v>11660</v>
      </c>
      <c r="L7334" s="10" t="s">
        <v>460</v>
      </c>
      <c r="M7334" s="9" t="s">
        <v>456</v>
      </c>
      <c r="N7334" s="12" t="s">
        <v>11662</v>
      </c>
    </row>
    <row r="7335" customFormat="1" spans="1:14">
      <c r="A7335" s="9" t="s">
        <v>9126</v>
      </c>
      <c r="B7335" s="9"/>
      <c r="C7335" s="10" t="s">
        <v>14536</v>
      </c>
      <c r="D7335" s="10" t="s">
        <v>14537</v>
      </c>
      <c r="E7335" s="10" t="s">
        <v>451</v>
      </c>
      <c r="F7335" s="10"/>
      <c r="G7335" s="10"/>
      <c r="H7335" s="10" t="s">
        <v>1350</v>
      </c>
      <c r="I7335" s="10"/>
      <c r="J7335" s="10" t="s">
        <v>11659</v>
      </c>
      <c r="K7335" s="10" t="s">
        <v>11660</v>
      </c>
      <c r="L7335" s="10" t="s">
        <v>460</v>
      </c>
      <c r="M7335" s="9" t="s">
        <v>456</v>
      </c>
      <c r="N7335" s="12" t="s">
        <v>11662</v>
      </c>
    </row>
    <row r="7336" customFormat="1" spans="1:14">
      <c r="A7336" s="9" t="s">
        <v>9126</v>
      </c>
      <c r="B7336" s="10"/>
      <c r="C7336" s="10" t="s">
        <v>14538</v>
      </c>
      <c r="D7336" s="10" t="s">
        <v>14539</v>
      </c>
      <c r="E7336" s="10" t="s">
        <v>451</v>
      </c>
      <c r="F7336" s="10"/>
      <c r="G7336" s="10"/>
      <c r="H7336" s="10" t="s">
        <v>1350</v>
      </c>
      <c r="I7336" s="10"/>
      <c r="J7336" s="10" t="s">
        <v>11659</v>
      </c>
      <c r="K7336" s="10" t="s">
        <v>11660</v>
      </c>
      <c r="L7336" s="10" t="s">
        <v>460</v>
      </c>
      <c r="M7336" s="9" t="s">
        <v>456</v>
      </c>
      <c r="N7336" s="12" t="s">
        <v>11662</v>
      </c>
    </row>
    <row r="7337" customFormat="1" spans="1:14">
      <c r="A7337" s="9" t="s">
        <v>9126</v>
      </c>
      <c r="B7337" s="10"/>
      <c r="C7337" s="10" t="s">
        <v>14540</v>
      </c>
      <c r="D7337" s="10" t="s">
        <v>14541</v>
      </c>
      <c r="E7337" s="10" t="s">
        <v>451</v>
      </c>
      <c r="F7337" s="10"/>
      <c r="G7337" s="10"/>
      <c r="H7337" s="10" t="s">
        <v>1350</v>
      </c>
      <c r="I7337" s="10"/>
      <c r="J7337" s="10" t="s">
        <v>11659</v>
      </c>
      <c r="K7337" s="10" t="s">
        <v>11660</v>
      </c>
      <c r="L7337" s="10" t="s">
        <v>460</v>
      </c>
      <c r="M7337" s="9" t="s">
        <v>456</v>
      </c>
      <c r="N7337" s="12" t="s">
        <v>11662</v>
      </c>
    </row>
    <row r="7338" customFormat="1" spans="1:14">
      <c r="A7338" s="9" t="s">
        <v>9126</v>
      </c>
      <c r="B7338" s="9"/>
      <c r="C7338" s="10" t="s">
        <v>14542</v>
      </c>
      <c r="D7338" s="10" t="s">
        <v>14543</v>
      </c>
      <c r="E7338" s="10" t="s">
        <v>451</v>
      </c>
      <c r="F7338" s="10"/>
      <c r="G7338" s="10"/>
      <c r="H7338" s="10" t="s">
        <v>1350</v>
      </c>
      <c r="I7338" s="10"/>
      <c r="J7338" s="10" t="s">
        <v>11659</v>
      </c>
      <c r="K7338" s="10" t="s">
        <v>11660</v>
      </c>
      <c r="L7338" s="10" t="s">
        <v>460</v>
      </c>
      <c r="M7338" s="9" t="s">
        <v>456</v>
      </c>
      <c r="N7338" s="12" t="s">
        <v>11662</v>
      </c>
    </row>
    <row r="7339" customFormat="1" spans="1:14">
      <c r="A7339" s="9" t="s">
        <v>9126</v>
      </c>
      <c r="B7339" s="10"/>
      <c r="C7339" s="10" t="s">
        <v>14544</v>
      </c>
      <c r="D7339" s="10" t="s">
        <v>14545</v>
      </c>
      <c r="E7339" s="10" t="s">
        <v>451</v>
      </c>
      <c r="F7339" s="10"/>
      <c r="G7339" s="10"/>
      <c r="H7339" s="10" t="s">
        <v>1350</v>
      </c>
      <c r="I7339" s="10"/>
      <c r="J7339" s="10" t="s">
        <v>11659</v>
      </c>
      <c r="K7339" s="10" t="s">
        <v>11660</v>
      </c>
      <c r="L7339" s="10" t="s">
        <v>460</v>
      </c>
      <c r="M7339" s="9" t="s">
        <v>456</v>
      </c>
      <c r="N7339" s="12" t="s">
        <v>11662</v>
      </c>
    </row>
    <row r="7340" customFormat="1" spans="1:14">
      <c r="A7340" s="9" t="s">
        <v>9126</v>
      </c>
      <c r="B7340" s="9"/>
      <c r="C7340" s="10" t="s">
        <v>14546</v>
      </c>
      <c r="D7340" s="10" t="s">
        <v>14547</v>
      </c>
      <c r="E7340" s="10" t="s">
        <v>451</v>
      </c>
      <c r="F7340" s="10"/>
      <c r="G7340" s="10"/>
      <c r="H7340" s="10" t="s">
        <v>1350</v>
      </c>
      <c r="I7340" s="10"/>
      <c r="J7340" s="10" t="s">
        <v>11659</v>
      </c>
      <c r="K7340" s="10" t="s">
        <v>11660</v>
      </c>
      <c r="L7340" s="10" t="s">
        <v>460</v>
      </c>
      <c r="M7340" s="9" t="s">
        <v>456</v>
      </c>
      <c r="N7340" s="12" t="s">
        <v>11662</v>
      </c>
    </row>
    <row r="7341" customFormat="1" spans="1:14">
      <c r="A7341" s="9" t="s">
        <v>9126</v>
      </c>
      <c r="B7341" s="10"/>
      <c r="C7341" s="10" t="s">
        <v>14548</v>
      </c>
      <c r="D7341" s="10" t="s">
        <v>14549</v>
      </c>
      <c r="E7341" s="10" t="s">
        <v>451</v>
      </c>
      <c r="F7341" s="10"/>
      <c r="G7341" s="10"/>
      <c r="H7341" s="10" t="s">
        <v>1350</v>
      </c>
      <c r="I7341" s="10"/>
      <c r="J7341" s="10" t="s">
        <v>11659</v>
      </c>
      <c r="K7341" s="10" t="s">
        <v>11660</v>
      </c>
      <c r="L7341" s="10" t="s">
        <v>460</v>
      </c>
      <c r="M7341" s="9" t="s">
        <v>456</v>
      </c>
      <c r="N7341" s="12" t="s">
        <v>11662</v>
      </c>
    </row>
    <row r="7342" customFormat="1" spans="1:14">
      <c r="A7342" s="9" t="s">
        <v>9126</v>
      </c>
      <c r="B7342" s="9"/>
      <c r="C7342" s="10" t="s">
        <v>14550</v>
      </c>
      <c r="D7342" s="10" t="s">
        <v>14551</v>
      </c>
      <c r="E7342" s="10" t="s">
        <v>451</v>
      </c>
      <c r="F7342" s="10"/>
      <c r="G7342" s="10"/>
      <c r="H7342" s="10" t="s">
        <v>1350</v>
      </c>
      <c r="I7342" s="10"/>
      <c r="J7342" s="10" t="s">
        <v>11659</v>
      </c>
      <c r="K7342" s="10" t="s">
        <v>11660</v>
      </c>
      <c r="L7342" s="10" t="s">
        <v>460</v>
      </c>
      <c r="M7342" s="9" t="s">
        <v>456</v>
      </c>
      <c r="N7342" s="12" t="s">
        <v>11662</v>
      </c>
    </row>
    <row r="7343" customFormat="1" spans="1:14">
      <c r="A7343" s="9" t="s">
        <v>9126</v>
      </c>
      <c r="B7343" s="9"/>
      <c r="C7343" s="10" t="s">
        <v>14552</v>
      </c>
      <c r="D7343" s="10" t="s">
        <v>14553</v>
      </c>
      <c r="E7343" s="10" t="s">
        <v>451</v>
      </c>
      <c r="F7343" s="10"/>
      <c r="G7343" s="10"/>
      <c r="H7343" s="10" t="s">
        <v>1350</v>
      </c>
      <c r="I7343" s="10"/>
      <c r="J7343" s="10" t="s">
        <v>11659</v>
      </c>
      <c r="K7343" s="10" t="s">
        <v>11660</v>
      </c>
      <c r="L7343" s="10" t="s">
        <v>460</v>
      </c>
      <c r="M7343" s="9" t="s">
        <v>456</v>
      </c>
      <c r="N7343" s="12" t="s">
        <v>11662</v>
      </c>
    </row>
    <row r="7344" customFormat="1" spans="1:14">
      <c r="A7344" s="9" t="s">
        <v>9126</v>
      </c>
      <c r="B7344" s="9"/>
      <c r="C7344" s="10" t="s">
        <v>14554</v>
      </c>
      <c r="D7344" s="10" t="s">
        <v>14555</v>
      </c>
      <c r="E7344" s="10" t="s">
        <v>451</v>
      </c>
      <c r="F7344" s="10"/>
      <c r="G7344" s="10"/>
      <c r="H7344" s="10" t="s">
        <v>1350</v>
      </c>
      <c r="I7344" s="10"/>
      <c r="J7344" s="10" t="s">
        <v>11659</v>
      </c>
      <c r="K7344" s="10" t="s">
        <v>11660</v>
      </c>
      <c r="L7344" s="10" t="s">
        <v>460</v>
      </c>
      <c r="M7344" s="9" t="s">
        <v>456</v>
      </c>
      <c r="N7344" s="12" t="s">
        <v>11662</v>
      </c>
    </row>
    <row r="7345" customFormat="1" spans="1:14">
      <c r="A7345" s="9" t="s">
        <v>9126</v>
      </c>
      <c r="B7345" s="9"/>
      <c r="C7345" s="10" t="s">
        <v>14556</v>
      </c>
      <c r="D7345" s="10" t="s">
        <v>14557</v>
      </c>
      <c r="E7345" s="10" t="s">
        <v>451</v>
      </c>
      <c r="F7345" s="10"/>
      <c r="G7345" s="10"/>
      <c r="H7345" s="10" t="s">
        <v>1350</v>
      </c>
      <c r="I7345" s="10"/>
      <c r="J7345" s="10" t="s">
        <v>11659</v>
      </c>
      <c r="K7345" s="10" t="s">
        <v>11660</v>
      </c>
      <c r="L7345" s="10" t="s">
        <v>460</v>
      </c>
      <c r="M7345" s="9" t="s">
        <v>456</v>
      </c>
      <c r="N7345" s="12" t="s">
        <v>11662</v>
      </c>
    </row>
    <row r="7346" customFormat="1" spans="1:14">
      <c r="A7346" s="9" t="s">
        <v>9126</v>
      </c>
      <c r="B7346" s="9"/>
      <c r="C7346" s="10" t="s">
        <v>14558</v>
      </c>
      <c r="D7346" s="10" t="s">
        <v>14559</v>
      </c>
      <c r="E7346" s="10" t="s">
        <v>451</v>
      </c>
      <c r="F7346" s="10"/>
      <c r="G7346" s="10"/>
      <c r="H7346" s="10" t="s">
        <v>1350</v>
      </c>
      <c r="I7346" s="10"/>
      <c r="J7346" s="10" t="s">
        <v>11659</v>
      </c>
      <c r="K7346" s="10" t="s">
        <v>11660</v>
      </c>
      <c r="L7346" s="10" t="s">
        <v>460</v>
      </c>
      <c r="M7346" s="9" t="s">
        <v>456</v>
      </c>
      <c r="N7346" s="12" t="s">
        <v>11662</v>
      </c>
    </row>
    <row r="7347" customFormat="1" spans="1:14">
      <c r="A7347" s="9" t="s">
        <v>9126</v>
      </c>
      <c r="B7347" s="9"/>
      <c r="C7347" s="10" t="s">
        <v>14560</v>
      </c>
      <c r="D7347" s="10" t="s">
        <v>14561</v>
      </c>
      <c r="E7347" s="10" t="s">
        <v>451</v>
      </c>
      <c r="F7347" s="10"/>
      <c r="G7347" s="10"/>
      <c r="H7347" s="10" t="s">
        <v>1350</v>
      </c>
      <c r="I7347" s="10"/>
      <c r="J7347" s="10" t="s">
        <v>11659</v>
      </c>
      <c r="K7347" s="10" t="s">
        <v>11660</v>
      </c>
      <c r="L7347" s="10" t="s">
        <v>460</v>
      </c>
      <c r="M7347" s="9" t="s">
        <v>456</v>
      </c>
      <c r="N7347" s="12" t="s">
        <v>11662</v>
      </c>
    </row>
    <row r="7348" customFormat="1" spans="1:14">
      <c r="A7348" s="9" t="s">
        <v>9126</v>
      </c>
      <c r="B7348" s="10"/>
      <c r="C7348" s="10" t="s">
        <v>14562</v>
      </c>
      <c r="D7348" s="10" t="s">
        <v>14563</v>
      </c>
      <c r="E7348" s="10" t="s">
        <v>451</v>
      </c>
      <c r="F7348" s="10"/>
      <c r="G7348" s="10"/>
      <c r="H7348" s="10" t="s">
        <v>1350</v>
      </c>
      <c r="I7348" s="10"/>
      <c r="J7348" s="10" t="s">
        <v>11659</v>
      </c>
      <c r="K7348" s="10" t="s">
        <v>11660</v>
      </c>
      <c r="L7348" s="10" t="s">
        <v>460</v>
      </c>
      <c r="M7348" s="9" t="s">
        <v>456</v>
      </c>
      <c r="N7348" s="12" t="s">
        <v>11662</v>
      </c>
    </row>
    <row r="7349" customFormat="1" spans="1:14">
      <c r="A7349" s="9" t="s">
        <v>9126</v>
      </c>
      <c r="B7349" s="10"/>
      <c r="C7349" s="10" t="s">
        <v>14564</v>
      </c>
      <c r="D7349" s="10" t="s">
        <v>14565</v>
      </c>
      <c r="E7349" s="10" t="s">
        <v>451</v>
      </c>
      <c r="F7349" s="10"/>
      <c r="G7349" s="10"/>
      <c r="H7349" s="10" t="s">
        <v>1350</v>
      </c>
      <c r="I7349" s="10"/>
      <c r="J7349" s="10" t="s">
        <v>11659</v>
      </c>
      <c r="K7349" s="10" t="s">
        <v>11660</v>
      </c>
      <c r="L7349" s="10" t="s">
        <v>460</v>
      </c>
      <c r="M7349" s="9" t="s">
        <v>456</v>
      </c>
      <c r="N7349" s="12" t="s">
        <v>11662</v>
      </c>
    </row>
    <row r="7350" customFormat="1" spans="1:14">
      <c r="A7350" s="9" t="s">
        <v>9126</v>
      </c>
      <c r="B7350" s="10"/>
      <c r="C7350" s="10" t="s">
        <v>14566</v>
      </c>
      <c r="D7350" s="10" t="s">
        <v>14567</v>
      </c>
      <c r="E7350" s="10" t="s">
        <v>451</v>
      </c>
      <c r="F7350" s="10"/>
      <c r="G7350" s="10"/>
      <c r="H7350" s="10" t="s">
        <v>1350</v>
      </c>
      <c r="I7350" s="10"/>
      <c r="J7350" s="10" t="s">
        <v>11659</v>
      </c>
      <c r="K7350" s="10" t="s">
        <v>11660</v>
      </c>
      <c r="L7350" s="10" t="s">
        <v>460</v>
      </c>
      <c r="M7350" s="9" t="s">
        <v>456</v>
      </c>
      <c r="N7350" s="12" t="s">
        <v>11662</v>
      </c>
    </row>
    <row r="7351" customFormat="1" spans="1:14">
      <c r="A7351" s="9" t="s">
        <v>9126</v>
      </c>
      <c r="B7351" s="9"/>
      <c r="C7351" s="10" t="s">
        <v>14568</v>
      </c>
      <c r="D7351" s="10" t="s">
        <v>14569</v>
      </c>
      <c r="E7351" s="10" t="s">
        <v>451</v>
      </c>
      <c r="F7351" s="10"/>
      <c r="G7351" s="10"/>
      <c r="H7351" s="10" t="s">
        <v>1350</v>
      </c>
      <c r="I7351" s="10"/>
      <c r="J7351" s="10" t="s">
        <v>11659</v>
      </c>
      <c r="K7351" s="10" t="s">
        <v>11660</v>
      </c>
      <c r="L7351" s="10" t="s">
        <v>460</v>
      </c>
      <c r="M7351" s="9" t="s">
        <v>456</v>
      </c>
      <c r="N7351" s="12" t="s">
        <v>11662</v>
      </c>
    </row>
    <row r="7352" customFormat="1" spans="1:14">
      <c r="A7352" s="9" t="s">
        <v>9126</v>
      </c>
      <c r="B7352" s="9"/>
      <c r="C7352" s="10" t="s">
        <v>14570</v>
      </c>
      <c r="D7352" s="10" t="s">
        <v>14571</v>
      </c>
      <c r="E7352" s="10" t="s">
        <v>451</v>
      </c>
      <c r="F7352" s="10"/>
      <c r="G7352" s="10"/>
      <c r="H7352" s="10" t="s">
        <v>1350</v>
      </c>
      <c r="I7352" s="10"/>
      <c r="J7352" s="10" t="s">
        <v>11659</v>
      </c>
      <c r="K7352" s="10" t="s">
        <v>11660</v>
      </c>
      <c r="L7352" s="10" t="s">
        <v>460</v>
      </c>
      <c r="M7352" s="9" t="s">
        <v>456</v>
      </c>
      <c r="N7352" s="12" t="s">
        <v>11662</v>
      </c>
    </row>
    <row r="7353" customFormat="1" spans="1:14">
      <c r="A7353" s="9" t="s">
        <v>9126</v>
      </c>
      <c r="B7353" s="10"/>
      <c r="C7353" s="10" t="s">
        <v>14572</v>
      </c>
      <c r="D7353" s="10" t="s">
        <v>14573</v>
      </c>
      <c r="E7353" s="10" t="s">
        <v>451</v>
      </c>
      <c r="F7353" s="10"/>
      <c r="G7353" s="10"/>
      <c r="H7353" s="10" t="s">
        <v>1350</v>
      </c>
      <c r="I7353" s="10"/>
      <c r="J7353" s="10" t="s">
        <v>11659</v>
      </c>
      <c r="K7353" s="10" t="s">
        <v>11660</v>
      </c>
      <c r="L7353" s="10" t="s">
        <v>460</v>
      </c>
      <c r="M7353" s="9" t="s">
        <v>456</v>
      </c>
      <c r="N7353" s="12" t="s">
        <v>11662</v>
      </c>
    </row>
    <row r="7354" customFormat="1" spans="1:14">
      <c r="A7354" s="9" t="s">
        <v>9126</v>
      </c>
      <c r="B7354" s="9"/>
      <c r="C7354" s="10" t="s">
        <v>14574</v>
      </c>
      <c r="D7354" s="10" t="s">
        <v>14575</v>
      </c>
      <c r="E7354" s="10" t="s">
        <v>451</v>
      </c>
      <c r="F7354" s="10"/>
      <c r="G7354" s="10"/>
      <c r="H7354" s="10" t="s">
        <v>1350</v>
      </c>
      <c r="I7354" s="10"/>
      <c r="J7354" s="10" t="s">
        <v>11659</v>
      </c>
      <c r="K7354" s="10" t="s">
        <v>11660</v>
      </c>
      <c r="L7354" s="10" t="s">
        <v>460</v>
      </c>
      <c r="M7354" s="9" t="s">
        <v>456</v>
      </c>
      <c r="N7354" s="12" t="s">
        <v>11662</v>
      </c>
    </row>
    <row r="7355" customFormat="1" spans="1:14">
      <c r="A7355" s="9" t="s">
        <v>9126</v>
      </c>
      <c r="B7355" s="9"/>
      <c r="C7355" s="10" t="s">
        <v>14576</v>
      </c>
      <c r="D7355" s="10" t="s">
        <v>14577</v>
      </c>
      <c r="E7355" s="10" t="s">
        <v>451</v>
      </c>
      <c r="F7355" s="10"/>
      <c r="G7355" s="10"/>
      <c r="H7355" s="10" t="s">
        <v>1350</v>
      </c>
      <c r="I7355" s="10"/>
      <c r="J7355" s="10" t="s">
        <v>11659</v>
      </c>
      <c r="K7355" s="10" t="s">
        <v>11660</v>
      </c>
      <c r="L7355" s="10" t="s">
        <v>460</v>
      </c>
      <c r="M7355" s="9" t="s">
        <v>456</v>
      </c>
      <c r="N7355" s="12" t="s">
        <v>11662</v>
      </c>
    </row>
    <row r="7356" customFormat="1" spans="1:14">
      <c r="A7356" s="9" t="s">
        <v>9126</v>
      </c>
      <c r="B7356" s="9"/>
      <c r="C7356" s="10" t="s">
        <v>14578</v>
      </c>
      <c r="D7356" s="10" t="s">
        <v>14579</v>
      </c>
      <c r="E7356" s="10" t="s">
        <v>451</v>
      </c>
      <c r="F7356" s="10"/>
      <c r="G7356" s="10"/>
      <c r="H7356" s="10" t="s">
        <v>1350</v>
      </c>
      <c r="I7356" s="10"/>
      <c r="J7356" s="10" t="s">
        <v>11659</v>
      </c>
      <c r="K7356" s="10" t="s">
        <v>11660</v>
      </c>
      <c r="L7356" s="10" t="s">
        <v>460</v>
      </c>
      <c r="M7356" s="9" t="s">
        <v>456</v>
      </c>
      <c r="N7356" s="12" t="s">
        <v>11662</v>
      </c>
    </row>
    <row r="7357" customFormat="1" spans="1:14">
      <c r="A7357" s="9" t="s">
        <v>9126</v>
      </c>
      <c r="B7357" s="9"/>
      <c r="C7357" s="10" t="s">
        <v>14580</v>
      </c>
      <c r="D7357" s="10" t="s">
        <v>14581</v>
      </c>
      <c r="E7357" s="10" t="s">
        <v>451</v>
      </c>
      <c r="F7357" s="10"/>
      <c r="G7357" s="10"/>
      <c r="H7357" s="10" t="s">
        <v>1350</v>
      </c>
      <c r="I7357" s="10"/>
      <c r="J7357" s="10" t="s">
        <v>11659</v>
      </c>
      <c r="K7357" s="10" t="s">
        <v>11660</v>
      </c>
      <c r="L7357" s="10" t="s">
        <v>460</v>
      </c>
      <c r="M7357" s="9" t="s">
        <v>456</v>
      </c>
      <c r="N7357" s="12" t="s">
        <v>11662</v>
      </c>
    </row>
    <row r="7358" customFormat="1" spans="1:14">
      <c r="A7358" s="9" t="s">
        <v>9126</v>
      </c>
      <c r="B7358" s="9"/>
      <c r="C7358" s="10" t="s">
        <v>14582</v>
      </c>
      <c r="D7358" s="10" t="s">
        <v>14583</v>
      </c>
      <c r="E7358" s="10" t="s">
        <v>451</v>
      </c>
      <c r="F7358" s="10"/>
      <c r="G7358" s="10"/>
      <c r="H7358" s="10" t="s">
        <v>1350</v>
      </c>
      <c r="I7358" s="10"/>
      <c r="J7358" s="10" t="s">
        <v>11659</v>
      </c>
      <c r="K7358" s="10" t="s">
        <v>11660</v>
      </c>
      <c r="L7358" s="10" t="s">
        <v>460</v>
      </c>
      <c r="M7358" s="9" t="s">
        <v>456</v>
      </c>
      <c r="N7358" s="12" t="s">
        <v>11662</v>
      </c>
    </row>
    <row r="7359" customFormat="1" spans="1:14">
      <c r="A7359" s="9" t="s">
        <v>9126</v>
      </c>
      <c r="B7359" s="9"/>
      <c r="C7359" s="10" t="s">
        <v>14584</v>
      </c>
      <c r="D7359" s="10" t="s">
        <v>14585</v>
      </c>
      <c r="E7359" s="10" t="s">
        <v>451</v>
      </c>
      <c r="F7359" s="10"/>
      <c r="G7359" s="10"/>
      <c r="H7359" s="10" t="s">
        <v>1350</v>
      </c>
      <c r="I7359" s="10"/>
      <c r="J7359" s="10" t="s">
        <v>11659</v>
      </c>
      <c r="K7359" s="10" t="s">
        <v>11660</v>
      </c>
      <c r="L7359" s="10" t="s">
        <v>460</v>
      </c>
      <c r="M7359" s="9" t="s">
        <v>456</v>
      </c>
      <c r="N7359" s="12" t="s">
        <v>11662</v>
      </c>
    </row>
    <row r="7360" customFormat="1" spans="1:14">
      <c r="A7360" s="9" t="s">
        <v>9126</v>
      </c>
      <c r="B7360" s="9"/>
      <c r="C7360" s="10" t="s">
        <v>14586</v>
      </c>
      <c r="D7360" s="10" t="s">
        <v>14587</v>
      </c>
      <c r="E7360" s="10" t="s">
        <v>451</v>
      </c>
      <c r="F7360" s="10"/>
      <c r="G7360" s="10"/>
      <c r="H7360" s="10" t="s">
        <v>1350</v>
      </c>
      <c r="I7360" s="10"/>
      <c r="J7360" s="10" t="s">
        <v>11659</v>
      </c>
      <c r="K7360" s="10" t="s">
        <v>11660</v>
      </c>
      <c r="L7360" s="10" t="s">
        <v>460</v>
      </c>
      <c r="M7360" s="9" t="s">
        <v>456</v>
      </c>
      <c r="N7360" s="12" t="s">
        <v>11662</v>
      </c>
    </row>
    <row r="7361" customFormat="1" spans="1:14">
      <c r="A7361" s="9" t="s">
        <v>9126</v>
      </c>
      <c r="B7361" s="9"/>
      <c r="C7361" s="10" t="s">
        <v>14588</v>
      </c>
      <c r="D7361" s="10" t="s">
        <v>14589</v>
      </c>
      <c r="E7361" s="10" t="s">
        <v>451</v>
      </c>
      <c r="F7361" s="10"/>
      <c r="G7361" s="10"/>
      <c r="H7361" s="10" t="s">
        <v>1350</v>
      </c>
      <c r="I7361" s="10"/>
      <c r="J7361" s="10" t="s">
        <v>11659</v>
      </c>
      <c r="K7361" s="10" t="s">
        <v>11660</v>
      </c>
      <c r="L7361" s="10" t="s">
        <v>460</v>
      </c>
      <c r="M7361" s="9" t="s">
        <v>456</v>
      </c>
      <c r="N7361" s="12" t="s">
        <v>11662</v>
      </c>
    </row>
    <row r="7362" customFormat="1" spans="1:14">
      <c r="A7362" s="9" t="s">
        <v>9126</v>
      </c>
      <c r="B7362" s="9"/>
      <c r="C7362" s="10" t="s">
        <v>14590</v>
      </c>
      <c r="D7362" s="10" t="s">
        <v>14591</v>
      </c>
      <c r="E7362" s="10" t="s">
        <v>451</v>
      </c>
      <c r="F7362" s="10"/>
      <c r="G7362" s="10"/>
      <c r="H7362" s="10" t="s">
        <v>1350</v>
      </c>
      <c r="I7362" s="10"/>
      <c r="J7362" s="10" t="s">
        <v>11659</v>
      </c>
      <c r="K7362" s="10" t="s">
        <v>11660</v>
      </c>
      <c r="L7362" s="10" t="s">
        <v>460</v>
      </c>
      <c r="M7362" s="9" t="s">
        <v>456</v>
      </c>
      <c r="N7362" s="12" t="s">
        <v>11662</v>
      </c>
    </row>
    <row r="7363" customFormat="1" spans="1:14">
      <c r="A7363" s="9" t="s">
        <v>9126</v>
      </c>
      <c r="B7363" s="9"/>
      <c r="C7363" s="10" t="s">
        <v>14592</v>
      </c>
      <c r="D7363" s="10" t="s">
        <v>14593</v>
      </c>
      <c r="E7363" s="10" t="s">
        <v>451</v>
      </c>
      <c r="F7363" s="10"/>
      <c r="G7363" s="10"/>
      <c r="H7363" s="10" t="s">
        <v>1350</v>
      </c>
      <c r="I7363" s="10"/>
      <c r="J7363" s="10" t="s">
        <v>11659</v>
      </c>
      <c r="K7363" s="10" t="s">
        <v>11660</v>
      </c>
      <c r="L7363" s="10" t="s">
        <v>460</v>
      </c>
      <c r="M7363" s="9" t="s">
        <v>456</v>
      </c>
      <c r="N7363" s="12" t="s">
        <v>11662</v>
      </c>
    </row>
    <row r="7364" customFormat="1" spans="1:14">
      <c r="A7364" s="9" t="s">
        <v>9126</v>
      </c>
      <c r="B7364" s="9"/>
      <c r="C7364" s="10" t="s">
        <v>14594</v>
      </c>
      <c r="D7364" s="10" t="s">
        <v>14595</v>
      </c>
      <c r="E7364" s="10" t="s">
        <v>451</v>
      </c>
      <c r="F7364" s="10"/>
      <c r="G7364" s="10"/>
      <c r="H7364" s="10" t="s">
        <v>1350</v>
      </c>
      <c r="I7364" s="10"/>
      <c r="J7364" s="10" t="s">
        <v>11659</v>
      </c>
      <c r="K7364" s="10" t="s">
        <v>11660</v>
      </c>
      <c r="L7364" s="10" t="s">
        <v>460</v>
      </c>
      <c r="M7364" s="9" t="s">
        <v>456</v>
      </c>
      <c r="N7364" s="12" t="s">
        <v>11662</v>
      </c>
    </row>
    <row r="7365" customFormat="1" spans="1:14">
      <c r="A7365" s="9" t="s">
        <v>9126</v>
      </c>
      <c r="B7365" s="9"/>
      <c r="C7365" s="10" t="s">
        <v>14596</v>
      </c>
      <c r="D7365" s="10" t="s">
        <v>14597</v>
      </c>
      <c r="E7365" s="10" t="s">
        <v>451</v>
      </c>
      <c r="F7365" s="10"/>
      <c r="G7365" s="10"/>
      <c r="H7365" s="10" t="s">
        <v>1350</v>
      </c>
      <c r="I7365" s="10"/>
      <c r="J7365" s="10" t="s">
        <v>11659</v>
      </c>
      <c r="K7365" s="10" t="s">
        <v>11660</v>
      </c>
      <c r="L7365" s="10" t="s">
        <v>460</v>
      </c>
      <c r="M7365" s="9" t="s">
        <v>456</v>
      </c>
      <c r="N7365" s="12" t="s">
        <v>11662</v>
      </c>
    </row>
    <row r="7366" customFormat="1" spans="1:14">
      <c r="A7366" s="9" t="s">
        <v>9126</v>
      </c>
      <c r="B7366" s="9"/>
      <c r="C7366" s="10" t="s">
        <v>14598</v>
      </c>
      <c r="D7366" s="10" t="s">
        <v>14599</v>
      </c>
      <c r="E7366" s="10" t="s">
        <v>451</v>
      </c>
      <c r="F7366" s="10"/>
      <c r="G7366" s="10"/>
      <c r="H7366" s="10" t="s">
        <v>1350</v>
      </c>
      <c r="I7366" s="10"/>
      <c r="J7366" s="10" t="s">
        <v>11659</v>
      </c>
      <c r="K7366" s="10" t="s">
        <v>11660</v>
      </c>
      <c r="L7366" s="10" t="s">
        <v>460</v>
      </c>
      <c r="M7366" s="9" t="s">
        <v>456</v>
      </c>
      <c r="N7366" s="12" t="s">
        <v>11662</v>
      </c>
    </row>
    <row r="7367" customFormat="1" spans="1:14">
      <c r="A7367" s="9" t="s">
        <v>9126</v>
      </c>
      <c r="B7367" s="9"/>
      <c r="C7367" s="10" t="s">
        <v>14600</v>
      </c>
      <c r="D7367" s="10" t="s">
        <v>14601</v>
      </c>
      <c r="E7367" s="10" t="s">
        <v>451</v>
      </c>
      <c r="F7367" s="10"/>
      <c r="G7367" s="10"/>
      <c r="H7367" s="10" t="s">
        <v>1350</v>
      </c>
      <c r="I7367" s="10"/>
      <c r="J7367" s="10" t="s">
        <v>11659</v>
      </c>
      <c r="K7367" s="10" t="s">
        <v>11660</v>
      </c>
      <c r="L7367" s="10" t="s">
        <v>460</v>
      </c>
      <c r="M7367" s="9" t="s">
        <v>456</v>
      </c>
      <c r="N7367" s="12" t="s">
        <v>11662</v>
      </c>
    </row>
    <row r="7368" customFormat="1" spans="1:14">
      <c r="A7368" s="9" t="s">
        <v>9126</v>
      </c>
      <c r="B7368" s="10"/>
      <c r="C7368" s="10" t="s">
        <v>14602</v>
      </c>
      <c r="D7368" s="10" t="s">
        <v>14603</v>
      </c>
      <c r="E7368" s="10" t="s">
        <v>451</v>
      </c>
      <c r="F7368" s="10"/>
      <c r="G7368" s="10"/>
      <c r="H7368" s="10" t="s">
        <v>1350</v>
      </c>
      <c r="I7368" s="10"/>
      <c r="J7368" s="10" t="s">
        <v>11659</v>
      </c>
      <c r="K7368" s="10" t="s">
        <v>11660</v>
      </c>
      <c r="L7368" s="10" t="s">
        <v>460</v>
      </c>
      <c r="M7368" s="9" t="s">
        <v>456</v>
      </c>
      <c r="N7368" s="12" t="s">
        <v>11662</v>
      </c>
    </row>
    <row r="7369" customFormat="1" spans="1:14">
      <c r="A7369" s="9" t="s">
        <v>9126</v>
      </c>
      <c r="B7369" s="10"/>
      <c r="C7369" s="10" t="s">
        <v>14604</v>
      </c>
      <c r="D7369" s="10" t="s">
        <v>14605</v>
      </c>
      <c r="E7369" s="10" t="s">
        <v>451</v>
      </c>
      <c r="F7369" s="10"/>
      <c r="G7369" s="10"/>
      <c r="H7369" s="10" t="s">
        <v>1350</v>
      </c>
      <c r="I7369" s="10"/>
      <c r="J7369" s="10" t="s">
        <v>11659</v>
      </c>
      <c r="K7369" s="10" t="s">
        <v>11660</v>
      </c>
      <c r="L7369" s="10" t="s">
        <v>460</v>
      </c>
      <c r="M7369" s="9" t="s">
        <v>456</v>
      </c>
      <c r="N7369" s="12" t="s">
        <v>11662</v>
      </c>
    </row>
    <row r="7370" customFormat="1" spans="1:14">
      <c r="A7370" s="9" t="s">
        <v>9126</v>
      </c>
      <c r="B7370" s="9"/>
      <c r="C7370" s="10" t="s">
        <v>14606</v>
      </c>
      <c r="D7370" s="10" t="s">
        <v>14607</v>
      </c>
      <c r="E7370" s="10" t="s">
        <v>451</v>
      </c>
      <c r="F7370" s="10"/>
      <c r="G7370" s="10"/>
      <c r="H7370" s="10" t="s">
        <v>1350</v>
      </c>
      <c r="I7370" s="10"/>
      <c r="J7370" s="10" t="s">
        <v>11659</v>
      </c>
      <c r="K7370" s="10" t="s">
        <v>11660</v>
      </c>
      <c r="L7370" s="10" t="s">
        <v>460</v>
      </c>
      <c r="M7370" s="9" t="s">
        <v>456</v>
      </c>
      <c r="N7370" s="12" t="s">
        <v>11662</v>
      </c>
    </row>
    <row r="7371" customFormat="1" spans="1:14">
      <c r="A7371" s="9" t="s">
        <v>9126</v>
      </c>
      <c r="B7371" s="10"/>
      <c r="C7371" s="10" t="s">
        <v>14608</v>
      </c>
      <c r="D7371" s="10" t="s">
        <v>14609</v>
      </c>
      <c r="E7371" s="10" t="s">
        <v>451</v>
      </c>
      <c r="F7371" s="10"/>
      <c r="G7371" s="10"/>
      <c r="H7371" s="10" t="s">
        <v>1350</v>
      </c>
      <c r="I7371" s="10"/>
      <c r="J7371" s="10" t="s">
        <v>11659</v>
      </c>
      <c r="K7371" s="10" t="s">
        <v>11660</v>
      </c>
      <c r="L7371" s="10" t="s">
        <v>460</v>
      </c>
      <c r="M7371" s="9" t="s">
        <v>456</v>
      </c>
      <c r="N7371" s="12" t="s">
        <v>11662</v>
      </c>
    </row>
    <row r="7372" customFormat="1" spans="1:14">
      <c r="A7372" s="9" t="s">
        <v>9126</v>
      </c>
      <c r="B7372" s="9"/>
      <c r="C7372" s="10" t="s">
        <v>14610</v>
      </c>
      <c r="D7372" s="10" t="s">
        <v>14611</v>
      </c>
      <c r="E7372" s="10" t="s">
        <v>451</v>
      </c>
      <c r="F7372" s="10"/>
      <c r="G7372" s="10"/>
      <c r="H7372" s="10" t="s">
        <v>1350</v>
      </c>
      <c r="I7372" s="10"/>
      <c r="J7372" s="10" t="s">
        <v>11659</v>
      </c>
      <c r="K7372" s="10" t="s">
        <v>11660</v>
      </c>
      <c r="L7372" s="10" t="s">
        <v>460</v>
      </c>
      <c r="M7372" s="9" t="s">
        <v>456</v>
      </c>
      <c r="N7372" s="12" t="s">
        <v>11662</v>
      </c>
    </row>
    <row r="7373" customFormat="1" spans="1:14">
      <c r="A7373" s="9" t="s">
        <v>9126</v>
      </c>
      <c r="B7373" s="10"/>
      <c r="C7373" s="10" t="s">
        <v>14612</v>
      </c>
      <c r="D7373" s="10" t="s">
        <v>14613</v>
      </c>
      <c r="E7373" s="10" t="s">
        <v>451</v>
      </c>
      <c r="F7373" s="10"/>
      <c r="G7373" s="10"/>
      <c r="H7373" s="10" t="s">
        <v>1350</v>
      </c>
      <c r="I7373" s="10"/>
      <c r="J7373" s="10" t="s">
        <v>11659</v>
      </c>
      <c r="K7373" s="10" t="s">
        <v>11660</v>
      </c>
      <c r="L7373" s="10" t="s">
        <v>460</v>
      </c>
      <c r="M7373" s="9" t="s">
        <v>456</v>
      </c>
      <c r="N7373" s="12" t="s">
        <v>11662</v>
      </c>
    </row>
    <row r="7374" customFormat="1" spans="1:14">
      <c r="A7374" s="9" t="s">
        <v>9126</v>
      </c>
      <c r="B7374" s="9"/>
      <c r="C7374" s="10" t="s">
        <v>14614</v>
      </c>
      <c r="D7374" s="10" t="s">
        <v>14615</v>
      </c>
      <c r="E7374" s="10" t="s">
        <v>451</v>
      </c>
      <c r="F7374" s="10"/>
      <c r="G7374" s="10"/>
      <c r="H7374" s="10" t="s">
        <v>1350</v>
      </c>
      <c r="I7374" s="10"/>
      <c r="J7374" s="10" t="s">
        <v>11659</v>
      </c>
      <c r="K7374" s="10" t="s">
        <v>11660</v>
      </c>
      <c r="L7374" s="10" t="s">
        <v>460</v>
      </c>
      <c r="M7374" s="9" t="s">
        <v>456</v>
      </c>
      <c r="N7374" s="12" t="s">
        <v>11662</v>
      </c>
    </row>
    <row r="7375" customFormat="1" spans="1:14">
      <c r="A7375" s="9" t="s">
        <v>9126</v>
      </c>
      <c r="B7375" s="9"/>
      <c r="C7375" s="10" t="s">
        <v>14616</v>
      </c>
      <c r="D7375" s="10" t="s">
        <v>14617</v>
      </c>
      <c r="E7375" s="10" t="s">
        <v>451</v>
      </c>
      <c r="F7375" s="10"/>
      <c r="G7375" s="10"/>
      <c r="H7375" s="10" t="s">
        <v>1350</v>
      </c>
      <c r="I7375" s="10"/>
      <c r="J7375" s="10" t="s">
        <v>11659</v>
      </c>
      <c r="K7375" s="10" t="s">
        <v>11660</v>
      </c>
      <c r="L7375" s="10" t="s">
        <v>460</v>
      </c>
      <c r="M7375" s="9" t="s">
        <v>456</v>
      </c>
      <c r="N7375" s="12" t="s">
        <v>11662</v>
      </c>
    </row>
    <row r="7376" customFormat="1" spans="1:14">
      <c r="A7376" s="9" t="s">
        <v>9126</v>
      </c>
      <c r="B7376" s="9"/>
      <c r="C7376" s="10" t="s">
        <v>14618</v>
      </c>
      <c r="D7376" s="10" t="s">
        <v>14619</v>
      </c>
      <c r="E7376" s="10" t="s">
        <v>451</v>
      </c>
      <c r="F7376" s="10"/>
      <c r="G7376" s="10"/>
      <c r="H7376" s="10" t="s">
        <v>1350</v>
      </c>
      <c r="I7376" s="10"/>
      <c r="J7376" s="10" t="s">
        <v>11659</v>
      </c>
      <c r="K7376" s="10" t="s">
        <v>11660</v>
      </c>
      <c r="L7376" s="10" t="s">
        <v>460</v>
      </c>
      <c r="M7376" s="9" t="s">
        <v>456</v>
      </c>
      <c r="N7376" s="12" t="s">
        <v>11662</v>
      </c>
    </row>
    <row r="7377" customFormat="1" spans="1:14">
      <c r="A7377" s="9" t="s">
        <v>9126</v>
      </c>
      <c r="B7377" s="9"/>
      <c r="C7377" s="10" t="s">
        <v>14620</v>
      </c>
      <c r="D7377" s="10" t="s">
        <v>14621</v>
      </c>
      <c r="E7377" s="10" t="s">
        <v>451</v>
      </c>
      <c r="F7377" s="10"/>
      <c r="G7377" s="10"/>
      <c r="H7377" s="10" t="s">
        <v>1350</v>
      </c>
      <c r="I7377" s="10"/>
      <c r="J7377" s="10" t="s">
        <v>11659</v>
      </c>
      <c r="K7377" s="10" t="s">
        <v>11660</v>
      </c>
      <c r="L7377" s="10" t="s">
        <v>460</v>
      </c>
      <c r="M7377" s="9" t="s">
        <v>456</v>
      </c>
      <c r="N7377" s="12" t="s">
        <v>11662</v>
      </c>
    </row>
    <row r="7378" customFormat="1" spans="1:14">
      <c r="A7378" s="9" t="s">
        <v>9126</v>
      </c>
      <c r="B7378" s="9"/>
      <c r="C7378" s="10" t="s">
        <v>14622</v>
      </c>
      <c r="D7378" s="10" t="s">
        <v>14623</v>
      </c>
      <c r="E7378" s="10" t="s">
        <v>451</v>
      </c>
      <c r="F7378" s="10"/>
      <c r="G7378" s="10"/>
      <c r="H7378" s="10" t="s">
        <v>1350</v>
      </c>
      <c r="I7378" s="10"/>
      <c r="J7378" s="10" t="s">
        <v>11659</v>
      </c>
      <c r="K7378" s="10" t="s">
        <v>11660</v>
      </c>
      <c r="L7378" s="10" t="s">
        <v>460</v>
      </c>
      <c r="M7378" s="9" t="s">
        <v>456</v>
      </c>
      <c r="N7378" s="12" t="s">
        <v>11662</v>
      </c>
    </row>
    <row r="7379" customFormat="1" spans="1:14">
      <c r="A7379" s="9" t="s">
        <v>9126</v>
      </c>
      <c r="B7379" s="9"/>
      <c r="C7379" s="10" t="s">
        <v>14624</v>
      </c>
      <c r="D7379" s="10" t="s">
        <v>14625</v>
      </c>
      <c r="E7379" s="10" t="s">
        <v>451</v>
      </c>
      <c r="F7379" s="10"/>
      <c r="G7379" s="10"/>
      <c r="H7379" s="10" t="s">
        <v>1350</v>
      </c>
      <c r="I7379" s="10"/>
      <c r="J7379" s="10" t="s">
        <v>11659</v>
      </c>
      <c r="K7379" s="10" t="s">
        <v>11660</v>
      </c>
      <c r="L7379" s="10" t="s">
        <v>460</v>
      </c>
      <c r="M7379" s="9" t="s">
        <v>456</v>
      </c>
      <c r="N7379" s="12" t="s">
        <v>11662</v>
      </c>
    </row>
    <row r="7380" customFormat="1" spans="1:14">
      <c r="A7380" s="9" t="s">
        <v>9126</v>
      </c>
      <c r="B7380" s="9"/>
      <c r="C7380" s="10" t="s">
        <v>14626</v>
      </c>
      <c r="D7380" s="10" t="s">
        <v>14627</v>
      </c>
      <c r="E7380" s="10" t="s">
        <v>451</v>
      </c>
      <c r="F7380" s="10"/>
      <c r="G7380" s="10"/>
      <c r="H7380" s="10" t="s">
        <v>1350</v>
      </c>
      <c r="I7380" s="10"/>
      <c r="J7380" s="10" t="s">
        <v>11659</v>
      </c>
      <c r="K7380" s="10" t="s">
        <v>11660</v>
      </c>
      <c r="L7380" s="10" t="s">
        <v>460</v>
      </c>
      <c r="M7380" s="9" t="s">
        <v>456</v>
      </c>
      <c r="N7380" s="12" t="s">
        <v>11662</v>
      </c>
    </row>
    <row r="7381" customFormat="1" spans="1:14">
      <c r="A7381" s="9" t="s">
        <v>9126</v>
      </c>
      <c r="B7381" s="9"/>
      <c r="C7381" s="10" t="s">
        <v>14628</v>
      </c>
      <c r="D7381" s="10" t="s">
        <v>14629</v>
      </c>
      <c r="E7381" s="10" t="s">
        <v>451</v>
      </c>
      <c r="F7381" s="10"/>
      <c r="G7381" s="10"/>
      <c r="H7381" s="10" t="s">
        <v>1350</v>
      </c>
      <c r="I7381" s="10"/>
      <c r="J7381" s="10" t="s">
        <v>11659</v>
      </c>
      <c r="K7381" s="10" t="s">
        <v>11660</v>
      </c>
      <c r="L7381" s="10" t="s">
        <v>460</v>
      </c>
      <c r="M7381" s="9" t="s">
        <v>456</v>
      </c>
      <c r="N7381" s="12" t="s">
        <v>11662</v>
      </c>
    </row>
    <row r="7382" customFormat="1" spans="1:14">
      <c r="A7382" s="9" t="s">
        <v>9126</v>
      </c>
      <c r="B7382" s="9"/>
      <c r="C7382" s="10" t="s">
        <v>14630</v>
      </c>
      <c r="D7382" s="10" t="s">
        <v>14631</v>
      </c>
      <c r="E7382" s="10" t="s">
        <v>451</v>
      </c>
      <c r="F7382" s="10"/>
      <c r="G7382" s="10"/>
      <c r="H7382" s="10" t="s">
        <v>1350</v>
      </c>
      <c r="I7382" s="10"/>
      <c r="J7382" s="10" t="s">
        <v>11659</v>
      </c>
      <c r="K7382" s="10" t="s">
        <v>11660</v>
      </c>
      <c r="L7382" s="10" t="s">
        <v>460</v>
      </c>
      <c r="M7382" s="9" t="s">
        <v>456</v>
      </c>
      <c r="N7382" s="12" t="s">
        <v>11662</v>
      </c>
    </row>
    <row r="7383" customFormat="1" spans="1:14">
      <c r="A7383" s="9" t="s">
        <v>9126</v>
      </c>
      <c r="B7383" s="9"/>
      <c r="C7383" s="10" t="s">
        <v>14632</v>
      </c>
      <c r="D7383" s="10" t="s">
        <v>14633</v>
      </c>
      <c r="E7383" s="10" t="s">
        <v>451</v>
      </c>
      <c r="F7383" s="10"/>
      <c r="G7383" s="10"/>
      <c r="H7383" s="10" t="s">
        <v>1350</v>
      </c>
      <c r="I7383" s="10"/>
      <c r="J7383" s="10" t="s">
        <v>11659</v>
      </c>
      <c r="K7383" s="10" t="s">
        <v>11660</v>
      </c>
      <c r="L7383" s="10" t="s">
        <v>460</v>
      </c>
      <c r="M7383" s="9" t="s">
        <v>456</v>
      </c>
      <c r="N7383" s="12" t="s">
        <v>11662</v>
      </c>
    </row>
    <row r="7384" customFormat="1" spans="1:14">
      <c r="A7384" s="9" t="s">
        <v>9126</v>
      </c>
      <c r="B7384" s="9"/>
      <c r="C7384" s="10" t="s">
        <v>14634</v>
      </c>
      <c r="D7384" s="10" t="s">
        <v>14635</v>
      </c>
      <c r="E7384" s="10" t="s">
        <v>451</v>
      </c>
      <c r="F7384" s="10"/>
      <c r="G7384" s="10"/>
      <c r="H7384" s="10" t="s">
        <v>1350</v>
      </c>
      <c r="I7384" s="10"/>
      <c r="J7384" s="10" t="s">
        <v>11659</v>
      </c>
      <c r="K7384" s="10" t="s">
        <v>11660</v>
      </c>
      <c r="L7384" s="10" t="s">
        <v>460</v>
      </c>
      <c r="M7384" s="9" t="s">
        <v>456</v>
      </c>
      <c r="N7384" s="12" t="s">
        <v>11662</v>
      </c>
    </row>
    <row r="7385" customFormat="1" spans="1:14">
      <c r="A7385" s="9" t="s">
        <v>9126</v>
      </c>
      <c r="B7385" s="9"/>
      <c r="C7385" s="10" t="s">
        <v>14636</v>
      </c>
      <c r="D7385" s="10" t="s">
        <v>14637</v>
      </c>
      <c r="E7385" s="10" t="s">
        <v>451</v>
      </c>
      <c r="F7385" s="10"/>
      <c r="G7385" s="10"/>
      <c r="H7385" s="10" t="s">
        <v>1350</v>
      </c>
      <c r="I7385" s="10"/>
      <c r="J7385" s="10" t="s">
        <v>11659</v>
      </c>
      <c r="K7385" s="10" t="s">
        <v>11660</v>
      </c>
      <c r="L7385" s="10" t="s">
        <v>460</v>
      </c>
      <c r="M7385" s="9" t="s">
        <v>456</v>
      </c>
      <c r="N7385" s="12" t="s">
        <v>11662</v>
      </c>
    </row>
    <row r="7386" customFormat="1" spans="1:14">
      <c r="A7386" s="9" t="s">
        <v>9126</v>
      </c>
      <c r="B7386" s="9"/>
      <c r="C7386" s="10" t="s">
        <v>14638</v>
      </c>
      <c r="D7386" s="10" t="s">
        <v>14639</v>
      </c>
      <c r="E7386" s="10" t="s">
        <v>451</v>
      </c>
      <c r="F7386" s="10"/>
      <c r="G7386" s="10"/>
      <c r="H7386" s="10" t="s">
        <v>1350</v>
      </c>
      <c r="I7386" s="10"/>
      <c r="J7386" s="10" t="s">
        <v>11659</v>
      </c>
      <c r="K7386" s="10" t="s">
        <v>11660</v>
      </c>
      <c r="L7386" s="10" t="s">
        <v>460</v>
      </c>
      <c r="M7386" s="9" t="s">
        <v>456</v>
      </c>
      <c r="N7386" s="12" t="s">
        <v>11662</v>
      </c>
    </row>
    <row r="7387" customFormat="1" spans="1:14">
      <c r="A7387" s="9" t="s">
        <v>9126</v>
      </c>
      <c r="B7387" s="9"/>
      <c r="C7387" s="10" t="s">
        <v>14640</v>
      </c>
      <c r="D7387" s="10" t="s">
        <v>14641</v>
      </c>
      <c r="E7387" s="10" t="s">
        <v>451</v>
      </c>
      <c r="F7387" s="10"/>
      <c r="G7387" s="10"/>
      <c r="H7387" s="10" t="s">
        <v>1350</v>
      </c>
      <c r="I7387" s="10"/>
      <c r="J7387" s="10" t="s">
        <v>11659</v>
      </c>
      <c r="K7387" s="10" t="s">
        <v>11660</v>
      </c>
      <c r="L7387" s="10" t="s">
        <v>460</v>
      </c>
      <c r="M7387" s="9" t="s">
        <v>456</v>
      </c>
      <c r="N7387" s="12" t="s">
        <v>11662</v>
      </c>
    </row>
    <row r="7388" customFormat="1" spans="1:14">
      <c r="A7388" s="9" t="s">
        <v>9126</v>
      </c>
      <c r="B7388" s="9"/>
      <c r="C7388" s="10" t="s">
        <v>14642</v>
      </c>
      <c r="D7388" s="10" t="s">
        <v>14643</v>
      </c>
      <c r="E7388" s="10" t="s">
        <v>451</v>
      </c>
      <c r="F7388" s="10"/>
      <c r="G7388" s="10"/>
      <c r="H7388" s="10" t="s">
        <v>1350</v>
      </c>
      <c r="I7388" s="10"/>
      <c r="J7388" s="10" t="s">
        <v>11659</v>
      </c>
      <c r="K7388" s="10" t="s">
        <v>11660</v>
      </c>
      <c r="L7388" s="10" t="s">
        <v>460</v>
      </c>
      <c r="M7388" s="9" t="s">
        <v>456</v>
      </c>
      <c r="N7388" s="12" t="s">
        <v>11662</v>
      </c>
    </row>
    <row r="7389" customFormat="1" spans="1:14">
      <c r="A7389" s="9" t="s">
        <v>9126</v>
      </c>
      <c r="B7389" s="9"/>
      <c r="C7389" s="10" t="s">
        <v>14644</v>
      </c>
      <c r="D7389" s="10" t="s">
        <v>14645</v>
      </c>
      <c r="E7389" s="10" t="s">
        <v>451</v>
      </c>
      <c r="F7389" s="10"/>
      <c r="G7389" s="10"/>
      <c r="H7389" s="10" t="s">
        <v>1350</v>
      </c>
      <c r="I7389" s="10"/>
      <c r="J7389" s="10" t="s">
        <v>11659</v>
      </c>
      <c r="K7389" s="10" t="s">
        <v>11660</v>
      </c>
      <c r="L7389" s="10" t="s">
        <v>460</v>
      </c>
      <c r="M7389" s="9" t="s">
        <v>456</v>
      </c>
      <c r="N7389" s="12" t="s">
        <v>11662</v>
      </c>
    </row>
    <row r="7390" customFormat="1" spans="1:14">
      <c r="A7390" s="9" t="s">
        <v>9126</v>
      </c>
      <c r="B7390" s="9"/>
      <c r="C7390" s="10" t="s">
        <v>14646</v>
      </c>
      <c r="D7390" s="10" t="s">
        <v>14647</v>
      </c>
      <c r="E7390" s="10" t="s">
        <v>451</v>
      </c>
      <c r="F7390" s="10"/>
      <c r="G7390" s="10"/>
      <c r="H7390" s="10" t="s">
        <v>1350</v>
      </c>
      <c r="I7390" s="10"/>
      <c r="J7390" s="10" t="s">
        <v>11659</v>
      </c>
      <c r="K7390" s="10" t="s">
        <v>11660</v>
      </c>
      <c r="L7390" s="10" t="s">
        <v>460</v>
      </c>
      <c r="M7390" s="9" t="s">
        <v>456</v>
      </c>
      <c r="N7390" s="12" t="s">
        <v>11662</v>
      </c>
    </row>
    <row r="7391" customFormat="1" spans="1:14">
      <c r="A7391" s="9" t="s">
        <v>9126</v>
      </c>
      <c r="B7391" s="9"/>
      <c r="C7391" s="10" t="s">
        <v>14648</v>
      </c>
      <c r="D7391" s="10" t="s">
        <v>14649</v>
      </c>
      <c r="E7391" s="10" t="s">
        <v>451</v>
      </c>
      <c r="F7391" s="10"/>
      <c r="G7391" s="10"/>
      <c r="H7391" s="10" t="s">
        <v>1350</v>
      </c>
      <c r="I7391" s="10"/>
      <c r="J7391" s="10" t="s">
        <v>11659</v>
      </c>
      <c r="K7391" s="10" t="s">
        <v>11660</v>
      </c>
      <c r="L7391" s="10" t="s">
        <v>460</v>
      </c>
      <c r="M7391" s="9" t="s">
        <v>456</v>
      </c>
      <c r="N7391" s="12" t="s">
        <v>11662</v>
      </c>
    </row>
    <row r="7392" customFormat="1" spans="1:14">
      <c r="A7392" s="9" t="s">
        <v>9126</v>
      </c>
      <c r="B7392" s="9"/>
      <c r="C7392" s="10" t="s">
        <v>14650</v>
      </c>
      <c r="D7392" s="10" t="s">
        <v>14651</v>
      </c>
      <c r="E7392" s="10" t="s">
        <v>451</v>
      </c>
      <c r="F7392" s="10"/>
      <c r="G7392" s="10"/>
      <c r="H7392" s="10" t="s">
        <v>1350</v>
      </c>
      <c r="I7392" s="10"/>
      <c r="J7392" s="10" t="s">
        <v>11659</v>
      </c>
      <c r="K7392" s="10" t="s">
        <v>11660</v>
      </c>
      <c r="L7392" s="10" t="s">
        <v>460</v>
      </c>
      <c r="M7392" s="9" t="s">
        <v>456</v>
      </c>
      <c r="N7392" s="12" t="s">
        <v>11662</v>
      </c>
    </row>
    <row r="7393" customFormat="1" spans="1:14">
      <c r="A7393" s="9" t="s">
        <v>9126</v>
      </c>
      <c r="B7393" s="9"/>
      <c r="C7393" s="10" t="s">
        <v>14652</v>
      </c>
      <c r="D7393" s="10" t="s">
        <v>14653</v>
      </c>
      <c r="E7393" s="10" t="s">
        <v>451</v>
      </c>
      <c r="F7393" s="10"/>
      <c r="G7393" s="10"/>
      <c r="H7393" s="10" t="s">
        <v>1350</v>
      </c>
      <c r="I7393" s="10"/>
      <c r="J7393" s="10" t="s">
        <v>11659</v>
      </c>
      <c r="K7393" s="10" t="s">
        <v>11660</v>
      </c>
      <c r="L7393" s="10" t="s">
        <v>460</v>
      </c>
      <c r="M7393" s="9" t="s">
        <v>456</v>
      </c>
      <c r="N7393" s="12" t="s">
        <v>11662</v>
      </c>
    </row>
    <row r="7394" customFormat="1" spans="1:14">
      <c r="A7394" s="9" t="s">
        <v>9126</v>
      </c>
      <c r="B7394" s="9"/>
      <c r="C7394" s="10" t="s">
        <v>14654</v>
      </c>
      <c r="D7394" s="10" t="s">
        <v>14655</v>
      </c>
      <c r="E7394" s="10" t="s">
        <v>451</v>
      </c>
      <c r="F7394" s="10"/>
      <c r="G7394" s="10"/>
      <c r="H7394" s="10" t="s">
        <v>1350</v>
      </c>
      <c r="I7394" s="10"/>
      <c r="J7394" s="10" t="s">
        <v>11659</v>
      </c>
      <c r="K7394" s="10" t="s">
        <v>11660</v>
      </c>
      <c r="L7394" s="10" t="s">
        <v>460</v>
      </c>
      <c r="M7394" s="9" t="s">
        <v>456</v>
      </c>
      <c r="N7394" s="12" t="s">
        <v>11662</v>
      </c>
    </row>
    <row r="7395" customFormat="1" spans="1:14">
      <c r="A7395" s="9" t="s">
        <v>9126</v>
      </c>
      <c r="B7395" s="9"/>
      <c r="C7395" s="10" t="s">
        <v>14656</v>
      </c>
      <c r="D7395" s="10" t="s">
        <v>14657</v>
      </c>
      <c r="E7395" s="10" t="s">
        <v>451</v>
      </c>
      <c r="F7395" s="10"/>
      <c r="G7395" s="10"/>
      <c r="H7395" s="10" t="s">
        <v>1350</v>
      </c>
      <c r="I7395" s="10"/>
      <c r="J7395" s="10" t="s">
        <v>11659</v>
      </c>
      <c r="K7395" s="10" t="s">
        <v>11660</v>
      </c>
      <c r="L7395" s="10" t="s">
        <v>460</v>
      </c>
      <c r="M7395" s="9" t="s">
        <v>456</v>
      </c>
      <c r="N7395" s="12" t="s">
        <v>11662</v>
      </c>
    </row>
    <row r="7396" customFormat="1" spans="1:14">
      <c r="A7396" s="9" t="s">
        <v>9126</v>
      </c>
      <c r="B7396" s="9"/>
      <c r="C7396" s="10" t="s">
        <v>14658</v>
      </c>
      <c r="D7396" s="10" t="s">
        <v>14659</v>
      </c>
      <c r="E7396" s="10" t="s">
        <v>451</v>
      </c>
      <c r="F7396" s="10"/>
      <c r="G7396" s="10"/>
      <c r="H7396" s="10" t="s">
        <v>1350</v>
      </c>
      <c r="I7396" s="10"/>
      <c r="J7396" s="10" t="s">
        <v>11659</v>
      </c>
      <c r="K7396" s="10" t="s">
        <v>11660</v>
      </c>
      <c r="L7396" s="10" t="s">
        <v>460</v>
      </c>
      <c r="M7396" s="9" t="s">
        <v>456</v>
      </c>
      <c r="N7396" s="12" t="s">
        <v>11662</v>
      </c>
    </row>
    <row r="7397" customFormat="1" spans="1:14">
      <c r="A7397" s="9" t="s">
        <v>9126</v>
      </c>
      <c r="B7397" s="9"/>
      <c r="C7397" s="10" t="s">
        <v>14660</v>
      </c>
      <c r="D7397" s="10" t="s">
        <v>14661</v>
      </c>
      <c r="E7397" s="10" t="s">
        <v>451</v>
      </c>
      <c r="F7397" s="10"/>
      <c r="G7397" s="10"/>
      <c r="H7397" s="10" t="s">
        <v>1350</v>
      </c>
      <c r="I7397" s="10"/>
      <c r="J7397" s="10" t="s">
        <v>11659</v>
      </c>
      <c r="K7397" s="10" t="s">
        <v>11660</v>
      </c>
      <c r="L7397" s="10" t="s">
        <v>460</v>
      </c>
      <c r="M7397" s="9" t="s">
        <v>456</v>
      </c>
      <c r="N7397" s="12" t="s">
        <v>11662</v>
      </c>
    </row>
    <row r="7398" customFormat="1" spans="1:14">
      <c r="A7398" s="9" t="s">
        <v>9126</v>
      </c>
      <c r="B7398" s="9"/>
      <c r="C7398" s="10" t="s">
        <v>14662</v>
      </c>
      <c r="D7398" s="10" t="s">
        <v>14663</v>
      </c>
      <c r="E7398" s="10" t="s">
        <v>451</v>
      </c>
      <c r="F7398" s="10"/>
      <c r="G7398" s="10"/>
      <c r="H7398" s="10" t="s">
        <v>1350</v>
      </c>
      <c r="I7398" s="10"/>
      <c r="J7398" s="10" t="s">
        <v>11659</v>
      </c>
      <c r="K7398" s="10" t="s">
        <v>11660</v>
      </c>
      <c r="L7398" s="10" t="s">
        <v>460</v>
      </c>
      <c r="M7398" s="9" t="s">
        <v>456</v>
      </c>
      <c r="N7398" s="12" t="s">
        <v>11662</v>
      </c>
    </row>
    <row r="7399" customFormat="1" spans="1:14">
      <c r="A7399" s="9" t="s">
        <v>9126</v>
      </c>
      <c r="B7399" s="9"/>
      <c r="C7399" s="10" t="s">
        <v>14664</v>
      </c>
      <c r="D7399" s="10" t="s">
        <v>14665</v>
      </c>
      <c r="E7399" s="10" t="s">
        <v>451</v>
      </c>
      <c r="F7399" s="10"/>
      <c r="G7399" s="10"/>
      <c r="H7399" s="10" t="s">
        <v>1350</v>
      </c>
      <c r="I7399" s="10"/>
      <c r="J7399" s="10" t="s">
        <v>11659</v>
      </c>
      <c r="K7399" s="10" t="s">
        <v>11660</v>
      </c>
      <c r="L7399" s="10" t="s">
        <v>460</v>
      </c>
      <c r="M7399" s="9" t="s">
        <v>456</v>
      </c>
      <c r="N7399" s="12" t="s">
        <v>11662</v>
      </c>
    </row>
    <row r="7400" customFormat="1" spans="1:14">
      <c r="A7400" s="9" t="s">
        <v>9126</v>
      </c>
      <c r="B7400" s="9"/>
      <c r="C7400" s="10" t="s">
        <v>14666</v>
      </c>
      <c r="D7400" s="10" t="s">
        <v>14667</v>
      </c>
      <c r="E7400" s="10" t="s">
        <v>451</v>
      </c>
      <c r="F7400" s="10"/>
      <c r="G7400" s="10"/>
      <c r="H7400" s="10" t="s">
        <v>1350</v>
      </c>
      <c r="I7400" s="10"/>
      <c r="J7400" s="10" t="s">
        <v>11659</v>
      </c>
      <c r="K7400" s="10" t="s">
        <v>11660</v>
      </c>
      <c r="L7400" s="10" t="s">
        <v>460</v>
      </c>
      <c r="M7400" s="9" t="s">
        <v>456</v>
      </c>
      <c r="N7400" s="12" t="s">
        <v>11662</v>
      </c>
    </row>
    <row r="7401" customFormat="1" spans="1:14">
      <c r="A7401" s="9" t="s">
        <v>9126</v>
      </c>
      <c r="B7401" s="9"/>
      <c r="C7401" s="10" t="s">
        <v>14668</v>
      </c>
      <c r="D7401" s="10" t="s">
        <v>14669</v>
      </c>
      <c r="E7401" s="10" t="s">
        <v>451</v>
      </c>
      <c r="F7401" s="10"/>
      <c r="G7401" s="10"/>
      <c r="H7401" s="10" t="s">
        <v>1350</v>
      </c>
      <c r="I7401" s="10"/>
      <c r="J7401" s="10" t="s">
        <v>11659</v>
      </c>
      <c r="K7401" s="10" t="s">
        <v>11660</v>
      </c>
      <c r="L7401" s="10" t="s">
        <v>460</v>
      </c>
      <c r="M7401" s="9" t="s">
        <v>456</v>
      </c>
      <c r="N7401" s="12" t="s">
        <v>11662</v>
      </c>
    </row>
    <row r="7402" customFormat="1" spans="1:14">
      <c r="A7402" s="9" t="s">
        <v>9126</v>
      </c>
      <c r="B7402" s="9"/>
      <c r="C7402" s="10" t="s">
        <v>14670</v>
      </c>
      <c r="D7402" s="10" t="s">
        <v>14671</v>
      </c>
      <c r="E7402" s="10" t="s">
        <v>451</v>
      </c>
      <c r="F7402" s="10"/>
      <c r="G7402" s="10"/>
      <c r="H7402" s="10" t="s">
        <v>1350</v>
      </c>
      <c r="I7402" s="10"/>
      <c r="J7402" s="10" t="s">
        <v>11659</v>
      </c>
      <c r="K7402" s="10" t="s">
        <v>11660</v>
      </c>
      <c r="L7402" s="10" t="s">
        <v>460</v>
      </c>
      <c r="M7402" s="9" t="s">
        <v>456</v>
      </c>
      <c r="N7402" s="12" t="s">
        <v>11662</v>
      </c>
    </row>
    <row r="7403" customFormat="1" spans="1:14">
      <c r="A7403" s="9" t="s">
        <v>9126</v>
      </c>
      <c r="B7403" s="9"/>
      <c r="C7403" s="10" t="s">
        <v>14672</v>
      </c>
      <c r="D7403" s="10" t="s">
        <v>14673</v>
      </c>
      <c r="E7403" s="10" t="s">
        <v>451</v>
      </c>
      <c r="F7403" s="10"/>
      <c r="G7403" s="10"/>
      <c r="H7403" s="10" t="s">
        <v>1350</v>
      </c>
      <c r="I7403" s="10"/>
      <c r="J7403" s="10" t="s">
        <v>11659</v>
      </c>
      <c r="K7403" s="10" t="s">
        <v>11660</v>
      </c>
      <c r="L7403" s="10" t="s">
        <v>460</v>
      </c>
      <c r="M7403" s="9" t="s">
        <v>456</v>
      </c>
      <c r="N7403" s="12" t="s">
        <v>11662</v>
      </c>
    </row>
    <row r="7404" customFormat="1" spans="1:14">
      <c r="A7404" s="9" t="s">
        <v>9126</v>
      </c>
      <c r="B7404" s="9"/>
      <c r="C7404" s="10" t="s">
        <v>14674</v>
      </c>
      <c r="D7404" s="10" t="s">
        <v>14675</v>
      </c>
      <c r="E7404" s="10" t="s">
        <v>451</v>
      </c>
      <c r="F7404" s="10"/>
      <c r="G7404" s="10"/>
      <c r="H7404" s="10" t="s">
        <v>1350</v>
      </c>
      <c r="I7404" s="10"/>
      <c r="J7404" s="10" t="s">
        <v>11659</v>
      </c>
      <c r="K7404" s="10" t="s">
        <v>11660</v>
      </c>
      <c r="L7404" s="10" t="s">
        <v>460</v>
      </c>
      <c r="M7404" s="9" t="s">
        <v>456</v>
      </c>
      <c r="N7404" s="12" t="s">
        <v>11662</v>
      </c>
    </row>
    <row r="7405" customFormat="1" spans="1:14">
      <c r="A7405" s="9" t="s">
        <v>9126</v>
      </c>
      <c r="B7405" s="9"/>
      <c r="C7405" s="10" t="s">
        <v>14676</v>
      </c>
      <c r="D7405" s="10" t="s">
        <v>14677</v>
      </c>
      <c r="E7405" s="10" t="s">
        <v>451</v>
      </c>
      <c r="F7405" s="10"/>
      <c r="G7405" s="10"/>
      <c r="H7405" s="10" t="s">
        <v>1350</v>
      </c>
      <c r="I7405" s="10"/>
      <c r="J7405" s="10" t="s">
        <v>11659</v>
      </c>
      <c r="K7405" s="10" t="s">
        <v>11660</v>
      </c>
      <c r="L7405" s="10" t="s">
        <v>460</v>
      </c>
      <c r="M7405" s="9" t="s">
        <v>456</v>
      </c>
      <c r="N7405" s="12" t="s">
        <v>11662</v>
      </c>
    </row>
    <row r="7406" customFormat="1" spans="1:14">
      <c r="A7406" s="9" t="s">
        <v>9126</v>
      </c>
      <c r="B7406" s="9"/>
      <c r="C7406" s="10" t="s">
        <v>14678</v>
      </c>
      <c r="D7406" s="10" t="s">
        <v>14679</v>
      </c>
      <c r="E7406" s="10" t="s">
        <v>451</v>
      </c>
      <c r="F7406" s="10"/>
      <c r="G7406" s="10"/>
      <c r="H7406" s="10" t="s">
        <v>1350</v>
      </c>
      <c r="I7406" s="10"/>
      <c r="J7406" s="10" t="s">
        <v>11659</v>
      </c>
      <c r="K7406" s="10" t="s">
        <v>11660</v>
      </c>
      <c r="L7406" s="10" t="s">
        <v>460</v>
      </c>
      <c r="M7406" s="9" t="s">
        <v>456</v>
      </c>
      <c r="N7406" s="12" t="s">
        <v>11662</v>
      </c>
    </row>
    <row r="7407" customFormat="1" spans="1:14">
      <c r="A7407" s="9" t="s">
        <v>9126</v>
      </c>
      <c r="B7407" s="9"/>
      <c r="C7407" s="10" t="s">
        <v>14680</v>
      </c>
      <c r="D7407" s="10" t="s">
        <v>14681</v>
      </c>
      <c r="E7407" s="10" t="s">
        <v>451</v>
      </c>
      <c r="F7407" s="10"/>
      <c r="G7407" s="10"/>
      <c r="H7407" s="10" t="s">
        <v>1350</v>
      </c>
      <c r="I7407" s="10"/>
      <c r="J7407" s="10" t="s">
        <v>11659</v>
      </c>
      <c r="K7407" s="10" t="s">
        <v>11660</v>
      </c>
      <c r="L7407" s="10" t="s">
        <v>460</v>
      </c>
      <c r="M7407" s="9" t="s">
        <v>456</v>
      </c>
      <c r="N7407" s="12" t="s">
        <v>11662</v>
      </c>
    </row>
    <row r="7408" customFormat="1" spans="1:14">
      <c r="A7408" s="9" t="s">
        <v>9126</v>
      </c>
      <c r="B7408" s="9"/>
      <c r="C7408" s="10" t="s">
        <v>14682</v>
      </c>
      <c r="D7408" s="10" t="s">
        <v>14683</v>
      </c>
      <c r="E7408" s="10" t="s">
        <v>451</v>
      </c>
      <c r="F7408" s="10"/>
      <c r="G7408" s="10"/>
      <c r="H7408" s="10" t="s">
        <v>1350</v>
      </c>
      <c r="I7408" s="10"/>
      <c r="J7408" s="10" t="s">
        <v>11659</v>
      </c>
      <c r="K7408" s="10" t="s">
        <v>11660</v>
      </c>
      <c r="L7408" s="10" t="s">
        <v>460</v>
      </c>
      <c r="M7408" s="9" t="s">
        <v>456</v>
      </c>
      <c r="N7408" s="12" t="s">
        <v>11662</v>
      </c>
    </row>
    <row r="7409" customFormat="1" spans="1:14">
      <c r="A7409" s="9" t="s">
        <v>9126</v>
      </c>
      <c r="B7409" s="9"/>
      <c r="C7409" s="10" t="s">
        <v>14684</v>
      </c>
      <c r="D7409" s="10" t="s">
        <v>14685</v>
      </c>
      <c r="E7409" s="10" t="s">
        <v>451</v>
      </c>
      <c r="F7409" s="10"/>
      <c r="G7409" s="10"/>
      <c r="H7409" s="10" t="s">
        <v>1350</v>
      </c>
      <c r="I7409" s="10"/>
      <c r="J7409" s="10" t="s">
        <v>11659</v>
      </c>
      <c r="K7409" s="10" t="s">
        <v>11660</v>
      </c>
      <c r="L7409" s="10" t="s">
        <v>460</v>
      </c>
      <c r="M7409" s="9" t="s">
        <v>456</v>
      </c>
      <c r="N7409" s="12" t="s">
        <v>11662</v>
      </c>
    </row>
    <row r="7410" customFormat="1" spans="1:14">
      <c r="A7410" s="9" t="s">
        <v>9126</v>
      </c>
      <c r="B7410" s="9"/>
      <c r="C7410" s="10" t="s">
        <v>14686</v>
      </c>
      <c r="D7410" s="10" t="s">
        <v>14687</v>
      </c>
      <c r="E7410" s="10" t="s">
        <v>451</v>
      </c>
      <c r="F7410" s="10"/>
      <c r="G7410" s="10"/>
      <c r="H7410" s="10" t="s">
        <v>1350</v>
      </c>
      <c r="I7410" s="10"/>
      <c r="J7410" s="10" t="s">
        <v>11659</v>
      </c>
      <c r="K7410" s="10" t="s">
        <v>11660</v>
      </c>
      <c r="L7410" s="10" t="s">
        <v>460</v>
      </c>
      <c r="M7410" s="9" t="s">
        <v>456</v>
      </c>
      <c r="N7410" s="12" t="s">
        <v>11662</v>
      </c>
    </row>
    <row r="7411" customFormat="1" spans="1:14">
      <c r="A7411" s="9" t="s">
        <v>9126</v>
      </c>
      <c r="B7411" s="9"/>
      <c r="C7411" s="10" t="s">
        <v>14688</v>
      </c>
      <c r="D7411" s="10" t="s">
        <v>14689</v>
      </c>
      <c r="E7411" s="10" t="s">
        <v>451</v>
      </c>
      <c r="F7411" s="10"/>
      <c r="G7411" s="10"/>
      <c r="H7411" s="10" t="s">
        <v>1350</v>
      </c>
      <c r="I7411" s="10"/>
      <c r="J7411" s="10" t="s">
        <v>11659</v>
      </c>
      <c r="K7411" s="10" t="s">
        <v>11660</v>
      </c>
      <c r="L7411" s="10" t="s">
        <v>460</v>
      </c>
      <c r="M7411" s="9" t="s">
        <v>456</v>
      </c>
      <c r="N7411" s="12" t="s">
        <v>11662</v>
      </c>
    </row>
    <row r="7412" customFormat="1" spans="1:14">
      <c r="A7412" s="9" t="s">
        <v>9126</v>
      </c>
      <c r="B7412" s="9"/>
      <c r="C7412" s="10" t="s">
        <v>14690</v>
      </c>
      <c r="D7412" s="10" t="s">
        <v>14691</v>
      </c>
      <c r="E7412" s="10" t="s">
        <v>451</v>
      </c>
      <c r="F7412" s="10"/>
      <c r="G7412" s="10"/>
      <c r="H7412" s="10" t="s">
        <v>1350</v>
      </c>
      <c r="I7412" s="10"/>
      <c r="J7412" s="10" t="s">
        <v>11659</v>
      </c>
      <c r="K7412" s="10" t="s">
        <v>11660</v>
      </c>
      <c r="L7412" s="10" t="s">
        <v>460</v>
      </c>
      <c r="M7412" s="9" t="s">
        <v>456</v>
      </c>
      <c r="N7412" s="12" t="s">
        <v>11662</v>
      </c>
    </row>
    <row r="7413" customFormat="1" spans="1:14">
      <c r="A7413" s="9" t="s">
        <v>9126</v>
      </c>
      <c r="B7413" s="9"/>
      <c r="C7413" s="10" t="s">
        <v>14692</v>
      </c>
      <c r="D7413" s="10" t="s">
        <v>14693</v>
      </c>
      <c r="E7413" s="10" t="s">
        <v>451</v>
      </c>
      <c r="F7413" s="10"/>
      <c r="G7413" s="10"/>
      <c r="H7413" s="10" t="s">
        <v>1350</v>
      </c>
      <c r="I7413" s="10"/>
      <c r="J7413" s="10" t="s">
        <v>11659</v>
      </c>
      <c r="K7413" s="10" t="s">
        <v>11660</v>
      </c>
      <c r="L7413" s="10" t="s">
        <v>460</v>
      </c>
      <c r="M7413" s="9" t="s">
        <v>456</v>
      </c>
      <c r="N7413" s="12" t="s">
        <v>11662</v>
      </c>
    </row>
    <row r="7414" customFormat="1" spans="1:14">
      <c r="A7414" s="9" t="s">
        <v>9126</v>
      </c>
      <c r="B7414" s="9"/>
      <c r="C7414" s="10" t="s">
        <v>14694</v>
      </c>
      <c r="D7414" s="10" t="s">
        <v>14695</v>
      </c>
      <c r="E7414" s="10" t="s">
        <v>451</v>
      </c>
      <c r="F7414" s="10"/>
      <c r="G7414" s="10"/>
      <c r="H7414" s="10" t="s">
        <v>1350</v>
      </c>
      <c r="I7414" s="10"/>
      <c r="J7414" s="10" t="s">
        <v>11659</v>
      </c>
      <c r="K7414" s="10" t="s">
        <v>11660</v>
      </c>
      <c r="L7414" s="10" t="s">
        <v>460</v>
      </c>
      <c r="M7414" s="9" t="s">
        <v>456</v>
      </c>
      <c r="N7414" s="12" t="s">
        <v>11662</v>
      </c>
    </row>
    <row r="7415" customFormat="1" spans="1:14">
      <c r="A7415" s="9" t="s">
        <v>9126</v>
      </c>
      <c r="B7415" s="9"/>
      <c r="C7415" s="10" t="s">
        <v>14696</v>
      </c>
      <c r="D7415" s="10" t="s">
        <v>14697</v>
      </c>
      <c r="E7415" s="10" t="s">
        <v>451</v>
      </c>
      <c r="F7415" s="10"/>
      <c r="G7415" s="10"/>
      <c r="H7415" s="10" t="s">
        <v>1350</v>
      </c>
      <c r="I7415" s="10"/>
      <c r="J7415" s="10" t="s">
        <v>11659</v>
      </c>
      <c r="K7415" s="10" t="s">
        <v>11660</v>
      </c>
      <c r="L7415" s="10" t="s">
        <v>460</v>
      </c>
      <c r="M7415" s="9" t="s">
        <v>456</v>
      </c>
      <c r="N7415" s="12" t="s">
        <v>11662</v>
      </c>
    </row>
    <row r="7416" customFormat="1" spans="1:14">
      <c r="A7416" s="9" t="s">
        <v>9126</v>
      </c>
      <c r="B7416" s="9"/>
      <c r="C7416" s="10" t="s">
        <v>14698</v>
      </c>
      <c r="D7416" s="10" t="s">
        <v>14699</v>
      </c>
      <c r="E7416" s="10" t="s">
        <v>451</v>
      </c>
      <c r="F7416" s="10"/>
      <c r="G7416" s="10"/>
      <c r="H7416" s="10" t="s">
        <v>1350</v>
      </c>
      <c r="I7416" s="10"/>
      <c r="J7416" s="10" t="s">
        <v>11659</v>
      </c>
      <c r="K7416" s="10" t="s">
        <v>11660</v>
      </c>
      <c r="L7416" s="10" t="s">
        <v>460</v>
      </c>
      <c r="M7416" s="9" t="s">
        <v>456</v>
      </c>
      <c r="N7416" s="12" t="s">
        <v>11662</v>
      </c>
    </row>
    <row r="7417" customFormat="1" spans="1:14">
      <c r="A7417" s="9" t="s">
        <v>9126</v>
      </c>
      <c r="B7417" s="9"/>
      <c r="C7417" s="10" t="s">
        <v>14700</v>
      </c>
      <c r="D7417" s="10" t="s">
        <v>14701</v>
      </c>
      <c r="E7417" s="10" t="s">
        <v>451</v>
      </c>
      <c r="F7417" s="10"/>
      <c r="G7417" s="10"/>
      <c r="H7417" s="10" t="s">
        <v>1350</v>
      </c>
      <c r="I7417" s="10"/>
      <c r="J7417" s="10" t="s">
        <v>11659</v>
      </c>
      <c r="K7417" s="10" t="s">
        <v>11660</v>
      </c>
      <c r="L7417" s="10" t="s">
        <v>460</v>
      </c>
      <c r="M7417" s="9" t="s">
        <v>456</v>
      </c>
      <c r="N7417" s="12" t="s">
        <v>11662</v>
      </c>
    </row>
    <row r="7418" customFormat="1" spans="1:14">
      <c r="A7418" s="9" t="s">
        <v>9126</v>
      </c>
      <c r="B7418" s="9"/>
      <c r="C7418" s="10" t="s">
        <v>14702</v>
      </c>
      <c r="D7418" s="10" t="s">
        <v>14703</v>
      </c>
      <c r="E7418" s="10" t="s">
        <v>451</v>
      </c>
      <c r="F7418" s="10"/>
      <c r="G7418" s="10"/>
      <c r="H7418" s="10" t="s">
        <v>1350</v>
      </c>
      <c r="I7418" s="10"/>
      <c r="J7418" s="10" t="s">
        <v>11659</v>
      </c>
      <c r="K7418" s="10" t="s">
        <v>11660</v>
      </c>
      <c r="L7418" s="10" t="s">
        <v>460</v>
      </c>
      <c r="M7418" s="9" t="s">
        <v>456</v>
      </c>
      <c r="N7418" s="12" t="s">
        <v>11662</v>
      </c>
    </row>
    <row r="7419" customFormat="1" spans="1:14">
      <c r="A7419" s="9" t="s">
        <v>9126</v>
      </c>
      <c r="B7419" s="9"/>
      <c r="C7419" s="10" t="s">
        <v>14704</v>
      </c>
      <c r="D7419" s="10" t="s">
        <v>14705</v>
      </c>
      <c r="E7419" s="10" t="s">
        <v>451</v>
      </c>
      <c r="F7419" s="10"/>
      <c r="G7419" s="10"/>
      <c r="H7419" s="10" t="s">
        <v>1350</v>
      </c>
      <c r="I7419" s="10"/>
      <c r="J7419" s="10" t="s">
        <v>11659</v>
      </c>
      <c r="K7419" s="10" t="s">
        <v>11660</v>
      </c>
      <c r="L7419" s="10" t="s">
        <v>460</v>
      </c>
      <c r="M7419" s="9" t="s">
        <v>456</v>
      </c>
      <c r="N7419" s="12" t="s">
        <v>11662</v>
      </c>
    </row>
    <row r="7420" customFormat="1" spans="1:14">
      <c r="A7420" s="9" t="s">
        <v>9126</v>
      </c>
      <c r="B7420" s="9"/>
      <c r="C7420" s="10" t="s">
        <v>14706</v>
      </c>
      <c r="D7420" s="10" t="s">
        <v>14707</v>
      </c>
      <c r="E7420" s="10" t="s">
        <v>451</v>
      </c>
      <c r="F7420" s="10"/>
      <c r="G7420" s="10"/>
      <c r="H7420" s="10" t="s">
        <v>1350</v>
      </c>
      <c r="I7420" s="10"/>
      <c r="J7420" s="10" t="s">
        <v>11659</v>
      </c>
      <c r="K7420" s="10" t="s">
        <v>11660</v>
      </c>
      <c r="L7420" s="10" t="s">
        <v>460</v>
      </c>
      <c r="M7420" s="9" t="s">
        <v>456</v>
      </c>
      <c r="N7420" s="12" t="s">
        <v>11662</v>
      </c>
    </row>
    <row r="7421" customFormat="1" spans="1:14">
      <c r="A7421" s="9" t="s">
        <v>9126</v>
      </c>
      <c r="B7421" s="9"/>
      <c r="C7421" s="10" t="s">
        <v>14708</v>
      </c>
      <c r="D7421" s="10" t="s">
        <v>14709</v>
      </c>
      <c r="E7421" s="10" t="s">
        <v>451</v>
      </c>
      <c r="F7421" s="10"/>
      <c r="G7421" s="10"/>
      <c r="H7421" s="10" t="s">
        <v>1350</v>
      </c>
      <c r="I7421" s="10"/>
      <c r="J7421" s="10" t="s">
        <v>11659</v>
      </c>
      <c r="K7421" s="10" t="s">
        <v>11660</v>
      </c>
      <c r="L7421" s="10" t="s">
        <v>460</v>
      </c>
      <c r="M7421" s="9" t="s">
        <v>456</v>
      </c>
      <c r="N7421" s="12" t="s">
        <v>11662</v>
      </c>
    </row>
    <row r="7422" customFormat="1" spans="1:14">
      <c r="A7422" s="9" t="s">
        <v>9126</v>
      </c>
      <c r="B7422" s="9"/>
      <c r="C7422" s="10" t="s">
        <v>14710</v>
      </c>
      <c r="D7422" s="10" t="s">
        <v>14711</v>
      </c>
      <c r="E7422" s="10" t="s">
        <v>451</v>
      </c>
      <c r="F7422" s="10"/>
      <c r="G7422" s="10"/>
      <c r="H7422" s="10" t="s">
        <v>1350</v>
      </c>
      <c r="I7422" s="10"/>
      <c r="J7422" s="10" t="s">
        <v>11659</v>
      </c>
      <c r="K7422" s="10" t="s">
        <v>11660</v>
      </c>
      <c r="L7422" s="10" t="s">
        <v>460</v>
      </c>
      <c r="M7422" s="9" t="s">
        <v>456</v>
      </c>
      <c r="N7422" s="12" t="s">
        <v>11662</v>
      </c>
    </row>
    <row r="7423" customFormat="1" spans="1:14">
      <c r="A7423" s="9" t="s">
        <v>9126</v>
      </c>
      <c r="B7423" s="9"/>
      <c r="C7423" s="10" t="s">
        <v>14712</v>
      </c>
      <c r="D7423" s="10" t="s">
        <v>14713</v>
      </c>
      <c r="E7423" s="10" t="s">
        <v>451</v>
      </c>
      <c r="F7423" s="10"/>
      <c r="G7423" s="10"/>
      <c r="H7423" s="10" t="s">
        <v>1350</v>
      </c>
      <c r="I7423" s="10"/>
      <c r="J7423" s="10" t="s">
        <v>11659</v>
      </c>
      <c r="K7423" s="10" t="s">
        <v>11660</v>
      </c>
      <c r="L7423" s="10" t="s">
        <v>460</v>
      </c>
      <c r="M7423" s="9" t="s">
        <v>456</v>
      </c>
      <c r="N7423" s="12" t="s">
        <v>11662</v>
      </c>
    </row>
    <row r="7424" customFormat="1" spans="1:14">
      <c r="A7424" s="9" t="s">
        <v>9126</v>
      </c>
      <c r="B7424" s="9"/>
      <c r="C7424" s="10" t="s">
        <v>14714</v>
      </c>
      <c r="D7424" s="10" t="s">
        <v>14715</v>
      </c>
      <c r="E7424" s="10" t="s">
        <v>451</v>
      </c>
      <c r="F7424" s="10"/>
      <c r="G7424" s="10"/>
      <c r="H7424" s="10" t="s">
        <v>1350</v>
      </c>
      <c r="I7424" s="10"/>
      <c r="J7424" s="10" t="s">
        <v>11659</v>
      </c>
      <c r="K7424" s="10" t="s">
        <v>11660</v>
      </c>
      <c r="L7424" s="10" t="s">
        <v>460</v>
      </c>
      <c r="M7424" s="9" t="s">
        <v>456</v>
      </c>
      <c r="N7424" s="12" t="s">
        <v>11662</v>
      </c>
    </row>
    <row r="7425" customFormat="1" spans="1:14">
      <c r="A7425" s="9" t="s">
        <v>9126</v>
      </c>
      <c r="B7425" s="9"/>
      <c r="C7425" s="10" t="s">
        <v>14716</v>
      </c>
      <c r="D7425" s="10" t="s">
        <v>14717</v>
      </c>
      <c r="E7425" s="10" t="s">
        <v>451</v>
      </c>
      <c r="F7425" s="10"/>
      <c r="G7425" s="10"/>
      <c r="H7425" s="10" t="s">
        <v>1350</v>
      </c>
      <c r="I7425" s="10"/>
      <c r="J7425" s="10" t="s">
        <v>11659</v>
      </c>
      <c r="K7425" s="10" t="s">
        <v>11660</v>
      </c>
      <c r="L7425" s="10" t="s">
        <v>460</v>
      </c>
      <c r="M7425" s="9" t="s">
        <v>456</v>
      </c>
      <c r="N7425" s="12" t="s">
        <v>11662</v>
      </c>
    </row>
    <row r="7426" customFormat="1" spans="1:14">
      <c r="A7426" s="9" t="s">
        <v>9126</v>
      </c>
      <c r="B7426" s="9"/>
      <c r="C7426" s="10" t="s">
        <v>14718</v>
      </c>
      <c r="D7426" s="10" t="s">
        <v>14719</v>
      </c>
      <c r="E7426" s="10" t="s">
        <v>451</v>
      </c>
      <c r="F7426" s="10"/>
      <c r="G7426" s="10"/>
      <c r="H7426" s="10" t="s">
        <v>1350</v>
      </c>
      <c r="I7426" s="10"/>
      <c r="J7426" s="10" t="s">
        <v>11659</v>
      </c>
      <c r="K7426" s="10" t="s">
        <v>11660</v>
      </c>
      <c r="L7426" s="10" t="s">
        <v>460</v>
      </c>
      <c r="M7426" s="9" t="s">
        <v>456</v>
      </c>
      <c r="N7426" s="12" t="s">
        <v>11662</v>
      </c>
    </row>
    <row r="7427" customFormat="1" spans="1:14">
      <c r="A7427" s="9" t="s">
        <v>9126</v>
      </c>
      <c r="B7427" s="9"/>
      <c r="C7427" s="10" t="s">
        <v>14720</v>
      </c>
      <c r="D7427" s="10" t="s">
        <v>14721</v>
      </c>
      <c r="E7427" s="10" t="s">
        <v>451</v>
      </c>
      <c r="F7427" s="10"/>
      <c r="G7427" s="10"/>
      <c r="H7427" s="10" t="s">
        <v>1350</v>
      </c>
      <c r="I7427" s="10"/>
      <c r="J7427" s="10" t="s">
        <v>11659</v>
      </c>
      <c r="K7427" s="10" t="s">
        <v>11660</v>
      </c>
      <c r="L7427" s="10" t="s">
        <v>460</v>
      </c>
      <c r="M7427" s="9" t="s">
        <v>456</v>
      </c>
      <c r="N7427" s="12" t="s">
        <v>11662</v>
      </c>
    </row>
    <row r="7428" customFormat="1" spans="1:14">
      <c r="A7428" s="9" t="s">
        <v>9126</v>
      </c>
      <c r="B7428" s="9"/>
      <c r="C7428" s="10" t="s">
        <v>14722</v>
      </c>
      <c r="D7428" s="10" t="s">
        <v>14723</v>
      </c>
      <c r="E7428" s="10" t="s">
        <v>451</v>
      </c>
      <c r="F7428" s="10"/>
      <c r="G7428" s="10"/>
      <c r="H7428" s="10" t="s">
        <v>1350</v>
      </c>
      <c r="I7428" s="10"/>
      <c r="J7428" s="10" t="s">
        <v>11659</v>
      </c>
      <c r="K7428" s="10" t="s">
        <v>11660</v>
      </c>
      <c r="L7428" s="10" t="s">
        <v>460</v>
      </c>
      <c r="M7428" s="9" t="s">
        <v>456</v>
      </c>
      <c r="N7428" s="12" t="s">
        <v>11662</v>
      </c>
    </row>
    <row r="7429" customFormat="1" spans="1:14">
      <c r="A7429" s="9" t="s">
        <v>9126</v>
      </c>
      <c r="B7429" s="9"/>
      <c r="C7429" s="10" t="s">
        <v>14724</v>
      </c>
      <c r="D7429" s="10" t="s">
        <v>14725</v>
      </c>
      <c r="E7429" s="10" t="s">
        <v>451</v>
      </c>
      <c r="F7429" s="10"/>
      <c r="G7429" s="10"/>
      <c r="H7429" s="10" t="s">
        <v>1350</v>
      </c>
      <c r="I7429" s="10"/>
      <c r="J7429" s="10" t="s">
        <v>11659</v>
      </c>
      <c r="K7429" s="10" t="s">
        <v>11660</v>
      </c>
      <c r="L7429" s="10" t="s">
        <v>460</v>
      </c>
      <c r="M7429" s="9" t="s">
        <v>456</v>
      </c>
      <c r="N7429" s="12" t="s">
        <v>11662</v>
      </c>
    </row>
    <row r="7430" customFormat="1" spans="1:14">
      <c r="A7430" s="9" t="s">
        <v>9126</v>
      </c>
      <c r="B7430" s="9"/>
      <c r="C7430" s="10" t="s">
        <v>14726</v>
      </c>
      <c r="D7430" s="10" t="s">
        <v>14727</v>
      </c>
      <c r="E7430" s="10" t="s">
        <v>451</v>
      </c>
      <c r="F7430" s="10"/>
      <c r="G7430" s="10"/>
      <c r="H7430" s="10" t="s">
        <v>1350</v>
      </c>
      <c r="I7430" s="10"/>
      <c r="J7430" s="10" t="s">
        <v>11659</v>
      </c>
      <c r="K7430" s="10" t="s">
        <v>11660</v>
      </c>
      <c r="L7430" s="10" t="s">
        <v>460</v>
      </c>
      <c r="M7430" s="9" t="s">
        <v>456</v>
      </c>
      <c r="N7430" s="12" t="s">
        <v>11662</v>
      </c>
    </row>
    <row r="7431" customFormat="1" spans="1:14">
      <c r="A7431" s="9" t="s">
        <v>9126</v>
      </c>
      <c r="B7431" s="9"/>
      <c r="C7431" s="10" t="s">
        <v>14728</v>
      </c>
      <c r="D7431" s="10" t="s">
        <v>14729</v>
      </c>
      <c r="E7431" s="10" t="s">
        <v>451</v>
      </c>
      <c r="F7431" s="10"/>
      <c r="G7431" s="10"/>
      <c r="H7431" s="10" t="s">
        <v>1350</v>
      </c>
      <c r="I7431" s="10"/>
      <c r="J7431" s="10" t="s">
        <v>11659</v>
      </c>
      <c r="K7431" s="10" t="s">
        <v>11660</v>
      </c>
      <c r="L7431" s="10" t="s">
        <v>460</v>
      </c>
      <c r="M7431" s="9" t="s">
        <v>456</v>
      </c>
      <c r="N7431" s="12" t="s">
        <v>11662</v>
      </c>
    </row>
    <row r="7432" customFormat="1" spans="1:14">
      <c r="A7432" s="9" t="s">
        <v>9126</v>
      </c>
      <c r="B7432" s="9"/>
      <c r="C7432" s="10" t="s">
        <v>14730</v>
      </c>
      <c r="D7432" s="10" t="s">
        <v>14731</v>
      </c>
      <c r="E7432" s="10" t="s">
        <v>451</v>
      </c>
      <c r="F7432" s="10"/>
      <c r="G7432" s="10"/>
      <c r="H7432" s="10" t="s">
        <v>1350</v>
      </c>
      <c r="I7432" s="10"/>
      <c r="J7432" s="10" t="s">
        <v>11659</v>
      </c>
      <c r="K7432" s="10" t="s">
        <v>11660</v>
      </c>
      <c r="L7432" s="10" t="s">
        <v>460</v>
      </c>
      <c r="M7432" s="9" t="s">
        <v>456</v>
      </c>
      <c r="N7432" s="12" t="s">
        <v>11662</v>
      </c>
    </row>
    <row r="7433" customFormat="1" spans="1:14">
      <c r="A7433" s="9" t="s">
        <v>9126</v>
      </c>
      <c r="B7433" s="9"/>
      <c r="C7433" s="10" t="s">
        <v>14732</v>
      </c>
      <c r="D7433" s="10" t="s">
        <v>14733</v>
      </c>
      <c r="E7433" s="10" t="s">
        <v>451</v>
      </c>
      <c r="F7433" s="10"/>
      <c r="G7433" s="10"/>
      <c r="H7433" s="10" t="s">
        <v>1350</v>
      </c>
      <c r="I7433" s="10"/>
      <c r="J7433" s="10" t="s">
        <v>11659</v>
      </c>
      <c r="K7433" s="10" t="s">
        <v>11660</v>
      </c>
      <c r="L7433" s="10" t="s">
        <v>460</v>
      </c>
      <c r="M7433" s="9" t="s">
        <v>456</v>
      </c>
      <c r="N7433" s="12" t="s">
        <v>11662</v>
      </c>
    </row>
    <row r="7434" customFormat="1" spans="1:14">
      <c r="A7434" s="9" t="s">
        <v>9126</v>
      </c>
      <c r="B7434" s="9"/>
      <c r="C7434" s="10" t="s">
        <v>14734</v>
      </c>
      <c r="D7434" s="10" t="s">
        <v>14735</v>
      </c>
      <c r="E7434" s="10" t="s">
        <v>451</v>
      </c>
      <c r="F7434" s="10"/>
      <c r="G7434" s="10"/>
      <c r="H7434" s="10" t="s">
        <v>1350</v>
      </c>
      <c r="I7434" s="10"/>
      <c r="J7434" s="10" t="s">
        <v>11659</v>
      </c>
      <c r="K7434" s="10" t="s">
        <v>11660</v>
      </c>
      <c r="L7434" s="10" t="s">
        <v>460</v>
      </c>
      <c r="M7434" s="9" t="s">
        <v>456</v>
      </c>
      <c r="N7434" s="12" t="s">
        <v>11662</v>
      </c>
    </row>
    <row r="7435" customFormat="1" spans="1:14">
      <c r="A7435" s="9" t="s">
        <v>9126</v>
      </c>
      <c r="B7435" s="9"/>
      <c r="C7435" s="10" t="s">
        <v>14736</v>
      </c>
      <c r="D7435" s="10" t="s">
        <v>14737</v>
      </c>
      <c r="E7435" s="10" t="s">
        <v>451</v>
      </c>
      <c r="F7435" s="10"/>
      <c r="G7435" s="10"/>
      <c r="H7435" s="10" t="s">
        <v>1350</v>
      </c>
      <c r="I7435" s="10"/>
      <c r="J7435" s="10" t="s">
        <v>11659</v>
      </c>
      <c r="K7435" s="10" t="s">
        <v>11660</v>
      </c>
      <c r="L7435" s="10" t="s">
        <v>460</v>
      </c>
      <c r="M7435" s="9" t="s">
        <v>456</v>
      </c>
      <c r="N7435" s="12" t="s">
        <v>11662</v>
      </c>
    </row>
    <row r="7436" customFormat="1" spans="1:14">
      <c r="A7436" s="9" t="s">
        <v>9126</v>
      </c>
      <c r="B7436" s="9"/>
      <c r="C7436" s="10" t="s">
        <v>14738</v>
      </c>
      <c r="D7436" s="10" t="s">
        <v>14739</v>
      </c>
      <c r="E7436" s="10" t="s">
        <v>451</v>
      </c>
      <c r="F7436" s="10"/>
      <c r="G7436" s="10"/>
      <c r="H7436" s="10" t="s">
        <v>1350</v>
      </c>
      <c r="I7436" s="10"/>
      <c r="J7436" s="10" t="s">
        <v>11659</v>
      </c>
      <c r="K7436" s="10" t="s">
        <v>11660</v>
      </c>
      <c r="L7436" s="10" t="s">
        <v>460</v>
      </c>
      <c r="M7436" s="9" t="s">
        <v>456</v>
      </c>
      <c r="N7436" s="12" t="s">
        <v>11662</v>
      </c>
    </row>
    <row r="7437" customFormat="1" spans="1:14">
      <c r="A7437" s="9" t="s">
        <v>9126</v>
      </c>
      <c r="B7437" s="9"/>
      <c r="C7437" s="10" t="s">
        <v>14740</v>
      </c>
      <c r="D7437" s="10" t="s">
        <v>14741</v>
      </c>
      <c r="E7437" s="10" t="s">
        <v>451</v>
      </c>
      <c r="F7437" s="10"/>
      <c r="G7437" s="10"/>
      <c r="H7437" s="10" t="s">
        <v>1350</v>
      </c>
      <c r="I7437" s="10"/>
      <c r="J7437" s="10" t="s">
        <v>11659</v>
      </c>
      <c r="K7437" s="10" t="s">
        <v>11660</v>
      </c>
      <c r="L7437" s="10" t="s">
        <v>460</v>
      </c>
      <c r="M7437" s="9" t="s">
        <v>456</v>
      </c>
      <c r="N7437" s="12" t="s">
        <v>11662</v>
      </c>
    </row>
    <row r="7438" customFormat="1" spans="1:14">
      <c r="A7438" s="9" t="s">
        <v>9126</v>
      </c>
      <c r="B7438" s="9"/>
      <c r="C7438" s="10" t="s">
        <v>14742</v>
      </c>
      <c r="D7438" s="10" t="s">
        <v>14743</v>
      </c>
      <c r="E7438" s="10" t="s">
        <v>451</v>
      </c>
      <c r="F7438" s="10"/>
      <c r="G7438" s="10"/>
      <c r="H7438" s="10" t="s">
        <v>1350</v>
      </c>
      <c r="I7438" s="10"/>
      <c r="J7438" s="10" t="s">
        <v>11659</v>
      </c>
      <c r="K7438" s="10" t="s">
        <v>11660</v>
      </c>
      <c r="L7438" s="10" t="s">
        <v>460</v>
      </c>
      <c r="M7438" s="9" t="s">
        <v>456</v>
      </c>
      <c r="N7438" s="12" t="s">
        <v>11662</v>
      </c>
    </row>
    <row r="7439" customFormat="1" spans="1:14">
      <c r="A7439" s="9" t="s">
        <v>9126</v>
      </c>
      <c r="B7439" s="9"/>
      <c r="C7439" s="10" t="s">
        <v>14744</v>
      </c>
      <c r="D7439" s="10" t="s">
        <v>14745</v>
      </c>
      <c r="E7439" s="10" t="s">
        <v>451</v>
      </c>
      <c r="F7439" s="10"/>
      <c r="G7439" s="10"/>
      <c r="H7439" s="10" t="s">
        <v>1350</v>
      </c>
      <c r="I7439" s="10"/>
      <c r="J7439" s="10" t="s">
        <v>11659</v>
      </c>
      <c r="K7439" s="10" t="s">
        <v>11660</v>
      </c>
      <c r="L7439" s="10" t="s">
        <v>460</v>
      </c>
      <c r="M7439" s="9" t="s">
        <v>456</v>
      </c>
      <c r="N7439" s="12" t="s">
        <v>11662</v>
      </c>
    </row>
    <row r="7440" customFormat="1" spans="1:14">
      <c r="A7440" s="9" t="s">
        <v>9126</v>
      </c>
      <c r="B7440" s="9"/>
      <c r="C7440" s="10" t="s">
        <v>14746</v>
      </c>
      <c r="D7440" s="10" t="s">
        <v>14747</v>
      </c>
      <c r="E7440" s="10" t="s">
        <v>451</v>
      </c>
      <c r="F7440" s="10"/>
      <c r="G7440" s="10"/>
      <c r="H7440" s="10" t="s">
        <v>1350</v>
      </c>
      <c r="I7440" s="10"/>
      <c r="J7440" s="10" t="s">
        <v>11659</v>
      </c>
      <c r="K7440" s="10" t="s">
        <v>11660</v>
      </c>
      <c r="L7440" s="10" t="s">
        <v>460</v>
      </c>
      <c r="M7440" s="9" t="s">
        <v>456</v>
      </c>
      <c r="N7440" s="12" t="s">
        <v>11662</v>
      </c>
    </row>
    <row r="7441" customFormat="1" spans="1:14">
      <c r="A7441" s="9" t="s">
        <v>9126</v>
      </c>
      <c r="B7441" s="9"/>
      <c r="C7441" s="10" t="s">
        <v>14748</v>
      </c>
      <c r="D7441" s="10" t="s">
        <v>14749</v>
      </c>
      <c r="E7441" s="10" t="s">
        <v>451</v>
      </c>
      <c r="F7441" s="10"/>
      <c r="G7441" s="10"/>
      <c r="H7441" s="10" t="s">
        <v>1350</v>
      </c>
      <c r="I7441" s="10"/>
      <c r="J7441" s="10" t="s">
        <v>11659</v>
      </c>
      <c r="K7441" s="10" t="s">
        <v>11660</v>
      </c>
      <c r="L7441" s="10" t="s">
        <v>460</v>
      </c>
      <c r="M7441" s="9" t="s">
        <v>456</v>
      </c>
      <c r="N7441" s="12" t="s">
        <v>11662</v>
      </c>
    </row>
    <row r="7442" customFormat="1" spans="1:14">
      <c r="A7442" s="9" t="s">
        <v>9126</v>
      </c>
      <c r="B7442" s="9"/>
      <c r="C7442" s="10" t="s">
        <v>14750</v>
      </c>
      <c r="D7442" s="10" t="s">
        <v>14751</v>
      </c>
      <c r="E7442" s="10" t="s">
        <v>451</v>
      </c>
      <c r="F7442" s="10"/>
      <c r="G7442" s="10"/>
      <c r="H7442" s="10" t="s">
        <v>1350</v>
      </c>
      <c r="I7442" s="10"/>
      <c r="J7442" s="10" t="s">
        <v>11659</v>
      </c>
      <c r="K7442" s="10" t="s">
        <v>11660</v>
      </c>
      <c r="L7442" s="10" t="s">
        <v>460</v>
      </c>
      <c r="M7442" s="9" t="s">
        <v>456</v>
      </c>
      <c r="N7442" s="12" t="s">
        <v>11662</v>
      </c>
    </row>
    <row r="7443" customFormat="1" spans="1:14">
      <c r="A7443" s="9" t="s">
        <v>9126</v>
      </c>
      <c r="B7443" s="9"/>
      <c r="C7443" s="10" t="s">
        <v>14752</v>
      </c>
      <c r="D7443" s="10" t="s">
        <v>14753</v>
      </c>
      <c r="E7443" s="10" t="s">
        <v>451</v>
      </c>
      <c r="F7443" s="10"/>
      <c r="G7443" s="10"/>
      <c r="H7443" s="10" t="s">
        <v>1350</v>
      </c>
      <c r="I7443" s="10"/>
      <c r="J7443" s="10" t="s">
        <v>11659</v>
      </c>
      <c r="K7443" s="10" t="s">
        <v>11660</v>
      </c>
      <c r="L7443" s="10" t="s">
        <v>460</v>
      </c>
      <c r="M7443" s="9" t="s">
        <v>456</v>
      </c>
      <c r="N7443" s="12" t="s">
        <v>11662</v>
      </c>
    </row>
    <row r="7444" customFormat="1" spans="1:14">
      <c r="A7444" s="9" t="s">
        <v>9126</v>
      </c>
      <c r="B7444" s="9"/>
      <c r="C7444" s="10" t="s">
        <v>14754</v>
      </c>
      <c r="D7444" s="10" t="s">
        <v>14755</v>
      </c>
      <c r="E7444" s="10" t="s">
        <v>451</v>
      </c>
      <c r="F7444" s="10"/>
      <c r="G7444" s="10"/>
      <c r="H7444" s="10" t="s">
        <v>1350</v>
      </c>
      <c r="I7444" s="10"/>
      <c r="J7444" s="10" t="s">
        <v>11659</v>
      </c>
      <c r="K7444" s="10" t="s">
        <v>11660</v>
      </c>
      <c r="L7444" s="10" t="s">
        <v>460</v>
      </c>
      <c r="M7444" s="9" t="s">
        <v>456</v>
      </c>
      <c r="N7444" s="12" t="s">
        <v>11662</v>
      </c>
    </row>
    <row r="7445" customFormat="1" spans="1:14">
      <c r="A7445" s="9" t="s">
        <v>9126</v>
      </c>
      <c r="B7445" s="9"/>
      <c r="C7445" s="10" t="s">
        <v>14756</v>
      </c>
      <c r="D7445" s="10" t="s">
        <v>14757</v>
      </c>
      <c r="E7445" s="10" t="s">
        <v>451</v>
      </c>
      <c r="F7445" s="10"/>
      <c r="G7445" s="10"/>
      <c r="H7445" s="10" t="s">
        <v>1350</v>
      </c>
      <c r="I7445" s="10"/>
      <c r="J7445" s="10" t="s">
        <v>11659</v>
      </c>
      <c r="K7445" s="10" t="s">
        <v>11660</v>
      </c>
      <c r="L7445" s="10" t="s">
        <v>460</v>
      </c>
      <c r="M7445" s="9" t="s">
        <v>456</v>
      </c>
      <c r="N7445" s="12" t="s">
        <v>11662</v>
      </c>
    </row>
    <row r="7446" customFormat="1" spans="1:14">
      <c r="A7446" s="9" t="s">
        <v>9126</v>
      </c>
      <c r="B7446" s="9"/>
      <c r="C7446" s="10" t="s">
        <v>14758</v>
      </c>
      <c r="D7446" s="10" t="s">
        <v>14759</v>
      </c>
      <c r="E7446" s="10" t="s">
        <v>451</v>
      </c>
      <c r="F7446" s="10"/>
      <c r="G7446" s="10"/>
      <c r="H7446" s="10" t="s">
        <v>1350</v>
      </c>
      <c r="I7446" s="10"/>
      <c r="J7446" s="10" t="s">
        <v>11659</v>
      </c>
      <c r="K7446" s="10" t="s">
        <v>11660</v>
      </c>
      <c r="L7446" s="10" t="s">
        <v>460</v>
      </c>
      <c r="M7446" s="9" t="s">
        <v>456</v>
      </c>
      <c r="N7446" s="12" t="s">
        <v>11662</v>
      </c>
    </row>
    <row r="7447" customFormat="1" spans="1:14">
      <c r="A7447" s="9" t="s">
        <v>9126</v>
      </c>
      <c r="B7447" s="9"/>
      <c r="C7447" s="10" t="s">
        <v>14760</v>
      </c>
      <c r="D7447" s="10" t="s">
        <v>14761</v>
      </c>
      <c r="E7447" s="10" t="s">
        <v>451</v>
      </c>
      <c r="F7447" s="10"/>
      <c r="G7447" s="10"/>
      <c r="H7447" s="10" t="s">
        <v>1350</v>
      </c>
      <c r="I7447" s="10"/>
      <c r="J7447" s="10" t="s">
        <v>11659</v>
      </c>
      <c r="K7447" s="10" t="s">
        <v>11660</v>
      </c>
      <c r="L7447" s="10" t="s">
        <v>460</v>
      </c>
      <c r="M7447" s="9" t="s">
        <v>456</v>
      </c>
      <c r="N7447" s="12" t="s">
        <v>11662</v>
      </c>
    </row>
    <row r="7448" customFormat="1" spans="1:14">
      <c r="A7448" s="9" t="s">
        <v>9126</v>
      </c>
      <c r="B7448" s="9"/>
      <c r="C7448" s="10" t="s">
        <v>14762</v>
      </c>
      <c r="D7448" s="10" t="s">
        <v>14763</v>
      </c>
      <c r="E7448" s="10" t="s">
        <v>451</v>
      </c>
      <c r="F7448" s="10"/>
      <c r="G7448" s="10"/>
      <c r="H7448" s="10" t="s">
        <v>1350</v>
      </c>
      <c r="I7448" s="10"/>
      <c r="J7448" s="10" t="s">
        <v>11659</v>
      </c>
      <c r="K7448" s="10" t="s">
        <v>11660</v>
      </c>
      <c r="L7448" s="10" t="s">
        <v>460</v>
      </c>
      <c r="M7448" s="9" t="s">
        <v>456</v>
      </c>
      <c r="N7448" s="12" t="s">
        <v>11662</v>
      </c>
    </row>
    <row r="7449" customFormat="1" spans="1:14">
      <c r="A7449" s="9" t="s">
        <v>9126</v>
      </c>
      <c r="B7449" s="9"/>
      <c r="C7449" s="10" t="s">
        <v>14764</v>
      </c>
      <c r="D7449" s="10" t="s">
        <v>14765</v>
      </c>
      <c r="E7449" s="10" t="s">
        <v>451</v>
      </c>
      <c r="F7449" s="10"/>
      <c r="G7449" s="10"/>
      <c r="H7449" s="10" t="s">
        <v>1350</v>
      </c>
      <c r="I7449" s="10"/>
      <c r="J7449" s="10" t="s">
        <v>11659</v>
      </c>
      <c r="K7449" s="10" t="s">
        <v>11660</v>
      </c>
      <c r="L7449" s="10" t="s">
        <v>460</v>
      </c>
      <c r="M7449" s="9" t="s">
        <v>456</v>
      </c>
      <c r="N7449" s="12" t="s">
        <v>11662</v>
      </c>
    </row>
    <row r="7450" customFormat="1" spans="1:14">
      <c r="A7450" s="9" t="s">
        <v>9126</v>
      </c>
      <c r="B7450" s="9"/>
      <c r="C7450" s="10" t="s">
        <v>14766</v>
      </c>
      <c r="D7450" s="10" t="s">
        <v>14767</v>
      </c>
      <c r="E7450" s="10" t="s">
        <v>451</v>
      </c>
      <c r="F7450" s="10"/>
      <c r="G7450" s="10"/>
      <c r="H7450" s="10" t="s">
        <v>1350</v>
      </c>
      <c r="I7450" s="10"/>
      <c r="J7450" s="10" t="s">
        <v>11659</v>
      </c>
      <c r="K7450" s="10" t="s">
        <v>11660</v>
      </c>
      <c r="L7450" s="10" t="s">
        <v>460</v>
      </c>
      <c r="M7450" s="9" t="s">
        <v>456</v>
      </c>
      <c r="N7450" s="12" t="s">
        <v>11662</v>
      </c>
    </row>
    <row r="7451" customFormat="1" spans="1:14">
      <c r="A7451" s="9" t="s">
        <v>9126</v>
      </c>
      <c r="B7451" s="9"/>
      <c r="C7451" s="10" t="s">
        <v>14768</v>
      </c>
      <c r="D7451" s="10" t="s">
        <v>14769</v>
      </c>
      <c r="E7451" s="10" t="s">
        <v>451</v>
      </c>
      <c r="F7451" s="10"/>
      <c r="G7451" s="10"/>
      <c r="H7451" s="10" t="s">
        <v>1350</v>
      </c>
      <c r="I7451" s="10"/>
      <c r="J7451" s="10" t="s">
        <v>11659</v>
      </c>
      <c r="K7451" s="10" t="s">
        <v>11660</v>
      </c>
      <c r="L7451" s="10" t="s">
        <v>460</v>
      </c>
      <c r="M7451" s="9" t="s">
        <v>456</v>
      </c>
      <c r="N7451" s="12" t="s">
        <v>11662</v>
      </c>
    </row>
    <row r="7452" customFormat="1" spans="1:14">
      <c r="A7452" s="9" t="s">
        <v>9126</v>
      </c>
      <c r="B7452" s="9"/>
      <c r="C7452" s="10" t="s">
        <v>14770</v>
      </c>
      <c r="D7452" s="10" t="s">
        <v>14771</v>
      </c>
      <c r="E7452" s="10" t="s">
        <v>451</v>
      </c>
      <c r="F7452" s="10"/>
      <c r="G7452" s="10"/>
      <c r="H7452" s="10" t="s">
        <v>1350</v>
      </c>
      <c r="I7452" s="10"/>
      <c r="J7452" s="10" t="s">
        <v>11659</v>
      </c>
      <c r="K7452" s="10" t="s">
        <v>11660</v>
      </c>
      <c r="L7452" s="10" t="s">
        <v>460</v>
      </c>
      <c r="M7452" s="9" t="s">
        <v>456</v>
      </c>
      <c r="N7452" s="12" t="s">
        <v>11662</v>
      </c>
    </row>
    <row r="7453" customFormat="1" spans="1:14">
      <c r="A7453" s="9" t="s">
        <v>9126</v>
      </c>
      <c r="B7453" s="9"/>
      <c r="C7453" s="10" t="s">
        <v>14772</v>
      </c>
      <c r="D7453" s="10" t="s">
        <v>14773</v>
      </c>
      <c r="E7453" s="10" t="s">
        <v>451</v>
      </c>
      <c r="F7453" s="10"/>
      <c r="G7453" s="10"/>
      <c r="H7453" s="10" t="s">
        <v>1350</v>
      </c>
      <c r="I7453" s="10"/>
      <c r="J7453" s="10" t="s">
        <v>11659</v>
      </c>
      <c r="K7453" s="10" t="s">
        <v>11660</v>
      </c>
      <c r="L7453" s="10" t="s">
        <v>460</v>
      </c>
      <c r="M7453" s="9" t="s">
        <v>456</v>
      </c>
      <c r="N7453" s="12" t="s">
        <v>11662</v>
      </c>
    </row>
    <row r="7454" customFormat="1" spans="1:14">
      <c r="A7454" s="9" t="s">
        <v>9126</v>
      </c>
      <c r="B7454" s="9"/>
      <c r="C7454" s="10" t="s">
        <v>14774</v>
      </c>
      <c r="D7454" s="10" t="s">
        <v>14775</v>
      </c>
      <c r="E7454" s="10" t="s">
        <v>451</v>
      </c>
      <c r="F7454" s="10"/>
      <c r="G7454" s="10"/>
      <c r="H7454" s="10" t="s">
        <v>1350</v>
      </c>
      <c r="I7454" s="10"/>
      <c r="J7454" s="10" t="s">
        <v>11659</v>
      </c>
      <c r="K7454" s="10" t="s">
        <v>11660</v>
      </c>
      <c r="L7454" s="10" t="s">
        <v>460</v>
      </c>
      <c r="M7454" s="9" t="s">
        <v>456</v>
      </c>
      <c r="N7454" s="12" t="s">
        <v>11662</v>
      </c>
    </row>
    <row r="7455" customFormat="1" spans="1:14">
      <c r="A7455" s="9" t="s">
        <v>9126</v>
      </c>
      <c r="B7455" s="9"/>
      <c r="C7455" s="10" t="s">
        <v>14776</v>
      </c>
      <c r="D7455" s="10" t="s">
        <v>14777</v>
      </c>
      <c r="E7455" s="10" t="s">
        <v>451</v>
      </c>
      <c r="F7455" s="10"/>
      <c r="G7455" s="10"/>
      <c r="H7455" s="10" t="s">
        <v>1350</v>
      </c>
      <c r="I7455" s="10"/>
      <c r="J7455" s="10" t="s">
        <v>11659</v>
      </c>
      <c r="K7455" s="10" t="s">
        <v>11660</v>
      </c>
      <c r="L7455" s="10" t="s">
        <v>460</v>
      </c>
      <c r="M7455" s="9" t="s">
        <v>456</v>
      </c>
      <c r="N7455" s="12" t="s">
        <v>11662</v>
      </c>
    </row>
    <row r="7456" customFormat="1" spans="1:14">
      <c r="A7456" s="9" t="s">
        <v>9126</v>
      </c>
      <c r="B7456" s="9"/>
      <c r="C7456" s="10" t="s">
        <v>14778</v>
      </c>
      <c r="D7456" s="10" t="s">
        <v>14779</v>
      </c>
      <c r="E7456" s="10" t="s">
        <v>451</v>
      </c>
      <c r="F7456" s="10"/>
      <c r="G7456" s="10"/>
      <c r="H7456" s="10" t="s">
        <v>1350</v>
      </c>
      <c r="I7456" s="10"/>
      <c r="J7456" s="10" t="s">
        <v>11659</v>
      </c>
      <c r="K7456" s="10" t="s">
        <v>11660</v>
      </c>
      <c r="L7456" s="10" t="s">
        <v>460</v>
      </c>
      <c r="M7456" s="9" t="s">
        <v>456</v>
      </c>
      <c r="N7456" s="12" t="s">
        <v>11662</v>
      </c>
    </row>
    <row r="7457" customFormat="1" spans="1:14">
      <c r="A7457" s="9" t="s">
        <v>9126</v>
      </c>
      <c r="B7457" s="9"/>
      <c r="C7457" s="10" t="s">
        <v>14780</v>
      </c>
      <c r="D7457" s="10" t="s">
        <v>14781</v>
      </c>
      <c r="E7457" s="10" t="s">
        <v>451</v>
      </c>
      <c r="F7457" s="10"/>
      <c r="G7457" s="10"/>
      <c r="H7457" s="10" t="s">
        <v>1350</v>
      </c>
      <c r="I7457" s="10"/>
      <c r="J7457" s="10" t="s">
        <v>11659</v>
      </c>
      <c r="K7457" s="10" t="s">
        <v>11660</v>
      </c>
      <c r="L7457" s="10" t="s">
        <v>460</v>
      </c>
      <c r="M7457" s="9" t="s">
        <v>456</v>
      </c>
      <c r="N7457" s="12" t="s">
        <v>11662</v>
      </c>
    </row>
    <row r="7458" customFormat="1" spans="1:14">
      <c r="A7458" s="9" t="s">
        <v>9126</v>
      </c>
      <c r="B7458" s="9"/>
      <c r="C7458" s="10" t="s">
        <v>14782</v>
      </c>
      <c r="D7458" s="10" t="s">
        <v>14783</v>
      </c>
      <c r="E7458" s="10" t="s">
        <v>451</v>
      </c>
      <c r="F7458" s="10"/>
      <c r="G7458" s="10"/>
      <c r="H7458" s="10" t="s">
        <v>1350</v>
      </c>
      <c r="I7458" s="10"/>
      <c r="J7458" s="10" t="s">
        <v>11659</v>
      </c>
      <c r="K7458" s="10" t="s">
        <v>11660</v>
      </c>
      <c r="L7458" s="10" t="s">
        <v>460</v>
      </c>
      <c r="M7458" s="9" t="s">
        <v>456</v>
      </c>
      <c r="N7458" s="12" t="s">
        <v>11662</v>
      </c>
    </row>
    <row r="7459" customFormat="1" spans="1:14">
      <c r="A7459" s="9" t="s">
        <v>9126</v>
      </c>
      <c r="B7459" s="9"/>
      <c r="C7459" s="10" t="s">
        <v>14784</v>
      </c>
      <c r="D7459" s="10" t="s">
        <v>14785</v>
      </c>
      <c r="E7459" s="10" t="s">
        <v>451</v>
      </c>
      <c r="F7459" s="10"/>
      <c r="G7459" s="10"/>
      <c r="H7459" s="10" t="s">
        <v>1350</v>
      </c>
      <c r="I7459" s="10"/>
      <c r="J7459" s="10" t="s">
        <v>11659</v>
      </c>
      <c r="K7459" s="10" t="s">
        <v>11660</v>
      </c>
      <c r="L7459" s="10" t="s">
        <v>460</v>
      </c>
      <c r="M7459" s="9" t="s">
        <v>456</v>
      </c>
      <c r="N7459" s="12" t="s">
        <v>11662</v>
      </c>
    </row>
    <row r="7460" customFormat="1" spans="1:14">
      <c r="A7460" s="9" t="s">
        <v>9126</v>
      </c>
      <c r="B7460" s="9"/>
      <c r="C7460" s="10" t="s">
        <v>14786</v>
      </c>
      <c r="D7460" s="10" t="s">
        <v>14787</v>
      </c>
      <c r="E7460" s="10" t="s">
        <v>451</v>
      </c>
      <c r="F7460" s="10"/>
      <c r="G7460" s="10"/>
      <c r="H7460" s="10" t="s">
        <v>1350</v>
      </c>
      <c r="I7460" s="10"/>
      <c r="J7460" s="10" t="s">
        <v>11659</v>
      </c>
      <c r="K7460" s="10" t="s">
        <v>11660</v>
      </c>
      <c r="L7460" s="10" t="s">
        <v>460</v>
      </c>
      <c r="M7460" s="9" t="s">
        <v>456</v>
      </c>
      <c r="N7460" s="12" t="s">
        <v>11662</v>
      </c>
    </row>
    <row r="7461" customFormat="1" spans="1:14">
      <c r="A7461" s="9" t="s">
        <v>9126</v>
      </c>
      <c r="B7461" s="9"/>
      <c r="C7461" s="10" t="s">
        <v>14788</v>
      </c>
      <c r="D7461" s="10" t="s">
        <v>14789</v>
      </c>
      <c r="E7461" s="10" t="s">
        <v>451</v>
      </c>
      <c r="F7461" s="10"/>
      <c r="G7461" s="10"/>
      <c r="H7461" s="10" t="s">
        <v>1350</v>
      </c>
      <c r="I7461" s="10"/>
      <c r="J7461" s="10" t="s">
        <v>11659</v>
      </c>
      <c r="K7461" s="10" t="s">
        <v>11660</v>
      </c>
      <c r="L7461" s="10" t="s">
        <v>460</v>
      </c>
      <c r="M7461" s="9" t="s">
        <v>456</v>
      </c>
      <c r="N7461" s="12" t="s">
        <v>11662</v>
      </c>
    </row>
    <row r="7462" customFormat="1" spans="1:14">
      <c r="A7462" s="9" t="s">
        <v>9126</v>
      </c>
      <c r="B7462" s="10"/>
      <c r="C7462" s="10" t="s">
        <v>14790</v>
      </c>
      <c r="D7462" s="10" t="s">
        <v>14791</v>
      </c>
      <c r="E7462" s="13" t="s">
        <v>451</v>
      </c>
      <c r="F7462" s="10"/>
      <c r="G7462" s="10"/>
      <c r="H7462" s="10" t="s">
        <v>1350</v>
      </c>
      <c r="I7462" s="10"/>
      <c r="J7462" s="10" t="s">
        <v>11659</v>
      </c>
      <c r="K7462" s="10" t="s">
        <v>11660</v>
      </c>
      <c r="L7462" s="10" t="s">
        <v>498</v>
      </c>
      <c r="M7462" s="9" t="s">
        <v>456</v>
      </c>
      <c r="N7462" s="12" t="s">
        <v>11662</v>
      </c>
    </row>
    <row r="7463" customFormat="1" spans="1:14">
      <c r="A7463" s="9" t="s">
        <v>9126</v>
      </c>
      <c r="B7463" s="10"/>
      <c r="C7463" s="10" t="s">
        <v>14792</v>
      </c>
      <c r="D7463" s="10" t="s">
        <v>14793</v>
      </c>
      <c r="E7463" s="13" t="s">
        <v>451</v>
      </c>
      <c r="F7463" s="10"/>
      <c r="G7463" s="10"/>
      <c r="H7463" s="10" t="s">
        <v>1350</v>
      </c>
      <c r="I7463" s="10"/>
      <c r="J7463" s="10" t="s">
        <v>11659</v>
      </c>
      <c r="K7463" s="10" t="s">
        <v>11660</v>
      </c>
      <c r="L7463" s="10" t="s">
        <v>498</v>
      </c>
      <c r="M7463" s="9" t="s">
        <v>456</v>
      </c>
      <c r="N7463" s="12" t="s">
        <v>11662</v>
      </c>
    </row>
    <row r="7464" customFormat="1" spans="1:14">
      <c r="A7464" s="9" t="s">
        <v>9126</v>
      </c>
      <c r="B7464" s="10"/>
      <c r="C7464" s="10" t="s">
        <v>14794</v>
      </c>
      <c r="D7464" s="10" t="s">
        <v>14795</v>
      </c>
      <c r="E7464" s="13" t="s">
        <v>451</v>
      </c>
      <c r="F7464" s="10"/>
      <c r="G7464" s="10"/>
      <c r="H7464" s="10" t="s">
        <v>1350</v>
      </c>
      <c r="I7464" s="10"/>
      <c r="J7464" s="10" t="s">
        <v>11659</v>
      </c>
      <c r="K7464" s="10" t="s">
        <v>11660</v>
      </c>
      <c r="L7464" s="10" t="s">
        <v>498</v>
      </c>
      <c r="M7464" s="9" t="s">
        <v>456</v>
      </c>
      <c r="N7464" s="12" t="s">
        <v>11662</v>
      </c>
    </row>
    <row r="7465" customFormat="1" spans="1:14">
      <c r="A7465" s="9" t="s">
        <v>9126</v>
      </c>
      <c r="B7465" s="10"/>
      <c r="C7465" s="10" t="s">
        <v>14796</v>
      </c>
      <c r="D7465" s="10" t="s">
        <v>14797</v>
      </c>
      <c r="E7465" s="13" t="s">
        <v>451</v>
      </c>
      <c r="F7465" s="10"/>
      <c r="G7465" s="10"/>
      <c r="H7465" s="10" t="s">
        <v>1350</v>
      </c>
      <c r="I7465" s="10"/>
      <c r="J7465" s="10" t="s">
        <v>11659</v>
      </c>
      <c r="K7465" s="10" t="s">
        <v>11660</v>
      </c>
      <c r="L7465" s="10" t="s">
        <v>498</v>
      </c>
      <c r="M7465" s="9" t="s">
        <v>456</v>
      </c>
      <c r="N7465" s="12" t="s">
        <v>11662</v>
      </c>
    </row>
    <row r="7466" customFormat="1" spans="1:14">
      <c r="A7466" s="9" t="s">
        <v>9126</v>
      </c>
      <c r="B7466" s="10"/>
      <c r="C7466" s="10" t="s">
        <v>14798</v>
      </c>
      <c r="D7466" s="10" t="s">
        <v>14799</v>
      </c>
      <c r="E7466" s="13" t="s">
        <v>451</v>
      </c>
      <c r="F7466" s="10"/>
      <c r="G7466" s="10"/>
      <c r="H7466" s="10" t="s">
        <v>1350</v>
      </c>
      <c r="I7466" s="10"/>
      <c r="J7466" s="10" t="s">
        <v>11659</v>
      </c>
      <c r="K7466" s="10" t="s">
        <v>11660</v>
      </c>
      <c r="L7466" s="10" t="s">
        <v>498</v>
      </c>
      <c r="M7466" s="9" t="s">
        <v>456</v>
      </c>
      <c r="N7466" s="12" t="s">
        <v>11662</v>
      </c>
    </row>
    <row r="7467" customFormat="1" spans="1:14">
      <c r="A7467" s="9" t="s">
        <v>9126</v>
      </c>
      <c r="B7467" s="10"/>
      <c r="C7467" s="10" t="s">
        <v>14800</v>
      </c>
      <c r="D7467" s="10" t="s">
        <v>14801</v>
      </c>
      <c r="E7467" s="13" t="s">
        <v>451</v>
      </c>
      <c r="F7467" s="10"/>
      <c r="G7467" s="10"/>
      <c r="H7467" s="10" t="s">
        <v>1350</v>
      </c>
      <c r="I7467" s="10"/>
      <c r="J7467" s="10" t="s">
        <v>11659</v>
      </c>
      <c r="K7467" s="10" t="s">
        <v>11660</v>
      </c>
      <c r="L7467" s="10" t="s">
        <v>498</v>
      </c>
      <c r="M7467" s="9" t="s">
        <v>456</v>
      </c>
      <c r="N7467" s="12" t="s">
        <v>11662</v>
      </c>
    </row>
    <row r="7468" customFormat="1" spans="1:14">
      <c r="A7468" s="9" t="s">
        <v>9126</v>
      </c>
      <c r="B7468" s="10"/>
      <c r="C7468" s="10" t="s">
        <v>14802</v>
      </c>
      <c r="D7468" s="10" t="s">
        <v>14803</v>
      </c>
      <c r="E7468" s="13" t="s">
        <v>451</v>
      </c>
      <c r="F7468" s="10"/>
      <c r="G7468" s="10"/>
      <c r="H7468" s="10" t="s">
        <v>1350</v>
      </c>
      <c r="I7468" s="10"/>
      <c r="J7468" s="10" t="s">
        <v>11659</v>
      </c>
      <c r="K7468" s="10" t="s">
        <v>11660</v>
      </c>
      <c r="L7468" s="10" t="s">
        <v>498</v>
      </c>
      <c r="M7468" s="9" t="s">
        <v>456</v>
      </c>
      <c r="N7468" s="12" t="s">
        <v>11662</v>
      </c>
    </row>
    <row r="7469" customFormat="1" spans="1:14">
      <c r="A7469" s="9" t="s">
        <v>9126</v>
      </c>
      <c r="B7469" s="10"/>
      <c r="C7469" s="10" t="s">
        <v>14804</v>
      </c>
      <c r="D7469" s="10" t="s">
        <v>14805</v>
      </c>
      <c r="E7469" s="13" t="s">
        <v>451</v>
      </c>
      <c r="F7469" s="10"/>
      <c r="G7469" s="10"/>
      <c r="H7469" s="10" t="s">
        <v>1350</v>
      </c>
      <c r="I7469" s="10"/>
      <c r="J7469" s="10" t="s">
        <v>11659</v>
      </c>
      <c r="K7469" s="10" t="s">
        <v>11660</v>
      </c>
      <c r="L7469" s="10" t="s">
        <v>498</v>
      </c>
      <c r="M7469" s="9" t="s">
        <v>456</v>
      </c>
      <c r="N7469" s="12" t="s">
        <v>11662</v>
      </c>
    </row>
    <row r="7470" customFormat="1" spans="1:14">
      <c r="A7470" s="9" t="s">
        <v>9126</v>
      </c>
      <c r="B7470" s="10"/>
      <c r="C7470" s="10" t="s">
        <v>14806</v>
      </c>
      <c r="D7470" s="10" t="s">
        <v>14807</v>
      </c>
      <c r="E7470" s="13" t="s">
        <v>451</v>
      </c>
      <c r="F7470" s="10"/>
      <c r="G7470" s="10"/>
      <c r="H7470" s="10" t="s">
        <v>1350</v>
      </c>
      <c r="I7470" s="10"/>
      <c r="J7470" s="10" t="s">
        <v>11659</v>
      </c>
      <c r="K7470" s="10" t="s">
        <v>11660</v>
      </c>
      <c r="L7470" s="10" t="s">
        <v>498</v>
      </c>
      <c r="M7470" s="9" t="s">
        <v>456</v>
      </c>
      <c r="N7470" s="12" t="s">
        <v>11662</v>
      </c>
    </row>
    <row r="7471" customFormat="1" spans="1:14">
      <c r="A7471" s="9" t="s">
        <v>9126</v>
      </c>
      <c r="B7471" s="10"/>
      <c r="C7471" s="10" t="s">
        <v>14808</v>
      </c>
      <c r="D7471" s="10" t="s">
        <v>14809</v>
      </c>
      <c r="E7471" s="13" t="s">
        <v>451</v>
      </c>
      <c r="F7471" s="10"/>
      <c r="G7471" s="10"/>
      <c r="H7471" s="10" t="s">
        <v>1350</v>
      </c>
      <c r="I7471" s="10"/>
      <c r="J7471" s="10" t="s">
        <v>11659</v>
      </c>
      <c r="K7471" s="10" t="s">
        <v>11660</v>
      </c>
      <c r="L7471" s="10" t="s">
        <v>498</v>
      </c>
      <c r="M7471" s="9" t="s">
        <v>456</v>
      </c>
      <c r="N7471" s="12" t="s">
        <v>11662</v>
      </c>
    </row>
    <row r="7472" customFormat="1" spans="1:14">
      <c r="A7472" s="9" t="s">
        <v>9126</v>
      </c>
      <c r="B7472" s="10"/>
      <c r="C7472" s="10" t="s">
        <v>14810</v>
      </c>
      <c r="D7472" s="10" t="s">
        <v>14811</v>
      </c>
      <c r="E7472" s="13" t="s">
        <v>451</v>
      </c>
      <c r="F7472" s="10"/>
      <c r="G7472" s="10"/>
      <c r="H7472" s="10" t="s">
        <v>1350</v>
      </c>
      <c r="I7472" s="10"/>
      <c r="J7472" s="10" t="s">
        <v>11659</v>
      </c>
      <c r="K7472" s="10" t="s">
        <v>11660</v>
      </c>
      <c r="L7472" s="10" t="s">
        <v>498</v>
      </c>
      <c r="M7472" s="9" t="s">
        <v>456</v>
      </c>
      <c r="N7472" s="12" t="s">
        <v>11662</v>
      </c>
    </row>
    <row r="7473" customFormat="1" spans="1:14">
      <c r="A7473" s="9" t="s">
        <v>9126</v>
      </c>
      <c r="B7473" s="10"/>
      <c r="C7473" s="10" t="s">
        <v>14812</v>
      </c>
      <c r="D7473" s="10" t="s">
        <v>14813</v>
      </c>
      <c r="E7473" s="13" t="s">
        <v>451</v>
      </c>
      <c r="F7473" s="10"/>
      <c r="G7473" s="10"/>
      <c r="H7473" s="10" t="s">
        <v>1350</v>
      </c>
      <c r="I7473" s="10"/>
      <c r="J7473" s="10" t="s">
        <v>11659</v>
      </c>
      <c r="K7473" s="10" t="s">
        <v>11660</v>
      </c>
      <c r="L7473" s="10" t="s">
        <v>498</v>
      </c>
      <c r="M7473" s="9" t="s">
        <v>456</v>
      </c>
      <c r="N7473" s="12" t="s">
        <v>11662</v>
      </c>
    </row>
    <row r="7474" customFormat="1" spans="1:14">
      <c r="A7474" s="9" t="s">
        <v>9126</v>
      </c>
      <c r="B7474" s="10"/>
      <c r="C7474" s="10" t="s">
        <v>14814</v>
      </c>
      <c r="D7474" s="10" t="s">
        <v>14815</v>
      </c>
      <c r="E7474" s="13" t="s">
        <v>451</v>
      </c>
      <c r="F7474" s="10"/>
      <c r="G7474" s="10"/>
      <c r="H7474" s="10" t="s">
        <v>1350</v>
      </c>
      <c r="I7474" s="10"/>
      <c r="J7474" s="10" t="s">
        <v>11659</v>
      </c>
      <c r="K7474" s="10" t="s">
        <v>11660</v>
      </c>
      <c r="L7474" s="10" t="s">
        <v>498</v>
      </c>
      <c r="M7474" s="9" t="s">
        <v>456</v>
      </c>
      <c r="N7474" s="12" t="s">
        <v>11662</v>
      </c>
    </row>
    <row r="7475" customFormat="1" spans="1:14">
      <c r="A7475" s="9" t="s">
        <v>9126</v>
      </c>
      <c r="B7475" s="10"/>
      <c r="C7475" s="10" t="s">
        <v>14816</v>
      </c>
      <c r="D7475" s="10" t="s">
        <v>14817</v>
      </c>
      <c r="E7475" s="10" t="s">
        <v>451</v>
      </c>
      <c r="F7475" s="10"/>
      <c r="G7475" s="10"/>
      <c r="H7475" s="10" t="s">
        <v>1350</v>
      </c>
      <c r="I7475" s="10"/>
      <c r="J7475" s="10" t="s">
        <v>11659</v>
      </c>
      <c r="K7475" s="10" t="s">
        <v>11660</v>
      </c>
      <c r="L7475" s="10" t="s">
        <v>1793</v>
      </c>
      <c r="M7475" s="9" t="s">
        <v>456</v>
      </c>
      <c r="N7475" s="12" t="s">
        <v>11662</v>
      </c>
    </row>
    <row r="7476" customFormat="1" spans="1:14">
      <c r="A7476" s="9" t="s">
        <v>9126</v>
      </c>
      <c r="B7476" s="10"/>
      <c r="C7476" s="10" t="s">
        <v>14818</v>
      </c>
      <c r="D7476" s="10" t="s">
        <v>14819</v>
      </c>
      <c r="E7476" s="10" t="s">
        <v>451</v>
      </c>
      <c r="F7476" s="10"/>
      <c r="G7476" s="10"/>
      <c r="H7476" s="10" t="s">
        <v>1350</v>
      </c>
      <c r="I7476" s="10"/>
      <c r="J7476" s="10" t="s">
        <v>11659</v>
      </c>
      <c r="K7476" s="10" t="s">
        <v>11660</v>
      </c>
      <c r="L7476" s="10" t="s">
        <v>1793</v>
      </c>
      <c r="M7476" s="9" t="s">
        <v>456</v>
      </c>
      <c r="N7476" s="12" t="s">
        <v>11662</v>
      </c>
    </row>
    <row r="7477" customFormat="1" spans="1:14">
      <c r="A7477" s="9" t="s">
        <v>9126</v>
      </c>
      <c r="B7477" s="10"/>
      <c r="C7477" s="10" t="s">
        <v>14820</v>
      </c>
      <c r="D7477" s="10" t="s">
        <v>14821</v>
      </c>
      <c r="E7477" s="10" t="s">
        <v>451</v>
      </c>
      <c r="F7477" s="10"/>
      <c r="G7477" s="10"/>
      <c r="H7477" s="10" t="s">
        <v>1350</v>
      </c>
      <c r="I7477" s="10"/>
      <c r="J7477" s="10" t="s">
        <v>11659</v>
      </c>
      <c r="K7477" s="10" t="s">
        <v>11660</v>
      </c>
      <c r="L7477" s="10" t="s">
        <v>1778</v>
      </c>
      <c r="M7477" s="9" t="s">
        <v>456</v>
      </c>
      <c r="N7477" s="12" t="s">
        <v>11662</v>
      </c>
    </row>
    <row r="7478" customFormat="1" spans="1:14">
      <c r="A7478" s="9" t="s">
        <v>9126</v>
      </c>
      <c r="B7478" s="10"/>
      <c r="C7478" s="10" t="s">
        <v>14822</v>
      </c>
      <c r="D7478" s="10" t="s">
        <v>14823</v>
      </c>
      <c r="E7478" s="10" t="s">
        <v>451</v>
      </c>
      <c r="F7478" s="10"/>
      <c r="G7478" s="10"/>
      <c r="H7478" s="10" t="s">
        <v>1350</v>
      </c>
      <c r="I7478" s="10"/>
      <c r="J7478" s="10" t="s">
        <v>11659</v>
      </c>
      <c r="K7478" s="10" t="s">
        <v>11660</v>
      </c>
      <c r="L7478" s="10" t="s">
        <v>1778</v>
      </c>
      <c r="M7478" s="9" t="s">
        <v>456</v>
      </c>
      <c r="N7478" s="12" t="s">
        <v>11662</v>
      </c>
    </row>
    <row r="7479" customFormat="1" spans="1:14">
      <c r="A7479" s="9" t="s">
        <v>9126</v>
      </c>
      <c r="B7479" s="10"/>
      <c r="C7479" s="10" t="s">
        <v>14824</v>
      </c>
      <c r="D7479" s="10" t="s">
        <v>14825</v>
      </c>
      <c r="E7479" s="13" t="s">
        <v>451</v>
      </c>
      <c r="F7479" s="10"/>
      <c r="G7479" s="10"/>
      <c r="H7479" s="10" t="s">
        <v>1350</v>
      </c>
      <c r="I7479" s="10"/>
      <c r="J7479" s="10" t="s">
        <v>11659</v>
      </c>
      <c r="K7479" s="10" t="s">
        <v>11660</v>
      </c>
      <c r="L7479" s="10" t="s">
        <v>1789</v>
      </c>
      <c r="M7479" s="9" t="s">
        <v>456</v>
      </c>
      <c r="N7479" s="12" t="s">
        <v>11662</v>
      </c>
    </row>
    <row r="7480" customFormat="1" spans="1:14">
      <c r="A7480" s="9" t="s">
        <v>9126</v>
      </c>
      <c r="B7480" s="9"/>
      <c r="C7480" s="10" t="s">
        <v>14826</v>
      </c>
      <c r="D7480" s="10" t="s">
        <v>14827</v>
      </c>
      <c r="E7480" s="10" t="s">
        <v>451</v>
      </c>
      <c r="F7480" s="10"/>
      <c r="G7480" s="10"/>
      <c r="H7480" s="10" t="s">
        <v>1350</v>
      </c>
      <c r="I7480" s="10"/>
      <c r="J7480" s="10" t="s">
        <v>11659</v>
      </c>
      <c r="K7480" s="10" t="s">
        <v>11660</v>
      </c>
      <c r="L7480" s="10" t="s">
        <v>1793</v>
      </c>
      <c r="M7480" s="9" t="s">
        <v>456</v>
      </c>
      <c r="N7480" s="12" t="s">
        <v>11662</v>
      </c>
    </row>
    <row r="7481" customFormat="1" spans="1:14">
      <c r="A7481" s="9" t="s">
        <v>9126</v>
      </c>
      <c r="B7481" s="10"/>
      <c r="C7481" s="10" t="s">
        <v>14828</v>
      </c>
      <c r="D7481" s="10" t="s">
        <v>14829</v>
      </c>
      <c r="E7481" s="13" t="s">
        <v>451</v>
      </c>
      <c r="F7481" s="10"/>
      <c r="G7481" s="10"/>
      <c r="H7481" s="10" t="s">
        <v>1350</v>
      </c>
      <c r="I7481" s="10"/>
      <c r="J7481" s="10" t="s">
        <v>11659</v>
      </c>
      <c r="K7481" s="10" t="s">
        <v>11660</v>
      </c>
      <c r="L7481" s="10" t="s">
        <v>1793</v>
      </c>
      <c r="M7481" s="9" t="s">
        <v>456</v>
      </c>
      <c r="N7481" s="12" t="s">
        <v>11662</v>
      </c>
    </row>
    <row r="7482" customFormat="1" spans="1:14">
      <c r="A7482" s="9" t="s">
        <v>9126</v>
      </c>
      <c r="B7482" s="9"/>
      <c r="C7482" s="10" t="s">
        <v>14830</v>
      </c>
      <c r="D7482" s="10" t="s">
        <v>14831</v>
      </c>
      <c r="E7482" s="10" t="s">
        <v>451</v>
      </c>
      <c r="F7482" s="10"/>
      <c r="G7482" s="10"/>
      <c r="H7482" s="10" t="s">
        <v>1350</v>
      </c>
      <c r="I7482" s="10"/>
      <c r="J7482" s="10" t="s">
        <v>11659</v>
      </c>
      <c r="K7482" s="10" t="s">
        <v>11660</v>
      </c>
      <c r="L7482" s="10" t="s">
        <v>1789</v>
      </c>
      <c r="M7482" s="9" t="s">
        <v>456</v>
      </c>
      <c r="N7482" s="12" t="s">
        <v>11662</v>
      </c>
    </row>
    <row r="7483" customFormat="1" spans="1:14">
      <c r="A7483" s="9" t="s">
        <v>9126</v>
      </c>
      <c r="B7483" s="9"/>
      <c r="C7483" s="10" t="s">
        <v>14832</v>
      </c>
      <c r="D7483" s="10" t="s">
        <v>14833</v>
      </c>
      <c r="E7483" s="10" t="s">
        <v>451</v>
      </c>
      <c r="F7483" s="10"/>
      <c r="G7483" s="10"/>
      <c r="H7483" s="10" t="s">
        <v>1350</v>
      </c>
      <c r="I7483" s="10"/>
      <c r="J7483" s="10" t="s">
        <v>11659</v>
      </c>
      <c r="K7483" s="10" t="s">
        <v>11660</v>
      </c>
      <c r="L7483" s="10" t="s">
        <v>1793</v>
      </c>
      <c r="M7483" s="9" t="s">
        <v>456</v>
      </c>
      <c r="N7483" s="12" t="s">
        <v>11662</v>
      </c>
    </row>
    <row r="7484" customFormat="1" spans="1:14">
      <c r="A7484" s="9" t="s">
        <v>9126</v>
      </c>
      <c r="B7484" s="9"/>
      <c r="C7484" s="10" t="s">
        <v>14834</v>
      </c>
      <c r="D7484" s="10" t="s">
        <v>14835</v>
      </c>
      <c r="E7484" s="10" t="s">
        <v>451</v>
      </c>
      <c r="F7484" s="10"/>
      <c r="G7484" s="10"/>
      <c r="H7484" s="10" t="s">
        <v>1350</v>
      </c>
      <c r="I7484" s="10"/>
      <c r="J7484" s="10" t="s">
        <v>11659</v>
      </c>
      <c r="K7484" s="10" t="s">
        <v>11660</v>
      </c>
      <c r="L7484" s="10" t="s">
        <v>1793</v>
      </c>
      <c r="M7484" s="9" t="s">
        <v>456</v>
      </c>
      <c r="N7484" s="12" t="s">
        <v>11662</v>
      </c>
    </row>
    <row r="7485" customFormat="1" spans="1:14">
      <c r="A7485" s="9" t="s">
        <v>9126</v>
      </c>
      <c r="B7485" s="10"/>
      <c r="C7485" s="10" t="s">
        <v>14836</v>
      </c>
      <c r="D7485" s="10" t="s">
        <v>14837</v>
      </c>
      <c r="E7485" s="13" t="s">
        <v>451</v>
      </c>
      <c r="F7485" s="10"/>
      <c r="G7485" s="10"/>
      <c r="H7485" s="10" t="s">
        <v>1350</v>
      </c>
      <c r="I7485" s="10"/>
      <c r="J7485" s="10" t="s">
        <v>11659</v>
      </c>
      <c r="K7485" s="10" t="s">
        <v>11660</v>
      </c>
      <c r="L7485" s="10" t="s">
        <v>1793</v>
      </c>
      <c r="M7485" s="9" t="s">
        <v>456</v>
      </c>
      <c r="N7485" s="12" t="s">
        <v>11662</v>
      </c>
    </row>
    <row r="7486" customFormat="1" spans="1:14">
      <c r="A7486" s="9" t="s">
        <v>9126</v>
      </c>
      <c r="B7486" s="10"/>
      <c r="C7486" s="10" t="s">
        <v>14838</v>
      </c>
      <c r="D7486" s="10" t="s">
        <v>14839</v>
      </c>
      <c r="E7486" s="13" t="s">
        <v>451</v>
      </c>
      <c r="F7486" s="10"/>
      <c r="G7486" s="10"/>
      <c r="H7486" s="10" t="s">
        <v>1350</v>
      </c>
      <c r="I7486" s="10"/>
      <c r="J7486" s="10" t="s">
        <v>11659</v>
      </c>
      <c r="K7486" s="10" t="s">
        <v>11660</v>
      </c>
      <c r="L7486" s="10" t="s">
        <v>1793</v>
      </c>
      <c r="M7486" s="9" t="s">
        <v>456</v>
      </c>
      <c r="N7486" s="12" t="s">
        <v>11662</v>
      </c>
    </row>
    <row r="7487" customFormat="1" spans="1:14">
      <c r="A7487" s="9" t="s">
        <v>9126</v>
      </c>
      <c r="B7487" s="10"/>
      <c r="C7487" s="10" t="s">
        <v>14840</v>
      </c>
      <c r="D7487" s="10" t="s">
        <v>14841</v>
      </c>
      <c r="E7487" s="13" t="s">
        <v>451</v>
      </c>
      <c r="F7487" s="10"/>
      <c r="G7487" s="10"/>
      <c r="H7487" s="10" t="s">
        <v>1350</v>
      </c>
      <c r="I7487" s="10"/>
      <c r="J7487" s="10" t="s">
        <v>11659</v>
      </c>
      <c r="K7487" s="10" t="s">
        <v>11660</v>
      </c>
      <c r="L7487" s="10" t="s">
        <v>1793</v>
      </c>
      <c r="M7487" s="9" t="s">
        <v>456</v>
      </c>
      <c r="N7487" s="12" t="s">
        <v>11662</v>
      </c>
    </row>
    <row r="7488" customFormat="1" spans="1:14">
      <c r="A7488" s="9" t="s">
        <v>9126</v>
      </c>
      <c r="B7488" s="10"/>
      <c r="C7488" s="10" t="s">
        <v>14842</v>
      </c>
      <c r="D7488" s="10" t="s">
        <v>14843</v>
      </c>
      <c r="E7488" s="13" t="s">
        <v>451</v>
      </c>
      <c r="F7488" s="10"/>
      <c r="G7488" s="10"/>
      <c r="H7488" s="10" t="s">
        <v>1350</v>
      </c>
      <c r="I7488" s="10"/>
      <c r="J7488" s="10" t="s">
        <v>11659</v>
      </c>
      <c r="K7488" s="10" t="s">
        <v>11660</v>
      </c>
      <c r="L7488" s="10" t="s">
        <v>1793</v>
      </c>
      <c r="M7488" s="9" t="s">
        <v>456</v>
      </c>
      <c r="N7488" s="12" t="s">
        <v>11662</v>
      </c>
    </row>
    <row r="7489" customFormat="1" spans="1:14">
      <c r="A7489" s="9" t="s">
        <v>9126</v>
      </c>
      <c r="B7489" s="9"/>
      <c r="C7489" s="10" t="s">
        <v>14844</v>
      </c>
      <c r="D7489" s="10" t="s">
        <v>14845</v>
      </c>
      <c r="E7489" s="10" t="s">
        <v>451</v>
      </c>
      <c r="F7489" s="10"/>
      <c r="G7489" s="10"/>
      <c r="H7489" s="10" t="s">
        <v>1350</v>
      </c>
      <c r="I7489" s="10"/>
      <c r="J7489" s="10" t="s">
        <v>11659</v>
      </c>
      <c r="K7489" s="10" t="s">
        <v>11660</v>
      </c>
      <c r="L7489" s="10" t="s">
        <v>1793</v>
      </c>
      <c r="M7489" s="9" t="s">
        <v>456</v>
      </c>
      <c r="N7489" s="12" t="s">
        <v>11662</v>
      </c>
    </row>
    <row r="7490" customFormat="1" spans="1:14">
      <c r="A7490" s="9" t="s">
        <v>9126</v>
      </c>
      <c r="B7490" s="9"/>
      <c r="C7490" s="10" t="s">
        <v>14846</v>
      </c>
      <c r="D7490" s="10" t="s">
        <v>14847</v>
      </c>
      <c r="E7490" s="10" t="s">
        <v>451</v>
      </c>
      <c r="F7490" s="10"/>
      <c r="G7490" s="10"/>
      <c r="H7490" s="10" t="s">
        <v>1350</v>
      </c>
      <c r="I7490" s="10"/>
      <c r="J7490" s="10" t="s">
        <v>11659</v>
      </c>
      <c r="K7490" s="10" t="s">
        <v>11660</v>
      </c>
      <c r="L7490" s="10" t="s">
        <v>1793</v>
      </c>
      <c r="M7490" s="9" t="s">
        <v>456</v>
      </c>
      <c r="N7490" s="12" t="s">
        <v>11662</v>
      </c>
    </row>
    <row r="7491" customFormat="1" spans="1:14">
      <c r="A7491" s="9" t="s">
        <v>9126</v>
      </c>
      <c r="B7491" s="9"/>
      <c r="C7491" s="10" t="s">
        <v>14848</v>
      </c>
      <c r="D7491" s="10" t="s">
        <v>14849</v>
      </c>
      <c r="E7491" s="10" t="s">
        <v>451</v>
      </c>
      <c r="F7491" s="10"/>
      <c r="G7491" s="10"/>
      <c r="H7491" s="10" t="s">
        <v>1350</v>
      </c>
      <c r="I7491" s="10"/>
      <c r="J7491" s="10" t="s">
        <v>11659</v>
      </c>
      <c r="K7491" s="10" t="s">
        <v>11660</v>
      </c>
      <c r="L7491" s="10" t="s">
        <v>1793</v>
      </c>
      <c r="M7491" s="9" t="s">
        <v>456</v>
      </c>
      <c r="N7491" s="12" t="s">
        <v>11662</v>
      </c>
    </row>
    <row r="7492" customFormat="1" spans="1:14">
      <c r="A7492" s="9" t="s">
        <v>9126</v>
      </c>
      <c r="B7492" s="10"/>
      <c r="C7492" s="10" t="s">
        <v>14850</v>
      </c>
      <c r="D7492" s="10" t="s">
        <v>14851</v>
      </c>
      <c r="E7492" s="13" t="s">
        <v>451</v>
      </c>
      <c r="F7492" s="10"/>
      <c r="G7492" s="10"/>
      <c r="H7492" s="10" t="s">
        <v>1350</v>
      </c>
      <c r="I7492" s="10"/>
      <c r="J7492" s="10" t="s">
        <v>11659</v>
      </c>
      <c r="K7492" s="10" t="s">
        <v>11660</v>
      </c>
      <c r="L7492" s="10" t="s">
        <v>1793</v>
      </c>
      <c r="M7492" s="9" t="s">
        <v>456</v>
      </c>
      <c r="N7492" s="12" t="s">
        <v>11662</v>
      </c>
    </row>
    <row r="7493" customFormat="1" spans="1:14">
      <c r="A7493" s="9" t="s">
        <v>9126</v>
      </c>
      <c r="B7493" s="10"/>
      <c r="C7493" s="10" t="s">
        <v>14852</v>
      </c>
      <c r="D7493" s="10" t="s">
        <v>14853</v>
      </c>
      <c r="E7493" s="13" t="s">
        <v>451</v>
      </c>
      <c r="F7493" s="10"/>
      <c r="G7493" s="10"/>
      <c r="H7493" s="10" t="s">
        <v>1350</v>
      </c>
      <c r="I7493" s="10"/>
      <c r="J7493" s="10" t="s">
        <v>11659</v>
      </c>
      <c r="K7493" s="10" t="s">
        <v>11660</v>
      </c>
      <c r="L7493" s="10" t="s">
        <v>1793</v>
      </c>
      <c r="M7493" s="9" t="s">
        <v>456</v>
      </c>
      <c r="N7493" s="12" t="s">
        <v>11662</v>
      </c>
    </row>
    <row r="7494" customFormat="1" spans="1:14">
      <c r="A7494" s="9" t="s">
        <v>9126</v>
      </c>
      <c r="B7494" s="10"/>
      <c r="C7494" s="10" t="s">
        <v>14854</v>
      </c>
      <c r="D7494" s="10" t="s">
        <v>14855</v>
      </c>
      <c r="E7494" s="10" t="s">
        <v>451</v>
      </c>
      <c r="F7494" s="10"/>
      <c r="G7494" s="10"/>
      <c r="H7494" s="10" t="s">
        <v>1350</v>
      </c>
      <c r="I7494" s="10"/>
      <c r="J7494" s="10" t="s">
        <v>11659</v>
      </c>
      <c r="K7494" s="10" t="s">
        <v>11660</v>
      </c>
      <c r="L7494" s="10" t="s">
        <v>14856</v>
      </c>
      <c r="M7494" s="9" t="s">
        <v>456</v>
      </c>
      <c r="N7494" s="12" t="s">
        <v>11662</v>
      </c>
    </row>
    <row r="7495" customFormat="1" spans="1:14">
      <c r="A7495" s="9" t="s">
        <v>9126</v>
      </c>
      <c r="B7495" s="10"/>
      <c r="C7495" s="10" t="s">
        <v>14857</v>
      </c>
      <c r="D7495" s="10" t="s">
        <v>14858</v>
      </c>
      <c r="E7495" s="10" t="s">
        <v>451</v>
      </c>
      <c r="F7495" s="10"/>
      <c r="G7495" s="10"/>
      <c r="H7495" s="10" t="s">
        <v>1350</v>
      </c>
      <c r="I7495" s="10"/>
      <c r="J7495" s="10" t="s">
        <v>11659</v>
      </c>
      <c r="K7495" s="10" t="s">
        <v>11660</v>
      </c>
      <c r="L7495" s="10" t="s">
        <v>1793</v>
      </c>
      <c r="M7495" s="9" t="s">
        <v>456</v>
      </c>
      <c r="N7495" s="12" t="s">
        <v>11662</v>
      </c>
    </row>
    <row r="7496" customFormat="1" spans="1:14">
      <c r="A7496" s="9" t="s">
        <v>9126</v>
      </c>
      <c r="B7496" s="10"/>
      <c r="C7496" s="10" t="s">
        <v>14859</v>
      </c>
      <c r="D7496" s="10" t="s">
        <v>14860</v>
      </c>
      <c r="E7496" s="13" t="s">
        <v>451</v>
      </c>
      <c r="F7496" s="10"/>
      <c r="G7496" s="10"/>
      <c r="H7496" s="10" t="s">
        <v>1350</v>
      </c>
      <c r="I7496" s="10"/>
      <c r="J7496" s="10" t="s">
        <v>11659</v>
      </c>
      <c r="K7496" s="10" t="s">
        <v>11660</v>
      </c>
      <c r="L7496" s="10" t="s">
        <v>14856</v>
      </c>
      <c r="M7496" s="9" t="s">
        <v>456</v>
      </c>
      <c r="N7496" s="12" t="s">
        <v>11662</v>
      </c>
    </row>
    <row r="7497" customFormat="1" spans="1:14">
      <c r="A7497" s="9" t="s">
        <v>9126</v>
      </c>
      <c r="B7497" s="9"/>
      <c r="C7497" s="9" t="s">
        <v>14861</v>
      </c>
      <c r="D7497" s="9" t="s">
        <v>14862</v>
      </c>
      <c r="E7497" s="9" t="s">
        <v>451</v>
      </c>
      <c r="F7497" s="9"/>
      <c r="G7497" s="9"/>
      <c r="H7497" s="10" t="s">
        <v>1350</v>
      </c>
      <c r="I7497" s="10"/>
      <c r="J7497" s="10" t="s">
        <v>11659</v>
      </c>
      <c r="K7497" s="10" t="s">
        <v>11660</v>
      </c>
      <c r="L7497" s="10" t="s">
        <v>1793</v>
      </c>
      <c r="M7497" s="9" t="s">
        <v>456</v>
      </c>
      <c r="N7497" s="12" t="s">
        <v>11662</v>
      </c>
    </row>
    <row r="7498" customFormat="1" spans="1:14">
      <c r="A7498" s="9" t="s">
        <v>9126</v>
      </c>
      <c r="B7498" s="9"/>
      <c r="C7498" s="9" t="s">
        <v>14863</v>
      </c>
      <c r="D7498" s="9" t="s">
        <v>14864</v>
      </c>
      <c r="E7498" s="9" t="s">
        <v>451</v>
      </c>
      <c r="F7498" s="9"/>
      <c r="G7498" s="9"/>
      <c r="H7498" s="10" t="s">
        <v>1350</v>
      </c>
      <c r="I7498" s="10"/>
      <c r="J7498" s="10" t="s">
        <v>11659</v>
      </c>
      <c r="K7498" s="10" t="s">
        <v>11660</v>
      </c>
      <c r="L7498" s="10" t="s">
        <v>1793</v>
      </c>
      <c r="M7498" s="9" t="s">
        <v>456</v>
      </c>
      <c r="N7498" s="12" t="s">
        <v>11662</v>
      </c>
    </row>
    <row r="7499" customFormat="1" spans="1:14">
      <c r="A7499" s="9" t="s">
        <v>9126</v>
      </c>
      <c r="B7499" s="9"/>
      <c r="C7499" s="10" t="s">
        <v>14865</v>
      </c>
      <c r="D7499" s="10" t="s">
        <v>14866</v>
      </c>
      <c r="E7499" s="10" t="s">
        <v>451</v>
      </c>
      <c r="F7499" s="10"/>
      <c r="G7499" s="10"/>
      <c r="H7499" s="10" t="s">
        <v>1350</v>
      </c>
      <c r="I7499" s="10"/>
      <c r="J7499" s="10" t="s">
        <v>11659</v>
      </c>
      <c r="K7499" s="10" t="s">
        <v>11660</v>
      </c>
      <c r="L7499" s="10" t="s">
        <v>533</v>
      </c>
      <c r="M7499" s="9" t="s">
        <v>456</v>
      </c>
      <c r="N7499" s="12" t="s">
        <v>11662</v>
      </c>
    </row>
    <row r="7500" customFormat="1" spans="1:14">
      <c r="A7500" s="9" t="s">
        <v>9126</v>
      </c>
      <c r="B7500" s="9"/>
      <c r="C7500" s="10" t="s">
        <v>14867</v>
      </c>
      <c r="D7500" s="10" t="s">
        <v>14868</v>
      </c>
      <c r="E7500" s="10" t="s">
        <v>451</v>
      </c>
      <c r="F7500" s="10"/>
      <c r="G7500" s="10"/>
      <c r="H7500" s="10" t="s">
        <v>1350</v>
      </c>
      <c r="I7500" s="10"/>
      <c r="J7500" s="10" t="s">
        <v>11659</v>
      </c>
      <c r="K7500" s="10" t="s">
        <v>11660</v>
      </c>
      <c r="L7500" s="10" t="s">
        <v>533</v>
      </c>
      <c r="M7500" s="9" t="s">
        <v>456</v>
      </c>
      <c r="N7500" s="12" t="s">
        <v>11662</v>
      </c>
    </row>
    <row r="7501" customFormat="1" spans="1:14">
      <c r="A7501" s="9" t="s">
        <v>9126</v>
      </c>
      <c r="B7501" s="9"/>
      <c r="C7501" s="10" t="s">
        <v>14869</v>
      </c>
      <c r="D7501" s="10" t="s">
        <v>14870</v>
      </c>
      <c r="E7501" s="10" t="s">
        <v>451</v>
      </c>
      <c r="F7501" s="10"/>
      <c r="G7501" s="10"/>
      <c r="H7501" s="10" t="s">
        <v>1350</v>
      </c>
      <c r="I7501" s="10"/>
      <c r="J7501" s="10" t="s">
        <v>11659</v>
      </c>
      <c r="K7501" s="10" t="s">
        <v>11660</v>
      </c>
      <c r="L7501" s="10" t="s">
        <v>533</v>
      </c>
      <c r="M7501" s="9" t="s">
        <v>456</v>
      </c>
      <c r="N7501" s="12" t="s">
        <v>11662</v>
      </c>
    </row>
    <row r="7502" customFormat="1" spans="1:14">
      <c r="A7502" s="9" t="s">
        <v>9126</v>
      </c>
      <c r="B7502" s="9"/>
      <c r="C7502" s="10" t="s">
        <v>14871</v>
      </c>
      <c r="D7502" s="10" t="s">
        <v>14872</v>
      </c>
      <c r="E7502" s="10" t="s">
        <v>451</v>
      </c>
      <c r="F7502" s="10"/>
      <c r="G7502" s="10"/>
      <c r="H7502" s="10" t="s">
        <v>1350</v>
      </c>
      <c r="I7502" s="10"/>
      <c r="J7502" s="10" t="s">
        <v>11659</v>
      </c>
      <c r="K7502" s="10" t="s">
        <v>11660</v>
      </c>
      <c r="L7502" s="10" t="s">
        <v>533</v>
      </c>
      <c r="M7502" s="9" t="s">
        <v>456</v>
      </c>
      <c r="N7502" s="12" t="s">
        <v>11662</v>
      </c>
    </row>
    <row r="7503" customFormat="1" spans="1:14">
      <c r="A7503" s="9" t="s">
        <v>9126</v>
      </c>
      <c r="B7503" s="10"/>
      <c r="C7503" s="10" t="s">
        <v>14873</v>
      </c>
      <c r="D7503" s="10" t="s">
        <v>14874</v>
      </c>
      <c r="E7503" s="10" t="s">
        <v>451</v>
      </c>
      <c r="F7503" s="10"/>
      <c r="G7503" s="10"/>
      <c r="H7503" s="10" t="s">
        <v>1350</v>
      </c>
      <c r="I7503" s="10"/>
      <c r="J7503" s="10" t="s">
        <v>11659</v>
      </c>
      <c r="K7503" s="10" t="s">
        <v>11660</v>
      </c>
      <c r="L7503" s="10" t="s">
        <v>533</v>
      </c>
      <c r="M7503" s="9" t="s">
        <v>456</v>
      </c>
      <c r="N7503" s="12" t="s">
        <v>11662</v>
      </c>
    </row>
    <row r="7504" customFormat="1" spans="1:14">
      <c r="A7504" s="9" t="s">
        <v>9126</v>
      </c>
      <c r="B7504" s="10"/>
      <c r="C7504" s="10" t="s">
        <v>14875</v>
      </c>
      <c r="D7504" s="10" t="s">
        <v>14876</v>
      </c>
      <c r="E7504" s="10" t="s">
        <v>451</v>
      </c>
      <c r="F7504" s="10"/>
      <c r="G7504" s="10"/>
      <c r="H7504" s="10" t="s">
        <v>1350</v>
      </c>
      <c r="I7504" s="10"/>
      <c r="J7504" s="10" t="s">
        <v>11659</v>
      </c>
      <c r="K7504" s="10" t="s">
        <v>11660</v>
      </c>
      <c r="L7504" s="10" t="s">
        <v>533</v>
      </c>
      <c r="M7504" s="9" t="s">
        <v>456</v>
      </c>
      <c r="N7504" s="12" t="s">
        <v>11662</v>
      </c>
    </row>
    <row r="7505" customFormat="1" spans="1:14">
      <c r="A7505" s="9" t="s">
        <v>9126</v>
      </c>
      <c r="B7505" s="10"/>
      <c r="C7505" s="10" t="s">
        <v>14877</v>
      </c>
      <c r="D7505" s="10" t="s">
        <v>14878</v>
      </c>
      <c r="E7505" s="10" t="s">
        <v>451</v>
      </c>
      <c r="F7505" s="10"/>
      <c r="G7505" s="10"/>
      <c r="H7505" s="10" t="s">
        <v>1350</v>
      </c>
      <c r="I7505" s="10"/>
      <c r="J7505" s="10" t="s">
        <v>11659</v>
      </c>
      <c r="K7505" s="10" t="s">
        <v>11660</v>
      </c>
      <c r="L7505" s="10" t="s">
        <v>533</v>
      </c>
      <c r="M7505" s="9" t="s">
        <v>456</v>
      </c>
      <c r="N7505" s="12" t="s">
        <v>11662</v>
      </c>
    </row>
    <row r="7506" customFormat="1" spans="1:14">
      <c r="A7506" s="9" t="s">
        <v>9126</v>
      </c>
      <c r="B7506" s="10"/>
      <c r="C7506" s="10" t="s">
        <v>14879</v>
      </c>
      <c r="D7506" s="10" t="s">
        <v>14880</v>
      </c>
      <c r="E7506" s="10" t="s">
        <v>451</v>
      </c>
      <c r="F7506" s="10"/>
      <c r="G7506" s="10"/>
      <c r="H7506" s="10" t="s">
        <v>1350</v>
      </c>
      <c r="I7506" s="10"/>
      <c r="J7506" s="10" t="s">
        <v>11659</v>
      </c>
      <c r="K7506" s="10" t="s">
        <v>11660</v>
      </c>
      <c r="L7506" s="10" t="s">
        <v>533</v>
      </c>
      <c r="M7506" s="9" t="s">
        <v>456</v>
      </c>
      <c r="N7506" s="12" t="s">
        <v>11662</v>
      </c>
    </row>
    <row r="7507" customFormat="1" spans="1:14">
      <c r="A7507" s="9" t="s">
        <v>9126</v>
      </c>
      <c r="B7507" s="10"/>
      <c r="C7507" s="10" t="s">
        <v>14881</v>
      </c>
      <c r="D7507" s="10" t="s">
        <v>14882</v>
      </c>
      <c r="E7507" s="10" t="s">
        <v>451</v>
      </c>
      <c r="F7507" s="10"/>
      <c r="G7507" s="10"/>
      <c r="H7507" s="10" t="s">
        <v>1350</v>
      </c>
      <c r="I7507" s="10"/>
      <c r="J7507" s="10" t="s">
        <v>11659</v>
      </c>
      <c r="K7507" s="10" t="s">
        <v>11660</v>
      </c>
      <c r="L7507" s="10" t="s">
        <v>533</v>
      </c>
      <c r="M7507" s="9" t="s">
        <v>456</v>
      </c>
      <c r="N7507" s="12" t="s">
        <v>11662</v>
      </c>
    </row>
    <row r="7508" customFormat="1" spans="1:14">
      <c r="A7508" s="9" t="s">
        <v>9126</v>
      </c>
      <c r="B7508" s="10"/>
      <c r="C7508" s="10" t="s">
        <v>14883</v>
      </c>
      <c r="D7508" s="10" t="s">
        <v>14884</v>
      </c>
      <c r="E7508" s="10" t="s">
        <v>451</v>
      </c>
      <c r="F7508" s="10"/>
      <c r="G7508" s="10"/>
      <c r="H7508" s="10" t="s">
        <v>1350</v>
      </c>
      <c r="I7508" s="10"/>
      <c r="J7508" s="10" t="s">
        <v>11659</v>
      </c>
      <c r="K7508" s="10" t="s">
        <v>11660</v>
      </c>
      <c r="L7508" s="10" t="s">
        <v>533</v>
      </c>
      <c r="M7508" s="9" t="s">
        <v>456</v>
      </c>
      <c r="N7508" s="12" t="s">
        <v>11662</v>
      </c>
    </row>
    <row r="7509" customFormat="1" spans="1:14">
      <c r="A7509" s="9" t="s">
        <v>9126</v>
      </c>
      <c r="B7509" s="9"/>
      <c r="C7509" s="10" t="s">
        <v>14885</v>
      </c>
      <c r="D7509" s="10" t="s">
        <v>14886</v>
      </c>
      <c r="E7509" s="10" t="s">
        <v>451</v>
      </c>
      <c r="F7509" s="10"/>
      <c r="G7509" s="10"/>
      <c r="H7509" s="10" t="s">
        <v>1350</v>
      </c>
      <c r="I7509" s="10"/>
      <c r="J7509" s="10" t="s">
        <v>11659</v>
      </c>
      <c r="K7509" s="10" t="s">
        <v>11660</v>
      </c>
      <c r="L7509" s="10" t="s">
        <v>533</v>
      </c>
      <c r="M7509" s="9" t="s">
        <v>456</v>
      </c>
      <c r="N7509" s="12" t="s">
        <v>11662</v>
      </c>
    </row>
    <row r="7510" customFormat="1" spans="1:14">
      <c r="A7510" s="9" t="s">
        <v>9126</v>
      </c>
      <c r="B7510" s="9"/>
      <c r="C7510" s="10" t="s">
        <v>14887</v>
      </c>
      <c r="D7510" s="10" t="s">
        <v>14888</v>
      </c>
      <c r="E7510" s="10" t="s">
        <v>451</v>
      </c>
      <c r="F7510" s="10"/>
      <c r="G7510" s="10"/>
      <c r="H7510" s="10" t="s">
        <v>1350</v>
      </c>
      <c r="I7510" s="10"/>
      <c r="J7510" s="10" t="s">
        <v>11659</v>
      </c>
      <c r="K7510" s="10" t="s">
        <v>11660</v>
      </c>
      <c r="L7510" s="10" t="s">
        <v>533</v>
      </c>
      <c r="M7510" s="9" t="s">
        <v>456</v>
      </c>
      <c r="N7510" s="12" t="s">
        <v>11662</v>
      </c>
    </row>
    <row r="7511" customFormat="1" spans="1:14">
      <c r="A7511" s="9" t="s">
        <v>9126</v>
      </c>
      <c r="B7511" s="9"/>
      <c r="C7511" s="10" t="s">
        <v>14889</v>
      </c>
      <c r="D7511" s="10" t="s">
        <v>14890</v>
      </c>
      <c r="E7511" s="10" t="s">
        <v>451</v>
      </c>
      <c r="F7511" s="10"/>
      <c r="G7511" s="10"/>
      <c r="H7511" s="10" t="s">
        <v>1350</v>
      </c>
      <c r="I7511" s="10"/>
      <c r="J7511" s="10" t="s">
        <v>11659</v>
      </c>
      <c r="K7511" s="10" t="s">
        <v>11660</v>
      </c>
      <c r="L7511" s="10" t="s">
        <v>533</v>
      </c>
      <c r="M7511" s="9" t="s">
        <v>456</v>
      </c>
      <c r="N7511" s="12" t="s">
        <v>11662</v>
      </c>
    </row>
    <row r="7512" customFormat="1" spans="1:14">
      <c r="A7512" s="9" t="s">
        <v>9126</v>
      </c>
      <c r="B7512" s="9"/>
      <c r="C7512" s="10" t="s">
        <v>14891</v>
      </c>
      <c r="D7512" s="10" t="s">
        <v>14892</v>
      </c>
      <c r="E7512" s="10" t="s">
        <v>451</v>
      </c>
      <c r="F7512" s="10"/>
      <c r="G7512" s="10"/>
      <c r="H7512" s="10" t="s">
        <v>1350</v>
      </c>
      <c r="I7512" s="10"/>
      <c r="J7512" s="10" t="s">
        <v>11659</v>
      </c>
      <c r="K7512" s="10" t="s">
        <v>11660</v>
      </c>
      <c r="L7512" s="10" t="s">
        <v>533</v>
      </c>
      <c r="M7512" s="9" t="s">
        <v>456</v>
      </c>
      <c r="N7512" s="12" t="s">
        <v>11662</v>
      </c>
    </row>
    <row r="7513" customFormat="1" spans="1:14">
      <c r="A7513" s="9" t="s">
        <v>9126</v>
      </c>
      <c r="B7513" s="9"/>
      <c r="C7513" s="10" t="s">
        <v>14893</v>
      </c>
      <c r="D7513" s="10" t="s">
        <v>14894</v>
      </c>
      <c r="E7513" s="10" t="s">
        <v>451</v>
      </c>
      <c r="F7513" s="10"/>
      <c r="G7513" s="10"/>
      <c r="H7513" s="10" t="s">
        <v>1350</v>
      </c>
      <c r="I7513" s="10"/>
      <c r="J7513" s="10" t="s">
        <v>11659</v>
      </c>
      <c r="K7513" s="10" t="s">
        <v>11660</v>
      </c>
      <c r="L7513" s="10" t="s">
        <v>533</v>
      </c>
      <c r="M7513" s="9" t="s">
        <v>456</v>
      </c>
      <c r="N7513" s="12" t="s">
        <v>11662</v>
      </c>
    </row>
    <row r="7514" customFormat="1" spans="1:14">
      <c r="A7514" s="9" t="s">
        <v>9126</v>
      </c>
      <c r="B7514" s="9"/>
      <c r="C7514" s="10" t="s">
        <v>14895</v>
      </c>
      <c r="D7514" s="10" t="s">
        <v>14896</v>
      </c>
      <c r="E7514" s="10" t="s">
        <v>451</v>
      </c>
      <c r="F7514" s="10"/>
      <c r="G7514" s="10"/>
      <c r="H7514" s="10" t="s">
        <v>1350</v>
      </c>
      <c r="I7514" s="10"/>
      <c r="J7514" s="10" t="s">
        <v>11659</v>
      </c>
      <c r="K7514" s="10" t="s">
        <v>11660</v>
      </c>
      <c r="L7514" s="10" t="s">
        <v>533</v>
      </c>
      <c r="M7514" s="9" t="s">
        <v>456</v>
      </c>
      <c r="N7514" s="12" t="s">
        <v>11662</v>
      </c>
    </row>
    <row r="7515" customFormat="1" spans="1:14">
      <c r="A7515" s="9" t="s">
        <v>9126</v>
      </c>
      <c r="B7515" s="9"/>
      <c r="C7515" s="10" t="s">
        <v>14897</v>
      </c>
      <c r="D7515" s="10" t="s">
        <v>14898</v>
      </c>
      <c r="E7515" s="10" t="s">
        <v>451</v>
      </c>
      <c r="F7515" s="10"/>
      <c r="G7515" s="10"/>
      <c r="H7515" s="10" t="s">
        <v>1350</v>
      </c>
      <c r="I7515" s="10"/>
      <c r="J7515" s="10" t="s">
        <v>11659</v>
      </c>
      <c r="K7515" s="10" t="s">
        <v>11660</v>
      </c>
      <c r="L7515" s="10" t="s">
        <v>533</v>
      </c>
      <c r="M7515" s="9" t="s">
        <v>456</v>
      </c>
      <c r="N7515" s="12" t="s">
        <v>11662</v>
      </c>
    </row>
    <row r="7516" customFormat="1" spans="1:14">
      <c r="A7516" s="9" t="s">
        <v>9126</v>
      </c>
      <c r="B7516" s="9"/>
      <c r="C7516" s="10" t="s">
        <v>14899</v>
      </c>
      <c r="D7516" s="10" t="s">
        <v>14900</v>
      </c>
      <c r="E7516" s="10" t="s">
        <v>451</v>
      </c>
      <c r="F7516" s="10"/>
      <c r="G7516" s="10"/>
      <c r="H7516" s="10" t="s">
        <v>1350</v>
      </c>
      <c r="I7516" s="10"/>
      <c r="J7516" s="10" t="s">
        <v>11659</v>
      </c>
      <c r="K7516" s="10" t="s">
        <v>11660</v>
      </c>
      <c r="L7516" s="10" t="s">
        <v>533</v>
      </c>
      <c r="M7516" s="9" t="s">
        <v>456</v>
      </c>
      <c r="N7516" s="12" t="s">
        <v>11662</v>
      </c>
    </row>
    <row r="7517" customFormat="1" spans="1:14">
      <c r="A7517" s="9" t="s">
        <v>9126</v>
      </c>
      <c r="B7517" s="9"/>
      <c r="C7517" s="10" t="s">
        <v>14901</v>
      </c>
      <c r="D7517" s="10" t="s">
        <v>14902</v>
      </c>
      <c r="E7517" s="10" t="s">
        <v>451</v>
      </c>
      <c r="F7517" s="10"/>
      <c r="G7517" s="10"/>
      <c r="H7517" s="10" t="s">
        <v>1350</v>
      </c>
      <c r="I7517" s="10"/>
      <c r="J7517" s="10" t="s">
        <v>11659</v>
      </c>
      <c r="K7517" s="10" t="s">
        <v>11660</v>
      </c>
      <c r="L7517" s="10" t="s">
        <v>533</v>
      </c>
      <c r="M7517" s="9" t="s">
        <v>456</v>
      </c>
      <c r="N7517" s="12" t="s">
        <v>11662</v>
      </c>
    </row>
    <row r="7518" customFormat="1" spans="1:14">
      <c r="A7518" s="9" t="s">
        <v>9126</v>
      </c>
      <c r="B7518" s="9"/>
      <c r="C7518" s="10" t="s">
        <v>14903</v>
      </c>
      <c r="D7518" s="10" t="s">
        <v>14904</v>
      </c>
      <c r="E7518" s="10" t="s">
        <v>451</v>
      </c>
      <c r="F7518" s="10"/>
      <c r="G7518" s="10"/>
      <c r="H7518" s="10" t="s">
        <v>1350</v>
      </c>
      <c r="I7518" s="10"/>
      <c r="J7518" s="10" t="s">
        <v>11659</v>
      </c>
      <c r="K7518" s="10" t="s">
        <v>11660</v>
      </c>
      <c r="L7518" s="10" t="s">
        <v>533</v>
      </c>
      <c r="M7518" s="9" t="s">
        <v>456</v>
      </c>
      <c r="N7518" s="12" t="s">
        <v>11662</v>
      </c>
    </row>
    <row r="7519" customFormat="1" spans="1:14">
      <c r="A7519" s="9" t="s">
        <v>9126</v>
      </c>
      <c r="B7519" s="9"/>
      <c r="C7519" s="10" t="s">
        <v>14905</v>
      </c>
      <c r="D7519" s="10" t="s">
        <v>14906</v>
      </c>
      <c r="E7519" s="10" t="s">
        <v>451</v>
      </c>
      <c r="F7519" s="10"/>
      <c r="G7519" s="10"/>
      <c r="H7519" s="10" t="s">
        <v>1350</v>
      </c>
      <c r="I7519" s="10"/>
      <c r="J7519" s="10" t="s">
        <v>11659</v>
      </c>
      <c r="K7519" s="10" t="s">
        <v>11660</v>
      </c>
      <c r="L7519" s="10" t="s">
        <v>533</v>
      </c>
      <c r="M7519" s="9" t="s">
        <v>456</v>
      </c>
      <c r="N7519" s="12" t="s">
        <v>11662</v>
      </c>
    </row>
    <row r="7520" customFormat="1" spans="1:14">
      <c r="A7520" s="9" t="s">
        <v>9126</v>
      </c>
      <c r="B7520" s="10"/>
      <c r="C7520" s="10" t="s">
        <v>14907</v>
      </c>
      <c r="D7520" s="10" t="s">
        <v>14908</v>
      </c>
      <c r="E7520" s="10" t="s">
        <v>451</v>
      </c>
      <c r="F7520" s="10"/>
      <c r="G7520" s="10"/>
      <c r="H7520" s="10" t="s">
        <v>1350</v>
      </c>
      <c r="I7520" s="10"/>
      <c r="J7520" s="10" t="s">
        <v>11659</v>
      </c>
      <c r="K7520" s="10" t="s">
        <v>11660</v>
      </c>
      <c r="L7520" s="10" t="s">
        <v>533</v>
      </c>
      <c r="M7520" s="9" t="s">
        <v>456</v>
      </c>
      <c r="N7520" s="12" t="s">
        <v>11662</v>
      </c>
    </row>
    <row r="7521" customFormat="1" spans="1:14">
      <c r="A7521" s="9" t="s">
        <v>9126</v>
      </c>
      <c r="B7521" s="10"/>
      <c r="C7521" s="10" t="s">
        <v>14909</v>
      </c>
      <c r="D7521" s="10" t="s">
        <v>14910</v>
      </c>
      <c r="E7521" s="10" t="s">
        <v>451</v>
      </c>
      <c r="F7521" s="10"/>
      <c r="G7521" s="10"/>
      <c r="H7521" s="10" t="s">
        <v>1350</v>
      </c>
      <c r="I7521" s="10"/>
      <c r="J7521" s="10" t="s">
        <v>11659</v>
      </c>
      <c r="K7521" s="10" t="s">
        <v>11660</v>
      </c>
      <c r="L7521" s="10" t="s">
        <v>533</v>
      </c>
      <c r="M7521" s="9" t="s">
        <v>456</v>
      </c>
      <c r="N7521" s="12" t="s">
        <v>11662</v>
      </c>
    </row>
    <row r="7522" customFormat="1" spans="1:14">
      <c r="A7522" s="9" t="s">
        <v>9126</v>
      </c>
      <c r="B7522" s="10"/>
      <c r="C7522" s="10" t="s">
        <v>14911</v>
      </c>
      <c r="D7522" s="10" t="s">
        <v>14912</v>
      </c>
      <c r="E7522" s="10" t="s">
        <v>451</v>
      </c>
      <c r="F7522" s="10"/>
      <c r="G7522" s="10"/>
      <c r="H7522" s="10" t="s">
        <v>1350</v>
      </c>
      <c r="I7522" s="10"/>
      <c r="J7522" s="10" t="s">
        <v>11659</v>
      </c>
      <c r="K7522" s="10" t="s">
        <v>11660</v>
      </c>
      <c r="L7522" s="10" t="s">
        <v>533</v>
      </c>
      <c r="M7522" s="9" t="s">
        <v>456</v>
      </c>
      <c r="N7522" s="12" t="s">
        <v>11662</v>
      </c>
    </row>
    <row r="7523" customFormat="1" spans="1:14">
      <c r="A7523" s="9" t="s">
        <v>9126</v>
      </c>
      <c r="B7523" s="10"/>
      <c r="C7523" s="10" t="s">
        <v>14913</v>
      </c>
      <c r="D7523" s="10" t="s">
        <v>14914</v>
      </c>
      <c r="E7523" s="10" t="s">
        <v>451</v>
      </c>
      <c r="F7523" s="10"/>
      <c r="G7523" s="10"/>
      <c r="H7523" s="10" t="s">
        <v>1350</v>
      </c>
      <c r="I7523" s="10"/>
      <c r="J7523" s="10" t="s">
        <v>11659</v>
      </c>
      <c r="K7523" s="10" t="s">
        <v>11660</v>
      </c>
      <c r="L7523" s="10" t="s">
        <v>533</v>
      </c>
      <c r="M7523" s="9" t="s">
        <v>456</v>
      </c>
      <c r="N7523" s="12" t="s">
        <v>11662</v>
      </c>
    </row>
    <row r="7524" customFormat="1" spans="1:14">
      <c r="A7524" s="9" t="s">
        <v>9126</v>
      </c>
      <c r="B7524" s="10"/>
      <c r="C7524" s="10" t="s">
        <v>14915</v>
      </c>
      <c r="D7524" s="10" t="s">
        <v>14916</v>
      </c>
      <c r="E7524" s="10" t="s">
        <v>451</v>
      </c>
      <c r="F7524" s="10"/>
      <c r="G7524" s="10"/>
      <c r="H7524" s="10" t="s">
        <v>1350</v>
      </c>
      <c r="I7524" s="10"/>
      <c r="J7524" s="10" t="s">
        <v>11659</v>
      </c>
      <c r="K7524" s="10" t="s">
        <v>11660</v>
      </c>
      <c r="L7524" s="10" t="s">
        <v>533</v>
      </c>
      <c r="M7524" s="9" t="s">
        <v>456</v>
      </c>
      <c r="N7524" s="12" t="s">
        <v>11662</v>
      </c>
    </row>
    <row r="7525" customFormat="1" spans="1:14">
      <c r="A7525" s="9" t="s">
        <v>9126</v>
      </c>
      <c r="B7525" s="10"/>
      <c r="C7525" s="10" t="s">
        <v>14917</v>
      </c>
      <c r="D7525" s="10" t="s">
        <v>14918</v>
      </c>
      <c r="E7525" s="10" t="s">
        <v>451</v>
      </c>
      <c r="F7525" s="10"/>
      <c r="G7525" s="10"/>
      <c r="H7525" s="10" t="s">
        <v>1350</v>
      </c>
      <c r="I7525" s="10"/>
      <c r="J7525" s="10" t="s">
        <v>11659</v>
      </c>
      <c r="K7525" s="10" t="s">
        <v>11660</v>
      </c>
      <c r="L7525" s="10" t="s">
        <v>533</v>
      </c>
      <c r="M7525" s="9" t="s">
        <v>456</v>
      </c>
      <c r="N7525" s="12" t="s">
        <v>11662</v>
      </c>
    </row>
    <row r="7526" customFormat="1" spans="1:14">
      <c r="A7526" s="9" t="s">
        <v>9126</v>
      </c>
      <c r="B7526" s="10"/>
      <c r="C7526" s="10" t="s">
        <v>14919</v>
      </c>
      <c r="D7526" s="10" t="s">
        <v>14920</v>
      </c>
      <c r="E7526" s="10" t="s">
        <v>451</v>
      </c>
      <c r="F7526" s="10"/>
      <c r="G7526" s="10"/>
      <c r="H7526" s="10" t="s">
        <v>1350</v>
      </c>
      <c r="I7526" s="10"/>
      <c r="J7526" s="10" t="s">
        <v>11659</v>
      </c>
      <c r="K7526" s="10" t="s">
        <v>11660</v>
      </c>
      <c r="L7526" s="10" t="s">
        <v>533</v>
      </c>
      <c r="M7526" s="9" t="s">
        <v>456</v>
      </c>
      <c r="N7526" s="12" t="s">
        <v>11662</v>
      </c>
    </row>
    <row r="7527" customFormat="1" spans="1:14">
      <c r="A7527" s="9" t="s">
        <v>9126</v>
      </c>
      <c r="B7527" s="10"/>
      <c r="C7527" s="10" t="s">
        <v>14921</v>
      </c>
      <c r="D7527" s="10" t="s">
        <v>14922</v>
      </c>
      <c r="E7527" s="10" t="s">
        <v>451</v>
      </c>
      <c r="F7527" s="10"/>
      <c r="G7527" s="10"/>
      <c r="H7527" s="10" t="s">
        <v>1350</v>
      </c>
      <c r="I7527" s="10"/>
      <c r="J7527" s="10" t="s">
        <v>11659</v>
      </c>
      <c r="K7527" s="10" t="s">
        <v>11660</v>
      </c>
      <c r="L7527" s="10" t="s">
        <v>533</v>
      </c>
      <c r="M7527" s="9" t="s">
        <v>456</v>
      </c>
      <c r="N7527" s="12" t="s">
        <v>11662</v>
      </c>
    </row>
    <row r="7528" customFormat="1" spans="1:14">
      <c r="A7528" s="9" t="s">
        <v>9126</v>
      </c>
      <c r="B7528" s="10"/>
      <c r="C7528" s="10" t="s">
        <v>14923</v>
      </c>
      <c r="D7528" s="10" t="s">
        <v>14924</v>
      </c>
      <c r="E7528" s="10" t="s">
        <v>451</v>
      </c>
      <c r="F7528" s="10"/>
      <c r="G7528" s="10"/>
      <c r="H7528" s="10" t="s">
        <v>1350</v>
      </c>
      <c r="I7528" s="10"/>
      <c r="J7528" s="10" t="s">
        <v>11659</v>
      </c>
      <c r="K7528" s="10" t="s">
        <v>11660</v>
      </c>
      <c r="L7528" s="10" t="s">
        <v>533</v>
      </c>
      <c r="M7528" s="9" t="s">
        <v>456</v>
      </c>
      <c r="N7528" s="12" t="s">
        <v>11662</v>
      </c>
    </row>
    <row r="7529" customFormat="1" spans="1:14">
      <c r="A7529" s="9" t="s">
        <v>9126</v>
      </c>
      <c r="B7529" s="10"/>
      <c r="C7529" s="10" t="s">
        <v>14925</v>
      </c>
      <c r="D7529" s="10" t="s">
        <v>14926</v>
      </c>
      <c r="E7529" s="10" t="s">
        <v>451</v>
      </c>
      <c r="F7529" s="10"/>
      <c r="G7529" s="10"/>
      <c r="H7529" s="10" t="s">
        <v>1350</v>
      </c>
      <c r="I7529" s="10"/>
      <c r="J7529" s="10" t="s">
        <v>11659</v>
      </c>
      <c r="K7529" s="10" t="s">
        <v>11660</v>
      </c>
      <c r="L7529" s="10" t="s">
        <v>533</v>
      </c>
      <c r="M7529" s="9" t="s">
        <v>456</v>
      </c>
      <c r="N7529" s="12" t="s">
        <v>11662</v>
      </c>
    </row>
    <row r="7530" customFormat="1" spans="1:14">
      <c r="A7530" s="9" t="s">
        <v>9126</v>
      </c>
      <c r="B7530" s="10"/>
      <c r="C7530" s="10" t="s">
        <v>14927</v>
      </c>
      <c r="D7530" s="10" t="s">
        <v>14928</v>
      </c>
      <c r="E7530" s="10" t="s">
        <v>451</v>
      </c>
      <c r="F7530" s="10"/>
      <c r="G7530" s="10"/>
      <c r="H7530" s="10" t="s">
        <v>1350</v>
      </c>
      <c r="I7530" s="10"/>
      <c r="J7530" s="10" t="s">
        <v>11659</v>
      </c>
      <c r="K7530" s="10" t="s">
        <v>11660</v>
      </c>
      <c r="L7530" s="10" t="s">
        <v>533</v>
      </c>
      <c r="M7530" s="9" t="s">
        <v>456</v>
      </c>
      <c r="N7530" s="12" t="s">
        <v>11662</v>
      </c>
    </row>
    <row r="7531" customFormat="1" spans="1:14">
      <c r="A7531" s="9" t="s">
        <v>9126</v>
      </c>
      <c r="B7531" s="10"/>
      <c r="C7531" s="10" t="s">
        <v>14929</v>
      </c>
      <c r="D7531" s="10" t="s">
        <v>14930</v>
      </c>
      <c r="E7531" s="10" t="s">
        <v>451</v>
      </c>
      <c r="F7531" s="10"/>
      <c r="G7531" s="10"/>
      <c r="H7531" s="10" t="s">
        <v>1350</v>
      </c>
      <c r="I7531" s="10"/>
      <c r="J7531" s="10" t="s">
        <v>11659</v>
      </c>
      <c r="K7531" s="10" t="s">
        <v>11660</v>
      </c>
      <c r="L7531" s="10" t="s">
        <v>533</v>
      </c>
      <c r="M7531" s="9" t="s">
        <v>456</v>
      </c>
      <c r="N7531" s="12" t="s">
        <v>11662</v>
      </c>
    </row>
    <row r="7532" customFormat="1" spans="1:14">
      <c r="A7532" s="9" t="s">
        <v>9126</v>
      </c>
      <c r="B7532" s="10"/>
      <c r="C7532" s="10" t="s">
        <v>14931</v>
      </c>
      <c r="D7532" s="10" t="s">
        <v>14932</v>
      </c>
      <c r="E7532" s="10" t="s">
        <v>451</v>
      </c>
      <c r="F7532" s="10"/>
      <c r="G7532" s="10"/>
      <c r="H7532" s="10" t="s">
        <v>1350</v>
      </c>
      <c r="I7532" s="10"/>
      <c r="J7532" s="10" t="s">
        <v>11659</v>
      </c>
      <c r="K7532" s="10" t="s">
        <v>11660</v>
      </c>
      <c r="L7532" s="10" t="s">
        <v>533</v>
      </c>
      <c r="M7532" s="9" t="s">
        <v>456</v>
      </c>
      <c r="N7532" s="12" t="s">
        <v>11662</v>
      </c>
    </row>
    <row r="7533" customFormat="1" spans="1:14">
      <c r="A7533" s="9" t="s">
        <v>9126</v>
      </c>
      <c r="B7533" s="10"/>
      <c r="C7533" s="10" t="s">
        <v>14933</v>
      </c>
      <c r="D7533" s="10" t="s">
        <v>14934</v>
      </c>
      <c r="E7533" s="10" t="s">
        <v>451</v>
      </c>
      <c r="F7533" s="10"/>
      <c r="G7533" s="10"/>
      <c r="H7533" s="10" t="s">
        <v>1350</v>
      </c>
      <c r="I7533" s="10"/>
      <c r="J7533" s="10" t="s">
        <v>11659</v>
      </c>
      <c r="K7533" s="10" t="s">
        <v>11660</v>
      </c>
      <c r="L7533" s="10" t="s">
        <v>533</v>
      </c>
      <c r="M7533" s="9" t="s">
        <v>456</v>
      </c>
      <c r="N7533" s="12" t="s">
        <v>11662</v>
      </c>
    </row>
    <row r="7534" customFormat="1" spans="1:14">
      <c r="A7534" s="9" t="s">
        <v>9126</v>
      </c>
      <c r="B7534" s="10"/>
      <c r="C7534" s="10" t="s">
        <v>14935</v>
      </c>
      <c r="D7534" s="10" t="s">
        <v>14936</v>
      </c>
      <c r="E7534" s="10" t="s">
        <v>451</v>
      </c>
      <c r="F7534" s="10"/>
      <c r="G7534" s="10"/>
      <c r="H7534" s="10" t="s">
        <v>1350</v>
      </c>
      <c r="I7534" s="10"/>
      <c r="J7534" s="10" t="s">
        <v>11659</v>
      </c>
      <c r="K7534" s="10" t="s">
        <v>11660</v>
      </c>
      <c r="L7534" s="10" t="s">
        <v>533</v>
      </c>
      <c r="M7534" s="9" t="s">
        <v>456</v>
      </c>
      <c r="N7534" s="12" t="s">
        <v>11662</v>
      </c>
    </row>
    <row r="7535" customFormat="1" spans="1:14">
      <c r="A7535" s="9" t="s">
        <v>9126</v>
      </c>
      <c r="B7535" s="10"/>
      <c r="C7535" s="10" t="s">
        <v>14937</v>
      </c>
      <c r="D7535" s="10" t="s">
        <v>14938</v>
      </c>
      <c r="E7535" s="10" t="s">
        <v>451</v>
      </c>
      <c r="F7535" s="10"/>
      <c r="G7535" s="10"/>
      <c r="H7535" s="10" t="s">
        <v>1350</v>
      </c>
      <c r="I7535" s="10"/>
      <c r="J7535" s="10" t="s">
        <v>11659</v>
      </c>
      <c r="K7535" s="10" t="s">
        <v>11660</v>
      </c>
      <c r="L7535" s="10" t="s">
        <v>533</v>
      </c>
      <c r="M7535" s="9" t="s">
        <v>456</v>
      </c>
      <c r="N7535" s="12" t="s">
        <v>11662</v>
      </c>
    </row>
    <row r="7536" customFormat="1" spans="1:14">
      <c r="A7536" s="9" t="s">
        <v>9126</v>
      </c>
      <c r="B7536" s="10"/>
      <c r="C7536" s="10" t="s">
        <v>14939</v>
      </c>
      <c r="D7536" s="10" t="s">
        <v>14940</v>
      </c>
      <c r="E7536" s="10" t="s">
        <v>451</v>
      </c>
      <c r="F7536" s="10"/>
      <c r="G7536" s="10"/>
      <c r="H7536" s="10" t="s">
        <v>1350</v>
      </c>
      <c r="I7536" s="10"/>
      <c r="J7536" s="10" t="s">
        <v>11659</v>
      </c>
      <c r="K7536" s="10" t="s">
        <v>11660</v>
      </c>
      <c r="L7536" s="10" t="s">
        <v>533</v>
      </c>
      <c r="M7536" s="9" t="s">
        <v>456</v>
      </c>
      <c r="N7536" s="12" t="s">
        <v>11662</v>
      </c>
    </row>
    <row r="7537" customFormat="1" spans="1:14">
      <c r="A7537" s="9" t="s">
        <v>9126</v>
      </c>
      <c r="B7537" s="10"/>
      <c r="C7537" s="10" t="s">
        <v>14941</v>
      </c>
      <c r="D7537" s="10" t="s">
        <v>14942</v>
      </c>
      <c r="E7537" s="10" t="s">
        <v>451</v>
      </c>
      <c r="F7537" s="10"/>
      <c r="G7537" s="10"/>
      <c r="H7537" s="10" t="s">
        <v>1350</v>
      </c>
      <c r="I7537" s="10"/>
      <c r="J7537" s="10" t="s">
        <v>11659</v>
      </c>
      <c r="K7537" s="10" t="s">
        <v>11660</v>
      </c>
      <c r="L7537" s="10" t="s">
        <v>533</v>
      </c>
      <c r="M7537" s="9" t="s">
        <v>456</v>
      </c>
      <c r="N7537" s="12" t="s">
        <v>11662</v>
      </c>
    </row>
    <row r="7538" customFormat="1" spans="1:14">
      <c r="A7538" s="9" t="s">
        <v>9126</v>
      </c>
      <c r="B7538" s="10"/>
      <c r="C7538" s="10" t="s">
        <v>14943</v>
      </c>
      <c r="D7538" s="10" t="s">
        <v>14944</v>
      </c>
      <c r="E7538" s="10" t="s">
        <v>451</v>
      </c>
      <c r="F7538" s="10"/>
      <c r="G7538" s="10"/>
      <c r="H7538" s="10" t="s">
        <v>1350</v>
      </c>
      <c r="I7538" s="10"/>
      <c r="J7538" s="10" t="s">
        <v>11659</v>
      </c>
      <c r="K7538" s="10" t="s">
        <v>11660</v>
      </c>
      <c r="L7538" s="10" t="s">
        <v>533</v>
      </c>
      <c r="M7538" s="9" t="s">
        <v>456</v>
      </c>
      <c r="N7538" s="12" t="s">
        <v>11662</v>
      </c>
    </row>
    <row r="7539" customFormat="1" spans="1:14">
      <c r="A7539" s="9" t="s">
        <v>9126</v>
      </c>
      <c r="B7539" s="10"/>
      <c r="C7539" s="10" t="s">
        <v>14945</v>
      </c>
      <c r="D7539" s="10" t="s">
        <v>14946</v>
      </c>
      <c r="E7539" s="10" t="s">
        <v>451</v>
      </c>
      <c r="F7539" s="10"/>
      <c r="G7539" s="10"/>
      <c r="H7539" s="10" t="s">
        <v>1350</v>
      </c>
      <c r="I7539" s="10"/>
      <c r="J7539" s="10" t="s">
        <v>11659</v>
      </c>
      <c r="K7539" s="10" t="s">
        <v>11660</v>
      </c>
      <c r="L7539" s="10" t="s">
        <v>533</v>
      </c>
      <c r="M7539" s="9" t="s">
        <v>456</v>
      </c>
      <c r="N7539" s="12" t="s">
        <v>11662</v>
      </c>
    </row>
    <row r="7540" customFormat="1" spans="1:14">
      <c r="A7540" s="9" t="s">
        <v>9126</v>
      </c>
      <c r="B7540" s="10"/>
      <c r="C7540" s="10" t="s">
        <v>14947</v>
      </c>
      <c r="D7540" s="10" t="s">
        <v>14948</v>
      </c>
      <c r="E7540" s="10" t="s">
        <v>451</v>
      </c>
      <c r="F7540" s="10"/>
      <c r="G7540" s="10"/>
      <c r="H7540" s="10" t="s">
        <v>1350</v>
      </c>
      <c r="I7540" s="10"/>
      <c r="J7540" s="10" t="s">
        <v>11659</v>
      </c>
      <c r="K7540" s="10" t="s">
        <v>11660</v>
      </c>
      <c r="L7540" s="10" t="s">
        <v>533</v>
      </c>
      <c r="M7540" s="9" t="s">
        <v>456</v>
      </c>
      <c r="N7540" s="12" t="s">
        <v>11662</v>
      </c>
    </row>
    <row r="7541" customFormat="1" spans="1:14">
      <c r="A7541" s="9" t="s">
        <v>9126</v>
      </c>
      <c r="B7541" s="10"/>
      <c r="C7541" s="10" t="s">
        <v>14949</v>
      </c>
      <c r="D7541" s="10" t="s">
        <v>14950</v>
      </c>
      <c r="E7541" s="10" t="s">
        <v>451</v>
      </c>
      <c r="F7541" s="10"/>
      <c r="G7541" s="10"/>
      <c r="H7541" s="10" t="s">
        <v>1350</v>
      </c>
      <c r="I7541" s="10"/>
      <c r="J7541" s="10" t="s">
        <v>11659</v>
      </c>
      <c r="K7541" s="10" t="s">
        <v>11660</v>
      </c>
      <c r="L7541" s="10" t="s">
        <v>533</v>
      </c>
      <c r="M7541" s="9" t="s">
        <v>456</v>
      </c>
      <c r="N7541" s="12" t="s">
        <v>11662</v>
      </c>
    </row>
    <row r="7542" customFormat="1" spans="1:14">
      <c r="A7542" s="9" t="s">
        <v>9126</v>
      </c>
      <c r="B7542" s="10"/>
      <c r="C7542" s="10" t="s">
        <v>14951</v>
      </c>
      <c r="D7542" s="10" t="s">
        <v>14952</v>
      </c>
      <c r="E7542" s="10" t="s">
        <v>451</v>
      </c>
      <c r="F7542" s="10"/>
      <c r="G7542" s="10"/>
      <c r="H7542" s="10" t="s">
        <v>1350</v>
      </c>
      <c r="I7542" s="10"/>
      <c r="J7542" s="10" t="s">
        <v>11659</v>
      </c>
      <c r="K7542" s="10" t="s">
        <v>11660</v>
      </c>
      <c r="L7542" s="10" t="s">
        <v>533</v>
      </c>
      <c r="M7542" s="9" t="s">
        <v>456</v>
      </c>
      <c r="N7542" s="12" t="s">
        <v>11662</v>
      </c>
    </row>
    <row r="7543" customFormat="1" spans="1:14">
      <c r="A7543" s="9" t="s">
        <v>9126</v>
      </c>
      <c r="B7543" s="10"/>
      <c r="C7543" s="10" t="s">
        <v>14953</v>
      </c>
      <c r="D7543" s="10" t="s">
        <v>14954</v>
      </c>
      <c r="E7543" s="10" t="s">
        <v>451</v>
      </c>
      <c r="F7543" s="10"/>
      <c r="G7543" s="10"/>
      <c r="H7543" s="10" t="s">
        <v>1350</v>
      </c>
      <c r="I7543" s="10"/>
      <c r="J7543" s="10" t="s">
        <v>11659</v>
      </c>
      <c r="K7543" s="10" t="s">
        <v>11660</v>
      </c>
      <c r="L7543" s="10" t="s">
        <v>533</v>
      </c>
      <c r="M7543" s="9" t="s">
        <v>456</v>
      </c>
      <c r="N7543" s="12" t="s">
        <v>11662</v>
      </c>
    </row>
    <row r="7544" customFormat="1" spans="1:14">
      <c r="A7544" s="9" t="s">
        <v>9126</v>
      </c>
      <c r="B7544" s="10"/>
      <c r="C7544" s="10" t="s">
        <v>14955</v>
      </c>
      <c r="D7544" s="10" t="s">
        <v>14956</v>
      </c>
      <c r="E7544" s="10" t="s">
        <v>451</v>
      </c>
      <c r="F7544" s="10"/>
      <c r="G7544" s="10"/>
      <c r="H7544" s="10" t="s">
        <v>1350</v>
      </c>
      <c r="I7544" s="10"/>
      <c r="J7544" s="10" t="s">
        <v>11659</v>
      </c>
      <c r="K7544" s="10" t="s">
        <v>11660</v>
      </c>
      <c r="L7544" s="10" t="s">
        <v>533</v>
      </c>
      <c r="M7544" s="9" t="s">
        <v>456</v>
      </c>
      <c r="N7544" s="12" t="s">
        <v>11662</v>
      </c>
    </row>
    <row r="7545" customFormat="1" spans="1:14">
      <c r="A7545" s="9" t="s">
        <v>9126</v>
      </c>
      <c r="B7545" s="10"/>
      <c r="C7545" s="10" t="s">
        <v>14957</v>
      </c>
      <c r="D7545" s="10" t="s">
        <v>14958</v>
      </c>
      <c r="E7545" s="10" t="s">
        <v>451</v>
      </c>
      <c r="F7545" s="10"/>
      <c r="G7545" s="10"/>
      <c r="H7545" s="10" t="s">
        <v>1350</v>
      </c>
      <c r="I7545" s="10"/>
      <c r="J7545" s="10" t="s">
        <v>11659</v>
      </c>
      <c r="K7545" s="10" t="s">
        <v>11660</v>
      </c>
      <c r="L7545" s="10" t="s">
        <v>533</v>
      </c>
      <c r="M7545" s="9" t="s">
        <v>456</v>
      </c>
      <c r="N7545" s="12" t="s">
        <v>11662</v>
      </c>
    </row>
    <row r="7546" customFormat="1" spans="1:14">
      <c r="A7546" s="9" t="s">
        <v>9126</v>
      </c>
      <c r="B7546" s="10"/>
      <c r="C7546" s="10" t="s">
        <v>14959</v>
      </c>
      <c r="D7546" s="10" t="s">
        <v>14960</v>
      </c>
      <c r="E7546" s="10" t="s">
        <v>451</v>
      </c>
      <c r="F7546" s="10"/>
      <c r="G7546" s="10"/>
      <c r="H7546" s="10" t="s">
        <v>1350</v>
      </c>
      <c r="I7546" s="10"/>
      <c r="J7546" s="10" t="s">
        <v>11659</v>
      </c>
      <c r="K7546" s="10" t="s">
        <v>11660</v>
      </c>
      <c r="L7546" s="10" t="s">
        <v>533</v>
      </c>
      <c r="M7546" s="9" t="s">
        <v>456</v>
      </c>
      <c r="N7546" s="12" t="s">
        <v>11662</v>
      </c>
    </row>
    <row r="7547" customFormat="1" spans="1:14">
      <c r="A7547" s="9" t="s">
        <v>9126</v>
      </c>
      <c r="B7547" s="10"/>
      <c r="C7547" s="10" t="s">
        <v>14961</v>
      </c>
      <c r="D7547" s="10" t="s">
        <v>14962</v>
      </c>
      <c r="E7547" s="10" t="s">
        <v>451</v>
      </c>
      <c r="F7547" s="10"/>
      <c r="G7547" s="10"/>
      <c r="H7547" s="10" t="s">
        <v>1350</v>
      </c>
      <c r="I7547" s="10"/>
      <c r="J7547" s="10" t="s">
        <v>11659</v>
      </c>
      <c r="K7547" s="10" t="s">
        <v>11660</v>
      </c>
      <c r="L7547" s="10" t="s">
        <v>533</v>
      </c>
      <c r="M7547" s="9" t="s">
        <v>456</v>
      </c>
      <c r="N7547" s="12" t="s">
        <v>11662</v>
      </c>
    </row>
    <row r="7548" customFormat="1" spans="1:14">
      <c r="A7548" s="9" t="s">
        <v>9126</v>
      </c>
      <c r="B7548" s="10"/>
      <c r="C7548" s="10" t="s">
        <v>14963</v>
      </c>
      <c r="D7548" s="10" t="s">
        <v>14964</v>
      </c>
      <c r="E7548" s="10" t="s">
        <v>451</v>
      </c>
      <c r="F7548" s="10"/>
      <c r="G7548" s="10"/>
      <c r="H7548" s="10" t="s">
        <v>1350</v>
      </c>
      <c r="I7548" s="10"/>
      <c r="J7548" s="10" t="s">
        <v>11659</v>
      </c>
      <c r="K7548" s="10" t="s">
        <v>11660</v>
      </c>
      <c r="L7548" s="10" t="s">
        <v>533</v>
      </c>
      <c r="M7548" s="9" t="s">
        <v>456</v>
      </c>
      <c r="N7548" s="12" t="s">
        <v>11662</v>
      </c>
    </row>
    <row r="7549" customFormat="1" spans="1:14">
      <c r="A7549" s="9" t="s">
        <v>9126</v>
      </c>
      <c r="B7549" s="10"/>
      <c r="C7549" s="10" t="s">
        <v>14965</v>
      </c>
      <c r="D7549" s="10" t="s">
        <v>14966</v>
      </c>
      <c r="E7549" s="10" t="s">
        <v>451</v>
      </c>
      <c r="F7549" s="10"/>
      <c r="G7549" s="10"/>
      <c r="H7549" s="10" t="s">
        <v>1350</v>
      </c>
      <c r="I7549" s="10"/>
      <c r="J7549" s="10" t="s">
        <v>11659</v>
      </c>
      <c r="K7549" s="10" t="s">
        <v>11660</v>
      </c>
      <c r="L7549" s="10" t="s">
        <v>533</v>
      </c>
      <c r="M7549" s="9" t="s">
        <v>456</v>
      </c>
      <c r="N7549" s="12" t="s">
        <v>11662</v>
      </c>
    </row>
    <row r="7550" customFormat="1" spans="1:14">
      <c r="A7550" s="9" t="s">
        <v>9126</v>
      </c>
      <c r="B7550" s="10"/>
      <c r="C7550" s="10" t="s">
        <v>14967</v>
      </c>
      <c r="D7550" s="10" t="s">
        <v>14968</v>
      </c>
      <c r="E7550" s="10" t="s">
        <v>451</v>
      </c>
      <c r="F7550" s="10"/>
      <c r="G7550" s="10"/>
      <c r="H7550" s="10" t="s">
        <v>1350</v>
      </c>
      <c r="I7550" s="10"/>
      <c r="J7550" s="10" t="s">
        <v>11659</v>
      </c>
      <c r="K7550" s="10" t="s">
        <v>11660</v>
      </c>
      <c r="L7550" s="10" t="s">
        <v>533</v>
      </c>
      <c r="M7550" s="9" t="s">
        <v>456</v>
      </c>
      <c r="N7550" s="12" t="s">
        <v>11662</v>
      </c>
    </row>
    <row r="7551" customFormat="1" spans="1:14">
      <c r="A7551" s="9" t="s">
        <v>9126</v>
      </c>
      <c r="B7551" s="10"/>
      <c r="C7551" s="10" t="s">
        <v>14969</v>
      </c>
      <c r="D7551" s="10" t="s">
        <v>14970</v>
      </c>
      <c r="E7551" s="10" t="s">
        <v>451</v>
      </c>
      <c r="F7551" s="10"/>
      <c r="G7551" s="10"/>
      <c r="H7551" s="10" t="s">
        <v>1350</v>
      </c>
      <c r="I7551" s="10"/>
      <c r="J7551" s="10" t="s">
        <v>11659</v>
      </c>
      <c r="K7551" s="10" t="s">
        <v>11660</v>
      </c>
      <c r="L7551" s="10" t="s">
        <v>533</v>
      </c>
      <c r="M7551" s="9" t="s">
        <v>456</v>
      </c>
      <c r="N7551" s="12" t="s">
        <v>11662</v>
      </c>
    </row>
    <row r="7552" customFormat="1" spans="1:14">
      <c r="A7552" s="9" t="s">
        <v>9126</v>
      </c>
      <c r="B7552" s="10"/>
      <c r="C7552" s="10" t="s">
        <v>14971</v>
      </c>
      <c r="D7552" s="10" t="s">
        <v>14972</v>
      </c>
      <c r="E7552" s="10" t="s">
        <v>451</v>
      </c>
      <c r="F7552" s="10"/>
      <c r="G7552" s="10"/>
      <c r="H7552" s="10" t="s">
        <v>1350</v>
      </c>
      <c r="I7552" s="10"/>
      <c r="J7552" s="10" t="s">
        <v>11659</v>
      </c>
      <c r="K7552" s="10" t="s">
        <v>11660</v>
      </c>
      <c r="L7552" s="10" t="s">
        <v>533</v>
      </c>
      <c r="M7552" s="9" t="s">
        <v>456</v>
      </c>
      <c r="N7552" s="12" t="s">
        <v>11662</v>
      </c>
    </row>
    <row r="7553" customFormat="1" spans="1:14">
      <c r="A7553" s="9" t="s">
        <v>9126</v>
      </c>
      <c r="B7553" s="10"/>
      <c r="C7553" s="10" t="s">
        <v>14973</v>
      </c>
      <c r="D7553" s="10" t="s">
        <v>14974</v>
      </c>
      <c r="E7553" s="10" t="s">
        <v>451</v>
      </c>
      <c r="F7553" s="10"/>
      <c r="G7553" s="10"/>
      <c r="H7553" s="10" t="s">
        <v>1350</v>
      </c>
      <c r="I7553" s="10"/>
      <c r="J7553" s="10" t="s">
        <v>11659</v>
      </c>
      <c r="K7553" s="10" t="s">
        <v>11660</v>
      </c>
      <c r="L7553" s="10" t="s">
        <v>533</v>
      </c>
      <c r="M7553" s="9" t="s">
        <v>456</v>
      </c>
      <c r="N7553" s="12" t="s">
        <v>11662</v>
      </c>
    </row>
    <row r="7554" customFormat="1" spans="1:14">
      <c r="A7554" s="9" t="s">
        <v>9126</v>
      </c>
      <c r="B7554" s="10"/>
      <c r="C7554" s="10" t="s">
        <v>14975</v>
      </c>
      <c r="D7554" s="10" t="s">
        <v>14976</v>
      </c>
      <c r="E7554" s="10" t="s">
        <v>451</v>
      </c>
      <c r="F7554" s="10"/>
      <c r="G7554" s="10"/>
      <c r="H7554" s="10" t="s">
        <v>1350</v>
      </c>
      <c r="I7554" s="10"/>
      <c r="J7554" s="10" t="s">
        <v>11659</v>
      </c>
      <c r="K7554" s="10" t="s">
        <v>11660</v>
      </c>
      <c r="L7554" s="10" t="s">
        <v>533</v>
      </c>
      <c r="M7554" s="9" t="s">
        <v>456</v>
      </c>
      <c r="N7554" s="12" t="s">
        <v>11662</v>
      </c>
    </row>
    <row r="7555" customFormat="1" spans="1:14">
      <c r="A7555" s="9" t="s">
        <v>9126</v>
      </c>
      <c r="B7555" s="10"/>
      <c r="C7555" s="10" t="s">
        <v>14977</v>
      </c>
      <c r="D7555" s="10" t="s">
        <v>14978</v>
      </c>
      <c r="E7555" s="10" t="s">
        <v>451</v>
      </c>
      <c r="F7555" s="10"/>
      <c r="G7555" s="10"/>
      <c r="H7555" s="10" t="s">
        <v>1350</v>
      </c>
      <c r="I7555" s="10"/>
      <c r="J7555" s="10" t="s">
        <v>11659</v>
      </c>
      <c r="K7555" s="10" t="s">
        <v>11660</v>
      </c>
      <c r="L7555" s="10" t="s">
        <v>533</v>
      </c>
      <c r="M7555" s="9" t="s">
        <v>456</v>
      </c>
      <c r="N7555" s="12" t="s">
        <v>11662</v>
      </c>
    </row>
    <row r="7556" customFormat="1" spans="1:14">
      <c r="A7556" s="9" t="s">
        <v>9126</v>
      </c>
      <c r="B7556" s="9"/>
      <c r="C7556" s="10" t="s">
        <v>14979</v>
      </c>
      <c r="D7556" s="10" t="s">
        <v>14980</v>
      </c>
      <c r="E7556" s="10" t="s">
        <v>451</v>
      </c>
      <c r="F7556" s="10"/>
      <c r="G7556" s="10"/>
      <c r="H7556" s="10" t="s">
        <v>1350</v>
      </c>
      <c r="I7556" s="10"/>
      <c r="J7556" s="10" t="s">
        <v>11659</v>
      </c>
      <c r="K7556" s="10" t="s">
        <v>11660</v>
      </c>
      <c r="L7556" s="10" t="s">
        <v>14856</v>
      </c>
      <c r="M7556" s="9" t="s">
        <v>456</v>
      </c>
      <c r="N7556" s="12" t="s">
        <v>11662</v>
      </c>
    </row>
    <row r="7557" customFormat="1" spans="1:14">
      <c r="A7557" s="9" t="s">
        <v>9126</v>
      </c>
      <c r="B7557" s="9"/>
      <c r="C7557" s="9" t="s">
        <v>14981</v>
      </c>
      <c r="D7557" s="9" t="s">
        <v>14982</v>
      </c>
      <c r="E7557" s="9" t="s">
        <v>451</v>
      </c>
      <c r="F7557" s="9"/>
      <c r="G7557" s="9"/>
      <c r="H7557" s="9" t="s">
        <v>1350</v>
      </c>
      <c r="I7557" s="9"/>
      <c r="J7557" s="10" t="s">
        <v>11659</v>
      </c>
      <c r="K7557" s="9" t="s">
        <v>11660</v>
      </c>
      <c r="L7557" s="10" t="s">
        <v>1793</v>
      </c>
      <c r="M7557" s="9" t="s">
        <v>456</v>
      </c>
      <c r="N7557" s="12" t="s">
        <v>11662</v>
      </c>
    </row>
    <row r="7558" customFormat="1" spans="1:14">
      <c r="A7558" s="9" t="s">
        <v>9126</v>
      </c>
      <c r="B7558" s="9"/>
      <c r="C7558" s="9" t="s">
        <v>14983</v>
      </c>
      <c r="D7558" s="9" t="s">
        <v>14984</v>
      </c>
      <c r="E7558" s="9" t="s">
        <v>451</v>
      </c>
      <c r="F7558" s="9"/>
      <c r="G7558" s="9"/>
      <c r="H7558" s="9" t="s">
        <v>1350</v>
      </c>
      <c r="I7558" s="9"/>
      <c r="J7558" s="10" t="s">
        <v>11659</v>
      </c>
      <c r="K7558" s="9" t="s">
        <v>11660</v>
      </c>
      <c r="L7558" s="10" t="s">
        <v>14856</v>
      </c>
      <c r="M7558" s="9" t="s">
        <v>456</v>
      </c>
      <c r="N7558" s="12" t="s">
        <v>11662</v>
      </c>
    </row>
    <row r="7559" customFormat="1" spans="1:14">
      <c r="A7559" s="9" t="s">
        <v>9126</v>
      </c>
      <c r="B7559" s="9"/>
      <c r="C7559" s="10" t="s">
        <v>14985</v>
      </c>
      <c r="D7559" s="10" t="s">
        <v>14986</v>
      </c>
      <c r="E7559" s="10" t="s">
        <v>451</v>
      </c>
      <c r="F7559" s="10"/>
      <c r="G7559" s="10"/>
      <c r="H7559" s="10" t="s">
        <v>1350</v>
      </c>
      <c r="I7559" s="10"/>
      <c r="J7559" s="10" t="s">
        <v>11659</v>
      </c>
      <c r="K7559" s="10" t="s">
        <v>11660</v>
      </c>
      <c r="L7559" s="10" t="s">
        <v>1793</v>
      </c>
      <c r="M7559" s="9" t="s">
        <v>456</v>
      </c>
      <c r="N7559" s="12" t="s">
        <v>11662</v>
      </c>
    </row>
    <row r="7560" customFormat="1" spans="1:14">
      <c r="A7560" s="9" t="s">
        <v>9126</v>
      </c>
      <c r="B7560" s="9"/>
      <c r="C7560" s="10" t="s">
        <v>14987</v>
      </c>
      <c r="D7560" s="10" t="s">
        <v>14988</v>
      </c>
      <c r="E7560" s="10" t="s">
        <v>451</v>
      </c>
      <c r="F7560" s="10"/>
      <c r="G7560" s="10"/>
      <c r="H7560" s="10" t="s">
        <v>1350</v>
      </c>
      <c r="I7560" s="10"/>
      <c r="J7560" s="10" t="s">
        <v>11659</v>
      </c>
      <c r="K7560" s="10" t="s">
        <v>11660</v>
      </c>
      <c r="L7560" s="10" t="s">
        <v>14856</v>
      </c>
      <c r="M7560" s="9" t="s">
        <v>456</v>
      </c>
      <c r="N7560" s="12" t="s">
        <v>11662</v>
      </c>
    </row>
    <row r="7561" customFormat="1" spans="1:14">
      <c r="A7561" s="9" t="s">
        <v>9126</v>
      </c>
      <c r="B7561" s="9"/>
      <c r="C7561" s="10" t="s">
        <v>14989</v>
      </c>
      <c r="D7561" s="10" t="s">
        <v>14990</v>
      </c>
      <c r="E7561" s="10" t="s">
        <v>451</v>
      </c>
      <c r="F7561" s="10"/>
      <c r="G7561" s="10"/>
      <c r="H7561" s="10" t="s">
        <v>1350</v>
      </c>
      <c r="I7561" s="10"/>
      <c r="J7561" s="10" t="s">
        <v>11659</v>
      </c>
      <c r="K7561" s="10" t="s">
        <v>11660</v>
      </c>
      <c r="L7561" s="10" t="s">
        <v>14856</v>
      </c>
      <c r="M7561" s="9" t="s">
        <v>456</v>
      </c>
      <c r="N7561" s="12" t="s">
        <v>11662</v>
      </c>
    </row>
    <row r="7562" customFormat="1" spans="1:14">
      <c r="A7562" s="9" t="s">
        <v>9126</v>
      </c>
      <c r="B7562" s="9"/>
      <c r="C7562" s="10" t="s">
        <v>14991</v>
      </c>
      <c r="D7562" s="10" t="s">
        <v>14992</v>
      </c>
      <c r="E7562" s="10" t="s">
        <v>451</v>
      </c>
      <c r="F7562" s="10"/>
      <c r="G7562" s="10"/>
      <c r="H7562" s="10" t="s">
        <v>1350</v>
      </c>
      <c r="I7562" s="10"/>
      <c r="J7562" s="10" t="s">
        <v>11659</v>
      </c>
      <c r="K7562" s="10" t="s">
        <v>11660</v>
      </c>
      <c r="L7562" s="10" t="s">
        <v>1789</v>
      </c>
      <c r="M7562" s="9" t="s">
        <v>456</v>
      </c>
      <c r="N7562" s="12" t="s">
        <v>11662</v>
      </c>
    </row>
    <row r="7563" customFormat="1" spans="1:14">
      <c r="A7563" s="9" t="s">
        <v>9126</v>
      </c>
      <c r="B7563" s="9"/>
      <c r="C7563" s="10" t="s">
        <v>14993</v>
      </c>
      <c r="D7563" s="10" t="s">
        <v>14994</v>
      </c>
      <c r="E7563" s="10" t="s">
        <v>451</v>
      </c>
      <c r="F7563" s="10"/>
      <c r="G7563" s="10"/>
      <c r="H7563" s="10" t="s">
        <v>1350</v>
      </c>
      <c r="I7563" s="10"/>
      <c r="J7563" s="10" t="s">
        <v>11659</v>
      </c>
      <c r="K7563" s="10" t="s">
        <v>11660</v>
      </c>
      <c r="L7563" s="10" t="s">
        <v>14856</v>
      </c>
      <c r="M7563" s="9" t="s">
        <v>456</v>
      </c>
      <c r="N7563" s="12" t="s">
        <v>11662</v>
      </c>
    </row>
    <row r="7564" customFormat="1" spans="1:14">
      <c r="A7564" s="9" t="s">
        <v>9126</v>
      </c>
      <c r="B7564" s="9"/>
      <c r="C7564" s="10" t="s">
        <v>14995</v>
      </c>
      <c r="D7564" s="10" t="s">
        <v>14996</v>
      </c>
      <c r="E7564" s="10" t="s">
        <v>451</v>
      </c>
      <c r="F7564" s="10"/>
      <c r="G7564" s="10"/>
      <c r="H7564" s="10" t="s">
        <v>1350</v>
      </c>
      <c r="I7564" s="10"/>
      <c r="J7564" s="10" t="s">
        <v>11659</v>
      </c>
      <c r="K7564" s="10" t="s">
        <v>11660</v>
      </c>
      <c r="L7564" s="10" t="s">
        <v>1789</v>
      </c>
      <c r="M7564" s="9" t="s">
        <v>456</v>
      </c>
      <c r="N7564" s="12" t="s">
        <v>11662</v>
      </c>
    </row>
    <row r="7565" customFormat="1" spans="1:14">
      <c r="A7565" s="9" t="s">
        <v>9126</v>
      </c>
      <c r="B7565" s="9"/>
      <c r="C7565" s="10" t="s">
        <v>14997</v>
      </c>
      <c r="D7565" s="10" t="s">
        <v>14998</v>
      </c>
      <c r="E7565" s="10" t="s">
        <v>451</v>
      </c>
      <c r="F7565" s="10"/>
      <c r="G7565" s="10"/>
      <c r="H7565" s="10" t="s">
        <v>1350</v>
      </c>
      <c r="I7565" s="10"/>
      <c r="J7565" s="10" t="s">
        <v>11659</v>
      </c>
      <c r="K7565" s="10" t="s">
        <v>11660</v>
      </c>
      <c r="L7565" s="10" t="s">
        <v>14856</v>
      </c>
      <c r="M7565" s="9" t="s">
        <v>456</v>
      </c>
      <c r="N7565" s="12" t="s">
        <v>11662</v>
      </c>
    </row>
    <row r="7566" customFormat="1" spans="1:14">
      <c r="A7566" s="9" t="s">
        <v>9126</v>
      </c>
      <c r="B7566" s="9"/>
      <c r="C7566" s="10" t="s">
        <v>14999</v>
      </c>
      <c r="D7566" s="10" t="s">
        <v>15000</v>
      </c>
      <c r="E7566" s="10" t="s">
        <v>451</v>
      </c>
      <c r="F7566" s="10"/>
      <c r="G7566" s="10"/>
      <c r="H7566" s="10" t="s">
        <v>1350</v>
      </c>
      <c r="I7566" s="10"/>
      <c r="J7566" s="10" t="s">
        <v>11659</v>
      </c>
      <c r="K7566" s="10" t="s">
        <v>11660</v>
      </c>
      <c r="L7566" s="10" t="s">
        <v>14856</v>
      </c>
      <c r="M7566" s="9" t="s">
        <v>456</v>
      </c>
      <c r="N7566" s="12" t="s">
        <v>11662</v>
      </c>
    </row>
    <row r="7567" customFormat="1" spans="1:14">
      <c r="A7567" s="9" t="s">
        <v>9126</v>
      </c>
      <c r="B7567" s="9"/>
      <c r="C7567" s="10" t="s">
        <v>15001</v>
      </c>
      <c r="D7567" s="10" t="s">
        <v>15002</v>
      </c>
      <c r="E7567" s="10" t="s">
        <v>451</v>
      </c>
      <c r="F7567" s="10"/>
      <c r="G7567" s="10"/>
      <c r="H7567" s="10" t="s">
        <v>1350</v>
      </c>
      <c r="I7567" s="10"/>
      <c r="J7567" s="10" t="s">
        <v>11659</v>
      </c>
      <c r="K7567" s="10" t="s">
        <v>11660</v>
      </c>
      <c r="L7567" s="10" t="s">
        <v>14856</v>
      </c>
      <c r="M7567" s="9" t="s">
        <v>456</v>
      </c>
      <c r="N7567" s="12" t="s">
        <v>11662</v>
      </c>
    </row>
    <row r="7568" customFormat="1" spans="1:14">
      <c r="A7568" s="9" t="s">
        <v>9126</v>
      </c>
      <c r="B7568" s="9"/>
      <c r="C7568" s="10" t="s">
        <v>15003</v>
      </c>
      <c r="D7568" s="10" t="s">
        <v>15004</v>
      </c>
      <c r="E7568" s="10" t="s">
        <v>451</v>
      </c>
      <c r="F7568" s="10"/>
      <c r="G7568" s="10"/>
      <c r="H7568" s="10" t="s">
        <v>1350</v>
      </c>
      <c r="I7568" s="10"/>
      <c r="J7568" s="10" t="s">
        <v>11659</v>
      </c>
      <c r="K7568" s="10" t="s">
        <v>11660</v>
      </c>
      <c r="L7568" s="10" t="s">
        <v>14856</v>
      </c>
      <c r="M7568" s="9" t="s">
        <v>456</v>
      </c>
      <c r="N7568" s="12" t="s">
        <v>11662</v>
      </c>
    </row>
    <row r="7569" customFormat="1" spans="1:14">
      <c r="A7569" s="9" t="s">
        <v>9126</v>
      </c>
      <c r="B7569" s="10"/>
      <c r="C7569" s="10" t="s">
        <v>15005</v>
      </c>
      <c r="D7569" s="10" t="s">
        <v>15006</v>
      </c>
      <c r="E7569" s="13" t="s">
        <v>451</v>
      </c>
      <c r="F7569" s="10"/>
      <c r="G7569" s="10"/>
      <c r="H7569" s="10" t="s">
        <v>1350</v>
      </c>
      <c r="I7569" s="10"/>
      <c r="J7569" s="10" t="s">
        <v>11659</v>
      </c>
      <c r="K7569" s="10" t="s">
        <v>11660</v>
      </c>
      <c r="L7569" s="10" t="s">
        <v>1793</v>
      </c>
      <c r="M7569" s="9" t="s">
        <v>456</v>
      </c>
      <c r="N7569" s="12" t="s">
        <v>11662</v>
      </c>
    </row>
    <row r="7570" customFormat="1" spans="1:14">
      <c r="A7570" s="9" t="s">
        <v>9126</v>
      </c>
      <c r="B7570" s="9"/>
      <c r="C7570" s="10" t="s">
        <v>15007</v>
      </c>
      <c r="D7570" s="10" t="s">
        <v>15008</v>
      </c>
      <c r="E7570" s="10" t="s">
        <v>451</v>
      </c>
      <c r="F7570" s="10"/>
      <c r="G7570" s="10"/>
      <c r="H7570" s="10" t="s">
        <v>1350</v>
      </c>
      <c r="I7570" s="10"/>
      <c r="J7570" s="10" t="s">
        <v>11659</v>
      </c>
      <c r="K7570" s="10" t="s">
        <v>11660</v>
      </c>
      <c r="L7570" s="10" t="s">
        <v>14856</v>
      </c>
      <c r="M7570" s="9" t="s">
        <v>456</v>
      </c>
      <c r="N7570" s="12" t="s">
        <v>11662</v>
      </c>
    </row>
    <row r="7571" customFormat="1" spans="1:14">
      <c r="A7571" s="9" t="s">
        <v>9126</v>
      </c>
      <c r="B7571" s="9"/>
      <c r="C7571" s="10" t="s">
        <v>15009</v>
      </c>
      <c r="D7571" s="10" t="s">
        <v>15010</v>
      </c>
      <c r="E7571" s="10" t="s">
        <v>451</v>
      </c>
      <c r="F7571" s="10"/>
      <c r="G7571" s="10"/>
      <c r="H7571" s="10" t="s">
        <v>1350</v>
      </c>
      <c r="I7571" s="10"/>
      <c r="J7571" s="10" t="s">
        <v>11659</v>
      </c>
      <c r="K7571" s="10" t="s">
        <v>11660</v>
      </c>
      <c r="L7571" s="10" t="s">
        <v>14856</v>
      </c>
      <c r="M7571" s="9" t="s">
        <v>456</v>
      </c>
      <c r="N7571" s="12" t="s">
        <v>11662</v>
      </c>
    </row>
    <row r="7572" customFormat="1" spans="1:14">
      <c r="A7572" s="9" t="s">
        <v>9126</v>
      </c>
      <c r="B7572" s="9"/>
      <c r="C7572" s="10" t="s">
        <v>15011</v>
      </c>
      <c r="D7572" s="10" t="s">
        <v>15012</v>
      </c>
      <c r="E7572" s="10" t="s">
        <v>451</v>
      </c>
      <c r="F7572" s="10"/>
      <c r="G7572" s="10"/>
      <c r="H7572" s="10" t="s">
        <v>1350</v>
      </c>
      <c r="I7572" s="10"/>
      <c r="J7572" s="10" t="s">
        <v>11659</v>
      </c>
      <c r="K7572" s="10" t="s">
        <v>11660</v>
      </c>
      <c r="L7572" s="10" t="s">
        <v>1793</v>
      </c>
      <c r="M7572" s="9" t="s">
        <v>456</v>
      </c>
      <c r="N7572" s="12" t="s">
        <v>11662</v>
      </c>
    </row>
    <row r="7573" customFormat="1" spans="1:14">
      <c r="A7573" s="9" t="s">
        <v>9126</v>
      </c>
      <c r="B7573" s="9"/>
      <c r="C7573" s="10" t="s">
        <v>15013</v>
      </c>
      <c r="D7573" s="10" t="s">
        <v>15014</v>
      </c>
      <c r="E7573" s="10" t="s">
        <v>451</v>
      </c>
      <c r="F7573" s="10"/>
      <c r="G7573" s="10"/>
      <c r="H7573" s="10" t="s">
        <v>1350</v>
      </c>
      <c r="I7573" s="10"/>
      <c r="J7573" s="10" t="s">
        <v>11659</v>
      </c>
      <c r="K7573" s="10" t="s">
        <v>11660</v>
      </c>
      <c r="L7573" s="10" t="s">
        <v>14856</v>
      </c>
      <c r="M7573" s="9" t="s">
        <v>456</v>
      </c>
      <c r="N7573" s="12" t="s">
        <v>11662</v>
      </c>
    </row>
    <row r="7574" customFormat="1" spans="1:14">
      <c r="A7574" s="9" t="s">
        <v>9126</v>
      </c>
      <c r="B7574" s="9"/>
      <c r="C7574" s="10" t="s">
        <v>15015</v>
      </c>
      <c r="D7574" s="10" t="s">
        <v>15016</v>
      </c>
      <c r="E7574" s="10" t="s">
        <v>451</v>
      </c>
      <c r="F7574" s="10"/>
      <c r="G7574" s="10"/>
      <c r="H7574" s="10" t="s">
        <v>1350</v>
      </c>
      <c r="I7574" s="10"/>
      <c r="J7574" s="10" t="s">
        <v>11659</v>
      </c>
      <c r="K7574" s="10" t="s">
        <v>11660</v>
      </c>
      <c r="L7574" s="10" t="s">
        <v>14856</v>
      </c>
      <c r="M7574" s="9" t="s">
        <v>456</v>
      </c>
      <c r="N7574" s="12" t="s">
        <v>11662</v>
      </c>
    </row>
    <row r="7575" customFormat="1" spans="1:14">
      <c r="A7575" s="9" t="s">
        <v>9126</v>
      </c>
      <c r="B7575" s="9"/>
      <c r="C7575" s="10" t="s">
        <v>15017</v>
      </c>
      <c r="D7575" s="10" t="s">
        <v>15018</v>
      </c>
      <c r="E7575" s="10" t="s">
        <v>451</v>
      </c>
      <c r="F7575" s="10"/>
      <c r="G7575" s="10"/>
      <c r="H7575" s="10" t="s">
        <v>1350</v>
      </c>
      <c r="I7575" s="10"/>
      <c r="J7575" s="10" t="s">
        <v>11659</v>
      </c>
      <c r="K7575" s="10" t="s">
        <v>11660</v>
      </c>
      <c r="L7575" s="10" t="s">
        <v>1793</v>
      </c>
      <c r="M7575" s="9" t="s">
        <v>456</v>
      </c>
      <c r="N7575" s="12" t="s">
        <v>11662</v>
      </c>
    </row>
    <row r="7576" customFormat="1" spans="1:14">
      <c r="A7576" s="9" t="s">
        <v>9126</v>
      </c>
      <c r="B7576" s="9"/>
      <c r="C7576" s="10" t="s">
        <v>15019</v>
      </c>
      <c r="D7576" s="10" t="s">
        <v>15020</v>
      </c>
      <c r="E7576" s="10" t="s">
        <v>451</v>
      </c>
      <c r="F7576" s="10"/>
      <c r="G7576" s="10"/>
      <c r="H7576" s="10" t="s">
        <v>1350</v>
      </c>
      <c r="I7576" s="10"/>
      <c r="J7576" s="10" t="s">
        <v>11659</v>
      </c>
      <c r="K7576" s="10" t="s">
        <v>11660</v>
      </c>
      <c r="L7576" s="10" t="s">
        <v>1793</v>
      </c>
      <c r="M7576" s="9" t="s">
        <v>456</v>
      </c>
      <c r="N7576" s="12" t="s">
        <v>11662</v>
      </c>
    </row>
    <row r="7577" customFormat="1" spans="1:14">
      <c r="A7577" s="9" t="s">
        <v>9126</v>
      </c>
      <c r="B7577" s="9"/>
      <c r="C7577" s="10" t="s">
        <v>15021</v>
      </c>
      <c r="D7577" s="10" t="s">
        <v>15022</v>
      </c>
      <c r="E7577" s="10" t="s">
        <v>451</v>
      </c>
      <c r="F7577" s="10"/>
      <c r="G7577" s="10"/>
      <c r="H7577" s="10" t="s">
        <v>1350</v>
      </c>
      <c r="I7577" s="10"/>
      <c r="J7577" s="10" t="s">
        <v>11659</v>
      </c>
      <c r="K7577" s="10" t="s">
        <v>11660</v>
      </c>
      <c r="L7577" s="10" t="s">
        <v>14856</v>
      </c>
      <c r="M7577" s="9" t="s">
        <v>456</v>
      </c>
      <c r="N7577" s="12" t="s">
        <v>11662</v>
      </c>
    </row>
    <row r="7578" customFormat="1" spans="1:14">
      <c r="A7578" s="9" t="s">
        <v>9126</v>
      </c>
      <c r="B7578" s="9"/>
      <c r="C7578" s="10" t="s">
        <v>15023</v>
      </c>
      <c r="D7578" s="10" t="s">
        <v>15024</v>
      </c>
      <c r="E7578" s="10" t="s">
        <v>451</v>
      </c>
      <c r="F7578" s="10"/>
      <c r="G7578" s="10"/>
      <c r="H7578" s="10" t="s">
        <v>1350</v>
      </c>
      <c r="I7578" s="10"/>
      <c r="J7578" s="10" t="s">
        <v>11659</v>
      </c>
      <c r="K7578" s="10" t="s">
        <v>11660</v>
      </c>
      <c r="L7578" s="10" t="s">
        <v>14856</v>
      </c>
      <c r="M7578" s="9" t="s">
        <v>456</v>
      </c>
      <c r="N7578" s="12" t="s">
        <v>11662</v>
      </c>
    </row>
    <row r="7579" customFormat="1" spans="1:14">
      <c r="A7579" s="9" t="s">
        <v>9126</v>
      </c>
      <c r="B7579" s="9"/>
      <c r="C7579" s="10" t="s">
        <v>15025</v>
      </c>
      <c r="D7579" s="10" t="s">
        <v>15026</v>
      </c>
      <c r="E7579" s="10" t="s">
        <v>451</v>
      </c>
      <c r="F7579" s="10"/>
      <c r="G7579" s="10"/>
      <c r="H7579" s="10" t="s">
        <v>1350</v>
      </c>
      <c r="I7579" s="10"/>
      <c r="J7579" s="10" t="s">
        <v>11659</v>
      </c>
      <c r="K7579" s="10" t="s">
        <v>11660</v>
      </c>
      <c r="L7579" s="10" t="s">
        <v>1793</v>
      </c>
      <c r="M7579" s="9" t="s">
        <v>456</v>
      </c>
      <c r="N7579" s="12" t="s">
        <v>11662</v>
      </c>
    </row>
    <row r="7580" customFormat="1" spans="1:14">
      <c r="A7580" s="9" t="s">
        <v>9126</v>
      </c>
      <c r="B7580" s="9"/>
      <c r="C7580" s="10" t="s">
        <v>15027</v>
      </c>
      <c r="D7580" s="10" t="s">
        <v>15028</v>
      </c>
      <c r="E7580" s="10" t="s">
        <v>451</v>
      </c>
      <c r="F7580" s="10"/>
      <c r="G7580" s="10"/>
      <c r="H7580" s="10" t="s">
        <v>1350</v>
      </c>
      <c r="I7580" s="10"/>
      <c r="J7580" s="10" t="s">
        <v>11659</v>
      </c>
      <c r="K7580" s="10" t="s">
        <v>11660</v>
      </c>
      <c r="L7580" s="10" t="s">
        <v>14856</v>
      </c>
      <c r="M7580" s="9" t="s">
        <v>456</v>
      </c>
      <c r="N7580" s="12" t="s">
        <v>11662</v>
      </c>
    </row>
    <row r="7581" customFormat="1" spans="1:14">
      <c r="A7581" s="9" t="s">
        <v>9126</v>
      </c>
      <c r="B7581" s="9"/>
      <c r="C7581" s="10" t="s">
        <v>15029</v>
      </c>
      <c r="D7581" s="10" t="s">
        <v>15030</v>
      </c>
      <c r="E7581" s="10" t="s">
        <v>451</v>
      </c>
      <c r="F7581" s="10"/>
      <c r="G7581" s="10"/>
      <c r="H7581" s="10" t="s">
        <v>1350</v>
      </c>
      <c r="I7581" s="10"/>
      <c r="J7581" s="10" t="s">
        <v>11659</v>
      </c>
      <c r="K7581" s="10" t="s">
        <v>11660</v>
      </c>
      <c r="L7581" s="10" t="s">
        <v>14856</v>
      </c>
      <c r="M7581" s="9" t="s">
        <v>456</v>
      </c>
      <c r="N7581" s="12" t="s">
        <v>11662</v>
      </c>
    </row>
    <row r="7582" customFormat="1" spans="1:14">
      <c r="A7582" s="9" t="s">
        <v>9126</v>
      </c>
      <c r="B7582" s="9"/>
      <c r="C7582" s="10" t="s">
        <v>15031</v>
      </c>
      <c r="D7582" s="10" t="s">
        <v>15032</v>
      </c>
      <c r="E7582" s="10" t="s">
        <v>451</v>
      </c>
      <c r="F7582" s="10"/>
      <c r="G7582" s="10"/>
      <c r="H7582" s="10" t="s">
        <v>1350</v>
      </c>
      <c r="I7582" s="10"/>
      <c r="J7582" s="10" t="s">
        <v>11659</v>
      </c>
      <c r="K7582" s="10" t="s">
        <v>11660</v>
      </c>
      <c r="L7582" s="10" t="s">
        <v>1793</v>
      </c>
      <c r="M7582" s="9" t="s">
        <v>456</v>
      </c>
      <c r="N7582" s="12" t="s">
        <v>11662</v>
      </c>
    </row>
    <row r="7583" customFormat="1" spans="1:14">
      <c r="A7583" s="9" t="s">
        <v>9126</v>
      </c>
      <c r="B7583" s="9"/>
      <c r="C7583" s="10" t="s">
        <v>15033</v>
      </c>
      <c r="D7583" s="10" t="s">
        <v>15034</v>
      </c>
      <c r="E7583" s="10" t="s">
        <v>451</v>
      </c>
      <c r="F7583" s="10"/>
      <c r="G7583" s="10"/>
      <c r="H7583" s="10" t="s">
        <v>1350</v>
      </c>
      <c r="I7583" s="10"/>
      <c r="J7583" s="10" t="s">
        <v>11659</v>
      </c>
      <c r="K7583" s="10" t="s">
        <v>11660</v>
      </c>
      <c r="L7583" s="10" t="s">
        <v>1793</v>
      </c>
      <c r="M7583" s="9" t="s">
        <v>456</v>
      </c>
      <c r="N7583" s="12" t="s">
        <v>11662</v>
      </c>
    </row>
    <row r="7584" customFormat="1" spans="1:14">
      <c r="A7584" s="9" t="s">
        <v>9126</v>
      </c>
      <c r="B7584" s="9"/>
      <c r="C7584" s="10" t="s">
        <v>15035</v>
      </c>
      <c r="D7584" s="10" t="s">
        <v>15036</v>
      </c>
      <c r="E7584" s="10" t="s">
        <v>451</v>
      </c>
      <c r="F7584" s="10"/>
      <c r="G7584" s="10"/>
      <c r="H7584" s="10" t="s">
        <v>1350</v>
      </c>
      <c r="I7584" s="10"/>
      <c r="J7584" s="10" t="s">
        <v>11659</v>
      </c>
      <c r="K7584" s="10" t="s">
        <v>11660</v>
      </c>
      <c r="L7584" s="10" t="s">
        <v>14856</v>
      </c>
      <c r="M7584" s="9" t="s">
        <v>456</v>
      </c>
      <c r="N7584" s="12" t="s">
        <v>11662</v>
      </c>
    </row>
    <row r="7585" customFormat="1" spans="1:14">
      <c r="A7585" s="9" t="s">
        <v>9126</v>
      </c>
      <c r="B7585" s="10"/>
      <c r="C7585" s="10" t="s">
        <v>15037</v>
      </c>
      <c r="D7585" s="10" t="s">
        <v>15038</v>
      </c>
      <c r="E7585" s="10" t="s">
        <v>451</v>
      </c>
      <c r="F7585" s="10"/>
      <c r="G7585" s="10"/>
      <c r="H7585" s="10" t="s">
        <v>1350</v>
      </c>
      <c r="I7585" s="10"/>
      <c r="J7585" s="10" t="s">
        <v>11659</v>
      </c>
      <c r="K7585" s="10" t="s">
        <v>11660</v>
      </c>
      <c r="L7585" s="10" t="s">
        <v>1789</v>
      </c>
      <c r="M7585" s="9" t="s">
        <v>456</v>
      </c>
      <c r="N7585" s="12" t="s">
        <v>11662</v>
      </c>
    </row>
    <row r="7586" customFormat="1" spans="1:14">
      <c r="A7586" s="9" t="s">
        <v>9126</v>
      </c>
      <c r="B7586" s="9"/>
      <c r="C7586" s="10" t="s">
        <v>15039</v>
      </c>
      <c r="D7586" s="10" t="s">
        <v>15040</v>
      </c>
      <c r="E7586" s="10" t="s">
        <v>451</v>
      </c>
      <c r="F7586" s="10"/>
      <c r="G7586" s="10"/>
      <c r="H7586" s="10" t="s">
        <v>1350</v>
      </c>
      <c r="I7586" s="10"/>
      <c r="J7586" s="10" t="s">
        <v>11659</v>
      </c>
      <c r="K7586" s="10" t="s">
        <v>11660</v>
      </c>
      <c r="L7586" s="10" t="s">
        <v>1793</v>
      </c>
      <c r="M7586" s="9" t="s">
        <v>456</v>
      </c>
      <c r="N7586" s="12" t="s">
        <v>11662</v>
      </c>
    </row>
    <row r="7587" customFormat="1" spans="1:14">
      <c r="A7587" s="9" t="s">
        <v>9126</v>
      </c>
      <c r="B7587" s="9"/>
      <c r="C7587" s="10" t="s">
        <v>15041</v>
      </c>
      <c r="D7587" s="10" t="s">
        <v>15042</v>
      </c>
      <c r="E7587" s="10" t="s">
        <v>451</v>
      </c>
      <c r="F7587" s="10"/>
      <c r="G7587" s="10"/>
      <c r="H7587" s="10" t="s">
        <v>1350</v>
      </c>
      <c r="I7587" s="10"/>
      <c r="J7587" s="10" t="s">
        <v>11659</v>
      </c>
      <c r="K7587" s="10" t="s">
        <v>11660</v>
      </c>
      <c r="L7587" s="10" t="s">
        <v>14856</v>
      </c>
      <c r="M7587" s="9" t="s">
        <v>456</v>
      </c>
      <c r="N7587" s="12" t="s">
        <v>11662</v>
      </c>
    </row>
    <row r="7588" customFormat="1" spans="1:14">
      <c r="A7588" s="9" t="s">
        <v>9126</v>
      </c>
      <c r="B7588" s="9"/>
      <c r="C7588" s="10" t="s">
        <v>15043</v>
      </c>
      <c r="D7588" s="10" t="s">
        <v>15044</v>
      </c>
      <c r="E7588" s="10" t="s">
        <v>451</v>
      </c>
      <c r="F7588" s="10"/>
      <c r="G7588" s="10"/>
      <c r="H7588" s="10" t="s">
        <v>1350</v>
      </c>
      <c r="I7588" s="10"/>
      <c r="J7588" s="10" t="s">
        <v>11659</v>
      </c>
      <c r="K7588" s="10" t="s">
        <v>11660</v>
      </c>
      <c r="L7588" s="10" t="s">
        <v>14856</v>
      </c>
      <c r="M7588" s="9" t="s">
        <v>456</v>
      </c>
      <c r="N7588" s="12" t="s">
        <v>11662</v>
      </c>
    </row>
    <row r="7589" customFormat="1" spans="1:14">
      <c r="A7589" s="9" t="s">
        <v>9126</v>
      </c>
      <c r="B7589" s="9"/>
      <c r="C7589" s="10" t="s">
        <v>15045</v>
      </c>
      <c r="D7589" s="10" t="s">
        <v>15046</v>
      </c>
      <c r="E7589" s="10" t="s">
        <v>451</v>
      </c>
      <c r="F7589" s="10"/>
      <c r="G7589" s="10"/>
      <c r="H7589" s="10" t="s">
        <v>1350</v>
      </c>
      <c r="I7589" s="10"/>
      <c r="J7589" s="10" t="s">
        <v>11659</v>
      </c>
      <c r="K7589" s="10" t="s">
        <v>11660</v>
      </c>
      <c r="L7589" s="10" t="s">
        <v>14856</v>
      </c>
      <c r="M7589" s="9" t="s">
        <v>456</v>
      </c>
      <c r="N7589" s="12" t="s">
        <v>11662</v>
      </c>
    </row>
    <row r="7590" customFormat="1" spans="1:14">
      <c r="A7590" s="9" t="s">
        <v>9126</v>
      </c>
      <c r="B7590" s="9"/>
      <c r="C7590" s="10" t="s">
        <v>15047</v>
      </c>
      <c r="D7590" s="10" t="s">
        <v>15048</v>
      </c>
      <c r="E7590" s="10" t="s">
        <v>451</v>
      </c>
      <c r="F7590" s="10"/>
      <c r="G7590" s="10"/>
      <c r="H7590" s="10" t="s">
        <v>1350</v>
      </c>
      <c r="I7590" s="10"/>
      <c r="J7590" s="10" t="s">
        <v>11659</v>
      </c>
      <c r="K7590" s="10" t="s">
        <v>11660</v>
      </c>
      <c r="L7590" s="10" t="s">
        <v>1793</v>
      </c>
      <c r="M7590" s="9" t="s">
        <v>456</v>
      </c>
      <c r="N7590" s="12" t="s">
        <v>11662</v>
      </c>
    </row>
    <row r="7591" customFormat="1" spans="1:14">
      <c r="A7591" s="9" t="s">
        <v>9126</v>
      </c>
      <c r="B7591" s="9"/>
      <c r="C7591" s="10" t="s">
        <v>15049</v>
      </c>
      <c r="D7591" s="10" t="s">
        <v>15050</v>
      </c>
      <c r="E7591" s="10" t="s">
        <v>451</v>
      </c>
      <c r="F7591" s="10"/>
      <c r="G7591" s="10"/>
      <c r="H7591" s="10" t="s">
        <v>1350</v>
      </c>
      <c r="I7591" s="10"/>
      <c r="J7591" s="10" t="s">
        <v>11659</v>
      </c>
      <c r="K7591" s="10" t="s">
        <v>11660</v>
      </c>
      <c r="L7591" s="10" t="s">
        <v>14856</v>
      </c>
      <c r="M7591" s="9" t="s">
        <v>456</v>
      </c>
      <c r="N7591" s="12" t="s">
        <v>11662</v>
      </c>
    </row>
    <row r="7592" customFormat="1" spans="1:14">
      <c r="A7592" s="9" t="s">
        <v>9126</v>
      </c>
      <c r="B7592" s="9"/>
      <c r="C7592" s="10" t="s">
        <v>15051</v>
      </c>
      <c r="D7592" s="10" t="s">
        <v>15052</v>
      </c>
      <c r="E7592" s="10" t="s">
        <v>451</v>
      </c>
      <c r="F7592" s="10"/>
      <c r="G7592" s="10"/>
      <c r="H7592" s="10" t="s">
        <v>1350</v>
      </c>
      <c r="I7592" s="10"/>
      <c r="J7592" s="10" t="s">
        <v>11659</v>
      </c>
      <c r="K7592" s="10" t="s">
        <v>11660</v>
      </c>
      <c r="L7592" s="10" t="s">
        <v>14856</v>
      </c>
      <c r="M7592" s="9" t="s">
        <v>456</v>
      </c>
      <c r="N7592" s="12" t="s">
        <v>11662</v>
      </c>
    </row>
    <row r="7593" customFormat="1" spans="1:14">
      <c r="A7593" s="9" t="s">
        <v>9126</v>
      </c>
      <c r="B7593" s="9"/>
      <c r="C7593" s="10" t="s">
        <v>15053</v>
      </c>
      <c r="D7593" s="10" t="s">
        <v>15054</v>
      </c>
      <c r="E7593" s="10" t="s">
        <v>451</v>
      </c>
      <c r="F7593" s="10"/>
      <c r="G7593" s="10"/>
      <c r="H7593" s="10" t="s">
        <v>1350</v>
      </c>
      <c r="I7593" s="10"/>
      <c r="J7593" s="10" t="s">
        <v>11659</v>
      </c>
      <c r="K7593" s="10" t="s">
        <v>11660</v>
      </c>
      <c r="L7593" s="10" t="s">
        <v>1793</v>
      </c>
      <c r="M7593" s="9" t="s">
        <v>456</v>
      </c>
      <c r="N7593" s="12" t="s">
        <v>11662</v>
      </c>
    </row>
    <row r="7594" customFormat="1" spans="1:14">
      <c r="A7594" s="9" t="s">
        <v>9126</v>
      </c>
      <c r="B7594" s="9"/>
      <c r="C7594" s="10" t="s">
        <v>15055</v>
      </c>
      <c r="D7594" s="10" t="s">
        <v>15056</v>
      </c>
      <c r="E7594" s="10" t="s">
        <v>451</v>
      </c>
      <c r="F7594" s="10"/>
      <c r="G7594" s="10"/>
      <c r="H7594" s="10" t="s">
        <v>1350</v>
      </c>
      <c r="I7594" s="10"/>
      <c r="J7594" s="10" t="s">
        <v>11659</v>
      </c>
      <c r="K7594" s="10" t="s">
        <v>11660</v>
      </c>
      <c r="L7594" s="10" t="s">
        <v>1793</v>
      </c>
      <c r="M7594" s="9" t="s">
        <v>456</v>
      </c>
      <c r="N7594" s="12" t="s">
        <v>11662</v>
      </c>
    </row>
    <row r="7595" customFormat="1" spans="1:14">
      <c r="A7595" s="9" t="s">
        <v>9126</v>
      </c>
      <c r="B7595" s="9"/>
      <c r="C7595" s="10" t="s">
        <v>15057</v>
      </c>
      <c r="D7595" s="10" t="s">
        <v>15058</v>
      </c>
      <c r="E7595" s="10" t="s">
        <v>451</v>
      </c>
      <c r="F7595" s="10"/>
      <c r="G7595" s="10"/>
      <c r="H7595" s="10" t="s">
        <v>1350</v>
      </c>
      <c r="I7595" s="10"/>
      <c r="J7595" s="10" t="s">
        <v>11659</v>
      </c>
      <c r="K7595" s="10" t="s">
        <v>11660</v>
      </c>
      <c r="L7595" s="10" t="s">
        <v>14856</v>
      </c>
      <c r="M7595" s="9" t="s">
        <v>456</v>
      </c>
      <c r="N7595" s="12" t="s">
        <v>11662</v>
      </c>
    </row>
    <row r="7596" customFormat="1" spans="1:14">
      <c r="A7596" s="9" t="s">
        <v>9126</v>
      </c>
      <c r="B7596" s="9"/>
      <c r="C7596" s="10" t="s">
        <v>15059</v>
      </c>
      <c r="D7596" s="10" t="s">
        <v>15060</v>
      </c>
      <c r="E7596" s="10" t="s">
        <v>451</v>
      </c>
      <c r="F7596" s="10"/>
      <c r="G7596" s="10"/>
      <c r="H7596" s="10" t="s">
        <v>1350</v>
      </c>
      <c r="I7596" s="10"/>
      <c r="J7596" s="10" t="s">
        <v>11659</v>
      </c>
      <c r="K7596" s="10" t="s">
        <v>11660</v>
      </c>
      <c r="L7596" s="10" t="s">
        <v>1793</v>
      </c>
      <c r="M7596" s="9" t="s">
        <v>456</v>
      </c>
      <c r="N7596" s="12" t="s">
        <v>11662</v>
      </c>
    </row>
    <row r="7597" customFormat="1" spans="1:14">
      <c r="A7597" s="9" t="s">
        <v>9126</v>
      </c>
      <c r="B7597" s="9"/>
      <c r="C7597" s="10" t="s">
        <v>15061</v>
      </c>
      <c r="D7597" s="10" t="s">
        <v>15062</v>
      </c>
      <c r="E7597" s="10" t="s">
        <v>451</v>
      </c>
      <c r="F7597" s="10"/>
      <c r="G7597" s="10"/>
      <c r="H7597" s="10" t="s">
        <v>1350</v>
      </c>
      <c r="I7597" s="10"/>
      <c r="J7597" s="10" t="s">
        <v>11659</v>
      </c>
      <c r="K7597" s="10" t="s">
        <v>11660</v>
      </c>
      <c r="L7597" s="10" t="s">
        <v>1793</v>
      </c>
      <c r="M7597" s="9" t="s">
        <v>456</v>
      </c>
      <c r="N7597" s="12" t="s">
        <v>11662</v>
      </c>
    </row>
    <row r="7598" customFormat="1" spans="1:14">
      <c r="A7598" s="9" t="s">
        <v>9126</v>
      </c>
      <c r="B7598" s="9"/>
      <c r="C7598" s="10" t="s">
        <v>15063</v>
      </c>
      <c r="D7598" s="10" t="s">
        <v>15064</v>
      </c>
      <c r="E7598" s="10" t="s">
        <v>451</v>
      </c>
      <c r="F7598" s="10"/>
      <c r="G7598" s="10"/>
      <c r="H7598" s="10" t="s">
        <v>1350</v>
      </c>
      <c r="I7598" s="10"/>
      <c r="J7598" s="10" t="s">
        <v>11659</v>
      </c>
      <c r="K7598" s="10" t="s">
        <v>11660</v>
      </c>
      <c r="L7598" s="10" t="s">
        <v>1793</v>
      </c>
      <c r="M7598" s="9" t="s">
        <v>456</v>
      </c>
      <c r="N7598" s="12" t="s">
        <v>11662</v>
      </c>
    </row>
    <row r="7599" customFormat="1" spans="1:14">
      <c r="A7599" s="9" t="s">
        <v>9126</v>
      </c>
      <c r="B7599" s="9"/>
      <c r="C7599" s="10" t="s">
        <v>15065</v>
      </c>
      <c r="D7599" s="10" t="s">
        <v>15066</v>
      </c>
      <c r="E7599" s="10" t="s">
        <v>451</v>
      </c>
      <c r="F7599" s="10"/>
      <c r="G7599" s="10"/>
      <c r="H7599" s="10" t="s">
        <v>1350</v>
      </c>
      <c r="I7599" s="10"/>
      <c r="J7599" s="10" t="s">
        <v>11659</v>
      </c>
      <c r="K7599" s="10" t="s">
        <v>11660</v>
      </c>
      <c r="L7599" s="10" t="s">
        <v>1793</v>
      </c>
      <c r="M7599" s="9" t="s">
        <v>456</v>
      </c>
      <c r="N7599" s="12" t="s">
        <v>11662</v>
      </c>
    </row>
    <row r="7600" customFormat="1" spans="1:14">
      <c r="A7600" s="9" t="s">
        <v>9126</v>
      </c>
      <c r="B7600" s="9"/>
      <c r="C7600" s="10" t="s">
        <v>15067</v>
      </c>
      <c r="D7600" s="10" t="s">
        <v>15068</v>
      </c>
      <c r="E7600" s="10" t="s">
        <v>451</v>
      </c>
      <c r="F7600" s="10"/>
      <c r="G7600" s="10"/>
      <c r="H7600" s="10" t="s">
        <v>1350</v>
      </c>
      <c r="I7600" s="10"/>
      <c r="J7600" s="10" t="s">
        <v>11659</v>
      </c>
      <c r="K7600" s="10" t="s">
        <v>11660</v>
      </c>
      <c r="L7600" s="10" t="s">
        <v>14856</v>
      </c>
      <c r="M7600" s="9" t="s">
        <v>456</v>
      </c>
      <c r="N7600" s="12" t="s">
        <v>11662</v>
      </c>
    </row>
    <row r="7601" customFormat="1" spans="1:14">
      <c r="A7601" s="9" t="s">
        <v>9126</v>
      </c>
      <c r="B7601" s="9"/>
      <c r="C7601" s="10" t="s">
        <v>15069</v>
      </c>
      <c r="D7601" s="10" t="s">
        <v>15070</v>
      </c>
      <c r="E7601" s="10" t="s">
        <v>451</v>
      </c>
      <c r="F7601" s="10"/>
      <c r="G7601" s="10"/>
      <c r="H7601" s="10" t="s">
        <v>1350</v>
      </c>
      <c r="I7601" s="10"/>
      <c r="J7601" s="10" t="s">
        <v>11659</v>
      </c>
      <c r="K7601" s="10" t="s">
        <v>11660</v>
      </c>
      <c r="L7601" s="10" t="s">
        <v>14856</v>
      </c>
      <c r="M7601" s="9" t="s">
        <v>456</v>
      </c>
      <c r="N7601" s="12" t="s">
        <v>11662</v>
      </c>
    </row>
    <row r="7602" customFormat="1" spans="1:14">
      <c r="A7602" s="9" t="s">
        <v>9126</v>
      </c>
      <c r="B7602" s="9"/>
      <c r="C7602" s="10" t="s">
        <v>15071</v>
      </c>
      <c r="D7602" s="10" t="s">
        <v>15072</v>
      </c>
      <c r="E7602" s="10" t="s">
        <v>451</v>
      </c>
      <c r="F7602" s="10"/>
      <c r="G7602" s="10"/>
      <c r="H7602" s="10" t="s">
        <v>1350</v>
      </c>
      <c r="I7602" s="10"/>
      <c r="J7602" s="10" t="s">
        <v>11659</v>
      </c>
      <c r="K7602" s="10" t="s">
        <v>11660</v>
      </c>
      <c r="L7602" s="10" t="s">
        <v>14856</v>
      </c>
      <c r="M7602" s="9" t="s">
        <v>456</v>
      </c>
      <c r="N7602" s="12" t="s">
        <v>11662</v>
      </c>
    </row>
    <row r="7603" customFormat="1" spans="1:14">
      <c r="A7603" s="9" t="s">
        <v>9126</v>
      </c>
      <c r="B7603" s="9"/>
      <c r="C7603" s="10" t="s">
        <v>15073</v>
      </c>
      <c r="D7603" s="10" t="s">
        <v>15074</v>
      </c>
      <c r="E7603" s="10" t="s">
        <v>451</v>
      </c>
      <c r="F7603" s="10"/>
      <c r="G7603" s="10"/>
      <c r="H7603" s="10" t="s">
        <v>1350</v>
      </c>
      <c r="I7603" s="10"/>
      <c r="J7603" s="10" t="s">
        <v>11659</v>
      </c>
      <c r="K7603" s="10" t="s">
        <v>11660</v>
      </c>
      <c r="L7603" s="10" t="s">
        <v>14856</v>
      </c>
      <c r="M7603" s="9" t="s">
        <v>456</v>
      </c>
      <c r="N7603" s="12" t="s">
        <v>11662</v>
      </c>
    </row>
    <row r="7604" customFormat="1" spans="1:14">
      <c r="A7604" s="9" t="s">
        <v>9126</v>
      </c>
      <c r="B7604" s="9"/>
      <c r="C7604" s="10" t="s">
        <v>15075</v>
      </c>
      <c r="D7604" s="10" t="s">
        <v>15076</v>
      </c>
      <c r="E7604" s="10" t="s">
        <v>451</v>
      </c>
      <c r="F7604" s="10"/>
      <c r="G7604" s="10"/>
      <c r="H7604" s="10" t="s">
        <v>1350</v>
      </c>
      <c r="I7604" s="10"/>
      <c r="J7604" s="10" t="s">
        <v>11659</v>
      </c>
      <c r="K7604" s="10" t="s">
        <v>11660</v>
      </c>
      <c r="L7604" s="10" t="s">
        <v>14856</v>
      </c>
      <c r="M7604" s="9" t="s">
        <v>456</v>
      </c>
      <c r="N7604" s="12" t="s">
        <v>11662</v>
      </c>
    </row>
    <row r="7605" customFormat="1" spans="1:14">
      <c r="A7605" s="9" t="s">
        <v>9126</v>
      </c>
      <c r="B7605" s="10"/>
      <c r="C7605" s="10" t="s">
        <v>15077</v>
      </c>
      <c r="D7605" s="10" t="s">
        <v>15078</v>
      </c>
      <c r="E7605" s="13" t="s">
        <v>451</v>
      </c>
      <c r="F7605" s="10"/>
      <c r="G7605" s="10"/>
      <c r="H7605" s="10" t="s">
        <v>1350</v>
      </c>
      <c r="I7605" s="10"/>
      <c r="J7605" s="10" t="s">
        <v>11659</v>
      </c>
      <c r="K7605" s="10" t="s">
        <v>11660</v>
      </c>
      <c r="L7605" s="10" t="s">
        <v>1793</v>
      </c>
      <c r="M7605" s="9" t="s">
        <v>456</v>
      </c>
      <c r="N7605" s="12" t="s">
        <v>11662</v>
      </c>
    </row>
    <row r="7606" customFormat="1" spans="1:14">
      <c r="A7606" s="9" t="s">
        <v>9126</v>
      </c>
      <c r="B7606" s="10"/>
      <c r="C7606" s="10" t="s">
        <v>15079</v>
      </c>
      <c r="D7606" s="10" t="s">
        <v>15080</v>
      </c>
      <c r="E7606" s="13" t="s">
        <v>451</v>
      </c>
      <c r="F7606" s="10"/>
      <c r="G7606" s="10"/>
      <c r="H7606" s="10" t="s">
        <v>1350</v>
      </c>
      <c r="I7606" s="10"/>
      <c r="J7606" s="10" t="s">
        <v>11659</v>
      </c>
      <c r="K7606" s="10" t="s">
        <v>11660</v>
      </c>
      <c r="L7606" s="10" t="s">
        <v>1789</v>
      </c>
      <c r="M7606" s="9" t="s">
        <v>456</v>
      </c>
      <c r="N7606" s="12" t="s">
        <v>11662</v>
      </c>
    </row>
    <row r="7607" customFormat="1" spans="1:14">
      <c r="A7607" s="9" t="s">
        <v>9126</v>
      </c>
      <c r="B7607" s="10"/>
      <c r="C7607" s="10" t="s">
        <v>15081</v>
      </c>
      <c r="D7607" s="10" t="s">
        <v>15082</v>
      </c>
      <c r="E7607" s="13" t="s">
        <v>451</v>
      </c>
      <c r="F7607" s="10"/>
      <c r="G7607" s="10"/>
      <c r="H7607" s="10" t="s">
        <v>1350</v>
      </c>
      <c r="I7607" s="10"/>
      <c r="J7607" s="10" t="s">
        <v>11659</v>
      </c>
      <c r="K7607" s="10" t="s">
        <v>11660</v>
      </c>
      <c r="L7607" s="10" t="s">
        <v>1793</v>
      </c>
      <c r="M7607" s="9" t="s">
        <v>456</v>
      </c>
      <c r="N7607" s="12" t="s">
        <v>11662</v>
      </c>
    </row>
    <row r="7608" customFormat="1" spans="1:14">
      <c r="A7608" s="9" t="s">
        <v>9126</v>
      </c>
      <c r="B7608" s="9"/>
      <c r="C7608" s="10" t="s">
        <v>15083</v>
      </c>
      <c r="D7608" s="10" t="s">
        <v>15084</v>
      </c>
      <c r="E7608" s="10" t="s">
        <v>451</v>
      </c>
      <c r="F7608" s="10"/>
      <c r="G7608" s="10"/>
      <c r="H7608" s="10" t="s">
        <v>1350</v>
      </c>
      <c r="I7608" s="10"/>
      <c r="J7608" s="10" t="s">
        <v>11659</v>
      </c>
      <c r="K7608" s="10" t="s">
        <v>11660</v>
      </c>
      <c r="L7608" s="10" t="s">
        <v>14856</v>
      </c>
      <c r="M7608" s="9" t="s">
        <v>456</v>
      </c>
      <c r="N7608" s="12" t="s">
        <v>11662</v>
      </c>
    </row>
    <row r="7609" customFormat="1" spans="1:14">
      <c r="A7609" s="9" t="s">
        <v>9126</v>
      </c>
      <c r="B7609" s="10"/>
      <c r="C7609" s="10" t="s">
        <v>15085</v>
      </c>
      <c r="D7609" s="10" t="s">
        <v>15086</v>
      </c>
      <c r="E7609" s="13" t="s">
        <v>451</v>
      </c>
      <c r="F7609" s="10"/>
      <c r="G7609" s="10"/>
      <c r="H7609" s="10" t="s">
        <v>1350</v>
      </c>
      <c r="I7609" s="10"/>
      <c r="J7609" s="10" t="s">
        <v>11659</v>
      </c>
      <c r="K7609" s="10" t="s">
        <v>11660</v>
      </c>
      <c r="L7609" s="10" t="s">
        <v>1793</v>
      </c>
      <c r="M7609" s="9" t="s">
        <v>456</v>
      </c>
      <c r="N7609" s="12" t="s">
        <v>11662</v>
      </c>
    </row>
    <row r="7610" customFormat="1" spans="1:14">
      <c r="A7610" s="9" t="s">
        <v>9126</v>
      </c>
      <c r="B7610" s="9"/>
      <c r="C7610" s="10" t="s">
        <v>15087</v>
      </c>
      <c r="D7610" s="10" t="s">
        <v>15088</v>
      </c>
      <c r="E7610" s="10" t="s">
        <v>451</v>
      </c>
      <c r="F7610" s="10"/>
      <c r="G7610" s="10"/>
      <c r="H7610" s="10" t="s">
        <v>1350</v>
      </c>
      <c r="I7610" s="10"/>
      <c r="J7610" s="10" t="s">
        <v>11659</v>
      </c>
      <c r="K7610" s="10" t="s">
        <v>11660</v>
      </c>
      <c r="L7610" s="10" t="s">
        <v>1789</v>
      </c>
      <c r="M7610" s="9" t="s">
        <v>456</v>
      </c>
      <c r="N7610" s="12" t="s">
        <v>11662</v>
      </c>
    </row>
    <row r="7611" customFormat="1" spans="1:14">
      <c r="A7611" s="9" t="s">
        <v>9126</v>
      </c>
      <c r="B7611" s="10"/>
      <c r="C7611" s="10" t="s">
        <v>15089</v>
      </c>
      <c r="D7611" s="10" t="s">
        <v>15090</v>
      </c>
      <c r="E7611" s="13" t="s">
        <v>451</v>
      </c>
      <c r="F7611" s="10"/>
      <c r="G7611" s="10"/>
      <c r="H7611" s="10" t="s">
        <v>1350</v>
      </c>
      <c r="I7611" s="10"/>
      <c r="J7611" s="10" t="s">
        <v>11659</v>
      </c>
      <c r="K7611" s="10" t="s">
        <v>11660</v>
      </c>
      <c r="L7611" s="10" t="s">
        <v>1789</v>
      </c>
      <c r="M7611" s="9" t="s">
        <v>456</v>
      </c>
      <c r="N7611" s="12" t="s">
        <v>11662</v>
      </c>
    </row>
    <row r="7612" customFormat="1" spans="1:14">
      <c r="A7612" s="9" t="s">
        <v>9126</v>
      </c>
      <c r="B7612" s="9"/>
      <c r="C7612" s="10" t="s">
        <v>15091</v>
      </c>
      <c r="D7612" s="10" t="s">
        <v>15092</v>
      </c>
      <c r="E7612" s="10" t="s">
        <v>451</v>
      </c>
      <c r="F7612" s="10"/>
      <c r="G7612" s="10"/>
      <c r="H7612" s="10" t="s">
        <v>1350</v>
      </c>
      <c r="I7612" s="10"/>
      <c r="J7612" s="10" t="s">
        <v>11659</v>
      </c>
      <c r="K7612" s="10" t="s">
        <v>11660</v>
      </c>
      <c r="L7612" s="10" t="s">
        <v>1793</v>
      </c>
      <c r="M7612" s="9" t="s">
        <v>456</v>
      </c>
      <c r="N7612" s="12" t="s">
        <v>11662</v>
      </c>
    </row>
    <row r="7613" customFormat="1" spans="1:14">
      <c r="A7613" s="9" t="s">
        <v>9126</v>
      </c>
      <c r="B7613" s="9"/>
      <c r="C7613" s="10" t="s">
        <v>15093</v>
      </c>
      <c r="D7613" s="10" t="s">
        <v>15094</v>
      </c>
      <c r="E7613" s="10" t="s">
        <v>451</v>
      </c>
      <c r="F7613" s="10"/>
      <c r="G7613" s="10"/>
      <c r="H7613" s="10" t="s">
        <v>1350</v>
      </c>
      <c r="I7613" s="10"/>
      <c r="J7613" s="10" t="s">
        <v>11659</v>
      </c>
      <c r="K7613" s="10" t="s">
        <v>11660</v>
      </c>
      <c r="L7613" s="10" t="s">
        <v>14856</v>
      </c>
      <c r="M7613" s="9" t="s">
        <v>456</v>
      </c>
      <c r="N7613" s="12" t="s">
        <v>11662</v>
      </c>
    </row>
    <row r="7614" customFormat="1" spans="1:14">
      <c r="A7614" s="9" t="s">
        <v>9126</v>
      </c>
      <c r="B7614" s="9"/>
      <c r="C7614" s="10" t="s">
        <v>15095</v>
      </c>
      <c r="D7614" s="10" t="s">
        <v>15096</v>
      </c>
      <c r="E7614" s="10" t="s">
        <v>451</v>
      </c>
      <c r="F7614" s="10"/>
      <c r="G7614" s="10"/>
      <c r="H7614" s="10" t="s">
        <v>1350</v>
      </c>
      <c r="I7614" s="10"/>
      <c r="J7614" s="10" t="s">
        <v>11659</v>
      </c>
      <c r="K7614" s="10" t="s">
        <v>11660</v>
      </c>
      <c r="L7614" s="10" t="s">
        <v>1793</v>
      </c>
      <c r="M7614" s="9" t="s">
        <v>456</v>
      </c>
      <c r="N7614" s="12" t="s">
        <v>11662</v>
      </c>
    </row>
    <row r="7615" customFormat="1" spans="1:14">
      <c r="A7615" s="9" t="s">
        <v>9126</v>
      </c>
      <c r="B7615" s="10"/>
      <c r="C7615" s="10" t="s">
        <v>15097</v>
      </c>
      <c r="D7615" s="10" t="s">
        <v>15098</v>
      </c>
      <c r="E7615" s="10" t="s">
        <v>451</v>
      </c>
      <c r="F7615" s="10"/>
      <c r="G7615" s="10"/>
      <c r="H7615" s="10" t="s">
        <v>1350</v>
      </c>
      <c r="I7615" s="10"/>
      <c r="J7615" s="10" t="s">
        <v>11659</v>
      </c>
      <c r="K7615" s="10" t="s">
        <v>11660</v>
      </c>
      <c r="L7615" s="10" t="s">
        <v>14856</v>
      </c>
      <c r="M7615" s="9" t="s">
        <v>456</v>
      </c>
      <c r="N7615" s="12" t="s">
        <v>11662</v>
      </c>
    </row>
    <row r="7616" customFormat="1" spans="1:14">
      <c r="A7616" s="9" t="s">
        <v>9126</v>
      </c>
      <c r="B7616" s="10"/>
      <c r="C7616" s="10" t="s">
        <v>15099</v>
      </c>
      <c r="D7616" s="10" t="s">
        <v>15100</v>
      </c>
      <c r="E7616" s="10" t="s">
        <v>451</v>
      </c>
      <c r="F7616" s="10"/>
      <c r="G7616" s="10"/>
      <c r="H7616" s="10" t="s">
        <v>1350</v>
      </c>
      <c r="I7616" s="10"/>
      <c r="J7616" s="10" t="s">
        <v>11659</v>
      </c>
      <c r="K7616" s="10" t="s">
        <v>11660</v>
      </c>
      <c r="L7616" s="10" t="s">
        <v>14856</v>
      </c>
      <c r="M7616" s="9" t="s">
        <v>456</v>
      </c>
      <c r="N7616" s="12" t="s">
        <v>11662</v>
      </c>
    </row>
    <row r="7617" customFormat="1" spans="1:14">
      <c r="A7617" s="9" t="s">
        <v>9126</v>
      </c>
      <c r="B7617" s="10"/>
      <c r="C7617" s="10" t="s">
        <v>15101</v>
      </c>
      <c r="D7617" s="10" t="s">
        <v>15102</v>
      </c>
      <c r="E7617" s="10" t="s">
        <v>451</v>
      </c>
      <c r="F7617" s="10"/>
      <c r="G7617" s="10"/>
      <c r="H7617" s="10" t="s">
        <v>1350</v>
      </c>
      <c r="I7617" s="10"/>
      <c r="J7617" s="10" t="s">
        <v>11659</v>
      </c>
      <c r="K7617" s="10" t="s">
        <v>11660</v>
      </c>
      <c r="L7617" s="10" t="s">
        <v>14856</v>
      </c>
      <c r="M7617" s="9" t="s">
        <v>456</v>
      </c>
      <c r="N7617" s="12" t="s">
        <v>11662</v>
      </c>
    </row>
    <row r="7618" customFormat="1" spans="1:14">
      <c r="A7618" s="9" t="s">
        <v>9126</v>
      </c>
      <c r="B7618" s="10"/>
      <c r="C7618" s="10" t="s">
        <v>15103</v>
      </c>
      <c r="D7618" s="10" t="s">
        <v>15104</v>
      </c>
      <c r="E7618" s="10" t="s">
        <v>451</v>
      </c>
      <c r="F7618" s="10"/>
      <c r="G7618" s="10"/>
      <c r="H7618" s="10" t="s">
        <v>1350</v>
      </c>
      <c r="I7618" s="10"/>
      <c r="J7618" s="10" t="s">
        <v>11659</v>
      </c>
      <c r="K7618" s="10" t="s">
        <v>11660</v>
      </c>
      <c r="L7618" s="10" t="s">
        <v>14856</v>
      </c>
      <c r="M7618" s="9" t="s">
        <v>456</v>
      </c>
      <c r="N7618" s="12" t="s">
        <v>11662</v>
      </c>
    </row>
    <row r="7619" customFormat="1" spans="1:14">
      <c r="A7619" s="9" t="s">
        <v>9126</v>
      </c>
      <c r="B7619" s="10"/>
      <c r="C7619" s="10" t="s">
        <v>15105</v>
      </c>
      <c r="D7619" s="10" t="s">
        <v>15106</v>
      </c>
      <c r="E7619" s="10" t="s">
        <v>451</v>
      </c>
      <c r="F7619" s="10"/>
      <c r="G7619" s="10"/>
      <c r="H7619" s="10" t="s">
        <v>1350</v>
      </c>
      <c r="I7619" s="10"/>
      <c r="J7619" s="10" t="s">
        <v>11659</v>
      </c>
      <c r="K7619" s="10" t="s">
        <v>11660</v>
      </c>
      <c r="L7619" s="10" t="s">
        <v>14856</v>
      </c>
      <c r="M7619" s="9" t="s">
        <v>456</v>
      </c>
      <c r="N7619" s="12" t="s">
        <v>11662</v>
      </c>
    </row>
    <row r="7620" customFormat="1" spans="1:14">
      <c r="A7620" s="9" t="s">
        <v>9126</v>
      </c>
      <c r="B7620" s="10"/>
      <c r="C7620" s="10" t="s">
        <v>15107</v>
      </c>
      <c r="D7620" s="10" t="s">
        <v>15108</v>
      </c>
      <c r="E7620" s="10" t="s">
        <v>451</v>
      </c>
      <c r="F7620" s="10"/>
      <c r="G7620" s="10"/>
      <c r="H7620" s="10" t="s">
        <v>1350</v>
      </c>
      <c r="I7620" s="10"/>
      <c r="J7620" s="10" t="s">
        <v>11659</v>
      </c>
      <c r="K7620" s="10" t="s">
        <v>11660</v>
      </c>
      <c r="L7620" s="10" t="s">
        <v>14856</v>
      </c>
      <c r="M7620" s="9" t="s">
        <v>456</v>
      </c>
      <c r="N7620" s="12" t="s">
        <v>11662</v>
      </c>
    </row>
    <row r="7621" customFormat="1" spans="1:14">
      <c r="A7621" s="9" t="s">
        <v>9126</v>
      </c>
      <c r="B7621" s="10"/>
      <c r="C7621" s="10" t="s">
        <v>15109</v>
      </c>
      <c r="D7621" s="10" t="s">
        <v>15110</v>
      </c>
      <c r="E7621" s="10" t="s">
        <v>451</v>
      </c>
      <c r="F7621" s="10"/>
      <c r="G7621" s="10"/>
      <c r="H7621" s="10" t="s">
        <v>1350</v>
      </c>
      <c r="I7621" s="10"/>
      <c r="J7621" s="10" t="s">
        <v>11659</v>
      </c>
      <c r="K7621" s="10" t="s">
        <v>11660</v>
      </c>
      <c r="L7621" s="10" t="s">
        <v>14856</v>
      </c>
      <c r="M7621" s="9" t="s">
        <v>456</v>
      </c>
      <c r="N7621" s="12" t="s">
        <v>11662</v>
      </c>
    </row>
    <row r="7622" customFormat="1" spans="1:14">
      <c r="A7622" s="9" t="s">
        <v>9126</v>
      </c>
      <c r="B7622" s="10"/>
      <c r="C7622" s="10" t="s">
        <v>15111</v>
      </c>
      <c r="D7622" s="10" t="s">
        <v>15112</v>
      </c>
      <c r="E7622" s="10" t="s">
        <v>451</v>
      </c>
      <c r="F7622" s="10"/>
      <c r="G7622" s="10"/>
      <c r="H7622" s="10" t="s">
        <v>1350</v>
      </c>
      <c r="I7622" s="10"/>
      <c r="J7622" s="10" t="s">
        <v>11659</v>
      </c>
      <c r="K7622" s="10" t="s">
        <v>11660</v>
      </c>
      <c r="L7622" s="10" t="s">
        <v>14856</v>
      </c>
      <c r="M7622" s="9" t="s">
        <v>456</v>
      </c>
      <c r="N7622" s="12" t="s">
        <v>11662</v>
      </c>
    </row>
    <row r="7623" customFormat="1" spans="1:14">
      <c r="A7623" s="9" t="s">
        <v>9126</v>
      </c>
      <c r="B7623" s="10"/>
      <c r="C7623" s="10" t="s">
        <v>15113</v>
      </c>
      <c r="D7623" s="10" t="s">
        <v>15114</v>
      </c>
      <c r="E7623" s="10" t="s">
        <v>451</v>
      </c>
      <c r="F7623" s="10"/>
      <c r="G7623" s="10"/>
      <c r="H7623" s="10" t="s">
        <v>1350</v>
      </c>
      <c r="I7623" s="10"/>
      <c r="J7623" s="10" t="s">
        <v>11659</v>
      </c>
      <c r="K7623" s="10" t="s">
        <v>11660</v>
      </c>
      <c r="L7623" s="10" t="s">
        <v>14856</v>
      </c>
      <c r="M7623" s="9" t="s">
        <v>456</v>
      </c>
      <c r="N7623" s="12" t="s">
        <v>11662</v>
      </c>
    </row>
    <row r="7624" customFormat="1" spans="1:14">
      <c r="A7624" s="9" t="s">
        <v>9126</v>
      </c>
      <c r="B7624" s="10"/>
      <c r="C7624" s="10" t="s">
        <v>15115</v>
      </c>
      <c r="D7624" s="10" t="s">
        <v>15116</v>
      </c>
      <c r="E7624" s="10" t="s">
        <v>451</v>
      </c>
      <c r="F7624" s="10"/>
      <c r="G7624" s="10"/>
      <c r="H7624" s="10" t="s">
        <v>1350</v>
      </c>
      <c r="I7624" s="10"/>
      <c r="J7624" s="10" t="s">
        <v>11659</v>
      </c>
      <c r="K7624" s="10" t="s">
        <v>11660</v>
      </c>
      <c r="L7624" s="10" t="s">
        <v>14856</v>
      </c>
      <c r="M7624" s="9" t="s">
        <v>456</v>
      </c>
      <c r="N7624" s="12" t="s">
        <v>11662</v>
      </c>
    </row>
    <row r="7625" customFormat="1" spans="1:14">
      <c r="A7625" s="9" t="s">
        <v>9126</v>
      </c>
      <c r="B7625" s="10"/>
      <c r="C7625" s="10" t="s">
        <v>15117</v>
      </c>
      <c r="D7625" s="10" t="s">
        <v>15118</v>
      </c>
      <c r="E7625" s="10" t="s">
        <v>451</v>
      </c>
      <c r="F7625" s="10"/>
      <c r="G7625" s="10"/>
      <c r="H7625" s="10" t="s">
        <v>1350</v>
      </c>
      <c r="I7625" s="10"/>
      <c r="J7625" s="10" t="s">
        <v>11659</v>
      </c>
      <c r="K7625" s="10" t="s">
        <v>11660</v>
      </c>
      <c r="L7625" s="10" t="s">
        <v>1793</v>
      </c>
      <c r="M7625" s="9" t="s">
        <v>456</v>
      </c>
      <c r="N7625" s="12" t="s">
        <v>11662</v>
      </c>
    </row>
    <row r="7626" customFormat="1" spans="1:14">
      <c r="A7626" s="9" t="s">
        <v>9126</v>
      </c>
      <c r="B7626" s="10"/>
      <c r="C7626" s="10" t="s">
        <v>15119</v>
      </c>
      <c r="D7626" s="10" t="s">
        <v>15120</v>
      </c>
      <c r="E7626" s="10" t="s">
        <v>451</v>
      </c>
      <c r="F7626" s="10"/>
      <c r="G7626" s="10"/>
      <c r="H7626" s="10" t="s">
        <v>1350</v>
      </c>
      <c r="I7626" s="10"/>
      <c r="J7626" s="10" t="s">
        <v>11659</v>
      </c>
      <c r="K7626" s="10" t="s">
        <v>11660</v>
      </c>
      <c r="L7626" s="10" t="s">
        <v>14856</v>
      </c>
      <c r="M7626" s="9" t="s">
        <v>456</v>
      </c>
      <c r="N7626" s="12" t="s">
        <v>11662</v>
      </c>
    </row>
    <row r="7627" customFormat="1" spans="1:14">
      <c r="A7627" s="9" t="s">
        <v>9126</v>
      </c>
      <c r="B7627" s="10"/>
      <c r="C7627" s="10" t="s">
        <v>15121</v>
      </c>
      <c r="D7627" s="10" t="s">
        <v>15122</v>
      </c>
      <c r="E7627" s="10" t="s">
        <v>451</v>
      </c>
      <c r="F7627" s="10"/>
      <c r="G7627" s="10"/>
      <c r="H7627" s="10" t="s">
        <v>1350</v>
      </c>
      <c r="I7627" s="10"/>
      <c r="J7627" s="10" t="s">
        <v>11659</v>
      </c>
      <c r="K7627" s="10" t="s">
        <v>11660</v>
      </c>
      <c r="L7627" s="10" t="s">
        <v>1793</v>
      </c>
      <c r="M7627" s="9" t="s">
        <v>456</v>
      </c>
      <c r="N7627" s="12" t="s">
        <v>11662</v>
      </c>
    </row>
    <row r="7628" customFormat="1" spans="1:14">
      <c r="A7628" s="9" t="s">
        <v>9126</v>
      </c>
      <c r="B7628" s="10"/>
      <c r="C7628" s="10" t="s">
        <v>15123</v>
      </c>
      <c r="D7628" s="10" t="s">
        <v>15124</v>
      </c>
      <c r="E7628" s="10" t="s">
        <v>451</v>
      </c>
      <c r="F7628" s="10"/>
      <c r="G7628" s="10"/>
      <c r="H7628" s="10" t="s">
        <v>1350</v>
      </c>
      <c r="I7628" s="10"/>
      <c r="J7628" s="10" t="s">
        <v>11659</v>
      </c>
      <c r="K7628" s="10" t="s">
        <v>11660</v>
      </c>
      <c r="L7628" s="10" t="s">
        <v>1793</v>
      </c>
      <c r="M7628" s="9" t="s">
        <v>456</v>
      </c>
      <c r="N7628" s="12" t="s">
        <v>11662</v>
      </c>
    </row>
    <row r="7629" customFormat="1" spans="1:14">
      <c r="A7629" s="9" t="s">
        <v>9126</v>
      </c>
      <c r="B7629" s="10"/>
      <c r="C7629" s="10" t="s">
        <v>15125</v>
      </c>
      <c r="D7629" s="10" t="s">
        <v>15126</v>
      </c>
      <c r="E7629" s="10" t="s">
        <v>451</v>
      </c>
      <c r="F7629" s="10"/>
      <c r="G7629" s="10"/>
      <c r="H7629" s="10" t="s">
        <v>1350</v>
      </c>
      <c r="I7629" s="10"/>
      <c r="J7629" s="10" t="s">
        <v>11659</v>
      </c>
      <c r="K7629" s="10" t="s">
        <v>11660</v>
      </c>
      <c r="L7629" s="10" t="s">
        <v>15127</v>
      </c>
      <c r="M7629" s="9" t="s">
        <v>456</v>
      </c>
      <c r="N7629" s="12" t="s">
        <v>11662</v>
      </c>
    </row>
    <row r="7630" customFormat="1" spans="1:14">
      <c r="A7630" s="9" t="s">
        <v>9126</v>
      </c>
      <c r="B7630" s="10"/>
      <c r="C7630" s="10" t="s">
        <v>15128</v>
      </c>
      <c r="D7630" s="10" t="s">
        <v>15129</v>
      </c>
      <c r="E7630" s="10" t="s">
        <v>451</v>
      </c>
      <c r="F7630" s="10"/>
      <c r="G7630" s="10"/>
      <c r="H7630" s="10" t="s">
        <v>1350</v>
      </c>
      <c r="I7630" s="10"/>
      <c r="J7630" s="10" t="s">
        <v>11659</v>
      </c>
      <c r="K7630" s="10" t="s">
        <v>11660</v>
      </c>
      <c r="L7630" s="10" t="s">
        <v>14856</v>
      </c>
      <c r="M7630" s="9" t="s">
        <v>456</v>
      </c>
      <c r="N7630" s="12" t="s">
        <v>11662</v>
      </c>
    </row>
    <row r="7631" customFormat="1" spans="1:14">
      <c r="A7631" s="9" t="s">
        <v>9126</v>
      </c>
      <c r="B7631" s="10"/>
      <c r="C7631" s="10" t="s">
        <v>15130</v>
      </c>
      <c r="D7631" s="10" t="s">
        <v>15131</v>
      </c>
      <c r="E7631" s="10" t="s">
        <v>451</v>
      </c>
      <c r="F7631" s="10"/>
      <c r="G7631" s="10"/>
      <c r="H7631" s="10" t="s">
        <v>1350</v>
      </c>
      <c r="I7631" s="10"/>
      <c r="J7631" s="10" t="s">
        <v>11659</v>
      </c>
      <c r="K7631" s="10" t="s">
        <v>11660</v>
      </c>
      <c r="L7631" s="10" t="s">
        <v>14856</v>
      </c>
      <c r="M7631" s="9" t="s">
        <v>456</v>
      </c>
      <c r="N7631" s="12" t="s">
        <v>11662</v>
      </c>
    </row>
    <row r="7632" customFormat="1" spans="1:14">
      <c r="A7632" s="9" t="s">
        <v>9126</v>
      </c>
      <c r="B7632" s="10"/>
      <c r="C7632" s="10" t="s">
        <v>15132</v>
      </c>
      <c r="D7632" s="10" t="s">
        <v>15133</v>
      </c>
      <c r="E7632" s="10" t="s">
        <v>451</v>
      </c>
      <c r="F7632" s="10"/>
      <c r="G7632" s="10"/>
      <c r="H7632" s="10" t="s">
        <v>1350</v>
      </c>
      <c r="I7632" s="10"/>
      <c r="J7632" s="10" t="s">
        <v>11659</v>
      </c>
      <c r="K7632" s="10" t="s">
        <v>11660</v>
      </c>
      <c r="L7632" s="10" t="s">
        <v>14856</v>
      </c>
      <c r="M7632" s="9" t="s">
        <v>456</v>
      </c>
      <c r="N7632" s="12" t="s">
        <v>11662</v>
      </c>
    </row>
    <row r="7633" customFormat="1" spans="1:14">
      <c r="A7633" s="9" t="s">
        <v>9126</v>
      </c>
      <c r="B7633" s="10"/>
      <c r="C7633" s="10" t="s">
        <v>15134</v>
      </c>
      <c r="D7633" s="10" t="s">
        <v>15135</v>
      </c>
      <c r="E7633" s="10" t="s">
        <v>451</v>
      </c>
      <c r="F7633" s="10"/>
      <c r="G7633" s="10"/>
      <c r="H7633" s="10" t="s">
        <v>1350</v>
      </c>
      <c r="I7633" s="10"/>
      <c r="J7633" s="10" t="s">
        <v>11659</v>
      </c>
      <c r="K7633" s="10" t="s">
        <v>11660</v>
      </c>
      <c r="L7633" s="10" t="s">
        <v>14856</v>
      </c>
      <c r="M7633" s="9" t="s">
        <v>456</v>
      </c>
      <c r="N7633" s="12" t="s">
        <v>11662</v>
      </c>
    </row>
    <row r="7634" customFormat="1" spans="1:14">
      <c r="A7634" s="9" t="s">
        <v>9126</v>
      </c>
      <c r="B7634" s="10"/>
      <c r="C7634" s="10" t="s">
        <v>15136</v>
      </c>
      <c r="D7634" s="10" t="s">
        <v>15137</v>
      </c>
      <c r="E7634" s="10" t="s">
        <v>451</v>
      </c>
      <c r="F7634" s="10"/>
      <c r="G7634" s="10"/>
      <c r="H7634" s="10" t="s">
        <v>1350</v>
      </c>
      <c r="I7634" s="10"/>
      <c r="J7634" s="10" t="s">
        <v>11659</v>
      </c>
      <c r="K7634" s="10" t="s">
        <v>11660</v>
      </c>
      <c r="L7634" s="10" t="s">
        <v>14856</v>
      </c>
      <c r="M7634" s="9" t="s">
        <v>456</v>
      </c>
      <c r="N7634" s="12" t="s">
        <v>11662</v>
      </c>
    </row>
    <row r="7635" customFormat="1" spans="1:14">
      <c r="A7635" s="9" t="s">
        <v>9126</v>
      </c>
      <c r="B7635" s="10"/>
      <c r="C7635" s="10" t="s">
        <v>15138</v>
      </c>
      <c r="D7635" s="10" t="s">
        <v>15139</v>
      </c>
      <c r="E7635" s="10" t="s">
        <v>451</v>
      </c>
      <c r="F7635" s="10"/>
      <c r="G7635" s="10"/>
      <c r="H7635" s="10" t="s">
        <v>1350</v>
      </c>
      <c r="I7635" s="10"/>
      <c r="J7635" s="10" t="s">
        <v>11659</v>
      </c>
      <c r="K7635" s="10" t="s">
        <v>11660</v>
      </c>
      <c r="L7635" s="10" t="s">
        <v>14856</v>
      </c>
      <c r="M7635" s="9" t="s">
        <v>456</v>
      </c>
      <c r="N7635" s="12" t="s">
        <v>11662</v>
      </c>
    </row>
    <row r="7636" customFormat="1" spans="1:14">
      <c r="A7636" s="9" t="s">
        <v>9126</v>
      </c>
      <c r="B7636" s="10"/>
      <c r="C7636" s="10" t="s">
        <v>15140</v>
      </c>
      <c r="D7636" s="10" t="s">
        <v>15141</v>
      </c>
      <c r="E7636" s="10" t="s">
        <v>451</v>
      </c>
      <c r="F7636" s="10"/>
      <c r="G7636" s="10"/>
      <c r="H7636" s="10" t="s">
        <v>1350</v>
      </c>
      <c r="I7636" s="10"/>
      <c r="J7636" s="10" t="s">
        <v>11659</v>
      </c>
      <c r="K7636" s="10" t="s">
        <v>11660</v>
      </c>
      <c r="L7636" s="10" t="s">
        <v>1793</v>
      </c>
      <c r="M7636" s="9" t="s">
        <v>456</v>
      </c>
      <c r="N7636" s="12" t="s">
        <v>11662</v>
      </c>
    </row>
    <row r="7637" customFormat="1" spans="1:14">
      <c r="A7637" s="9" t="s">
        <v>9126</v>
      </c>
      <c r="B7637" s="10"/>
      <c r="C7637" s="10" t="s">
        <v>15142</v>
      </c>
      <c r="D7637" s="10" t="s">
        <v>15143</v>
      </c>
      <c r="E7637" s="10" t="s">
        <v>451</v>
      </c>
      <c r="F7637" s="10"/>
      <c r="G7637" s="10"/>
      <c r="H7637" s="10" t="s">
        <v>1350</v>
      </c>
      <c r="I7637" s="10"/>
      <c r="J7637" s="10" t="s">
        <v>11659</v>
      </c>
      <c r="K7637" s="10" t="s">
        <v>11660</v>
      </c>
      <c r="L7637" s="10" t="s">
        <v>1793</v>
      </c>
      <c r="M7637" s="9" t="s">
        <v>456</v>
      </c>
      <c r="N7637" s="12" t="s">
        <v>11662</v>
      </c>
    </row>
    <row r="7638" customFormat="1" spans="1:14">
      <c r="A7638" s="9" t="s">
        <v>9126</v>
      </c>
      <c r="B7638" s="10"/>
      <c r="C7638" s="10" t="s">
        <v>15144</v>
      </c>
      <c r="D7638" s="10" t="s">
        <v>15145</v>
      </c>
      <c r="E7638" s="10" t="s">
        <v>451</v>
      </c>
      <c r="F7638" s="10"/>
      <c r="G7638" s="10"/>
      <c r="H7638" s="10" t="s">
        <v>1350</v>
      </c>
      <c r="I7638" s="10"/>
      <c r="J7638" s="10" t="s">
        <v>11659</v>
      </c>
      <c r="K7638" s="10" t="s">
        <v>11660</v>
      </c>
      <c r="L7638" s="10" t="s">
        <v>14856</v>
      </c>
      <c r="M7638" s="9" t="s">
        <v>456</v>
      </c>
      <c r="N7638" s="12" t="s">
        <v>11662</v>
      </c>
    </row>
    <row r="7639" customFormat="1" spans="1:14">
      <c r="A7639" s="9" t="s">
        <v>9126</v>
      </c>
      <c r="B7639" s="10"/>
      <c r="C7639" s="10" t="s">
        <v>15146</v>
      </c>
      <c r="D7639" s="10" t="s">
        <v>15147</v>
      </c>
      <c r="E7639" s="10" t="s">
        <v>451</v>
      </c>
      <c r="F7639" s="10"/>
      <c r="G7639" s="10"/>
      <c r="H7639" s="10" t="s">
        <v>1350</v>
      </c>
      <c r="I7639" s="10"/>
      <c r="J7639" s="10" t="s">
        <v>11659</v>
      </c>
      <c r="K7639" s="10" t="s">
        <v>11660</v>
      </c>
      <c r="L7639" s="10" t="s">
        <v>1793</v>
      </c>
      <c r="M7639" s="9" t="s">
        <v>456</v>
      </c>
      <c r="N7639" s="12" t="s">
        <v>11662</v>
      </c>
    </row>
    <row r="7640" customFormat="1" spans="1:14">
      <c r="A7640" s="9" t="s">
        <v>9126</v>
      </c>
      <c r="B7640" s="10"/>
      <c r="C7640" s="10" t="s">
        <v>15148</v>
      </c>
      <c r="D7640" s="10" t="s">
        <v>15149</v>
      </c>
      <c r="E7640" s="10" t="s">
        <v>451</v>
      </c>
      <c r="F7640" s="10"/>
      <c r="G7640" s="10"/>
      <c r="H7640" s="10" t="s">
        <v>1350</v>
      </c>
      <c r="I7640" s="10"/>
      <c r="J7640" s="10" t="s">
        <v>11659</v>
      </c>
      <c r="K7640" s="10" t="s">
        <v>11660</v>
      </c>
      <c r="L7640" s="10" t="s">
        <v>14856</v>
      </c>
      <c r="M7640" s="9" t="s">
        <v>456</v>
      </c>
      <c r="N7640" s="12" t="s">
        <v>11662</v>
      </c>
    </row>
    <row r="7641" customFormat="1" spans="1:14">
      <c r="A7641" s="9" t="s">
        <v>9126</v>
      </c>
      <c r="B7641" s="10"/>
      <c r="C7641" s="10" t="s">
        <v>15150</v>
      </c>
      <c r="D7641" s="10" t="s">
        <v>15151</v>
      </c>
      <c r="E7641" s="10" t="s">
        <v>451</v>
      </c>
      <c r="F7641" s="10"/>
      <c r="G7641" s="10"/>
      <c r="H7641" s="10" t="s">
        <v>1350</v>
      </c>
      <c r="I7641" s="10"/>
      <c r="J7641" s="10" t="s">
        <v>11659</v>
      </c>
      <c r="K7641" s="10" t="s">
        <v>11660</v>
      </c>
      <c r="L7641" s="10" t="s">
        <v>14856</v>
      </c>
      <c r="M7641" s="9" t="s">
        <v>456</v>
      </c>
      <c r="N7641" s="12" t="s">
        <v>11662</v>
      </c>
    </row>
    <row r="7642" customFormat="1" spans="1:14">
      <c r="A7642" s="9" t="s">
        <v>9126</v>
      </c>
      <c r="B7642" s="10"/>
      <c r="C7642" s="10" t="s">
        <v>15152</v>
      </c>
      <c r="D7642" s="10" t="s">
        <v>15153</v>
      </c>
      <c r="E7642" s="10" t="s">
        <v>451</v>
      </c>
      <c r="F7642" s="10"/>
      <c r="G7642" s="10"/>
      <c r="H7642" s="10" t="s">
        <v>1350</v>
      </c>
      <c r="I7642" s="10"/>
      <c r="J7642" s="10" t="s">
        <v>11659</v>
      </c>
      <c r="K7642" s="10" t="s">
        <v>11660</v>
      </c>
      <c r="L7642" s="10" t="s">
        <v>14856</v>
      </c>
      <c r="M7642" s="9" t="s">
        <v>456</v>
      </c>
      <c r="N7642" s="12" t="s">
        <v>11662</v>
      </c>
    </row>
    <row r="7643" customFormat="1" spans="1:14">
      <c r="A7643" s="9" t="s">
        <v>9126</v>
      </c>
      <c r="B7643" s="10"/>
      <c r="C7643" s="10" t="s">
        <v>15154</v>
      </c>
      <c r="D7643" s="10" t="s">
        <v>15155</v>
      </c>
      <c r="E7643" s="10" t="s">
        <v>451</v>
      </c>
      <c r="F7643" s="10"/>
      <c r="G7643" s="10"/>
      <c r="H7643" s="10" t="s">
        <v>1350</v>
      </c>
      <c r="I7643" s="10"/>
      <c r="J7643" s="10" t="s">
        <v>11659</v>
      </c>
      <c r="K7643" s="10" t="s">
        <v>11660</v>
      </c>
      <c r="L7643" s="10" t="s">
        <v>14856</v>
      </c>
      <c r="M7643" s="9" t="s">
        <v>456</v>
      </c>
      <c r="N7643" s="12" t="s">
        <v>11662</v>
      </c>
    </row>
    <row r="7644" customFormat="1" spans="1:14">
      <c r="A7644" s="9" t="s">
        <v>9126</v>
      </c>
      <c r="B7644" s="10"/>
      <c r="C7644" s="10" t="s">
        <v>15156</v>
      </c>
      <c r="D7644" s="10" t="s">
        <v>15157</v>
      </c>
      <c r="E7644" s="10" t="s">
        <v>451</v>
      </c>
      <c r="F7644" s="10"/>
      <c r="G7644" s="10"/>
      <c r="H7644" s="10" t="s">
        <v>1350</v>
      </c>
      <c r="I7644" s="10"/>
      <c r="J7644" s="10" t="s">
        <v>11659</v>
      </c>
      <c r="K7644" s="10" t="s">
        <v>11660</v>
      </c>
      <c r="L7644" s="10" t="s">
        <v>14856</v>
      </c>
      <c r="M7644" s="9" t="s">
        <v>456</v>
      </c>
      <c r="N7644" s="12" t="s">
        <v>11662</v>
      </c>
    </row>
    <row r="7645" customFormat="1" spans="1:14">
      <c r="A7645" s="9" t="s">
        <v>9126</v>
      </c>
      <c r="B7645" s="10"/>
      <c r="C7645" s="10" t="s">
        <v>15158</v>
      </c>
      <c r="D7645" s="10" t="s">
        <v>15159</v>
      </c>
      <c r="E7645" s="10" t="s">
        <v>451</v>
      </c>
      <c r="F7645" s="10"/>
      <c r="G7645" s="10"/>
      <c r="H7645" s="10" t="s">
        <v>1350</v>
      </c>
      <c r="I7645" s="10"/>
      <c r="J7645" s="10" t="s">
        <v>11659</v>
      </c>
      <c r="K7645" s="10" t="s">
        <v>11660</v>
      </c>
      <c r="L7645" s="10" t="s">
        <v>14856</v>
      </c>
      <c r="M7645" s="9" t="s">
        <v>456</v>
      </c>
      <c r="N7645" s="12" t="s">
        <v>11662</v>
      </c>
    </row>
    <row r="7646" customFormat="1" spans="1:14">
      <c r="A7646" s="9" t="s">
        <v>9126</v>
      </c>
      <c r="B7646" s="10"/>
      <c r="C7646" s="10" t="s">
        <v>15160</v>
      </c>
      <c r="D7646" s="10" t="s">
        <v>15161</v>
      </c>
      <c r="E7646" s="10" t="s">
        <v>451</v>
      </c>
      <c r="F7646" s="10"/>
      <c r="G7646" s="10"/>
      <c r="H7646" s="10" t="s">
        <v>1350</v>
      </c>
      <c r="I7646" s="10"/>
      <c r="J7646" s="10" t="s">
        <v>11659</v>
      </c>
      <c r="K7646" s="10" t="s">
        <v>11660</v>
      </c>
      <c r="L7646" s="10" t="s">
        <v>14856</v>
      </c>
      <c r="M7646" s="9" t="s">
        <v>456</v>
      </c>
      <c r="N7646" s="12" t="s">
        <v>11662</v>
      </c>
    </row>
    <row r="7647" customFormat="1" spans="1:14">
      <c r="A7647" s="9" t="s">
        <v>9126</v>
      </c>
      <c r="B7647" s="10"/>
      <c r="C7647" s="10" t="s">
        <v>15162</v>
      </c>
      <c r="D7647" s="10" t="s">
        <v>15163</v>
      </c>
      <c r="E7647" s="10" t="s">
        <v>451</v>
      </c>
      <c r="F7647" s="10"/>
      <c r="G7647" s="10"/>
      <c r="H7647" s="10" t="s">
        <v>1350</v>
      </c>
      <c r="I7647" s="10"/>
      <c r="J7647" s="10" t="s">
        <v>11659</v>
      </c>
      <c r="K7647" s="10" t="s">
        <v>11660</v>
      </c>
      <c r="L7647" s="10" t="s">
        <v>1793</v>
      </c>
      <c r="M7647" s="9" t="s">
        <v>456</v>
      </c>
      <c r="N7647" s="12" t="s">
        <v>11662</v>
      </c>
    </row>
    <row r="7648" customFormat="1" spans="1:14">
      <c r="A7648" s="9" t="s">
        <v>9126</v>
      </c>
      <c r="B7648" s="10"/>
      <c r="C7648" s="10" t="s">
        <v>15164</v>
      </c>
      <c r="D7648" s="10" t="s">
        <v>15165</v>
      </c>
      <c r="E7648" s="10" t="s">
        <v>451</v>
      </c>
      <c r="F7648" s="10"/>
      <c r="G7648" s="10"/>
      <c r="H7648" s="10" t="s">
        <v>1350</v>
      </c>
      <c r="I7648" s="10"/>
      <c r="J7648" s="10" t="s">
        <v>11659</v>
      </c>
      <c r="K7648" s="10" t="s">
        <v>11660</v>
      </c>
      <c r="L7648" s="10" t="s">
        <v>1789</v>
      </c>
      <c r="M7648" s="9" t="s">
        <v>456</v>
      </c>
      <c r="N7648" s="12" t="s">
        <v>11662</v>
      </c>
    </row>
    <row r="7649" customFormat="1" spans="1:14">
      <c r="A7649" s="9" t="s">
        <v>9126</v>
      </c>
      <c r="B7649" s="10"/>
      <c r="C7649" s="10" t="s">
        <v>15166</v>
      </c>
      <c r="D7649" s="10" t="s">
        <v>15167</v>
      </c>
      <c r="E7649" s="10" t="s">
        <v>451</v>
      </c>
      <c r="F7649" s="10"/>
      <c r="G7649" s="10"/>
      <c r="H7649" s="10" t="s">
        <v>1350</v>
      </c>
      <c r="I7649" s="10"/>
      <c r="J7649" s="10" t="s">
        <v>11659</v>
      </c>
      <c r="K7649" s="10" t="s">
        <v>11660</v>
      </c>
      <c r="L7649" s="10" t="s">
        <v>14856</v>
      </c>
      <c r="M7649" s="9" t="s">
        <v>456</v>
      </c>
      <c r="N7649" s="12" t="s">
        <v>11662</v>
      </c>
    </row>
    <row r="7650" customFormat="1" spans="1:14">
      <c r="A7650" s="9" t="s">
        <v>9126</v>
      </c>
      <c r="B7650" s="10"/>
      <c r="C7650" s="10" t="s">
        <v>15168</v>
      </c>
      <c r="D7650" s="10" t="s">
        <v>15169</v>
      </c>
      <c r="E7650" s="10" t="s">
        <v>451</v>
      </c>
      <c r="F7650" s="10"/>
      <c r="G7650" s="10"/>
      <c r="H7650" s="10" t="s">
        <v>1350</v>
      </c>
      <c r="I7650" s="10"/>
      <c r="J7650" s="10" t="s">
        <v>11659</v>
      </c>
      <c r="K7650" s="10" t="s">
        <v>11660</v>
      </c>
      <c r="L7650" s="10" t="s">
        <v>14856</v>
      </c>
      <c r="M7650" s="9" t="s">
        <v>456</v>
      </c>
      <c r="N7650" s="12" t="s">
        <v>11662</v>
      </c>
    </row>
    <row r="7651" customFormat="1" spans="1:14">
      <c r="A7651" s="9" t="s">
        <v>9126</v>
      </c>
      <c r="B7651" s="10"/>
      <c r="C7651" s="10" t="s">
        <v>15170</v>
      </c>
      <c r="D7651" s="10" t="s">
        <v>15171</v>
      </c>
      <c r="E7651" s="10" t="s">
        <v>451</v>
      </c>
      <c r="F7651" s="10"/>
      <c r="G7651" s="10"/>
      <c r="H7651" s="10" t="s">
        <v>1350</v>
      </c>
      <c r="I7651" s="10"/>
      <c r="J7651" s="10" t="s">
        <v>11659</v>
      </c>
      <c r="K7651" s="10" t="s">
        <v>11660</v>
      </c>
      <c r="L7651" s="10" t="s">
        <v>14856</v>
      </c>
      <c r="M7651" s="9" t="s">
        <v>456</v>
      </c>
      <c r="N7651" s="12" t="s">
        <v>11662</v>
      </c>
    </row>
    <row r="7652" customFormat="1" spans="1:14">
      <c r="A7652" s="9" t="s">
        <v>9126</v>
      </c>
      <c r="B7652" s="10"/>
      <c r="C7652" s="10" t="s">
        <v>15172</v>
      </c>
      <c r="D7652" s="10" t="s">
        <v>15173</v>
      </c>
      <c r="E7652" s="10" t="s">
        <v>451</v>
      </c>
      <c r="F7652" s="10"/>
      <c r="G7652" s="10"/>
      <c r="H7652" s="10" t="s">
        <v>1350</v>
      </c>
      <c r="I7652" s="10"/>
      <c r="J7652" s="10" t="s">
        <v>11659</v>
      </c>
      <c r="K7652" s="10" t="s">
        <v>11660</v>
      </c>
      <c r="L7652" s="10" t="s">
        <v>14856</v>
      </c>
      <c r="M7652" s="9" t="s">
        <v>456</v>
      </c>
      <c r="N7652" s="12" t="s">
        <v>11662</v>
      </c>
    </row>
    <row r="7653" customFormat="1" spans="1:14">
      <c r="A7653" s="9" t="s">
        <v>9126</v>
      </c>
      <c r="B7653" s="10"/>
      <c r="C7653" s="10" t="s">
        <v>15174</v>
      </c>
      <c r="D7653" s="10" t="s">
        <v>15175</v>
      </c>
      <c r="E7653" s="10" t="s">
        <v>451</v>
      </c>
      <c r="F7653" s="10"/>
      <c r="G7653" s="10"/>
      <c r="H7653" s="10" t="s">
        <v>1350</v>
      </c>
      <c r="I7653" s="10"/>
      <c r="J7653" s="10" t="s">
        <v>11659</v>
      </c>
      <c r="K7653" s="10" t="s">
        <v>11660</v>
      </c>
      <c r="L7653" s="10" t="s">
        <v>14856</v>
      </c>
      <c r="M7653" s="9" t="s">
        <v>456</v>
      </c>
      <c r="N7653" s="12" t="s">
        <v>11662</v>
      </c>
    </row>
    <row r="7654" customFormat="1" spans="1:14">
      <c r="A7654" s="9" t="s">
        <v>9126</v>
      </c>
      <c r="B7654" s="10"/>
      <c r="C7654" s="10" t="s">
        <v>15176</v>
      </c>
      <c r="D7654" s="10" t="s">
        <v>15177</v>
      </c>
      <c r="E7654" s="10" t="s">
        <v>451</v>
      </c>
      <c r="F7654" s="10"/>
      <c r="G7654" s="10"/>
      <c r="H7654" s="10" t="s">
        <v>1350</v>
      </c>
      <c r="I7654" s="10"/>
      <c r="J7654" s="10" t="s">
        <v>11659</v>
      </c>
      <c r="K7654" s="10" t="s">
        <v>11660</v>
      </c>
      <c r="L7654" s="10" t="s">
        <v>14856</v>
      </c>
      <c r="M7654" s="9" t="s">
        <v>456</v>
      </c>
      <c r="N7654" s="12" t="s">
        <v>11662</v>
      </c>
    </row>
    <row r="7655" customFormat="1" spans="1:14">
      <c r="A7655" s="9" t="s">
        <v>9126</v>
      </c>
      <c r="B7655" s="10"/>
      <c r="C7655" s="10" t="s">
        <v>15178</v>
      </c>
      <c r="D7655" s="10" t="s">
        <v>15179</v>
      </c>
      <c r="E7655" s="10" t="s">
        <v>451</v>
      </c>
      <c r="F7655" s="10"/>
      <c r="G7655" s="10"/>
      <c r="H7655" s="10" t="s">
        <v>1350</v>
      </c>
      <c r="I7655" s="10"/>
      <c r="J7655" s="10" t="s">
        <v>11659</v>
      </c>
      <c r="K7655" s="10" t="s">
        <v>11660</v>
      </c>
      <c r="L7655" s="10" t="s">
        <v>14856</v>
      </c>
      <c r="M7655" s="9" t="s">
        <v>456</v>
      </c>
      <c r="N7655" s="12" t="s">
        <v>11662</v>
      </c>
    </row>
    <row r="7656" customFormat="1" spans="1:14">
      <c r="A7656" s="9" t="s">
        <v>9126</v>
      </c>
      <c r="B7656" s="10"/>
      <c r="C7656" s="10" t="s">
        <v>15180</v>
      </c>
      <c r="D7656" s="10" t="s">
        <v>15181</v>
      </c>
      <c r="E7656" s="10" t="s">
        <v>451</v>
      </c>
      <c r="F7656" s="10"/>
      <c r="G7656" s="10"/>
      <c r="H7656" s="10" t="s">
        <v>1350</v>
      </c>
      <c r="I7656" s="10"/>
      <c r="J7656" s="10" t="s">
        <v>11659</v>
      </c>
      <c r="K7656" s="10" t="s">
        <v>11660</v>
      </c>
      <c r="L7656" s="10" t="s">
        <v>14856</v>
      </c>
      <c r="M7656" s="9" t="s">
        <v>456</v>
      </c>
      <c r="N7656" s="12" t="s">
        <v>11662</v>
      </c>
    </row>
    <row r="7657" customFormat="1" spans="1:14">
      <c r="A7657" s="9" t="s">
        <v>9126</v>
      </c>
      <c r="B7657" s="10"/>
      <c r="C7657" s="10" t="s">
        <v>15182</v>
      </c>
      <c r="D7657" s="10" t="s">
        <v>15183</v>
      </c>
      <c r="E7657" s="10" t="s">
        <v>451</v>
      </c>
      <c r="F7657" s="10"/>
      <c r="G7657" s="10"/>
      <c r="H7657" s="10" t="s">
        <v>1350</v>
      </c>
      <c r="I7657" s="10"/>
      <c r="J7657" s="10" t="s">
        <v>11659</v>
      </c>
      <c r="K7657" s="10" t="s">
        <v>11660</v>
      </c>
      <c r="L7657" s="10" t="s">
        <v>14856</v>
      </c>
      <c r="M7657" s="9" t="s">
        <v>456</v>
      </c>
      <c r="N7657" s="12" t="s">
        <v>11662</v>
      </c>
    </row>
    <row r="7658" customFormat="1" spans="1:14">
      <c r="A7658" s="9" t="s">
        <v>9126</v>
      </c>
      <c r="B7658" s="10"/>
      <c r="C7658" s="10" t="s">
        <v>15184</v>
      </c>
      <c r="D7658" s="10" t="s">
        <v>15185</v>
      </c>
      <c r="E7658" s="10" t="s">
        <v>451</v>
      </c>
      <c r="F7658" s="10"/>
      <c r="G7658" s="10"/>
      <c r="H7658" s="10" t="s">
        <v>1350</v>
      </c>
      <c r="I7658" s="10"/>
      <c r="J7658" s="10" t="s">
        <v>11659</v>
      </c>
      <c r="K7658" s="10" t="s">
        <v>11660</v>
      </c>
      <c r="L7658" s="10" t="s">
        <v>14856</v>
      </c>
      <c r="M7658" s="9" t="s">
        <v>456</v>
      </c>
      <c r="N7658" s="12" t="s">
        <v>11662</v>
      </c>
    </row>
    <row r="7659" customFormat="1" spans="1:14">
      <c r="A7659" s="9" t="s">
        <v>9126</v>
      </c>
      <c r="B7659" s="10"/>
      <c r="C7659" s="10" t="s">
        <v>15186</v>
      </c>
      <c r="D7659" s="10" t="s">
        <v>15187</v>
      </c>
      <c r="E7659" s="10" t="s">
        <v>451</v>
      </c>
      <c r="F7659" s="10"/>
      <c r="G7659" s="10"/>
      <c r="H7659" s="10" t="s">
        <v>1350</v>
      </c>
      <c r="I7659" s="10"/>
      <c r="J7659" s="10" t="s">
        <v>11659</v>
      </c>
      <c r="K7659" s="10" t="s">
        <v>11660</v>
      </c>
      <c r="L7659" s="10" t="s">
        <v>14856</v>
      </c>
      <c r="M7659" s="9" t="s">
        <v>456</v>
      </c>
      <c r="N7659" s="12" t="s">
        <v>11662</v>
      </c>
    </row>
    <row r="7660" customFormat="1" spans="1:14">
      <c r="A7660" s="9" t="s">
        <v>9126</v>
      </c>
      <c r="B7660" s="10"/>
      <c r="C7660" s="10" t="s">
        <v>15188</v>
      </c>
      <c r="D7660" s="10" t="s">
        <v>15189</v>
      </c>
      <c r="E7660" s="10" t="s">
        <v>451</v>
      </c>
      <c r="F7660" s="10"/>
      <c r="G7660" s="10"/>
      <c r="H7660" s="10" t="s">
        <v>1350</v>
      </c>
      <c r="I7660" s="10"/>
      <c r="J7660" s="10" t="s">
        <v>11659</v>
      </c>
      <c r="K7660" s="10" t="s">
        <v>11660</v>
      </c>
      <c r="L7660" s="10" t="s">
        <v>14856</v>
      </c>
      <c r="M7660" s="9" t="s">
        <v>456</v>
      </c>
      <c r="N7660" s="12" t="s">
        <v>11662</v>
      </c>
    </row>
    <row r="7661" customFormat="1" spans="1:14">
      <c r="A7661" s="9" t="s">
        <v>9126</v>
      </c>
      <c r="B7661" s="10"/>
      <c r="C7661" s="10" t="s">
        <v>15190</v>
      </c>
      <c r="D7661" s="10" t="s">
        <v>15191</v>
      </c>
      <c r="E7661" s="10" t="s">
        <v>451</v>
      </c>
      <c r="F7661" s="10"/>
      <c r="G7661" s="10"/>
      <c r="H7661" s="10" t="s">
        <v>1350</v>
      </c>
      <c r="I7661" s="10"/>
      <c r="J7661" s="10" t="s">
        <v>11659</v>
      </c>
      <c r="K7661" s="10" t="s">
        <v>11660</v>
      </c>
      <c r="L7661" s="10" t="s">
        <v>14856</v>
      </c>
      <c r="M7661" s="9" t="s">
        <v>456</v>
      </c>
      <c r="N7661" s="12" t="s">
        <v>11662</v>
      </c>
    </row>
    <row r="7662" customFormat="1" spans="1:14">
      <c r="A7662" s="9" t="s">
        <v>9126</v>
      </c>
      <c r="B7662" s="10"/>
      <c r="C7662" s="10" t="s">
        <v>15192</v>
      </c>
      <c r="D7662" s="10" t="s">
        <v>15193</v>
      </c>
      <c r="E7662" s="10" t="s">
        <v>451</v>
      </c>
      <c r="F7662" s="10"/>
      <c r="G7662" s="10"/>
      <c r="H7662" s="10" t="s">
        <v>1350</v>
      </c>
      <c r="I7662" s="10"/>
      <c r="J7662" s="10" t="s">
        <v>11659</v>
      </c>
      <c r="K7662" s="10" t="s">
        <v>11660</v>
      </c>
      <c r="L7662" s="10" t="s">
        <v>14856</v>
      </c>
      <c r="M7662" s="9" t="s">
        <v>456</v>
      </c>
      <c r="N7662" s="12" t="s">
        <v>11662</v>
      </c>
    </row>
    <row r="7663" customFormat="1" spans="1:14">
      <c r="A7663" s="9" t="s">
        <v>9126</v>
      </c>
      <c r="B7663" s="10"/>
      <c r="C7663" s="10" t="s">
        <v>15194</v>
      </c>
      <c r="D7663" s="10" t="s">
        <v>15195</v>
      </c>
      <c r="E7663" s="10" t="s">
        <v>451</v>
      </c>
      <c r="F7663" s="10"/>
      <c r="G7663" s="10"/>
      <c r="H7663" s="10" t="s">
        <v>1350</v>
      </c>
      <c r="I7663" s="10"/>
      <c r="J7663" s="10" t="s">
        <v>11659</v>
      </c>
      <c r="K7663" s="10" t="s">
        <v>11660</v>
      </c>
      <c r="L7663" s="10" t="s">
        <v>14856</v>
      </c>
      <c r="M7663" s="9" t="s">
        <v>456</v>
      </c>
      <c r="N7663" s="12" t="s">
        <v>11662</v>
      </c>
    </row>
    <row r="7664" customFormat="1" spans="1:14">
      <c r="A7664" s="9" t="s">
        <v>9126</v>
      </c>
      <c r="B7664" s="10"/>
      <c r="C7664" s="10" t="s">
        <v>15196</v>
      </c>
      <c r="D7664" s="10" t="s">
        <v>15197</v>
      </c>
      <c r="E7664" s="10" t="s">
        <v>451</v>
      </c>
      <c r="F7664" s="10"/>
      <c r="G7664" s="10"/>
      <c r="H7664" s="10" t="s">
        <v>1350</v>
      </c>
      <c r="I7664" s="10"/>
      <c r="J7664" s="10" t="s">
        <v>11659</v>
      </c>
      <c r="K7664" s="10" t="s">
        <v>11660</v>
      </c>
      <c r="L7664" s="10" t="s">
        <v>14856</v>
      </c>
      <c r="M7664" s="9" t="s">
        <v>456</v>
      </c>
      <c r="N7664" s="12" t="s">
        <v>11662</v>
      </c>
    </row>
    <row r="7665" customFormat="1" spans="1:14">
      <c r="A7665" s="9" t="s">
        <v>9126</v>
      </c>
      <c r="B7665" s="10"/>
      <c r="C7665" s="10" t="s">
        <v>15198</v>
      </c>
      <c r="D7665" s="10" t="s">
        <v>15199</v>
      </c>
      <c r="E7665" s="10" t="s">
        <v>451</v>
      </c>
      <c r="F7665" s="10"/>
      <c r="G7665" s="10"/>
      <c r="H7665" s="10" t="s">
        <v>1350</v>
      </c>
      <c r="I7665" s="10"/>
      <c r="J7665" s="10" t="s">
        <v>11659</v>
      </c>
      <c r="K7665" s="10" t="s">
        <v>11660</v>
      </c>
      <c r="L7665" s="10" t="s">
        <v>1793</v>
      </c>
      <c r="M7665" s="9" t="s">
        <v>456</v>
      </c>
      <c r="N7665" s="12" t="s">
        <v>11662</v>
      </c>
    </row>
    <row r="7666" customFormat="1" spans="1:14">
      <c r="A7666" s="9" t="s">
        <v>9126</v>
      </c>
      <c r="B7666" s="10"/>
      <c r="C7666" s="10" t="s">
        <v>15200</v>
      </c>
      <c r="D7666" s="10" t="s">
        <v>15201</v>
      </c>
      <c r="E7666" s="10" t="s">
        <v>451</v>
      </c>
      <c r="F7666" s="10"/>
      <c r="G7666" s="10"/>
      <c r="H7666" s="10" t="s">
        <v>1350</v>
      </c>
      <c r="I7666" s="10"/>
      <c r="J7666" s="10" t="s">
        <v>11659</v>
      </c>
      <c r="K7666" s="10" t="s">
        <v>11660</v>
      </c>
      <c r="L7666" s="10" t="s">
        <v>14856</v>
      </c>
      <c r="M7666" s="9" t="s">
        <v>456</v>
      </c>
      <c r="N7666" s="12" t="s">
        <v>11662</v>
      </c>
    </row>
    <row r="7667" customFormat="1" spans="1:14">
      <c r="A7667" s="9" t="s">
        <v>9126</v>
      </c>
      <c r="B7667" s="10"/>
      <c r="C7667" s="10" t="s">
        <v>15202</v>
      </c>
      <c r="D7667" s="10" t="s">
        <v>15203</v>
      </c>
      <c r="E7667" s="10" t="s">
        <v>451</v>
      </c>
      <c r="F7667" s="10"/>
      <c r="G7667" s="10"/>
      <c r="H7667" s="10" t="s">
        <v>1350</v>
      </c>
      <c r="I7667" s="10"/>
      <c r="J7667" s="10" t="s">
        <v>11659</v>
      </c>
      <c r="K7667" s="10" t="s">
        <v>11660</v>
      </c>
      <c r="L7667" s="10" t="s">
        <v>14856</v>
      </c>
      <c r="M7667" s="9" t="s">
        <v>456</v>
      </c>
      <c r="N7667" s="12" t="s">
        <v>11662</v>
      </c>
    </row>
    <row r="7668" customFormat="1" spans="1:14">
      <c r="A7668" s="9" t="s">
        <v>9126</v>
      </c>
      <c r="B7668" s="10"/>
      <c r="C7668" s="10" t="s">
        <v>15204</v>
      </c>
      <c r="D7668" s="10" t="s">
        <v>15205</v>
      </c>
      <c r="E7668" s="10" t="s">
        <v>451</v>
      </c>
      <c r="F7668" s="10"/>
      <c r="G7668" s="10"/>
      <c r="H7668" s="10" t="s">
        <v>1350</v>
      </c>
      <c r="I7668" s="10"/>
      <c r="J7668" s="10" t="s">
        <v>11659</v>
      </c>
      <c r="K7668" s="10" t="s">
        <v>11660</v>
      </c>
      <c r="L7668" s="10" t="s">
        <v>14856</v>
      </c>
      <c r="M7668" s="9" t="s">
        <v>456</v>
      </c>
      <c r="N7668" s="12" t="s">
        <v>11662</v>
      </c>
    </row>
    <row r="7669" customFormat="1" spans="1:14">
      <c r="A7669" s="9" t="s">
        <v>9126</v>
      </c>
      <c r="B7669" s="10"/>
      <c r="C7669" s="10" t="s">
        <v>15206</v>
      </c>
      <c r="D7669" s="10" t="s">
        <v>15207</v>
      </c>
      <c r="E7669" s="10" t="s">
        <v>451</v>
      </c>
      <c r="F7669" s="10"/>
      <c r="G7669" s="10"/>
      <c r="H7669" s="10" t="s">
        <v>1350</v>
      </c>
      <c r="I7669" s="10"/>
      <c r="J7669" s="10" t="s">
        <v>11659</v>
      </c>
      <c r="K7669" s="10" t="s">
        <v>11660</v>
      </c>
      <c r="L7669" s="10" t="s">
        <v>14856</v>
      </c>
      <c r="M7669" s="9" t="s">
        <v>456</v>
      </c>
      <c r="N7669" s="12" t="s">
        <v>11662</v>
      </c>
    </row>
    <row r="7670" customFormat="1" spans="1:14">
      <c r="A7670" s="9" t="s">
        <v>9126</v>
      </c>
      <c r="B7670" s="10"/>
      <c r="C7670" s="10" t="s">
        <v>15208</v>
      </c>
      <c r="D7670" s="10" t="s">
        <v>15209</v>
      </c>
      <c r="E7670" s="10" t="s">
        <v>451</v>
      </c>
      <c r="F7670" s="10"/>
      <c r="G7670" s="10"/>
      <c r="H7670" s="10" t="s">
        <v>1350</v>
      </c>
      <c r="I7670" s="10"/>
      <c r="J7670" s="10" t="s">
        <v>11659</v>
      </c>
      <c r="K7670" s="10" t="s">
        <v>11660</v>
      </c>
      <c r="L7670" s="10" t="s">
        <v>14856</v>
      </c>
      <c r="M7670" s="9" t="s">
        <v>456</v>
      </c>
      <c r="N7670" s="12" t="s">
        <v>11662</v>
      </c>
    </row>
    <row r="7671" customFormat="1" spans="1:14">
      <c r="A7671" s="9" t="s">
        <v>9126</v>
      </c>
      <c r="B7671" s="10"/>
      <c r="C7671" s="10" t="s">
        <v>15210</v>
      </c>
      <c r="D7671" s="10" t="s">
        <v>15211</v>
      </c>
      <c r="E7671" s="10" t="s">
        <v>451</v>
      </c>
      <c r="F7671" s="10"/>
      <c r="G7671" s="10"/>
      <c r="H7671" s="10" t="s">
        <v>1350</v>
      </c>
      <c r="I7671" s="10"/>
      <c r="J7671" s="10" t="s">
        <v>11659</v>
      </c>
      <c r="K7671" s="10" t="s">
        <v>11660</v>
      </c>
      <c r="L7671" s="10" t="s">
        <v>14856</v>
      </c>
      <c r="M7671" s="9" t="s">
        <v>456</v>
      </c>
      <c r="N7671" s="12" t="s">
        <v>11662</v>
      </c>
    </row>
    <row r="7672" customFormat="1" spans="1:14">
      <c r="A7672" s="9" t="s">
        <v>9126</v>
      </c>
      <c r="B7672" s="10"/>
      <c r="C7672" s="10" t="s">
        <v>15212</v>
      </c>
      <c r="D7672" s="10" t="s">
        <v>15213</v>
      </c>
      <c r="E7672" s="10" t="s">
        <v>451</v>
      </c>
      <c r="F7672" s="10"/>
      <c r="G7672" s="10"/>
      <c r="H7672" s="10" t="s">
        <v>1350</v>
      </c>
      <c r="I7672" s="10"/>
      <c r="J7672" s="10" t="s">
        <v>11659</v>
      </c>
      <c r="K7672" s="10" t="s">
        <v>11660</v>
      </c>
      <c r="L7672" s="10" t="s">
        <v>14856</v>
      </c>
      <c r="M7672" s="9" t="s">
        <v>456</v>
      </c>
      <c r="N7672" s="12" t="s">
        <v>11662</v>
      </c>
    </row>
    <row r="7673" customFormat="1" spans="1:14">
      <c r="A7673" s="9" t="s">
        <v>9126</v>
      </c>
      <c r="B7673" s="10"/>
      <c r="C7673" s="10" t="s">
        <v>15214</v>
      </c>
      <c r="D7673" s="10" t="s">
        <v>15215</v>
      </c>
      <c r="E7673" s="10" t="s">
        <v>451</v>
      </c>
      <c r="F7673" s="10"/>
      <c r="G7673" s="10"/>
      <c r="H7673" s="10" t="s">
        <v>1350</v>
      </c>
      <c r="I7673" s="10"/>
      <c r="J7673" s="10" t="s">
        <v>11659</v>
      </c>
      <c r="K7673" s="10" t="s">
        <v>11660</v>
      </c>
      <c r="L7673" s="10" t="s">
        <v>14856</v>
      </c>
      <c r="M7673" s="9" t="s">
        <v>456</v>
      </c>
      <c r="N7673" s="12" t="s">
        <v>11662</v>
      </c>
    </row>
    <row r="7674" customFormat="1" spans="1:14">
      <c r="A7674" s="9" t="s">
        <v>9126</v>
      </c>
      <c r="B7674" s="10"/>
      <c r="C7674" s="10" t="s">
        <v>15216</v>
      </c>
      <c r="D7674" s="10" t="s">
        <v>15217</v>
      </c>
      <c r="E7674" s="10" t="s">
        <v>451</v>
      </c>
      <c r="F7674" s="10"/>
      <c r="G7674" s="10"/>
      <c r="H7674" s="10" t="s">
        <v>1350</v>
      </c>
      <c r="I7674" s="10"/>
      <c r="J7674" s="10" t="s">
        <v>11659</v>
      </c>
      <c r="K7674" s="10" t="s">
        <v>11660</v>
      </c>
      <c r="L7674" s="10" t="s">
        <v>15127</v>
      </c>
      <c r="M7674" s="9" t="s">
        <v>456</v>
      </c>
      <c r="N7674" s="12" t="s">
        <v>11662</v>
      </c>
    </row>
    <row r="7675" customFormat="1" spans="1:14">
      <c r="A7675" s="9" t="s">
        <v>9126</v>
      </c>
      <c r="B7675" s="10"/>
      <c r="C7675" s="10" t="s">
        <v>15218</v>
      </c>
      <c r="D7675" s="10" t="s">
        <v>15219</v>
      </c>
      <c r="E7675" s="10" t="s">
        <v>451</v>
      </c>
      <c r="F7675" s="10"/>
      <c r="G7675" s="10"/>
      <c r="H7675" s="10" t="s">
        <v>1350</v>
      </c>
      <c r="I7675" s="10"/>
      <c r="J7675" s="10" t="s">
        <v>11659</v>
      </c>
      <c r="K7675" s="10" t="s">
        <v>11660</v>
      </c>
      <c r="L7675" s="10" t="s">
        <v>14856</v>
      </c>
      <c r="M7675" s="9" t="s">
        <v>456</v>
      </c>
      <c r="N7675" s="12" t="s">
        <v>11662</v>
      </c>
    </row>
    <row r="7676" customFormat="1" spans="1:14">
      <c r="A7676" s="9" t="s">
        <v>9126</v>
      </c>
      <c r="B7676" s="10"/>
      <c r="C7676" s="10" t="s">
        <v>15220</v>
      </c>
      <c r="D7676" s="10" t="s">
        <v>15221</v>
      </c>
      <c r="E7676" s="10" t="s">
        <v>451</v>
      </c>
      <c r="F7676" s="10"/>
      <c r="G7676" s="10"/>
      <c r="H7676" s="10" t="s">
        <v>1350</v>
      </c>
      <c r="I7676" s="10"/>
      <c r="J7676" s="10" t="s">
        <v>11659</v>
      </c>
      <c r="K7676" s="10" t="s">
        <v>11660</v>
      </c>
      <c r="L7676" s="10" t="s">
        <v>1793</v>
      </c>
      <c r="M7676" s="9" t="s">
        <v>456</v>
      </c>
      <c r="N7676" s="12" t="s">
        <v>11662</v>
      </c>
    </row>
    <row r="7677" customFormat="1" spans="1:14">
      <c r="A7677" s="9" t="s">
        <v>9126</v>
      </c>
      <c r="B7677" s="10"/>
      <c r="C7677" s="10" t="s">
        <v>15222</v>
      </c>
      <c r="D7677" s="10" t="s">
        <v>15223</v>
      </c>
      <c r="E7677" s="10" t="s">
        <v>451</v>
      </c>
      <c r="F7677" s="10"/>
      <c r="G7677" s="10"/>
      <c r="H7677" s="10" t="s">
        <v>1350</v>
      </c>
      <c r="I7677" s="10"/>
      <c r="J7677" s="10" t="s">
        <v>11659</v>
      </c>
      <c r="K7677" s="10" t="s">
        <v>11660</v>
      </c>
      <c r="L7677" s="10" t="s">
        <v>1793</v>
      </c>
      <c r="M7677" s="9" t="s">
        <v>456</v>
      </c>
      <c r="N7677" s="12" t="s">
        <v>11662</v>
      </c>
    </row>
    <row r="7678" customFormat="1" spans="1:14">
      <c r="A7678" s="9" t="s">
        <v>9126</v>
      </c>
      <c r="B7678" s="10"/>
      <c r="C7678" s="10" t="s">
        <v>15224</v>
      </c>
      <c r="D7678" s="10" t="s">
        <v>15225</v>
      </c>
      <c r="E7678" s="10" t="s">
        <v>451</v>
      </c>
      <c r="F7678" s="10"/>
      <c r="G7678" s="10"/>
      <c r="H7678" s="10" t="s">
        <v>1350</v>
      </c>
      <c r="I7678" s="10"/>
      <c r="J7678" s="10" t="s">
        <v>11659</v>
      </c>
      <c r="K7678" s="10" t="s">
        <v>11660</v>
      </c>
      <c r="L7678" s="10" t="s">
        <v>14856</v>
      </c>
      <c r="M7678" s="9" t="s">
        <v>456</v>
      </c>
      <c r="N7678" s="12" t="s">
        <v>11662</v>
      </c>
    </row>
    <row r="7679" customFormat="1" spans="1:14">
      <c r="A7679" s="9" t="s">
        <v>9126</v>
      </c>
      <c r="B7679" s="10"/>
      <c r="C7679" s="10" t="s">
        <v>15226</v>
      </c>
      <c r="D7679" s="10" t="s">
        <v>15227</v>
      </c>
      <c r="E7679" s="10" t="s">
        <v>451</v>
      </c>
      <c r="F7679" s="10"/>
      <c r="G7679" s="10"/>
      <c r="H7679" s="10" t="s">
        <v>1350</v>
      </c>
      <c r="I7679" s="10"/>
      <c r="J7679" s="10" t="s">
        <v>11659</v>
      </c>
      <c r="K7679" s="10" t="s">
        <v>11660</v>
      </c>
      <c r="L7679" s="10" t="s">
        <v>14856</v>
      </c>
      <c r="M7679" s="9" t="s">
        <v>456</v>
      </c>
      <c r="N7679" s="12" t="s">
        <v>11662</v>
      </c>
    </row>
    <row r="7680" customFormat="1" spans="1:14">
      <c r="A7680" s="9" t="s">
        <v>9126</v>
      </c>
      <c r="B7680" s="10"/>
      <c r="C7680" s="10" t="s">
        <v>15228</v>
      </c>
      <c r="D7680" s="10" t="s">
        <v>15229</v>
      </c>
      <c r="E7680" s="10" t="s">
        <v>451</v>
      </c>
      <c r="F7680" s="10"/>
      <c r="G7680" s="10"/>
      <c r="H7680" s="10" t="s">
        <v>1350</v>
      </c>
      <c r="I7680" s="10"/>
      <c r="J7680" s="10" t="s">
        <v>11659</v>
      </c>
      <c r="K7680" s="10" t="s">
        <v>11660</v>
      </c>
      <c r="L7680" s="10" t="s">
        <v>14856</v>
      </c>
      <c r="M7680" s="9" t="s">
        <v>456</v>
      </c>
      <c r="N7680" s="12" t="s">
        <v>11662</v>
      </c>
    </row>
    <row r="7681" customFormat="1" spans="1:14">
      <c r="A7681" s="9" t="s">
        <v>9126</v>
      </c>
      <c r="B7681" s="10"/>
      <c r="C7681" s="10" t="s">
        <v>15230</v>
      </c>
      <c r="D7681" s="10" t="s">
        <v>15231</v>
      </c>
      <c r="E7681" s="10" t="s">
        <v>451</v>
      </c>
      <c r="F7681" s="10"/>
      <c r="G7681" s="10"/>
      <c r="H7681" s="10" t="s">
        <v>1350</v>
      </c>
      <c r="I7681" s="10"/>
      <c r="J7681" s="10" t="s">
        <v>11659</v>
      </c>
      <c r="K7681" s="10" t="s">
        <v>11660</v>
      </c>
      <c r="L7681" s="10" t="s">
        <v>1793</v>
      </c>
      <c r="M7681" s="9" t="s">
        <v>456</v>
      </c>
      <c r="N7681" s="12" t="s">
        <v>11662</v>
      </c>
    </row>
    <row r="7682" customFormat="1" spans="1:14">
      <c r="A7682" s="9" t="s">
        <v>9126</v>
      </c>
      <c r="B7682" s="10"/>
      <c r="C7682" s="10" t="s">
        <v>15232</v>
      </c>
      <c r="D7682" s="10" t="s">
        <v>15233</v>
      </c>
      <c r="E7682" s="10" t="s">
        <v>451</v>
      </c>
      <c r="F7682" s="10"/>
      <c r="G7682" s="10"/>
      <c r="H7682" s="10" t="s">
        <v>1350</v>
      </c>
      <c r="I7682" s="10"/>
      <c r="J7682" s="10" t="s">
        <v>11659</v>
      </c>
      <c r="K7682" s="10" t="s">
        <v>11660</v>
      </c>
      <c r="L7682" s="10" t="s">
        <v>14856</v>
      </c>
      <c r="M7682" s="9" t="s">
        <v>456</v>
      </c>
      <c r="N7682" s="12" t="s">
        <v>11662</v>
      </c>
    </row>
    <row r="7683" customFormat="1" spans="1:14">
      <c r="A7683" s="9" t="s">
        <v>9126</v>
      </c>
      <c r="B7683" s="10"/>
      <c r="C7683" s="10" t="s">
        <v>15234</v>
      </c>
      <c r="D7683" s="10" t="s">
        <v>15052</v>
      </c>
      <c r="E7683" s="10" t="s">
        <v>451</v>
      </c>
      <c r="F7683" s="10"/>
      <c r="G7683" s="10"/>
      <c r="H7683" s="10" t="s">
        <v>1350</v>
      </c>
      <c r="I7683" s="10"/>
      <c r="J7683" s="10" t="s">
        <v>11659</v>
      </c>
      <c r="K7683" s="10" t="s">
        <v>11660</v>
      </c>
      <c r="L7683" s="10" t="s">
        <v>1793</v>
      </c>
      <c r="M7683" s="9" t="s">
        <v>456</v>
      </c>
      <c r="N7683" s="12" t="s">
        <v>11662</v>
      </c>
    </row>
    <row r="7684" customFormat="1" spans="1:14">
      <c r="A7684" s="9" t="s">
        <v>9126</v>
      </c>
      <c r="B7684" s="10"/>
      <c r="C7684" s="10" t="s">
        <v>15235</v>
      </c>
      <c r="D7684" s="10" t="s">
        <v>15236</v>
      </c>
      <c r="E7684" s="10" t="s">
        <v>451</v>
      </c>
      <c r="F7684" s="10"/>
      <c r="G7684" s="10"/>
      <c r="H7684" s="10" t="s">
        <v>1350</v>
      </c>
      <c r="I7684" s="10"/>
      <c r="J7684" s="10" t="s">
        <v>11659</v>
      </c>
      <c r="K7684" s="10" t="s">
        <v>11660</v>
      </c>
      <c r="L7684" s="10" t="s">
        <v>1793</v>
      </c>
      <c r="M7684" s="9" t="s">
        <v>456</v>
      </c>
      <c r="N7684" s="12" t="s">
        <v>11662</v>
      </c>
    </row>
    <row r="7685" customFormat="1" spans="1:14">
      <c r="A7685" s="9" t="s">
        <v>9126</v>
      </c>
      <c r="B7685" s="10"/>
      <c r="C7685" s="10" t="s">
        <v>15237</v>
      </c>
      <c r="D7685" s="10" t="s">
        <v>15238</v>
      </c>
      <c r="E7685" s="10" t="s">
        <v>451</v>
      </c>
      <c r="F7685" s="10"/>
      <c r="G7685" s="10"/>
      <c r="H7685" s="10" t="s">
        <v>1350</v>
      </c>
      <c r="I7685" s="10"/>
      <c r="J7685" s="10" t="s">
        <v>11659</v>
      </c>
      <c r="K7685" s="10" t="s">
        <v>11660</v>
      </c>
      <c r="L7685" s="10" t="s">
        <v>14856</v>
      </c>
      <c r="M7685" s="9" t="s">
        <v>456</v>
      </c>
      <c r="N7685" s="12" t="s">
        <v>11662</v>
      </c>
    </row>
    <row r="7686" customFormat="1" spans="1:14">
      <c r="A7686" s="9" t="s">
        <v>9126</v>
      </c>
      <c r="B7686" s="10"/>
      <c r="C7686" s="10" t="s">
        <v>15239</v>
      </c>
      <c r="D7686" s="10" t="s">
        <v>15240</v>
      </c>
      <c r="E7686" s="10" t="s">
        <v>451</v>
      </c>
      <c r="F7686" s="10"/>
      <c r="G7686" s="10"/>
      <c r="H7686" s="10" t="s">
        <v>1350</v>
      </c>
      <c r="I7686" s="10"/>
      <c r="J7686" s="10" t="s">
        <v>11659</v>
      </c>
      <c r="K7686" s="10" t="s">
        <v>11660</v>
      </c>
      <c r="L7686" s="10" t="s">
        <v>14856</v>
      </c>
      <c r="M7686" s="9" t="s">
        <v>456</v>
      </c>
      <c r="N7686" s="12" t="s">
        <v>11662</v>
      </c>
    </row>
    <row r="7687" customFormat="1" spans="1:14">
      <c r="A7687" s="9" t="s">
        <v>9126</v>
      </c>
      <c r="B7687" s="10"/>
      <c r="C7687" s="10" t="s">
        <v>15241</v>
      </c>
      <c r="D7687" s="10" t="s">
        <v>15242</v>
      </c>
      <c r="E7687" s="10" t="s">
        <v>451</v>
      </c>
      <c r="F7687" s="10"/>
      <c r="G7687" s="10"/>
      <c r="H7687" s="10" t="s">
        <v>1350</v>
      </c>
      <c r="I7687" s="10"/>
      <c r="J7687" s="10" t="s">
        <v>11659</v>
      </c>
      <c r="K7687" s="10" t="s">
        <v>11660</v>
      </c>
      <c r="L7687" s="10" t="s">
        <v>14856</v>
      </c>
      <c r="M7687" s="9" t="s">
        <v>456</v>
      </c>
      <c r="N7687" s="12" t="s">
        <v>11662</v>
      </c>
    </row>
    <row r="7688" customFormat="1" spans="1:14">
      <c r="A7688" s="9" t="s">
        <v>9126</v>
      </c>
      <c r="B7688" s="10"/>
      <c r="C7688" s="10" t="s">
        <v>15243</v>
      </c>
      <c r="D7688" s="10" t="s">
        <v>15244</v>
      </c>
      <c r="E7688" s="10" t="s">
        <v>451</v>
      </c>
      <c r="F7688" s="10"/>
      <c r="G7688" s="10"/>
      <c r="H7688" s="10" t="s">
        <v>1350</v>
      </c>
      <c r="I7688" s="10"/>
      <c r="J7688" s="10" t="s">
        <v>11659</v>
      </c>
      <c r="K7688" s="10" t="s">
        <v>11660</v>
      </c>
      <c r="L7688" s="10" t="s">
        <v>14856</v>
      </c>
      <c r="M7688" s="9" t="s">
        <v>456</v>
      </c>
      <c r="N7688" s="12" t="s">
        <v>11662</v>
      </c>
    </row>
    <row r="7689" customFormat="1" spans="1:14">
      <c r="A7689" s="9" t="s">
        <v>9126</v>
      </c>
      <c r="B7689" s="10"/>
      <c r="C7689" s="10" t="s">
        <v>15245</v>
      </c>
      <c r="D7689" s="10" t="s">
        <v>15246</v>
      </c>
      <c r="E7689" s="10" t="s">
        <v>451</v>
      </c>
      <c r="F7689" s="10"/>
      <c r="G7689" s="10"/>
      <c r="H7689" s="10" t="s">
        <v>1350</v>
      </c>
      <c r="I7689" s="10"/>
      <c r="J7689" s="10" t="s">
        <v>11659</v>
      </c>
      <c r="K7689" s="10" t="s">
        <v>11660</v>
      </c>
      <c r="L7689" s="10" t="s">
        <v>1793</v>
      </c>
      <c r="M7689" s="9" t="s">
        <v>456</v>
      </c>
      <c r="N7689" s="12" t="s">
        <v>11662</v>
      </c>
    </row>
    <row r="7690" customFormat="1" spans="1:14">
      <c r="A7690" s="9" t="s">
        <v>9126</v>
      </c>
      <c r="B7690" s="10"/>
      <c r="C7690" s="10" t="s">
        <v>15247</v>
      </c>
      <c r="D7690" s="10" t="s">
        <v>15248</v>
      </c>
      <c r="E7690" s="10" t="s">
        <v>451</v>
      </c>
      <c r="F7690" s="10"/>
      <c r="G7690" s="10"/>
      <c r="H7690" s="10" t="s">
        <v>1350</v>
      </c>
      <c r="I7690" s="10"/>
      <c r="J7690" s="10" t="s">
        <v>11659</v>
      </c>
      <c r="K7690" s="10" t="s">
        <v>11660</v>
      </c>
      <c r="L7690" s="10" t="s">
        <v>14856</v>
      </c>
      <c r="M7690" s="9" t="s">
        <v>456</v>
      </c>
      <c r="N7690" s="12" t="s">
        <v>11662</v>
      </c>
    </row>
    <row r="7691" customFormat="1" spans="1:14">
      <c r="A7691" s="9" t="s">
        <v>9126</v>
      </c>
      <c r="B7691" s="10"/>
      <c r="C7691" s="10" t="s">
        <v>15249</v>
      </c>
      <c r="D7691" s="10" t="s">
        <v>15250</v>
      </c>
      <c r="E7691" s="10" t="s">
        <v>451</v>
      </c>
      <c r="F7691" s="10"/>
      <c r="G7691" s="10"/>
      <c r="H7691" s="10" t="s">
        <v>1350</v>
      </c>
      <c r="I7691" s="10"/>
      <c r="J7691" s="10" t="s">
        <v>11659</v>
      </c>
      <c r="K7691" s="10" t="s">
        <v>11660</v>
      </c>
      <c r="L7691" s="10" t="s">
        <v>14856</v>
      </c>
      <c r="M7691" s="9" t="s">
        <v>456</v>
      </c>
      <c r="N7691" s="12" t="s">
        <v>11662</v>
      </c>
    </row>
    <row r="7692" customFormat="1" spans="1:14">
      <c r="A7692" s="9" t="s">
        <v>9126</v>
      </c>
      <c r="B7692" s="10"/>
      <c r="C7692" s="10" t="s">
        <v>15251</v>
      </c>
      <c r="D7692" s="10" t="s">
        <v>15252</v>
      </c>
      <c r="E7692" s="10" t="s">
        <v>451</v>
      </c>
      <c r="F7692" s="10"/>
      <c r="G7692" s="10"/>
      <c r="H7692" s="10" t="s">
        <v>1350</v>
      </c>
      <c r="I7692" s="10"/>
      <c r="J7692" s="10" t="s">
        <v>11659</v>
      </c>
      <c r="K7692" s="10" t="s">
        <v>11660</v>
      </c>
      <c r="L7692" s="10" t="s">
        <v>14856</v>
      </c>
      <c r="M7692" s="9" t="s">
        <v>456</v>
      </c>
      <c r="N7692" s="12" t="s">
        <v>11662</v>
      </c>
    </row>
    <row r="7693" customFormat="1" spans="1:14">
      <c r="A7693" s="9" t="s">
        <v>9126</v>
      </c>
      <c r="B7693" s="10"/>
      <c r="C7693" s="10" t="s">
        <v>15253</v>
      </c>
      <c r="D7693" s="10" t="s">
        <v>15254</v>
      </c>
      <c r="E7693" s="10" t="s">
        <v>451</v>
      </c>
      <c r="F7693" s="10"/>
      <c r="G7693" s="10"/>
      <c r="H7693" s="10" t="s">
        <v>1350</v>
      </c>
      <c r="I7693" s="10"/>
      <c r="J7693" s="10" t="s">
        <v>11659</v>
      </c>
      <c r="K7693" s="10" t="s">
        <v>11660</v>
      </c>
      <c r="L7693" s="10" t="s">
        <v>14856</v>
      </c>
      <c r="M7693" s="9" t="s">
        <v>456</v>
      </c>
      <c r="N7693" s="12" t="s">
        <v>11662</v>
      </c>
    </row>
    <row r="7694" customFormat="1" spans="1:14">
      <c r="A7694" s="9" t="s">
        <v>9126</v>
      </c>
      <c r="B7694" s="10"/>
      <c r="C7694" s="10" t="s">
        <v>15255</v>
      </c>
      <c r="D7694" s="10" t="s">
        <v>15256</v>
      </c>
      <c r="E7694" s="10" t="s">
        <v>451</v>
      </c>
      <c r="F7694" s="10"/>
      <c r="G7694" s="10"/>
      <c r="H7694" s="10" t="s">
        <v>1350</v>
      </c>
      <c r="I7694" s="10"/>
      <c r="J7694" s="10" t="s">
        <v>11659</v>
      </c>
      <c r="K7694" s="10" t="s">
        <v>11660</v>
      </c>
      <c r="L7694" s="10" t="s">
        <v>14856</v>
      </c>
      <c r="M7694" s="9" t="s">
        <v>456</v>
      </c>
      <c r="N7694" s="12" t="s">
        <v>11662</v>
      </c>
    </row>
    <row r="7695" customFormat="1" spans="1:14">
      <c r="A7695" s="9" t="s">
        <v>9126</v>
      </c>
      <c r="B7695" s="10"/>
      <c r="C7695" s="10" t="s">
        <v>15257</v>
      </c>
      <c r="D7695" s="10" t="s">
        <v>15258</v>
      </c>
      <c r="E7695" s="10" t="s">
        <v>451</v>
      </c>
      <c r="F7695" s="10"/>
      <c r="G7695" s="10"/>
      <c r="H7695" s="10" t="s">
        <v>1350</v>
      </c>
      <c r="I7695" s="10"/>
      <c r="J7695" s="10" t="s">
        <v>11659</v>
      </c>
      <c r="K7695" s="10" t="s">
        <v>11660</v>
      </c>
      <c r="L7695" s="10" t="s">
        <v>14856</v>
      </c>
      <c r="M7695" s="9" t="s">
        <v>456</v>
      </c>
      <c r="N7695" s="12" t="s">
        <v>11662</v>
      </c>
    </row>
    <row r="7696" customFormat="1" spans="1:14">
      <c r="A7696" s="9" t="s">
        <v>9126</v>
      </c>
      <c r="B7696" s="10"/>
      <c r="C7696" s="10" t="s">
        <v>15259</v>
      </c>
      <c r="D7696" s="10" t="s">
        <v>15260</v>
      </c>
      <c r="E7696" s="10" t="s">
        <v>451</v>
      </c>
      <c r="F7696" s="10"/>
      <c r="G7696" s="10"/>
      <c r="H7696" s="10" t="s">
        <v>1350</v>
      </c>
      <c r="I7696" s="10"/>
      <c r="J7696" s="10" t="s">
        <v>11659</v>
      </c>
      <c r="K7696" s="10" t="s">
        <v>11660</v>
      </c>
      <c r="L7696" s="10" t="s">
        <v>14856</v>
      </c>
      <c r="M7696" s="9" t="s">
        <v>456</v>
      </c>
      <c r="N7696" s="12" t="s">
        <v>11662</v>
      </c>
    </row>
    <row r="7697" customFormat="1" spans="1:14">
      <c r="A7697" s="9" t="s">
        <v>9126</v>
      </c>
      <c r="B7697" s="10"/>
      <c r="C7697" s="10" t="s">
        <v>15261</v>
      </c>
      <c r="D7697" s="10" t="s">
        <v>15262</v>
      </c>
      <c r="E7697" s="10" t="s">
        <v>451</v>
      </c>
      <c r="F7697" s="10"/>
      <c r="G7697" s="10"/>
      <c r="H7697" s="10" t="s">
        <v>1350</v>
      </c>
      <c r="I7697" s="10"/>
      <c r="J7697" s="10" t="s">
        <v>11659</v>
      </c>
      <c r="K7697" s="10" t="s">
        <v>11660</v>
      </c>
      <c r="L7697" s="10" t="s">
        <v>14856</v>
      </c>
      <c r="M7697" s="9" t="s">
        <v>456</v>
      </c>
      <c r="N7697" s="12" t="s">
        <v>11662</v>
      </c>
    </row>
    <row r="7698" customFormat="1" spans="1:14">
      <c r="A7698" s="9" t="s">
        <v>9126</v>
      </c>
      <c r="B7698" s="10"/>
      <c r="C7698" s="10" t="s">
        <v>15263</v>
      </c>
      <c r="D7698" s="10" t="s">
        <v>15264</v>
      </c>
      <c r="E7698" s="10" t="s">
        <v>451</v>
      </c>
      <c r="F7698" s="10"/>
      <c r="G7698" s="10"/>
      <c r="H7698" s="10" t="s">
        <v>1350</v>
      </c>
      <c r="I7698" s="10"/>
      <c r="J7698" s="10" t="s">
        <v>11659</v>
      </c>
      <c r="K7698" s="10" t="s">
        <v>11660</v>
      </c>
      <c r="L7698" s="10" t="s">
        <v>14856</v>
      </c>
      <c r="M7698" s="9" t="s">
        <v>456</v>
      </c>
      <c r="N7698" s="12" t="s">
        <v>11662</v>
      </c>
    </row>
    <row r="7699" customFormat="1" spans="1:14">
      <c r="A7699" s="9" t="s">
        <v>9126</v>
      </c>
      <c r="B7699" s="10"/>
      <c r="C7699" s="10" t="s">
        <v>15265</v>
      </c>
      <c r="D7699" s="10" t="s">
        <v>15266</v>
      </c>
      <c r="E7699" s="10" t="s">
        <v>451</v>
      </c>
      <c r="F7699" s="10"/>
      <c r="G7699" s="10"/>
      <c r="H7699" s="10" t="s">
        <v>1350</v>
      </c>
      <c r="I7699" s="10"/>
      <c r="J7699" s="10" t="s">
        <v>11659</v>
      </c>
      <c r="K7699" s="10" t="s">
        <v>11660</v>
      </c>
      <c r="L7699" s="10" t="s">
        <v>14856</v>
      </c>
      <c r="M7699" s="9" t="s">
        <v>456</v>
      </c>
      <c r="N7699" s="12" t="s">
        <v>11662</v>
      </c>
    </row>
    <row r="7700" customFormat="1" spans="1:14">
      <c r="A7700" s="9" t="s">
        <v>9126</v>
      </c>
      <c r="B7700" s="10"/>
      <c r="C7700" s="10" t="s">
        <v>15267</v>
      </c>
      <c r="D7700" s="10" t="s">
        <v>15268</v>
      </c>
      <c r="E7700" s="10" t="s">
        <v>451</v>
      </c>
      <c r="F7700" s="10"/>
      <c r="G7700" s="10"/>
      <c r="H7700" s="10" t="s">
        <v>1350</v>
      </c>
      <c r="I7700" s="10"/>
      <c r="J7700" s="10" t="s">
        <v>11659</v>
      </c>
      <c r="K7700" s="10" t="s">
        <v>11660</v>
      </c>
      <c r="L7700" s="10" t="s">
        <v>14856</v>
      </c>
      <c r="M7700" s="9" t="s">
        <v>456</v>
      </c>
      <c r="N7700" s="12" t="s">
        <v>11662</v>
      </c>
    </row>
    <row r="7701" customFormat="1" spans="1:14">
      <c r="A7701" s="9" t="s">
        <v>9126</v>
      </c>
      <c r="B7701" s="10"/>
      <c r="C7701" s="10" t="s">
        <v>15269</v>
      </c>
      <c r="D7701" s="10" t="s">
        <v>15270</v>
      </c>
      <c r="E7701" s="10" t="s">
        <v>451</v>
      </c>
      <c r="F7701" s="10"/>
      <c r="G7701" s="10"/>
      <c r="H7701" s="10" t="s">
        <v>1350</v>
      </c>
      <c r="I7701" s="10"/>
      <c r="J7701" s="10" t="s">
        <v>11659</v>
      </c>
      <c r="K7701" s="10" t="s">
        <v>11660</v>
      </c>
      <c r="L7701" s="10" t="s">
        <v>1793</v>
      </c>
      <c r="M7701" s="9" t="s">
        <v>456</v>
      </c>
      <c r="N7701" s="12" t="s">
        <v>11662</v>
      </c>
    </row>
    <row r="7702" customFormat="1" spans="1:14">
      <c r="A7702" s="9" t="s">
        <v>9126</v>
      </c>
      <c r="B7702" s="10"/>
      <c r="C7702" s="10" t="s">
        <v>15271</v>
      </c>
      <c r="D7702" s="10" t="s">
        <v>15272</v>
      </c>
      <c r="E7702" s="10" t="s">
        <v>451</v>
      </c>
      <c r="F7702" s="10"/>
      <c r="G7702" s="10"/>
      <c r="H7702" s="10" t="s">
        <v>1350</v>
      </c>
      <c r="I7702" s="10"/>
      <c r="J7702" s="10" t="s">
        <v>11659</v>
      </c>
      <c r="K7702" s="10" t="s">
        <v>11660</v>
      </c>
      <c r="L7702" s="10" t="s">
        <v>1793</v>
      </c>
      <c r="M7702" s="9" t="s">
        <v>456</v>
      </c>
      <c r="N7702" s="12" t="s">
        <v>11662</v>
      </c>
    </row>
    <row r="7703" customFormat="1" spans="1:14">
      <c r="A7703" s="9" t="s">
        <v>9126</v>
      </c>
      <c r="B7703" s="10"/>
      <c r="C7703" s="10" t="s">
        <v>15273</v>
      </c>
      <c r="D7703" s="10" t="s">
        <v>15274</v>
      </c>
      <c r="E7703" s="10" t="s">
        <v>451</v>
      </c>
      <c r="F7703" s="10"/>
      <c r="G7703" s="10"/>
      <c r="H7703" s="10" t="s">
        <v>1350</v>
      </c>
      <c r="I7703" s="10"/>
      <c r="J7703" s="10" t="s">
        <v>11659</v>
      </c>
      <c r="K7703" s="10" t="s">
        <v>11660</v>
      </c>
      <c r="L7703" s="10" t="s">
        <v>14856</v>
      </c>
      <c r="M7703" s="9" t="s">
        <v>456</v>
      </c>
      <c r="N7703" s="12" t="s">
        <v>11662</v>
      </c>
    </row>
    <row r="7704" customFormat="1" spans="1:14">
      <c r="A7704" s="9" t="s">
        <v>9126</v>
      </c>
      <c r="B7704" s="10"/>
      <c r="C7704" s="10" t="s">
        <v>15275</v>
      </c>
      <c r="D7704" s="10" t="s">
        <v>15276</v>
      </c>
      <c r="E7704" s="10" t="s">
        <v>451</v>
      </c>
      <c r="F7704" s="10"/>
      <c r="G7704" s="10"/>
      <c r="H7704" s="10" t="s">
        <v>1350</v>
      </c>
      <c r="I7704" s="10"/>
      <c r="J7704" s="10" t="s">
        <v>11659</v>
      </c>
      <c r="K7704" s="10" t="s">
        <v>11660</v>
      </c>
      <c r="L7704" s="10" t="s">
        <v>15127</v>
      </c>
      <c r="M7704" s="9" t="s">
        <v>456</v>
      </c>
      <c r="N7704" s="12" t="s">
        <v>11662</v>
      </c>
    </row>
    <row r="7705" customFormat="1" spans="1:14">
      <c r="A7705" s="9" t="s">
        <v>9126</v>
      </c>
      <c r="B7705" s="10"/>
      <c r="C7705" s="10" t="s">
        <v>15277</v>
      </c>
      <c r="D7705" s="10" t="s">
        <v>15278</v>
      </c>
      <c r="E7705" s="10" t="s">
        <v>451</v>
      </c>
      <c r="F7705" s="10"/>
      <c r="G7705" s="10"/>
      <c r="H7705" s="10" t="s">
        <v>1350</v>
      </c>
      <c r="I7705" s="10"/>
      <c r="J7705" s="10" t="s">
        <v>11659</v>
      </c>
      <c r="K7705" s="10" t="s">
        <v>11660</v>
      </c>
      <c r="L7705" s="10" t="s">
        <v>14856</v>
      </c>
      <c r="M7705" s="9" t="s">
        <v>456</v>
      </c>
      <c r="N7705" s="12" t="s">
        <v>11662</v>
      </c>
    </row>
    <row r="7706" customFormat="1" spans="1:14">
      <c r="A7706" s="9" t="s">
        <v>9126</v>
      </c>
      <c r="B7706" s="10"/>
      <c r="C7706" s="10" t="s">
        <v>15279</v>
      </c>
      <c r="D7706" s="10" t="s">
        <v>15280</v>
      </c>
      <c r="E7706" s="10" t="s">
        <v>451</v>
      </c>
      <c r="F7706" s="10"/>
      <c r="G7706" s="10"/>
      <c r="H7706" s="10" t="s">
        <v>1350</v>
      </c>
      <c r="I7706" s="10"/>
      <c r="J7706" s="10" t="s">
        <v>11659</v>
      </c>
      <c r="K7706" s="10" t="s">
        <v>11660</v>
      </c>
      <c r="L7706" s="10" t="s">
        <v>14856</v>
      </c>
      <c r="M7706" s="9" t="s">
        <v>456</v>
      </c>
      <c r="N7706" s="12" t="s">
        <v>11662</v>
      </c>
    </row>
    <row r="7707" customFormat="1" spans="1:14">
      <c r="A7707" s="9" t="s">
        <v>9126</v>
      </c>
      <c r="B7707" s="10"/>
      <c r="C7707" s="10" t="s">
        <v>15281</v>
      </c>
      <c r="D7707" s="10" t="s">
        <v>15282</v>
      </c>
      <c r="E7707" s="10" t="s">
        <v>451</v>
      </c>
      <c r="F7707" s="10"/>
      <c r="G7707" s="10"/>
      <c r="H7707" s="10" t="s">
        <v>1350</v>
      </c>
      <c r="I7707" s="10"/>
      <c r="J7707" s="10" t="s">
        <v>11659</v>
      </c>
      <c r="K7707" s="10" t="s">
        <v>11660</v>
      </c>
      <c r="L7707" s="10" t="s">
        <v>14856</v>
      </c>
      <c r="M7707" s="9" t="s">
        <v>456</v>
      </c>
      <c r="N7707" s="12" t="s">
        <v>11662</v>
      </c>
    </row>
    <row r="7708" customFormat="1" spans="1:14">
      <c r="A7708" s="9" t="s">
        <v>9126</v>
      </c>
      <c r="B7708" s="10"/>
      <c r="C7708" s="10" t="s">
        <v>15283</v>
      </c>
      <c r="D7708" s="10" t="s">
        <v>15284</v>
      </c>
      <c r="E7708" s="10" t="s">
        <v>451</v>
      </c>
      <c r="F7708" s="10"/>
      <c r="G7708" s="10"/>
      <c r="H7708" s="10" t="s">
        <v>1350</v>
      </c>
      <c r="I7708" s="10"/>
      <c r="J7708" s="10" t="s">
        <v>11659</v>
      </c>
      <c r="K7708" s="10" t="s">
        <v>11660</v>
      </c>
      <c r="L7708" s="10" t="s">
        <v>14856</v>
      </c>
      <c r="M7708" s="9" t="s">
        <v>456</v>
      </c>
      <c r="N7708" s="12" t="s">
        <v>11662</v>
      </c>
    </row>
    <row r="7709" customFormat="1" spans="1:14">
      <c r="A7709" s="9" t="s">
        <v>9126</v>
      </c>
      <c r="B7709" s="10"/>
      <c r="C7709" s="10" t="s">
        <v>15285</v>
      </c>
      <c r="D7709" s="10" t="s">
        <v>15286</v>
      </c>
      <c r="E7709" s="10" t="s">
        <v>451</v>
      </c>
      <c r="F7709" s="10"/>
      <c r="G7709" s="10"/>
      <c r="H7709" s="10" t="s">
        <v>1350</v>
      </c>
      <c r="I7709" s="10"/>
      <c r="J7709" s="10" t="s">
        <v>11659</v>
      </c>
      <c r="K7709" s="10" t="s">
        <v>11660</v>
      </c>
      <c r="L7709" s="10" t="s">
        <v>14856</v>
      </c>
      <c r="M7709" s="9" t="s">
        <v>456</v>
      </c>
      <c r="N7709" s="12" t="s">
        <v>11662</v>
      </c>
    </row>
    <row r="7710" customFormat="1" spans="1:14">
      <c r="A7710" s="9" t="s">
        <v>9126</v>
      </c>
      <c r="B7710" s="10"/>
      <c r="C7710" s="10" t="s">
        <v>15287</v>
      </c>
      <c r="D7710" s="10" t="s">
        <v>15288</v>
      </c>
      <c r="E7710" s="10" t="s">
        <v>451</v>
      </c>
      <c r="F7710" s="10"/>
      <c r="G7710" s="10"/>
      <c r="H7710" s="10" t="s">
        <v>1350</v>
      </c>
      <c r="I7710" s="10"/>
      <c r="J7710" s="10" t="s">
        <v>11659</v>
      </c>
      <c r="K7710" s="10" t="s">
        <v>11660</v>
      </c>
      <c r="L7710" s="10" t="s">
        <v>14856</v>
      </c>
      <c r="M7710" s="9" t="s">
        <v>456</v>
      </c>
      <c r="N7710" s="12" t="s">
        <v>11662</v>
      </c>
    </row>
    <row r="7711" customFormat="1" spans="1:14">
      <c r="A7711" s="9" t="s">
        <v>9126</v>
      </c>
      <c r="B7711" s="10"/>
      <c r="C7711" s="10" t="s">
        <v>15289</v>
      </c>
      <c r="D7711" s="10" t="s">
        <v>15290</v>
      </c>
      <c r="E7711" s="10" t="s">
        <v>451</v>
      </c>
      <c r="F7711" s="10"/>
      <c r="G7711" s="10"/>
      <c r="H7711" s="10" t="s">
        <v>1350</v>
      </c>
      <c r="I7711" s="10"/>
      <c r="J7711" s="10" t="s">
        <v>11659</v>
      </c>
      <c r="K7711" s="10" t="s">
        <v>11660</v>
      </c>
      <c r="L7711" s="10" t="s">
        <v>14856</v>
      </c>
      <c r="M7711" s="9" t="s">
        <v>456</v>
      </c>
      <c r="N7711" s="12" t="s">
        <v>11662</v>
      </c>
    </row>
    <row r="7712" customFormat="1" spans="1:14">
      <c r="A7712" s="9" t="s">
        <v>9126</v>
      </c>
      <c r="B7712" s="10"/>
      <c r="C7712" s="10" t="s">
        <v>15291</v>
      </c>
      <c r="D7712" s="10" t="s">
        <v>15292</v>
      </c>
      <c r="E7712" s="10" t="s">
        <v>451</v>
      </c>
      <c r="F7712" s="10"/>
      <c r="G7712" s="10"/>
      <c r="H7712" s="10" t="s">
        <v>1350</v>
      </c>
      <c r="I7712" s="10"/>
      <c r="J7712" s="10" t="s">
        <v>11659</v>
      </c>
      <c r="K7712" s="10" t="s">
        <v>11660</v>
      </c>
      <c r="L7712" s="10" t="s">
        <v>14856</v>
      </c>
      <c r="M7712" s="9" t="s">
        <v>456</v>
      </c>
      <c r="N7712" s="12" t="s">
        <v>11662</v>
      </c>
    </row>
    <row r="7713" customFormat="1" spans="1:14">
      <c r="A7713" s="9" t="s">
        <v>9126</v>
      </c>
      <c r="B7713" s="10"/>
      <c r="C7713" s="10" t="s">
        <v>15293</v>
      </c>
      <c r="D7713" s="10" t="s">
        <v>15294</v>
      </c>
      <c r="E7713" s="10" t="s">
        <v>451</v>
      </c>
      <c r="F7713" s="10"/>
      <c r="G7713" s="10"/>
      <c r="H7713" s="10" t="s">
        <v>1350</v>
      </c>
      <c r="I7713" s="10"/>
      <c r="J7713" s="10" t="s">
        <v>11659</v>
      </c>
      <c r="K7713" s="10" t="s">
        <v>11660</v>
      </c>
      <c r="L7713" s="10" t="s">
        <v>14856</v>
      </c>
      <c r="M7713" s="9" t="s">
        <v>456</v>
      </c>
      <c r="N7713" s="12" t="s">
        <v>11662</v>
      </c>
    </row>
    <row r="7714" customFormat="1" spans="1:14">
      <c r="A7714" s="9" t="s">
        <v>9126</v>
      </c>
      <c r="B7714" s="10"/>
      <c r="C7714" s="10" t="s">
        <v>15295</v>
      </c>
      <c r="D7714" s="10" t="s">
        <v>15296</v>
      </c>
      <c r="E7714" s="10" t="s">
        <v>451</v>
      </c>
      <c r="F7714" s="10"/>
      <c r="G7714" s="10"/>
      <c r="H7714" s="10" t="s">
        <v>1350</v>
      </c>
      <c r="I7714" s="10"/>
      <c r="J7714" s="10" t="s">
        <v>11659</v>
      </c>
      <c r="K7714" s="10" t="s">
        <v>11660</v>
      </c>
      <c r="L7714" s="10" t="s">
        <v>14856</v>
      </c>
      <c r="M7714" s="9" t="s">
        <v>456</v>
      </c>
      <c r="N7714" s="12" t="s">
        <v>11662</v>
      </c>
    </row>
    <row r="7715" customFormat="1" spans="1:14">
      <c r="A7715" s="9" t="s">
        <v>9126</v>
      </c>
      <c r="B7715" s="10"/>
      <c r="C7715" s="10" t="s">
        <v>15297</v>
      </c>
      <c r="D7715" s="10" t="s">
        <v>15298</v>
      </c>
      <c r="E7715" s="10" t="s">
        <v>451</v>
      </c>
      <c r="F7715" s="10"/>
      <c r="G7715" s="10"/>
      <c r="H7715" s="10" t="s">
        <v>1350</v>
      </c>
      <c r="I7715" s="10"/>
      <c r="J7715" s="10" t="s">
        <v>11659</v>
      </c>
      <c r="K7715" s="10" t="s">
        <v>11660</v>
      </c>
      <c r="L7715" s="10" t="s">
        <v>14856</v>
      </c>
      <c r="M7715" s="9" t="s">
        <v>456</v>
      </c>
      <c r="N7715" s="12" t="s">
        <v>11662</v>
      </c>
    </row>
    <row r="7716" customFormat="1" spans="1:14">
      <c r="A7716" s="9" t="s">
        <v>9126</v>
      </c>
      <c r="B7716" s="10"/>
      <c r="C7716" s="10" t="s">
        <v>15299</v>
      </c>
      <c r="D7716" s="10" t="s">
        <v>15300</v>
      </c>
      <c r="E7716" s="10" t="s">
        <v>451</v>
      </c>
      <c r="F7716" s="10"/>
      <c r="G7716" s="10"/>
      <c r="H7716" s="10" t="s">
        <v>1350</v>
      </c>
      <c r="I7716" s="10"/>
      <c r="J7716" s="10" t="s">
        <v>11659</v>
      </c>
      <c r="K7716" s="10" t="s">
        <v>11660</v>
      </c>
      <c r="L7716" s="10" t="s">
        <v>1793</v>
      </c>
      <c r="M7716" s="9" t="s">
        <v>456</v>
      </c>
      <c r="N7716" s="12" t="s">
        <v>11662</v>
      </c>
    </row>
    <row r="7717" customFormat="1" spans="1:14">
      <c r="A7717" s="9" t="s">
        <v>9126</v>
      </c>
      <c r="B7717" s="10"/>
      <c r="C7717" s="10" t="s">
        <v>15301</v>
      </c>
      <c r="D7717" s="10" t="s">
        <v>15302</v>
      </c>
      <c r="E7717" s="10" t="s">
        <v>451</v>
      </c>
      <c r="F7717" s="10"/>
      <c r="G7717" s="10"/>
      <c r="H7717" s="10" t="s">
        <v>1350</v>
      </c>
      <c r="I7717" s="10"/>
      <c r="J7717" s="10" t="s">
        <v>11659</v>
      </c>
      <c r="K7717" s="10" t="s">
        <v>11660</v>
      </c>
      <c r="L7717" s="10" t="s">
        <v>14856</v>
      </c>
      <c r="M7717" s="9" t="s">
        <v>456</v>
      </c>
      <c r="N7717" s="12" t="s">
        <v>11662</v>
      </c>
    </row>
    <row r="7718" customFormat="1" spans="1:14">
      <c r="A7718" s="9" t="s">
        <v>9126</v>
      </c>
      <c r="B7718" s="10"/>
      <c r="C7718" s="10" t="s">
        <v>15303</v>
      </c>
      <c r="D7718" s="10" t="s">
        <v>15304</v>
      </c>
      <c r="E7718" s="10" t="s">
        <v>451</v>
      </c>
      <c r="F7718" s="10"/>
      <c r="G7718" s="10"/>
      <c r="H7718" s="10" t="s">
        <v>1350</v>
      </c>
      <c r="I7718" s="10"/>
      <c r="J7718" s="10" t="s">
        <v>11659</v>
      </c>
      <c r="K7718" s="10" t="s">
        <v>11660</v>
      </c>
      <c r="L7718" s="10" t="s">
        <v>14856</v>
      </c>
      <c r="M7718" s="9" t="s">
        <v>456</v>
      </c>
      <c r="N7718" s="12" t="s">
        <v>11662</v>
      </c>
    </row>
    <row r="7719" customFormat="1" spans="1:14">
      <c r="A7719" s="9" t="s">
        <v>9126</v>
      </c>
      <c r="B7719" s="10"/>
      <c r="C7719" s="10" t="s">
        <v>15305</v>
      </c>
      <c r="D7719" s="10" t="s">
        <v>15306</v>
      </c>
      <c r="E7719" s="10" t="s">
        <v>451</v>
      </c>
      <c r="F7719" s="10"/>
      <c r="G7719" s="10"/>
      <c r="H7719" s="10" t="s">
        <v>1350</v>
      </c>
      <c r="I7719" s="10"/>
      <c r="J7719" s="10" t="s">
        <v>11659</v>
      </c>
      <c r="K7719" s="10" t="s">
        <v>11660</v>
      </c>
      <c r="L7719" s="10" t="s">
        <v>14856</v>
      </c>
      <c r="M7719" s="9" t="s">
        <v>456</v>
      </c>
      <c r="N7719" s="12" t="s">
        <v>11662</v>
      </c>
    </row>
    <row r="7720" customFormat="1" spans="1:14">
      <c r="A7720" s="9" t="s">
        <v>9126</v>
      </c>
      <c r="B7720" s="10"/>
      <c r="C7720" s="10" t="s">
        <v>15307</v>
      </c>
      <c r="D7720" s="10" t="s">
        <v>15308</v>
      </c>
      <c r="E7720" s="10" t="s">
        <v>451</v>
      </c>
      <c r="F7720" s="10"/>
      <c r="G7720" s="10"/>
      <c r="H7720" s="10" t="s">
        <v>1350</v>
      </c>
      <c r="I7720" s="10"/>
      <c r="J7720" s="10" t="s">
        <v>11659</v>
      </c>
      <c r="K7720" s="10" t="s">
        <v>11660</v>
      </c>
      <c r="L7720" s="10" t="s">
        <v>14856</v>
      </c>
      <c r="M7720" s="9" t="s">
        <v>456</v>
      </c>
      <c r="N7720" s="12" t="s">
        <v>11662</v>
      </c>
    </row>
    <row r="7721" customFormat="1" spans="1:14">
      <c r="A7721" s="9" t="s">
        <v>9126</v>
      </c>
      <c r="B7721" s="10"/>
      <c r="C7721" s="10" t="s">
        <v>15309</v>
      </c>
      <c r="D7721" s="10" t="s">
        <v>15310</v>
      </c>
      <c r="E7721" s="10" t="s">
        <v>451</v>
      </c>
      <c r="F7721" s="10"/>
      <c r="G7721" s="10"/>
      <c r="H7721" s="10" t="s">
        <v>1350</v>
      </c>
      <c r="I7721" s="10"/>
      <c r="J7721" s="10" t="s">
        <v>11659</v>
      </c>
      <c r="K7721" s="10" t="s">
        <v>11660</v>
      </c>
      <c r="L7721" s="10" t="s">
        <v>14856</v>
      </c>
      <c r="M7721" s="9" t="s">
        <v>456</v>
      </c>
      <c r="N7721" s="12" t="s">
        <v>11662</v>
      </c>
    </row>
    <row r="7722" customFormat="1" spans="1:14">
      <c r="A7722" s="9" t="s">
        <v>9126</v>
      </c>
      <c r="B7722" s="10"/>
      <c r="C7722" s="10" t="s">
        <v>15311</v>
      </c>
      <c r="D7722" s="10" t="s">
        <v>15312</v>
      </c>
      <c r="E7722" s="13" t="s">
        <v>451</v>
      </c>
      <c r="F7722" s="10"/>
      <c r="G7722" s="10"/>
      <c r="H7722" s="10" t="s">
        <v>1350</v>
      </c>
      <c r="I7722" s="10"/>
      <c r="J7722" s="10" t="s">
        <v>11659</v>
      </c>
      <c r="K7722" s="10" t="s">
        <v>11660</v>
      </c>
      <c r="L7722" s="10" t="s">
        <v>14856</v>
      </c>
      <c r="M7722" s="9" t="s">
        <v>456</v>
      </c>
      <c r="N7722" s="12" t="s">
        <v>11662</v>
      </c>
    </row>
    <row r="7723" customFormat="1" spans="1:14">
      <c r="A7723" s="9" t="s">
        <v>9126</v>
      </c>
      <c r="B7723" s="10"/>
      <c r="C7723" s="10" t="s">
        <v>15313</v>
      </c>
      <c r="D7723" s="10" t="s">
        <v>15314</v>
      </c>
      <c r="E7723" s="13" t="s">
        <v>451</v>
      </c>
      <c r="F7723" s="10"/>
      <c r="G7723" s="10"/>
      <c r="H7723" s="10" t="s">
        <v>1350</v>
      </c>
      <c r="I7723" s="10"/>
      <c r="J7723" s="10" t="s">
        <v>11659</v>
      </c>
      <c r="K7723" s="10" t="s">
        <v>11660</v>
      </c>
      <c r="L7723" s="10" t="s">
        <v>14856</v>
      </c>
      <c r="M7723" s="9" t="s">
        <v>456</v>
      </c>
      <c r="N7723" s="12" t="s">
        <v>11662</v>
      </c>
    </row>
    <row r="7724" customFormat="1" spans="1:14">
      <c r="A7724" s="9" t="s">
        <v>9126</v>
      </c>
      <c r="B7724" s="10"/>
      <c r="C7724" s="10" t="s">
        <v>15315</v>
      </c>
      <c r="D7724" s="10" t="s">
        <v>15316</v>
      </c>
      <c r="E7724" s="13" t="s">
        <v>451</v>
      </c>
      <c r="F7724" s="10"/>
      <c r="G7724" s="10"/>
      <c r="H7724" s="10" t="s">
        <v>1350</v>
      </c>
      <c r="I7724" s="10"/>
      <c r="J7724" s="10" t="s">
        <v>11659</v>
      </c>
      <c r="K7724" s="10" t="s">
        <v>11660</v>
      </c>
      <c r="L7724" s="10" t="s">
        <v>14856</v>
      </c>
      <c r="M7724" s="9" t="s">
        <v>456</v>
      </c>
      <c r="N7724" s="12" t="s">
        <v>11662</v>
      </c>
    </row>
    <row r="7725" customFormat="1" spans="1:14">
      <c r="A7725" s="9" t="s">
        <v>9126</v>
      </c>
      <c r="B7725" s="10"/>
      <c r="C7725" s="10" t="s">
        <v>15317</v>
      </c>
      <c r="D7725" s="10" t="s">
        <v>15318</v>
      </c>
      <c r="E7725" s="13" t="s">
        <v>451</v>
      </c>
      <c r="F7725" s="10"/>
      <c r="G7725" s="10"/>
      <c r="H7725" s="10" t="s">
        <v>1350</v>
      </c>
      <c r="I7725" s="10"/>
      <c r="J7725" s="10" t="s">
        <v>11659</v>
      </c>
      <c r="K7725" s="10" t="s">
        <v>11660</v>
      </c>
      <c r="L7725" s="10" t="s">
        <v>14856</v>
      </c>
      <c r="M7725" s="9" t="s">
        <v>456</v>
      </c>
      <c r="N7725" s="12" t="s">
        <v>11662</v>
      </c>
    </row>
    <row r="7726" customFormat="1" spans="1:14">
      <c r="A7726" s="9" t="s">
        <v>9126</v>
      </c>
      <c r="B7726" s="10"/>
      <c r="C7726" s="10" t="s">
        <v>15319</v>
      </c>
      <c r="D7726" s="10" t="s">
        <v>15320</v>
      </c>
      <c r="E7726" s="13" t="s">
        <v>451</v>
      </c>
      <c r="F7726" s="10"/>
      <c r="G7726" s="10"/>
      <c r="H7726" s="10" t="s">
        <v>1350</v>
      </c>
      <c r="I7726" s="10"/>
      <c r="J7726" s="10" t="s">
        <v>11659</v>
      </c>
      <c r="K7726" s="10" t="s">
        <v>11660</v>
      </c>
      <c r="L7726" s="10" t="s">
        <v>14856</v>
      </c>
      <c r="M7726" s="9" t="s">
        <v>456</v>
      </c>
      <c r="N7726" s="12" t="s">
        <v>11662</v>
      </c>
    </row>
    <row r="7727" customFormat="1" spans="1:14">
      <c r="A7727" s="9" t="s">
        <v>9126</v>
      </c>
      <c r="B7727" s="10"/>
      <c r="C7727" s="10" t="s">
        <v>15321</v>
      </c>
      <c r="D7727" s="10" t="s">
        <v>15322</v>
      </c>
      <c r="E7727" s="13" t="s">
        <v>451</v>
      </c>
      <c r="F7727" s="10"/>
      <c r="G7727" s="10"/>
      <c r="H7727" s="10" t="s">
        <v>1350</v>
      </c>
      <c r="I7727" s="10"/>
      <c r="J7727" s="10" t="s">
        <v>11659</v>
      </c>
      <c r="K7727" s="10" t="s">
        <v>11660</v>
      </c>
      <c r="L7727" s="10" t="s">
        <v>14856</v>
      </c>
      <c r="M7727" s="9" t="s">
        <v>456</v>
      </c>
      <c r="N7727" s="12" t="s">
        <v>11662</v>
      </c>
    </row>
    <row r="7728" customFormat="1" spans="1:14">
      <c r="A7728" s="9" t="s">
        <v>9126</v>
      </c>
      <c r="B7728" s="10"/>
      <c r="C7728" s="10" t="s">
        <v>15323</v>
      </c>
      <c r="D7728" s="10" t="s">
        <v>15324</v>
      </c>
      <c r="E7728" s="13" t="s">
        <v>451</v>
      </c>
      <c r="F7728" s="10"/>
      <c r="G7728" s="10"/>
      <c r="H7728" s="10" t="s">
        <v>1350</v>
      </c>
      <c r="I7728" s="10"/>
      <c r="J7728" s="10" t="s">
        <v>11659</v>
      </c>
      <c r="K7728" s="10" t="s">
        <v>11660</v>
      </c>
      <c r="L7728" s="10" t="s">
        <v>14856</v>
      </c>
      <c r="M7728" s="9" t="s">
        <v>456</v>
      </c>
      <c r="N7728" s="12" t="s">
        <v>11662</v>
      </c>
    </row>
    <row r="7729" customFormat="1" spans="1:14">
      <c r="A7729" s="9" t="s">
        <v>9126</v>
      </c>
      <c r="B7729" s="10"/>
      <c r="C7729" s="10" t="s">
        <v>15325</v>
      </c>
      <c r="D7729" s="10" t="s">
        <v>15326</v>
      </c>
      <c r="E7729" s="13" t="s">
        <v>451</v>
      </c>
      <c r="F7729" s="10"/>
      <c r="G7729" s="10"/>
      <c r="H7729" s="10" t="s">
        <v>1350</v>
      </c>
      <c r="I7729" s="10"/>
      <c r="J7729" s="10" t="s">
        <v>11659</v>
      </c>
      <c r="K7729" s="10" t="s">
        <v>11660</v>
      </c>
      <c r="L7729" s="10" t="s">
        <v>14856</v>
      </c>
      <c r="M7729" s="9" t="s">
        <v>456</v>
      </c>
      <c r="N7729" s="12" t="s">
        <v>11662</v>
      </c>
    </row>
    <row r="7730" customFormat="1" spans="1:14">
      <c r="A7730" s="9" t="s">
        <v>9126</v>
      </c>
      <c r="B7730" s="10"/>
      <c r="C7730" s="10" t="s">
        <v>15327</v>
      </c>
      <c r="D7730" s="10" t="s">
        <v>15328</v>
      </c>
      <c r="E7730" s="13" t="s">
        <v>451</v>
      </c>
      <c r="F7730" s="10"/>
      <c r="G7730" s="10"/>
      <c r="H7730" s="10" t="s">
        <v>1350</v>
      </c>
      <c r="I7730" s="10"/>
      <c r="J7730" s="10" t="s">
        <v>11659</v>
      </c>
      <c r="K7730" s="10" t="s">
        <v>11660</v>
      </c>
      <c r="L7730" s="10" t="s">
        <v>14856</v>
      </c>
      <c r="M7730" s="9" t="s">
        <v>456</v>
      </c>
      <c r="N7730" s="12" t="s">
        <v>11662</v>
      </c>
    </row>
    <row r="7731" customFormat="1" spans="1:14">
      <c r="A7731" s="9" t="s">
        <v>9126</v>
      </c>
      <c r="B7731" s="10"/>
      <c r="C7731" s="10" t="s">
        <v>15329</v>
      </c>
      <c r="D7731" s="10" t="s">
        <v>15330</v>
      </c>
      <c r="E7731" s="13" t="s">
        <v>451</v>
      </c>
      <c r="F7731" s="10"/>
      <c r="G7731" s="10"/>
      <c r="H7731" s="10" t="s">
        <v>1350</v>
      </c>
      <c r="I7731" s="10"/>
      <c r="J7731" s="10" t="s">
        <v>11659</v>
      </c>
      <c r="K7731" s="10" t="s">
        <v>11660</v>
      </c>
      <c r="L7731" s="10" t="s">
        <v>14856</v>
      </c>
      <c r="M7731" s="9" t="s">
        <v>456</v>
      </c>
      <c r="N7731" s="12" t="s">
        <v>11662</v>
      </c>
    </row>
    <row r="7732" customFormat="1" spans="1:14">
      <c r="A7732" s="9" t="s">
        <v>9126</v>
      </c>
      <c r="B7732" s="10"/>
      <c r="C7732" s="10" t="s">
        <v>15331</v>
      </c>
      <c r="D7732" s="10" t="s">
        <v>15332</v>
      </c>
      <c r="E7732" s="13" t="s">
        <v>451</v>
      </c>
      <c r="F7732" s="10"/>
      <c r="G7732" s="10"/>
      <c r="H7732" s="10" t="s">
        <v>1350</v>
      </c>
      <c r="I7732" s="10"/>
      <c r="J7732" s="10" t="s">
        <v>11659</v>
      </c>
      <c r="K7732" s="10" t="s">
        <v>11660</v>
      </c>
      <c r="L7732" s="10" t="s">
        <v>1793</v>
      </c>
      <c r="M7732" s="9" t="s">
        <v>456</v>
      </c>
      <c r="N7732" s="12" t="s">
        <v>11662</v>
      </c>
    </row>
    <row r="7733" customFormat="1" spans="1:14">
      <c r="A7733" s="9" t="s">
        <v>9126</v>
      </c>
      <c r="B7733" s="10"/>
      <c r="C7733" s="10" t="s">
        <v>15333</v>
      </c>
      <c r="D7733" s="10" t="s">
        <v>15334</v>
      </c>
      <c r="E7733" s="13" t="s">
        <v>451</v>
      </c>
      <c r="F7733" s="10"/>
      <c r="G7733" s="10"/>
      <c r="H7733" s="10" t="s">
        <v>1350</v>
      </c>
      <c r="I7733" s="10"/>
      <c r="J7733" s="10" t="s">
        <v>11659</v>
      </c>
      <c r="K7733" s="10" t="s">
        <v>11660</v>
      </c>
      <c r="L7733" s="10" t="s">
        <v>14856</v>
      </c>
      <c r="M7733" s="9" t="s">
        <v>456</v>
      </c>
      <c r="N7733" s="12" t="s">
        <v>11662</v>
      </c>
    </row>
    <row r="7734" customFormat="1" spans="1:14">
      <c r="A7734" s="9" t="s">
        <v>9126</v>
      </c>
      <c r="B7734" s="10"/>
      <c r="C7734" s="10" t="s">
        <v>15335</v>
      </c>
      <c r="D7734" s="10" t="s">
        <v>15336</v>
      </c>
      <c r="E7734" s="13" t="s">
        <v>451</v>
      </c>
      <c r="F7734" s="10"/>
      <c r="G7734" s="10"/>
      <c r="H7734" s="10" t="s">
        <v>1350</v>
      </c>
      <c r="I7734" s="10"/>
      <c r="J7734" s="10" t="s">
        <v>11659</v>
      </c>
      <c r="K7734" s="10" t="s">
        <v>11660</v>
      </c>
      <c r="L7734" s="10" t="s">
        <v>14856</v>
      </c>
      <c r="M7734" s="9" t="s">
        <v>456</v>
      </c>
      <c r="N7734" s="12" t="s">
        <v>11662</v>
      </c>
    </row>
    <row r="7735" customFormat="1" spans="1:14">
      <c r="A7735" s="9" t="s">
        <v>9126</v>
      </c>
      <c r="B7735" s="10"/>
      <c r="C7735" s="10" t="s">
        <v>15337</v>
      </c>
      <c r="D7735" s="10" t="s">
        <v>15338</v>
      </c>
      <c r="E7735" s="13" t="s">
        <v>451</v>
      </c>
      <c r="F7735" s="10"/>
      <c r="G7735" s="10"/>
      <c r="H7735" s="10" t="s">
        <v>1350</v>
      </c>
      <c r="I7735" s="10"/>
      <c r="J7735" s="10" t="s">
        <v>11659</v>
      </c>
      <c r="K7735" s="10" t="s">
        <v>11660</v>
      </c>
      <c r="L7735" s="10" t="s">
        <v>14856</v>
      </c>
      <c r="M7735" s="9" t="s">
        <v>456</v>
      </c>
      <c r="N7735" s="12" t="s">
        <v>11662</v>
      </c>
    </row>
    <row r="7736" customFormat="1" spans="1:14">
      <c r="A7736" s="9" t="s">
        <v>9126</v>
      </c>
      <c r="B7736" s="10"/>
      <c r="C7736" s="10" t="s">
        <v>15339</v>
      </c>
      <c r="D7736" s="10" t="s">
        <v>15340</v>
      </c>
      <c r="E7736" s="13" t="s">
        <v>451</v>
      </c>
      <c r="F7736" s="10"/>
      <c r="G7736" s="10"/>
      <c r="H7736" s="10" t="s">
        <v>1350</v>
      </c>
      <c r="I7736" s="10"/>
      <c r="J7736" s="10" t="s">
        <v>11659</v>
      </c>
      <c r="K7736" s="10" t="s">
        <v>11660</v>
      </c>
      <c r="L7736" s="10" t="s">
        <v>14856</v>
      </c>
      <c r="M7736" s="9" t="s">
        <v>456</v>
      </c>
      <c r="N7736" s="12" t="s">
        <v>11662</v>
      </c>
    </row>
    <row r="7737" customFormat="1" spans="1:14">
      <c r="A7737" s="9" t="s">
        <v>9126</v>
      </c>
      <c r="B7737" s="9"/>
      <c r="C7737" s="10" t="s">
        <v>15341</v>
      </c>
      <c r="D7737" s="10" t="s">
        <v>15342</v>
      </c>
      <c r="E7737" s="10" t="s">
        <v>451</v>
      </c>
      <c r="F7737" s="10"/>
      <c r="G7737" s="10"/>
      <c r="H7737" s="10" t="s">
        <v>1350</v>
      </c>
      <c r="I7737" s="10"/>
      <c r="J7737" s="10" t="s">
        <v>11659</v>
      </c>
      <c r="K7737" s="10" t="s">
        <v>11660</v>
      </c>
      <c r="L7737" s="10" t="s">
        <v>14856</v>
      </c>
      <c r="M7737" s="9" t="s">
        <v>456</v>
      </c>
      <c r="N7737" s="12" t="s">
        <v>11662</v>
      </c>
    </row>
    <row r="7738" customFormat="1" spans="1:14">
      <c r="A7738" s="9" t="s">
        <v>9126</v>
      </c>
      <c r="B7738" s="9"/>
      <c r="C7738" s="10" t="s">
        <v>15343</v>
      </c>
      <c r="D7738" s="10" t="s">
        <v>15344</v>
      </c>
      <c r="E7738" s="10" t="s">
        <v>451</v>
      </c>
      <c r="F7738" s="10"/>
      <c r="G7738" s="10"/>
      <c r="H7738" s="10" t="s">
        <v>1350</v>
      </c>
      <c r="I7738" s="10"/>
      <c r="J7738" s="10" t="s">
        <v>11659</v>
      </c>
      <c r="K7738" s="10" t="s">
        <v>11660</v>
      </c>
      <c r="L7738" s="10" t="s">
        <v>1793</v>
      </c>
      <c r="M7738" s="9" t="s">
        <v>456</v>
      </c>
      <c r="N7738" s="12" t="s">
        <v>11662</v>
      </c>
    </row>
    <row r="7739" customFormat="1" spans="1:14">
      <c r="A7739" s="9" t="s">
        <v>9126</v>
      </c>
      <c r="B7739" s="9"/>
      <c r="C7739" s="10" t="s">
        <v>15345</v>
      </c>
      <c r="D7739" s="10" t="s">
        <v>15346</v>
      </c>
      <c r="E7739" s="10" t="s">
        <v>451</v>
      </c>
      <c r="F7739" s="10"/>
      <c r="G7739" s="10"/>
      <c r="H7739" s="10" t="s">
        <v>1350</v>
      </c>
      <c r="I7739" s="10"/>
      <c r="J7739" s="10" t="s">
        <v>11659</v>
      </c>
      <c r="K7739" s="10" t="s">
        <v>11660</v>
      </c>
      <c r="L7739" s="10" t="s">
        <v>1793</v>
      </c>
      <c r="M7739" s="9" t="s">
        <v>456</v>
      </c>
      <c r="N7739" s="12" t="s">
        <v>11662</v>
      </c>
    </row>
    <row r="7740" customFormat="1" spans="1:14">
      <c r="A7740" s="9" t="s">
        <v>9126</v>
      </c>
      <c r="B7740" s="9"/>
      <c r="C7740" s="10" t="s">
        <v>15347</v>
      </c>
      <c r="D7740" s="10" t="s">
        <v>15348</v>
      </c>
      <c r="E7740" s="10" t="s">
        <v>451</v>
      </c>
      <c r="F7740" s="10"/>
      <c r="G7740" s="10"/>
      <c r="H7740" s="10" t="s">
        <v>1350</v>
      </c>
      <c r="I7740" s="10"/>
      <c r="J7740" s="10" t="s">
        <v>11659</v>
      </c>
      <c r="K7740" s="10" t="s">
        <v>11660</v>
      </c>
      <c r="L7740" s="10" t="s">
        <v>14856</v>
      </c>
      <c r="M7740" s="9" t="s">
        <v>456</v>
      </c>
      <c r="N7740" s="12" t="s">
        <v>11662</v>
      </c>
    </row>
    <row r="7741" customFormat="1" spans="1:14">
      <c r="A7741" s="9" t="s">
        <v>9126</v>
      </c>
      <c r="B7741" s="9"/>
      <c r="C7741" s="10" t="s">
        <v>15349</v>
      </c>
      <c r="D7741" s="10" t="s">
        <v>15350</v>
      </c>
      <c r="E7741" s="10" t="s">
        <v>451</v>
      </c>
      <c r="F7741" s="10"/>
      <c r="G7741" s="10"/>
      <c r="H7741" s="10" t="s">
        <v>1350</v>
      </c>
      <c r="I7741" s="10"/>
      <c r="J7741" s="10" t="s">
        <v>11659</v>
      </c>
      <c r="K7741" s="10" t="s">
        <v>11660</v>
      </c>
      <c r="L7741" s="10" t="s">
        <v>1793</v>
      </c>
      <c r="M7741" s="9" t="s">
        <v>456</v>
      </c>
      <c r="N7741" s="12" t="s">
        <v>11662</v>
      </c>
    </row>
    <row r="7742" customFormat="1" spans="1:14">
      <c r="A7742" s="9" t="s">
        <v>9126</v>
      </c>
      <c r="B7742" s="9"/>
      <c r="C7742" s="10" t="s">
        <v>15351</v>
      </c>
      <c r="D7742" s="10" t="s">
        <v>15352</v>
      </c>
      <c r="E7742" s="10" t="s">
        <v>451</v>
      </c>
      <c r="F7742" s="10"/>
      <c r="G7742" s="10"/>
      <c r="H7742" s="10" t="s">
        <v>1350</v>
      </c>
      <c r="I7742" s="10"/>
      <c r="J7742" s="10" t="s">
        <v>11659</v>
      </c>
      <c r="K7742" s="10" t="s">
        <v>11660</v>
      </c>
      <c r="L7742" s="10" t="s">
        <v>14856</v>
      </c>
      <c r="M7742" s="9" t="s">
        <v>456</v>
      </c>
      <c r="N7742" s="12" t="s">
        <v>11662</v>
      </c>
    </row>
    <row r="7743" customFormat="1" spans="1:14">
      <c r="A7743" s="9" t="s">
        <v>9126</v>
      </c>
      <c r="B7743" s="9"/>
      <c r="C7743" s="10" t="s">
        <v>15353</v>
      </c>
      <c r="D7743" s="10" t="s">
        <v>15354</v>
      </c>
      <c r="E7743" s="10" t="s">
        <v>451</v>
      </c>
      <c r="F7743" s="10"/>
      <c r="G7743" s="10"/>
      <c r="H7743" s="10" t="s">
        <v>1350</v>
      </c>
      <c r="I7743" s="10"/>
      <c r="J7743" s="10" t="s">
        <v>11659</v>
      </c>
      <c r="K7743" s="10" t="s">
        <v>11660</v>
      </c>
      <c r="L7743" s="10" t="s">
        <v>15127</v>
      </c>
      <c r="M7743" s="9" t="s">
        <v>456</v>
      </c>
      <c r="N7743" s="12" t="s">
        <v>11662</v>
      </c>
    </row>
    <row r="7744" customFormat="1" spans="1:14">
      <c r="A7744" s="9" t="s">
        <v>9126</v>
      </c>
      <c r="B7744" s="10"/>
      <c r="C7744" s="10" t="s">
        <v>15355</v>
      </c>
      <c r="D7744" s="10" t="s">
        <v>15356</v>
      </c>
      <c r="E7744" s="10" t="s">
        <v>451</v>
      </c>
      <c r="F7744" s="10"/>
      <c r="G7744" s="10"/>
      <c r="H7744" s="10" t="s">
        <v>1350</v>
      </c>
      <c r="I7744" s="10"/>
      <c r="J7744" s="10" t="s">
        <v>11659</v>
      </c>
      <c r="K7744" s="10" t="s">
        <v>11660</v>
      </c>
      <c r="L7744" s="10" t="s">
        <v>14856</v>
      </c>
      <c r="M7744" s="9" t="s">
        <v>456</v>
      </c>
      <c r="N7744" s="12" t="s">
        <v>11662</v>
      </c>
    </row>
    <row r="7745" customFormat="1" spans="1:14">
      <c r="A7745" s="9" t="s">
        <v>9126</v>
      </c>
      <c r="B7745" s="10"/>
      <c r="C7745" s="10" t="s">
        <v>15357</v>
      </c>
      <c r="D7745" s="10" t="s">
        <v>15358</v>
      </c>
      <c r="E7745" s="10" t="s">
        <v>451</v>
      </c>
      <c r="F7745" s="10"/>
      <c r="G7745" s="10"/>
      <c r="H7745" s="10" t="s">
        <v>1350</v>
      </c>
      <c r="I7745" s="10"/>
      <c r="J7745" s="10" t="s">
        <v>11659</v>
      </c>
      <c r="K7745" s="10" t="s">
        <v>11660</v>
      </c>
      <c r="L7745" s="10" t="s">
        <v>14856</v>
      </c>
      <c r="M7745" s="9" t="s">
        <v>456</v>
      </c>
      <c r="N7745" s="12" t="s">
        <v>11662</v>
      </c>
    </row>
    <row r="7746" customFormat="1" spans="1:14">
      <c r="A7746" s="9" t="s">
        <v>9126</v>
      </c>
      <c r="B7746" s="10"/>
      <c r="C7746" s="10" t="s">
        <v>15359</v>
      </c>
      <c r="D7746" s="10" t="s">
        <v>15360</v>
      </c>
      <c r="E7746" s="10" t="s">
        <v>451</v>
      </c>
      <c r="F7746" s="10"/>
      <c r="G7746" s="10"/>
      <c r="H7746" s="10" t="s">
        <v>1350</v>
      </c>
      <c r="I7746" s="10"/>
      <c r="J7746" s="10" t="s">
        <v>11659</v>
      </c>
      <c r="K7746" s="10" t="s">
        <v>11660</v>
      </c>
      <c r="L7746" s="10" t="s">
        <v>14856</v>
      </c>
      <c r="M7746" s="9" t="s">
        <v>456</v>
      </c>
      <c r="N7746" s="12" t="s">
        <v>11662</v>
      </c>
    </row>
    <row r="7747" customFormat="1" spans="1:14">
      <c r="A7747" s="9" t="s">
        <v>9126</v>
      </c>
      <c r="B7747" s="10"/>
      <c r="C7747" s="10" t="s">
        <v>15361</v>
      </c>
      <c r="D7747" s="10" t="s">
        <v>15362</v>
      </c>
      <c r="E7747" s="13" t="s">
        <v>451</v>
      </c>
      <c r="F7747" s="10"/>
      <c r="G7747" s="10"/>
      <c r="H7747" s="10" t="s">
        <v>1350</v>
      </c>
      <c r="I7747" s="10"/>
      <c r="J7747" s="10" t="s">
        <v>11659</v>
      </c>
      <c r="K7747" s="10" t="s">
        <v>11660</v>
      </c>
      <c r="L7747" s="10" t="s">
        <v>14856</v>
      </c>
      <c r="M7747" s="9" t="s">
        <v>456</v>
      </c>
      <c r="N7747" s="12" t="s">
        <v>11662</v>
      </c>
    </row>
    <row r="7748" customFormat="1" spans="1:14">
      <c r="A7748" s="9" t="s">
        <v>9126</v>
      </c>
      <c r="B7748" s="9"/>
      <c r="C7748" s="10" t="s">
        <v>15363</v>
      </c>
      <c r="D7748" s="10" t="s">
        <v>15364</v>
      </c>
      <c r="E7748" s="10" t="s">
        <v>451</v>
      </c>
      <c r="F7748" s="10"/>
      <c r="G7748" s="10"/>
      <c r="H7748" s="10" t="s">
        <v>1350</v>
      </c>
      <c r="I7748" s="10"/>
      <c r="J7748" s="10" t="s">
        <v>11659</v>
      </c>
      <c r="K7748" s="10" t="s">
        <v>11660</v>
      </c>
      <c r="L7748" s="10" t="s">
        <v>14856</v>
      </c>
      <c r="M7748" s="9" t="s">
        <v>456</v>
      </c>
      <c r="N7748" s="12" t="s">
        <v>11662</v>
      </c>
    </row>
    <row r="7749" customFormat="1" spans="1:14">
      <c r="A7749" s="9" t="s">
        <v>9126</v>
      </c>
      <c r="B7749" s="9"/>
      <c r="C7749" s="10" t="s">
        <v>15365</v>
      </c>
      <c r="D7749" s="10" t="s">
        <v>15366</v>
      </c>
      <c r="E7749" s="10" t="s">
        <v>451</v>
      </c>
      <c r="F7749" s="10"/>
      <c r="G7749" s="10"/>
      <c r="H7749" s="10" t="s">
        <v>1350</v>
      </c>
      <c r="I7749" s="10"/>
      <c r="J7749" s="10" t="s">
        <v>11659</v>
      </c>
      <c r="K7749" s="10" t="s">
        <v>11660</v>
      </c>
      <c r="L7749" s="10" t="s">
        <v>14856</v>
      </c>
      <c r="M7749" s="9" t="s">
        <v>456</v>
      </c>
      <c r="N7749" s="12" t="s">
        <v>11662</v>
      </c>
    </row>
    <row r="7750" customFormat="1" spans="1:14">
      <c r="A7750" s="9" t="s">
        <v>9126</v>
      </c>
      <c r="B7750" s="9"/>
      <c r="C7750" s="9" t="s">
        <v>15367</v>
      </c>
      <c r="D7750" s="9" t="s">
        <v>15368</v>
      </c>
      <c r="E7750" s="9" t="s">
        <v>451</v>
      </c>
      <c r="F7750" s="9"/>
      <c r="G7750" s="9"/>
      <c r="H7750" s="9" t="s">
        <v>1350</v>
      </c>
      <c r="I7750" s="9"/>
      <c r="J7750" s="10" t="s">
        <v>11659</v>
      </c>
      <c r="K7750" s="9" t="s">
        <v>11660</v>
      </c>
      <c r="L7750" s="10" t="s">
        <v>1793</v>
      </c>
      <c r="M7750" s="9" t="s">
        <v>456</v>
      </c>
      <c r="N7750" s="12" t="s">
        <v>11662</v>
      </c>
    </row>
    <row r="7751" customFormat="1" spans="1:14">
      <c r="A7751" s="9" t="s">
        <v>9126</v>
      </c>
      <c r="B7751" s="9"/>
      <c r="C7751" s="9" t="s">
        <v>15369</v>
      </c>
      <c r="D7751" s="9" t="s">
        <v>15370</v>
      </c>
      <c r="E7751" s="9" t="s">
        <v>451</v>
      </c>
      <c r="F7751" s="9"/>
      <c r="G7751" s="9"/>
      <c r="H7751" s="9" t="s">
        <v>1350</v>
      </c>
      <c r="I7751" s="9"/>
      <c r="J7751" s="10" t="s">
        <v>11659</v>
      </c>
      <c r="K7751" s="9" t="s">
        <v>11660</v>
      </c>
      <c r="L7751" s="10" t="s">
        <v>1793</v>
      </c>
      <c r="M7751" s="9" t="s">
        <v>456</v>
      </c>
      <c r="N7751" s="12" t="s">
        <v>11662</v>
      </c>
    </row>
    <row r="7752" customFormat="1" spans="1:14">
      <c r="A7752" s="9" t="s">
        <v>9126</v>
      </c>
      <c r="B7752" s="9"/>
      <c r="C7752" s="9" t="s">
        <v>15371</v>
      </c>
      <c r="D7752" s="9" t="s">
        <v>15372</v>
      </c>
      <c r="E7752" s="9" t="s">
        <v>451</v>
      </c>
      <c r="F7752" s="9"/>
      <c r="G7752" s="9"/>
      <c r="H7752" s="9" t="s">
        <v>1350</v>
      </c>
      <c r="I7752" s="9"/>
      <c r="J7752" s="10" t="s">
        <v>11659</v>
      </c>
      <c r="K7752" s="9" t="s">
        <v>11660</v>
      </c>
      <c r="L7752" s="10" t="s">
        <v>1793</v>
      </c>
      <c r="M7752" s="9" t="s">
        <v>456</v>
      </c>
      <c r="N7752" s="12" t="s">
        <v>11662</v>
      </c>
    </row>
    <row r="7753" customFormat="1" spans="1:14">
      <c r="A7753" s="9" t="s">
        <v>9126</v>
      </c>
      <c r="B7753" s="9"/>
      <c r="C7753" s="9" t="s">
        <v>15373</v>
      </c>
      <c r="D7753" s="9" t="s">
        <v>15374</v>
      </c>
      <c r="E7753" s="9" t="s">
        <v>451</v>
      </c>
      <c r="F7753" s="9"/>
      <c r="G7753" s="9"/>
      <c r="H7753" s="9" t="s">
        <v>1350</v>
      </c>
      <c r="I7753" s="9"/>
      <c r="J7753" s="10" t="s">
        <v>11659</v>
      </c>
      <c r="K7753" s="9" t="s">
        <v>11660</v>
      </c>
      <c r="L7753" s="10" t="s">
        <v>1793</v>
      </c>
      <c r="M7753" s="9" t="s">
        <v>456</v>
      </c>
      <c r="N7753" s="12" t="s">
        <v>11662</v>
      </c>
    </row>
    <row r="7754" customFormat="1" spans="1:14">
      <c r="A7754" s="9" t="s">
        <v>9126</v>
      </c>
      <c r="B7754" s="9"/>
      <c r="C7754" s="10" t="s">
        <v>15375</v>
      </c>
      <c r="D7754" s="10" t="s">
        <v>15376</v>
      </c>
      <c r="E7754" s="10" t="s">
        <v>451</v>
      </c>
      <c r="F7754" s="10"/>
      <c r="G7754" s="10"/>
      <c r="H7754" s="10" t="s">
        <v>1350</v>
      </c>
      <c r="I7754" s="10"/>
      <c r="J7754" s="10" t="s">
        <v>11659</v>
      </c>
      <c r="K7754" s="10" t="s">
        <v>11660</v>
      </c>
      <c r="L7754" s="10" t="s">
        <v>1793</v>
      </c>
      <c r="M7754" s="9" t="s">
        <v>456</v>
      </c>
      <c r="N7754" s="12" t="s">
        <v>11662</v>
      </c>
    </row>
    <row r="7755" customFormat="1" spans="1:14">
      <c r="A7755" s="9" t="s">
        <v>9126</v>
      </c>
      <c r="B7755" s="9"/>
      <c r="C7755" s="10" t="s">
        <v>15377</v>
      </c>
      <c r="D7755" s="10" t="s">
        <v>15378</v>
      </c>
      <c r="E7755" s="10" t="s">
        <v>451</v>
      </c>
      <c r="F7755" s="10"/>
      <c r="G7755" s="10"/>
      <c r="H7755" s="10" t="s">
        <v>1350</v>
      </c>
      <c r="I7755" s="10"/>
      <c r="J7755" s="10" t="s">
        <v>11659</v>
      </c>
      <c r="K7755" s="10" t="s">
        <v>11660</v>
      </c>
      <c r="L7755" s="10" t="s">
        <v>1793</v>
      </c>
      <c r="M7755" s="9" t="s">
        <v>456</v>
      </c>
      <c r="N7755" s="12" t="s">
        <v>11662</v>
      </c>
    </row>
    <row r="7756" customFormat="1" spans="1:14">
      <c r="A7756" s="9" t="s">
        <v>9126</v>
      </c>
      <c r="B7756" s="9"/>
      <c r="C7756" s="10" t="s">
        <v>15379</v>
      </c>
      <c r="D7756" s="10" t="s">
        <v>15380</v>
      </c>
      <c r="E7756" s="10" t="s">
        <v>451</v>
      </c>
      <c r="F7756" s="10"/>
      <c r="G7756" s="10"/>
      <c r="H7756" s="10" t="s">
        <v>1350</v>
      </c>
      <c r="I7756" s="10"/>
      <c r="J7756" s="10" t="s">
        <v>11659</v>
      </c>
      <c r="K7756" s="10" t="s">
        <v>11660</v>
      </c>
      <c r="L7756" s="10" t="s">
        <v>14856</v>
      </c>
      <c r="M7756" s="9" t="s">
        <v>456</v>
      </c>
      <c r="N7756" s="12" t="s">
        <v>11662</v>
      </c>
    </row>
    <row r="7757" customFormat="1" spans="1:14">
      <c r="A7757" s="9" t="s">
        <v>9126</v>
      </c>
      <c r="B7757" s="9"/>
      <c r="C7757" s="10" t="s">
        <v>15381</v>
      </c>
      <c r="D7757" s="10" t="s">
        <v>15382</v>
      </c>
      <c r="E7757" s="10" t="s">
        <v>451</v>
      </c>
      <c r="F7757" s="10"/>
      <c r="G7757" s="10"/>
      <c r="H7757" s="10" t="s">
        <v>1350</v>
      </c>
      <c r="I7757" s="10"/>
      <c r="J7757" s="10" t="s">
        <v>11659</v>
      </c>
      <c r="K7757" s="10" t="s">
        <v>11660</v>
      </c>
      <c r="L7757" s="10" t="s">
        <v>1793</v>
      </c>
      <c r="M7757" s="9" t="s">
        <v>456</v>
      </c>
      <c r="N7757" s="12" t="s">
        <v>11662</v>
      </c>
    </row>
    <row r="7758" customFormat="1" spans="1:14">
      <c r="A7758" s="9" t="s">
        <v>9126</v>
      </c>
      <c r="B7758" s="10"/>
      <c r="C7758" s="10" t="s">
        <v>15383</v>
      </c>
      <c r="D7758" s="10" t="s">
        <v>15384</v>
      </c>
      <c r="E7758" s="10" t="s">
        <v>451</v>
      </c>
      <c r="F7758" s="10"/>
      <c r="G7758" s="10"/>
      <c r="H7758" s="10" t="s">
        <v>1350</v>
      </c>
      <c r="I7758" s="10"/>
      <c r="J7758" s="10" t="s">
        <v>11659</v>
      </c>
      <c r="K7758" s="10" t="s">
        <v>11660</v>
      </c>
      <c r="L7758" s="10" t="s">
        <v>14856</v>
      </c>
      <c r="M7758" s="9" t="s">
        <v>456</v>
      </c>
      <c r="N7758" s="12" t="s">
        <v>11662</v>
      </c>
    </row>
    <row r="7759" customFormat="1" spans="1:14">
      <c r="A7759" s="9" t="s">
        <v>9126</v>
      </c>
      <c r="B7759" s="10"/>
      <c r="C7759" s="10" t="s">
        <v>15385</v>
      </c>
      <c r="D7759" s="10" t="s">
        <v>15386</v>
      </c>
      <c r="E7759" s="10" t="s">
        <v>451</v>
      </c>
      <c r="F7759" s="10"/>
      <c r="G7759" s="10"/>
      <c r="H7759" s="10" t="s">
        <v>1350</v>
      </c>
      <c r="I7759" s="10"/>
      <c r="J7759" s="10" t="s">
        <v>11659</v>
      </c>
      <c r="K7759" s="10" t="s">
        <v>11660</v>
      </c>
      <c r="L7759" s="10" t="s">
        <v>14856</v>
      </c>
      <c r="M7759" s="9" t="s">
        <v>456</v>
      </c>
      <c r="N7759" s="12" t="s">
        <v>11662</v>
      </c>
    </row>
    <row r="7760" customFormat="1" spans="1:14">
      <c r="A7760" s="9" t="s">
        <v>9126</v>
      </c>
      <c r="B7760" s="10"/>
      <c r="C7760" s="10" t="s">
        <v>15387</v>
      </c>
      <c r="D7760" s="10" t="s">
        <v>15388</v>
      </c>
      <c r="E7760" s="10" t="s">
        <v>451</v>
      </c>
      <c r="F7760" s="10"/>
      <c r="G7760" s="10"/>
      <c r="H7760" s="10" t="s">
        <v>1350</v>
      </c>
      <c r="I7760" s="10"/>
      <c r="J7760" s="10" t="s">
        <v>11659</v>
      </c>
      <c r="K7760" s="10" t="s">
        <v>11660</v>
      </c>
      <c r="L7760" s="10" t="s">
        <v>14856</v>
      </c>
      <c r="M7760" s="9" t="s">
        <v>456</v>
      </c>
      <c r="N7760" s="12" t="s">
        <v>11662</v>
      </c>
    </row>
    <row r="7761" customFormat="1" spans="1:14">
      <c r="A7761" s="9" t="s">
        <v>9126</v>
      </c>
      <c r="B7761" s="10"/>
      <c r="C7761" s="10" t="s">
        <v>15389</v>
      </c>
      <c r="D7761" s="10" t="s">
        <v>15390</v>
      </c>
      <c r="E7761" s="10" t="s">
        <v>451</v>
      </c>
      <c r="F7761" s="10"/>
      <c r="G7761" s="10"/>
      <c r="H7761" s="10" t="s">
        <v>1350</v>
      </c>
      <c r="I7761" s="10"/>
      <c r="J7761" s="10" t="s">
        <v>11659</v>
      </c>
      <c r="K7761" s="10" t="s">
        <v>11660</v>
      </c>
      <c r="L7761" s="10" t="s">
        <v>14856</v>
      </c>
      <c r="M7761" s="9" t="s">
        <v>456</v>
      </c>
      <c r="N7761" s="12" t="s">
        <v>11662</v>
      </c>
    </row>
    <row r="7762" customFormat="1" spans="1:14">
      <c r="A7762" s="9" t="s">
        <v>9126</v>
      </c>
      <c r="B7762" s="10"/>
      <c r="C7762" s="10" t="s">
        <v>15391</v>
      </c>
      <c r="D7762" s="10" t="s">
        <v>15392</v>
      </c>
      <c r="E7762" s="10" t="s">
        <v>451</v>
      </c>
      <c r="F7762" s="10"/>
      <c r="G7762" s="10"/>
      <c r="H7762" s="10" t="s">
        <v>1350</v>
      </c>
      <c r="I7762" s="10"/>
      <c r="J7762" s="10" t="s">
        <v>11659</v>
      </c>
      <c r="K7762" s="10" t="s">
        <v>11660</v>
      </c>
      <c r="L7762" s="10" t="s">
        <v>14856</v>
      </c>
      <c r="M7762" s="9" t="s">
        <v>456</v>
      </c>
      <c r="N7762" s="12" t="s">
        <v>11662</v>
      </c>
    </row>
    <row r="7763" customFormat="1" spans="1:14">
      <c r="A7763" s="9" t="s">
        <v>9126</v>
      </c>
      <c r="B7763" s="10"/>
      <c r="C7763" s="10" t="s">
        <v>15393</v>
      </c>
      <c r="D7763" s="10" t="s">
        <v>15394</v>
      </c>
      <c r="E7763" s="10" t="s">
        <v>451</v>
      </c>
      <c r="F7763" s="10"/>
      <c r="G7763" s="10"/>
      <c r="H7763" s="10" t="s">
        <v>1350</v>
      </c>
      <c r="I7763" s="10"/>
      <c r="J7763" s="10" t="s">
        <v>11659</v>
      </c>
      <c r="K7763" s="10" t="s">
        <v>11660</v>
      </c>
      <c r="L7763" s="10" t="s">
        <v>14856</v>
      </c>
      <c r="M7763" s="9" t="s">
        <v>456</v>
      </c>
      <c r="N7763" s="12" t="s">
        <v>11662</v>
      </c>
    </row>
    <row r="7764" customFormat="1" spans="1:14">
      <c r="A7764" s="9" t="s">
        <v>9126</v>
      </c>
      <c r="B7764" s="10"/>
      <c r="C7764" s="10" t="s">
        <v>15395</v>
      </c>
      <c r="D7764" s="10" t="s">
        <v>15396</v>
      </c>
      <c r="E7764" s="10" t="s">
        <v>451</v>
      </c>
      <c r="F7764" s="10"/>
      <c r="G7764" s="10"/>
      <c r="H7764" s="10" t="s">
        <v>1350</v>
      </c>
      <c r="I7764" s="10"/>
      <c r="J7764" s="10" t="s">
        <v>11659</v>
      </c>
      <c r="K7764" s="10" t="s">
        <v>11660</v>
      </c>
      <c r="L7764" s="10" t="s">
        <v>14856</v>
      </c>
      <c r="M7764" s="9" t="s">
        <v>456</v>
      </c>
      <c r="N7764" s="12" t="s">
        <v>11662</v>
      </c>
    </row>
    <row r="7765" customFormat="1" spans="1:14">
      <c r="A7765" s="9" t="s">
        <v>9126</v>
      </c>
      <c r="B7765" s="10"/>
      <c r="C7765" s="10" t="s">
        <v>15397</v>
      </c>
      <c r="D7765" s="10" t="s">
        <v>15398</v>
      </c>
      <c r="E7765" s="10" t="s">
        <v>451</v>
      </c>
      <c r="F7765" s="10"/>
      <c r="G7765" s="10"/>
      <c r="H7765" s="10" t="s">
        <v>1350</v>
      </c>
      <c r="I7765" s="10"/>
      <c r="J7765" s="10" t="s">
        <v>11659</v>
      </c>
      <c r="K7765" s="10" t="s">
        <v>11660</v>
      </c>
      <c r="L7765" s="10" t="s">
        <v>14856</v>
      </c>
      <c r="M7765" s="9" t="s">
        <v>456</v>
      </c>
      <c r="N7765" s="12" t="s">
        <v>11662</v>
      </c>
    </row>
    <row r="7766" customFormat="1" spans="1:14">
      <c r="A7766" s="9" t="s">
        <v>9126</v>
      </c>
      <c r="B7766" s="10"/>
      <c r="C7766" s="10" t="s">
        <v>15399</v>
      </c>
      <c r="D7766" s="10" t="s">
        <v>15400</v>
      </c>
      <c r="E7766" s="10" t="s">
        <v>451</v>
      </c>
      <c r="F7766" s="10"/>
      <c r="G7766" s="10"/>
      <c r="H7766" s="10" t="s">
        <v>1350</v>
      </c>
      <c r="I7766" s="10"/>
      <c r="J7766" s="10" t="s">
        <v>11659</v>
      </c>
      <c r="K7766" s="10" t="s">
        <v>11660</v>
      </c>
      <c r="L7766" s="10" t="s">
        <v>14856</v>
      </c>
      <c r="M7766" s="9" t="s">
        <v>456</v>
      </c>
      <c r="N7766" s="12" t="s">
        <v>11662</v>
      </c>
    </row>
    <row r="7767" customFormat="1" spans="1:14">
      <c r="A7767" s="9" t="s">
        <v>9126</v>
      </c>
      <c r="B7767" s="10"/>
      <c r="C7767" s="10" t="s">
        <v>15401</v>
      </c>
      <c r="D7767" s="10" t="s">
        <v>15402</v>
      </c>
      <c r="E7767" s="10" t="s">
        <v>451</v>
      </c>
      <c r="F7767" s="10"/>
      <c r="G7767" s="10"/>
      <c r="H7767" s="10" t="s">
        <v>1350</v>
      </c>
      <c r="I7767" s="10"/>
      <c r="J7767" s="10" t="s">
        <v>11659</v>
      </c>
      <c r="K7767" s="10" t="s">
        <v>11660</v>
      </c>
      <c r="L7767" s="10" t="s">
        <v>14856</v>
      </c>
      <c r="M7767" s="9" t="s">
        <v>456</v>
      </c>
      <c r="N7767" s="12" t="s">
        <v>11662</v>
      </c>
    </row>
    <row r="7768" customFormat="1" spans="1:14">
      <c r="A7768" s="9" t="s">
        <v>9126</v>
      </c>
      <c r="B7768" s="10"/>
      <c r="C7768" s="10" t="s">
        <v>15403</v>
      </c>
      <c r="D7768" s="10" t="s">
        <v>15404</v>
      </c>
      <c r="E7768" s="10" t="s">
        <v>451</v>
      </c>
      <c r="F7768" s="10"/>
      <c r="G7768" s="10"/>
      <c r="H7768" s="10" t="s">
        <v>1350</v>
      </c>
      <c r="I7768" s="10"/>
      <c r="J7768" s="10" t="s">
        <v>11659</v>
      </c>
      <c r="K7768" s="10" t="s">
        <v>11660</v>
      </c>
      <c r="L7768" s="10" t="s">
        <v>14856</v>
      </c>
      <c r="M7768" s="9" t="s">
        <v>456</v>
      </c>
      <c r="N7768" s="12" t="s">
        <v>11662</v>
      </c>
    </row>
    <row r="7769" customFormat="1" spans="1:14">
      <c r="A7769" s="9" t="s">
        <v>9126</v>
      </c>
      <c r="B7769" s="10"/>
      <c r="C7769" s="10" t="s">
        <v>15405</v>
      </c>
      <c r="D7769" s="10" t="s">
        <v>15406</v>
      </c>
      <c r="E7769" s="10" t="s">
        <v>451</v>
      </c>
      <c r="F7769" s="10"/>
      <c r="G7769" s="10"/>
      <c r="H7769" s="10" t="s">
        <v>1350</v>
      </c>
      <c r="I7769" s="10"/>
      <c r="J7769" s="10" t="s">
        <v>11659</v>
      </c>
      <c r="K7769" s="10" t="s">
        <v>11660</v>
      </c>
      <c r="L7769" s="10" t="s">
        <v>14856</v>
      </c>
      <c r="M7769" s="9" t="s">
        <v>456</v>
      </c>
      <c r="N7769" s="12" t="s">
        <v>11662</v>
      </c>
    </row>
    <row r="7770" customFormat="1" spans="1:14">
      <c r="A7770" s="9" t="s">
        <v>9126</v>
      </c>
      <c r="B7770" s="10"/>
      <c r="C7770" s="10" t="s">
        <v>15407</v>
      </c>
      <c r="D7770" s="10" t="s">
        <v>15408</v>
      </c>
      <c r="E7770" s="10" t="s">
        <v>451</v>
      </c>
      <c r="F7770" s="10"/>
      <c r="G7770" s="10"/>
      <c r="H7770" s="10" t="s">
        <v>1350</v>
      </c>
      <c r="I7770" s="10"/>
      <c r="J7770" s="10" t="s">
        <v>11659</v>
      </c>
      <c r="K7770" s="10" t="s">
        <v>11660</v>
      </c>
      <c r="L7770" s="10" t="s">
        <v>14856</v>
      </c>
      <c r="M7770" s="9" t="s">
        <v>456</v>
      </c>
      <c r="N7770" s="12" t="s">
        <v>11662</v>
      </c>
    </row>
    <row r="7771" customFormat="1" spans="1:14">
      <c r="A7771" s="9" t="s">
        <v>9126</v>
      </c>
      <c r="B7771" s="10"/>
      <c r="C7771" s="10" t="s">
        <v>15409</v>
      </c>
      <c r="D7771" s="10" t="s">
        <v>15410</v>
      </c>
      <c r="E7771" s="10" t="s">
        <v>451</v>
      </c>
      <c r="F7771" s="10"/>
      <c r="G7771" s="10"/>
      <c r="H7771" s="10" t="s">
        <v>1350</v>
      </c>
      <c r="I7771" s="10"/>
      <c r="J7771" s="10" t="s">
        <v>11659</v>
      </c>
      <c r="K7771" s="10" t="s">
        <v>11660</v>
      </c>
      <c r="L7771" s="10" t="s">
        <v>14856</v>
      </c>
      <c r="M7771" s="9" t="s">
        <v>456</v>
      </c>
      <c r="N7771" s="12" t="s">
        <v>11662</v>
      </c>
    </row>
    <row r="7772" customFormat="1" spans="1:14">
      <c r="A7772" s="9" t="s">
        <v>9126</v>
      </c>
      <c r="B7772" s="10"/>
      <c r="C7772" s="10" t="s">
        <v>15411</v>
      </c>
      <c r="D7772" s="10" t="s">
        <v>15412</v>
      </c>
      <c r="E7772" s="10" t="s">
        <v>451</v>
      </c>
      <c r="F7772" s="10"/>
      <c r="G7772" s="10"/>
      <c r="H7772" s="10" t="s">
        <v>1350</v>
      </c>
      <c r="I7772" s="10"/>
      <c r="J7772" s="10" t="s">
        <v>11659</v>
      </c>
      <c r="K7772" s="10" t="s">
        <v>11660</v>
      </c>
      <c r="L7772" s="10" t="s">
        <v>14856</v>
      </c>
      <c r="M7772" s="9" t="s">
        <v>456</v>
      </c>
      <c r="N7772" s="12" t="s">
        <v>11662</v>
      </c>
    </row>
    <row r="7773" customFormat="1" spans="1:14">
      <c r="A7773" s="9" t="s">
        <v>9126</v>
      </c>
      <c r="B7773" s="10"/>
      <c r="C7773" s="10" t="s">
        <v>15413</v>
      </c>
      <c r="D7773" s="10" t="s">
        <v>15414</v>
      </c>
      <c r="E7773" s="10" t="s">
        <v>451</v>
      </c>
      <c r="F7773" s="10"/>
      <c r="G7773" s="10"/>
      <c r="H7773" s="10" t="s">
        <v>1350</v>
      </c>
      <c r="I7773" s="10"/>
      <c r="J7773" s="10" t="s">
        <v>11659</v>
      </c>
      <c r="K7773" s="10" t="s">
        <v>11660</v>
      </c>
      <c r="L7773" s="10" t="s">
        <v>14856</v>
      </c>
      <c r="M7773" s="9" t="s">
        <v>456</v>
      </c>
      <c r="N7773" s="12" t="s">
        <v>11662</v>
      </c>
    </row>
    <row r="7774" customFormat="1" spans="1:14">
      <c r="A7774" s="9" t="s">
        <v>9126</v>
      </c>
      <c r="B7774" s="10"/>
      <c r="C7774" s="10" t="s">
        <v>15415</v>
      </c>
      <c r="D7774" s="10" t="s">
        <v>15416</v>
      </c>
      <c r="E7774" s="10" t="s">
        <v>451</v>
      </c>
      <c r="F7774" s="10"/>
      <c r="G7774" s="10"/>
      <c r="H7774" s="10" t="s">
        <v>1350</v>
      </c>
      <c r="I7774" s="10"/>
      <c r="J7774" s="10" t="s">
        <v>11659</v>
      </c>
      <c r="K7774" s="10" t="s">
        <v>11660</v>
      </c>
      <c r="L7774" s="10" t="s">
        <v>14856</v>
      </c>
      <c r="M7774" s="9" t="s">
        <v>456</v>
      </c>
      <c r="N7774" s="12" t="s">
        <v>11662</v>
      </c>
    </row>
    <row r="7775" customFormat="1" spans="1:14">
      <c r="A7775" s="9" t="s">
        <v>9126</v>
      </c>
      <c r="B7775" s="10"/>
      <c r="C7775" s="10" t="s">
        <v>15417</v>
      </c>
      <c r="D7775" s="10" t="s">
        <v>15418</v>
      </c>
      <c r="E7775" s="10" t="s">
        <v>451</v>
      </c>
      <c r="F7775" s="10"/>
      <c r="G7775" s="10"/>
      <c r="H7775" s="10" t="s">
        <v>1350</v>
      </c>
      <c r="I7775" s="10"/>
      <c r="J7775" s="10" t="s">
        <v>11659</v>
      </c>
      <c r="K7775" s="10" t="s">
        <v>11660</v>
      </c>
      <c r="L7775" s="10" t="s">
        <v>14856</v>
      </c>
      <c r="M7775" s="9" t="s">
        <v>456</v>
      </c>
      <c r="N7775" s="12" t="s">
        <v>11662</v>
      </c>
    </row>
    <row r="7776" customFormat="1" spans="1:14">
      <c r="A7776" s="9" t="s">
        <v>9126</v>
      </c>
      <c r="B7776" s="10"/>
      <c r="C7776" s="10" t="s">
        <v>15419</v>
      </c>
      <c r="D7776" s="10" t="s">
        <v>15420</v>
      </c>
      <c r="E7776" s="10" t="s">
        <v>451</v>
      </c>
      <c r="F7776" s="10"/>
      <c r="G7776" s="10"/>
      <c r="H7776" s="10" t="s">
        <v>1350</v>
      </c>
      <c r="I7776" s="10"/>
      <c r="J7776" s="10" t="s">
        <v>11659</v>
      </c>
      <c r="K7776" s="10" t="s">
        <v>11660</v>
      </c>
      <c r="L7776" s="10" t="s">
        <v>14856</v>
      </c>
      <c r="M7776" s="9" t="s">
        <v>456</v>
      </c>
      <c r="N7776" s="12" t="s">
        <v>11662</v>
      </c>
    </row>
    <row r="7777" customFormat="1" spans="1:14">
      <c r="A7777" s="9" t="s">
        <v>9126</v>
      </c>
      <c r="B7777" s="10"/>
      <c r="C7777" s="10" t="s">
        <v>15421</v>
      </c>
      <c r="D7777" s="10" t="s">
        <v>15422</v>
      </c>
      <c r="E7777" s="10" t="s">
        <v>451</v>
      </c>
      <c r="F7777" s="10"/>
      <c r="G7777" s="10"/>
      <c r="H7777" s="10" t="s">
        <v>1350</v>
      </c>
      <c r="I7777" s="10"/>
      <c r="J7777" s="10" t="s">
        <v>11659</v>
      </c>
      <c r="K7777" s="10" t="s">
        <v>11660</v>
      </c>
      <c r="L7777" s="10" t="s">
        <v>14856</v>
      </c>
      <c r="M7777" s="9" t="s">
        <v>456</v>
      </c>
      <c r="N7777" s="12" t="s">
        <v>11662</v>
      </c>
    </row>
    <row r="7778" customFormat="1" spans="1:14">
      <c r="A7778" s="9" t="s">
        <v>9126</v>
      </c>
      <c r="B7778" s="10"/>
      <c r="C7778" s="10" t="s">
        <v>15423</v>
      </c>
      <c r="D7778" s="10" t="s">
        <v>15424</v>
      </c>
      <c r="E7778" s="10" t="s">
        <v>451</v>
      </c>
      <c r="F7778" s="10"/>
      <c r="G7778" s="10"/>
      <c r="H7778" s="10" t="s">
        <v>1350</v>
      </c>
      <c r="I7778" s="10"/>
      <c r="J7778" s="10" t="s">
        <v>11659</v>
      </c>
      <c r="K7778" s="10" t="s">
        <v>11660</v>
      </c>
      <c r="L7778" s="10" t="s">
        <v>14856</v>
      </c>
      <c r="M7778" s="9" t="s">
        <v>456</v>
      </c>
      <c r="N7778" s="12" t="s">
        <v>11662</v>
      </c>
    </row>
    <row r="7779" customFormat="1" spans="1:14">
      <c r="A7779" s="9" t="s">
        <v>9126</v>
      </c>
      <c r="B7779" s="10"/>
      <c r="C7779" s="10" t="s">
        <v>15425</v>
      </c>
      <c r="D7779" s="10" t="s">
        <v>15426</v>
      </c>
      <c r="E7779" s="10" t="s">
        <v>451</v>
      </c>
      <c r="F7779" s="10"/>
      <c r="G7779" s="10"/>
      <c r="H7779" s="10" t="s">
        <v>1350</v>
      </c>
      <c r="I7779" s="10"/>
      <c r="J7779" s="10" t="s">
        <v>11659</v>
      </c>
      <c r="K7779" s="10" t="s">
        <v>11660</v>
      </c>
      <c r="L7779" s="10" t="s">
        <v>14856</v>
      </c>
      <c r="M7779" s="9" t="s">
        <v>456</v>
      </c>
      <c r="N7779" s="12" t="s">
        <v>11662</v>
      </c>
    </row>
    <row r="7780" customFormat="1" spans="1:14">
      <c r="A7780" s="9" t="s">
        <v>9126</v>
      </c>
      <c r="B7780" s="10"/>
      <c r="C7780" s="10" t="s">
        <v>15427</v>
      </c>
      <c r="D7780" s="10" t="s">
        <v>15428</v>
      </c>
      <c r="E7780" s="10" t="s">
        <v>451</v>
      </c>
      <c r="F7780" s="10"/>
      <c r="G7780" s="10"/>
      <c r="H7780" s="10" t="s">
        <v>1350</v>
      </c>
      <c r="I7780" s="10"/>
      <c r="J7780" s="10" t="s">
        <v>11659</v>
      </c>
      <c r="K7780" s="10" t="s">
        <v>11660</v>
      </c>
      <c r="L7780" s="10" t="s">
        <v>14856</v>
      </c>
      <c r="M7780" s="9" t="s">
        <v>456</v>
      </c>
      <c r="N7780" s="12" t="s">
        <v>11662</v>
      </c>
    </row>
    <row r="7781" customFormat="1" spans="1:14">
      <c r="A7781" s="9" t="s">
        <v>9126</v>
      </c>
      <c r="B7781" s="10"/>
      <c r="C7781" s="10" t="s">
        <v>15429</v>
      </c>
      <c r="D7781" s="10" t="s">
        <v>15430</v>
      </c>
      <c r="E7781" s="10" t="s">
        <v>451</v>
      </c>
      <c r="F7781" s="10"/>
      <c r="G7781" s="10"/>
      <c r="H7781" s="10" t="s">
        <v>1350</v>
      </c>
      <c r="I7781" s="10"/>
      <c r="J7781" s="10" t="s">
        <v>11659</v>
      </c>
      <c r="K7781" s="10" t="s">
        <v>11660</v>
      </c>
      <c r="L7781" s="10" t="s">
        <v>14856</v>
      </c>
      <c r="M7781" s="9" t="s">
        <v>456</v>
      </c>
      <c r="N7781" s="12" t="s">
        <v>11662</v>
      </c>
    </row>
    <row r="7782" customFormat="1" spans="1:14">
      <c r="A7782" s="9" t="s">
        <v>9126</v>
      </c>
      <c r="B7782" s="10"/>
      <c r="C7782" s="10" t="s">
        <v>15431</v>
      </c>
      <c r="D7782" s="10" t="s">
        <v>15432</v>
      </c>
      <c r="E7782" s="10" t="s">
        <v>451</v>
      </c>
      <c r="F7782" s="10"/>
      <c r="G7782" s="10"/>
      <c r="H7782" s="10" t="s">
        <v>1350</v>
      </c>
      <c r="I7782" s="10"/>
      <c r="J7782" s="10" t="s">
        <v>11659</v>
      </c>
      <c r="K7782" s="10" t="s">
        <v>11660</v>
      </c>
      <c r="L7782" s="10" t="s">
        <v>14856</v>
      </c>
      <c r="M7782" s="9" t="s">
        <v>456</v>
      </c>
      <c r="N7782" s="12" t="s">
        <v>11662</v>
      </c>
    </row>
    <row r="7783" customFormat="1" spans="1:14">
      <c r="A7783" s="9" t="s">
        <v>9126</v>
      </c>
      <c r="B7783" s="10"/>
      <c r="C7783" s="10" t="s">
        <v>15433</v>
      </c>
      <c r="D7783" s="10" t="s">
        <v>15434</v>
      </c>
      <c r="E7783" s="10" t="s">
        <v>451</v>
      </c>
      <c r="F7783" s="10"/>
      <c r="G7783" s="10"/>
      <c r="H7783" s="10" t="s">
        <v>1350</v>
      </c>
      <c r="I7783" s="10"/>
      <c r="J7783" s="10" t="s">
        <v>11659</v>
      </c>
      <c r="K7783" s="10" t="s">
        <v>11660</v>
      </c>
      <c r="L7783" s="10" t="s">
        <v>14856</v>
      </c>
      <c r="M7783" s="9" t="s">
        <v>456</v>
      </c>
      <c r="N7783" s="12" t="s">
        <v>11662</v>
      </c>
    </row>
    <row r="7784" customFormat="1" spans="1:14">
      <c r="A7784" s="9" t="s">
        <v>9126</v>
      </c>
      <c r="B7784" s="10"/>
      <c r="C7784" s="10" t="s">
        <v>15435</v>
      </c>
      <c r="D7784" s="10" t="s">
        <v>15436</v>
      </c>
      <c r="E7784" s="10" t="s">
        <v>451</v>
      </c>
      <c r="F7784" s="10"/>
      <c r="G7784" s="10"/>
      <c r="H7784" s="10" t="s">
        <v>1350</v>
      </c>
      <c r="I7784" s="10"/>
      <c r="J7784" s="10" t="s">
        <v>11659</v>
      </c>
      <c r="K7784" s="10" t="s">
        <v>11660</v>
      </c>
      <c r="L7784" s="10" t="s">
        <v>14856</v>
      </c>
      <c r="M7784" s="9" t="s">
        <v>456</v>
      </c>
      <c r="N7784" s="12" t="s">
        <v>11662</v>
      </c>
    </row>
    <row r="7785" customFormat="1" spans="1:14">
      <c r="A7785" s="9" t="s">
        <v>9126</v>
      </c>
      <c r="B7785" s="10"/>
      <c r="C7785" s="10" t="s">
        <v>15437</v>
      </c>
      <c r="D7785" s="10" t="s">
        <v>15438</v>
      </c>
      <c r="E7785" s="10" t="s">
        <v>451</v>
      </c>
      <c r="F7785" s="10"/>
      <c r="G7785" s="10"/>
      <c r="H7785" s="10" t="s">
        <v>1350</v>
      </c>
      <c r="I7785" s="10"/>
      <c r="J7785" s="10" t="s">
        <v>11659</v>
      </c>
      <c r="K7785" s="10" t="s">
        <v>11660</v>
      </c>
      <c r="L7785" s="10" t="s">
        <v>14856</v>
      </c>
      <c r="M7785" s="9" t="s">
        <v>456</v>
      </c>
      <c r="N7785" s="12" t="s">
        <v>11662</v>
      </c>
    </row>
    <row r="7786" customFormat="1" spans="1:14">
      <c r="A7786" s="9" t="s">
        <v>9126</v>
      </c>
      <c r="B7786" s="10"/>
      <c r="C7786" s="10" t="s">
        <v>15439</v>
      </c>
      <c r="D7786" s="10" t="s">
        <v>15440</v>
      </c>
      <c r="E7786" s="10" t="s">
        <v>451</v>
      </c>
      <c r="F7786" s="10"/>
      <c r="G7786" s="10"/>
      <c r="H7786" s="10" t="s">
        <v>1350</v>
      </c>
      <c r="I7786" s="10"/>
      <c r="J7786" s="10" t="s">
        <v>11659</v>
      </c>
      <c r="K7786" s="10" t="s">
        <v>11660</v>
      </c>
      <c r="L7786" s="10" t="s">
        <v>14856</v>
      </c>
      <c r="M7786" s="9" t="s">
        <v>456</v>
      </c>
      <c r="N7786" s="12" t="s">
        <v>11662</v>
      </c>
    </row>
    <row r="7787" customFormat="1" spans="1:14">
      <c r="A7787" s="9" t="s">
        <v>9126</v>
      </c>
      <c r="B7787" s="10"/>
      <c r="C7787" s="10" t="s">
        <v>15441</v>
      </c>
      <c r="D7787" s="10" t="s">
        <v>15442</v>
      </c>
      <c r="E7787" s="13" t="s">
        <v>451</v>
      </c>
      <c r="F7787" s="10"/>
      <c r="G7787" s="10"/>
      <c r="H7787" s="10" t="s">
        <v>1350</v>
      </c>
      <c r="I7787" s="10"/>
      <c r="J7787" s="10" t="s">
        <v>11659</v>
      </c>
      <c r="K7787" s="10" t="s">
        <v>11660</v>
      </c>
      <c r="L7787" s="10" t="s">
        <v>14856</v>
      </c>
      <c r="M7787" s="9" t="s">
        <v>456</v>
      </c>
      <c r="N7787" s="12" t="s">
        <v>11662</v>
      </c>
    </row>
    <row r="7788" customFormat="1" spans="1:14">
      <c r="A7788" s="9" t="s">
        <v>9126</v>
      </c>
      <c r="B7788" s="10"/>
      <c r="C7788" s="10" t="s">
        <v>15443</v>
      </c>
      <c r="D7788" s="10" t="s">
        <v>15444</v>
      </c>
      <c r="E7788" s="13" t="s">
        <v>451</v>
      </c>
      <c r="F7788" s="10"/>
      <c r="G7788" s="10"/>
      <c r="H7788" s="10" t="s">
        <v>1350</v>
      </c>
      <c r="I7788" s="10"/>
      <c r="J7788" s="10" t="s">
        <v>11659</v>
      </c>
      <c r="K7788" s="10" t="s">
        <v>11660</v>
      </c>
      <c r="L7788" s="10" t="s">
        <v>14856</v>
      </c>
      <c r="M7788" s="9" t="s">
        <v>456</v>
      </c>
      <c r="N7788" s="12" t="s">
        <v>11662</v>
      </c>
    </row>
    <row r="7789" customFormat="1" spans="1:14">
      <c r="A7789" s="9" t="s">
        <v>9126</v>
      </c>
      <c r="B7789" s="10"/>
      <c r="C7789" s="10" t="s">
        <v>15445</v>
      </c>
      <c r="D7789" s="10" t="s">
        <v>15446</v>
      </c>
      <c r="E7789" s="13" t="s">
        <v>451</v>
      </c>
      <c r="F7789" s="10"/>
      <c r="G7789" s="10"/>
      <c r="H7789" s="10" t="s">
        <v>1350</v>
      </c>
      <c r="I7789" s="10"/>
      <c r="J7789" s="10" t="s">
        <v>11659</v>
      </c>
      <c r="K7789" s="10" t="s">
        <v>11660</v>
      </c>
      <c r="L7789" s="10" t="s">
        <v>14856</v>
      </c>
      <c r="M7789" s="9" t="s">
        <v>456</v>
      </c>
      <c r="N7789" s="12" t="s">
        <v>11662</v>
      </c>
    </row>
    <row r="7790" customFormat="1" spans="1:14">
      <c r="A7790" s="9" t="s">
        <v>9126</v>
      </c>
      <c r="B7790" s="9"/>
      <c r="C7790" s="10" t="s">
        <v>15447</v>
      </c>
      <c r="D7790" s="10" t="s">
        <v>15448</v>
      </c>
      <c r="E7790" s="10" t="s">
        <v>451</v>
      </c>
      <c r="F7790" s="10"/>
      <c r="G7790" s="10"/>
      <c r="H7790" s="10" t="s">
        <v>1350</v>
      </c>
      <c r="I7790" s="10"/>
      <c r="J7790" s="10" t="s">
        <v>11659</v>
      </c>
      <c r="K7790" s="10" t="s">
        <v>11660</v>
      </c>
      <c r="L7790" s="10" t="s">
        <v>14856</v>
      </c>
      <c r="M7790" s="9" t="s">
        <v>456</v>
      </c>
      <c r="N7790" s="12" t="s">
        <v>11662</v>
      </c>
    </row>
    <row r="7791" customFormat="1" spans="1:14">
      <c r="A7791" s="9" t="s">
        <v>9126</v>
      </c>
      <c r="B7791" s="9"/>
      <c r="C7791" s="10" t="s">
        <v>15449</v>
      </c>
      <c r="D7791" s="10" t="s">
        <v>15450</v>
      </c>
      <c r="E7791" s="10" t="s">
        <v>451</v>
      </c>
      <c r="F7791" s="10"/>
      <c r="G7791" s="10"/>
      <c r="H7791" s="10" t="s">
        <v>1350</v>
      </c>
      <c r="I7791" s="10"/>
      <c r="J7791" s="10" t="s">
        <v>11659</v>
      </c>
      <c r="K7791" s="10" t="s">
        <v>11660</v>
      </c>
      <c r="L7791" s="10" t="s">
        <v>1789</v>
      </c>
      <c r="M7791" s="9" t="s">
        <v>456</v>
      </c>
      <c r="N7791" s="12" t="s">
        <v>11662</v>
      </c>
    </row>
    <row r="7792" customFormat="1" spans="1:14">
      <c r="A7792" s="9" t="s">
        <v>9126</v>
      </c>
      <c r="B7792" s="9"/>
      <c r="C7792" s="10" t="s">
        <v>15451</v>
      </c>
      <c r="D7792" s="10" t="s">
        <v>15452</v>
      </c>
      <c r="E7792" s="10" t="s">
        <v>451</v>
      </c>
      <c r="F7792" s="10"/>
      <c r="G7792" s="10"/>
      <c r="H7792" s="10" t="s">
        <v>1350</v>
      </c>
      <c r="I7792" s="10"/>
      <c r="J7792" s="10" t="s">
        <v>11659</v>
      </c>
      <c r="K7792" s="10" t="s">
        <v>11660</v>
      </c>
      <c r="L7792" s="10" t="s">
        <v>1793</v>
      </c>
      <c r="M7792" s="9" t="s">
        <v>456</v>
      </c>
      <c r="N7792" s="12" t="s">
        <v>11662</v>
      </c>
    </row>
    <row r="7793" customFormat="1" spans="1:14">
      <c r="A7793" s="9" t="s">
        <v>9126</v>
      </c>
      <c r="B7793" s="10"/>
      <c r="C7793" s="10" t="s">
        <v>15453</v>
      </c>
      <c r="D7793" s="10" t="s">
        <v>15454</v>
      </c>
      <c r="E7793" s="10" t="s">
        <v>451</v>
      </c>
      <c r="F7793" s="10"/>
      <c r="G7793" s="10"/>
      <c r="H7793" s="10" t="s">
        <v>1350</v>
      </c>
      <c r="I7793" s="10"/>
      <c r="J7793" s="10" t="s">
        <v>11659</v>
      </c>
      <c r="K7793" s="10" t="s">
        <v>11660</v>
      </c>
      <c r="L7793" s="10" t="s">
        <v>1789</v>
      </c>
      <c r="M7793" s="9" t="s">
        <v>456</v>
      </c>
      <c r="N7793" s="12" t="s">
        <v>11662</v>
      </c>
    </row>
    <row r="7794" customFormat="1" spans="1:14">
      <c r="A7794" s="9" t="s">
        <v>9126</v>
      </c>
      <c r="B7794" s="10"/>
      <c r="C7794" s="10" t="s">
        <v>15455</v>
      </c>
      <c r="D7794" s="10" t="s">
        <v>15456</v>
      </c>
      <c r="E7794" s="10" t="s">
        <v>451</v>
      </c>
      <c r="F7794" s="10"/>
      <c r="G7794" s="10"/>
      <c r="H7794" s="10" t="s">
        <v>1350</v>
      </c>
      <c r="I7794" s="10"/>
      <c r="J7794" s="10" t="s">
        <v>11659</v>
      </c>
      <c r="K7794" s="10" t="s">
        <v>11660</v>
      </c>
      <c r="L7794" s="10" t="s">
        <v>1789</v>
      </c>
      <c r="M7794" s="9" t="s">
        <v>456</v>
      </c>
      <c r="N7794" s="12" t="s">
        <v>11662</v>
      </c>
    </row>
    <row r="7795" customFormat="1" spans="1:14">
      <c r="A7795" s="9" t="s">
        <v>9126</v>
      </c>
      <c r="B7795" s="10"/>
      <c r="C7795" s="10" t="s">
        <v>15457</v>
      </c>
      <c r="D7795" s="10" t="s">
        <v>15458</v>
      </c>
      <c r="E7795" s="10" t="s">
        <v>451</v>
      </c>
      <c r="F7795" s="10"/>
      <c r="G7795" s="10"/>
      <c r="H7795" s="10" t="s">
        <v>1350</v>
      </c>
      <c r="I7795" s="10"/>
      <c r="J7795" s="10" t="s">
        <v>11659</v>
      </c>
      <c r="K7795" s="10" t="s">
        <v>11660</v>
      </c>
      <c r="L7795" s="10" t="s">
        <v>1789</v>
      </c>
      <c r="M7795" s="9" t="s">
        <v>456</v>
      </c>
      <c r="N7795" s="12" t="s">
        <v>11662</v>
      </c>
    </row>
    <row r="7796" customFormat="1" spans="1:14">
      <c r="A7796" s="9" t="s">
        <v>9126</v>
      </c>
      <c r="B7796" s="9"/>
      <c r="C7796" s="10" t="s">
        <v>15459</v>
      </c>
      <c r="D7796" s="10" t="s">
        <v>15460</v>
      </c>
      <c r="E7796" s="10" t="s">
        <v>451</v>
      </c>
      <c r="F7796" s="10"/>
      <c r="G7796" s="10"/>
      <c r="H7796" s="10" t="s">
        <v>1350</v>
      </c>
      <c r="I7796" s="10"/>
      <c r="J7796" s="10" t="s">
        <v>11659</v>
      </c>
      <c r="K7796" s="10" t="s">
        <v>11660</v>
      </c>
      <c r="L7796" s="10" t="s">
        <v>14856</v>
      </c>
      <c r="M7796" s="9" t="s">
        <v>456</v>
      </c>
      <c r="N7796" s="12" t="s">
        <v>11662</v>
      </c>
    </row>
    <row r="7797" customFormat="1" spans="1:14">
      <c r="A7797" s="9" t="s">
        <v>9126</v>
      </c>
      <c r="B7797" s="9"/>
      <c r="C7797" s="10" t="s">
        <v>15461</v>
      </c>
      <c r="D7797" s="10" t="s">
        <v>15462</v>
      </c>
      <c r="E7797" s="10" t="s">
        <v>451</v>
      </c>
      <c r="F7797" s="10"/>
      <c r="G7797" s="10"/>
      <c r="H7797" s="10" t="s">
        <v>1350</v>
      </c>
      <c r="I7797" s="10"/>
      <c r="J7797" s="10" t="s">
        <v>11659</v>
      </c>
      <c r="K7797" s="10" t="s">
        <v>11660</v>
      </c>
      <c r="L7797" s="10" t="s">
        <v>1793</v>
      </c>
      <c r="M7797" s="9" t="s">
        <v>456</v>
      </c>
      <c r="N7797" s="12" t="s">
        <v>11662</v>
      </c>
    </row>
    <row r="7798" customFormat="1" spans="1:14">
      <c r="A7798" s="9" t="s">
        <v>9126</v>
      </c>
      <c r="B7798" s="9"/>
      <c r="C7798" s="10" t="s">
        <v>15463</v>
      </c>
      <c r="D7798" s="10" t="s">
        <v>15464</v>
      </c>
      <c r="E7798" s="10" t="s">
        <v>451</v>
      </c>
      <c r="F7798" s="10"/>
      <c r="G7798" s="10"/>
      <c r="H7798" s="10" t="s">
        <v>1350</v>
      </c>
      <c r="I7798" s="10"/>
      <c r="J7798" s="10" t="s">
        <v>11659</v>
      </c>
      <c r="K7798" s="10" t="s">
        <v>11660</v>
      </c>
      <c r="L7798" s="10" t="s">
        <v>1793</v>
      </c>
      <c r="M7798" s="9" t="s">
        <v>456</v>
      </c>
      <c r="N7798" s="12" t="s">
        <v>11662</v>
      </c>
    </row>
    <row r="7799" customFormat="1" spans="1:14">
      <c r="A7799" s="9" t="s">
        <v>9126</v>
      </c>
      <c r="B7799" s="9"/>
      <c r="C7799" s="10" t="s">
        <v>15465</v>
      </c>
      <c r="D7799" s="10" t="s">
        <v>15466</v>
      </c>
      <c r="E7799" s="10" t="s">
        <v>451</v>
      </c>
      <c r="F7799" s="10"/>
      <c r="G7799" s="10"/>
      <c r="H7799" s="10" t="s">
        <v>1350</v>
      </c>
      <c r="I7799" s="10"/>
      <c r="J7799" s="10" t="s">
        <v>11659</v>
      </c>
      <c r="K7799" s="10" t="s">
        <v>11660</v>
      </c>
      <c r="L7799" s="10" t="s">
        <v>1793</v>
      </c>
      <c r="M7799" s="9" t="s">
        <v>456</v>
      </c>
      <c r="N7799" s="12" t="s">
        <v>11662</v>
      </c>
    </row>
    <row r="7800" customFormat="1" spans="1:14">
      <c r="A7800" s="9" t="s">
        <v>9126</v>
      </c>
      <c r="B7800" s="9"/>
      <c r="C7800" s="10" t="s">
        <v>15467</v>
      </c>
      <c r="D7800" s="10" t="s">
        <v>15468</v>
      </c>
      <c r="E7800" s="10" t="s">
        <v>451</v>
      </c>
      <c r="F7800" s="10"/>
      <c r="G7800" s="10"/>
      <c r="H7800" s="10" t="s">
        <v>1350</v>
      </c>
      <c r="I7800" s="10"/>
      <c r="J7800" s="10" t="s">
        <v>11659</v>
      </c>
      <c r="K7800" s="10" t="s">
        <v>11660</v>
      </c>
      <c r="L7800" s="10" t="s">
        <v>14856</v>
      </c>
      <c r="M7800" s="9" t="s">
        <v>456</v>
      </c>
      <c r="N7800" s="12" t="s">
        <v>11662</v>
      </c>
    </row>
    <row r="7801" customFormat="1" spans="1:14">
      <c r="A7801" s="9" t="s">
        <v>9126</v>
      </c>
      <c r="B7801" s="9"/>
      <c r="C7801" s="10" t="s">
        <v>15469</v>
      </c>
      <c r="D7801" s="10" t="s">
        <v>15470</v>
      </c>
      <c r="E7801" s="10" t="s">
        <v>451</v>
      </c>
      <c r="F7801" s="10"/>
      <c r="G7801" s="10"/>
      <c r="H7801" s="10" t="s">
        <v>1350</v>
      </c>
      <c r="I7801" s="10"/>
      <c r="J7801" s="10" t="s">
        <v>11659</v>
      </c>
      <c r="K7801" s="10" t="s">
        <v>11660</v>
      </c>
      <c r="L7801" s="10" t="s">
        <v>1793</v>
      </c>
      <c r="M7801" s="9" t="s">
        <v>456</v>
      </c>
      <c r="N7801" s="12" t="s">
        <v>11662</v>
      </c>
    </row>
    <row r="7802" customFormat="1" spans="1:14">
      <c r="A7802" s="9" t="s">
        <v>9126</v>
      </c>
      <c r="B7802" s="9"/>
      <c r="C7802" s="10" t="s">
        <v>15471</v>
      </c>
      <c r="D7802" s="10" t="s">
        <v>15472</v>
      </c>
      <c r="E7802" s="10" t="s">
        <v>451</v>
      </c>
      <c r="F7802" s="10"/>
      <c r="G7802" s="10"/>
      <c r="H7802" s="10" t="s">
        <v>1350</v>
      </c>
      <c r="I7802" s="10"/>
      <c r="J7802" s="10" t="s">
        <v>11659</v>
      </c>
      <c r="K7802" s="10" t="s">
        <v>11660</v>
      </c>
      <c r="L7802" s="10" t="s">
        <v>1793</v>
      </c>
      <c r="M7802" s="9" t="s">
        <v>456</v>
      </c>
      <c r="N7802" s="12" t="s">
        <v>11662</v>
      </c>
    </row>
    <row r="7803" customFormat="1" spans="1:14">
      <c r="A7803" s="9" t="s">
        <v>9126</v>
      </c>
      <c r="B7803" s="9"/>
      <c r="C7803" s="10" t="s">
        <v>15473</v>
      </c>
      <c r="D7803" s="10" t="s">
        <v>15474</v>
      </c>
      <c r="E7803" s="10" t="s">
        <v>451</v>
      </c>
      <c r="F7803" s="10"/>
      <c r="G7803" s="10"/>
      <c r="H7803" s="10" t="s">
        <v>1350</v>
      </c>
      <c r="I7803" s="10"/>
      <c r="J7803" s="10" t="s">
        <v>11659</v>
      </c>
      <c r="K7803" s="10" t="s">
        <v>11660</v>
      </c>
      <c r="L7803" s="10" t="s">
        <v>1793</v>
      </c>
      <c r="M7803" s="9" t="s">
        <v>456</v>
      </c>
      <c r="N7803" s="12" t="s">
        <v>11662</v>
      </c>
    </row>
    <row r="7804" customFormat="1" spans="1:14">
      <c r="A7804" s="9" t="s">
        <v>9126</v>
      </c>
      <c r="B7804" s="9"/>
      <c r="C7804" s="10" t="s">
        <v>15475</v>
      </c>
      <c r="D7804" s="10" t="s">
        <v>15476</v>
      </c>
      <c r="E7804" s="10" t="s">
        <v>451</v>
      </c>
      <c r="F7804" s="10"/>
      <c r="G7804" s="10"/>
      <c r="H7804" s="10" t="s">
        <v>1350</v>
      </c>
      <c r="I7804" s="10"/>
      <c r="J7804" s="10" t="s">
        <v>11659</v>
      </c>
      <c r="K7804" s="10" t="s">
        <v>11660</v>
      </c>
      <c r="L7804" s="10" t="s">
        <v>1789</v>
      </c>
      <c r="M7804" s="9" t="s">
        <v>456</v>
      </c>
      <c r="N7804" s="12" t="s">
        <v>11662</v>
      </c>
    </row>
    <row r="7805" customFormat="1" spans="1:14">
      <c r="A7805" s="9" t="s">
        <v>9126</v>
      </c>
      <c r="B7805" s="9"/>
      <c r="C7805" s="10" t="s">
        <v>15477</v>
      </c>
      <c r="D7805" s="10" t="s">
        <v>15478</v>
      </c>
      <c r="E7805" s="10" t="s">
        <v>451</v>
      </c>
      <c r="F7805" s="10"/>
      <c r="G7805" s="10"/>
      <c r="H7805" s="10" t="s">
        <v>1350</v>
      </c>
      <c r="I7805" s="10"/>
      <c r="J7805" s="10" t="s">
        <v>11659</v>
      </c>
      <c r="K7805" s="10" t="s">
        <v>11660</v>
      </c>
      <c r="L7805" s="10" t="s">
        <v>1793</v>
      </c>
      <c r="M7805" s="9" t="s">
        <v>456</v>
      </c>
      <c r="N7805" s="12" t="s">
        <v>11662</v>
      </c>
    </row>
    <row r="7806" customFormat="1" spans="1:14">
      <c r="A7806" s="9" t="s">
        <v>9126</v>
      </c>
      <c r="B7806" s="10"/>
      <c r="C7806" s="10" t="s">
        <v>15479</v>
      </c>
      <c r="D7806" s="10" t="s">
        <v>15480</v>
      </c>
      <c r="E7806" s="10" t="s">
        <v>451</v>
      </c>
      <c r="F7806" s="10"/>
      <c r="G7806" s="10"/>
      <c r="H7806" s="10" t="s">
        <v>1350</v>
      </c>
      <c r="I7806" s="10"/>
      <c r="J7806" s="10" t="s">
        <v>11659</v>
      </c>
      <c r="K7806" s="10" t="s">
        <v>11660</v>
      </c>
      <c r="L7806" s="10" t="s">
        <v>14856</v>
      </c>
      <c r="M7806" s="9" t="s">
        <v>456</v>
      </c>
      <c r="N7806" s="12" t="s">
        <v>11662</v>
      </c>
    </row>
    <row r="7807" customFormat="1" spans="1:14">
      <c r="A7807" s="9" t="s">
        <v>9126</v>
      </c>
      <c r="B7807" s="10"/>
      <c r="C7807" s="10" t="s">
        <v>15481</v>
      </c>
      <c r="D7807" s="10" t="s">
        <v>15482</v>
      </c>
      <c r="E7807" s="10" t="s">
        <v>451</v>
      </c>
      <c r="F7807" s="10"/>
      <c r="G7807" s="10"/>
      <c r="H7807" s="10" t="s">
        <v>1350</v>
      </c>
      <c r="I7807" s="10"/>
      <c r="J7807" s="10" t="s">
        <v>11659</v>
      </c>
      <c r="K7807" s="10" t="s">
        <v>11660</v>
      </c>
      <c r="L7807" s="10" t="s">
        <v>14856</v>
      </c>
      <c r="M7807" s="9" t="s">
        <v>456</v>
      </c>
      <c r="N7807" s="12" t="s">
        <v>11662</v>
      </c>
    </row>
    <row r="7808" customFormat="1" spans="1:14">
      <c r="A7808" s="9" t="s">
        <v>9126</v>
      </c>
      <c r="B7808" s="10"/>
      <c r="C7808" s="10" t="s">
        <v>15483</v>
      </c>
      <c r="D7808" s="10" t="s">
        <v>15484</v>
      </c>
      <c r="E7808" s="10" t="s">
        <v>451</v>
      </c>
      <c r="F7808" s="10"/>
      <c r="G7808" s="10"/>
      <c r="H7808" s="10" t="s">
        <v>1350</v>
      </c>
      <c r="I7808" s="10"/>
      <c r="J7808" s="10" t="s">
        <v>11659</v>
      </c>
      <c r="K7808" s="10" t="s">
        <v>11660</v>
      </c>
      <c r="L7808" s="10" t="s">
        <v>14856</v>
      </c>
      <c r="M7808" s="9" t="s">
        <v>456</v>
      </c>
      <c r="N7808" s="12" t="s">
        <v>11662</v>
      </c>
    </row>
    <row r="7809" customFormat="1" spans="1:14">
      <c r="A7809" s="9" t="s">
        <v>9126</v>
      </c>
      <c r="B7809" s="10"/>
      <c r="C7809" s="10" t="s">
        <v>15485</v>
      </c>
      <c r="D7809" s="10" t="s">
        <v>15486</v>
      </c>
      <c r="E7809" s="10" t="s">
        <v>451</v>
      </c>
      <c r="F7809" s="10"/>
      <c r="G7809" s="10"/>
      <c r="H7809" s="10" t="s">
        <v>1350</v>
      </c>
      <c r="I7809" s="10"/>
      <c r="J7809" s="10" t="s">
        <v>11659</v>
      </c>
      <c r="K7809" s="10" t="s">
        <v>11660</v>
      </c>
      <c r="L7809" s="10" t="s">
        <v>1793</v>
      </c>
      <c r="M7809" s="9" t="s">
        <v>456</v>
      </c>
      <c r="N7809" s="12" t="s">
        <v>11662</v>
      </c>
    </row>
    <row r="7810" customFormat="1" spans="1:14">
      <c r="A7810" s="9" t="s">
        <v>9126</v>
      </c>
      <c r="B7810" s="10"/>
      <c r="C7810" s="10" t="s">
        <v>15487</v>
      </c>
      <c r="D7810" s="10" t="s">
        <v>15488</v>
      </c>
      <c r="E7810" s="10" t="s">
        <v>451</v>
      </c>
      <c r="F7810" s="10"/>
      <c r="G7810" s="10"/>
      <c r="H7810" s="10" t="s">
        <v>1350</v>
      </c>
      <c r="I7810" s="10"/>
      <c r="J7810" s="10" t="s">
        <v>11659</v>
      </c>
      <c r="K7810" s="10" t="s">
        <v>11660</v>
      </c>
      <c r="L7810" s="10" t="s">
        <v>1793</v>
      </c>
      <c r="M7810" s="9" t="s">
        <v>456</v>
      </c>
      <c r="N7810" s="12" t="s">
        <v>11662</v>
      </c>
    </row>
    <row r="7811" customFormat="1" spans="1:14">
      <c r="A7811" s="9" t="s">
        <v>9126</v>
      </c>
      <c r="B7811" s="10"/>
      <c r="C7811" s="10" t="s">
        <v>15489</v>
      </c>
      <c r="D7811" s="10" t="s">
        <v>15490</v>
      </c>
      <c r="E7811" s="13" t="s">
        <v>451</v>
      </c>
      <c r="F7811" s="10"/>
      <c r="G7811" s="10"/>
      <c r="H7811" s="10" t="s">
        <v>1350</v>
      </c>
      <c r="I7811" s="10"/>
      <c r="J7811" s="10" t="s">
        <v>11659</v>
      </c>
      <c r="K7811" s="10" t="s">
        <v>11660</v>
      </c>
      <c r="L7811" s="10" t="s">
        <v>1793</v>
      </c>
      <c r="M7811" s="9" t="s">
        <v>456</v>
      </c>
      <c r="N7811" s="12" t="s">
        <v>11662</v>
      </c>
    </row>
    <row r="7812" customFormat="1" spans="1:14">
      <c r="A7812" s="9" t="s">
        <v>9126</v>
      </c>
      <c r="B7812" s="10"/>
      <c r="C7812" s="10" t="s">
        <v>15491</v>
      </c>
      <c r="D7812" s="10" t="s">
        <v>15492</v>
      </c>
      <c r="E7812" s="13" t="s">
        <v>451</v>
      </c>
      <c r="F7812" s="10"/>
      <c r="G7812" s="10"/>
      <c r="H7812" s="10" t="s">
        <v>1350</v>
      </c>
      <c r="I7812" s="10"/>
      <c r="J7812" s="10" t="s">
        <v>11659</v>
      </c>
      <c r="K7812" s="10" t="s">
        <v>11660</v>
      </c>
      <c r="L7812" s="10" t="s">
        <v>1789</v>
      </c>
      <c r="M7812" s="9" t="s">
        <v>456</v>
      </c>
      <c r="N7812" s="12" t="s">
        <v>11662</v>
      </c>
    </row>
    <row r="7813" customFormat="1" spans="1:14">
      <c r="A7813" s="9" t="s">
        <v>9126</v>
      </c>
      <c r="B7813" s="10"/>
      <c r="C7813" s="10" t="s">
        <v>15493</v>
      </c>
      <c r="D7813" s="10" t="s">
        <v>15494</v>
      </c>
      <c r="E7813" s="13" t="s">
        <v>451</v>
      </c>
      <c r="F7813" s="10"/>
      <c r="G7813" s="10"/>
      <c r="H7813" s="10" t="s">
        <v>1350</v>
      </c>
      <c r="I7813" s="10"/>
      <c r="J7813" s="10" t="s">
        <v>11659</v>
      </c>
      <c r="K7813" s="10" t="s">
        <v>11660</v>
      </c>
      <c r="L7813" s="10" t="s">
        <v>1793</v>
      </c>
      <c r="M7813" s="9" t="s">
        <v>456</v>
      </c>
      <c r="N7813" s="12" t="s">
        <v>11662</v>
      </c>
    </row>
    <row r="7814" customFormat="1" spans="1:14">
      <c r="A7814" s="9" t="s">
        <v>9126</v>
      </c>
      <c r="B7814" s="10"/>
      <c r="C7814" s="10" t="s">
        <v>15495</v>
      </c>
      <c r="D7814" s="10" t="s">
        <v>15496</v>
      </c>
      <c r="E7814" s="10" t="s">
        <v>451</v>
      </c>
      <c r="F7814" s="10"/>
      <c r="G7814" s="10"/>
      <c r="H7814" s="10" t="s">
        <v>1350</v>
      </c>
      <c r="I7814" s="10"/>
      <c r="J7814" s="10" t="s">
        <v>11659</v>
      </c>
      <c r="K7814" s="10" t="s">
        <v>11660</v>
      </c>
      <c r="L7814" s="10" t="s">
        <v>14856</v>
      </c>
      <c r="M7814" s="9" t="s">
        <v>456</v>
      </c>
      <c r="N7814" s="12" t="s">
        <v>11662</v>
      </c>
    </row>
    <row r="7815" customFormat="1" spans="1:14">
      <c r="A7815" s="9" t="s">
        <v>9126</v>
      </c>
      <c r="B7815" s="10"/>
      <c r="C7815" s="10" t="s">
        <v>15497</v>
      </c>
      <c r="D7815" s="10" t="s">
        <v>15498</v>
      </c>
      <c r="E7815" s="10" t="s">
        <v>451</v>
      </c>
      <c r="F7815" s="10"/>
      <c r="G7815" s="10"/>
      <c r="H7815" s="10" t="s">
        <v>1350</v>
      </c>
      <c r="I7815" s="10"/>
      <c r="J7815" s="10" t="s">
        <v>11659</v>
      </c>
      <c r="K7815" s="10" t="s">
        <v>11660</v>
      </c>
      <c r="L7815" s="10" t="s">
        <v>1793</v>
      </c>
      <c r="M7815" s="9" t="s">
        <v>456</v>
      </c>
      <c r="N7815" s="12" t="s">
        <v>11662</v>
      </c>
    </row>
    <row r="7816" customFormat="1" spans="1:14">
      <c r="A7816" s="9" t="s">
        <v>9126</v>
      </c>
      <c r="B7816" s="10"/>
      <c r="C7816" s="10" t="s">
        <v>15499</v>
      </c>
      <c r="D7816" s="10" t="s">
        <v>15500</v>
      </c>
      <c r="E7816" s="10" t="s">
        <v>451</v>
      </c>
      <c r="F7816" s="10"/>
      <c r="G7816" s="10"/>
      <c r="H7816" s="10" t="s">
        <v>1350</v>
      </c>
      <c r="I7816" s="10"/>
      <c r="J7816" s="10" t="s">
        <v>11659</v>
      </c>
      <c r="K7816" s="10" t="s">
        <v>11660</v>
      </c>
      <c r="L7816" s="10" t="s">
        <v>1793</v>
      </c>
      <c r="M7816" s="9" t="s">
        <v>456</v>
      </c>
      <c r="N7816" s="12" t="s">
        <v>11662</v>
      </c>
    </row>
    <row r="7817" customFormat="1" spans="1:14">
      <c r="A7817" s="9" t="s">
        <v>9126</v>
      </c>
      <c r="B7817" s="10"/>
      <c r="C7817" s="10" t="s">
        <v>15501</v>
      </c>
      <c r="D7817" s="10" t="s">
        <v>15502</v>
      </c>
      <c r="E7817" s="10" t="s">
        <v>451</v>
      </c>
      <c r="F7817" s="10"/>
      <c r="G7817" s="10"/>
      <c r="H7817" s="10" t="s">
        <v>1350</v>
      </c>
      <c r="I7817" s="10"/>
      <c r="J7817" s="10" t="s">
        <v>11659</v>
      </c>
      <c r="K7817" s="10" t="s">
        <v>11660</v>
      </c>
      <c r="L7817" s="10" t="s">
        <v>14856</v>
      </c>
      <c r="M7817" s="9" t="s">
        <v>456</v>
      </c>
      <c r="N7817" s="12" t="s">
        <v>11662</v>
      </c>
    </row>
    <row r="7818" customFormat="1" spans="1:14">
      <c r="A7818" s="9" t="s">
        <v>9126</v>
      </c>
      <c r="B7818" s="10"/>
      <c r="C7818" s="10" t="s">
        <v>15503</v>
      </c>
      <c r="D7818" s="10" t="s">
        <v>15504</v>
      </c>
      <c r="E7818" s="10" t="s">
        <v>451</v>
      </c>
      <c r="F7818" s="10"/>
      <c r="G7818" s="10"/>
      <c r="H7818" s="10" t="s">
        <v>1350</v>
      </c>
      <c r="I7818" s="10"/>
      <c r="J7818" s="10" t="s">
        <v>11659</v>
      </c>
      <c r="K7818" s="10" t="s">
        <v>11660</v>
      </c>
      <c r="L7818" s="10" t="s">
        <v>1793</v>
      </c>
      <c r="M7818" s="9" t="s">
        <v>456</v>
      </c>
      <c r="N7818" s="12" t="s">
        <v>11662</v>
      </c>
    </row>
    <row r="7819" customFormat="1" spans="1:14">
      <c r="A7819" s="9" t="s">
        <v>9126</v>
      </c>
      <c r="B7819" s="10"/>
      <c r="C7819" s="10" t="s">
        <v>15505</v>
      </c>
      <c r="D7819" s="10" t="s">
        <v>15506</v>
      </c>
      <c r="E7819" s="10" t="s">
        <v>451</v>
      </c>
      <c r="F7819" s="10"/>
      <c r="G7819" s="10"/>
      <c r="H7819" s="10" t="s">
        <v>1350</v>
      </c>
      <c r="I7819" s="10"/>
      <c r="J7819" s="10" t="s">
        <v>11659</v>
      </c>
      <c r="K7819" s="10" t="s">
        <v>11660</v>
      </c>
      <c r="L7819" s="10" t="s">
        <v>14856</v>
      </c>
      <c r="M7819" s="9" t="s">
        <v>456</v>
      </c>
      <c r="N7819" s="12" t="s">
        <v>11662</v>
      </c>
    </row>
    <row r="7820" customFormat="1" spans="1:14">
      <c r="A7820" s="9" t="s">
        <v>9126</v>
      </c>
      <c r="B7820" s="10"/>
      <c r="C7820" s="10" t="s">
        <v>15507</v>
      </c>
      <c r="D7820" s="10" t="s">
        <v>15508</v>
      </c>
      <c r="E7820" s="13" t="s">
        <v>451</v>
      </c>
      <c r="F7820" s="10"/>
      <c r="G7820" s="10"/>
      <c r="H7820" s="10" t="s">
        <v>1350</v>
      </c>
      <c r="I7820" s="10"/>
      <c r="J7820" s="10" t="s">
        <v>11659</v>
      </c>
      <c r="K7820" s="10" t="s">
        <v>11660</v>
      </c>
      <c r="L7820" s="10" t="s">
        <v>14856</v>
      </c>
      <c r="M7820" s="9" t="s">
        <v>456</v>
      </c>
      <c r="N7820" s="12" t="s">
        <v>11662</v>
      </c>
    </row>
    <row r="7821" customFormat="1" spans="1:14">
      <c r="A7821" s="9" t="s">
        <v>9126</v>
      </c>
      <c r="B7821" s="9"/>
      <c r="C7821" s="10" t="s">
        <v>15509</v>
      </c>
      <c r="D7821" s="10" t="s">
        <v>15510</v>
      </c>
      <c r="E7821" s="10" t="s">
        <v>451</v>
      </c>
      <c r="F7821" s="10"/>
      <c r="G7821" s="10"/>
      <c r="H7821" s="10" t="s">
        <v>1350</v>
      </c>
      <c r="I7821" s="10"/>
      <c r="J7821" s="10" t="s">
        <v>11659</v>
      </c>
      <c r="K7821" s="10" t="s">
        <v>11660</v>
      </c>
      <c r="L7821" s="10" t="s">
        <v>1793</v>
      </c>
      <c r="M7821" s="9" t="s">
        <v>456</v>
      </c>
      <c r="N7821" s="12" t="s">
        <v>11662</v>
      </c>
    </row>
    <row r="7822" customFormat="1" spans="1:14">
      <c r="A7822" s="9" t="s">
        <v>9126</v>
      </c>
      <c r="B7822" s="9"/>
      <c r="C7822" s="10" t="s">
        <v>15511</v>
      </c>
      <c r="D7822" s="10" t="s">
        <v>15512</v>
      </c>
      <c r="E7822" s="10" t="s">
        <v>451</v>
      </c>
      <c r="F7822" s="10"/>
      <c r="G7822" s="10"/>
      <c r="H7822" s="10" t="s">
        <v>1350</v>
      </c>
      <c r="I7822" s="10"/>
      <c r="J7822" s="10" t="s">
        <v>11659</v>
      </c>
      <c r="K7822" s="10" t="s">
        <v>11660</v>
      </c>
      <c r="L7822" s="10" t="s">
        <v>14856</v>
      </c>
      <c r="M7822" s="9" t="s">
        <v>456</v>
      </c>
      <c r="N7822" s="12" t="s">
        <v>11662</v>
      </c>
    </row>
    <row r="7823" customFormat="1" spans="1:14">
      <c r="A7823" s="9" t="s">
        <v>9126</v>
      </c>
      <c r="B7823" s="10"/>
      <c r="C7823" s="10" t="s">
        <v>15513</v>
      </c>
      <c r="D7823" s="10" t="s">
        <v>15514</v>
      </c>
      <c r="E7823" s="13" t="s">
        <v>451</v>
      </c>
      <c r="F7823" s="10"/>
      <c r="G7823" s="10"/>
      <c r="H7823" s="10" t="s">
        <v>1350</v>
      </c>
      <c r="I7823" s="10"/>
      <c r="J7823" s="10" t="s">
        <v>11659</v>
      </c>
      <c r="K7823" s="10" t="s">
        <v>11660</v>
      </c>
      <c r="L7823" s="10" t="s">
        <v>1793</v>
      </c>
      <c r="M7823" s="9" t="s">
        <v>456</v>
      </c>
      <c r="N7823" s="12" t="s">
        <v>11662</v>
      </c>
    </row>
    <row r="7824" customFormat="1" spans="1:14">
      <c r="A7824" s="9" t="s">
        <v>9126</v>
      </c>
      <c r="B7824" s="9"/>
      <c r="C7824" s="10" t="s">
        <v>15515</v>
      </c>
      <c r="D7824" s="10" t="s">
        <v>15516</v>
      </c>
      <c r="E7824" s="10" t="s">
        <v>451</v>
      </c>
      <c r="F7824" s="10"/>
      <c r="G7824" s="10"/>
      <c r="H7824" s="10" t="s">
        <v>1350</v>
      </c>
      <c r="I7824" s="10"/>
      <c r="J7824" s="10" t="s">
        <v>11659</v>
      </c>
      <c r="K7824" s="10" t="s">
        <v>11660</v>
      </c>
      <c r="L7824" s="10" t="s">
        <v>1789</v>
      </c>
      <c r="M7824" s="9" t="s">
        <v>456</v>
      </c>
      <c r="N7824" s="12" t="s">
        <v>11662</v>
      </c>
    </row>
    <row r="7825" customFormat="1" spans="1:14">
      <c r="A7825" s="9" t="s">
        <v>9126</v>
      </c>
      <c r="B7825" s="9"/>
      <c r="C7825" s="10" t="s">
        <v>15517</v>
      </c>
      <c r="D7825" s="10" t="s">
        <v>15518</v>
      </c>
      <c r="E7825" s="10" t="s">
        <v>451</v>
      </c>
      <c r="F7825" s="10"/>
      <c r="G7825" s="10"/>
      <c r="H7825" s="10" t="s">
        <v>1350</v>
      </c>
      <c r="I7825" s="10"/>
      <c r="J7825" s="10" t="s">
        <v>11659</v>
      </c>
      <c r="K7825" s="10" t="s">
        <v>11660</v>
      </c>
      <c r="L7825" s="10" t="s">
        <v>14856</v>
      </c>
      <c r="M7825" s="9" t="s">
        <v>456</v>
      </c>
      <c r="N7825" s="12" t="s">
        <v>11662</v>
      </c>
    </row>
    <row r="7826" customFormat="1" spans="1:14">
      <c r="A7826" s="9" t="s">
        <v>9126</v>
      </c>
      <c r="B7826" s="9"/>
      <c r="C7826" s="10" t="s">
        <v>15519</v>
      </c>
      <c r="D7826" s="10" t="s">
        <v>15520</v>
      </c>
      <c r="E7826" s="10" t="s">
        <v>451</v>
      </c>
      <c r="F7826" s="10"/>
      <c r="G7826" s="10"/>
      <c r="H7826" s="10" t="s">
        <v>1350</v>
      </c>
      <c r="I7826" s="10"/>
      <c r="J7826" s="10" t="s">
        <v>11659</v>
      </c>
      <c r="K7826" s="10" t="s">
        <v>11660</v>
      </c>
      <c r="L7826" s="10" t="s">
        <v>14856</v>
      </c>
      <c r="M7826" s="9" t="s">
        <v>456</v>
      </c>
      <c r="N7826" s="12" t="s">
        <v>11662</v>
      </c>
    </row>
    <row r="7827" customFormat="1" spans="1:14">
      <c r="A7827" s="9" t="s">
        <v>9126</v>
      </c>
      <c r="B7827" s="10"/>
      <c r="C7827" s="10" t="s">
        <v>15521</v>
      </c>
      <c r="D7827" s="10" t="s">
        <v>15522</v>
      </c>
      <c r="E7827" s="10" t="s">
        <v>451</v>
      </c>
      <c r="F7827" s="10"/>
      <c r="G7827" s="10"/>
      <c r="H7827" s="10" t="s">
        <v>1350</v>
      </c>
      <c r="I7827" s="10"/>
      <c r="J7827" s="10" t="s">
        <v>11659</v>
      </c>
      <c r="K7827" s="10" t="s">
        <v>11660</v>
      </c>
      <c r="L7827" s="10" t="s">
        <v>14856</v>
      </c>
      <c r="M7827" s="9" t="s">
        <v>456</v>
      </c>
      <c r="N7827" s="12" t="s">
        <v>11662</v>
      </c>
    </row>
    <row r="7828" customFormat="1" spans="1:14">
      <c r="A7828" s="9" t="s">
        <v>9126</v>
      </c>
      <c r="B7828" s="10"/>
      <c r="C7828" s="10" t="s">
        <v>15523</v>
      </c>
      <c r="D7828" s="10" t="s">
        <v>15524</v>
      </c>
      <c r="E7828" s="10" t="s">
        <v>451</v>
      </c>
      <c r="F7828" s="10"/>
      <c r="G7828" s="10"/>
      <c r="H7828" s="10" t="s">
        <v>1350</v>
      </c>
      <c r="I7828" s="10"/>
      <c r="J7828" s="10" t="s">
        <v>11659</v>
      </c>
      <c r="K7828" s="10" t="s">
        <v>11660</v>
      </c>
      <c r="L7828" s="10" t="s">
        <v>14856</v>
      </c>
      <c r="M7828" s="9" t="s">
        <v>456</v>
      </c>
      <c r="N7828" s="12" t="s">
        <v>11662</v>
      </c>
    </row>
    <row r="7829" customFormat="1" spans="1:14">
      <c r="A7829" s="9" t="s">
        <v>9126</v>
      </c>
      <c r="B7829" s="10"/>
      <c r="C7829" s="10" t="s">
        <v>15525</v>
      </c>
      <c r="D7829" s="10" t="s">
        <v>15526</v>
      </c>
      <c r="E7829" s="10" t="s">
        <v>451</v>
      </c>
      <c r="F7829" s="10"/>
      <c r="G7829" s="10"/>
      <c r="H7829" s="10" t="s">
        <v>1350</v>
      </c>
      <c r="I7829" s="10"/>
      <c r="J7829" s="10" t="s">
        <v>11659</v>
      </c>
      <c r="K7829" s="10" t="s">
        <v>11660</v>
      </c>
      <c r="L7829" s="10" t="s">
        <v>14856</v>
      </c>
      <c r="M7829" s="9" t="s">
        <v>456</v>
      </c>
      <c r="N7829" s="12" t="s">
        <v>11662</v>
      </c>
    </row>
    <row r="7830" customFormat="1" spans="1:14">
      <c r="A7830" s="9" t="s">
        <v>9126</v>
      </c>
      <c r="B7830" s="10"/>
      <c r="C7830" s="10" t="s">
        <v>15527</v>
      </c>
      <c r="D7830" s="10" t="s">
        <v>15528</v>
      </c>
      <c r="E7830" s="10" t="s">
        <v>451</v>
      </c>
      <c r="F7830" s="10"/>
      <c r="G7830" s="10"/>
      <c r="H7830" s="10" t="s">
        <v>1350</v>
      </c>
      <c r="I7830" s="10"/>
      <c r="J7830" s="10" t="s">
        <v>11659</v>
      </c>
      <c r="K7830" s="10" t="s">
        <v>11660</v>
      </c>
      <c r="L7830" s="10" t="s">
        <v>14856</v>
      </c>
      <c r="M7830" s="9" t="s">
        <v>456</v>
      </c>
      <c r="N7830" s="12" t="s">
        <v>11662</v>
      </c>
    </row>
    <row r="7831" customFormat="1" spans="1:14">
      <c r="A7831" s="9" t="s">
        <v>9126</v>
      </c>
      <c r="B7831" s="10"/>
      <c r="C7831" s="10" t="s">
        <v>15529</v>
      </c>
      <c r="D7831" s="10" t="s">
        <v>15530</v>
      </c>
      <c r="E7831" s="10" t="s">
        <v>451</v>
      </c>
      <c r="F7831" s="10"/>
      <c r="G7831" s="10"/>
      <c r="H7831" s="10" t="s">
        <v>1350</v>
      </c>
      <c r="I7831" s="10"/>
      <c r="J7831" s="10" t="s">
        <v>11659</v>
      </c>
      <c r="K7831" s="10" t="s">
        <v>11660</v>
      </c>
      <c r="L7831" s="10" t="s">
        <v>1793</v>
      </c>
      <c r="M7831" s="9" t="s">
        <v>456</v>
      </c>
      <c r="N7831" s="12" t="s">
        <v>11662</v>
      </c>
    </row>
    <row r="7832" customFormat="1" spans="1:14">
      <c r="A7832" s="9" t="s">
        <v>9126</v>
      </c>
      <c r="B7832" s="10"/>
      <c r="C7832" s="10" t="s">
        <v>15531</v>
      </c>
      <c r="D7832" s="10" t="s">
        <v>15532</v>
      </c>
      <c r="E7832" s="10" t="s">
        <v>451</v>
      </c>
      <c r="F7832" s="10"/>
      <c r="G7832" s="10"/>
      <c r="H7832" s="10" t="s">
        <v>1350</v>
      </c>
      <c r="I7832" s="10"/>
      <c r="J7832" s="10" t="s">
        <v>11659</v>
      </c>
      <c r="K7832" s="10" t="s">
        <v>11660</v>
      </c>
      <c r="L7832" s="10" t="s">
        <v>1793</v>
      </c>
      <c r="M7832" s="9" t="s">
        <v>456</v>
      </c>
      <c r="N7832" s="12" t="s">
        <v>11662</v>
      </c>
    </row>
    <row r="7833" customFormat="1" spans="1:14">
      <c r="A7833" s="9" t="s">
        <v>9126</v>
      </c>
      <c r="B7833" s="10"/>
      <c r="C7833" s="10" t="s">
        <v>15533</v>
      </c>
      <c r="D7833" s="10" t="s">
        <v>15534</v>
      </c>
      <c r="E7833" s="10" t="s">
        <v>451</v>
      </c>
      <c r="F7833" s="10"/>
      <c r="G7833" s="10"/>
      <c r="H7833" s="10" t="s">
        <v>1350</v>
      </c>
      <c r="I7833" s="10"/>
      <c r="J7833" s="10" t="s">
        <v>11659</v>
      </c>
      <c r="K7833" s="10" t="s">
        <v>11660</v>
      </c>
      <c r="L7833" s="10" t="s">
        <v>1793</v>
      </c>
      <c r="M7833" s="9" t="s">
        <v>456</v>
      </c>
      <c r="N7833" s="12" t="s">
        <v>11662</v>
      </c>
    </row>
    <row r="7834" customFormat="1" spans="1:14">
      <c r="A7834" s="9" t="s">
        <v>9126</v>
      </c>
      <c r="B7834" s="10"/>
      <c r="C7834" s="10" t="s">
        <v>15535</v>
      </c>
      <c r="D7834" s="10" t="s">
        <v>15536</v>
      </c>
      <c r="E7834" s="10" t="s">
        <v>451</v>
      </c>
      <c r="F7834" s="10"/>
      <c r="G7834" s="10"/>
      <c r="H7834" s="10" t="s">
        <v>1350</v>
      </c>
      <c r="I7834" s="10"/>
      <c r="J7834" s="10" t="s">
        <v>11659</v>
      </c>
      <c r="K7834" s="10" t="s">
        <v>11660</v>
      </c>
      <c r="L7834" s="10" t="s">
        <v>14856</v>
      </c>
      <c r="M7834" s="9" t="s">
        <v>456</v>
      </c>
      <c r="N7834" s="12" t="s">
        <v>11662</v>
      </c>
    </row>
    <row r="7835" customFormat="1" spans="1:14">
      <c r="A7835" s="9" t="s">
        <v>9126</v>
      </c>
      <c r="B7835" s="10"/>
      <c r="C7835" s="10" t="s">
        <v>15537</v>
      </c>
      <c r="D7835" s="10" t="s">
        <v>15538</v>
      </c>
      <c r="E7835" s="10" t="s">
        <v>451</v>
      </c>
      <c r="F7835" s="10"/>
      <c r="G7835" s="10"/>
      <c r="H7835" s="10" t="s">
        <v>1350</v>
      </c>
      <c r="I7835" s="10"/>
      <c r="J7835" s="10" t="s">
        <v>11659</v>
      </c>
      <c r="K7835" s="10" t="s">
        <v>11660</v>
      </c>
      <c r="L7835" s="10" t="s">
        <v>14856</v>
      </c>
      <c r="M7835" s="9" t="s">
        <v>456</v>
      </c>
      <c r="N7835" s="12" t="s">
        <v>11662</v>
      </c>
    </row>
    <row r="7836" customFormat="1" spans="1:14">
      <c r="A7836" s="9" t="s">
        <v>9126</v>
      </c>
      <c r="B7836" s="10"/>
      <c r="C7836" s="10" t="s">
        <v>15539</v>
      </c>
      <c r="D7836" s="10" t="s">
        <v>15540</v>
      </c>
      <c r="E7836" s="10" t="s">
        <v>451</v>
      </c>
      <c r="F7836" s="10"/>
      <c r="G7836" s="10"/>
      <c r="H7836" s="10" t="s">
        <v>1350</v>
      </c>
      <c r="I7836" s="10"/>
      <c r="J7836" s="10" t="s">
        <v>11659</v>
      </c>
      <c r="K7836" s="10" t="s">
        <v>11660</v>
      </c>
      <c r="L7836" s="10" t="s">
        <v>14856</v>
      </c>
      <c r="M7836" s="9" t="s">
        <v>456</v>
      </c>
      <c r="N7836" s="12" t="s">
        <v>11662</v>
      </c>
    </row>
    <row r="7837" customFormat="1" spans="1:14">
      <c r="A7837" s="9" t="s">
        <v>9126</v>
      </c>
      <c r="B7837" s="10"/>
      <c r="C7837" s="10" t="s">
        <v>15541</v>
      </c>
      <c r="D7837" s="10" t="s">
        <v>15542</v>
      </c>
      <c r="E7837" s="10" t="s">
        <v>451</v>
      </c>
      <c r="F7837" s="10"/>
      <c r="G7837" s="10"/>
      <c r="H7837" s="10" t="s">
        <v>1350</v>
      </c>
      <c r="I7837" s="10"/>
      <c r="J7837" s="10" t="s">
        <v>11659</v>
      </c>
      <c r="K7837" s="10" t="s">
        <v>11660</v>
      </c>
      <c r="L7837" s="10" t="s">
        <v>14856</v>
      </c>
      <c r="M7837" s="9" t="s">
        <v>456</v>
      </c>
      <c r="N7837" s="12" t="s">
        <v>11662</v>
      </c>
    </row>
    <row r="7838" customFormat="1" spans="1:14">
      <c r="A7838" s="9" t="s">
        <v>9126</v>
      </c>
      <c r="B7838" s="10"/>
      <c r="C7838" s="10" t="s">
        <v>15543</v>
      </c>
      <c r="D7838" s="10" t="s">
        <v>15544</v>
      </c>
      <c r="E7838" s="10" t="s">
        <v>451</v>
      </c>
      <c r="F7838" s="10"/>
      <c r="G7838" s="10"/>
      <c r="H7838" s="10" t="s">
        <v>1350</v>
      </c>
      <c r="I7838" s="10"/>
      <c r="J7838" s="10" t="s">
        <v>11659</v>
      </c>
      <c r="K7838" s="10" t="s">
        <v>11660</v>
      </c>
      <c r="L7838" s="10" t="s">
        <v>15127</v>
      </c>
      <c r="M7838" s="9" t="s">
        <v>456</v>
      </c>
      <c r="N7838" s="12" t="s">
        <v>11662</v>
      </c>
    </row>
    <row r="7839" customFormat="1" spans="1:14">
      <c r="A7839" s="9" t="s">
        <v>9126</v>
      </c>
      <c r="B7839" s="10"/>
      <c r="C7839" s="10" t="s">
        <v>15545</v>
      </c>
      <c r="D7839" s="10" t="s">
        <v>15546</v>
      </c>
      <c r="E7839" s="13" t="s">
        <v>451</v>
      </c>
      <c r="F7839" s="10"/>
      <c r="G7839" s="10"/>
      <c r="H7839" s="10" t="s">
        <v>1350</v>
      </c>
      <c r="I7839" s="10"/>
      <c r="J7839" s="10" t="s">
        <v>11659</v>
      </c>
      <c r="K7839" s="10" t="s">
        <v>11660</v>
      </c>
      <c r="L7839" s="10" t="s">
        <v>1793</v>
      </c>
      <c r="M7839" s="9" t="s">
        <v>456</v>
      </c>
      <c r="N7839" s="12" t="s">
        <v>11662</v>
      </c>
    </row>
    <row r="7840" customFormat="1" spans="1:14">
      <c r="A7840" s="9" t="s">
        <v>9126</v>
      </c>
      <c r="B7840" s="10"/>
      <c r="C7840" s="10" t="s">
        <v>15547</v>
      </c>
      <c r="D7840" s="10" t="s">
        <v>15548</v>
      </c>
      <c r="E7840" s="13" t="s">
        <v>451</v>
      </c>
      <c r="F7840" s="10"/>
      <c r="G7840" s="10"/>
      <c r="H7840" s="10" t="s">
        <v>1350</v>
      </c>
      <c r="I7840" s="10"/>
      <c r="J7840" s="10" t="s">
        <v>11659</v>
      </c>
      <c r="K7840" s="10" t="s">
        <v>11660</v>
      </c>
      <c r="L7840" s="10" t="s">
        <v>14856</v>
      </c>
      <c r="M7840" s="9" t="s">
        <v>456</v>
      </c>
      <c r="N7840" s="12" t="s">
        <v>11662</v>
      </c>
    </row>
    <row r="7841" customFormat="1" spans="1:14">
      <c r="A7841" s="9" t="s">
        <v>9126</v>
      </c>
      <c r="B7841" s="9"/>
      <c r="C7841" s="10" t="s">
        <v>15549</v>
      </c>
      <c r="D7841" s="10" t="s">
        <v>15550</v>
      </c>
      <c r="E7841" s="10" t="s">
        <v>451</v>
      </c>
      <c r="F7841" s="10"/>
      <c r="G7841" s="10"/>
      <c r="H7841" s="10" t="s">
        <v>1350</v>
      </c>
      <c r="I7841" s="10"/>
      <c r="J7841" s="10" t="s">
        <v>11659</v>
      </c>
      <c r="K7841" s="10" t="s">
        <v>11660</v>
      </c>
      <c r="L7841" s="10" t="s">
        <v>14856</v>
      </c>
      <c r="M7841" s="9" t="s">
        <v>456</v>
      </c>
      <c r="N7841" s="12" t="s">
        <v>11662</v>
      </c>
    </row>
    <row r="7842" customFormat="1" spans="1:14">
      <c r="A7842" s="9" t="s">
        <v>9126</v>
      </c>
      <c r="B7842" s="9"/>
      <c r="C7842" s="10" t="s">
        <v>15551</v>
      </c>
      <c r="D7842" s="10" t="s">
        <v>15552</v>
      </c>
      <c r="E7842" s="10" t="s">
        <v>451</v>
      </c>
      <c r="F7842" s="10"/>
      <c r="G7842" s="10"/>
      <c r="H7842" s="10" t="s">
        <v>1350</v>
      </c>
      <c r="I7842" s="10"/>
      <c r="J7842" s="10" t="s">
        <v>11659</v>
      </c>
      <c r="K7842" s="10" t="s">
        <v>11660</v>
      </c>
      <c r="L7842" s="10" t="s">
        <v>1793</v>
      </c>
      <c r="M7842" s="9" t="s">
        <v>456</v>
      </c>
      <c r="N7842" s="12" t="s">
        <v>11662</v>
      </c>
    </row>
    <row r="7843" customFormat="1" spans="1:14">
      <c r="A7843" s="9" t="s">
        <v>9126</v>
      </c>
      <c r="B7843" s="9"/>
      <c r="C7843" s="9" t="s">
        <v>15553</v>
      </c>
      <c r="D7843" s="9" t="s">
        <v>15554</v>
      </c>
      <c r="E7843" s="9" t="s">
        <v>451</v>
      </c>
      <c r="F7843" s="9"/>
      <c r="G7843" s="9"/>
      <c r="H7843" s="9" t="s">
        <v>1350</v>
      </c>
      <c r="I7843" s="9"/>
      <c r="J7843" s="10" t="s">
        <v>11659</v>
      </c>
      <c r="K7843" s="9" t="s">
        <v>11660</v>
      </c>
      <c r="L7843" s="10" t="s">
        <v>14856</v>
      </c>
      <c r="M7843" s="9" t="s">
        <v>456</v>
      </c>
      <c r="N7843" s="12" t="s">
        <v>11662</v>
      </c>
    </row>
    <row r="7844" customFormat="1" spans="1:14">
      <c r="A7844" s="9" t="s">
        <v>9126</v>
      </c>
      <c r="B7844" s="9"/>
      <c r="C7844" s="10" t="s">
        <v>15555</v>
      </c>
      <c r="D7844" s="10" t="s">
        <v>15556</v>
      </c>
      <c r="E7844" s="10" t="s">
        <v>451</v>
      </c>
      <c r="F7844" s="10"/>
      <c r="G7844" s="10"/>
      <c r="H7844" s="10" t="s">
        <v>1350</v>
      </c>
      <c r="I7844" s="10"/>
      <c r="J7844" s="10" t="s">
        <v>11659</v>
      </c>
      <c r="K7844" s="10" t="s">
        <v>11660</v>
      </c>
      <c r="L7844" s="10" t="s">
        <v>1793</v>
      </c>
      <c r="M7844" s="9" t="s">
        <v>456</v>
      </c>
      <c r="N7844" s="12" t="s">
        <v>11662</v>
      </c>
    </row>
    <row r="7845" customFormat="1" spans="1:14">
      <c r="A7845" s="9" t="s">
        <v>9126</v>
      </c>
      <c r="B7845" s="9"/>
      <c r="C7845" s="10" t="s">
        <v>15557</v>
      </c>
      <c r="D7845" s="10" t="s">
        <v>15558</v>
      </c>
      <c r="E7845" s="10" t="s">
        <v>451</v>
      </c>
      <c r="F7845" s="10"/>
      <c r="G7845" s="10"/>
      <c r="H7845" s="10" t="s">
        <v>1350</v>
      </c>
      <c r="I7845" s="10"/>
      <c r="J7845" s="10" t="s">
        <v>11659</v>
      </c>
      <c r="K7845" s="10" t="s">
        <v>11660</v>
      </c>
      <c r="L7845" s="10" t="s">
        <v>14856</v>
      </c>
      <c r="M7845" s="9" t="s">
        <v>456</v>
      </c>
      <c r="N7845" s="12" t="s">
        <v>11662</v>
      </c>
    </row>
    <row r="7846" customFormat="1" spans="1:14">
      <c r="A7846" s="9" t="s">
        <v>9126</v>
      </c>
      <c r="B7846" s="9"/>
      <c r="C7846" s="10" t="s">
        <v>15559</v>
      </c>
      <c r="D7846" s="10" t="s">
        <v>15560</v>
      </c>
      <c r="E7846" s="10" t="s">
        <v>451</v>
      </c>
      <c r="F7846" s="10"/>
      <c r="G7846" s="10"/>
      <c r="H7846" s="10" t="s">
        <v>1350</v>
      </c>
      <c r="I7846" s="10"/>
      <c r="J7846" s="10" t="s">
        <v>11659</v>
      </c>
      <c r="K7846" s="10" t="s">
        <v>11660</v>
      </c>
      <c r="L7846" s="10" t="s">
        <v>1793</v>
      </c>
      <c r="M7846" s="9" t="s">
        <v>456</v>
      </c>
      <c r="N7846" s="12" t="s">
        <v>11662</v>
      </c>
    </row>
    <row r="7847" customFormat="1" spans="1:14">
      <c r="A7847" s="9" t="s">
        <v>9126</v>
      </c>
      <c r="B7847" s="9"/>
      <c r="C7847" s="10" t="s">
        <v>15561</v>
      </c>
      <c r="D7847" s="10" t="s">
        <v>15562</v>
      </c>
      <c r="E7847" s="10" t="s">
        <v>451</v>
      </c>
      <c r="F7847" s="10"/>
      <c r="G7847" s="10"/>
      <c r="H7847" s="10" t="s">
        <v>1350</v>
      </c>
      <c r="I7847" s="10"/>
      <c r="J7847" s="10" t="s">
        <v>11659</v>
      </c>
      <c r="K7847" s="10" t="s">
        <v>11660</v>
      </c>
      <c r="L7847" s="10" t="s">
        <v>14856</v>
      </c>
      <c r="M7847" s="9" t="s">
        <v>456</v>
      </c>
      <c r="N7847" s="12" t="s">
        <v>11662</v>
      </c>
    </row>
    <row r="7848" customFormat="1" spans="1:14">
      <c r="A7848" s="9" t="s">
        <v>9126</v>
      </c>
      <c r="B7848" s="10"/>
      <c r="C7848" s="10" t="s">
        <v>15563</v>
      </c>
      <c r="D7848" s="10" t="s">
        <v>15564</v>
      </c>
      <c r="E7848" s="10" t="s">
        <v>451</v>
      </c>
      <c r="F7848" s="10"/>
      <c r="G7848" s="10"/>
      <c r="H7848" s="10" t="s">
        <v>1350</v>
      </c>
      <c r="I7848" s="10"/>
      <c r="J7848" s="10" t="s">
        <v>11659</v>
      </c>
      <c r="K7848" s="10" t="s">
        <v>11660</v>
      </c>
      <c r="L7848" s="10" t="s">
        <v>1793</v>
      </c>
      <c r="M7848" s="9" t="s">
        <v>456</v>
      </c>
      <c r="N7848" s="12" t="s">
        <v>11662</v>
      </c>
    </row>
    <row r="7849" customFormat="1" spans="1:14">
      <c r="A7849" s="9" t="s">
        <v>9126</v>
      </c>
      <c r="B7849" s="9"/>
      <c r="C7849" s="10" t="s">
        <v>15565</v>
      </c>
      <c r="D7849" s="10" t="s">
        <v>15566</v>
      </c>
      <c r="E7849" s="10" t="s">
        <v>451</v>
      </c>
      <c r="F7849" s="10"/>
      <c r="G7849" s="10"/>
      <c r="H7849" s="10" t="s">
        <v>1350</v>
      </c>
      <c r="I7849" s="10"/>
      <c r="J7849" s="10" t="s">
        <v>11659</v>
      </c>
      <c r="K7849" s="10" t="s">
        <v>11660</v>
      </c>
      <c r="L7849" s="10" t="s">
        <v>1793</v>
      </c>
      <c r="M7849" s="9" t="s">
        <v>456</v>
      </c>
      <c r="N7849" s="12" t="s">
        <v>11662</v>
      </c>
    </row>
    <row r="7850" customFormat="1" spans="1:14">
      <c r="A7850" s="9" t="s">
        <v>9126</v>
      </c>
      <c r="B7850" s="9"/>
      <c r="C7850" s="10" t="s">
        <v>15567</v>
      </c>
      <c r="D7850" s="10" t="s">
        <v>15568</v>
      </c>
      <c r="E7850" s="10" t="s">
        <v>451</v>
      </c>
      <c r="F7850" s="10"/>
      <c r="G7850" s="10"/>
      <c r="H7850" s="10" t="s">
        <v>1350</v>
      </c>
      <c r="I7850" s="10"/>
      <c r="J7850" s="10" t="s">
        <v>11659</v>
      </c>
      <c r="K7850" s="10" t="s">
        <v>11660</v>
      </c>
      <c r="L7850" s="10" t="s">
        <v>14856</v>
      </c>
      <c r="M7850" s="9" t="s">
        <v>456</v>
      </c>
      <c r="N7850" s="12" t="s">
        <v>11662</v>
      </c>
    </row>
    <row r="7851" customFormat="1" spans="1:14">
      <c r="A7851" s="9" t="s">
        <v>9126</v>
      </c>
      <c r="B7851" s="9"/>
      <c r="C7851" s="10" t="s">
        <v>15569</v>
      </c>
      <c r="D7851" s="10" t="s">
        <v>15570</v>
      </c>
      <c r="E7851" s="10" t="s">
        <v>451</v>
      </c>
      <c r="F7851" s="10"/>
      <c r="G7851" s="10"/>
      <c r="H7851" s="10" t="s">
        <v>1350</v>
      </c>
      <c r="I7851" s="10"/>
      <c r="J7851" s="10" t="s">
        <v>11659</v>
      </c>
      <c r="K7851" s="10" t="s">
        <v>11660</v>
      </c>
      <c r="L7851" s="10" t="s">
        <v>14856</v>
      </c>
      <c r="M7851" s="9" t="s">
        <v>456</v>
      </c>
      <c r="N7851" s="12" t="s">
        <v>11662</v>
      </c>
    </row>
    <row r="7852" customFormat="1" spans="1:14">
      <c r="A7852" s="9" t="s">
        <v>9126</v>
      </c>
      <c r="B7852" s="10"/>
      <c r="C7852" s="10" t="s">
        <v>15571</v>
      </c>
      <c r="D7852" s="10" t="s">
        <v>15572</v>
      </c>
      <c r="E7852" s="13" t="s">
        <v>451</v>
      </c>
      <c r="F7852" s="10"/>
      <c r="G7852" s="10"/>
      <c r="H7852" s="10" t="s">
        <v>1350</v>
      </c>
      <c r="I7852" s="10"/>
      <c r="J7852" s="10" t="s">
        <v>11659</v>
      </c>
      <c r="K7852" s="10" t="s">
        <v>11660</v>
      </c>
      <c r="L7852" s="10" t="s">
        <v>1793</v>
      </c>
      <c r="M7852" s="9" t="s">
        <v>456</v>
      </c>
      <c r="N7852" s="12" t="s">
        <v>11662</v>
      </c>
    </row>
    <row r="7853" customFormat="1" spans="1:14">
      <c r="A7853" s="9" t="s">
        <v>9126</v>
      </c>
      <c r="B7853" s="9"/>
      <c r="C7853" s="10" t="s">
        <v>15573</v>
      </c>
      <c r="D7853" s="10" t="s">
        <v>15574</v>
      </c>
      <c r="E7853" s="10" t="s">
        <v>451</v>
      </c>
      <c r="F7853" s="10"/>
      <c r="G7853" s="10"/>
      <c r="H7853" s="10" t="s">
        <v>1350</v>
      </c>
      <c r="I7853" s="10"/>
      <c r="J7853" s="10" t="s">
        <v>11659</v>
      </c>
      <c r="K7853" s="10" t="s">
        <v>11660</v>
      </c>
      <c r="L7853" s="10" t="s">
        <v>14856</v>
      </c>
      <c r="M7853" s="9" t="s">
        <v>456</v>
      </c>
      <c r="N7853" s="12" t="s">
        <v>11662</v>
      </c>
    </row>
    <row r="7854" customFormat="1" spans="1:14">
      <c r="A7854" s="9" t="s">
        <v>9126</v>
      </c>
      <c r="B7854" s="10"/>
      <c r="C7854" s="10" t="s">
        <v>15575</v>
      </c>
      <c r="D7854" s="10" t="s">
        <v>15576</v>
      </c>
      <c r="E7854" s="10" t="s">
        <v>451</v>
      </c>
      <c r="F7854" s="10"/>
      <c r="G7854" s="10"/>
      <c r="H7854" s="10" t="s">
        <v>1350</v>
      </c>
      <c r="I7854" s="10"/>
      <c r="J7854" s="10" t="s">
        <v>11659</v>
      </c>
      <c r="K7854" s="10" t="s">
        <v>11660</v>
      </c>
      <c r="L7854" s="10" t="s">
        <v>14856</v>
      </c>
      <c r="M7854" s="9" t="s">
        <v>456</v>
      </c>
      <c r="N7854" s="12" t="s">
        <v>11662</v>
      </c>
    </row>
    <row r="7855" customFormat="1" spans="1:14">
      <c r="A7855" s="9" t="s">
        <v>9126</v>
      </c>
      <c r="B7855" s="9"/>
      <c r="C7855" s="10" t="s">
        <v>15577</v>
      </c>
      <c r="D7855" s="10" t="s">
        <v>15578</v>
      </c>
      <c r="E7855" s="10" t="s">
        <v>451</v>
      </c>
      <c r="F7855" s="10"/>
      <c r="G7855" s="10"/>
      <c r="H7855" s="10" t="s">
        <v>1350</v>
      </c>
      <c r="I7855" s="10"/>
      <c r="J7855" s="10" t="s">
        <v>11659</v>
      </c>
      <c r="K7855" s="10" t="s">
        <v>11660</v>
      </c>
      <c r="L7855" s="10" t="s">
        <v>14856</v>
      </c>
      <c r="M7855" s="9" t="s">
        <v>456</v>
      </c>
      <c r="N7855" s="12" t="s">
        <v>11662</v>
      </c>
    </row>
    <row r="7856" customFormat="1" spans="1:14">
      <c r="A7856" s="9" t="s">
        <v>9126</v>
      </c>
      <c r="B7856" s="9"/>
      <c r="C7856" s="10" t="s">
        <v>15579</v>
      </c>
      <c r="D7856" s="10" t="s">
        <v>15580</v>
      </c>
      <c r="E7856" s="10" t="s">
        <v>451</v>
      </c>
      <c r="F7856" s="10"/>
      <c r="G7856" s="10"/>
      <c r="H7856" s="10" t="s">
        <v>1350</v>
      </c>
      <c r="I7856" s="10"/>
      <c r="J7856" s="10" t="s">
        <v>11659</v>
      </c>
      <c r="K7856" s="10" t="s">
        <v>11660</v>
      </c>
      <c r="L7856" s="10" t="s">
        <v>1793</v>
      </c>
      <c r="M7856" s="9" t="s">
        <v>456</v>
      </c>
      <c r="N7856" s="12" t="s">
        <v>11662</v>
      </c>
    </row>
    <row r="7857" customFormat="1" spans="1:14">
      <c r="A7857" s="9" t="s">
        <v>9126</v>
      </c>
      <c r="B7857" s="10"/>
      <c r="C7857" s="10" t="s">
        <v>15581</v>
      </c>
      <c r="D7857" s="10" t="s">
        <v>15582</v>
      </c>
      <c r="E7857" s="13" t="s">
        <v>451</v>
      </c>
      <c r="F7857" s="10"/>
      <c r="G7857" s="10"/>
      <c r="H7857" s="10" t="s">
        <v>1350</v>
      </c>
      <c r="I7857" s="10"/>
      <c r="J7857" s="10" t="s">
        <v>11659</v>
      </c>
      <c r="K7857" s="10" t="s">
        <v>11660</v>
      </c>
      <c r="L7857" s="10" t="s">
        <v>1793</v>
      </c>
      <c r="M7857" s="9" t="s">
        <v>456</v>
      </c>
      <c r="N7857" s="12" t="s">
        <v>11662</v>
      </c>
    </row>
    <row r="7858" customFormat="1" spans="1:14">
      <c r="A7858" s="9" t="s">
        <v>9126</v>
      </c>
      <c r="B7858" s="10"/>
      <c r="C7858" s="10" t="s">
        <v>15583</v>
      </c>
      <c r="D7858" s="10" t="s">
        <v>15584</v>
      </c>
      <c r="E7858" s="13" t="s">
        <v>451</v>
      </c>
      <c r="F7858" s="10"/>
      <c r="G7858" s="10"/>
      <c r="H7858" s="10" t="s">
        <v>1350</v>
      </c>
      <c r="I7858" s="10"/>
      <c r="J7858" s="10" t="s">
        <v>11659</v>
      </c>
      <c r="K7858" s="10" t="s">
        <v>11660</v>
      </c>
      <c r="L7858" s="10" t="s">
        <v>1793</v>
      </c>
      <c r="M7858" s="9" t="s">
        <v>456</v>
      </c>
      <c r="N7858" s="12" t="s">
        <v>11662</v>
      </c>
    </row>
    <row r="7859" customFormat="1" spans="1:14">
      <c r="A7859" s="9" t="s">
        <v>9126</v>
      </c>
      <c r="B7859" s="9"/>
      <c r="C7859" s="10" t="s">
        <v>15585</v>
      </c>
      <c r="D7859" s="10" t="s">
        <v>15586</v>
      </c>
      <c r="E7859" s="10" t="s">
        <v>451</v>
      </c>
      <c r="F7859" s="10"/>
      <c r="G7859" s="10"/>
      <c r="H7859" s="10" t="s">
        <v>1350</v>
      </c>
      <c r="I7859" s="10"/>
      <c r="J7859" s="10" t="s">
        <v>11659</v>
      </c>
      <c r="K7859" s="10" t="s">
        <v>11660</v>
      </c>
      <c r="L7859" s="10" t="s">
        <v>1789</v>
      </c>
      <c r="M7859" s="9" t="s">
        <v>456</v>
      </c>
      <c r="N7859" s="12" t="s">
        <v>11662</v>
      </c>
    </row>
    <row r="7860" customFormat="1" spans="1:14">
      <c r="A7860" s="9" t="s">
        <v>9126</v>
      </c>
      <c r="B7860" s="10"/>
      <c r="C7860" s="10" t="s">
        <v>15587</v>
      </c>
      <c r="D7860" s="10" t="s">
        <v>15588</v>
      </c>
      <c r="E7860" s="13" t="s">
        <v>451</v>
      </c>
      <c r="F7860" s="10"/>
      <c r="G7860" s="10"/>
      <c r="H7860" s="10" t="s">
        <v>1350</v>
      </c>
      <c r="I7860" s="10"/>
      <c r="J7860" s="10" t="s">
        <v>11659</v>
      </c>
      <c r="K7860" s="10" t="s">
        <v>11660</v>
      </c>
      <c r="L7860" s="10" t="s">
        <v>1793</v>
      </c>
      <c r="M7860" s="9" t="s">
        <v>456</v>
      </c>
      <c r="N7860" s="12" t="s">
        <v>11662</v>
      </c>
    </row>
    <row r="7861" customFormat="1" spans="1:14">
      <c r="A7861" s="9" t="s">
        <v>9126</v>
      </c>
      <c r="B7861" s="10"/>
      <c r="C7861" s="10" t="s">
        <v>15589</v>
      </c>
      <c r="D7861" s="10" t="s">
        <v>15590</v>
      </c>
      <c r="E7861" s="10" t="s">
        <v>451</v>
      </c>
      <c r="F7861" s="10"/>
      <c r="G7861" s="10"/>
      <c r="H7861" s="10" t="s">
        <v>1350</v>
      </c>
      <c r="I7861" s="10"/>
      <c r="J7861" s="10" t="s">
        <v>11659</v>
      </c>
      <c r="K7861" s="10" t="s">
        <v>11660</v>
      </c>
      <c r="L7861" s="10" t="s">
        <v>14856</v>
      </c>
      <c r="M7861" s="9" t="s">
        <v>456</v>
      </c>
      <c r="N7861" s="12" t="s">
        <v>11662</v>
      </c>
    </row>
    <row r="7862" customFormat="1" spans="1:14">
      <c r="A7862" s="9" t="s">
        <v>9126</v>
      </c>
      <c r="B7862" s="10"/>
      <c r="C7862" s="10" t="s">
        <v>15591</v>
      </c>
      <c r="D7862" s="10" t="s">
        <v>15592</v>
      </c>
      <c r="E7862" s="10" t="s">
        <v>451</v>
      </c>
      <c r="F7862" s="10"/>
      <c r="G7862" s="10"/>
      <c r="H7862" s="10" t="s">
        <v>1350</v>
      </c>
      <c r="I7862" s="10"/>
      <c r="J7862" s="10" t="s">
        <v>11659</v>
      </c>
      <c r="K7862" s="10" t="s">
        <v>11660</v>
      </c>
      <c r="L7862" s="10" t="s">
        <v>14856</v>
      </c>
      <c r="M7862" s="9" t="s">
        <v>456</v>
      </c>
      <c r="N7862" s="12" t="s">
        <v>11662</v>
      </c>
    </row>
    <row r="7863" customFormat="1" spans="1:14">
      <c r="A7863" s="9" t="s">
        <v>9126</v>
      </c>
      <c r="B7863" s="10"/>
      <c r="C7863" s="10" t="s">
        <v>15593</v>
      </c>
      <c r="D7863" s="10" t="s">
        <v>15594</v>
      </c>
      <c r="E7863" s="10" t="s">
        <v>451</v>
      </c>
      <c r="F7863" s="10"/>
      <c r="G7863" s="10"/>
      <c r="H7863" s="10" t="s">
        <v>1350</v>
      </c>
      <c r="I7863" s="10"/>
      <c r="J7863" s="10" t="s">
        <v>11659</v>
      </c>
      <c r="K7863" s="10" t="s">
        <v>11660</v>
      </c>
      <c r="L7863" s="10" t="s">
        <v>14856</v>
      </c>
      <c r="M7863" s="9" t="s">
        <v>456</v>
      </c>
      <c r="N7863" s="12" t="s">
        <v>11662</v>
      </c>
    </row>
    <row r="7864" customFormat="1" spans="1:14">
      <c r="A7864" s="9" t="s">
        <v>9126</v>
      </c>
      <c r="B7864" s="10"/>
      <c r="C7864" s="10" t="s">
        <v>15595</v>
      </c>
      <c r="D7864" s="10" t="s">
        <v>15596</v>
      </c>
      <c r="E7864" s="10" t="s">
        <v>451</v>
      </c>
      <c r="F7864" s="10"/>
      <c r="G7864" s="10"/>
      <c r="H7864" s="10" t="s">
        <v>1350</v>
      </c>
      <c r="I7864" s="10"/>
      <c r="J7864" s="10" t="s">
        <v>11659</v>
      </c>
      <c r="K7864" s="10" t="s">
        <v>11660</v>
      </c>
      <c r="L7864" s="10" t="s">
        <v>1793</v>
      </c>
      <c r="M7864" s="9" t="s">
        <v>456</v>
      </c>
      <c r="N7864" s="12" t="s">
        <v>11662</v>
      </c>
    </row>
    <row r="7865" customFormat="1" spans="1:14">
      <c r="A7865" s="9" t="s">
        <v>9126</v>
      </c>
      <c r="B7865" s="10"/>
      <c r="C7865" s="10" t="s">
        <v>15597</v>
      </c>
      <c r="D7865" s="10" t="s">
        <v>15598</v>
      </c>
      <c r="E7865" s="10" t="s">
        <v>451</v>
      </c>
      <c r="F7865" s="10"/>
      <c r="G7865" s="10"/>
      <c r="H7865" s="10" t="s">
        <v>1350</v>
      </c>
      <c r="I7865" s="10"/>
      <c r="J7865" s="10" t="s">
        <v>11659</v>
      </c>
      <c r="K7865" s="10" t="s">
        <v>11660</v>
      </c>
      <c r="L7865" s="10" t="s">
        <v>14856</v>
      </c>
      <c r="M7865" s="9" t="s">
        <v>456</v>
      </c>
      <c r="N7865" s="12" t="s">
        <v>11662</v>
      </c>
    </row>
    <row r="7866" customFormat="1" spans="1:14">
      <c r="A7866" s="9" t="s">
        <v>9126</v>
      </c>
      <c r="B7866" s="10"/>
      <c r="C7866" s="10" t="s">
        <v>15599</v>
      </c>
      <c r="D7866" s="10" t="s">
        <v>15600</v>
      </c>
      <c r="E7866" s="10" t="s">
        <v>451</v>
      </c>
      <c r="F7866" s="10"/>
      <c r="G7866" s="10"/>
      <c r="H7866" s="10" t="s">
        <v>1350</v>
      </c>
      <c r="I7866" s="10"/>
      <c r="J7866" s="10" t="s">
        <v>11659</v>
      </c>
      <c r="K7866" s="10" t="s">
        <v>11660</v>
      </c>
      <c r="L7866" s="10" t="s">
        <v>1793</v>
      </c>
      <c r="M7866" s="9" t="s">
        <v>456</v>
      </c>
      <c r="N7866" s="12" t="s">
        <v>11662</v>
      </c>
    </row>
    <row r="7867" customFormat="1" spans="1:14">
      <c r="A7867" s="9" t="s">
        <v>9126</v>
      </c>
      <c r="B7867" s="10"/>
      <c r="C7867" s="10" t="s">
        <v>15601</v>
      </c>
      <c r="D7867" s="10" t="s">
        <v>15602</v>
      </c>
      <c r="E7867" s="10" t="s">
        <v>451</v>
      </c>
      <c r="F7867" s="10"/>
      <c r="G7867" s="10"/>
      <c r="H7867" s="10" t="s">
        <v>1350</v>
      </c>
      <c r="I7867" s="10"/>
      <c r="J7867" s="10" t="s">
        <v>11659</v>
      </c>
      <c r="K7867" s="10" t="s">
        <v>11660</v>
      </c>
      <c r="L7867" s="10" t="s">
        <v>14856</v>
      </c>
      <c r="M7867" s="9" t="s">
        <v>456</v>
      </c>
      <c r="N7867" s="12" t="s">
        <v>11662</v>
      </c>
    </row>
    <row r="7868" customFormat="1" spans="1:14">
      <c r="A7868" s="9" t="s">
        <v>9126</v>
      </c>
      <c r="B7868" s="10"/>
      <c r="C7868" s="10" t="s">
        <v>15603</v>
      </c>
      <c r="D7868" s="10" t="s">
        <v>15604</v>
      </c>
      <c r="E7868" s="10" t="s">
        <v>451</v>
      </c>
      <c r="F7868" s="10"/>
      <c r="G7868" s="10"/>
      <c r="H7868" s="10" t="s">
        <v>1350</v>
      </c>
      <c r="I7868" s="10"/>
      <c r="J7868" s="10" t="s">
        <v>11659</v>
      </c>
      <c r="K7868" s="10" t="s">
        <v>11660</v>
      </c>
      <c r="L7868" s="10" t="s">
        <v>1793</v>
      </c>
      <c r="M7868" s="9" t="s">
        <v>456</v>
      </c>
      <c r="N7868" s="12" t="s">
        <v>11662</v>
      </c>
    </row>
    <row r="7869" customFormat="1" spans="1:14">
      <c r="A7869" s="9" t="s">
        <v>9126</v>
      </c>
      <c r="B7869" s="10"/>
      <c r="C7869" s="10" t="s">
        <v>15605</v>
      </c>
      <c r="D7869" s="10" t="s">
        <v>15606</v>
      </c>
      <c r="E7869" s="10" t="s">
        <v>451</v>
      </c>
      <c r="F7869" s="10"/>
      <c r="G7869" s="10"/>
      <c r="H7869" s="10" t="s">
        <v>1350</v>
      </c>
      <c r="I7869" s="10"/>
      <c r="J7869" s="10" t="s">
        <v>11659</v>
      </c>
      <c r="K7869" s="10" t="s">
        <v>11660</v>
      </c>
      <c r="L7869" s="10" t="s">
        <v>14856</v>
      </c>
      <c r="M7869" s="9" t="s">
        <v>456</v>
      </c>
      <c r="N7869" s="12" t="s">
        <v>11662</v>
      </c>
    </row>
    <row r="7870" customFormat="1" spans="1:14">
      <c r="A7870" s="9" t="s">
        <v>9126</v>
      </c>
      <c r="B7870" s="10"/>
      <c r="C7870" s="10" t="s">
        <v>15607</v>
      </c>
      <c r="D7870" s="10" t="s">
        <v>15608</v>
      </c>
      <c r="E7870" s="10" t="s">
        <v>451</v>
      </c>
      <c r="F7870" s="10"/>
      <c r="G7870" s="10"/>
      <c r="H7870" s="10" t="s">
        <v>1350</v>
      </c>
      <c r="I7870" s="10"/>
      <c r="J7870" s="10" t="s">
        <v>11659</v>
      </c>
      <c r="K7870" s="10" t="s">
        <v>11660</v>
      </c>
      <c r="L7870" s="10" t="s">
        <v>1793</v>
      </c>
      <c r="M7870" s="9" t="s">
        <v>456</v>
      </c>
      <c r="N7870" s="12" t="s">
        <v>11662</v>
      </c>
    </row>
    <row r="7871" customFormat="1" spans="1:14">
      <c r="A7871" s="9" t="s">
        <v>9126</v>
      </c>
      <c r="B7871" s="10"/>
      <c r="C7871" s="10" t="s">
        <v>15609</v>
      </c>
      <c r="D7871" s="10" t="s">
        <v>15610</v>
      </c>
      <c r="E7871" s="10" t="s">
        <v>451</v>
      </c>
      <c r="F7871" s="10"/>
      <c r="G7871" s="10"/>
      <c r="H7871" s="10" t="s">
        <v>1350</v>
      </c>
      <c r="I7871" s="10"/>
      <c r="J7871" s="10" t="s">
        <v>11659</v>
      </c>
      <c r="K7871" s="10" t="s">
        <v>11660</v>
      </c>
      <c r="L7871" s="10" t="s">
        <v>1793</v>
      </c>
      <c r="M7871" s="9" t="s">
        <v>456</v>
      </c>
      <c r="N7871" s="12" t="s">
        <v>11662</v>
      </c>
    </row>
    <row r="7872" customFormat="1" spans="1:14">
      <c r="A7872" s="9" t="s">
        <v>9126</v>
      </c>
      <c r="B7872" s="10"/>
      <c r="C7872" s="10" t="s">
        <v>15611</v>
      </c>
      <c r="D7872" s="10" t="s">
        <v>15612</v>
      </c>
      <c r="E7872" s="10" t="s">
        <v>451</v>
      </c>
      <c r="F7872" s="10"/>
      <c r="G7872" s="10"/>
      <c r="H7872" s="10" t="s">
        <v>1350</v>
      </c>
      <c r="I7872" s="10"/>
      <c r="J7872" s="10" t="s">
        <v>11659</v>
      </c>
      <c r="K7872" s="10" t="s">
        <v>11660</v>
      </c>
      <c r="L7872" s="10" t="s">
        <v>14856</v>
      </c>
      <c r="M7872" s="9" t="s">
        <v>456</v>
      </c>
      <c r="N7872" s="12" t="s">
        <v>11662</v>
      </c>
    </row>
    <row r="7873" customFormat="1" spans="1:14">
      <c r="A7873" s="9" t="s">
        <v>9126</v>
      </c>
      <c r="B7873" s="10"/>
      <c r="C7873" s="10" t="s">
        <v>15613</v>
      </c>
      <c r="D7873" s="10" t="s">
        <v>15614</v>
      </c>
      <c r="E7873" s="10" t="s">
        <v>451</v>
      </c>
      <c r="F7873" s="10"/>
      <c r="G7873" s="10"/>
      <c r="H7873" s="10" t="s">
        <v>1350</v>
      </c>
      <c r="I7873" s="10"/>
      <c r="J7873" s="10" t="s">
        <v>11659</v>
      </c>
      <c r="K7873" s="10" t="s">
        <v>11660</v>
      </c>
      <c r="L7873" s="10" t="s">
        <v>1793</v>
      </c>
      <c r="M7873" s="9" t="s">
        <v>456</v>
      </c>
      <c r="N7873" s="12" t="s">
        <v>11662</v>
      </c>
    </row>
    <row r="7874" customFormat="1" spans="1:14">
      <c r="A7874" s="9" t="s">
        <v>9126</v>
      </c>
      <c r="B7874" s="10"/>
      <c r="C7874" s="10" t="s">
        <v>15615</v>
      </c>
      <c r="D7874" s="10" t="s">
        <v>15616</v>
      </c>
      <c r="E7874" s="10" t="s">
        <v>451</v>
      </c>
      <c r="F7874" s="10"/>
      <c r="G7874" s="10"/>
      <c r="H7874" s="10" t="s">
        <v>1350</v>
      </c>
      <c r="I7874" s="10"/>
      <c r="J7874" s="10" t="s">
        <v>11659</v>
      </c>
      <c r="K7874" s="10" t="s">
        <v>11660</v>
      </c>
      <c r="L7874" s="10" t="s">
        <v>14856</v>
      </c>
      <c r="M7874" s="9" t="s">
        <v>456</v>
      </c>
      <c r="N7874" s="12" t="s">
        <v>11662</v>
      </c>
    </row>
    <row r="7875" customFormat="1" spans="1:14">
      <c r="A7875" s="9" t="s">
        <v>9126</v>
      </c>
      <c r="B7875" s="10"/>
      <c r="C7875" s="10" t="s">
        <v>15617</v>
      </c>
      <c r="D7875" s="10" t="s">
        <v>15618</v>
      </c>
      <c r="E7875" s="10" t="s">
        <v>451</v>
      </c>
      <c r="F7875" s="10"/>
      <c r="G7875" s="10"/>
      <c r="H7875" s="10" t="s">
        <v>1350</v>
      </c>
      <c r="I7875" s="10"/>
      <c r="J7875" s="10" t="s">
        <v>11659</v>
      </c>
      <c r="K7875" s="10" t="s">
        <v>11660</v>
      </c>
      <c r="L7875" s="10" t="s">
        <v>14856</v>
      </c>
      <c r="M7875" s="9" t="s">
        <v>456</v>
      </c>
      <c r="N7875" s="12" t="s">
        <v>11662</v>
      </c>
    </row>
    <row r="7876" customFormat="1" spans="1:14">
      <c r="A7876" s="9" t="s">
        <v>9126</v>
      </c>
      <c r="B7876" s="10"/>
      <c r="C7876" s="10" t="s">
        <v>15619</v>
      </c>
      <c r="D7876" s="10" t="s">
        <v>15620</v>
      </c>
      <c r="E7876" s="10" t="s">
        <v>451</v>
      </c>
      <c r="F7876" s="10"/>
      <c r="G7876" s="10"/>
      <c r="H7876" s="10" t="s">
        <v>1350</v>
      </c>
      <c r="I7876" s="10"/>
      <c r="J7876" s="10" t="s">
        <v>11659</v>
      </c>
      <c r="K7876" s="10" t="s">
        <v>11660</v>
      </c>
      <c r="L7876" s="10" t="s">
        <v>14856</v>
      </c>
      <c r="M7876" s="9" t="s">
        <v>456</v>
      </c>
      <c r="N7876" s="12" t="s">
        <v>11662</v>
      </c>
    </row>
    <row r="7877" customFormat="1" spans="1:14">
      <c r="A7877" s="9" t="s">
        <v>9126</v>
      </c>
      <c r="B7877" s="10"/>
      <c r="C7877" s="10" t="s">
        <v>15621</v>
      </c>
      <c r="D7877" s="10" t="s">
        <v>15622</v>
      </c>
      <c r="E7877" s="10" t="s">
        <v>451</v>
      </c>
      <c r="F7877" s="10"/>
      <c r="G7877" s="10"/>
      <c r="H7877" s="10" t="s">
        <v>1350</v>
      </c>
      <c r="I7877" s="10"/>
      <c r="J7877" s="10" t="s">
        <v>11659</v>
      </c>
      <c r="K7877" s="10" t="s">
        <v>11660</v>
      </c>
      <c r="L7877" s="10" t="s">
        <v>14856</v>
      </c>
      <c r="M7877" s="9" t="s">
        <v>456</v>
      </c>
      <c r="N7877" s="12" t="s">
        <v>11662</v>
      </c>
    </row>
    <row r="7878" customFormat="1" spans="1:14">
      <c r="A7878" s="9" t="s">
        <v>9126</v>
      </c>
      <c r="B7878" s="10"/>
      <c r="C7878" s="10" t="s">
        <v>15623</v>
      </c>
      <c r="D7878" s="10" t="s">
        <v>15624</v>
      </c>
      <c r="E7878" s="10" t="s">
        <v>451</v>
      </c>
      <c r="F7878" s="10"/>
      <c r="G7878" s="10"/>
      <c r="H7878" s="10" t="s">
        <v>1350</v>
      </c>
      <c r="I7878" s="10"/>
      <c r="J7878" s="10" t="s">
        <v>11659</v>
      </c>
      <c r="K7878" s="10" t="s">
        <v>11660</v>
      </c>
      <c r="L7878" s="10" t="s">
        <v>14856</v>
      </c>
      <c r="M7878" s="9" t="s">
        <v>456</v>
      </c>
      <c r="N7878" s="12" t="s">
        <v>11662</v>
      </c>
    </row>
    <row r="7879" customFormat="1" spans="1:14">
      <c r="A7879" s="9" t="s">
        <v>9126</v>
      </c>
      <c r="B7879" s="10"/>
      <c r="C7879" s="10" t="s">
        <v>15625</v>
      </c>
      <c r="D7879" s="10" t="s">
        <v>15626</v>
      </c>
      <c r="E7879" s="10" t="s">
        <v>451</v>
      </c>
      <c r="F7879" s="10"/>
      <c r="G7879" s="10"/>
      <c r="H7879" s="10" t="s">
        <v>1350</v>
      </c>
      <c r="I7879" s="10"/>
      <c r="J7879" s="10" t="s">
        <v>11659</v>
      </c>
      <c r="K7879" s="10" t="s">
        <v>11660</v>
      </c>
      <c r="L7879" s="10" t="s">
        <v>14856</v>
      </c>
      <c r="M7879" s="9" t="s">
        <v>456</v>
      </c>
      <c r="N7879" s="12" t="s">
        <v>11662</v>
      </c>
    </row>
    <row r="7880" customFormat="1" spans="1:14">
      <c r="A7880" s="9" t="s">
        <v>9126</v>
      </c>
      <c r="B7880" s="10"/>
      <c r="C7880" s="10" t="s">
        <v>15627</v>
      </c>
      <c r="D7880" s="10" t="s">
        <v>15628</v>
      </c>
      <c r="E7880" s="10" t="s">
        <v>451</v>
      </c>
      <c r="F7880" s="10"/>
      <c r="G7880" s="10"/>
      <c r="H7880" s="10" t="s">
        <v>1350</v>
      </c>
      <c r="I7880" s="10"/>
      <c r="J7880" s="10" t="s">
        <v>11659</v>
      </c>
      <c r="K7880" s="10" t="s">
        <v>11660</v>
      </c>
      <c r="L7880" s="10" t="s">
        <v>14856</v>
      </c>
      <c r="M7880" s="9" t="s">
        <v>456</v>
      </c>
      <c r="N7880" s="12" t="s">
        <v>11662</v>
      </c>
    </row>
    <row r="7881" customFormat="1" spans="1:14">
      <c r="A7881" s="9" t="s">
        <v>9126</v>
      </c>
      <c r="B7881" s="10"/>
      <c r="C7881" s="10" t="s">
        <v>15629</v>
      </c>
      <c r="D7881" s="10" t="s">
        <v>15630</v>
      </c>
      <c r="E7881" s="10" t="s">
        <v>451</v>
      </c>
      <c r="F7881" s="10"/>
      <c r="G7881" s="10"/>
      <c r="H7881" s="10" t="s">
        <v>1350</v>
      </c>
      <c r="I7881" s="10"/>
      <c r="J7881" s="10" t="s">
        <v>11659</v>
      </c>
      <c r="K7881" s="10" t="s">
        <v>11660</v>
      </c>
      <c r="L7881" s="10" t="s">
        <v>14856</v>
      </c>
      <c r="M7881" s="9" t="s">
        <v>456</v>
      </c>
      <c r="N7881" s="12" t="s">
        <v>11662</v>
      </c>
    </row>
    <row r="7882" customFormat="1" spans="1:14">
      <c r="A7882" s="9" t="s">
        <v>9126</v>
      </c>
      <c r="B7882" s="10"/>
      <c r="C7882" s="10" t="s">
        <v>15631</v>
      </c>
      <c r="D7882" s="10" t="s">
        <v>15632</v>
      </c>
      <c r="E7882" s="10" t="s">
        <v>451</v>
      </c>
      <c r="F7882" s="10"/>
      <c r="G7882" s="10"/>
      <c r="H7882" s="10" t="s">
        <v>1350</v>
      </c>
      <c r="I7882" s="10"/>
      <c r="J7882" s="10" t="s">
        <v>11659</v>
      </c>
      <c r="K7882" s="10" t="s">
        <v>11660</v>
      </c>
      <c r="L7882" s="10" t="s">
        <v>14856</v>
      </c>
      <c r="M7882" s="9" t="s">
        <v>456</v>
      </c>
      <c r="N7882" s="12" t="s">
        <v>11662</v>
      </c>
    </row>
    <row r="7883" customFormat="1" spans="1:14">
      <c r="A7883" s="9" t="s">
        <v>9126</v>
      </c>
      <c r="B7883" s="10"/>
      <c r="C7883" s="10" t="s">
        <v>15633</v>
      </c>
      <c r="D7883" s="10" t="s">
        <v>15634</v>
      </c>
      <c r="E7883" s="10" t="s">
        <v>451</v>
      </c>
      <c r="F7883" s="10"/>
      <c r="G7883" s="10"/>
      <c r="H7883" s="10" t="s">
        <v>1350</v>
      </c>
      <c r="I7883" s="10"/>
      <c r="J7883" s="10" t="s">
        <v>11659</v>
      </c>
      <c r="K7883" s="10" t="s">
        <v>11660</v>
      </c>
      <c r="L7883" s="10" t="s">
        <v>14856</v>
      </c>
      <c r="M7883" s="9" t="s">
        <v>456</v>
      </c>
      <c r="N7883" s="12" t="s">
        <v>11662</v>
      </c>
    </row>
    <row r="7884" customFormat="1" spans="1:14">
      <c r="A7884" s="9" t="s">
        <v>9126</v>
      </c>
      <c r="B7884" s="10"/>
      <c r="C7884" s="10" t="s">
        <v>15635</v>
      </c>
      <c r="D7884" s="10" t="s">
        <v>15636</v>
      </c>
      <c r="E7884" s="10" t="s">
        <v>451</v>
      </c>
      <c r="F7884" s="10"/>
      <c r="G7884" s="10"/>
      <c r="H7884" s="10" t="s">
        <v>1350</v>
      </c>
      <c r="I7884" s="10"/>
      <c r="J7884" s="10" t="s">
        <v>11659</v>
      </c>
      <c r="K7884" s="10" t="s">
        <v>11660</v>
      </c>
      <c r="L7884" s="10" t="s">
        <v>14856</v>
      </c>
      <c r="M7884" s="9" t="s">
        <v>456</v>
      </c>
      <c r="N7884" s="12" t="s">
        <v>11662</v>
      </c>
    </row>
    <row r="7885" customFormat="1" spans="1:14">
      <c r="A7885" s="9" t="s">
        <v>9126</v>
      </c>
      <c r="B7885" s="10"/>
      <c r="C7885" s="10" t="s">
        <v>15637</v>
      </c>
      <c r="D7885" s="10" t="s">
        <v>15638</v>
      </c>
      <c r="E7885" s="13" t="s">
        <v>451</v>
      </c>
      <c r="F7885" s="10"/>
      <c r="G7885" s="10"/>
      <c r="H7885" s="10" t="s">
        <v>1350</v>
      </c>
      <c r="I7885" s="10"/>
      <c r="J7885" s="10" t="s">
        <v>11659</v>
      </c>
      <c r="K7885" s="10" t="s">
        <v>11660</v>
      </c>
      <c r="L7885" s="10" t="s">
        <v>14856</v>
      </c>
      <c r="M7885" s="9" t="s">
        <v>456</v>
      </c>
      <c r="N7885" s="12" t="s">
        <v>11662</v>
      </c>
    </row>
    <row r="7886" customFormat="1" spans="1:14">
      <c r="A7886" s="9" t="s">
        <v>9126</v>
      </c>
      <c r="B7886" s="10"/>
      <c r="C7886" s="10" t="s">
        <v>15639</v>
      </c>
      <c r="D7886" s="10" t="s">
        <v>15640</v>
      </c>
      <c r="E7886" s="13" t="s">
        <v>451</v>
      </c>
      <c r="F7886" s="10"/>
      <c r="G7886" s="10"/>
      <c r="H7886" s="10" t="s">
        <v>1350</v>
      </c>
      <c r="I7886" s="10"/>
      <c r="J7886" s="10" t="s">
        <v>11659</v>
      </c>
      <c r="K7886" s="10" t="s">
        <v>11660</v>
      </c>
      <c r="L7886" s="10" t="s">
        <v>14856</v>
      </c>
      <c r="M7886" s="9" t="s">
        <v>456</v>
      </c>
      <c r="N7886" s="12" t="s">
        <v>11662</v>
      </c>
    </row>
    <row r="7887" customFormat="1" spans="1:14">
      <c r="A7887" s="9" t="s">
        <v>9126</v>
      </c>
      <c r="B7887" s="10"/>
      <c r="C7887" s="10" t="s">
        <v>15641</v>
      </c>
      <c r="D7887" s="10" t="s">
        <v>15642</v>
      </c>
      <c r="E7887" s="13" t="s">
        <v>451</v>
      </c>
      <c r="F7887" s="10"/>
      <c r="G7887" s="10"/>
      <c r="H7887" s="10" t="s">
        <v>1350</v>
      </c>
      <c r="I7887" s="10"/>
      <c r="J7887" s="10" t="s">
        <v>11659</v>
      </c>
      <c r="K7887" s="10" t="s">
        <v>11660</v>
      </c>
      <c r="L7887" s="10" t="s">
        <v>14856</v>
      </c>
      <c r="M7887" s="9" t="s">
        <v>456</v>
      </c>
      <c r="N7887" s="12" t="s">
        <v>11662</v>
      </c>
    </row>
    <row r="7888" customFormat="1" spans="1:14">
      <c r="A7888" s="9" t="s">
        <v>9126</v>
      </c>
      <c r="B7888" s="10"/>
      <c r="C7888" s="10" t="s">
        <v>15643</v>
      </c>
      <c r="D7888" s="10" t="s">
        <v>15644</v>
      </c>
      <c r="E7888" s="13" t="s">
        <v>451</v>
      </c>
      <c r="F7888" s="10"/>
      <c r="G7888" s="10"/>
      <c r="H7888" s="10" t="s">
        <v>1350</v>
      </c>
      <c r="I7888" s="10"/>
      <c r="J7888" s="10" t="s">
        <v>11659</v>
      </c>
      <c r="K7888" s="10" t="s">
        <v>11660</v>
      </c>
      <c r="L7888" s="10" t="s">
        <v>14856</v>
      </c>
      <c r="M7888" s="9" t="s">
        <v>456</v>
      </c>
      <c r="N7888" s="12" t="s">
        <v>11662</v>
      </c>
    </row>
    <row r="7889" customFormat="1" spans="1:14">
      <c r="A7889" s="9" t="s">
        <v>9126</v>
      </c>
      <c r="B7889" s="10"/>
      <c r="C7889" s="10" t="s">
        <v>15645</v>
      </c>
      <c r="D7889" s="10" t="s">
        <v>15646</v>
      </c>
      <c r="E7889" s="13" t="s">
        <v>451</v>
      </c>
      <c r="F7889" s="10"/>
      <c r="G7889" s="10"/>
      <c r="H7889" s="10" t="s">
        <v>1350</v>
      </c>
      <c r="I7889" s="10"/>
      <c r="J7889" s="10" t="s">
        <v>11659</v>
      </c>
      <c r="K7889" s="10" t="s">
        <v>11660</v>
      </c>
      <c r="L7889" s="10" t="s">
        <v>14856</v>
      </c>
      <c r="M7889" s="9" t="s">
        <v>456</v>
      </c>
      <c r="N7889" s="12" t="s">
        <v>11662</v>
      </c>
    </row>
    <row r="7890" customFormat="1" spans="1:14">
      <c r="A7890" s="9" t="s">
        <v>9126</v>
      </c>
      <c r="B7890" s="10"/>
      <c r="C7890" s="10" t="s">
        <v>15647</v>
      </c>
      <c r="D7890" s="10" t="s">
        <v>15648</v>
      </c>
      <c r="E7890" s="13" t="s">
        <v>451</v>
      </c>
      <c r="F7890" s="10"/>
      <c r="G7890" s="10"/>
      <c r="H7890" s="10" t="s">
        <v>1350</v>
      </c>
      <c r="I7890" s="10"/>
      <c r="J7890" s="10" t="s">
        <v>11659</v>
      </c>
      <c r="K7890" s="10" t="s">
        <v>11660</v>
      </c>
      <c r="L7890" s="10" t="s">
        <v>14856</v>
      </c>
      <c r="M7890" s="9" t="s">
        <v>456</v>
      </c>
      <c r="N7890" s="12" t="s">
        <v>11662</v>
      </c>
    </row>
    <row r="7891" customFormat="1" spans="1:14">
      <c r="A7891" s="9" t="s">
        <v>9126</v>
      </c>
      <c r="B7891" s="10"/>
      <c r="C7891" s="10" t="s">
        <v>15649</v>
      </c>
      <c r="D7891" s="10" t="s">
        <v>15650</v>
      </c>
      <c r="E7891" s="13" t="s">
        <v>451</v>
      </c>
      <c r="F7891" s="10"/>
      <c r="G7891" s="10"/>
      <c r="H7891" s="10" t="s">
        <v>1350</v>
      </c>
      <c r="I7891" s="10"/>
      <c r="J7891" s="10" t="s">
        <v>11659</v>
      </c>
      <c r="K7891" s="10" t="s">
        <v>11660</v>
      </c>
      <c r="L7891" s="10" t="s">
        <v>14856</v>
      </c>
      <c r="M7891" s="9" t="s">
        <v>456</v>
      </c>
      <c r="N7891" s="12" t="s">
        <v>11662</v>
      </c>
    </row>
    <row r="7892" customFormat="1" spans="1:14">
      <c r="A7892" s="9" t="s">
        <v>9126</v>
      </c>
      <c r="B7892" s="10"/>
      <c r="C7892" s="10" t="s">
        <v>15651</v>
      </c>
      <c r="D7892" s="10" t="s">
        <v>15652</v>
      </c>
      <c r="E7892" s="13" t="s">
        <v>451</v>
      </c>
      <c r="F7892" s="10"/>
      <c r="G7892" s="10"/>
      <c r="H7892" s="10" t="s">
        <v>1350</v>
      </c>
      <c r="I7892" s="10"/>
      <c r="J7892" s="10" t="s">
        <v>11659</v>
      </c>
      <c r="K7892" s="10" t="s">
        <v>11660</v>
      </c>
      <c r="L7892" s="10" t="s">
        <v>14856</v>
      </c>
      <c r="M7892" s="9" t="s">
        <v>456</v>
      </c>
      <c r="N7892" s="12" t="s">
        <v>11662</v>
      </c>
    </row>
    <row r="7893" customFormat="1" spans="1:14">
      <c r="A7893" s="9" t="s">
        <v>9126</v>
      </c>
      <c r="B7893" s="10"/>
      <c r="C7893" s="10" t="s">
        <v>15653</v>
      </c>
      <c r="D7893" s="10" t="s">
        <v>15654</v>
      </c>
      <c r="E7893" s="13" t="s">
        <v>451</v>
      </c>
      <c r="F7893" s="10"/>
      <c r="G7893" s="10"/>
      <c r="H7893" s="10" t="s">
        <v>1350</v>
      </c>
      <c r="I7893" s="10"/>
      <c r="J7893" s="10" t="s">
        <v>11659</v>
      </c>
      <c r="K7893" s="10" t="s">
        <v>11660</v>
      </c>
      <c r="L7893" s="10" t="s">
        <v>1793</v>
      </c>
      <c r="M7893" s="9" t="s">
        <v>456</v>
      </c>
      <c r="N7893" s="12" t="s">
        <v>11662</v>
      </c>
    </row>
    <row r="7894" customFormat="1" spans="1:14">
      <c r="A7894" s="9" t="s">
        <v>9126</v>
      </c>
      <c r="B7894" s="10"/>
      <c r="C7894" s="10" t="s">
        <v>15655</v>
      </c>
      <c r="D7894" s="10" t="s">
        <v>15656</v>
      </c>
      <c r="E7894" s="13" t="s">
        <v>451</v>
      </c>
      <c r="F7894" s="10"/>
      <c r="G7894" s="10"/>
      <c r="H7894" s="10" t="s">
        <v>1350</v>
      </c>
      <c r="I7894" s="10"/>
      <c r="J7894" s="10" t="s">
        <v>11659</v>
      </c>
      <c r="K7894" s="10" t="s">
        <v>11660</v>
      </c>
      <c r="L7894" s="10" t="s">
        <v>14856</v>
      </c>
      <c r="M7894" s="9" t="s">
        <v>456</v>
      </c>
      <c r="N7894" s="12" t="s">
        <v>11662</v>
      </c>
    </row>
    <row r="7895" customFormat="1" spans="1:14">
      <c r="A7895" s="9" t="s">
        <v>9126</v>
      </c>
      <c r="B7895" s="10"/>
      <c r="C7895" s="10" t="s">
        <v>15657</v>
      </c>
      <c r="D7895" s="10" t="s">
        <v>15658</v>
      </c>
      <c r="E7895" s="10" t="s">
        <v>451</v>
      </c>
      <c r="F7895" s="10"/>
      <c r="G7895" s="10"/>
      <c r="H7895" s="10" t="s">
        <v>1350</v>
      </c>
      <c r="I7895" s="10"/>
      <c r="J7895" s="10" t="s">
        <v>11659</v>
      </c>
      <c r="K7895" s="10" t="s">
        <v>11660</v>
      </c>
      <c r="L7895" s="10" t="s">
        <v>1789</v>
      </c>
      <c r="M7895" s="9" t="s">
        <v>456</v>
      </c>
      <c r="N7895" s="12" t="s">
        <v>11662</v>
      </c>
    </row>
    <row r="7896" customFormat="1" spans="1:14">
      <c r="A7896" s="9" t="s">
        <v>9126</v>
      </c>
      <c r="B7896" s="10"/>
      <c r="C7896" s="10" t="s">
        <v>15659</v>
      </c>
      <c r="D7896" s="10" t="s">
        <v>15660</v>
      </c>
      <c r="E7896" s="13" t="s">
        <v>451</v>
      </c>
      <c r="F7896" s="10"/>
      <c r="G7896" s="10"/>
      <c r="H7896" s="10" t="s">
        <v>1350</v>
      </c>
      <c r="I7896" s="10"/>
      <c r="J7896" s="10" t="s">
        <v>11659</v>
      </c>
      <c r="K7896" s="10" t="s">
        <v>11660</v>
      </c>
      <c r="L7896" s="10" t="s">
        <v>1793</v>
      </c>
      <c r="M7896" s="9" t="s">
        <v>456</v>
      </c>
      <c r="N7896" s="12" t="s">
        <v>11662</v>
      </c>
    </row>
    <row r="7897" customFormat="1" spans="1:14">
      <c r="A7897" s="9" t="s">
        <v>9126</v>
      </c>
      <c r="B7897" s="9"/>
      <c r="C7897" s="10" t="s">
        <v>15661</v>
      </c>
      <c r="D7897" s="10" t="s">
        <v>15662</v>
      </c>
      <c r="E7897" s="10" t="s">
        <v>451</v>
      </c>
      <c r="F7897" s="10"/>
      <c r="G7897" s="10"/>
      <c r="H7897" s="10" t="s">
        <v>1350</v>
      </c>
      <c r="I7897" s="10"/>
      <c r="J7897" s="10" t="s">
        <v>11659</v>
      </c>
      <c r="K7897" s="10" t="s">
        <v>11660</v>
      </c>
      <c r="L7897" s="10" t="s">
        <v>14856</v>
      </c>
      <c r="M7897" s="9" t="s">
        <v>456</v>
      </c>
      <c r="N7897" s="12" t="s">
        <v>11662</v>
      </c>
    </row>
    <row r="7898" customFormat="1" spans="1:14">
      <c r="A7898" s="9" t="s">
        <v>9126</v>
      </c>
      <c r="B7898" s="9"/>
      <c r="C7898" s="10" t="s">
        <v>15663</v>
      </c>
      <c r="D7898" s="10" t="s">
        <v>15664</v>
      </c>
      <c r="E7898" s="10" t="s">
        <v>451</v>
      </c>
      <c r="F7898" s="10"/>
      <c r="G7898" s="10"/>
      <c r="H7898" s="10" t="s">
        <v>1350</v>
      </c>
      <c r="I7898" s="10"/>
      <c r="J7898" s="10" t="s">
        <v>11659</v>
      </c>
      <c r="K7898" s="10" t="s">
        <v>11660</v>
      </c>
      <c r="L7898" s="10" t="s">
        <v>14856</v>
      </c>
      <c r="M7898" s="9" t="s">
        <v>456</v>
      </c>
      <c r="N7898" s="12" t="s">
        <v>11662</v>
      </c>
    </row>
    <row r="7899" customFormat="1" spans="1:14">
      <c r="A7899" s="9" t="s">
        <v>9126</v>
      </c>
      <c r="B7899" s="9"/>
      <c r="C7899" s="10" t="s">
        <v>15665</v>
      </c>
      <c r="D7899" s="10" t="s">
        <v>15666</v>
      </c>
      <c r="E7899" s="10" t="s">
        <v>451</v>
      </c>
      <c r="F7899" s="10"/>
      <c r="G7899" s="10"/>
      <c r="H7899" s="10" t="s">
        <v>1350</v>
      </c>
      <c r="I7899" s="10"/>
      <c r="J7899" s="10" t="s">
        <v>11659</v>
      </c>
      <c r="K7899" s="10" t="s">
        <v>11660</v>
      </c>
      <c r="L7899" s="10" t="s">
        <v>14856</v>
      </c>
      <c r="M7899" s="9" t="s">
        <v>456</v>
      </c>
      <c r="N7899" s="12" t="s">
        <v>11662</v>
      </c>
    </row>
    <row r="7900" customFormat="1" spans="1:14">
      <c r="A7900" s="9" t="s">
        <v>9126</v>
      </c>
      <c r="B7900" s="9"/>
      <c r="C7900" s="10" t="s">
        <v>15667</v>
      </c>
      <c r="D7900" s="10" t="s">
        <v>15668</v>
      </c>
      <c r="E7900" s="10" t="s">
        <v>451</v>
      </c>
      <c r="F7900" s="10"/>
      <c r="G7900" s="10"/>
      <c r="H7900" s="10" t="s">
        <v>1350</v>
      </c>
      <c r="I7900" s="10"/>
      <c r="J7900" s="10" t="s">
        <v>11659</v>
      </c>
      <c r="K7900" s="10" t="s">
        <v>11660</v>
      </c>
      <c r="L7900" s="10" t="s">
        <v>1793</v>
      </c>
      <c r="M7900" s="9" t="s">
        <v>456</v>
      </c>
      <c r="N7900" s="12" t="s">
        <v>11662</v>
      </c>
    </row>
    <row r="7901" customFormat="1" spans="1:14">
      <c r="A7901" s="9" t="s">
        <v>9126</v>
      </c>
      <c r="B7901" s="9"/>
      <c r="C7901" s="10" t="s">
        <v>15669</v>
      </c>
      <c r="D7901" s="10" t="s">
        <v>15670</v>
      </c>
      <c r="E7901" s="10" t="s">
        <v>451</v>
      </c>
      <c r="F7901" s="10"/>
      <c r="G7901" s="10"/>
      <c r="H7901" s="10" t="s">
        <v>1350</v>
      </c>
      <c r="I7901" s="10"/>
      <c r="J7901" s="10" t="s">
        <v>11659</v>
      </c>
      <c r="K7901" s="10" t="s">
        <v>11660</v>
      </c>
      <c r="L7901" s="10" t="s">
        <v>14856</v>
      </c>
      <c r="M7901" s="9" t="s">
        <v>456</v>
      </c>
      <c r="N7901" s="12" t="s">
        <v>11662</v>
      </c>
    </row>
    <row r="7902" customFormat="1" spans="1:14">
      <c r="A7902" s="9" t="s">
        <v>9126</v>
      </c>
      <c r="B7902" s="9"/>
      <c r="C7902" s="10" t="s">
        <v>15671</v>
      </c>
      <c r="D7902" s="10" t="s">
        <v>15672</v>
      </c>
      <c r="E7902" s="10" t="s">
        <v>451</v>
      </c>
      <c r="F7902" s="10"/>
      <c r="G7902" s="10"/>
      <c r="H7902" s="10" t="s">
        <v>1350</v>
      </c>
      <c r="I7902" s="10"/>
      <c r="J7902" s="10" t="s">
        <v>11659</v>
      </c>
      <c r="K7902" s="10" t="s">
        <v>11660</v>
      </c>
      <c r="L7902" s="10" t="s">
        <v>1793</v>
      </c>
      <c r="M7902" s="9" t="s">
        <v>456</v>
      </c>
      <c r="N7902" s="12" t="s">
        <v>11662</v>
      </c>
    </row>
    <row r="7903" customFormat="1" spans="1:14">
      <c r="A7903" s="9" t="s">
        <v>9126</v>
      </c>
      <c r="B7903" s="10"/>
      <c r="C7903" s="10" t="s">
        <v>15673</v>
      </c>
      <c r="D7903" s="10" t="s">
        <v>15674</v>
      </c>
      <c r="E7903" s="13" t="s">
        <v>451</v>
      </c>
      <c r="F7903" s="10"/>
      <c r="G7903" s="10"/>
      <c r="H7903" s="10" t="s">
        <v>1350</v>
      </c>
      <c r="I7903" s="10"/>
      <c r="J7903" s="10" t="s">
        <v>11659</v>
      </c>
      <c r="K7903" s="10" t="s">
        <v>11660</v>
      </c>
      <c r="L7903" s="10" t="s">
        <v>1793</v>
      </c>
      <c r="M7903" s="9" t="s">
        <v>456</v>
      </c>
      <c r="N7903" s="12" t="s">
        <v>11662</v>
      </c>
    </row>
    <row r="7904" customFormat="1" spans="1:14">
      <c r="A7904" s="9" t="s">
        <v>9126</v>
      </c>
      <c r="B7904" s="9"/>
      <c r="C7904" s="10" t="s">
        <v>15675</v>
      </c>
      <c r="D7904" s="10" t="s">
        <v>15676</v>
      </c>
      <c r="E7904" s="10" t="s">
        <v>451</v>
      </c>
      <c r="F7904" s="10"/>
      <c r="G7904" s="10"/>
      <c r="H7904" s="10" t="s">
        <v>1350</v>
      </c>
      <c r="I7904" s="10"/>
      <c r="J7904" s="10" t="s">
        <v>11659</v>
      </c>
      <c r="K7904" s="10" t="s">
        <v>11660</v>
      </c>
      <c r="L7904" s="10" t="s">
        <v>1793</v>
      </c>
      <c r="M7904" s="9" t="s">
        <v>456</v>
      </c>
      <c r="N7904" s="12" t="s">
        <v>11662</v>
      </c>
    </row>
    <row r="7905" customFormat="1" spans="1:14">
      <c r="A7905" s="9" t="s">
        <v>9126</v>
      </c>
      <c r="B7905" s="10"/>
      <c r="C7905" s="10" t="s">
        <v>15677</v>
      </c>
      <c r="D7905" s="10" t="s">
        <v>15678</v>
      </c>
      <c r="E7905" s="10" t="s">
        <v>451</v>
      </c>
      <c r="F7905" s="10"/>
      <c r="G7905" s="10"/>
      <c r="H7905" s="10" t="s">
        <v>1350</v>
      </c>
      <c r="I7905" s="10"/>
      <c r="J7905" s="10" t="s">
        <v>11659</v>
      </c>
      <c r="K7905" s="10" t="s">
        <v>11660</v>
      </c>
      <c r="L7905" s="10" t="s">
        <v>14856</v>
      </c>
      <c r="M7905" s="9" t="s">
        <v>456</v>
      </c>
      <c r="N7905" s="12" t="s">
        <v>11662</v>
      </c>
    </row>
    <row r="7906" customFormat="1" spans="1:14">
      <c r="A7906" s="9" t="s">
        <v>9126</v>
      </c>
      <c r="B7906" s="10"/>
      <c r="C7906" s="10" t="s">
        <v>15679</v>
      </c>
      <c r="D7906" s="10" t="s">
        <v>15680</v>
      </c>
      <c r="E7906" s="10" t="s">
        <v>451</v>
      </c>
      <c r="F7906" s="10"/>
      <c r="G7906" s="10"/>
      <c r="H7906" s="10" t="s">
        <v>1350</v>
      </c>
      <c r="I7906" s="10"/>
      <c r="J7906" s="10" t="s">
        <v>11659</v>
      </c>
      <c r="K7906" s="10" t="s">
        <v>11660</v>
      </c>
      <c r="L7906" s="10" t="s">
        <v>14856</v>
      </c>
      <c r="M7906" s="9" t="s">
        <v>456</v>
      </c>
      <c r="N7906" s="12" t="s">
        <v>11662</v>
      </c>
    </row>
    <row r="7907" customFormat="1" spans="1:14">
      <c r="A7907" s="9" t="s">
        <v>9126</v>
      </c>
      <c r="B7907" s="10"/>
      <c r="C7907" s="10" t="s">
        <v>15681</v>
      </c>
      <c r="D7907" s="10" t="s">
        <v>15682</v>
      </c>
      <c r="E7907" s="10" t="s">
        <v>451</v>
      </c>
      <c r="F7907" s="10"/>
      <c r="G7907" s="10"/>
      <c r="H7907" s="10" t="s">
        <v>1350</v>
      </c>
      <c r="I7907" s="10"/>
      <c r="J7907" s="10" t="s">
        <v>11659</v>
      </c>
      <c r="K7907" s="10" t="s">
        <v>11660</v>
      </c>
      <c r="L7907" s="10" t="s">
        <v>14856</v>
      </c>
      <c r="M7907" s="9" t="s">
        <v>456</v>
      </c>
      <c r="N7907" s="12" t="s">
        <v>11662</v>
      </c>
    </row>
    <row r="7908" customFormat="1" spans="1:14">
      <c r="A7908" s="9" t="s">
        <v>9126</v>
      </c>
      <c r="B7908" s="10"/>
      <c r="C7908" s="10" t="s">
        <v>15683</v>
      </c>
      <c r="D7908" s="10" t="s">
        <v>15684</v>
      </c>
      <c r="E7908" s="10" t="s">
        <v>451</v>
      </c>
      <c r="F7908" s="10"/>
      <c r="G7908" s="10"/>
      <c r="H7908" s="10" t="s">
        <v>1350</v>
      </c>
      <c r="I7908" s="10"/>
      <c r="J7908" s="10" t="s">
        <v>11659</v>
      </c>
      <c r="K7908" s="10" t="s">
        <v>11660</v>
      </c>
      <c r="L7908" s="10" t="s">
        <v>14856</v>
      </c>
      <c r="M7908" s="9" t="s">
        <v>456</v>
      </c>
      <c r="N7908" s="12" t="s">
        <v>11662</v>
      </c>
    </row>
    <row r="7909" customFormat="1" spans="1:14">
      <c r="A7909" s="9" t="s">
        <v>9126</v>
      </c>
      <c r="B7909" s="10"/>
      <c r="C7909" s="10" t="s">
        <v>15685</v>
      </c>
      <c r="D7909" s="10" t="s">
        <v>15686</v>
      </c>
      <c r="E7909" s="10" t="s">
        <v>451</v>
      </c>
      <c r="F7909" s="10"/>
      <c r="G7909" s="10"/>
      <c r="H7909" s="10" t="s">
        <v>1350</v>
      </c>
      <c r="I7909" s="10"/>
      <c r="J7909" s="10" t="s">
        <v>11659</v>
      </c>
      <c r="K7909" s="10" t="s">
        <v>11660</v>
      </c>
      <c r="L7909" s="10" t="s">
        <v>14856</v>
      </c>
      <c r="M7909" s="9" t="s">
        <v>456</v>
      </c>
      <c r="N7909" s="12" t="s">
        <v>11662</v>
      </c>
    </row>
    <row r="7910" customFormat="1" spans="1:14">
      <c r="A7910" s="9" t="s">
        <v>9126</v>
      </c>
      <c r="B7910" s="10"/>
      <c r="C7910" s="10" t="s">
        <v>15687</v>
      </c>
      <c r="D7910" s="10" t="s">
        <v>15688</v>
      </c>
      <c r="E7910" s="10" t="s">
        <v>451</v>
      </c>
      <c r="F7910" s="10"/>
      <c r="G7910" s="10"/>
      <c r="H7910" s="10" t="s">
        <v>1350</v>
      </c>
      <c r="I7910" s="10"/>
      <c r="J7910" s="10" t="s">
        <v>11659</v>
      </c>
      <c r="K7910" s="10" t="s">
        <v>11660</v>
      </c>
      <c r="L7910" s="10" t="s">
        <v>14856</v>
      </c>
      <c r="M7910" s="9" t="s">
        <v>456</v>
      </c>
      <c r="N7910" s="12" t="s">
        <v>11662</v>
      </c>
    </row>
    <row r="7911" customFormat="1" spans="1:14">
      <c r="A7911" s="9" t="s">
        <v>9126</v>
      </c>
      <c r="B7911" s="10"/>
      <c r="C7911" s="10" t="s">
        <v>15689</v>
      </c>
      <c r="D7911" s="10" t="s">
        <v>15690</v>
      </c>
      <c r="E7911" s="10" t="s">
        <v>451</v>
      </c>
      <c r="F7911" s="10"/>
      <c r="G7911" s="10"/>
      <c r="H7911" s="10" t="s">
        <v>1350</v>
      </c>
      <c r="I7911" s="10"/>
      <c r="J7911" s="10" t="s">
        <v>11659</v>
      </c>
      <c r="K7911" s="10" t="s">
        <v>11660</v>
      </c>
      <c r="L7911" s="10" t="s">
        <v>14856</v>
      </c>
      <c r="M7911" s="9" t="s">
        <v>456</v>
      </c>
      <c r="N7911" s="12" t="s">
        <v>11662</v>
      </c>
    </row>
    <row r="7912" customFormat="1" spans="1:14">
      <c r="A7912" s="9" t="s">
        <v>9126</v>
      </c>
      <c r="B7912" s="10"/>
      <c r="C7912" s="10" t="s">
        <v>15691</v>
      </c>
      <c r="D7912" s="10" t="s">
        <v>15692</v>
      </c>
      <c r="E7912" s="10" t="s">
        <v>451</v>
      </c>
      <c r="F7912" s="10"/>
      <c r="G7912" s="10"/>
      <c r="H7912" s="10" t="s">
        <v>1350</v>
      </c>
      <c r="I7912" s="10"/>
      <c r="J7912" s="10" t="s">
        <v>11659</v>
      </c>
      <c r="K7912" s="10" t="s">
        <v>11660</v>
      </c>
      <c r="L7912" s="10" t="s">
        <v>1793</v>
      </c>
      <c r="M7912" s="9" t="s">
        <v>456</v>
      </c>
      <c r="N7912" s="12" t="s">
        <v>11662</v>
      </c>
    </row>
    <row r="7913" customFormat="1" spans="1:14">
      <c r="A7913" s="9" t="s">
        <v>9126</v>
      </c>
      <c r="B7913" s="10"/>
      <c r="C7913" s="10" t="s">
        <v>15693</v>
      </c>
      <c r="D7913" s="10" t="s">
        <v>15694</v>
      </c>
      <c r="E7913" s="10" t="s">
        <v>451</v>
      </c>
      <c r="F7913" s="10"/>
      <c r="G7913" s="10"/>
      <c r="H7913" s="10" t="s">
        <v>1350</v>
      </c>
      <c r="I7913" s="10"/>
      <c r="J7913" s="10" t="s">
        <v>11659</v>
      </c>
      <c r="K7913" s="10" t="s">
        <v>11660</v>
      </c>
      <c r="L7913" s="10" t="s">
        <v>14856</v>
      </c>
      <c r="M7913" s="9" t="s">
        <v>456</v>
      </c>
      <c r="N7913" s="12" t="s">
        <v>11662</v>
      </c>
    </row>
    <row r="7914" customFormat="1" spans="1:14">
      <c r="A7914" s="9" t="s">
        <v>9126</v>
      </c>
      <c r="B7914" s="10"/>
      <c r="C7914" s="10" t="s">
        <v>15695</v>
      </c>
      <c r="D7914" s="10" t="s">
        <v>15696</v>
      </c>
      <c r="E7914" s="10" t="s">
        <v>451</v>
      </c>
      <c r="F7914" s="10"/>
      <c r="G7914" s="10"/>
      <c r="H7914" s="10" t="s">
        <v>1350</v>
      </c>
      <c r="I7914" s="10"/>
      <c r="J7914" s="10" t="s">
        <v>11659</v>
      </c>
      <c r="K7914" s="10" t="s">
        <v>11660</v>
      </c>
      <c r="L7914" s="10" t="s">
        <v>14856</v>
      </c>
      <c r="M7914" s="9" t="s">
        <v>456</v>
      </c>
      <c r="N7914" s="12" t="s">
        <v>11662</v>
      </c>
    </row>
    <row r="7915" customFormat="1" spans="1:14">
      <c r="A7915" s="9" t="s">
        <v>9126</v>
      </c>
      <c r="B7915" s="10"/>
      <c r="C7915" s="10" t="s">
        <v>15697</v>
      </c>
      <c r="D7915" s="10" t="s">
        <v>15698</v>
      </c>
      <c r="E7915" s="10" t="s">
        <v>451</v>
      </c>
      <c r="F7915" s="10"/>
      <c r="G7915" s="10"/>
      <c r="H7915" s="10" t="s">
        <v>1350</v>
      </c>
      <c r="I7915" s="10"/>
      <c r="J7915" s="10" t="s">
        <v>11659</v>
      </c>
      <c r="K7915" s="10" t="s">
        <v>11660</v>
      </c>
      <c r="L7915" s="10" t="s">
        <v>14856</v>
      </c>
      <c r="M7915" s="9" t="s">
        <v>456</v>
      </c>
      <c r="N7915" s="12" t="s">
        <v>11662</v>
      </c>
    </row>
    <row r="7916" customFormat="1" spans="1:14">
      <c r="A7916" s="9" t="s">
        <v>9126</v>
      </c>
      <c r="B7916" s="10"/>
      <c r="C7916" s="10" t="s">
        <v>15699</v>
      </c>
      <c r="D7916" s="10" t="s">
        <v>15700</v>
      </c>
      <c r="E7916" s="10" t="s">
        <v>451</v>
      </c>
      <c r="F7916" s="10"/>
      <c r="G7916" s="10"/>
      <c r="H7916" s="10" t="s">
        <v>1350</v>
      </c>
      <c r="I7916" s="10"/>
      <c r="J7916" s="10" t="s">
        <v>11659</v>
      </c>
      <c r="K7916" s="10" t="s">
        <v>11660</v>
      </c>
      <c r="L7916" s="10" t="s">
        <v>14856</v>
      </c>
      <c r="M7916" s="9" t="s">
        <v>456</v>
      </c>
      <c r="N7916" s="12" t="s">
        <v>11662</v>
      </c>
    </row>
    <row r="7917" customFormat="1" spans="1:14">
      <c r="A7917" s="9" t="s">
        <v>9126</v>
      </c>
      <c r="B7917" s="10"/>
      <c r="C7917" s="10" t="s">
        <v>15701</v>
      </c>
      <c r="D7917" s="10" t="s">
        <v>15702</v>
      </c>
      <c r="E7917" s="10" t="s">
        <v>451</v>
      </c>
      <c r="F7917" s="10"/>
      <c r="G7917" s="10"/>
      <c r="H7917" s="10" t="s">
        <v>1350</v>
      </c>
      <c r="I7917" s="10"/>
      <c r="J7917" s="10" t="s">
        <v>11659</v>
      </c>
      <c r="K7917" s="10" t="s">
        <v>11660</v>
      </c>
      <c r="L7917" s="10" t="s">
        <v>14856</v>
      </c>
      <c r="M7917" s="9" t="s">
        <v>456</v>
      </c>
      <c r="N7917" s="12" t="s">
        <v>11662</v>
      </c>
    </row>
    <row r="7918" customFormat="1" spans="1:14">
      <c r="A7918" s="9" t="s">
        <v>9126</v>
      </c>
      <c r="B7918" s="10"/>
      <c r="C7918" s="10" t="s">
        <v>15703</v>
      </c>
      <c r="D7918" s="10" t="s">
        <v>15704</v>
      </c>
      <c r="E7918" s="10" t="s">
        <v>451</v>
      </c>
      <c r="F7918" s="10"/>
      <c r="G7918" s="10"/>
      <c r="H7918" s="10" t="s">
        <v>1350</v>
      </c>
      <c r="I7918" s="10"/>
      <c r="J7918" s="10" t="s">
        <v>11659</v>
      </c>
      <c r="K7918" s="10" t="s">
        <v>11660</v>
      </c>
      <c r="L7918" s="10" t="s">
        <v>1789</v>
      </c>
      <c r="M7918" s="9" t="s">
        <v>456</v>
      </c>
      <c r="N7918" s="12" t="s">
        <v>11662</v>
      </c>
    </row>
    <row r="7919" customFormat="1" spans="1:14">
      <c r="A7919" s="9" t="s">
        <v>9126</v>
      </c>
      <c r="B7919" s="10"/>
      <c r="C7919" s="10" t="s">
        <v>15705</v>
      </c>
      <c r="D7919" s="10" t="s">
        <v>15706</v>
      </c>
      <c r="E7919" s="10" t="s">
        <v>451</v>
      </c>
      <c r="F7919" s="10"/>
      <c r="G7919" s="10"/>
      <c r="H7919" s="10" t="s">
        <v>1350</v>
      </c>
      <c r="I7919" s="10"/>
      <c r="J7919" s="10" t="s">
        <v>11659</v>
      </c>
      <c r="K7919" s="10" t="s">
        <v>11660</v>
      </c>
      <c r="L7919" s="10" t="s">
        <v>14856</v>
      </c>
      <c r="M7919" s="9" t="s">
        <v>456</v>
      </c>
      <c r="N7919" s="12" t="s">
        <v>11662</v>
      </c>
    </row>
    <row r="7920" customFormat="1" spans="1:14">
      <c r="A7920" s="9" t="s">
        <v>9126</v>
      </c>
      <c r="B7920" s="10"/>
      <c r="C7920" s="10" t="s">
        <v>15707</v>
      </c>
      <c r="D7920" s="10" t="s">
        <v>15708</v>
      </c>
      <c r="E7920" s="13" t="s">
        <v>451</v>
      </c>
      <c r="F7920" s="10"/>
      <c r="G7920" s="10"/>
      <c r="H7920" s="10" t="s">
        <v>1350</v>
      </c>
      <c r="I7920" s="10"/>
      <c r="J7920" s="10" t="s">
        <v>11659</v>
      </c>
      <c r="K7920" s="10" t="s">
        <v>11660</v>
      </c>
      <c r="L7920" s="10" t="s">
        <v>14856</v>
      </c>
      <c r="M7920" s="9" t="s">
        <v>456</v>
      </c>
      <c r="N7920" s="12" t="s">
        <v>11662</v>
      </c>
    </row>
    <row r="7921" customFormat="1" spans="1:14">
      <c r="A7921" s="9" t="s">
        <v>9126</v>
      </c>
      <c r="B7921" s="10"/>
      <c r="C7921" s="10" t="s">
        <v>15709</v>
      </c>
      <c r="D7921" s="10" t="s">
        <v>15710</v>
      </c>
      <c r="E7921" s="13" t="s">
        <v>451</v>
      </c>
      <c r="F7921" s="10"/>
      <c r="G7921" s="10"/>
      <c r="H7921" s="10" t="s">
        <v>1350</v>
      </c>
      <c r="I7921" s="10"/>
      <c r="J7921" s="10" t="s">
        <v>11659</v>
      </c>
      <c r="K7921" s="10" t="s">
        <v>11660</v>
      </c>
      <c r="L7921" s="10" t="s">
        <v>14856</v>
      </c>
      <c r="M7921" s="9" t="s">
        <v>456</v>
      </c>
      <c r="N7921" s="12" t="s">
        <v>11662</v>
      </c>
    </row>
    <row r="7922" customFormat="1" spans="1:14">
      <c r="A7922" s="9" t="s">
        <v>9126</v>
      </c>
      <c r="B7922" s="10"/>
      <c r="C7922" s="10" t="s">
        <v>15711</v>
      </c>
      <c r="D7922" s="10" t="s">
        <v>15712</v>
      </c>
      <c r="E7922" s="13" t="s">
        <v>451</v>
      </c>
      <c r="F7922" s="10"/>
      <c r="G7922" s="10"/>
      <c r="H7922" s="10" t="s">
        <v>1350</v>
      </c>
      <c r="I7922" s="10"/>
      <c r="J7922" s="10" t="s">
        <v>11659</v>
      </c>
      <c r="K7922" s="10" t="s">
        <v>11660</v>
      </c>
      <c r="L7922" s="10" t="s">
        <v>14856</v>
      </c>
      <c r="M7922" s="9" t="s">
        <v>456</v>
      </c>
      <c r="N7922" s="12" t="s">
        <v>11662</v>
      </c>
    </row>
    <row r="7923" customFormat="1" spans="1:14">
      <c r="A7923" s="9" t="s">
        <v>9126</v>
      </c>
      <c r="B7923" s="10"/>
      <c r="C7923" s="10" t="s">
        <v>15713</v>
      </c>
      <c r="D7923" s="10" t="s">
        <v>15714</v>
      </c>
      <c r="E7923" s="13" t="s">
        <v>451</v>
      </c>
      <c r="F7923" s="10"/>
      <c r="G7923" s="10"/>
      <c r="H7923" s="10" t="s">
        <v>1350</v>
      </c>
      <c r="I7923" s="10"/>
      <c r="J7923" s="10" t="s">
        <v>11659</v>
      </c>
      <c r="K7923" s="10" t="s">
        <v>11660</v>
      </c>
      <c r="L7923" s="10" t="s">
        <v>1793</v>
      </c>
      <c r="M7923" s="9" t="s">
        <v>456</v>
      </c>
      <c r="N7923" s="12" t="s">
        <v>11662</v>
      </c>
    </row>
    <row r="7924" customFormat="1" spans="1:14">
      <c r="A7924" s="9" t="s">
        <v>9126</v>
      </c>
      <c r="B7924" s="10"/>
      <c r="C7924" s="10" t="s">
        <v>15715</v>
      </c>
      <c r="D7924" s="10" t="s">
        <v>15716</v>
      </c>
      <c r="E7924" s="13" t="s">
        <v>451</v>
      </c>
      <c r="F7924" s="10"/>
      <c r="G7924" s="10"/>
      <c r="H7924" s="10" t="s">
        <v>1350</v>
      </c>
      <c r="I7924" s="10"/>
      <c r="J7924" s="10" t="s">
        <v>11659</v>
      </c>
      <c r="K7924" s="10" t="s">
        <v>11660</v>
      </c>
      <c r="L7924" s="10" t="s">
        <v>14856</v>
      </c>
      <c r="M7924" s="9" t="s">
        <v>456</v>
      </c>
      <c r="N7924" s="12" t="s">
        <v>11662</v>
      </c>
    </row>
    <row r="7925" customFormat="1" spans="1:14">
      <c r="A7925" s="9" t="s">
        <v>9126</v>
      </c>
      <c r="B7925" s="10"/>
      <c r="C7925" s="10" t="s">
        <v>15717</v>
      </c>
      <c r="D7925" s="10" t="s">
        <v>15718</v>
      </c>
      <c r="E7925" s="13" t="s">
        <v>451</v>
      </c>
      <c r="F7925" s="10"/>
      <c r="G7925" s="10"/>
      <c r="H7925" s="10" t="s">
        <v>1350</v>
      </c>
      <c r="I7925" s="10"/>
      <c r="J7925" s="10" t="s">
        <v>11659</v>
      </c>
      <c r="K7925" s="10" t="s">
        <v>11660</v>
      </c>
      <c r="L7925" s="10" t="s">
        <v>14856</v>
      </c>
      <c r="M7925" s="9" t="s">
        <v>456</v>
      </c>
      <c r="N7925" s="12" t="s">
        <v>11662</v>
      </c>
    </row>
    <row r="7926" customFormat="1" spans="1:14">
      <c r="A7926" s="9" t="s">
        <v>9126</v>
      </c>
      <c r="B7926" s="10"/>
      <c r="C7926" s="10" t="s">
        <v>15719</v>
      </c>
      <c r="D7926" s="10" t="s">
        <v>15720</v>
      </c>
      <c r="E7926" s="13" t="s">
        <v>451</v>
      </c>
      <c r="F7926" s="10"/>
      <c r="G7926" s="10"/>
      <c r="H7926" s="10" t="s">
        <v>1350</v>
      </c>
      <c r="I7926" s="10"/>
      <c r="J7926" s="10" t="s">
        <v>11659</v>
      </c>
      <c r="K7926" s="10" t="s">
        <v>11660</v>
      </c>
      <c r="L7926" s="10" t="s">
        <v>1793</v>
      </c>
      <c r="M7926" s="9" t="s">
        <v>456</v>
      </c>
      <c r="N7926" s="12" t="s">
        <v>11662</v>
      </c>
    </row>
    <row r="7927" customFormat="1" spans="1:14">
      <c r="A7927" s="9" t="s">
        <v>9126</v>
      </c>
      <c r="B7927" s="9"/>
      <c r="C7927" s="10" t="s">
        <v>15721</v>
      </c>
      <c r="D7927" s="10" t="s">
        <v>15722</v>
      </c>
      <c r="E7927" s="10" t="s">
        <v>451</v>
      </c>
      <c r="F7927" s="10"/>
      <c r="G7927" s="10"/>
      <c r="H7927" s="10" t="s">
        <v>1350</v>
      </c>
      <c r="I7927" s="10"/>
      <c r="J7927" s="10" t="s">
        <v>11659</v>
      </c>
      <c r="K7927" s="10" t="s">
        <v>11660</v>
      </c>
      <c r="L7927" s="10" t="s">
        <v>14856</v>
      </c>
      <c r="M7927" s="9" t="s">
        <v>456</v>
      </c>
      <c r="N7927" s="12" t="s">
        <v>11662</v>
      </c>
    </row>
    <row r="7928" customFormat="1" spans="1:14">
      <c r="A7928" s="9" t="s">
        <v>9126</v>
      </c>
      <c r="B7928" s="9"/>
      <c r="C7928" s="10" t="s">
        <v>15723</v>
      </c>
      <c r="D7928" s="10" t="s">
        <v>15724</v>
      </c>
      <c r="E7928" s="10" t="s">
        <v>451</v>
      </c>
      <c r="F7928" s="10"/>
      <c r="G7928" s="10"/>
      <c r="H7928" s="10" t="s">
        <v>1350</v>
      </c>
      <c r="I7928" s="10"/>
      <c r="J7928" s="10" t="s">
        <v>11659</v>
      </c>
      <c r="K7928" s="10" t="s">
        <v>11660</v>
      </c>
      <c r="L7928" s="10" t="s">
        <v>14856</v>
      </c>
      <c r="M7928" s="9" t="s">
        <v>456</v>
      </c>
      <c r="N7928" s="12" t="s">
        <v>11662</v>
      </c>
    </row>
    <row r="7929" customFormat="1" spans="1:14">
      <c r="A7929" s="9" t="s">
        <v>9126</v>
      </c>
      <c r="B7929" s="9"/>
      <c r="C7929" s="10" t="s">
        <v>15725</v>
      </c>
      <c r="D7929" s="10" t="s">
        <v>15726</v>
      </c>
      <c r="E7929" s="10" t="s">
        <v>451</v>
      </c>
      <c r="F7929" s="10"/>
      <c r="G7929" s="10"/>
      <c r="H7929" s="10" t="s">
        <v>1350</v>
      </c>
      <c r="I7929" s="10"/>
      <c r="J7929" s="10" t="s">
        <v>11659</v>
      </c>
      <c r="K7929" s="10" t="s">
        <v>11660</v>
      </c>
      <c r="L7929" s="10" t="s">
        <v>14856</v>
      </c>
      <c r="M7929" s="9" t="s">
        <v>456</v>
      </c>
      <c r="N7929" s="12" t="s">
        <v>11662</v>
      </c>
    </row>
    <row r="7930" customFormat="1" spans="1:14">
      <c r="A7930" s="9" t="s">
        <v>9126</v>
      </c>
      <c r="B7930" s="9"/>
      <c r="C7930" s="10" t="s">
        <v>15727</v>
      </c>
      <c r="D7930" s="10" t="s">
        <v>15728</v>
      </c>
      <c r="E7930" s="10" t="s">
        <v>451</v>
      </c>
      <c r="F7930" s="10"/>
      <c r="G7930" s="10"/>
      <c r="H7930" s="10" t="s">
        <v>1350</v>
      </c>
      <c r="I7930" s="10"/>
      <c r="J7930" s="10" t="s">
        <v>11659</v>
      </c>
      <c r="K7930" s="10" t="s">
        <v>11660</v>
      </c>
      <c r="L7930" s="10" t="s">
        <v>1789</v>
      </c>
      <c r="M7930" s="9" t="s">
        <v>456</v>
      </c>
      <c r="N7930" s="12" t="s">
        <v>11662</v>
      </c>
    </row>
    <row r="7931" customFormat="1" spans="1:14">
      <c r="A7931" s="9" t="s">
        <v>9126</v>
      </c>
      <c r="B7931" s="10"/>
      <c r="C7931" s="10" t="s">
        <v>15729</v>
      </c>
      <c r="D7931" s="10" t="s">
        <v>15730</v>
      </c>
      <c r="E7931" s="13" t="s">
        <v>451</v>
      </c>
      <c r="F7931" s="10"/>
      <c r="G7931" s="10"/>
      <c r="H7931" s="10" t="s">
        <v>1350</v>
      </c>
      <c r="I7931" s="10"/>
      <c r="J7931" s="10" t="s">
        <v>11659</v>
      </c>
      <c r="K7931" s="10" t="s">
        <v>11660</v>
      </c>
      <c r="L7931" s="10" t="s">
        <v>1793</v>
      </c>
      <c r="M7931" s="9" t="s">
        <v>456</v>
      </c>
      <c r="N7931" s="12" t="s">
        <v>11662</v>
      </c>
    </row>
    <row r="7932" customFormat="1" spans="1:14">
      <c r="A7932" s="9" t="s">
        <v>9126</v>
      </c>
      <c r="B7932" s="10"/>
      <c r="C7932" s="10" t="s">
        <v>15731</v>
      </c>
      <c r="D7932" s="10" t="s">
        <v>15732</v>
      </c>
      <c r="E7932" s="13" t="s">
        <v>451</v>
      </c>
      <c r="F7932" s="10"/>
      <c r="G7932" s="10"/>
      <c r="H7932" s="10" t="s">
        <v>1350</v>
      </c>
      <c r="I7932" s="10"/>
      <c r="J7932" s="10" t="s">
        <v>11659</v>
      </c>
      <c r="K7932" s="10" t="s">
        <v>11660</v>
      </c>
      <c r="L7932" s="10" t="s">
        <v>1793</v>
      </c>
      <c r="M7932" s="9" t="s">
        <v>456</v>
      </c>
      <c r="N7932" s="12" t="s">
        <v>11662</v>
      </c>
    </row>
    <row r="7933" customFormat="1" spans="1:14">
      <c r="A7933" s="9" t="s">
        <v>9126</v>
      </c>
      <c r="B7933" s="9"/>
      <c r="C7933" s="10" t="s">
        <v>15733</v>
      </c>
      <c r="D7933" s="10" t="s">
        <v>15734</v>
      </c>
      <c r="E7933" s="10" t="s">
        <v>451</v>
      </c>
      <c r="F7933" s="10"/>
      <c r="G7933" s="10"/>
      <c r="H7933" s="10" t="s">
        <v>1350</v>
      </c>
      <c r="I7933" s="10"/>
      <c r="J7933" s="10" t="s">
        <v>11659</v>
      </c>
      <c r="K7933" s="10" t="s">
        <v>11660</v>
      </c>
      <c r="L7933" s="10" t="s">
        <v>15127</v>
      </c>
      <c r="M7933" s="9" t="s">
        <v>456</v>
      </c>
      <c r="N7933" s="12" t="s">
        <v>11662</v>
      </c>
    </row>
    <row r="7934" customFormat="1" spans="1:14">
      <c r="A7934" s="9" t="s">
        <v>9126</v>
      </c>
      <c r="B7934" s="9"/>
      <c r="C7934" s="10" t="s">
        <v>15735</v>
      </c>
      <c r="D7934" s="10" t="s">
        <v>15736</v>
      </c>
      <c r="E7934" s="10" t="s">
        <v>451</v>
      </c>
      <c r="F7934" s="10"/>
      <c r="G7934" s="10"/>
      <c r="H7934" s="10" t="s">
        <v>1350</v>
      </c>
      <c r="I7934" s="10"/>
      <c r="J7934" s="10" t="s">
        <v>11659</v>
      </c>
      <c r="K7934" s="10" t="s">
        <v>11660</v>
      </c>
      <c r="L7934" s="10" t="s">
        <v>1793</v>
      </c>
      <c r="M7934" s="9" t="s">
        <v>456</v>
      </c>
      <c r="N7934" s="12" t="s">
        <v>11662</v>
      </c>
    </row>
    <row r="7935" customFormat="1" spans="1:14">
      <c r="A7935" s="9" t="s">
        <v>9126</v>
      </c>
      <c r="B7935" s="9"/>
      <c r="C7935" s="10" t="s">
        <v>15737</v>
      </c>
      <c r="D7935" s="10" t="s">
        <v>15738</v>
      </c>
      <c r="E7935" s="10" t="s">
        <v>451</v>
      </c>
      <c r="F7935" s="10"/>
      <c r="G7935" s="10"/>
      <c r="H7935" s="10" t="s">
        <v>1350</v>
      </c>
      <c r="I7935" s="10"/>
      <c r="J7935" s="10" t="s">
        <v>11659</v>
      </c>
      <c r="K7935" s="10" t="s">
        <v>11660</v>
      </c>
      <c r="L7935" s="10" t="s">
        <v>14856</v>
      </c>
      <c r="M7935" s="9" t="s">
        <v>456</v>
      </c>
      <c r="N7935" s="12" t="s">
        <v>11662</v>
      </c>
    </row>
    <row r="7936" customFormat="1" spans="1:14">
      <c r="A7936" s="9" t="s">
        <v>9126</v>
      </c>
      <c r="B7936" s="9"/>
      <c r="C7936" s="10" t="s">
        <v>15739</v>
      </c>
      <c r="D7936" s="10" t="s">
        <v>15740</v>
      </c>
      <c r="E7936" s="10" t="s">
        <v>451</v>
      </c>
      <c r="F7936" s="10"/>
      <c r="G7936" s="10"/>
      <c r="H7936" s="10" t="s">
        <v>1350</v>
      </c>
      <c r="I7936" s="10"/>
      <c r="J7936" s="10" t="s">
        <v>11659</v>
      </c>
      <c r="K7936" s="10" t="s">
        <v>11660</v>
      </c>
      <c r="L7936" s="10" t="s">
        <v>14856</v>
      </c>
      <c r="M7936" s="9" t="s">
        <v>456</v>
      </c>
      <c r="N7936" s="12" t="s">
        <v>11662</v>
      </c>
    </row>
    <row r="7937" customFormat="1" spans="1:14">
      <c r="A7937" s="9" t="s">
        <v>9126</v>
      </c>
      <c r="B7937" s="9"/>
      <c r="C7937" s="10" t="s">
        <v>15741</v>
      </c>
      <c r="D7937" s="10" t="s">
        <v>15742</v>
      </c>
      <c r="E7937" s="10" t="s">
        <v>451</v>
      </c>
      <c r="F7937" s="10"/>
      <c r="G7937" s="10"/>
      <c r="H7937" s="10" t="s">
        <v>1350</v>
      </c>
      <c r="I7937" s="10"/>
      <c r="J7937" s="10" t="s">
        <v>11659</v>
      </c>
      <c r="K7937" s="10" t="s">
        <v>11660</v>
      </c>
      <c r="L7937" s="10" t="s">
        <v>14856</v>
      </c>
      <c r="M7937" s="9" t="s">
        <v>456</v>
      </c>
      <c r="N7937" s="12" t="s">
        <v>11662</v>
      </c>
    </row>
    <row r="7938" customFormat="1" spans="1:14">
      <c r="A7938" s="9" t="s">
        <v>9126</v>
      </c>
      <c r="B7938" s="9"/>
      <c r="C7938" s="10" t="s">
        <v>15743</v>
      </c>
      <c r="D7938" s="10" t="s">
        <v>15744</v>
      </c>
      <c r="E7938" s="10" t="s">
        <v>451</v>
      </c>
      <c r="F7938" s="10"/>
      <c r="G7938" s="10"/>
      <c r="H7938" s="10" t="s">
        <v>1350</v>
      </c>
      <c r="I7938" s="10"/>
      <c r="J7938" s="10" t="s">
        <v>11659</v>
      </c>
      <c r="K7938" s="10" t="s">
        <v>11660</v>
      </c>
      <c r="L7938" s="10" t="s">
        <v>14856</v>
      </c>
      <c r="M7938" s="9" t="s">
        <v>456</v>
      </c>
      <c r="N7938" s="12" t="s">
        <v>11662</v>
      </c>
    </row>
    <row r="7939" customFormat="1" spans="1:14">
      <c r="A7939" s="9" t="s">
        <v>9126</v>
      </c>
      <c r="B7939" s="9"/>
      <c r="C7939" s="10" t="s">
        <v>15745</v>
      </c>
      <c r="D7939" s="10" t="s">
        <v>15746</v>
      </c>
      <c r="E7939" s="10" t="s">
        <v>451</v>
      </c>
      <c r="F7939" s="10"/>
      <c r="G7939" s="10"/>
      <c r="H7939" s="10" t="s">
        <v>1350</v>
      </c>
      <c r="I7939" s="10"/>
      <c r="J7939" s="10" t="s">
        <v>11659</v>
      </c>
      <c r="K7939" s="10" t="s">
        <v>11660</v>
      </c>
      <c r="L7939" s="10" t="s">
        <v>14856</v>
      </c>
      <c r="M7939" s="9" t="s">
        <v>456</v>
      </c>
      <c r="N7939" s="12" t="s">
        <v>11662</v>
      </c>
    </row>
    <row r="7940" customFormat="1" spans="1:14">
      <c r="A7940" s="9" t="s">
        <v>9126</v>
      </c>
      <c r="B7940" s="9"/>
      <c r="C7940" s="10" t="s">
        <v>15747</v>
      </c>
      <c r="D7940" s="10" t="s">
        <v>15748</v>
      </c>
      <c r="E7940" s="10" t="s">
        <v>451</v>
      </c>
      <c r="F7940" s="10"/>
      <c r="G7940" s="10"/>
      <c r="H7940" s="10" t="s">
        <v>1350</v>
      </c>
      <c r="I7940" s="10"/>
      <c r="J7940" s="10" t="s">
        <v>11659</v>
      </c>
      <c r="K7940" s="10" t="s">
        <v>11660</v>
      </c>
      <c r="L7940" s="10" t="s">
        <v>14856</v>
      </c>
      <c r="M7940" s="9" t="s">
        <v>456</v>
      </c>
      <c r="N7940" s="12" t="s">
        <v>11662</v>
      </c>
    </row>
    <row r="7941" customFormat="1" spans="1:14">
      <c r="A7941" s="9" t="s">
        <v>9126</v>
      </c>
      <c r="B7941" s="9"/>
      <c r="C7941" s="10" t="s">
        <v>15749</v>
      </c>
      <c r="D7941" s="10" t="s">
        <v>15750</v>
      </c>
      <c r="E7941" s="10" t="s">
        <v>451</v>
      </c>
      <c r="F7941" s="10"/>
      <c r="G7941" s="10"/>
      <c r="H7941" s="10" t="s">
        <v>1350</v>
      </c>
      <c r="I7941" s="10"/>
      <c r="J7941" s="10" t="s">
        <v>11659</v>
      </c>
      <c r="K7941" s="10" t="s">
        <v>11660</v>
      </c>
      <c r="L7941" s="10" t="s">
        <v>14856</v>
      </c>
      <c r="M7941" s="9" t="s">
        <v>456</v>
      </c>
      <c r="N7941" s="12" t="s">
        <v>11662</v>
      </c>
    </row>
    <row r="7942" customFormat="1" spans="1:14">
      <c r="A7942" s="9" t="s">
        <v>9126</v>
      </c>
      <c r="B7942" s="9"/>
      <c r="C7942" s="10" t="s">
        <v>15751</v>
      </c>
      <c r="D7942" s="10" t="s">
        <v>15752</v>
      </c>
      <c r="E7942" s="10" t="s">
        <v>451</v>
      </c>
      <c r="F7942" s="10"/>
      <c r="G7942" s="10"/>
      <c r="H7942" s="10" t="s">
        <v>1350</v>
      </c>
      <c r="I7942" s="10"/>
      <c r="J7942" s="10" t="s">
        <v>11659</v>
      </c>
      <c r="K7942" s="10" t="s">
        <v>11660</v>
      </c>
      <c r="L7942" s="10" t="s">
        <v>14856</v>
      </c>
      <c r="M7942" s="9" t="s">
        <v>456</v>
      </c>
      <c r="N7942" s="12" t="s">
        <v>11662</v>
      </c>
    </row>
    <row r="7943" customFormat="1" spans="1:14">
      <c r="A7943" s="9" t="s">
        <v>9126</v>
      </c>
      <c r="B7943" s="9"/>
      <c r="C7943" s="10" t="s">
        <v>15753</v>
      </c>
      <c r="D7943" s="10" t="s">
        <v>15754</v>
      </c>
      <c r="E7943" s="10" t="s">
        <v>451</v>
      </c>
      <c r="F7943" s="10"/>
      <c r="G7943" s="10"/>
      <c r="H7943" s="10" t="s">
        <v>1350</v>
      </c>
      <c r="I7943" s="10"/>
      <c r="J7943" s="10" t="s">
        <v>11659</v>
      </c>
      <c r="K7943" s="10" t="s">
        <v>11660</v>
      </c>
      <c r="L7943" s="10" t="s">
        <v>14856</v>
      </c>
      <c r="M7943" s="9" t="s">
        <v>456</v>
      </c>
      <c r="N7943" s="12" t="s">
        <v>11662</v>
      </c>
    </row>
    <row r="7944" customFormat="1" spans="1:14">
      <c r="A7944" s="9" t="s">
        <v>9126</v>
      </c>
      <c r="B7944" s="9"/>
      <c r="C7944" s="10" t="s">
        <v>15755</v>
      </c>
      <c r="D7944" s="10" t="s">
        <v>15756</v>
      </c>
      <c r="E7944" s="10" t="s">
        <v>451</v>
      </c>
      <c r="F7944" s="10"/>
      <c r="G7944" s="10"/>
      <c r="H7944" s="10" t="s">
        <v>1350</v>
      </c>
      <c r="I7944" s="10"/>
      <c r="J7944" s="10" t="s">
        <v>11659</v>
      </c>
      <c r="K7944" s="10" t="s">
        <v>11660</v>
      </c>
      <c r="L7944" s="10" t="s">
        <v>14856</v>
      </c>
      <c r="M7944" s="9" t="s">
        <v>456</v>
      </c>
      <c r="N7944" s="12" t="s">
        <v>11662</v>
      </c>
    </row>
    <row r="7945" customFormat="1" spans="1:14">
      <c r="A7945" s="9" t="s">
        <v>9126</v>
      </c>
      <c r="B7945" s="9"/>
      <c r="C7945" s="10" t="s">
        <v>15757</v>
      </c>
      <c r="D7945" s="10" t="s">
        <v>15758</v>
      </c>
      <c r="E7945" s="10" t="s">
        <v>451</v>
      </c>
      <c r="F7945" s="10"/>
      <c r="G7945" s="10"/>
      <c r="H7945" s="10" t="s">
        <v>1350</v>
      </c>
      <c r="I7945" s="10"/>
      <c r="J7945" s="10" t="s">
        <v>11659</v>
      </c>
      <c r="K7945" s="10" t="s">
        <v>11660</v>
      </c>
      <c r="L7945" s="10" t="s">
        <v>14856</v>
      </c>
      <c r="M7945" s="9" t="s">
        <v>456</v>
      </c>
      <c r="N7945" s="12" t="s">
        <v>11662</v>
      </c>
    </row>
    <row r="7946" customFormat="1" spans="1:14">
      <c r="A7946" s="9" t="s">
        <v>9126</v>
      </c>
      <c r="B7946" s="9"/>
      <c r="C7946" s="10" t="s">
        <v>15759</v>
      </c>
      <c r="D7946" s="10" t="s">
        <v>15760</v>
      </c>
      <c r="E7946" s="10" t="s">
        <v>451</v>
      </c>
      <c r="F7946" s="10"/>
      <c r="G7946" s="10"/>
      <c r="H7946" s="10" t="s">
        <v>1350</v>
      </c>
      <c r="I7946" s="10"/>
      <c r="J7946" s="10" t="s">
        <v>11659</v>
      </c>
      <c r="K7946" s="10" t="s">
        <v>11660</v>
      </c>
      <c r="L7946" s="10" t="s">
        <v>14856</v>
      </c>
      <c r="M7946" s="9" t="s">
        <v>456</v>
      </c>
      <c r="N7946" s="12" t="s">
        <v>11662</v>
      </c>
    </row>
    <row r="7947" customFormat="1" spans="1:14">
      <c r="A7947" s="9" t="s">
        <v>9126</v>
      </c>
      <c r="B7947" s="9"/>
      <c r="C7947" s="10" t="s">
        <v>15761</v>
      </c>
      <c r="D7947" s="10" t="s">
        <v>15762</v>
      </c>
      <c r="E7947" s="10" t="s">
        <v>451</v>
      </c>
      <c r="F7947" s="10"/>
      <c r="G7947" s="10"/>
      <c r="H7947" s="10" t="s">
        <v>1350</v>
      </c>
      <c r="I7947" s="10"/>
      <c r="J7947" s="10" t="s">
        <v>11659</v>
      </c>
      <c r="K7947" s="10" t="s">
        <v>11660</v>
      </c>
      <c r="L7947" s="10" t="s">
        <v>14856</v>
      </c>
      <c r="M7947" s="9" t="s">
        <v>456</v>
      </c>
      <c r="N7947" s="12" t="s">
        <v>11662</v>
      </c>
    </row>
    <row r="7948" customFormat="1" spans="1:14">
      <c r="A7948" s="9" t="s">
        <v>9126</v>
      </c>
      <c r="B7948" s="9"/>
      <c r="C7948" s="10" t="s">
        <v>15763</v>
      </c>
      <c r="D7948" s="10" t="s">
        <v>15764</v>
      </c>
      <c r="E7948" s="10" t="s">
        <v>451</v>
      </c>
      <c r="F7948" s="10"/>
      <c r="G7948" s="10"/>
      <c r="H7948" s="10" t="s">
        <v>1350</v>
      </c>
      <c r="I7948" s="10"/>
      <c r="J7948" s="10" t="s">
        <v>11659</v>
      </c>
      <c r="K7948" s="10" t="s">
        <v>11660</v>
      </c>
      <c r="L7948" s="10" t="s">
        <v>1793</v>
      </c>
      <c r="M7948" s="9" t="s">
        <v>456</v>
      </c>
      <c r="N7948" s="12" t="s">
        <v>11662</v>
      </c>
    </row>
    <row r="7949" customFormat="1" spans="1:14">
      <c r="A7949" s="9" t="s">
        <v>9126</v>
      </c>
      <c r="B7949" s="9"/>
      <c r="C7949" s="10" t="s">
        <v>15765</v>
      </c>
      <c r="D7949" s="10" t="s">
        <v>15766</v>
      </c>
      <c r="E7949" s="10" t="s">
        <v>451</v>
      </c>
      <c r="F7949" s="10"/>
      <c r="G7949" s="10"/>
      <c r="H7949" s="10" t="s">
        <v>1350</v>
      </c>
      <c r="I7949" s="10"/>
      <c r="J7949" s="10" t="s">
        <v>11659</v>
      </c>
      <c r="K7949" s="10" t="s">
        <v>11660</v>
      </c>
      <c r="L7949" s="10" t="s">
        <v>14856</v>
      </c>
      <c r="M7949" s="9" t="s">
        <v>456</v>
      </c>
      <c r="N7949" s="12" t="s">
        <v>11662</v>
      </c>
    </row>
    <row r="7950" customFormat="1" spans="1:14">
      <c r="A7950" s="9" t="s">
        <v>9126</v>
      </c>
      <c r="B7950" s="9"/>
      <c r="C7950" s="10" t="s">
        <v>15767</v>
      </c>
      <c r="D7950" s="10" t="s">
        <v>15768</v>
      </c>
      <c r="E7950" s="10" t="s">
        <v>451</v>
      </c>
      <c r="F7950" s="10"/>
      <c r="G7950" s="10"/>
      <c r="H7950" s="10" t="s">
        <v>1350</v>
      </c>
      <c r="I7950" s="10"/>
      <c r="J7950" s="10" t="s">
        <v>11659</v>
      </c>
      <c r="K7950" s="10" t="s">
        <v>11660</v>
      </c>
      <c r="L7950" s="10" t="s">
        <v>14856</v>
      </c>
      <c r="M7950" s="9" t="s">
        <v>456</v>
      </c>
      <c r="N7950" s="12" t="s">
        <v>11662</v>
      </c>
    </row>
    <row r="7951" customFormat="1" spans="1:14">
      <c r="A7951" s="9" t="s">
        <v>9126</v>
      </c>
      <c r="B7951" s="9"/>
      <c r="C7951" s="10" t="s">
        <v>15769</v>
      </c>
      <c r="D7951" s="10" t="s">
        <v>15770</v>
      </c>
      <c r="E7951" s="10" t="s">
        <v>451</v>
      </c>
      <c r="F7951" s="10"/>
      <c r="G7951" s="10"/>
      <c r="H7951" s="10" t="s">
        <v>1350</v>
      </c>
      <c r="I7951" s="10"/>
      <c r="J7951" s="10" t="s">
        <v>11659</v>
      </c>
      <c r="K7951" s="10" t="s">
        <v>11660</v>
      </c>
      <c r="L7951" s="10" t="s">
        <v>14856</v>
      </c>
      <c r="M7951" s="9" t="s">
        <v>456</v>
      </c>
      <c r="N7951" s="12" t="s">
        <v>11662</v>
      </c>
    </row>
    <row r="7952" customFormat="1" spans="1:14">
      <c r="A7952" s="9" t="s">
        <v>9126</v>
      </c>
      <c r="B7952" s="9"/>
      <c r="C7952" s="10" t="s">
        <v>15771</v>
      </c>
      <c r="D7952" s="10" t="s">
        <v>15772</v>
      </c>
      <c r="E7952" s="10" t="s">
        <v>451</v>
      </c>
      <c r="F7952" s="10"/>
      <c r="G7952" s="10"/>
      <c r="H7952" s="10" t="s">
        <v>1350</v>
      </c>
      <c r="I7952" s="10"/>
      <c r="J7952" s="10" t="s">
        <v>11659</v>
      </c>
      <c r="K7952" s="10" t="s">
        <v>11660</v>
      </c>
      <c r="L7952" s="10" t="s">
        <v>14856</v>
      </c>
      <c r="M7952" s="9" t="s">
        <v>456</v>
      </c>
      <c r="N7952" s="12" t="s">
        <v>11662</v>
      </c>
    </row>
    <row r="7953" customFormat="1" spans="1:14">
      <c r="A7953" s="9" t="s">
        <v>9126</v>
      </c>
      <c r="B7953" s="9"/>
      <c r="C7953" s="10" t="s">
        <v>15773</v>
      </c>
      <c r="D7953" s="10" t="s">
        <v>15774</v>
      </c>
      <c r="E7953" s="10" t="s">
        <v>451</v>
      </c>
      <c r="F7953" s="10"/>
      <c r="G7953" s="10"/>
      <c r="H7953" s="10" t="s">
        <v>1350</v>
      </c>
      <c r="I7953" s="10"/>
      <c r="J7953" s="10" t="s">
        <v>11659</v>
      </c>
      <c r="K7953" s="10" t="s">
        <v>11660</v>
      </c>
      <c r="L7953" s="10" t="s">
        <v>1793</v>
      </c>
      <c r="M7953" s="9" t="s">
        <v>456</v>
      </c>
      <c r="N7953" s="12" t="s">
        <v>11662</v>
      </c>
    </row>
    <row r="7954" customFormat="1" spans="1:14">
      <c r="A7954" s="9" t="s">
        <v>9126</v>
      </c>
      <c r="B7954" s="9"/>
      <c r="C7954" s="10" t="s">
        <v>15775</v>
      </c>
      <c r="D7954" s="10" t="s">
        <v>15776</v>
      </c>
      <c r="E7954" s="10" t="s">
        <v>451</v>
      </c>
      <c r="F7954" s="10"/>
      <c r="G7954" s="10"/>
      <c r="H7954" s="10" t="s">
        <v>1350</v>
      </c>
      <c r="I7954" s="10"/>
      <c r="J7954" s="10" t="s">
        <v>11659</v>
      </c>
      <c r="K7954" s="10" t="s">
        <v>11660</v>
      </c>
      <c r="L7954" s="10" t="s">
        <v>1793</v>
      </c>
      <c r="M7954" s="9" t="s">
        <v>456</v>
      </c>
      <c r="N7954" s="12" t="s">
        <v>11662</v>
      </c>
    </row>
    <row r="7955" customFormat="1" spans="1:14">
      <c r="A7955" s="9" t="s">
        <v>9126</v>
      </c>
      <c r="B7955" s="10"/>
      <c r="C7955" s="10" t="s">
        <v>15777</v>
      </c>
      <c r="D7955" s="10" t="s">
        <v>15778</v>
      </c>
      <c r="E7955" s="10" t="s">
        <v>451</v>
      </c>
      <c r="F7955" s="10"/>
      <c r="G7955" s="10"/>
      <c r="H7955" s="10" t="s">
        <v>1350</v>
      </c>
      <c r="I7955" s="10"/>
      <c r="J7955" s="10" t="s">
        <v>11659</v>
      </c>
      <c r="K7955" s="10" t="s">
        <v>11660</v>
      </c>
      <c r="L7955" s="10" t="s">
        <v>14856</v>
      </c>
      <c r="M7955" s="9" t="s">
        <v>456</v>
      </c>
      <c r="N7955" s="12" t="s">
        <v>11662</v>
      </c>
    </row>
    <row r="7956" customFormat="1" spans="1:14">
      <c r="A7956" s="9" t="s">
        <v>9126</v>
      </c>
      <c r="B7956" s="10"/>
      <c r="C7956" s="10" t="s">
        <v>15779</v>
      </c>
      <c r="D7956" s="10" t="s">
        <v>15780</v>
      </c>
      <c r="E7956" s="10" t="s">
        <v>451</v>
      </c>
      <c r="F7956" s="10"/>
      <c r="G7956" s="10"/>
      <c r="H7956" s="10" t="s">
        <v>1350</v>
      </c>
      <c r="I7956" s="10"/>
      <c r="J7956" s="10" t="s">
        <v>11659</v>
      </c>
      <c r="K7956" s="10" t="s">
        <v>11660</v>
      </c>
      <c r="L7956" s="10" t="s">
        <v>1793</v>
      </c>
      <c r="M7956" s="9" t="s">
        <v>456</v>
      </c>
      <c r="N7956" s="12" t="s">
        <v>11662</v>
      </c>
    </row>
    <row r="7957" customFormat="1" spans="1:14">
      <c r="A7957" s="9" t="s">
        <v>9126</v>
      </c>
      <c r="B7957" s="10"/>
      <c r="C7957" s="10" t="s">
        <v>15781</v>
      </c>
      <c r="D7957" s="10" t="s">
        <v>15782</v>
      </c>
      <c r="E7957" s="10" t="s">
        <v>451</v>
      </c>
      <c r="F7957" s="10"/>
      <c r="G7957" s="10"/>
      <c r="H7957" s="10" t="s">
        <v>1350</v>
      </c>
      <c r="I7957" s="10"/>
      <c r="J7957" s="10" t="s">
        <v>11659</v>
      </c>
      <c r="K7957" s="10" t="s">
        <v>11660</v>
      </c>
      <c r="L7957" s="10" t="s">
        <v>14856</v>
      </c>
      <c r="M7957" s="9" t="s">
        <v>456</v>
      </c>
      <c r="N7957" s="12" t="s">
        <v>11662</v>
      </c>
    </row>
    <row r="7958" customFormat="1" spans="1:14">
      <c r="A7958" s="9" t="s">
        <v>9126</v>
      </c>
      <c r="B7958" s="10"/>
      <c r="C7958" s="10" t="s">
        <v>15783</v>
      </c>
      <c r="D7958" s="10" t="s">
        <v>15784</v>
      </c>
      <c r="E7958" s="10" t="s">
        <v>451</v>
      </c>
      <c r="F7958" s="10"/>
      <c r="G7958" s="10"/>
      <c r="H7958" s="10" t="s">
        <v>1350</v>
      </c>
      <c r="I7958" s="10"/>
      <c r="J7958" s="10" t="s">
        <v>11659</v>
      </c>
      <c r="K7958" s="10" t="s">
        <v>11660</v>
      </c>
      <c r="L7958" s="10" t="s">
        <v>15127</v>
      </c>
      <c r="M7958" s="9" t="s">
        <v>456</v>
      </c>
      <c r="N7958" s="12" t="s">
        <v>11662</v>
      </c>
    </row>
    <row r="7959" customFormat="1" spans="1:14">
      <c r="A7959" s="9" t="s">
        <v>9126</v>
      </c>
      <c r="B7959" s="10"/>
      <c r="C7959" s="10" t="s">
        <v>15785</v>
      </c>
      <c r="D7959" s="10" t="s">
        <v>15786</v>
      </c>
      <c r="E7959" s="10" t="s">
        <v>451</v>
      </c>
      <c r="F7959" s="10"/>
      <c r="G7959" s="10"/>
      <c r="H7959" s="10" t="s">
        <v>1350</v>
      </c>
      <c r="I7959" s="10"/>
      <c r="J7959" s="10" t="s">
        <v>11659</v>
      </c>
      <c r="K7959" s="10" t="s">
        <v>11660</v>
      </c>
      <c r="L7959" s="10" t="s">
        <v>14856</v>
      </c>
      <c r="M7959" s="9" t="s">
        <v>456</v>
      </c>
      <c r="N7959" s="12" t="s">
        <v>11662</v>
      </c>
    </row>
    <row r="7960" customFormat="1" spans="1:14">
      <c r="A7960" s="9" t="s">
        <v>9126</v>
      </c>
      <c r="B7960" s="10"/>
      <c r="C7960" s="10" t="s">
        <v>15787</v>
      </c>
      <c r="D7960" s="10" t="s">
        <v>15788</v>
      </c>
      <c r="E7960" s="10" t="s">
        <v>451</v>
      </c>
      <c r="F7960" s="10"/>
      <c r="G7960" s="10"/>
      <c r="H7960" s="10" t="s">
        <v>1350</v>
      </c>
      <c r="I7960" s="10"/>
      <c r="J7960" s="10" t="s">
        <v>11659</v>
      </c>
      <c r="K7960" s="10" t="s">
        <v>11660</v>
      </c>
      <c r="L7960" s="10" t="s">
        <v>14856</v>
      </c>
      <c r="M7960" s="9" t="s">
        <v>456</v>
      </c>
      <c r="N7960" s="12" t="s">
        <v>11662</v>
      </c>
    </row>
    <row r="7961" customFormat="1" spans="1:14">
      <c r="A7961" s="9" t="s">
        <v>9126</v>
      </c>
      <c r="B7961" s="10"/>
      <c r="C7961" s="10" t="s">
        <v>15789</v>
      </c>
      <c r="D7961" s="10" t="s">
        <v>15790</v>
      </c>
      <c r="E7961" s="10" t="s">
        <v>451</v>
      </c>
      <c r="F7961" s="10"/>
      <c r="G7961" s="10"/>
      <c r="H7961" s="10" t="s">
        <v>1350</v>
      </c>
      <c r="I7961" s="10"/>
      <c r="J7961" s="10" t="s">
        <v>11659</v>
      </c>
      <c r="K7961" s="10" t="s">
        <v>11660</v>
      </c>
      <c r="L7961" s="10" t="s">
        <v>14856</v>
      </c>
      <c r="M7961" s="9" t="s">
        <v>456</v>
      </c>
      <c r="N7961" s="12" t="s">
        <v>11662</v>
      </c>
    </row>
    <row r="7962" customFormat="1" spans="1:14">
      <c r="A7962" s="9" t="s">
        <v>9126</v>
      </c>
      <c r="B7962" s="10"/>
      <c r="C7962" s="10" t="s">
        <v>15791</v>
      </c>
      <c r="D7962" s="10" t="s">
        <v>15792</v>
      </c>
      <c r="E7962" s="10" t="s">
        <v>451</v>
      </c>
      <c r="F7962" s="10"/>
      <c r="G7962" s="10"/>
      <c r="H7962" s="10" t="s">
        <v>1350</v>
      </c>
      <c r="I7962" s="10"/>
      <c r="J7962" s="10" t="s">
        <v>11659</v>
      </c>
      <c r="K7962" s="10" t="s">
        <v>11660</v>
      </c>
      <c r="L7962" s="10" t="s">
        <v>14856</v>
      </c>
      <c r="M7962" s="9" t="s">
        <v>456</v>
      </c>
      <c r="N7962" s="12" t="s">
        <v>11662</v>
      </c>
    </row>
    <row r="7963" customFormat="1" spans="1:14">
      <c r="A7963" s="9" t="s">
        <v>9126</v>
      </c>
      <c r="B7963" s="10"/>
      <c r="C7963" s="10" t="s">
        <v>15793</v>
      </c>
      <c r="D7963" s="10" t="s">
        <v>15794</v>
      </c>
      <c r="E7963" s="10" t="s">
        <v>451</v>
      </c>
      <c r="F7963" s="10"/>
      <c r="G7963" s="10"/>
      <c r="H7963" s="10" t="s">
        <v>1350</v>
      </c>
      <c r="I7963" s="10"/>
      <c r="J7963" s="10" t="s">
        <v>11659</v>
      </c>
      <c r="K7963" s="10" t="s">
        <v>11660</v>
      </c>
      <c r="L7963" s="10" t="s">
        <v>14856</v>
      </c>
      <c r="M7963" s="9" t="s">
        <v>456</v>
      </c>
      <c r="N7963" s="12" t="s">
        <v>11662</v>
      </c>
    </row>
    <row r="7964" customFormat="1" spans="1:14">
      <c r="A7964" s="9" t="s">
        <v>9126</v>
      </c>
      <c r="B7964" s="10"/>
      <c r="C7964" s="10" t="s">
        <v>15795</v>
      </c>
      <c r="D7964" s="10" t="s">
        <v>15796</v>
      </c>
      <c r="E7964" s="10" t="s">
        <v>451</v>
      </c>
      <c r="F7964" s="10"/>
      <c r="G7964" s="10"/>
      <c r="H7964" s="10" t="s">
        <v>1350</v>
      </c>
      <c r="I7964" s="10"/>
      <c r="J7964" s="10" t="s">
        <v>11659</v>
      </c>
      <c r="K7964" s="10" t="s">
        <v>11660</v>
      </c>
      <c r="L7964" s="10" t="s">
        <v>14856</v>
      </c>
      <c r="M7964" s="9" t="s">
        <v>456</v>
      </c>
      <c r="N7964" s="12" t="s">
        <v>11662</v>
      </c>
    </row>
    <row r="7965" customFormat="1" spans="1:14">
      <c r="A7965" s="9" t="s">
        <v>9126</v>
      </c>
      <c r="B7965" s="10"/>
      <c r="C7965" s="10" t="s">
        <v>15797</v>
      </c>
      <c r="D7965" s="10" t="s">
        <v>15798</v>
      </c>
      <c r="E7965" s="10" t="s">
        <v>451</v>
      </c>
      <c r="F7965" s="10"/>
      <c r="G7965" s="10"/>
      <c r="H7965" s="10" t="s">
        <v>1350</v>
      </c>
      <c r="I7965" s="10"/>
      <c r="J7965" s="10" t="s">
        <v>11659</v>
      </c>
      <c r="K7965" s="10" t="s">
        <v>11660</v>
      </c>
      <c r="L7965" s="10" t="s">
        <v>14856</v>
      </c>
      <c r="M7965" s="9" t="s">
        <v>456</v>
      </c>
      <c r="N7965" s="12" t="s">
        <v>11662</v>
      </c>
    </row>
    <row r="7966" customFormat="1" spans="1:14">
      <c r="A7966" s="9" t="s">
        <v>9126</v>
      </c>
      <c r="B7966" s="10"/>
      <c r="C7966" s="10" t="s">
        <v>15799</v>
      </c>
      <c r="D7966" s="10" t="s">
        <v>15800</v>
      </c>
      <c r="E7966" s="10" t="s">
        <v>451</v>
      </c>
      <c r="F7966" s="10"/>
      <c r="G7966" s="10"/>
      <c r="H7966" s="10" t="s">
        <v>1350</v>
      </c>
      <c r="I7966" s="10"/>
      <c r="J7966" s="10" t="s">
        <v>11659</v>
      </c>
      <c r="K7966" s="10" t="s">
        <v>11660</v>
      </c>
      <c r="L7966" s="10" t="s">
        <v>14856</v>
      </c>
      <c r="M7966" s="9" t="s">
        <v>456</v>
      </c>
      <c r="N7966" s="12" t="s">
        <v>11662</v>
      </c>
    </row>
    <row r="7967" customFormat="1" spans="1:14">
      <c r="A7967" s="9" t="s">
        <v>9126</v>
      </c>
      <c r="B7967" s="10"/>
      <c r="C7967" s="10" t="s">
        <v>15801</v>
      </c>
      <c r="D7967" s="10" t="s">
        <v>15802</v>
      </c>
      <c r="E7967" s="10" t="s">
        <v>451</v>
      </c>
      <c r="F7967" s="10"/>
      <c r="G7967" s="10"/>
      <c r="H7967" s="10" t="s">
        <v>1350</v>
      </c>
      <c r="I7967" s="10"/>
      <c r="J7967" s="10" t="s">
        <v>11659</v>
      </c>
      <c r="K7967" s="10" t="s">
        <v>11660</v>
      </c>
      <c r="L7967" s="10" t="s">
        <v>14856</v>
      </c>
      <c r="M7967" s="9" t="s">
        <v>456</v>
      </c>
      <c r="N7967" s="12" t="s">
        <v>11662</v>
      </c>
    </row>
    <row r="7968" customFormat="1" spans="1:14">
      <c r="A7968" s="9" t="s">
        <v>9126</v>
      </c>
      <c r="B7968" s="10"/>
      <c r="C7968" s="10" t="s">
        <v>15803</v>
      </c>
      <c r="D7968" s="10" t="s">
        <v>15804</v>
      </c>
      <c r="E7968" s="10" t="s">
        <v>451</v>
      </c>
      <c r="F7968" s="10"/>
      <c r="G7968" s="10"/>
      <c r="H7968" s="10" t="s">
        <v>1350</v>
      </c>
      <c r="I7968" s="10"/>
      <c r="J7968" s="10" t="s">
        <v>11659</v>
      </c>
      <c r="K7968" s="10" t="s">
        <v>11660</v>
      </c>
      <c r="L7968" s="10" t="s">
        <v>14856</v>
      </c>
      <c r="M7968" s="9" t="s">
        <v>456</v>
      </c>
      <c r="N7968" s="12" t="s">
        <v>11662</v>
      </c>
    </row>
    <row r="7969" customFormat="1" spans="1:14">
      <c r="A7969" s="9" t="s">
        <v>9126</v>
      </c>
      <c r="B7969" s="10"/>
      <c r="C7969" s="10" t="s">
        <v>15805</v>
      </c>
      <c r="D7969" s="10" t="s">
        <v>15806</v>
      </c>
      <c r="E7969" s="10" t="s">
        <v>451</v>
      </c>
      <c r="F7969" s="10"/>
      <c r="G7969" s="10"/>
      <c r="H7969" s="10" t="s">
        <v>1350</v>
      </c>
      <c r="I7969" s="10"/>
      <c r="J7969" s="10" t="s">
        <v>11659</v>
      </c>
      <c r="K7969" s="10" t="s">
        <v>11660</v>
      </c>
      <c r="L7969" s="10" t="s">
        <v>1793</v>
      </c>
      <c r="M7969" s="9" t="s">
        <v>456</v>
      </c>
      <c r="N7969" s="12" t="s">
        <v>11662</v>
      </c>
    </row>
    <row r="7970" customFormat="1" spans="1:14">
      <c r="A7970" s="9" t="s">
        <v>9126</v>
      </c>
      <c r="B7970" s="10"/>
      <c r="C7970" s="10" t="s">
        <v>15807</v>
      </c>
      <c r="D7970" s="10" t="s">
        <v>15808</v>
      </c>
      <c r="E7970" s="10" t="s">
        <v>451</v>
      </c>
      <c r="F7970" s="10"/>
      <c r="G7970" s="10"/>
      <c r="H7970" s="10" t="s">
        <v>1350</v>
      </c>
      <c r="I7970" s="10"/>
      <c r="J7970" s="10" t="s">
        <v>11659</v>
      </c>
      <c r="K7970" s="10" t="s">
        <v>11660</v>
      </c>
      <c r="L7970" s="10" t="s">
        <v>14856</v>
      </c>
      <c r="M7970" s="9" t="s">
        <v>456</v>
      </c>
      <c r="N7970" s="12" t="s">
        <v>11662</v>
      </c>
    </row>
    <row r="7971" customFormat="1" spans="1:14">
      <c r="A7971" s="9" t="s">
        <v>9126</v>
      </c>
      <c r="B7971" s="10"/>
      <c r="C7971" s="10" t="s">
        <v>15809</v>
      </c>
      <c r="D7971" s="10" t="s">
        <v>15810</v>
      </c>
      <c r="E7971" s="10" t="s">
        <v>451</v>
      </c>
      <c r="F7971" s="10"/>
      <c r="G7971" s="10"/>
      <c r="H7971" s="10" t="s">
        <v>1350</v>
      </c>
      <c r="I7971" s="10"/>
      <c r="J7971" s="10" t="s">
        <v>11659</v>
      </c>
      <c r="K7971" s="10" t="s">
        <v>11660</v>
      </c>
      <c r="L7971" s="10" t="s">
        <v>14856</v>
      </c>
      <c r="M7971" s="9" t="s">
        <v>456</v>
      </c>
      <c r="N7971" s="12" t="s">
        <v>11662</v>
      </c>
    </row>
    <row r="7972" customFormat="1" spans="1:14">
      <c r="A7972" s="9" t="s">
        <v>9126</v>
      </c>
      <c r="B7972" s="10"/>
      <c r="C7972" s="10" t="s">
        <v>15811</v>
      </c>
      <c r="D7972" s="10" t="s">
        <v>15812</v>
      </c>
      <c r="E7972" s="10" t="s">
        <v>451</v>
      </c>
      <c r="F7972" s="10"/>
      <c r="G7972" s="10"/>
      <c r="H7972" s="10" t="s">
        <v>1350</v>
      </c>
      <c r="I7972" s="10"/>
      <c r="J7972" s="10" t="s">
        <v>11659</v>
      </c>
      <c r="K7972" s="10" t="s">
        <v>11660</v>
      </c>
      <c r="L7972" s="10" t="s">
        <v>14856</v>
      </c>
      <c r="M7972" s="9" t="s">
        <v>456</v>
      </c>
      <c r="N7972" s="12" t="s">
        <v>11662</v>
      </c>
    </row>
    <row r="7973" customFormat="1" spans="1:14">
      <c r="A7973" s="9" t="s">
        <v>9126</v>
      </c>
      <c r="B7973" s="10"/>
      <c r="C7973" s="10" t="s">
        <v>15813</v>
      </c>
      <c r="D7973" s="10" t="s">
        <v>15814</v>
      </c>
      <c r="E7973" s="10" t="s">
        <v>451</v>
      </c>
      <c r="F7973" s="10"/>
      <c r="G7973" s="10"/>
      <c r="H7973" s="10" t="s">
        <v>1350</v>
      </c>
      <c r="I7973" s="10"/>
      <c r="J7973" s="10" t="s">
        <v>11659</v>
      </c>
      <c r="K7973" s="10" t="s">
        <v>11660</v>
      </c>
      <c r="L7973" s="10" t="s">
        <v>14856</v>
      </c>
      <c r="M7973" s="9" t="s">
        <v>456</v>
      </c>
      <c r="N7973" s="12" t="s">
        <v>11662</v>
      </c>
    </row>
    <row r="7974" customFormat="1" spans="1:14">
      <c r="A7974" s="9" t="s">
        <v>9126</v>
      </c>
      <c r="B7974" s="10"/>
      <c r="C7974" s="10" t="s">
        <v>15815</v>
      </c>
      <c r="D7974" s="10" t="s">
        <v>15816</v>
      </c>
      <c r="E7974" s="10" t="s">
        <v>451</v>
      </c>
      <c r="F7974" s="10"/>
      <c r="G7974" s="10"/>
      <c r="H7974" s="10" t="s">
        <v>1350</v>
      </c>
      <c r="I7974" s="10"/>
      <c r="J7974" s="10" t="s">
        <v>11659</v>
      </c>
      <c r="K7974" s="10" t="s">
        <v>11660</v>
      </c>
      <c r="L7974" s="10" t="s">
        <v>14856</v>
      </c>
      <c r="M7974" s="9" t="s">
        <v>456</v>
      </c>
      <c r="N7974" s="12" t="s">
        <v>11662</v>
      </c>
    </row>
    <row r="7975" customFormat="1" spans="1:14">
      <c r="A7975" s="9" t="s">
        <v>9126</v>
      </c>
      <c r="B7975" s="10"/>
      <c r="C7975" s="10" t="s">
        <v>15817</v>
      </c>
      <c r="D7975" s="10" t="s">
        <v>15818</v>
      </c>
      <c r="E7975" s="10" t="s">
        <v>451</v>
      </c>
      <c r="F7975" s="10"/>
      <c r="G7975" s="10"/>
      <c r="H7975" s="10" t="s">
        <v>1350</v>
      </c>
      <c r="I7975" s="10"/>
      <c r="J7975" s="10" t="s">
        <v>11659</v>
      </c>
      <c r="K7975" s="10" t="s">
        <v>11660</v>
      </c>
      <c r="L7975" s="10" t="s">
        <v>14856</v>
      </c>
      <c r="M7975" s="9" t="s">
        <v>456</v>
      </c>
      <c r="N7975" s="12" t="s">
        <v>11662</v>
      </c>
    </row>
    <row r="7976" customFormat="1" spans="1:14">
      <c r="A7976" s="9" t="s">
        <v>9126</v>
      </c>
      <c r="B7976" s="10"/>
      <c r="C7976" s="10" t="s">
        <v>15819</v>
      </c>
      <c r="D7976" s="10" t="s">
        <v>15820</v>
      </c>
      <c r="E7976" s="10" t="s">
        <v>451</v>
      </c>
      <c r="F7976" s="10"/>
      <c r="G7976" s="10"/>
      <c r="H7976" s="10" t="s">
        <v>1350</v>
      </c>
      <c r="I7976" s="10"/>
      <c r="J7976" s="10" t="s">
        <v>11659</v>
      </c>
      <c r="K7976" s="10" t="s">
        <v>11660</v>
      </c>
      <c r="L7976" s="10" t="s">
        <v>1793</v>
      </c>
      <c r="M7976" s="9" t="s">
        <v>456</v>
      </c>
      <c r="N7976" s="12" t="s">
        <v>11662</v>
      </c>
    </row>
    <row r="7977" customFormat="1" spans="1:14">
      <c r="A7977" s="9" t="s">
        <v>9126</v>
      </c>
      <c r="B7977" s="10"/>
      <c r="C7977" s="10" t="s">
        <v>15821</v>
      </c>
      <c r="D7977" s="10" t="s">
        <v>15822</v>
      </c>
      <c r="E7977" s="10" t="s">
        <v>451</v>
      </c>
      <c r="F7977" s="10"/>
      <c r="G7977" s="10"/>
      <c r="H7977" s="10" t="s">
        <v>1350</v>
      </c>
      <c r="I7977" s="10"/>
      <c r="J7977" s="10" t="s">
        <v>11659</v>
      </c>
      <c r="K7977" s="10" t="s">
        <v>11660</v>
      </c>
      <c r="L7977" s="10" t="s">
        <v>1789</v>
      </c>
      <c r="M7977" s="9" t="s">
        <v>456</v>
      </c>
      <c r="N7977" s="12" t="s">
        <v>11662</v>
      </c>
    </row>
    <row r="7978" customFormat="1" spans="1:14">
      <c r="A7978" s="9" t="s">
        <v>9126</v>
      </c>
      <c r="B7978" s="10"/>
      <c r="C7978" s="10" t="s">
        <v>15823</v>
      </c>
      <c r="D7978" s="10" t="s">
        <v>15824</v>
      </c>
      <c r="E7978" s="10" t="s">
        <v>451</v>
      </c>
      <c r="F7978" s="10"/>
      <c r="G7978" s="10"/>
      <c r="H7978" s="10" t="s">
        <v>1350</v>
      </c>
      <c r="I7978" s="10"/>
      <c r="J7978" s="10" t="s">
        <v>11659</v>
      </c>
      <c r="K7978" s="10" t="s">
        <v>11660</v>
      </c>
      <c r="L7978" s="10" t="s">
        <v>14856</v>
      </c>
      <c r="M7978" s="9" t="s">
        <v>456</v>
      </c>
      <c r="N7978" s="12" t="s">
        <v>11662</v>
      </c>
    </row>
    <row r="7979" customFormat="1" spans="1:14">
      <c r="A7979" s="9" t="s">
        <v>9126</v>
      </c>
      <c r="B7979" s="10"/>
      <c r="C7979" s="10" t="s">
        <v>15825</v>
      </c>
      <c r="D7979" s="10" t="s">
        <v>15826</v>
      </c>
      <c r="E7979" s="10" t="s">
        <v>451</v>
      </c>
      <c r="F7979" s="10"/>
      <c r="G7979" s="10"/>
      <c r="H7979" s="10" t="s">
        <v>1350</v>
      </c>
      <c r="I7979" s="10"/>
      <c r="J7979" s="10" t="s">
        <v>11659</v>
      </c>
      <c r="K7979" s="10" t="s">
        <v>11660</v>
      </c>
      <c r="L7979" s="10" t="s">
        <v>1793</v>
      </c>
      <c r="M7979" s="9" t="s">
        <v>456</v>
      </c>
      <c r="N7979" s="12" t="s">
        <v>11662</v>
      </c>
    </row>
    <row r="7980" customFormat="1" spans="1:14">
      <c r="A7980" s="9" t="s">
        <v>9126</v>
      </c>
      <c r="B7980" s="10"/>
      <c r="C7980" s="10" t="s">
        <v>15827</v>
      </c>
      <c r="D7980" s="10" t="s">
        <v>15828</v>
      </c>
      <c r="E7980" s="10" t="s">
        <v>451</v>
      </c>
      <c r="F7980" s="10"/>
      <c r="G7980" s="10"/>
      <c r="H7980" s="10" t="s">
        <v>1350</v>
      </c>
      <c r="I7980" s="10"/>
      <c r="J7980" s="10" t="s">
        <v>11659</v>
      </c>
      <c r="K7980" s="10" t="s">
        <v>11660</v>
      </c>
      <c r="L7980" s="10" t="s">
        <v>14856</v>
      </c>
      <c r="M7980" s="9" t="s">
        <v>456</v>
      </c>
      <c r="N7980" s="12" t="s">
        <v>11662</v>
      </c>
    </row>
    <row r="7981" customFormat="1" spans="1:14">
      <c r="A7981" s="9" t="s">
        <v>9126</v>
      </c>
      <c r="B7981" s="10"/>
      <c r="C7981" s="10" t="s">
        <v>15829</v>
      </c>
      <c r="D7981" s="10" t="s">
        <v>15830</v>
      </c>
      <c r="E7981" s="10" t="s">
        <v>451</v>
      </c>
      <c r="F7981" s="10"/>
      <c r="G7981" s="10"/>
      <c r="H7981" s="10" t="s">
        <v>1350</v>
      </c>
      <c r="I7981" s="10"/>
      <c r="J7981" s="10" t="s">
        <v>11659</v>
      </c>
      <c r="K7981" s="10" t="s">
        <v>11660</v>
      </c>
      <c r="L7981" s="10" t="s">
        <v>1793</v>
      </c>
      <c r="M7981" s="9" t="s">
        <v>456</v>
      </c>
      <c r="N7981" s="12" t="s">
        <v>11662</v>
      </c>
    </row>
    <row r="7982" customFormat="1" spans="1:14">
      <c r="A7982" s="9" t="s">
        <v>9126</v>
      </c>
      <c r="B7982" s="10"/>
      <c r="C7982" s="10" t="s">
        <v>15831</v>
      </c>
      <c r="D7982" s="10" t="s">
        <v>15832</v>
      </c>
      <c r="E7982" s="10" t="s">
        <v>451</v>
      </c>
      <c r="F7982" s="10"/>
      <c r="G7982" s="10"/>
      <c r="H7982" s="10" t="s">
        <v>1350</v>
      </c>
      <c r="I7982" s="10"/>
      <c r="J7982" s="10" t="s">
        <v>11659</v>
      </c>
      <c r="K7982" s="10" t="s">
        <v>11660</v>
      </c>
      <c r="L7982" s="10" t="s">
        <v>14856</v>
      </c>
      <c r="M7982" s="9" t="s">
        <v>456</v>
      </c>
      <c r="N7982" s="12" t="s">
        <v>11662</v>
      </c>
    </row>
    <row r="7983" customFormat="1" spans="1:14">
      <c r="A7983" s="9" t="s">
        <v>9126</v>
      </c>
      <c r="B7983" s="10"/>
      <c r="C7983" s="10" t="s">
        <v>15833</v>
      </c>
      <c r="D7983" s="10" t="s">
        <v>15834</v>
      </c>
      <c r="E7983" s="10" t="s">
        <v>451</v>
      </c>
      <c r="F7983" s="10"/>
      <c r="G7983" s="10"/>
      <c r="H7983" s="10" t="s">
        <v>1350</v>
      </c>
      <c r="I7983" s="10"/>
      <c r="J7983" s="10" t="s">
        <v>11659</v>
      </c>
      <c r="K7983" s="10" t="s">
        <v>11660</v>
      </c>
      <c r="L7983" s="10" t="s">
        <v>14856</v>
      </c>
      <c r="M7983" s="9" t="s">
        <v>456</v>
      </c>
      <c r="N7983" s="12" t="s">
        <v>11662</v>
      </c>
    </row>
    <row r="7984" customFormat="1" spans="1:14">
      <c r="A7984" s="9" t="s">
        <v>9126</v>
      </c>
      <c r="B7984" s="10"/>
      <c r="C7984" s="10" t="s">
        <v>15835</v>
      </c>
      <c r="D7984" s="10" t="s">
        <v>15836</v>
      </c>
      <c r="E7984" s="10" t="s">
        <v>451</v>
      </c>
      <c r="F7984" s="10"/>
      <c r="G7984" s="10"/>
      <c r="H7984" s="10" t="s">
        <v>1350</v>
      </c>
      <c r="I7984" s="10"/>
      <c r="J7984" s="10" t="s">
        <v>11659</v>
      </c>
      <c r="K7984" s="10" t="s">
        <v>11660</v>
      </c>
      <c r="L7984" s="10" t="s">
        <v>14856</v>
      </c>
      <c r="M7984" s="9" t="s">
        <v>456</v>
      </c>
      <c r="N7984" s="12" t="s">
        <v>11662</v>
      </c>
    </row>
    <row r="7985" customFormat="1" spans="1:14">
      <c r="A7985" s="9" t="s">
        <v>9126</v>
      </c>
      <c r="B7985" s="10"/>
      <c r="C7985" s="10" t="s">
        <v>15837</v>
      </c>
      <c r="D7985" s="10" t="s">
        <v>15838</v>
      </c>
      <c r="E7985" s="10" t="s">
        <v>451</v>
      </c>
      <c r="F7985" s="10"/>
      <c r="G7985" s="10"/>
      <c r="H7985" s="10" t="s">
        <v>1350</v>
      </c>
      <c r="I7985" s="10"/>
      <c r="J7985" s="10" t="s">
        <v>11659</v>
      </c>
      <c r="K7985" s="10" t="s">
        <v>11660</v>
      </c>
      <c r="L7985" s="10" t="s">
        <v>1793</v>
      </c>
      <c r="M7985" s="9" t="s">
        <v>456</v>
      </c>
      <c r="N7985" s="12" t="s">
        <v>11662</v>
      </c>
    </row>
    <row r="7986" customFormat="1" spans="1:14">
      <c r="A7986" s="9" t="s">
        <v>9126</v>
      </c>
      <c r="B7986" s="10"/>
      <c r="C7986" s="10" t="s">
        <v>15839</v>
      </c>
      <c r="D7986" s="10" t="s">
        <v>15840</v>
      </c>
      <c r="E7986" s="10" t="s">
        <v>451</v>
      </c>
      <c r="F7986" s="10"/>
      <c r="G7986" s="10"/>
      <c r="H7986" s="10" t="s">
        <v>1350</v>
      </c>
      <c r="I7986" s="10"/>
      <c r="J7986" s="10" t="s">
        <v>11659</v>
      </c>
      <c r="K7986" s="10" t="s">
        <v>11660</v>
      </c>
      <c r="L7986" s="10" t="s">
        <v>14856</v>
      </c>
      <c r="M7986" s="9" t="s">
        <v>456</v>
      </c>
      <c r="N7986" s="12" t="s">
        <v>11662</v>
      </c>
    </row>
    <row r="7987" customFormat="1" spans="1:14">
      <c r="A7987" s="9" t="s">
        <v>9126</v>
      </c>
      <c r="B7987" s="10"/>
      <c r="C7987" s="10" t="s">
        <v>15841</v>
      </c>
      <c r="D7987" s="10" t="s">
        <v>15842</v>
      </c>
      <c r="E7987" s="10" t="s">
        <v>451</v>
      </c>
      <c r="F7987" s="10"/>
      <c r="G7987" s="10"/>
      <c r="H7987" s="10" t="s">
        <v>1350</v>
      </c>
      <c r="I7987" s="10"/>
      <c r="J7987" s="10" t="s">
        <v>11659</v>
      </c>
      <c r="K7987" s="10" t="s">
        <v>11660</v>
      </c>
      <c r="L7987" s="10" t="s">
        <v>14856</v>
      </c>
      <c r="M7987" s="9" t="s">
        <v>456</v>
      </c>
      <c r="N7987" s="12" t="s">
        <v>11662</v>
      </c>
    </row>
    <row r="7988" customFormat="1" spans="1:14">
      <c r="A7988" s="9" t="s">
        <v>9126</v>
      </c>
      <c r="B7988" s="10"/>
      <c r="C7988" s="10" t="s">
        <v>15843</v>
      </c>
      <c r="D7988" s="10" t="s">
        <v>15844</v>
      </c>
      <c r="E7988" s="10" t="s">
        <v>451</v>
      </c>
      <c r="F7988" s="10"/>
      <c r="G7988" s="10"/>
      <c r="H7988" s="10" t="s">
        <v>1350</v>
      </c>
      <c r="I7988" s="10"/>
      <c r="J7988" s="10" t="s">
        <v>11659</v>
      </c>
      <c r="K7988" s="10" t="s">
        <v>11660</v>
      </c>
      <c r="L7988" s="10" t="s">
        <v>14856</v>
      </c>
      <c r="M7988" s="9" t="s">
        <v>456</v>
      </c>
      <c r="N7988" s="12" t="s">
        <v>11662</v>
      </c>
    </row>
    <row r="7989" customFormat="1" spans="1:14">
      <c r="A7989" s="9" t="s">
        <v>9126</v>
      </c>
      <c r="B7989" s="10"/>
      <c r="C7989" s="10" t="s">
        <v>15845</v>
      </c>
      <c r="D7989" s="10" t="s">
        <v>15846</v>
      </c>
      <c r="E7989" s="10" t="s">
        <v>451</v>
      </c>
      <c r="F7989" s="10"/>
      <c r="G7989" s="10"/>
      <c r="H7989" s="10" t="s">
        <v>1350</v>
      </c>
      <c r="I7989" s="10"/>
      <c r="J7989" s="10" t="s">
        <v>11659</v>
      </c>
      <c r="K7989" s="10" t="s">
        <v>11660</v>
      </c>
      <c r="L7989" s="10" t="s">
        <v>1793</v>
      </c>
      <c r="M7989" s="9" t="s">
        <v>456</v>
      </c>
      <c r="N7989" s="12" t="s">
        <v>11662</v>
      </c>
    </row>
    <row r="7990" customFormat="1" spans="1:14">
      <c r="A7990" s="9" t="s">
        <v>9126</v>
      </c>
      <c r="B7990" s="10"/>
      <c r="C7990" s="10" t="s">
        <v>15847</v>
      </c>
      <c r="D7990" s="10" t="s">
        <v>15848</v>
      </c>
      <c r="E7990" s="10" t="s">
        <v>451</v>
      </c>
      <c r="F7990" s="10"/>
      <c r="G7990" s="10"/>
      <c r="H7990" s="10" t="s">
        <v>1350</v>
      </c>
      <c r="I7990" s="10"/>
      <c r="J7990" s="10" t="s">
        <v>11659</v>
      </c>
      <c r="K7990" s="10" t="s">
        <v>11660</v>
      </c>
      <c r="L7990" s="10" t="s">
        <v>14856</v>
      </c>
      <c r="M7990" s="9" t="s">
        <v>456</v>
      </c>
      <c r="N7990" s="12" t="s">
        <v>11662</v>
      </c>
    </row>
    <row r="7991" customFormat="1" spans="1:14">
      <c r="A7991" s="9" t="s">
        <v>9126</v>
      </c>
      <c r="B7991" s="10"/>
      <c r="C7991" s="10" t="s">
        <v>15849</v>
      </c>
      <c r="D7991" s="10" t="s">
        <v>15850</v>
      </c>
      <c r="E7991" s="10" t="s">
        <v>451</v>
      </c>
      <c r="F7991" s="10"/>
      <c r="G7991" s="10"/>
      <c r="H7991" s="10" t="s">
        <v>1350</v>
      </c>
      <c r="I7991" s="10"/>
      <c r="J7991" s="10" t="s">
        <v>11659</v>
      </c>
      <c r="K7991" s="10" t="s">
        <v>11660</v>
      </c>
      <c r="L7991" s="10" t="s">
        <v>14856</v>
      </c>
      <c r="M7991" s="9" t="s">
        <v>456</v>
      </c>
      <c r="N7991" s="12" t="s">
        <v>11662</v>
      </c>
    </row>
    <row r="7992" customFormat="1" spans="1:14">
      <c r="A7992" s="9" t="s">
        <v>9126</v>
      </c>
      <c r="B7992" s="10"/>
      <c r="C7992" s="10" t="s">
        <v>15851</v>
      </c>
      <c r="D7992" s="10" t="s">
        <v>15852</v>
      </c>
      <c r="E7992" s="10" t="s">
        <v>451</v>
      </c>
      <c r="F7992" s="10"/>
      <c r="G7992" s="10"/>
      <c r="H7992" s="10" t="s">
        <v>1350</v>
      </c>
      <c r="I7992" s="10"/>
      <c r="J7992" s="10" t="s">
        <v>11659</v>
      </c>
      <c r="K7992" s="10" t="s">
        <v>11660</v>
      </c>
      <c r="L7992" s="10" t="s">
        <v>14856</v>
      </c>
      <c r="M7992" s="9" t="s">
        <v>456</v>
      </c>
      <c r="N7992" s="12" t="s">
        <v>11662</v>
      </c>
    </row>
    <row r="7993" customFormat="1" spans="1:14">
      <c r="A7993" s="9" t="s">
        <v>9126</v>
      </c>
      <c r="B7993" s="10"/>
      <c r="C7993" s="10" t="s">
        <v>15853</v>
      </c>
      <c r="D7993" s="10" t="s">
        <v>15854</v>
      </c>
      <c r="E7993" s="10" t="s">
        <v>451</v>
      </c>
      <c r="F7993" s="10"/>
      <c r="G7993" s="10"/>
      <c r="H7993" s="10" t="s">
        <v>1350</v>
      </c>
      <c r="I7993" s="10"/>
      <c r="J7993" s="10" t="s">
        <v>11659</v>
      </c>
      <c r="K7993" s="10" t="s">
        <v>11660</v>
      </c>
      <c r="L7993" s="10" t="s">
        <v>1793</v>
      </c>
      <c r="M7993" s="9" t="s">
        <v>456</v>
      </c>
      <c r="N7993" s="12" t="s">
        <v>11662</v>
      </c>
    </row>
    <row r="7994" customFormat="1" spans="1:14">
      <c r="A7994" s="9" t="s">
        <v>9126</v>
      </c>
      <c r="B7994" s="10"/>
      <c r="C7994" s="10" t="s">
        <v>15855</v>
      </c>
      <c r="D7994" s="10" t="s">
        <v>15856</v>
      </c>
      <c r="E7994" s="10" t="s">
        <v>451</v>
      </c>
      <c r="F7994" s="10"/>
      <c r="G7994" s="10"/>
      <c r="H7994" s="10" t="s">
        <v>1350</v>
      </c>
      <c r="I7994" s="10"/>
      <c r="J7994" s="10" t="s">
        <v>11659</v>
      </c>
      <c r="K7994" s="10" t="s">
        <v>11660</v>
      </c>
      <c r="L7994" s="10" t="s">
        <v>14856</v>
      </c>
      <c r="M7994" s="9" t="s">
        <v>456</v>
      </c>
      <c r="N7994" s="12" t="s">
        <v>11662</v>
      </c>
    </row>
    <row r="7995" customFormat="1" spans="1:14">
      <c r="A7995" s="9" t="s">
        <v>9126</v>
      </c>
      <c r="B7995" s="10"/>
      <c r="C7995" s="10" t="s">
        <v>15857</v>
      </c>
      <c r="D7995" s="10" t="s">
        <v>15858</v>
      </c>
      <c r="E7995" s="10" t="s">
        <v>451</v>
      </c>
      <c r="F7995" s="10"/>
      <c r="G7995" s="10"/>
      <c r="H7995" s="10" t="s">
        <v>1350</v>
      </c>
      <c r="I7995" s="10"/>
      <c r="J7995" s="10" t="s">
        <v>11659</v>
      </c>
      <c r="K7995" s="10" t="s">
        <v>11660</v>
      </c>
      <c r="L7995" s="10" t="s">
        <v>15127</v>
      </c>
      <c r="M7995" s="9" t="s">
        <v>456</v>
      </c>
      <c r="N7995" s="12" t="s">
        <v>11662</v>
      </c>
    </row>
    <row r="7996" customFormat="1" spans="1:14">
      <c r="A7996" s="9" t="s">
        <v>9126</v>
      </c>
      <c r="B7996" s="10"/>
      <c r="C7996" s="10" t="s">
        <v>15859</v>
      </c>
      <c r="D7996" s="10" t="s">
        <v>15860</v>
      </c>
      <c r="E7996" s="10" t="s">
        <v>451</v>
      </c>
      <c r="F7996" s="10"/>
      <c r="G7996" s="10"/>
      <c r="H7996" s="10" t="s">
        <v>1350</v>
      </c>
      <c r="I7996" s="10"/>
      <c r="J7996" s="10" t="s">
        <v>11659</v>
      </c>
      <c r="K7996" s="10" t="s">
        <v>11660</v>
      </c>
      <c r="L7996" s="10" t="s">
        <v>14856</v>
      </c>
      <c r="M7996" s="9" t="s">
        <v>456</v>
      </c>
      <c r="N7996" s="12" t="s">
        <v>11662</v>
      </c>
    </row>
    <row r="7997" customFormat="1" spans="1:14">
      <c r="A7997" s="9" t="s">
        <v>9126</v>
      </c>
      <c r="B7997" s="10"/>
      <c r="C7997" s="10" t="s">
        <v>15861</v>
      </c>
      <c r="D7997" s="10" t="s">
        <v>15862</v>
      </c>
      <c r="E7997" s="10" t="s">
        <v>451</v>
      </c>
      <c r="F7997" s="10"/>
      <c r="G7997" s="10"/>
      <c r="H7997" s="10" t="s">
        <v>1350</v>
      </c>
      <c r="I7997" s="10"/>
      <c r="J7997" s="10" t="s">
        <v>11659</v>
      </c>
      <c r="K7997" s="10" t="s">
        <v>11660</v>
      </c>
      <c r="L7997" s="10" t="s">
        <v>14856</v>
      </c>
      <c r="M7997" s="9" t="s">
        <v>456</v>
      </c>
      <c r="N7997" s="12" t="s">
        <v>11662</v>
      </c>
    </row>
    <row r="7998" customFormat="1" spans="1:14">
      <c r="A7998" s="9" t="s">
        <v>9126</v>
      </c>
      <c r="B7998" s="10"/>
      <c r="C7998" s="10" t="s">
        <v>15863</v>
      </c>
      <c r="D7998" s="10" t="s">
        <v>15864</v>
      </c>
      <c r="E7998" s="10" t="s">
        <v>451</v>
      </c>
      <c r="F7998" s="10"/>
      <c r="G7998" s="10"/>
      <c r="H7998" s="10" t="s">
        <v>1350</v>
      </c>
      <c r="I7998" s="10"/>
      <c r="J7998" s="10" t="s">
        <v>11659</v>
      </c>
      <c r="K7998" s="10" t="s">
        <v>11660</v>
      </c>
      <c r="L7998" s="10" t="s">
        <v>14856</v>
      </c>
      <c r="M7998" s="9" t="s">
        <v>456</v>
      </c>
      <c r="N7998" s="12" t="s">
        <v>11662</v>
      </c>
    </row>
    <row r="7999" customFormat="1" spans="1:14">
      <c r="A7999" s="9" t="s">
        <v>9126</v>
      </c>
      <c r="B7999" s="10"/>
      <c r="C7999" s="10" t="s">
        <v>15865</v>
      </c>
      <c r="D7999" s="10" t="s">
        <v>15866</v>
      </c>
      <c r="E7999" s="10" t="s">
        <v>451</v>
      </c>
      <c r="F7999" s="10"/>
      <c r="G7999" s="10"/>
      <c r="H7999" s="10" t="s">
        <v>1350</v>
      </c>
      <c r="I7999" s="10"/>
      <c r="J7999" s="10" t="s">
        <v>11659</v>
      </c>
      <c r="K7999" s="10" t="s">
        <v>11660</v>
      </c>
      <c r="L7999" s="10" t="s">
        <v>1793</v>
      </c>
      <c r="M7999" s="9" t="s">
        <v>456</v>
      </c>
      <c r="N7999" s="12" t="s">
        <v>11662</v>
      </c>
    </row>
    <row r="8000" customFormat="1" spans="1:14">
      <c r="A8000" s="9" t="s">
        <v>9126</v>
      </c>
      <c r="B8000" s="10"/>
      <c r="C8000" s="10" t="s">
        <v>15867</v>
      </c>
      <c r="D8000" s="10" t="s">
        <v>15868</v>
      </c>
      <c r="E8000" s="10" t="s">
        <v>451</v>
      </c>
      <c r="F8000" s="10"/>
      <c r="G8000" s="10"/>
      <c r="H8000" s="10" t="s">
        <v>1350</v>
      </c>
      <c r="I8000" s="10"/>
      <c r="J8000" s="10" t="s">
        <v>11659</v>
      </c>
      <c r="K8000" s="10" t="s">
        <v>11660</v>
      </c>
      <c r="L8000" s="10" t="s">
        <v>14856</v>
      </c>
      <c r="M8000" s="9" t="s">
        <v>456</v>
      </c>
      <c r="N8000" s="12" t="s">
        <v>11662</v>
      </c>
    </row>
    <row r="8001" customFormat="1" spans="1:14">
      <c r="A8001" s="9" t="s">
        <v>9126</v>
      </c>
      <c r="B8001" s="10"/>
      <c r="C8001" s="10" t="s">
        <v>15869</v>
      </c>
      <c r="D8001" s="10" t="s">
        <v>15870</v>
      </c>
      <c r="E8001" s="10" t="s">
        <v>451</v>
      </c>
      <c r="F8001" s="10"/>
      <c r="G8001" s="10"/>
      <c r="H8001" s="10" t="s">
        <v>1350</v>
      </c>
      <c r="I8001" s="10"/>
      <c r="J8001" s="10" t="s">
        <v>11659</v>
      </c>
      <c r="K8001" s="10" t="s">
        <v>11660</v>
      </c>
      <c r="L8001" s="10" t="s">
        <v>14856</v>
      </c>
      <c r="M8001" s="9" t="s">
        <v>456</v>
      </c>
      <c r="N8001" s="12" t="s">
        <v>11662</v>
      </c>
    </row>
    <row r="8002" customFormat="1" spans="1:14">
      <c r="A8002" s="9" t="s">
        <v>9126</v>
      </c>
      <c r="B8002" s="10"/>
      <c r="C8002" s="10" t="s">
        <v>15871</v>
      </c>
      <c r="D8002" s="10" t="s">
        <v>15872</v>
      </c>
      <c r="E8002" s="10" t="s">
        <v>451</v>
      </c>
      <c r="F8002" s="10"/>
      <c r="G8002" s="10"/>
      <c r="H8002" s="10" t="s">
        <v>1350</v>
      </c>
      <c r="I8002" s="10"/>
      <c r="J8002" s="10" t="s">
        <v>11659</v>
      </c>
      <c r="K8002" s="10" t="s">
        <v>11660</v>
      </c>
      <c r="L8002" s="10" t="s">
        <v>14856</v>
      </c>
      <c r="M8002" s="9" t="s">
        <v>456</v>
      </c>
      <c r="N8002" s="12" t="s">
        <v>11662</v>
      </c>
    </row>
    <row r="8003" customFormat="1" spans="1:14">
      <c r="A8003" s="9" t="s">
        <v>9126</v>
      </c>
      <c r="B8003" s="10"/>
      <c r="C8003" s="10" t="s">
        <v>15873</v>
      </c>
      <c r="D8003" s="10" t="s">
        <v>15874</v>
      </c>
      <c r="E8003" s="10" t="s">
        <v>451</v>
      </c>
      <c r="F8003" s="10"/>
      <c r="G8003" s="10"/>
      <c r="H8003" s="10" t="s">
        <v>1350</v>
      </c>
      <c r="I8003" s="10"/>
      <c r="J8003" s="10" t="s">
        <v>11659</v>
      </c>
      <c r="K8003" s="10" t="s">
        <v>11660</v>
      </c>
      <c r="L8003" s="10" t="s">
        <v>14856</v>
      </c>
      <c r="M8003" s="9" t="s">
        <v>456</v>
      </c>
      <c r="N8003" s="12" t="s">
        <v>11662</v>
      </c>
    </row>
    <row r="8004" customFormat="1" spans="1:14">
      <c r="A8004" s="9" t="s">
        <v>9126</v>
      </c>
      <c r="B8004" s="10"/>
      <c r="C8004" s="10" t="s">
        <v>15875</v>
      </c>
      <c r="D8004" s="10" t="s">
        <v>15876</v>
      </c>
      <c r="E8004" s="10" t="s">
        <v>451</v>
      </c>
      <c r="F8004" s="10"/>
      <c r="G8004" s="10"/>
      <c r="H8004" s="10" t="s">
        <v>1350</v>
      </c>
      <c r="I8004" s="10"/>
      <c r="J8004" s="10" t="s">
        <v>11659</v>
      </c>
      <c r="K8004" s="10" t="s">
        <v>11660</v>
      </c>
      <c r="L8004" s="10" t="s">
        <v>14856</v>
      </c>
      <c r="M8004" s="9" t="s">
        <v>456</v>
      </c>
      <c r="N8004" s="12" t="s">
        <v>11662</v>
      </c>
    </row>
    <row r="8005" customFormat="1" spans="1:14">
      <c r="A8005" s="9" t="s">
        <v>9126</v>
      </c>
      <c r="B8005" s="10"/>
      <c r="C8005" s="10" t="s">
        <v>15877</v>
      </c>
      <c r="D8005" s="10" t="s">
        <v>15878</v>
      </c>
      <c r="E8005" s="10" t="s">
        <v>451</v>
      </c>
      <c r="F8005" s="10"/>
      <c r="G8005" s="10"/>
      <c r="H8005" s="10" t="s">
        <v>1350</v>
      </c>
      <c r="I8005" s="10"/>
      <c r="J8005" s="10" t="s">
        <v>11659</v>
      </c>
      <c r="K8005" s="10" t="s">
        <v>11660</v>
      </c>
      <c r="L8005" s="10" t="s">
        <v>14856</v>
      </c>
      <c r="M8005" s="9" t="s">
        <v>456</v>
      </c>
      <c r="N8005" s="12" t="s">
        <v>11662</v>
      </c>
    </row>
    <row r="8006" customFormat="1" spans="1:14">
      <c r="A8006" s="9" t="s">
        <v>9126</v>
      </c>
      <c r="B8006" s="10"/>
      <c r="C8006" s="10" t="s">
        <v>15879</v>
      </c>
      <c r="D8006" s="10" t="s">
        <v>15880</v>
      </c>
      <c r="E8006" s="13" t="s">
        <v>451</v>
      </c>
      <c r="F8006" s="10"/>
      <c r="G8006" s="10"/>
      <c r="H8006" s="10" t="s">
        <v>1350</v>
      </c>
      <c r="I8006" s="10"/>
      <c r="J8006" s="10" t="s">
        <v>11659</v>
      </c>
      <c r="K8006" s="10" t="s">
        <v>11660</v>
      </c>
      <c r="L8006" s="10" t="s">
        <v>14856</v>
      </c>
      <c r="M8006" s="9" t="s">
        <v>456</v>
      </c>
      <c r="N8006" s="12" t="s">
        <v>11662</v>
      </c>
    </row>
    <row r="8007" customFormat="1" spans="1:14">
      <c r="A8007" s="9" t="s">
        <v>9126</v>
      </c>
      <c r="B8007" s="10"/>
      <c r="C8007" s="10" t="s">
        <v>15881</v>
      </c>
      <c r="D8007" s="10" t="s">
        <v>15882</v>
      </c>
      <c r="E8007" s="13" t="s">
        <v>451</v>
      </c>
      <c r="F8007" s="10"/>
      <c r="G8007" s="10"/>
      <c r="H8007" s="10" t="s">
        <v>1350</v>
      </c>
      <c r="I8007" s="10"/>
      <c r="J8007" s="10" t="s">
        <v>11659</v>
      </c>
      <c r="K8007" s="10" t="s">
        <v>11660</v>
      </c>
      <c r="L8007" s="10" t="s">
        <v>14856</v>
      </c>
      <c r="M8007" s="9" t="s">
        <v>456</v>
      </c>
      <c r="N8007" s="12" t="s">
        <v>11662</v>
      </c>
    </row>
    <row r="8008" customFormat="1" spans="1:14">
      <c r="A8008" s="9" t="s">
        <v>9126</v>
      </c>
      <c r="B8008" s="10"/>
      <c r="C8008" s="10" t="s">
        <v>15883</v>
      </c>
      <c r="D8008" s="10" t="s">
        <v>15884</v>
      </c>
      <c r="E8008" s="13" t="s">
        <v>451</v>
      </c>
      <c r="F8008" s="10"/>
      <c r="G8008" s="10"/>
      <c r="H8008" s="10" t="s">
        <v>1350</v>
      </c>
      <c r="I8008" s="10"/>
      <c r="J8008" s="10" t="s">
        <v>11659</v>
      </c>
      <c r="K8008" s="10" t="s">
        <v>11660</v>
      </c>
      <c r="L8008" s="10" t="s">
        <v>14856</v>
      </c>
      <c r="M8008" s="9" t="s">
        <v>456</v>
      </c>
      <c r="N8008" s="12" t="s">
        <v>11662</v>
      </c>
    </row>
    <row r="8009" customFormat="1" spans="1:14">
      <c r="A8009" s="9" t="s">
        <v>9126</v>
      </c>
      <c r="B8009" s="10"/>
      <c r="C8009" s="10" t="s">
        <v>15885</v>
      </c>
      <c r="D8009" s="10" t="s">
        <v>15886</v>
      </c>
      <c r="E8009" s="13" t="s">
        <v>451</v>
      </c>
      <c r="F8009" s="10"/>
      <c r="G8009" s="10"/>
      <c r="H8009" s="10" t="s">
        <v>1350</v>
      </c>
      <c r="I8009" s="10"/>
      <c r="J8009" s="10" t="s">
        <v>11659</v>
      </c>
      <c r="K8009" s="10" t="s">
        <v>11660</v>
      </c>
      <c r="L8009" s="10" t="s">
        <v>14856</v>
      </c>
      <c r="M8009" s="9" t="s">
        <v>456</v>
      </c>
      <c r="N8009" s="12" t="s">
        <v>11662</v>
      </c>
    </row>
    <row r="8010" customFormat="1" spans="1:14">
      <c r="A8010" s="9" t="s">
        <v>9126</v>
      </c>
      <c r="B8010" s="10"/>
      <c r="C8010" s="10" t="s">
        <v>15887</v>
      </c>
      <c r="D8010" s="10" t="s">
        <v>15888</v>
      </c>
      <c r="E8010" s="13" t="s">
        <v>451</v>
      </c>
      <c r="F8010" s="10"/>
      <c r="G8010" s="10"/>
      <c r="H8010" s="10" t="s">
        <v>1350</v>
      </c>
      <c r="I8010" s="10"/>
      <c r="J8010" s="10" t="s">
        <v>11659</v>
      </c>
      <c r="K8010" s="10" t="s">
        <v>11660</v>
      </c>
      <c r="L8010" s="10" t="s">
        <v>14856</v>
      </c>
      <c r="M8010" s="9" t="s">
        <v>456</v>
      </c>
      <c r="N8010" s="12" t="s">
        <v>11662</v>
      </c>
    </row>
    <row r="8011" customFormat="1" spans="1:14">
      <c r="A8011" s="9" t="s">
        <v>9126</v>
      </c>
      <c r="B8011" s="10"/>
      <c r="C8011" s="10" t="s">
        <v>15889</v>
      </c>
      <c r="D8011" s="10" t="s">
        <v>15890</v>
      </c>
      <c r="E8011" s="13" t="s">
        <v>451</v>
      </c>
      <c r="F8011" s="10"/>
      <c r="G8011" s="10"/>
      <c r="H8011" s="10" t="s">
        <v>1350</v>
      </c>
      <c r="I8011" s="10"/>
      <c r="J8011" s="10" t="s">
        <v>11659</v>
      </c>
      <c r="K8011" s="10" t="s">
        <v>11660</v>
      </c>
      <c r="L8011" s="10" t="s">
        <v>14856</v>
      </c>
      <c r="M8011" s="9" t="s">
        <v>456</v>
      </c>
      <c r="N8011" s="12" t="s">
        <v>11662</v>
      </c>
    </row>
    <row r="8012" customFormat="1" spans="1:14">
      <c r="A8012" s="9" t="s">
        <v>9126</v>
      </c>
      <c r="B8012" s="10"/>
      <c r="C8012" s="10" t="s">
        <v>15891</v>
      </c>
      <c r="D8012" s="10" t="s">
        <v>15892</v>
      </c>
      <c r="E8012" s="13" t="s">
        <v>451</v>
      </c>
      <c r="F8012" s="10"/>
      <c r="G8012" s="10"/>
      <c r="H8012" s="10" t="s">
        <v>1350</v>
      </c>
      <c r="I8012" s="10"/>
      <c r="J8012" s="10" t="s">
        <v>11659</v>
      </c>
      <c r="K8012" s="10" t="s">
        <v>11660</v>
      </c>
      <c r="L8012" s="10" t="s">
        <v>14856</v>
      </c>
      <c r="M8012" s="9" t="s">
        <v>456</v>
      </c>
      <c r="N8012" s="12" t="s">
        <v>11662</v>
      </c>
    </row>
    <row r="8013" customFormat="1" spans="1:14">
      <c r="A8013" s="9" t="s">
        <v>9126</v>
      </c>
      <c r="B8013" s="10"/>
      <c r="C8013" s="10" t="s">
        <v>15893</v>
      </c>
      <c r="D8013" s="10" t="s">
        <v>15894</v>
      </c>
      <c r="E8013" s="13" t="s">
        <v>451</v>
      </c>
      <c r="F8013" s="10"/>
      <c r="G8013" s="10"/>
      <c r="H8013" s="10" t="s">
        <v>1350</v>
      </c>
      <c r="I8013" s="10"/>
      <c r="J8013" s="10" t="s">
        <v>11659</v>
      </c>
      <c r="K8013" s="10" t="s">
        <v>11660</v>
      </c>
      <c r="L8013" s="10" t="s">
        <v>14856</v>
      </c>
      <c r="M8013" s="9" t="s">
        <v>456</v>
      </c>
      <c r="N8013" s="12" t="s">
        <v>11662</v>
      </c>
    </row>
    <row r="8014" customFormat="1" spans="1:14">
      <c r="A8014" s="9" t="s">
        <v>9126</v>
      </c>
      <c r="B8014" s="10"/>
      <c r="C8014" s="10" t="s">
        <v>15895</v>
      </c>
      <c r="D8014" s="10" t="s">
        <v>15896</v>
      </c>
      <c r="E8014" s="13" t="s">
        <v>451</v>
      </c>
      <c r="F8014" s="10"/>
      <c r="G8014" s="10"/>
      <c r="H8014" s="10" t="s">
        <v>1350</v>
      </c>
      <c r="I8014" s="10"/>
      <c r="J8014" s="10" t="s">
        <v>11659</v>
      </c>
      <c r="K8014" s="10" t="s">
        <v>11660</v>
      </c>
      <c r="L8014" s="10" t="s">
        <v>1793</v>
      </c>
      <c r="M8014" s="9" t="s">
        <v>456</v>
      </c>
      <c r="N8014" s="12" t="s">
        <v>11662</v>
      </c>
    </row>
    <row r="8015" customFormat="1" spans="1:14">
      <c r="A8015" s="9" t="s">
        <v>9126</v>
      </c>
      <c r="B8015" s="10"/>
      <c r="C8015" s="10" t="s">
        <v>15897</v>
      </c>
      <c r="D8015" s="10" t="s">
        <v>15898</v>
      </c>
      <c r="E8015" s="13" t="s">
        <v>451</v>
      </c>
      <c r="F8015" s="10"/>
      <c r="G8015" s="10"/>
      <c r="H8015" s="10" t="s">
        <v>1350</v>
      </c>
      <c r="I8015" s="10"/>
      <c r="J8015" s="10" t="s">
        <v>11659</v>
      </c>
      <c r="K8015" s="10" t="s">
        <v>11660</v>
      </c>
      <c r="L8015" s="10" t="s">
        <v>14856</v>
      </c>
      <c r="M8015" s="9" t="s">
        <v>456</v>
      </c>
      <c r="N8015" s="12" t="s">
        <v>11662</v>
      </c>
    </row>
    <row r="8016" customFormat="1" spans="1:14">
      <c r="A8016" s="9" t="s">
        <v>9126</v>
      </c>
      <c r="B8016" s="10"/>
      <c r="C8016" s="10" t="s">
        <v>15899</v>
      </c>
      <c r="D8016" s="10" t="s">
        <v>15900</v>
      </c>
      <c r="E8016" s="13" t="s">
        <v>451</v>
      </c>
      <c r="F8016" s="10"/>
      <c r="G8016" s="10"/>
      <c r="H8016" s="10" t="s">
        <v>1350</v>
      </c>
      <c r="I8016" s="10"/>
      <c r="J8016" s="10" t="s">
        <v>11659</v>
      </c>
      <c r="K8016" s="10" t="s">
        <v>11660</v>
      </c>
      <c r="L8016" s="10" t="s">
        <v>14856</v>
      </c>
      <c r="M8016" s="9" t="s">
        <v>456</v>
      </c>
      <c r="N8016" s="12" t="s">
        <v>11662</v>
      </c>
    </row>
    <row r="8017" customFormat="1" spans="1:14">
      <c r="A8017" s="9" t="s">
        <v>9126</v>
      </c>
      <c r="B8017" s="10"/>
      <c r="C8017" s="10" t="s">
        <v>15901</v>
      </c>
      <c r="D8017" s="10" t="s">
        <v>15902</v>
      </c>
      <c r="E8017" s="13" t="s">
        <v>451</v>
      </c>
      <c r="F8017" s="10"/>
      <c r="G8017" s="10"/>
      <c r="H8017" s="10" t="s">
        <v>1350</v>
      </c>
      <c r="I8017" s="10"/>
      <c r="J8017" s="10" t="s">
        <v>11659</v>
      </c>
      <c r="K8017" s="10" t="s">
        <v>11660</v>
      </c>
      <c r="L8017" s="10" t="s">
        <v>1789</v>
      </c>
      <c r="M8017" s="9" t="s">
        <v>456</v>
      </c>
      <c r="N8017" s="12" t="s">
        <v>11662</v>
      </c>
    </row>
    <row r="8018" customFormat="1" spans="1:14">
      <c r="A8018" s="9" t="s">
        <v>9126</v>
      </c>
      <c r="B8018" s="10"/>
      <c r="C8018" s="10" t="s">
        <v>15903</v>
      </c>
      <c r="D8018" s="10" t="s">
        <v>15904</v>
      </c>
      <c r="E8018" s="13" t="s">
        <v>451</v>
      </c>
      <c r="F8018" s="10"/>
      <c r="G8018" s="10"/>
      <c r="H8018" s="10" t="s">
        <v>1350</v>
      </c>
      <c r="I8018" s="10"/>
      <c r="J8018" s="10" t="s">
        <v>11659</v>
      </c>
      <c r="K8018" s="10" t="s">
        <v>11660</v>
      </c>
      <c r="L8018" s="10" t="s">
        <v>1789</v>
      </c>
      <c r="M8018" s="9" t="s">
        <v>456</v>
      </c>
      <c r="N8018" s="12" t="s">
        <v>11662</v>
      </c>
    </row>
    <row r="8019" customFormat="1" spans="1:14">
      <c r="A8019" s="9" t="s">
        <v>9126</v>
      </c>
      <c r="B8019" s="10"/>
      <c r="C8019" s="10" t="s">
        <v>15905</v>
      </c>
      <c r="D8019" s="10" t="s">
        <v>15906</v>
      </c>
      <c r="E8019" s="10" t="s">
        <v>451</v>
      </c>
      <c r="F8019" s="10"/>
      <c r="G8019" s="10"/>
      <c r="H8019" s="10" t="s">
        <v>1350</v>
      </c>
      <c r="I8019" s="10"/>
      <c r="J8019" s="10" t="s">
        <v>11659</v>
      </c>
      <c r="K8019" s="10" t="s">
        <v>11660</v>
      </c>
      <c r="L8019" s="10" t="s">
        <v>14856</v>
      </c>
      <c r="M8019" s="9" t="s">
        <v>456</v>
      </c>
      <c r="N8019" s="12" t="s">
        <v>11662</v>
      </c>
    </row>
    <row r="8020" customFormat="1" spans="1:14">
      <c r="A8020" s="9" t="s">
        <v>9126</v>
      </c>
      <c r="B8020" s="10"/>
      <c r="C8020" s="10" t="s">
        <v>15907</v>
      </c>
      <c r="D8020" s="10" t="s">
        <v>15908</v>
      </c>
      <c r="E8020" s="13" t="s">
        <v>451</v>
      </c>
      <c r="F8020" s="10"/>
      <c r="G8020" s="10"/>
      <c r="H8020" s="10" t="s">
        <v>1350</v>
      </c>
      <c r="I8020" s="10"/>
      <c r="J8020" s="10" t="s">
        <v>11659</v>
      </c>
      <c r="K8020" s="10" t="s">
        <v>11660</v>
      </c>
      <c r="L8020" s="10" t="s">
        <v>1789</v>
      </c>
      <c r="M8020" s="9" t="s">
        <v>456</v>
      </c>
      <c r="N8020" s="12" t="s">
        <v>11662</v>
      </c>
    </row>
    <row r="8021" customFormat="1" spans="1:14">
      <c r="A8021" s="9" t="s">
        <v>9126</v>
      </c>
      <c r="B8021" s="10"/>
      <c r="C8021" s="10" t="s">
        <v>15909</v>
      </c>
      <c r="D8021" s="10" t="s">
        <v>15910</v>
      </c>
      <c r="E8021" s="13" t="s">
        <v>451</v>
      </c>
      <c r="F8021" s="10"/>
      <c r="G8021" s="10"/>
      <c r="H8021" s="10" t="s">
        <v>1350</v>
      </c>
      <c r="I8021" s="10"/>
      <c r="J8021" s="10" t="s">
        <v>11659</v>
      </c>
      <c r="K8021" s="10" t="s">
        <v>11660</v>
      </c>
      <c r="L8021" s="10" t="s">
        <v>1793</v>
      </c>
      <c r="M8021" s="9" t="s">
        <v>456</v>
      </c>
      <c r="N8021" s="12" t="s">
        <v>11662</v>
      </c>
    </row>
    <row r="8022" customFormat="1" spans="1:14">
      <c r="A8022" s="9" t="s">
        <v>9126</v>
      </c>
      <c r="B8022" s="10"/>
      <c r="C8022" s="10" t="s">
        <v>15911</v>
      </c>
      <c r="D8022" s="10" t="s">
        <v>15912</v>
      </c>
      <c r="E8022" s="10" t="s">
        <v>451</v>
      </c>
      <c r="F8022" s="10"/>
      <c r="G8022" s="10"/>
      <c r="H8022" s="10" t="s">
        <v>1350</v>
      </c>
      <c r="I8022" s="10"/>
      <c r="J8022" s="10" t="s">
        <v>11659</v>
      </c>
      <c r="K8022" s="10" t="s">
        <v>11660</v>
      </c>
      <c r="L8022" s="10" t="s">
        <v>14856</v>
      </c>
      <c r="M8022" s="9" t="s">
        <v>456</v>
      </c>
      <c r="N8022" s="12" t="s">
        <v>11662</v>
      </c>
    </row>
    <row r="8023" customFormat="1" spans="1:14">
      <c r="A8023" s="9" t="s">
        <v>9126</v>
      </c>
      <c r="B8023" s="10"/>
      <c r="C8023" s="10" t="s">
        <v>15913</v>
      </c>
      <c r="D8023" s="10" t="s">
        <v>15914</v>
      </c>
      <c r="E8023" s="10" t="s">
        <v>451</v>
      </c>
      <c r="F8023" s="10"/>
      <c r="G8023" s="10"/>
      <c r="H8023" s="10" t="s">
        <v>1350</v>
      </c>
      <c r="I8023" s="10"/>
      <c r="J8023" s="10" t="s">
        <v>11659</v>
      </c>
      <c r="K8023" s="10" t="s">
        <v>11660</v>
      </c>
      <c r="L8023" s="10" t="s">
        <v>14856</v>
      </c>
      <c r="M8023" s="9" t="s">
        <v>456</v>
      </c>
      <c r="N8023" s="12" t="s">
        <v>11662</v>
      </c>
    </row>
    <row r="8024" customFormat="1" spans="1:14">
      <c r="A8024" s="9" t="s">
        <v>9126</v>
      </c>
      <c r="B8024" s="10"/>
      <c r="C8024" s="10" t="s">
        <v>15915</v>
      </c>
      <c r="D8024" s="10" t="s">
        <v>15916</v>
      </c>
      <c r="E8024" s="10" t="s">
        <v>451</v>
      </c>
      <c r="F8024" s="10"/>
      <c r="G8024" s="10"/>
      <c r="H8024" s="10" t="s">
        <v>1350</v>
      </c>
      <c r="I8024" s="10"/>
      <c r="J8024" s="10" t="s">
        <v>11659</v>
      </c>
      <c r="K8024" s="10" t="s">
        <v>11660</v>
      </c>
      <c r="L8024" s="10" t="s">
        <v>1793</v>
      </c>
      <c r="M8024" s="9" t="s">
        <v>456</v>
      </c>
      <c r="N8024" s="12" t="s">
        <v>11662</v>
      </c>
    </row>
    <row r="8025" customFormat="1" spans="1:14">
      <c r="A8025" s="9" t="s">
        <v>9126</v>
      </c>
      <c r="B8025" s="10"/>
      <c r="C8025" s="10" t="s">
        <v>15917</v>
      </c>
      <c r="D8025" s="10" t="s">
        <v>15918</v>
      </c>
      <c r="E8025" s="10" t="s">
        <v>451</v>
      </c>
      <c r="F8025" s="10"/>
      <c r="G8025" s="10"/>
      <c r="H8025" s="10" t="s">
        <v>1350</v>
      </c>
      <c r="I8025" s="10"/>
      <c r="J8025" s="10" t="s">
        <v>11659</v>
      </c>
      <c r="K8025" s="10" t="s">
        <v>11660</v>
      </c>
      <c r="L8025" s="10" t="s">
        <v>14856</v>
      </c>
      <c r="M8025" s="9" t="s">
        <v>456</v>
      </c>
      <c r="N8025" s="12" t="s">
        <v>11662</v>
      </c>
    </row>
    <row r="8026" customFormat="1" spans="1:14">
      <c r="A8026" s="9" t="s">
        <v>9126</v>
      </c>
      <c r="B8026" s="10"/>
      <c r="C8026" s="10" t="s">
        <v>15919</v>
      </c>
      <c r="D8026" s="10" t="s">
        <v>15920</v>
      </c>
      <c r="E8026" s="10" t="s">
        <v>451</v>
      </c>
      <c r="F8026" s="10"/>
      <c r="G8026" s="10"/>
      <c r="H8026" s="10" t="s">
        <v>1350</v>
      </c>
      <c r="I8026" s="10"/>
      <c r="J8026" s="10" t="s">
        <v>11659</v>
      </c>
      <c r="K8026" s="10" t="s">
        <v>11660</v>
      </c>
      <c r="L8026" s="10" t="s">
        <v>14856</v>
      </c>
      <c r="M8026" s="9" t="s">
        <v>456</v>
      </c>
      <c r="N8026" s="12" t="s">
        <v>11662</v>
      </c>
    </row>
    <row r="8027" customFormat="1" spans="1:14">
      <c r="A8027" s="9" t="s">
        <v>9126</v>
      </c>
      <c r="B8027" s="10"/>
      <c r="C8027" s="10" t="s">
        <v>15921</v>
      </c>
      <c r="D8027" s="10" t="s">
        <v>15922</v>
      </c>
      <c r="E8027" s="10" t="s">
        <v>451</v>
      </c>
      <c r="F8027" s="10"/>
      <c r="G8027" s="10"/>
      <c r="H8027" s="10" t="s">
        <v>1350</v>
      </c>
      <c r="I8027" s="10"/>
      <c r="J8027" s="10" t="s">
        <v>11659</v>
      </c>
      <c r="K8027" s="10" t="s">
        <v>11660</v>
      </c>
      <c r="L8027" s="10" t="s">
        <v>14856</v>
      </c>
      <c r="M8027" s="9" t="s">
        <v>456</v>
      </c>
      <c r="N8027" s="12" t="s">
        <v>11662</v>
      </c>
    </row>
    <row r="8028" customFormat="1" spans="1:14">
      <c r="A8028" s="9" t="s">
        <v>9126</v>
      </c>
      <c r="B8028" s="10"/>
      <c r="C8028" s="10" t="s">
        <v>15923</v>
      </c>
      <c r="D8028" s="10" t="s">
        <v>15924</v>
      </c>
      <c r="E8028" s="10" t="s">
        <v>451</v>
      </c>
      <c r="F8028" s="10"/>
      <c r="G8028" s="10"/>
      <c r="H8028" s="10" t="s">
        <v>1350</v>
      </c>
      <c r="I8028" s="10"/>
      <c r="J8028" s="10" t="s">
        <v>11659</v>
      </c>
      <c r="K8028" s="10" t="s">
        <v>11660</v>
      </c>
      <c r="L8028" s="10" t="s">
        <v>14856</v>
      </c>
      <c r="M8028" s="9" t="s">
        <v>456</v>
      </c>
      <c r="N8028" s="12" t="s">
        <v>11662</v>
      </c>
    </row>
    <row r="8029" customFormat="1" spans="1:14">
      <c r="A8029" s="9" t="s">
        <v>9126</v>
      </c>
      <c r="B8029" s="10"/>
      <c r="C8029" s="10" t="s">
        <v>15925</v>
      </c>
      <c r="D8029" s="10" t="s">
        <v>15926</v>
      </c>
      <c r="E8029" s="10" t="s">
        <v>451</v>
      </c>
      <c r="F8029" s="10"/>
      <c r="G8029" s="10"/>
      <c r="H8029" s="10" t="s">
        <v>1350</v>
      </c>
      <c r="I8029" s="10"/>
      <c r="J8029" s="10" t="s">
        <v>11659</v>
      </c>
      <c r="K8029" s="10" t="s">
        <v>11660</v>
      </c>
      <c r="L8029" s="10" t="s">
        <v>14856</v>
      </c>
      <c r="M8029" s="9" t="s">
        <v>456</v>
      </c>
      <c r="N8029" s="12" t="s">
        <v>11662</v>
      </c>
    </row>
    <row r="8030" customFormat="1" spans="1:14">
      <c r="A8030" s="9" t="s">
        <v>9126</v>
      </c>
      <c r="B8030" s="10"/>
      <c r="C8030" s="10" t="s">
        <v>15927</v>
      </c>
      <c r="D8030" s="10" t="s">
        <v>15928</v>
      </c>
      <c r="E8030" s="10" t="s">
        <v>451</v>
      </c>
      <c r="F8030" s="10"/>
      <c r="G8030" s="10"/>
      <c r="H8030" s="10" t="s">
        <v>1350</v>
      </c>
      <c r="I8030" s="10"/>
      <c r="J8030" s="10" t="s">
        <v>11659</v>
      </c>
      <c r="K8030" s="10" t="s">
        <v>11660</v>
      </c>
      <c r="L8030" s="10" t="s">
        <v>14856</v>
      </c>
      <c r="M8030" s="9" t="s">
        <v>456</v>
      </c>
      <c r="N8030" s="12" t="s">
        <v>11662</v>
      </c>
    </row>
    <row r="8031" customFormat="1" spans="1:14">
      <c r="A8031" s="9" t="s">
        <v>9126</v>
      </c>
      <c r="B8031" s="10"/>
      <c r="C8031" s="10" t="s">
        <v>15929</v>
      </c>
      <c r="D8031" s="10" t="s">
        <v>15930</v>
      </c>
      <c r="E8031" s="13" t="s">
        <v>451</v>
      </c>
      <c r="F8031" s="10"/>
      <c r="G8031" s="10"/>
      <c r="H8031" s="10" t="s">
        <v>1350</v>
      </c>
      <c r="I8031" s="10"/>
      <c r="J8031" s="10" t="s">
        <v>11659</v>
      </c>
      <c r="K8031" s="10" t="s">
        <v>11660</v>
      </c>
      <c r="L8031" s="10" t="s">
        <v>1789</v>
      </c>
      <c r="M8031" s="9" t="s">
        <v>456</v>
      </c>
      <c r="N8031" s="12" t="s">
        <v>11662</v>
      </c>
    </row>
    <row r="8032" customFormat="1" spans="1:14">
      <c r="A8032" s="9" t="s">
        <v>9126</v>
      </c>
      <c r="B8032" s="10"/>
      <c r="C8032" s="10" t="s">
        <v>15931</v>
      </c>
      <c r="D8032" s="10" t="s">
        <v>15932</v>
      </c>
      <c r="E8032" s="10" t="s">
        <v>451</v>
      </c>
      <c r="F8032" s="10"/>
      <c r="G8032" s="10"/>
      <c r="H8032" s="10" t="s">
        <v>1350</v>
      </c>
      <c r="I8032" s="10"/>
      <c r="J8032" s="10" t="s">
        <v>11659</v>
      </c>
      <c r="K8032" s="10" t="s">
        <v>11660</v>
      </c>
      <c r="L8032" s="10" t="s">
        <v>14856</v>
      </c>
      <c r="M8032" s="9" t="s">
        <v>456</v>
      </c>
      <c r="N8032" s="12" t="s">
        <v>11662</v>
      </c>
    </row>
    <row r="8033" customFormat="1" spans="1:14">
      <c r="A8033" s="9" t="s">
        <v>9126</v>
      </c>
      <c r="B8033" s="10"/>
      <c r="C8033" s="10" t="s">
        <v>15933</v>
      </c>
      <c r="D8033" s="10" t="s">
        <v>15934</v>
      </c>
      <c r="E8033" s="10" t="s">
        <v>451</v>
      </c>
      <c r="F8033" s="10"/>
      <c r="G8033" s="10"/>
      <c r="H8033" s="10" t="s">
        <v>1350</v>
      </c>
      <c r="I8033" s="10"/>
      <c r="J8033" s="10" t="s">
        <v>11659</v>
      </c>
      <c r="K8033" s="10" t="s">
        <v>11660</v>
      </c>
      <c r="L8033" s="10" t="s">
        <v>14856</v>
      </c>
      <c r="M8033" s="9" t="s">
        <v>456</v>
      </c>
      <c r="N8033" s="12" t="s">
        <v>11662</v>
      </c>
    </row>
    <row r="8034" customFormat="1" spans="1:14">
      <c r="A8034" s="9" t="s">
        <v>9126</v>
      </c>
      <c r="B8034" s="10"/>
      <c r="C8034" s="10" t="s">
        <v>15935</v>
      </c>
      <c r="D8034" s="10" t="s">
        <v>15936</v>
      </c>
      <c r="E8034" s="10" t="s">
        <v>451</v>
      </c>
      <c r="F8034" s="10"/>
      <c r="G8034" s="10"/>
      <c r="H8034" s="10" t="s">
        <v>1350</v>
      </c>
      <c r="I8034" s="10"/>
      <c r="J8034" s="10" t="s">
        <v>11659</v>
      </c>
      <c r="K8034" s="10" t="s">
        <v>11660</v>
      </c>
      <c r="L8034" s="10" t="s">
        <v>14856</v>
      </c>
      <c r="M8034" s="9" t="s">
        <v>456</v>
      </c>
      <c r="N8034" s="12" t="s">
        <v>11662</v>
      </c>
    </row>
    <row r="8035" customFormat="1" spans="1:14">
      <c r="A8035" s="9" t="s">
        <v>9126</v>
      </c>
      <c r="B8035" s="10"/>
      <c r="C8035" s="10" t="s">
        <v>15937</v>
      </c>
      <c r="D8035" s="10" t="s">
        <v>15938</v>
      </c>
      <c r="E8035" s="10" t="s">
        <v>451</v>
      </c>
      <c r="F8035" s="10"/>
      <c r="G8035" s="10"/>
      <c r="H8035" s="10" t="s">
        <v>1350</v>
      </c>
      <c r="I8035" s="10"/>
      <c r="J8035" s="10" t="s">
        <v>11659</v>
      </c>
      <c r="K8035" s="10" t="s">
        <v>11660</v>
      </c>
      <c r="L8035" s="10" t="s">
        <v>14856</v>
      </c>
      <c r="M8035" s="9" t="s">
        <v>456</v>
      </c>
      <c r="N8035" s="12" t="s">
        <v>11662</v>
      </c>
    </row>
    <row r="8036" customFormat="1" spans="1:14">
      <c r="A8036" s="9" t="s">
        <v>9126</v>
      </c>
      <c r="B8036" s="10"/>
      <c r="C8036" s="10" t="s">
        <v>15939</v>
      </c>
      <c r="D8036" s="10" t="s">
        <v>15940</v>
      </c>
      <c r="E8036" s="10" t="s">
        <v>451</v>
      </c>
      <c r="F8036" s="10"/>
      <c r="G8036" s="10"/>
      <c r="H8036" s="10" t="s">
        <v>1350</v>
      </c>
      <c r="I8036" s="10"/>
      <c r="J8036" s="10" t="s">
        <v>11659</v>
      </c>
      <c r="K8036" s="10" t="s">
        <v>11660</v>
      </c>
      <c r="L8036" s="10" t="s">
        <v>14856</v>
      </c>
      <c r="M8036" s="9" t="s">
        <v>456</v>
      </c>
      <c r="N8036" s="12" t="s">
        <v>11662</v>
      </c>
    </row>
    <row r="8037" customFormat="1" spans="1:14">
      <c r="A8037" s="9" t="s">
        <v>9126</v>
      </c>
      <c r="B8037" s="10"/>
      <c r="C8037" s="10" t="s">
        <v>15941</v>
      </c>
      <c r="D8037" s="10" t="s">
        <v>15942</v>
      </c>
      <c r="E8037" s="10" t="s">
        <v>451</v>
      </c>
      <c r="F8037" s="10"/>
      <c r="G8037" s="10"/>
      <c r="H8037" s="10" t="s">
        <v>1350</v>
      </c>
      <c r="I8037" s="10"/>
      <c r="J8037" s="10" t="s">
        <v>11659</v>
      </c>
      <c r="K8037" s="10" t="s">
        <v>11660</v>
      </c>
      <c r="L8037" s="10" t="s">
        <v>1793</v>
      </c>
      <c r="M8037" s="9" t="s">
        <v>456</v>
      </c>
      <c r="N8037" s="12" t="s">
        <v>11662</v>
      </c>
    </row>
    <row r="8038" customFormat="1" spans="1:14">
      <c r="A8038" s="9" t="s">
        <v>9126</v>
      </c>
      <c r="B8038" s="10"/>
      <c r="C8038" s="10" t="s">
        <v>15943</v>
      </c>
      <c r="D8038" s="10" t="s">
        <v>15944</v>
      </c>
      <c r="E8038" s="10" t="s">
        <v>451</v>
      </c>
      <c r="F8038" s="10"/>
      <c r="G8038" s="10"/>
      <c r="H8038" s="10" t="s">
        <v>1350</v>
      </c>
      <c r="I8038" s="10"/>
      <c r="J8038" s="10" t="s">
        <v>11659</v>
      </c>
      <c r="K8038" s="10" t="s">
        <v>11660</v>
      </c>
      <c r="L8038" s="10" t="s">
        <v>14856</v>
      </c>
      <c r="M8038" s="9" t="s">
        <v>456</v>
      </c>
      <c r="N8038" s="12" t="s">
        <v>11662</v>
      </c>
    </row>
    <row r="8039" customFormat="1" spans="1:14">
      <c r="A8039" s="9" t="s">
        <v>9126</v>
      </c>
      <c r="B8039" s="10"/>
      <c r="C8039" s="10" t="s">
        <v>15945</v>
      </c>
      <c r="D8039" s="10" t="s">
        <v>15946</v>
      </c>
      <c r="E8039" s="10" t="s">
        <v>451</v>
      </c>
      <c r="F8039" s="10"/>
      <c r="G8039" s="10"/>
      <c r="H8039" s="10" t="s">
        <v>1350</v>
      </c>
      <c r="I8039" s="10"/>
      <c r="J8039" s="10" t="s">
        <v>11659</v>
      </c>
      <c r="K8039" s="10" t="s">
        <v>11660</v>
      </c>
      <c r="L8039" s="10" t="s">
        <v>14856</v>
      </c>
      <c r="M8039" s="9" t="s">
        <v>456</v>
      </c>
      <c r="N8039" s="12" t="s">
        <v>11662</v>
      </c>
    </row>
    <row r="8040" customFormat="1" spans="1:14">
      <c r="A8040" s="9" t="s">
        <v>9126</v>
      </c>
      <c r="B8040" s="10"/>
      <c r="C8040" s="10" t="s">
        <v>15947</v>
      </c>
      <c r="D8040" s="10" t="s">
        <v>15940</v>
      </c>
      <c r="E8040" s="10" t="s">
        <v>451</v>
      </c>
      <c r="F8040" s="10"/>
      <c r="G8040" s="10"/>
      <c r="H8040" s="10" t="s">
        <v>1350</v>
      </c>
      <c r="I8040" s="10"/>
      <c r="J8040" s="10" t="s">
        <v>11659</v>
      </c>
      <c r="K8040" s="10" t="s">
        <v>11660</v>
      </c>
      <c r="L8040" s="10" t="s">
        <v>14856</v>
      </c>
      <c r="M8040" s="9" t="s">
        <v>456</v>
      </c>
      <c r="N8040" s="12" t="s">
        <v>11662</v>
      </c>
    </row>
    <row r="8041" customFormat="1" spans="1:14">
      <c r="A8041" s="9" t="s">
        <v>9126</v>
      </c>
      <c r="B8041" s="10"/>
      <c r="C8041" s="10" t="s">
        <v>15948</v>
      </c>
      <c r="D8041" s="10" t="s">
        <v>15949</v>
      </c>
      <c r="E8041" s="10" t="s">
        <v>451</v>
      </c>
      <c r="F8041" s="10"/>
      <c r="G8041" s="10"/>
      <c r="H8041" s="10" t="s">
        <v>1350</v>
      </c>
      <c r="I8041" s="10"/>
      <c r="J8041" s="10" t="s">
        <v>11659</v>
      </c>
      <c r="K8041" s="10" t="s">
        <v>11660</v>
      </c>
      <c r="L8041" s="10" t="s">
        <v>1793</v>
      </c>
      <c r="M8041" s="9" t="s">
        <v>456</v>
      </c>
      <c r="N8041" s="12" t="s">
        <v>11662</v>
      </c>
    </row>
    <row r="8042" customFormat="1" spans="1:14">
      <c r="A8042" s="9" t="s">
        <v>9126</v>
      </c>
      <c r="B8042" s="10"/>
      <c r="C8042" s="10" t="s">
        <v>15950</v>
      </c>
      <c r="D8042" s="10" t="s">
        <v>15951</v>
      </c>
      <c r="E8042" s="10" t="s">
        <v>451</v>
      </c>
      <c r="F8042" s="10"/>
      <c r="G8042" s="10"/>
      <c r="H8042" s="10" t="s">
        <v>1350</v>
      </c>
      <c r="I8042" s="10"/>
      <c r="J8042" s="10" t="s">
        <v>11659</v>
      </c>
      <c r="K8042" s="10" t="s">
        <v>11660</v>
      </c>
      <c r="L8042" s="10" t="s">
        <v>1789</v>
      </c>
      <c r="M8042" s="9" t="s">
        <v>456</v>
      </c>
      <c r="N8042" s="12" t="s">
        <v>11662</v>
      </c>
    </row>
    <row r="8043" customFormat="1" spans="1:14">
      <c r="A8043" s="9" t="s">
        <v>9126</v>
      </c>
      <c r="B8043" s="10"/>
      <c r="C8043" s="10" t="s">
        <v>15952</v>
      </c>
      <c r="D8043" s="10" t="s">
        <v>15953</v>
      </c>
      <c r="E8043" s="10" t="s">
        <v>451</v>
      </c>
      <c r="F8043" s="10"/>
      <c r="G8043" s="10"/>
      <c r="H8043" s="10" t="s">
        <v>1350</v>
      </c>
      <c r="I8043" s="10"/>
      <c r="J8043" s="10" t="s">
        <v>11659</v>
      </c>
      <c r="K8043" s="10" t="s">
        <v>11660</v>
      </c>
      <c r="L8043" s="10" t="s">
        <v>14856</v>
      </c>
      <c r="M8043" s="9" t="s">
        <v>456</v>
      </c>
      <c r="N8043" s="12" t="s">
        <v>11662</v>
      </c>
    </row>
    <row r="8044" customFormat="1" spans="1:14">
      <c r="A8044" s="9" t="s">
        <v>9126</v>
      </c>
      <c r="B8044" s="10"/>
      <c r="C8044" s="10" t="s">
        <v>15954</v>
      </c>
      <c r="D8044" s="10" t="s">
        <v>15955</v>
      </c>
      <c r="E8044" s="13" t="s">
        <v>451</v>
      </c>
      <c r="F8044" s="10"/>
      <c r="G8044" s="10"/>
      <c r="H8044" s="10" t="s">
        <v>1350</v>
      </c>
      <c r="I8044" s="10"/>
      <c r="J8044" s="10" t="s">
        <v>11659</v>
      </c>
      <c r="K8044" s="10" t="s">
        <v>11660</v>
      </c>
      <c r="L8044" s="10" t="s">
        <v>14856</v>
      </c>
      <c r="M8044" s="9" t="s">
        <v>456</v>
      </c>
      <c r="N8044" s="12" t="s">
        <v>11662</v>
      </c>
    </row>
    <row r="8045" customFormat="1" spans="1:14">
      <c r="A8045" s="9" t="s">
        <v>9126</v>
      </c>
      <c r="B8045" s="10"/>
      <c r="C8045" s="10" t="s">
        <v>15956</v>
      </c>
      <c r="D8045" s="10" t="s">
        <v>15957</v>
      </c>
      <c r="E8045" s="13" t="s">
        <v>451</v>
      </c>
      <c r="F8045" s="10"/>
      <c r="G8045" s="10"/>
      <c r="H8045" s="10" t="s">
        <v>1350</v>
      </c>
      <c r="I8045" s="10"/>
      <c r="J8045" s="10" t="s">
        <v>11659</v>
      </c>
      <c r="K8045" s="10" t="s">
        <v>11660</v>
      </c>
      <c r="L8045" s="10" t="s">
        <v>14856</v>
      </c>
      <c r="M8045" s="9" t="s">
        <v>456</v>
      </c>
      <c r="N8045" s="12" t="s">
        <v>11662</v>
      </c>
    </row>
    <row r="8046" customFormat="1" spans="1:14">
      <c r="A8046" s="9" t="s">
        <v>9126</v>
      </c>
      <c r="B8046" s="10"/>
      <c r="C8046" s="10" t="s">
        <v>15958</v>
      </c>
      <c r="D8046" s="10" t="s">
        <v>15959</v>
      </c>
      <c r="E8046" s="13" t="s">
        <v>451</v>
      </c>
      <c r="F8046" s="10"/>
      <c r="G8046" s="10"/>
      <c r="H8046" s="10" t="s">
        <v>1350</v>
      </c>
      <c r="I8046" s="10"/>
      <c r="J8046" s="10" t="s">
        <v>11659</v>
      </c>
      <c r="K8046" s="10" t="s">
        <v>11660</v>
      </c>
      <c r="L8046" s="10" t="s">
        <v>14856</v>
      </c>
      <c r="M8046" s="9" t="s">
        <v>456</v>
      </c>
      <c r="N8046" s="12" t="s">
        <v>11662</v>
      </c>
    </row>
    <row r="8047" customFormat="1" spans="1:14">
      <c r="A8047" s="9" t="s">
        <v>9126</v>
      </c>
      <c r="B8047" s="10"/>
      <c r="C8047" s="10" t="s">
        <v>15960</v>
      </c>
      <c r="D8047" s="10" t="s">
        <v>15961</v>
      </c>
      <c r="E8047" s="13" t="s">
        <v>451</v>
      </c>
      <c r="F8047" s="10"/>
      <c r="G8047" s="10"/>
      <c r="H8047" s="10" t="s">
        <v>1350</v>
      </c>
      <c r="I8047" s="10"/>
      <c r="J8047" s="10" t="s">
        <v>11659</v>
      </c>
      <c r="K8047" s="10" t="s">
        <v>11660</v>
      </c>
      <c r="L8047" s="10" t="s">
        <v>14856</v>
      </c>
      <c r="M8047" s="9" t="s">
        <v>456</v>
      </c>
      <c r="N8047" s="12" t="s">
        <v>11662</v>
      </c>
    </row>
    <row r="8048" customFormat="1" spans="1:14">
      <c r="A8048" s="9" t="s">
        <v>9126</v>
      </c>
      <c r="B8048" s="10"/>
      <c r="C8048" s="10" t="s">
        <v>15962</v>
      </c>
      <c r="D8048" s="10" t="s">
        <v>15963</v>
      </c>
      <c r="E8048" s="13" t="s">
        <v>451</v>
      </c>
      <c r="F8048" s="10"/>
      <c r="G8048" s="10"/>
      <c r="H8048" s="10" t="s">
        <v>1350</v>
      </c>
      <c r="I8048" s="10"/>
      <c r="J8048" s="10" t="s">
        <v>11659</v>
      </c>
      <c r="K8048" s="10" t="s">
        <v>11660</v>
      </c>
      <c r="L8048" s="10" t="s">
        <v>14856</v>
      </c>
      <c r="M8048" s="9" t="s">
        <v>456</v>
      </c>
      <c r="N8048" s="12" t="s">
        <v>11662</v>
      </c>
    </row>
    <row r="8049" customFormat="1" spans="1:14">
      <c r="A8049" s="9" t="s">
        <v>9126</v>
      </c>
      <c r="B8049" s="10"/>
      <c r="C8049" s="10" t="s">
        <v>15964</v>
      </c>
      <c r="D8049" s="10" t="s">
        <v>15965</v>
      </c>
      <c r="E8049" s="13" t="s">
        <v>451</v>
      </c>
      <c r="F8049" s="10"/>
      <c r="G8049" s="10"/>
      <c r="H8049" s="10" t="s">
        <v>1350</v>
      </c>
      <c r="I8049" s="10"/>
      <c r="J8049" s="10" t="s">
        <v>11659</v>
      </c>
      <c r="K8049" s="10" t="s">
        <v>11660</v>
      </c>
      <c r="L8049" s="10" t="s">
        <v>14856</v>
      </c>
      <c r="M8049" s="9" t="s">
        <v>456</v>
      </c>
      <c r="N8049" s="12" t="s">
        <v>11662</v>
      </c>
    </row>
    <row r="8050" customFormat="1" spans="1:14">
      <c r="A8050" s="9" t="s">
        <v>9126</v>
      </c>
      <c r="B8050" s="10"/>
      <c r="C8050" s="10" t="s">
        <v>15966</v>
      </c>
      <c r="D8050" s="10" t="s">
        <v>15967</v>
      </c>
      <c r="E8050" s="13" t="s">
        <v>451</v>
      </c>
      <c r="F8050" s="10"/>
      <c r="G8050" s="10"/>
      <c r="H8050" s="10" t="s">
        <v>1350</v>
      </c>
      <c r="I8050" s="10"/>
      <c r="J8050" s="10" t="s">
        <v>11659</v>
      </c>
      <c r="K8050" s="10" t="s">
        <v>11660</v>
      </c>
      <c r="L8050" s="10" t="s">
        <v>14856</v>
      </c>
      <c r="M8050" s="9" t="s">
        <v>456</v>
      </c>
      <c r="N8050" s="12" t="s">
        <v>11662</v>
      </c>
    </row>
    <row r="8051" customFormat="1" spans="1:14">
      <c r="A8051" s="9" t="s">
        <v>9126</v>
      </c>
      <c r="B8051" s="10"/>
      <c r="C8051" s="10" t="s">
        <v>15968</v>
      </c>
      <c r="D8051" s="10" t="s">
        <v>15969</v>
      </c>
      <c r="E8051" s="13" t="s">
        <v>451</v>
      </c>
      <c r="F8051" s="10"/>
      <c r="G8051" s="10"/>
      <c r="H8051" s="10" t="s">
        <v>1350</v>
      </c>
      <c r="I8051" s="10"/>
      <c r="J8051" s="10" t="s">
        <v>11659</v>
      </c>
      <c r="K8051" s="10" t="s">
        <v>11660</v>
      </c>
      <c r="L8051" s="10" t="s">
        <v>14856</v>
      </c>
      <c r="M8051" s="9" t="s">
        <v>456</v>
      </c>
      <c r="N8051" s="12" t="s">
        <v>11662</v>
      </c>
    </row>
    <row r="8052" customFormat="1" spans="1:14">
      <c r="A8052" s="9" t="s">
        <v>9126</v>
      </c>
      <c r="B8052" s="10"/>
      <c r="C8052" s="10" t="s">
        <v>15970</v>
      </c>
      <c r="D8052" s="10" t="s">
        <v>15971</v>
      </c>
      <c r="E8052" s="10" t="s">
        <v>451</v>
      </c>
      <c r="F8052" s="10"/>
      <c r="G8052" s="10"/>
      <c r="H8052" s="10" t="s">
        <v>1350</v>
      </c>
      <c r="I8052" s="10"/>
      <c r="J8052" s="10" t="s">
        <v>11659</v>
      </c>
      <c r="K8052" s="10" t="s">
        <v>11660</v>
      </c>
      <c r="L8052" s="10" t="s">
        <v>1789</v>
      </c>
      <c r="M8052" s="9" t="s">
        <v>456</v>
      </c>
      <c r="N8052" s="12" t="s">
        <v>11662</v>
      </c>
    </row>
    <row r="8053" customFormat="1" spans="1:14">
      <c r="A8053" s="9" t="s">
        <v>9126</v>
      </c>
      <c r="B8053" s="10"/>
      <c r="C8053" s="10" t="s">
        <v>15972</v>
      </c>
      <c r="D8053" s="10" t="s">
        <v>15973</v>
      </c>
      <c r="E8053" s="13" t="s">
        <v>451</v>
      </c>
      <c r="F8053" s="10"/>
      <c r="G8053" s="10"/>
      <c r="H8053" s="10" t="s">
        <v>1350</v>
      </c>
      <c r="I8053" s="10"/>
      <c r="J8053" s="10" t="s">
        <v>11659</v>
      </c>
      <c r="K8053" s="10" t="s">
        <v>11660</v>
      </c>
      <c r="L8053" s="10" t="s">
        <v>14856</v>
      </c>
      <c r="M8053" s="9" t="s">
        <v>456</v>
      </c>
      <c r="N8053" s="12" t="s">
        <v>11662</v>
      </c>
    </row>
    <row r="8054" customFormat="1" spans="1:14">
      <c r="A8054" s="9" t="s">
        <v>9126</v>
      </c>
      <c r="B8054" s="10"/>
      <c r="C8054" s="10" t="s">
        <v>15974</v>
      </c>
      <c r="D8054" s="10" t="s">
        <v>15975</v>
      </c>
      <c r="E8054" s="13" t="s">
        <v>451</v>
      </c>
      <c r="F8054" s="10"/>
      <c r="G8054" s="10"/>
      <c r="H8054" s="10" t="s">
        <v>1350</v>
      </c>
      <c r="I8054" s="10"/>
      <c r="J8054" s="10" t="s">
        <v>11659</v>
      </c>
      <c r="K8054" s="10" t="s">
        <v>11660</v>
      </c>
      <c r="L8054" s="10" t="s">
        <v>14856</v>
      </c>
      <c r="M8054" s="9" t="s">
        <v>456</v>
      </c>
      <c r="N8054" s="12" t="s">
        <v>11662</v>
      </c>
    </row>
    <row r="8055" customFormat="1" spans="1:14">
      <c r="A8055" s="9" t="s">
        <v>9126</v>
      </c>
      <c r="B8055" s="10"/>
      <c r="C8055" s="10" t="s">
        <v>15976</v>
      </c>
      <c r="D8055" s="10" t="s">
        <v>15977</v>
      </c>
      <c r="E8055" s="10" t="s">
        <v>451</v>
      </c>
      <c r="F8055" s="10"/>
      <c r="G8055" s="10"/>
      <c r="H8055" s="10" t="s">
        <v>1350</v>
      </c>
      <c r="I8055" s="10"/>
      <c r="J8055" s="10" t="s">
        <v>11659</v>
      </c>
      <c r="K8055" s="10" t="s">
        <v>11660</v>
      </c>
      <c r="L8055" s="10" t="s">
        <v>1793</v>
      </c>
      <c r="M8055" s="9" t="s">
        <v>456</v>
      </c>
      <c r="N8055" s="12" t="s">
        <v>11662</v>
      </c>
    </row>
    <row r="8056" customFormat="1" spans="1:14">
      <c r="A8056" s="9" t="s">
        <v>9126</v>
      </c>
      <c r="B8056" s="10"/>
      <c r="C8056" s="10" t="s">
        <v>15978</v>
      </c>
      <c r="D8056" s="10" t="s">
        <v>15979</v>
      </c>
      <c r="E8056" s="10" t="s">
        <v>451</v>
      </c>
      <c r="F8056" s="10"/>
      <c r="G8056" s="10"/>
      <c r="H8056" s="10" t="s">
        <v>1350</v>
      </c>
      <c r="I8056" s="10"/>
      <c r="J8056" s="10" t="s">
        <v>11659</v>
      </c>
      <c r="K8056" s="10" t="s">
        <v>11660</v>
      </c>
      <c r="L8056" s="10" t="s">
        <v>1789</v>
      </c>
      <c r="M8056" s="9" t="s">
        <v>456</v>
      </c>
      <c r="N8056" s="12" t="s">
        <v>11662</v>
      </c>
    </row>
    <row r="8057" customFormat="1" spans="1:14">
      <c r="A8057" s="9" t="s">
        <v>9126</v>
      </c>
      <c r="B8057" s="10"/>
      <c r="C8057" s="10" t="s">
        <v>15980</v>
      </c>
      <c r="D8057" s="10" t="s">
        <v>15981</v>
      </c>
      <c r="E8057" s="10" t="s">
        <v>451</v>
      </c>
      <c r="F8057" s="10"/>
      <c r="G8057" s="10"/>
      <c r="H8057" s="10" t="s">
        <v>1350</v>
      </c>
      <c r="I8057" s="10"/>
      <c r="J8057" s="10" t="s">
        <v>11659</v>
      </c>
      <c r="K8057" s="10" t="s">
        <v>11660</v>
      </c>
      <c r="L8057" s="10" t="s">
        <v>14856</v>
      </c>
      <c r="M8057" s="9" t="s">
        <v>456</v>
      </c>
      <c r="N8057" s="12" t="s">
        <v>11662</v>
      </c>
    </row>
    <row r="8058" customFormat="1" spans="1:14">
      <c r="A8058" s="9" t="s">
        <v>9126</v>
      </c>
      <c r="B8058" s="10"/>
      <c r="C8058" s="10" t="s">
        <v>15982</v>
      </c>
      <c r="D8058" s="10" t="s">
        <v>15983</v>
      </c>
      <c r="E8058" s="10" t="s">
        <v>451</v>
      </c>
      <c r="F8058" s="10"/>
      <c r="G8058" s="10"/>
      <c r="H8058" s="10" t="s">
        <v>1350</v>
      </c>
      <c r="I8058" s="10"/>
      <c r="J8058" s="10" t="s">
        <v>11659</v>
      </c>
      <c r="K8058" s="10" t="s">
        <v>11660</v>
      </c>
      <c r="L8058" s="10" t="s">
        <v>1793</v>
      </c>
      <c r="M8058" s="9" t="s">
        <v>456</v>
      </c>
      <c r="N8058" s="12" t="s">
        <v>11662</v>
      </c>
    </row>
    <row r="8059" customFormat="1" spans="1:14">
      <c r="A8059" s="9" t="s">
        <v>9126</v>
      </c>
      <c r="B8059" s="10"/>
      <c r="C8059" s="10" t="s">
        <v>15984</v>
      </c>
      <c r="D8059" s="10" t="s">
        <v>15985</v>
      </c>
      <c r="E8059" s="10" t="s">
        <v>451</v>
      </c>
      <c r="F8059" s="10"/>
      <c r="G8059" s="10"/>
      <c r="H8059" s="10" t="s">
        <v>1350</v>
      </c>
      <c r="I8059" s="10"/>
      <c r="J8059" s="10" t="s">
        <v>11659</v>
      </c>
      <c r="K8059" s="10" t="s">
        <v>11660</v>
      </c>
      <c r="L8059" s="10" t="s">
        <v>14856</v>
      </c>
      <c r="M8059" s="9" t="s">
        <v>456</v>
      </c>
      <c r="N8059" s="12" t="s">
        <v>11662</v>
      </c>
    </row>
    <row r="8060" customFormat="1" spans="1:14">
      <c r="A8060" s="9" t="s">
        <v>9126</v>
      </c>
      <c r="B8060" s="10"/>
      <c r="C8060" s="10" t="s">
        <v>15986</v>
      </c>
      <c r="D8060" s="10" t="s">
        <v>15987</v>
      </c>
      <c r="E8060" s="10" t="s">
        <v>451</v>
      </c>
      <c r="F8060" s="10"/>
      <c r="G8060" s="10"/>
      <c r="H8060" s="10" t="s">
        <v>1350</v>
      </c>
      <c r="I8060" s="10"/>
      <c r="J8060" s="10" t="s">
        <v>11659</v>
      </c>
      <c r="K8060" s="10" t="s">
        <v>11660</v>
      </c>
      <c r="L8060" s="10" t="s">
        <v>1793</v>
      </c>
      <c r="M8060" s="9" t="s">
        <v>456</v>
      </c>
      <c r="N8060" s="12" t="s">
        <v>11662</v>
      </c>
    </row>
    <row r="8061" customFormat="1" spans="1:14">
      <c r="A8061" s="9" t="s">
        <v>9126</v>
      </c>
      <c r="B8061" s="10"/>
      <c r="C8061" s="10" t="s">
        <v>15988</v>
      </c>
      <c r="D8061" s="10" t="s">
        <v>15989</v>
      </c>
      <c r="E8061" s="10" t="s">
        <v>451</v>
      </c>
      <c r="F8061" s="10"/>
      <c r="G8061" s="10"/>
      <c r="H8061" s="10" t="s">
        <v>1350</v>
      </c>
      <c r="I8061" s="10"/>
      <c r="J8061" s="10" t="s">
        <v>11659</v>
      </c>
      <c r="K8061" s="10" t="s">
        <v>11660</v>
      </c>
      <c r="L8061" s="10" t="s">
        <v>1793</v>
      </c>
      <c r="M8061" s="9" t="s">
        <v>456</v>
      </c>
      <c r="N8061" s="12" t="s">
        <v>11662</v>
      </c>
    </row>
    <row r="8062" customFormat="1" spans="1:14">
      <c r="A8062" s="9" t="s">
        <v>9126</v>
      </c>
      <c r="B8062" s="10"/>
      <c r="C8062" s="10" t="s">
        <v>15990</v>
      </c>
      <c r="D8062" s="10" t="s">
        <v>15991</v>
      </c>
      <c r="E8062" s="10" t="s">
        <v>451</v>
      </c>
      <c r="F8062" s="10"/>
      <c r="G8062" s="10"/>
      <c r="H8062" s="10" t="s">
        <v>1350</v>
      </c>
      <c r="I8062" s="10"/>
      <c r="J8062" s="10" t="s">
        <v>11659</v>
      </c>
      <c r="K8062" s="10" t="s">
        <v>11660</v>
      </c>
      <c r="L8062" s="10" t="s">
        <v>14856</v>
      </c>
      <c r="M8062" s="9" t="s">
        <v>456</v>
      </c>
      <c r="N8062" s="12" t="s">
        <v>11662</v>
      </c>
    </row>
    <row r="8063" customFormat="1" spans="1:14">
      <c r="A8063" s="9" t="s">
        <v>9126</v>
      </c>
      <c r="B8063" s="10"/>
      <c r="C8063" s="10" t="s">
        <v>15992</v>
      </c>
      <c r="D8063" s="10" t="s">
        <v>15993</v>
      </c>
      <c r="E8063" s="10" t="s">
        <v>451</v>
      </c>
      <c r="F8063" s="10"/>
      <c r="G8063" s="10"/>
      <c r="H8063" s="10" t="s">
        <v>1350</v>
      </c>
      <c r="I8063" s="10"/>
      <c r="J8063" s="10" t="s">
        <v>11659</v>
      </c>
      <c r="K8063" s="10" t="s">
        <v>11660</v>
      </c>
      <c r="L8063" s="10" t="s">
        <v>1793</v>
      </c>
      <c r="M8063" s="9" t="s">
        <v>456</v>
      </c>
      <c r="N8063" s="12" t="s">
        <v>11662</v>
      </c>
    </row>
    <row r="8064" customFormat="1" spans="1:14">
      <c r="A8064" s="9" t="s">
        <v>9126</v>
      </c>
      <c r="B8064" s="10"/>
      <c r="C8064" s="10" t="s">
        <v>15994</v>
      </c>
      <c r="D8064" s="10" t="s">
        <v>15995</v>
      </c>
      <c r="E8064" s="10" t="s">
        <v>451</v>
      </c>
      <c r="F8064" s="10"/>
      <c r="G8064" s="10"/>
      <c r="H8064" s="10" t="s">
        <v>1350</v>
      </c>
      <c r="I8064" s="10"/>
      <c r="J8064" s="10" t="s">
        <v>11659</v>
      </c>
      <c r="K8064" s="10" t="s">
        <v>11660</v>
      </c>
      <c r="L8064" s="10" t="s">
        <v>1793</v>
      </c>
      <c r="M8064" s="9" t="s">
        <v>456</v>
      </c>
      <c r="N8064" s="12" t="s">
        <v>11662</v>
      </c>
    </row>
    <row r="8065" customFormat="1" spans="1:14">
      <c r="A8065" s="9" t="s">
        <v>9126</v>
      </c>
      <c r="B8065" s="10"/>
      <c r="C8065" s="10" t="s">
        <v>15996</v>
      </c>
      <c r="D8065" s="10" t="s">
        <v>15997</v>
      </c>
      <c r="E8065" s="10" t="s">
        <v>451</v>
      </c>
      <c r="F8065" s="10"/>
      <c r="G8065" s="10"/>
      <c r="H8065" s="10" t="s">
        <v>1350</v>
      </c>
      <c r="I8065" s="10"/>
      <c r="J8065" s="10" t="s">
        <v>11659</v>
      </c>
      <c r="K8065" s="10" t="s">
        <v>11660</v>
      </c>
      <c r="L8065" s="10" t="s">
        <v>14856</v>
      </c>
      <c r="M8065" s="9" t="s">
        <v>456</v>
      </c>
      <c r="N8065" s="12" t="s">
        <v>11662</v>
      </c>
    </row>
    <row r="8066" customFormat="1" spans="1:14">
      <c r="A8066" s="9" t="s">
        <v>9126</v>
      </c>
      <c r="B8066" s="10"/>
      <c r="C8066" s="10" t="s">
        <v>15998</v>
      </c>
      <c r="D8066" s="10" t="s">
        <v>15999</v>
      </c>
      <c r="E8066" s="10" t="s">
        <v>451</v>
      </c>
      <c r="F8066" s="10"/>
      <c r="G8066" s="10"/>
      <c r="H8066" s="10" t="s">
        <v>1350</v>
      </c>
      <c r="I8066" s="10"/>
      <c r="J8066" s="10" t="s">
        <v>11659</v>
      </c>
      <c r="K8066" s="10" t="s">
        <v>11660</v>
      </c>
      <c r="L8066" s="10" t="s">
        <v>14856</v>
      </c>
      <c r="M8066" s="9" t="s">
        <v>456</v>
      </c>
      <c r="N8066" s="12" t="s">
        <v>11662</v>
      </c>
    </row>
    <row r="8067" customFormat="1" spans="1:14">
      <c r="A8067" s="9" t="s">
        <v>9126</v>
      </c>
      <c r="B8067" s="10"/>
      <c r="C8067" s="10" t="s">
        <v>16000</v>
      </c>
      <c r="D8067" s="10" t="s">
        <v>16001</v>
      </c>
      <c r="E8067" s="10" t="s">
        <v>451</v>
      </c>
      <c r="F8067" s="10"/>
      <c r="G8067" s="10"/>
      <c r="H8067" s="10" t="s">
        <v>1350</v>
      </c>
      <c r="I8067" s="10"/>
      <c r="J8067" s="10" t="s">
        <v>11659</v>
      </c>
      <c r="K8067" s="10" t="s">
        <v>11660</v>
      </c>
      <c r="L8067" s="10" t="s">
        <v>14856</v>
      </c>
      <c r="M8067" s="9" t="s">
        <v>456</v>
      </c>
      <c r="N8067" s="12" t="s">
        <v>11662</v>
      </c>
    </row>
    <row r="8068" customFormat="1" spans="1:14">
      <c r="A8068" s="9" t="s">
        <v>9126</v>
      </c>
      <c r="B8068" s="10"/>
      <c r="C8068" s="10" t="s">
        <v>16002</v>
      </c>
      <c r="D8068" s="10" t="s">
        <v>16003</v>
      </c>
      <c r="E8068" s="10" t="s">
        <v>451</v>
      </c>
      <c r="F8068" s="10"/>
      <c r="G8068" s="10"/>
      <c r="H8068" s="10" t="s">
        <v>1350</v>
      </c>
      <c r="I8068" s="10"/>
      <c r="J8068" s="10" t="s">
        <v>11659</v>
      </c>
      <c r="K8068" s="10" t="s">
        <v>11660</v>
      </c>
      <c r="L8068" s="10" t="s">
        <v>14856</v>
      </c>
      <c r="M8068" s="9" t="s">
        <v>456</v>
      </c>
      <c r="N8068" s="12" t="s">
        <v>11662</v>
      </c>
    </row>
    <row r="8069" customFormat="1" spans="1:14">
      <c r="A8069" s="9" t="s">
        <v>9126</v>
      </c>
      <c r="B8069" s="10"/>
      <c r="C8069" s="10" t="s">
        <v>16004</v>
      </c>
      <c r="D8069" s="10" t="s">
        <v>16005</v>
      </c>
      <c r="E8069" s="10" t="s">
        <v>451</v>
      </c>
      <c r="F8069" s="10"/>
      <c r="G8069" s="10"/>
      <c r="H8069" s="10" t="s">
        <v>1350</v>
      </c>
      <c r="I8069" s="10"/>
      <c r="J8069" s="10" t="s">
        <v>11659</v>
      </c>
      <c r="K8069" s="10" t="s">
        <v>11660</v>
      </c>
      <c r="L8069" s="10" t="s">
        <v>14856</v>
      </c>
      <c r="M8069" s="9" t="s">
        <v>456</v>
      </c>
      <c r="N8069" s="12" t="s">
        <v>11662</v>
      </c>
    </row>
    <row r="8070" customFormat="1" spans="1:14">
      <c r="A8070" s="9" t="s">
        <v>9126</v>
      </c>
      <c r="B8070" s="10"/>
      <c r="C8070" s="10" t="s">
        <v>16006</v>
      </c>
      <c r="D8070" s="10" t="s">
        <v>16007</v>
      </c>
      <c r="E8070" s="10" t="s">
        <v>451</v>
      </c>
      <c r="F8070" s="10"/>
      <c r="G8070" s="10"/>
      <c r="H8070" s="10" t="s">
        <v>1350</v>
      </c>
      <c r="I8070" s="10"/>
      <c r="J8070" s="10" t="s">
        <v>11659</v>
      </c>
      <c r="K8070" s="10" t="s">
        <v>11660</v>
      </c>
      <c r="L8070" s="10" t="s">
        <v>14856</v>
      </c>
      <c r="M8070" s="9" t="s">
        <v>456</v>
      </c>
      <c r="N8070" s="12" t="s">
        <v>11662</v>
      </c>
    </row>
    <row r="8071" customFormat="1" spans="1:14">
      <c r="A8071" s="9" t="s">
        <v>9126</v>
      </c>
      <c r="B8071" s="10"/>
      <c r="C8071" s="10" t="s">
        <v>16008</v>
      </c>
      <c r="D8071" s="10" t="s">
        <v>16009</v>
      </c>
      <c r="E8071" s="13" t="s">
        <v>451</v>
      </c>
      <c r="F8071" s="10"/>
      <c r="G8071" s="10"/>
      <c r="H8071" s="10" t="s">
        <v>1350</v>
      </c>
      <c r="I8071" s="10"/>
      <c r="J8071" s="10" t="s">
        <v>11659</v>
      </c>
      <c r="K8071" s="10" t="s">
        <v>11660</v>
      </c>
      <c r="L8071" s="10" t="s">
        <v>14856</v>
      </c>
      <c r="M8071" s="9" t="s">
        <v>456</v>
      </c>
      <c r="N8071" s="12" t="s">
        <v>11662</v>
      </c>
    </row>
    <row r="8072" customFormat="1" spans="1:14">
      <c r="A8072" s="9" t="s">
        <v>9126</v>
      </c>
      <c r="B8072" s="10"/>
      <c r="C8072" s="10" t="s">
        <v>16010</v>
      </c>
      <c r="D8072" s="10" t="s">
        <v>16011</v>
      </c>
      <c r="E8072" s="13" t="s">
        <v>451</v>
      </c>
      <c r="F8072" s="10"/>
      <c r="G8072" s="10"/>
      <c r="H8072" s="10" t="s">
        <v>1350</v>
      </c>
      <c r="I8072" s="10"/>
      <c r="J8072" s="10" t="s">
        <v>11659</v>
      </c>
      <c r="K8072" s="10" t="s">
        <v>11660</v>
      </c>
      <c r="L8072" s="10" t="s">
        <v>1793</v>
      </c>
      <c r="M8072" s="9" t="s">
        <v>456</v>
      </c>
      <c r="N8072" s="12" t="s">
        <v>11662</v>
      </c>
    </row>
    <row r="8073" customFormat="1" spans="1:14">
      <c r="A8073" s="9" t="s">
        <v>9126</v>
      </c>
      <c r="B8073" s="10"/>
      <c r="C8073" s="10" t="s">
        <v>16012</v>
      </c>
      <c r="D8073" s="10" t="s">
        <v>16013</v>
      </c>
      <c r="E8073" s="13" t="s">
        <v>451</v>
      </c>
      <c r="F8073" s="10"/>
      <c r="G8073" s="10"/>
      <c r="H8073" s="10" t="s">
        <v>1350</v>
      </c>
      <c r="I8073" s="10"/>
      <c r="J8073" s="10" t="s">
        <v>11659</v>
      </c>
      <c r="K8073" s="10" t="s">
        <v>11660</v>
      </c>
      <c r="L8073" s="10" t="s">
        <v>1793</v>
      </c>
      <c r="M8073" s="9" t="s">
        <v>456</v>
      </c>
      <c r="N8073" s="12" t="s">
        <v>11662</v>
      </c>
    </row>
    <row r="8074" customFormat="1" spans="1:14">
      <c r="A8074" s="9" t="s">
        <v>9126</v>
      </c>
      <c r="B8074" s="10"/>
      <c r="C8074" s="10" t="s">
        <v>16014</v>
      </c>
      <c r="D8074" s="10" t="s">
        <v>16015</v>
      </c>
      <c r="E8074" s="13" t="s">
        <v>451</v>
      </c>
      <c r="F8074" s="10"/>
      <c r="G8074" s="10"/>
      <c r="H8074" s="10" t="s">
        <v>1350</v>
      </c>
      <c r="I8074" s="10"/>
      <c r="J8074" s="10" t="s">
        <v>11659</v>
      </c>
      <c r="K8074" s="10" t="s">
        <v>11660</v>
      </c>
      <c r="L8074" s="10" t="s">
        <v>1789</v>
      </c>
      <c r="M8074" s="9" t="s">
        <v>456</v>
      </c>
      <c r="N8074" s="12" t="s">
        <v>11662</v>
      </c>
    </row>
    <row r="8075" customFormat="1" spans="1:14">
      <c r="A8075" s="9" t="s">
        <v>9126</v>
      </c>
      <c r="B8075" s="9"/>
      <c r="C8075" s="10" t="s">
        <v>16016</v>
      </c>
      <c r="D8075" s="10" t="s">
        <v>16017</v>
      </c>
      <c r="E8075" s="10" t="s">
        <v>451</v>
      </c>
      <c r="F8075" s="10"/>
      <c r="G8075" s="10"/>
      <c r="H8075" s="10" t="s">
        <v>1350</v>
      </c>
      <c r="I8075" s="10"/>
      <c r="J8075" s="10" t="s">
        <v>11659</v>
      </c>
      <c r="K8075" s="10" t="s">
        <v>11660</v>
      </c>
      <c r="L8075" s="10" t="s">
        <v>1789</v>
      </c>
      <c r="M8075" s="9" t="s">
        <v>456</v>
      </c>
      <c r="N8075" s="12" t="s">
        <v>11662</v>
      </c>
    </row>
    <row r="8076" customFormat="1" spans="1:14">
      <c r="A8076" s="9" t="s">
        <v>9126</v>
      </c>
      <c r="B8076" s="9"/>
      <c r="C8076" s="10" t="s">
        <v>16018</v>
      </c>
      <c r="D8076" s="10" t="s">
        <v>16019</v>
      </c>
      <c r="E8076" s="10" t="s">
        <v>451</v>
      </c>
      <c r="F8076" s="10"/>
      <c r="G8076" s="10"/>
      <c r="H8076" s="10" t="s">
        <v>1350</v>
      </c>
      <c r="I8076" s="10"/>
      <c r="J8076" s="10" t="s">
        <v>11659</v>
      </c>
      <c r="K8076" s="10" t="s">
        <v>11660</v>
      </c>
      <c r="L8076" s="10" t="s">
        <v>1789</v>
      </c>
      <c r="M8076" s="9" t="s">
        <v>456</v>
      </c>
      <c r="N8076" s="12" t="s">
        <v>11662</v>
      </c>
    </row>
    <row r="8077" customFormat="1" spans="1:14">
      <c r="A8077" s="9" t="s">
        <v>9126</v>
      </c>
      <c r="B8077" s="10"/>
      <c r="C8077" s="10" t="s">
        <v>16020</v>
      </c>
      <c r="D8077" s="10" t="s">
        <v>16021</v>
      </c>
      <c r="E8077" s="13" t="s">
        <v>451</v>
      </c>
      <c r="F8077" s="10"/>
      <c r="G8077" s="10"/>
      <c r="H8077" s="10" t="s">
        <v>1350</v>
      </c>
      <c r="I8077" s="10"/>
      <c r="J8077" s="10" t="s">
        <v>11659</v>
      </c>
      <c r="K8077" s="10" t="s">
        <v>11660</v>
      </c>
      <c r="L8077" s="10" t="s">
        <v>1793</v>
      </c>
      <c r="M8077" s="9" t="s">
        <v>456</v>
      </c>
      <c r="N8077" s="12" t="s">
        <v>11662</v>
      </c>
    </row>
    <row r="8078" customFormat="1" spans="1:14">
      <c r="A8078" s="9" t="s">
        <v>9126</v>
      </c>
      <c r="B8078" s="9"/>
      <c r="C8078" s="9" t="s">
        <v>16022</v>
      </c>
      <c r="D8078" s="9" t="s">
        <v>16023</v>
      </c>
      <c r="E8078" s="9" t="s">
        <v>451</v>
      </c>
      <c r="F8078" s="9"/>
      <c r="G8078" s="9"/>
      <c r="H8078" s="10" t="s">
        <v>1350</v>
      </c>
      <c r="I8078" s="10"/>
      <c r="J8078" s="10" t="s">
        <v>11659</v>
      </c>
      <c r="K8078" s="10" t="s">
        <v>11660</v>
      </c>
      <c r="L8078" s="10" t="s">
        <v>533</v>
      </c>
      <c r="M8078" s="9" t="s">
        <v>456</v>
      </c>
      <c r="N8078" s="12" t="s">
        <v>11662</v>
      </c>
    </row>
    <row r="8079" customFormat="1" spans="1:14">
      <c r="A8079" s="9" t="s">
        <v>9126</v>
      </c>
      <c r="B8079" s="9"/>
      <c r="C8079" s="9" t="s">
        <v>16024</v>
      </c>
      <c r="D8079" s="9" t="s">
        <v>16025</v>
      </c>
      <c r="E8079" s="9" t="s">
        <v>451</v>
      </c>
      <c r="F8079" s="9"/>
      <c r="G8079" s="9"/>
      <c r="H8079" s="10" t="s">
        <v>1350</v>
      </c>
      <c r="I8079" s="10"/>
      <c r="J8079" s="10" t="s">
        <v>11659</v>
      </c>
      <c r="K8079" s="10" t="s">
        <v>11660</v>
      </c>
      <c r="L8079" s="10" t="s">
        <v>533</v>
      </c>
      <c r="M8079" s="9" t="s">
        <v>456</v>
      </c>
      <c r="N8079" s="12" t="s">
        <v>11662</v>
      </c>
    </row>
    <row r="8080" customFormat="1" spans="1:14">
      <c r="A8080" s="9" t="s">
        <v>9126</v>
      </c>
      <c r="B8080" s="9"/>
      <c r="C8080" s="9" t="s">
        <v>16026</v>
      </c>
      <c r="D8080" s="9" t="s">
        <v>16027</v>
      </c>
      <c r="E8080" s="9" t="s">
        <v>451</v>
      </c>
      <c r="F8080" s="9"/>
      <c r="G8080" s="9"/>
      <c r="H8080" s="10" t="s">
        <v>1350</v>
      </c>
      <c r="I8080" s="10"/>
      <c r="J8080" s="10" t="s">
        <v>11659</v>
      </c>
      <c r="K8080" s="10" t="s">
        <v>11660</v>
      </c>
      <c r="L8080" s="10" t="s">
        <v>533</v>
      </c>
      <c r="M8080" s="9" t="s">
        <v>456</v>
      </c>
      <c r="N8080" s="12" t="s">
        <v>11662</v>
      </c>
    </row>
    <row r="8081" customFormat="1" spans="1:14">
      <c r="A8081" s="9" t="s">
        <v>9126</v>
      </c>
      <c r="B8081" s="9"/>
      <c r="C8081" s="9" t="s">
        <v>16028</v>
      </c>
      <c r="D8081" s="9" t="s">
        <v>16029</v>
      </c>
      <c r="E8081" s="9" t="s">
        <v>451</v>
      </c>
      <c r="F8081" s="9"/>
      <c r="G8081" s="9"/>
      <c r="H8081" s="10" t="s">
        <v>1350</v>
      </c>
      <c r="I8081" s="10"/>
      <c r="J8081" s="10" t="s">
        <v>11659</v>
      </c>
      <c r="K8081" s="10" t="s">
        <v>11660</v>
      </c>
      <c r="L8081" s="10" t="s">
        <v>533</v>
      </c>
      <c r="M8081" s="9" t="s">
        <v>456</v>
      </c>
      <c r="N8081" s="12" t="s">
        <v>11662</v>
      </c>
    </row>
    <row r="8082" customFormat="1" spans="1:14">
      <c r="A8082" s="9" t="s">
        <v>9126</v>
      </c>
      <c r="B8082" s="9"/>
      <c r="C8082" s="9" t="s">
        <v>16030</v>
      </c>
      <c r="D8082" s="9" t="s">
        <v>16031</v>
      </c>
      <c r="E8082" s="9" t="s">
        <v>451</v>
      </c>
      <c r="F8082" s="9"/>
      <c r="G8082" s="9"/>
      <c r="H8082" s="10" t="s">
        <v>1350</v>
      </c>
      <c r="I8082" s="10"/>
      <c r="J8082" s="10" t="s">
        <v>11659</v>
      </c>
      <c r="K8082" s="10" t="s">
        <v>11660</v>
      </c>
      <c r="L8082" s="10" t="s">
        <v>533</v>
      </c>
      <c r="M8082" s="9" t="s">
        <v>456</v>
      </c>
      <c r="N8082" s="12" t="s">
        <v>11662</v>
      </c>
    </row>
    <row r="8083" customFormat="1" spans="1:14">
      <c r="A8083" s="9" t="s">
        <v>9126</v>
      </c>
      <c r="B8083" s="9"/>
      <c r="C8083" s="9" t="s">
        <v>16032</v>
      </c>
      <c r="D8083" s="9" t="s">
        <v>16033</v>
      </c>
      <c r="E8083" s="9" t="s">
        <v>451</v>
      </c>
      <c r="F8083" s="9"/>
      <c r="G8083" s="9"/>
      <c r="H8083" s="10" t="s">
        <v>1350</v>
      </c>
      <c r="I8083" s="10"/>
      <c r="J8083" s="10" t="s">
        <v>11659</v>
      </c>
      <c r="K8083" s="10" t="s">
        <v>11660</v>
      </c>
      <c r="L8083" s="10" t="s">
        <v>533</v>
      </c>
      <c r="M8083" s="9" t="s">
        <v>456</v>
      </c>
      <c r="N8083" s="12" t="s">
        <v>11662</v>
      </c>
    </row>
    <row r="8084" customFormat="1" spans="1:14">
      <c r="A8084" s="9" t="s">
        <v>9126</v>
      </c>
      <c r="B8084" s="9"/>
      <c r="C8084" s="9" t="s">
        <v>16034</v>
      </c>
      <c r="D8084" s="9" t="s">
        <v>16035</v>
      </c>
      <c r="E8084" s="9" t="s">
        <v>451</v>
      </c>
      <c r="F8084" s="9"/>
      <c r="G8084" s="9"/>
      <c r="H8084" s="10" t="s">
        <v>1350</v>
      </c>
      <c r="I8084" s="10"/>
      <c r="J8084" s="10" t="s">
        <v>11659</v>
      </c>
      <c r="K8084" s="10" t="s">
        <v>11660</v>
      </c>
      <c r="L8084" s="10" t="s">
        <v>533</v>
      </c>
      <c r="M8084" s="9" t="s">
        <v>456</v>
      </c>
      <c r="N8084" s="12" t="s">
        <v>11662</v>
      </c>
    </row>
    <row r="8085" customFormat="1" spans="1:14">
      <c r="A8085" s="9" t="s">
        <v>9126</v>
      </c>
      <c r="B8085" s="9"/>
      <c r="C8085" s="9" t="s">
        <v>16036</v>
      </c>
      <c r="D8085" s="9" t="s">
        <v>16037</v>
      </c>
      <c r="E8085" s="9" t="s">
        <v>451</v>
      </c>
      <c r="F8085" s="9"/>
      <c r="G8085" s="9"/>
      <c r="H8085" s="10" t="s">
        <v>1350</v>
      </c>
      <c r="I8085" s="10"/>
      <c r="J8085" s="10" t="s">
        <v>11659</v>
      </c>
      <c r="K8085" s="10" t="s">
        <v>11660</v>
      </c>
      <c r="L8085" s="10" t="s">
        <v>533</v>
      </c>
      <c r="M8085" s="9" t="s">
        <v>456</v>
      </c>
      <c r="N8085" s="12" t="s">
        <v>11662</v>
      </c>
    </row>
    <row r="8086" customFormat="1" spans="1:14">
      <c r="A8086" s="9" t="s">
        <v>9126</v>
      </c>
      <c r="B8086" s="9"/>
      <c r="C8086" s="9" t="s">
        <v>16038</v>
      </c>
      <c r="D8086" s="9" t="s">
        <v>16039</v>
      </c>
      <c r="E8086" s="9" t="s">
        <v>451</v>
      </c>
      <c r="F8086" s="9"/>
      <c r="G8086" s="9"/>
      <c r="H8086" s="10" t="s">
        <v>1350</v>
      </c>
      <c r="I8086" s="10"/>
      <c r="J8086" s="10" t="s">
        <v>11659</v>
      </c>
      <c r="K8086" s="10" t="s">
        <v>11660</v>
      </c>
      <c r="L8086" s="10" t="s">
        <v>533</v>
      </c>
      <c r="M8086" s="9" t="s">
        <v>456</v>
      </c>
      <c r="N8086" s="12" t="s">
        <v>11662</v>
      </c>
    </row>
    <row r="8087" customFormat="1" spans="1:14">
      <c r="A8087" s="9" t="s">
        <v>9126</v>
      </c>
      <c r="B8087" s="9"/>
      <c r="C8087" s="9" t="s">
        <v>16040</v>
      </c>
      <c r="D8087" s="9" t="s">
        <v>16041</v>
      </c>
      <c r="E8087" s="9" t="s">
        <v>451</v>
      </c>
      <c r="F8087" s="9"/>
      <c r="G8087" s="9"/>
      <c r="H8087" s="10" t="s">
        <v>1350</v>
      </c>
      <c r="I8087" s="10"/>
      <c r="J8087" s="10" t="s">
        <v>11659</v>
      </c>
      <c r="K8087" s="10" t="s">
        <v>11660</v>
      </c>
      <c r="L8087" s="10" t="s">
        <v>533</v>
      </c>
      <c r="M8087" s="9" t="s">
        <v>456</v>
      </c>
      <c r="N8087" s="12" t="s">
        <v>11662</v>
      </c>
    </row>
    <row r="8088" customFormat="1" spans="1:14">
      <c r="A8088" s="9" t="s">
        <v>9126</v>
      </c>
      <c r="B8088" s="9"/>
      <c r="C8088" s="9" t="s">
        <v>16042</v>
      </c>
      <c r="D8088" s="9" t="s">
        <v>16043</v>
      </c>
      <c r="E8088" s="9" t="s">
        <v>451</v>
      </c>
      <c r="F8088" s="9"/>
      <c r="G8088" s="9"/>
      <c r="H8088" s="10" t="s">
        <v>1350</v>
      </c>
      <c r="I8088" s="10"/>
      <c r="J8088" s="10" t="s">
        <v>11659</v>
      </c>
      <c r="K8088" s="10" t="s">
        <v>11660</v>
      </c>
      <c r="L8088" s="10" t="s">
        <v>533</v>
      </c>
      <c r="M8088" s="9" t="s">
        <v>456</v>
      </c>
      <c r="N8088" s="12" t="s">
        <v>11662</v>
      </c>
    </row>
    <row r="8089" customFormat="1" spans="1:14">
      <c r="A8089" s="9" t="s">
        <v>9126</v>
      </c>
      <c r="B8089" s="9"/>
      <c r="C8089" s="9" t="s">
        <v>16044</v>
      </c>
      <c r="D8089" s="9" t="s">
        <v>16045</v>
      </c>
      <c r="E8089" s="9" t="s">
        <v>451</v>
      </c>
      <c r="F8089" s="9"/>
      <c r="G8089" s="9"/>
      <c r="H8089" s="10" t="s">
        <v>1350</v>
      </c>
      <c r="I8089" s="10"/>
      <c r="J8089" s="10" t="s">
        <v>11659</v>
      </c>
      <c r="K8089" s="10" t="s">
        <v>11660</v>
      </c>
      <c r="L8089" s="10" t="s">
        <v>533</v>
      </c>
      <c r="M8089" s="9" t="s">
        <v>456</v>
      </c>
      <c r="N8089" s="12" t="s">
        <v>11662</v>
      </c>
    </row>
    <row r="8090" customFormat="1" spans="1:14">
      <c r="A8090" s="9" t="s">
        <v>9126</v>
      </c>
      <c r="B8090" s="9"/>
      <c r="C8090" s="9" t="s">
        <v>16046</v>
      </c>
      <c r="D8090" s="9" t="s">
        <v>16047</v>
      </c>
      <c r="E8090" s="9" t="s">
        <v>451</v>
      </c>
      <c r="F8090" s="9"/>
      <c r="G8090" s="9"/>
      <c r="H8090" s="10" t="s">
        <v>1350</v>
      </c>
      <c r="I8090" s="10"/>
      <c r="J8090" s="10" t="s">
        <v>11659</v>
      </c>
      <c r="K8090" s="10" t="s">
        <v>11660</v>
      </c>
      <c r="L8090" s="10" t="s">
        <v>533</v>
      </c>
      <c r="M8090" s="9" t="s">
        <v>456</v>
      </c>
      <c r="N8090" s="12" t="s">
        <v>11662</v>
      </c>
    </row>
    <row r="8091" customFormat="1" spans="1:14">
      <c r="A8091" s="9" t="s">
        <v>9126</v>
      </c>
      <c r="B8091" s="9"/>
      <c r="C8091" s="9" t="s">
        <v>16048</v>
      </c>
      <c r="D8091" s="9" t="s">
        <v>16049</v>
      </c>
      <c r="E8091" s="9" t="s">
        <v>451</v>
      </c>
      <c r="F8091" s="9"/>
      <c r="G8091" s="9"/>
      <c r="H8091" s="10" t="s">
        <v>1350</v>
      </c>
      <c r="I8091" s="10"/>
      <c r="J8091" s="10" t="s">
        <v>11659</v>
      </c>
      <c r="K8091" s="10" t="s">
        <v>11660</v>
      </c>
      <c r="L8091" s="10" t="s">
        <v>533</v>
      </c>
      <c r="M8091" s="9" t="s">
        <v>456</v>
      </c>
      <c r="N8091" s="12" t="s">
        <v>11662</v>
      </c>
    </row>
    <row r="8092" customFormat="1" spans="1:14">
      <c r="A8092" s="9" t="s">
        <v>9126</v>
      </c>
      <c r="B8092" s="9"/>
      <c r="C8092" s="9" t="s">
        <v>16050</v>
      </c>
      <c r="D8092" s="9" t="s">
        <v>16051</v>
      </c>
      <c r="E8092" s="9" t="s">
        <v>451</v>
      </c>
      <c r="F8092" s="9"/>
      <c r="G8092" s="9"/>
      <c r="H8092" s="10" t="s">
        <v>1350</v>
      </c>
      <c r="I8092" s="10"/>
      <c r="J8092" s="10" t="s">
        <v>11659</v>
      </c>
      <c r="K8092" s="10" t="s">
        <v>11660</v>
      </c>
      <c r="L8092" s="10" t="s">
        <v>533</v>
      </c>
      <c r="M8092" s="9" t="s">
        <v>456</v>
      </c>
      <c r="N8092" s="12" t="s">
        <v>11662</v>
      </c>
    </row>
    <row r="8093" customFormat="1" spans="1:14">
      <c r="A8093" s="9" t="s">
        <v>9126</v>
      </c>
      <c r="B8093" s="9"/>
      <c r="C8093" s="9" t="s">
        <v>16052</v>
      </c>
      <c r="D8093" s="9" t="s">
        <v>16053</v>
      </c>
      <c r="E8093" s="9" t="s">
        <v>451</v>
      </c>
      <c r="F8093" s="9"/>
      <c r="G8093" s="9"/>
      <c r="H8093" s="10" t="s">
        <v>1350</v>
      </c>
      <c r="I8093" s="10"/>
      <c r="J8093" s="10" t="s">
        <v>11659</v>
      </c>
      <c r="K8093" s="10" t="s">
        <v>11660</v>
      </c>
      <c r="L8093" s="10" t="s">
        <v>533</v>
      </c>
      <c r="M8093" s="9" t="s">
        <v>456</v>
      </c>
      <c r="N8093" s="12" t="s">
        <v>11662</v>
      </c>
    </row>
    <row r="8094" customFormat="1" spans="1:14">
      <c r="A8094" s="9" t="s">
        <v>9126</v>
      </c>
      <c r="B8094" s="9"/>
      <c r="C8094" s="9" t="s">
        <v>16054</v>
      </c>
      <c r="D8094" s="9" t="s">
        <v>16055</v>
      </c>
      <c r="E8094" s="9" t="s">
        <v>451</v>
      </c>
      <c r="F8094" s="9"/>
      <c r="G8094" s="9"/>
      <c r="H8094" s="10" t="s">
        <v>1350</v>
      </c>
      <c r="I8094" s="10"/>
      <c r="J8094" s="10" t="s">
        <v>11659</v>
      </c>
      <c r="K8094" s="10" t="s">
        <v>11660</v>
      </c>
      <c r="L8094" s="10" t="s">
        <v>533</v>
      </c>
      <c r="M8094" s="9" t="s">
        <v>456</v>
      </c>
      <c r="N8094" s="12" t="s">
        <v>11662</v>
      </c>
    </row>
    <row r="8095" customFormat="1" spans="1:14">
      <c r="A8095" s="9" t="s">
        <v>9126</v>
      </c>
      <c r="B8095" s="9"/>
      <c r="C8095" s="9" t="s">
        <v>16056</v>
      </c>
      <c r="D8095" s="9" t="s">
        <v>16057</v>
      </c>
      <c r="E8095" s="9" t="s">
        <v>451</v>
      </c>
      <c r="F8095" s="9"/>
      <c r="G8095" s="9"/>
      <c r="H8095" s="10" t="s">
        <v>1350</v>
      </c>
      <c r="I8095" s="10"/>
      <c r="J8095" s="10" t="s">
        <v>11659</v>
      </c>
      <c r="K8095" s="10" t="s">
        <v>11660</v>
      </c>
      <c r="L8095" s="10" t="s">
        <v>533</v>
      </c>
      <c r="M8095" s="9" t="s">
        <v>456</v>
      </c>
      <c r="N8095" s="12" t="s">
        <v>11662</v>
      </c>
    </row>
    <row r="8096" customFormat="1" spans="1:14">
      <c r="A8096" s="9" t="s">
        <v>9126</v>
      </c>
      <c r="B8096" s="9"/>
      <c r="C8096" s="9" t="s">
        <v>16058</v>
      </c>
      <c r="D8096" s="9" t="s">
        <v>16059</v>
      </c>
      <c r="E8096" s="9" t="s">
        <v>451</v>
      </c>
      <c r="F8096" s="9"/>
      <c r="G8096" s="9"/>
      <c r="H8096" s="10" t="s">
        <v>1350</v>
      </c>
      <c r="I8096" s="10"/>
      <c r="J8096" s="10" t="s">
        <v>11659</v>
      </c>
      <c r="K8096" s="10" t="s">
        <v>11660</v>
      </c>
      <c r="L8096" s="10" t="s">
        <v>533</v>
      </c>
      <c r="M8096" s="9" t="s">
        <v>456</v>
      </c>
      <c r="N8096" s="12" t="s">
        <v>11662</v>
      </c>
    </row>
    <row r="8097" customFormat="1" spans="1:14">
      <c r="A8097" s="9" t="s">
        <v>9126</v>
      </c>
      <c r="B8097" s="9"/>
      <c r="C8097" s="9" t="s">
        <v>16060</v>
      </c>
      <c r="D8097" s="9" t="s">
        <v>16061</v>
      </c>
      <c r="E8097" s="9" t="s">
        <v>451</v>
      </c>
      <c r="F8097" s="9"/>
      <c r="G8097" s="9"/>
      <c r="H8097" s="10" t="s">
        <v>1350</v>
      </c>
      <c r="I8097" s="10"/>
      <c r="J8097" s="10" t="s">
        <v>11659</v>
      </c>
      <c r="K8097" s="10" t="s">
        <v>11660</v>
      </c>
      <c r="L8097" s="10" t="s">
        <v>533</v>
      </c>
      <c r="M8097" s="9" t="s">
        <v>456</v>
      </c>
      <c r="N8097" s="12" t="s">
        <v>11662</v>
      </c>
    </row>
    <row r="8098" customFormat="1" spans="1:14">
      <c r="A8098" s="9" t="s">
        <v>9126</v>
      </c>
      <c r="B8098" s="9"/>
      <c r="C8098" s="9" t="s">
        <v>16062</v>
      </c>
      <c r="D8098" s="9" t="s">
        <v>16063</v>
      </c>
      <c r="E8098" s="9" t="s">
        <v>451</v>
      </c>
      <c r="F8098" s="9"/>
      <c r="G8098" s="9"/>
      <c r="H8098" s="10" t="s">
        <v>1350</v>
      </c>
      <c r="I8098" s="10"/>
      <c r="J8098" s="10" t="s">
        <v>11659</v>
      </c>
      <c r="K8098" s="10" t="s">
        <v>11660</v>
      </c>
      <c r="L8098" s="10" t="s">
        <v>533</v>
      </c>
      <c r="M8098" s="9" t="s">
        <v>456</v>
      </c>
      <c r="N8098" s="12" t="s">
        <v>11662</v>
      </c>
    </row>
    <row r="8099" customFormat="1" spans="1:14">
      <c r="A8099" s="9" t="s">
        <v>9126</v>
      </c>
      <c r="B8099" s="9"/>
      <c r="C8099" s="9" t="s">
        <v>16064</v>
      </c>
      <c r="D8099" s="9" t="s">
        <v>16065</v>
      </c>
      <c r="E8099" s="9" t="s">
        <v>451</v>
      </c>
      <c r="F8099" s="9"/>
      <c r="G8099" s="9"/>
      <c r="H8099" s="10" t="s">
        <v>1350</v>
      </c>
      <c r="I8099" s="10"/>
      <c r="J8099" s="10" t="s">
        <v>11659</v>
      </c>
      <c r="K8099" s="10" t="s">
        <v>11660</v>
      </c>
      <c r="L8099" s="10" t="s">
        <v>533</v>
      </c>
      <c r="M8099" s="9" t="s">
        <v>456</v>
      </c>
      <c r="N8099" s="12" t="s">
        <v>11662</v>
      </c>
    </row>
    <row r="8100" customFormat="1" spans="1:14">
      <c r="A8100" s="9" t="s">
        <v>9126</v>
      </c>
      <c r="B8100" s="9"/>
      <c r="C8100" s="9" t="s">
        <v>16066</v>
      </c>
      <c r="D8100" s="9" t="s">
        <v>16067</v>
      </c>
      <c r="E8100" s="9" t="s">
        <v>451</v>
      </c>
      <c r="F8100" s="9"/>
      <c r="G8100" s="9"/>
      <c r="H8100" s="10" t="s">
        <v>1350</v>
      </c>
      <c r="I8100" s="10"/>
      <c r="J8100" s="10" t="s">
        <v>11659</v>
      </c>
      <c r="K8100" s="10" t="s">
        <v>11660</v>
      </c>
      <c r="L8100" s="10" t="s">
        <v>533</v>
      </c>
      <c r="M8100" s="9" t="s">
        <v>456</v>
      </c>
      <c r="N8100" s="12" t="s">
        <v>11662</v>
      </c>
    </row>
    <row r="8101" customFormat="1" spans="1:14">
      <c r="A8101" s="9" t="s">
        <v>9126</v>
      </c>
      <c r="B8101" s="9"/>
      <c r="C8101" s="9" t="s">
        <v>16068</v>
      </c>
      <c r="D8101" s="9" t="s">
        <v>16069</v>
      </c>
      <c r="E8101" s="9" t="s">
        <v>451</v>
      </c>
      <c r="F8101" s="9"/>
      <c r="G8101" s="9"/>
      <c r="H8101" s="10" t="s">
        <v>1350</v>
      </c>
      <c r="I8101" s="10"/>
      <c r="J8101" s="10" t="s">
        <v>11659</v>
      </c>
      <c r="K8101" s="10" t="s">
        <v>11660</v>
      </c>
      <c r="L8101" s="10" t="s">
        <v>533</v>
      </c>
      <c r="M8101" s="9" t="s">
        <v>456</v>
      </c>
      <c r="N8101" s="12" t="s">
        <v>11662</v>
      </c>
    </row>
    <row r="8102" customFormat="1" spans="1:14">
      <c r="A8102" s="9" t="s">
        <v>9126</v>
      </c>
      <c r="B8102" s="9"/>
      <c r="C8102" s="9" t="s">
        <v>16070</v>
      </c>
      <c r="D8102" s="9" t="s">
        <v>16071</v>
      </c>
      <c r="E8102" s="9" t="s">
        <v>451</v>
      </c>
      <c r="F8102" s="9"/>
      <c r="G8102" s="9"/>
      <c r="H8102" s="10" t="s">
        <v>1350</v>
      </c>
      <c r="I8102" s="10"/>
      <c r="J8102" s="10" t="s">
        <v>11659</v>
      </c>
      <c r="K8102" s="10" t="s">
        <v>11660</v>
      </c>
      <c r="L8102" s="10" t="s">
        <v>533</v>
      </c>
      <c r="M8102" s="9" t="s">
        <v>456</v>
      </c>
      <c r="N8102" s="12" t="s">
        <v>11662</v>
      </c>
    </row>
    <row r="8103" customFormat="1" spans="1:14">
      <c r="A8103" s="9" t="s">
        <v>9126</v>
      </c>
      <c r="B8103" s="9"/>
      <c r="C8103" s="9" t="s">
        <v>16072</v>
      </c>
      <c r="D8103" s="9" t="s">
        <v>16073</v>
      </c>
      <c r="E8103" s="9" t="s">
        <v>451</v>
      </c>
      <c r="F8103" s="9"/>
      <c r="G8103" s="9"/>
      <c r="H8103" s="10" t="s">
        <v>1350</v>
      </c>
      <c r="I8103" s="10"/>
      <c r="J8103" s="10" t="s">
        <v>11659</v>
      </c>
      <c r="K8103" s="10" t="s">
        <v>11660</v>
      </c>
      <c r="L8103" s="10" t="s">
        <v>533</v>
      </c>
      <c r="M8103" s="9" t="s">
        <v>456</v>
      </c>
      <c r="N8103" s="12" t="s">
        <v>11662</v>
      </c>
    </row>
    <row r="8104" customFormat="1" spans="1:14">
      <c r="A8104" s="9" t="s">
        <v>9126</v>
      </c>
      <c r="B8104" s="9"/>
      <c r="C8104" s="9" t="s">
        <v>16074</v>
      </c>
      <c r="D8104" s="9" t="s">
        <v>16075</v>
      </c>
      <c r="E8104" s="9" t="s">
        <v>451</v>
      </c>
      <c r="F8104" s="9"/>
      <c r="G8104" s="9"/>
      <c r="H8104" s="10" t="s">
        <v>1350</v>
      </c>
      <c r="I8104" s="10"/>
      <c r="J8104" s="10" t="s">
        <v>11659</v>
      </c>
      <c r="K8104" s="10" t="s">
        <v>11660</v>
      </c>
      <c r="L8104" s="10" t="s">
        <v>533</v>
      </c>
      <c r="M8104" s="9" t="s">
        <v>456</v>
      </c>
      <c r="N8104" s="12" t="s">
        <v>11662</v>
      </c>
    </row>
    <row r="8105" customFormat="1" spans="1:14">
      <c r="A8105" s="9" t="s">
        <v>9126</v>
      </c>
      <c r="B8105" s="9"/>
      <c r="C8105" s="9" t="s">
        <v>16076</v>
      </c>
      <c r="D8105" s="9" t="s">
        <v>16077</v>
      </c>
      <c r="E8105" s="9" t="s">
        <v>451</v>
      </c>
      <c r="F8105" s="9"/>
      <c r="G8105" s="9"/>
      <c r="H8105" s="10" t="s">
        <v>1350</v>
      </c>
      <c r="I8105" s="10"/>
      <c r="J8105" s="10" t="s">
        <v>11659</v>
      </c>
      <c r="K8105" s="10" t="s">
        <v>11660</v>
      </c>
      <c r="L8105" s="10" t="s">
        <v>533</v>
      </c>
      <c r="M8105" s="9" t="s">
        <v>456</v>
      </c>
      <c r="N8105" s="12" t="s">
        <v>11662</v>
      </c>
    </row>
    <row r="8106" customFormat="1" spans="1:14">
      <c r="A8106" s="9" t="s">
        <v>9126</v>
      </c>
      <c r="B8106" s="9"/>
      <c r="C8106" s="9" t="s">
        <v>16078</v>
      </c>
      <c r="D8106" s="9" t="s">
        <v>16079</v>
      </c>
      <c r="E8106" s="9" t="s">
        <v>451</v>
      </c>
      <c r="F8106" s="9"/>
      <c r="G8106" s="9"/>
      <c r="H8106" s="10" t="s">
        <v>1350</v>
      </c>
      <c r="I8106" s="10"/>
      <c r="J8106" s="10" t="s">
        <v>11659</v>
      </c>
      <c r="K8106" s="10" t="s">
        <v>11660</v>
      </c>
      <c r="L8106" s="10" t="s">
        <v>533</v>
      </c>
      <c r="M8106" s="9" t="s">
        <v>456</v>
      </c>
      <c r="N8106" s="12" t="s">
        <v>11662</v>
      </c>
    </row>
    <row r="8107" customFormat="1" spans="1:14">
      <c r="A8107" s="9" t="s">
        <v>9126</v>
      </c>
      <c r="B8107" s="9"/>
      <c r="C8107" s="9" t="s">
        <v>16080</v>
      </c>
      <c r="D8107" s="9" t="s">
        <v>16081</v>
      </c>
      <c r="E8107" s="9" t="s">
        <v>451</v>
      </c>
      <c r="F8107" s="9"/>
      <c r="G8107" s="9"/>
      <c r="H8107" s="10" t="s">
        <v>1350</v>
      </c>
      <c r="I8107" s="10"/>
      <c r="J8107" s="10" t="s">
        <v>11659</v>
      </c>
      <c r="K8107" s="10" t="s">
        <v>11660</v>
      </c>
      <c r="L8107" s="10" t="s">
        <v>533</v>
      </c>
      <c r="M8107" s="9" t="s">
        <v>456</v>
      </c>
      <c r="N8107" s="12" t="s">
        <v>11662</v>
      </c>
    </row>
    <row r="8108" customFormat="1" spans="1:14">
      <c r="A8108" s="9" t="s">
        <v>9126</v>
      </c>
      <c r="B8108" s="9"/>
      <c r="C8108" s="9" t="s">
        <v>16082</v>
      </c>
      <c r="D8108" s="9" t="s">
        <v>16083</v>
      </c>
      <c r="E8108" s="9" t="s">
        <v>451</v>
      </c>
      <c r="F8108" s="9"/>
      <c r="G8108" s="9"/>
      <c r="H8108" s="10" t="s">
        <v>1350</v>
      </c>
      <c r="I8108" s="10"/>
      <c r="J8108" s="10" t="s">
        <v>11659</v>
      </c>
      <c r="K8108" s="10" t="s">
        <v>11660</v>
      </c>
      <c r="L8108" s="10" t="s">
        <v>533</v>
      </c>
      <c r="M8108" s="9" t="s">
        <v>456</v>
      </c>
      <c r="N8108" s="12" t="s">
        <v>11662</v>
      </c>
    </row>
    <row r="8109" customFormat="1" spans="1:14">
      <c r="A8109" s="9" t="s">
        <v>9126</v>
      </c>
      <c r="B8109" s="9"/>
      <c r="C8109" s="9" t="s">
        <v>16084</v>
      </c>
      <c r="D8109" s="9" t="s">
        <v>16085</v>
      </c>
      <c r="E8109" s="9" t="s">
        <v>451</v>
      </c>
      <c r="F8109" s="9"/>
      <c r="G8109" s="9"/>
      <c r="H8109" s="10" t="s">
        <v>1350</v>
      </c>
      <c r="I8109" s="10"/>
      <c r="J8109" s="10" t="s">
        <v>11659</v>
      </c>
      <c r="K8109" s="10" t="s">
        <v>11660</v>
      </c>
      <c r="L8109" s="10" t="s">
        <v>533</v>
      </c>
      <c r="M8109" s="9" t="s">
        <v>456</v>
      </c>
      <c r="N8109" s="12" t="s">
        <v>11662</v>
      </c>
    </row>
    <row r="8110" customFormat="1" spans="1:14">
      <c r="A8110" s="9" t="s">
        <v>9126</v>
      </c>
      <c r="B8110" s="9"/>
      <c r="C8110" s="9" t="s">
        <v>16086</v>
      </c>
      <c r="D8110" s="9" t="s">
        <v>16087</v>
      </c>
      <c r="E8110" s="9" t="s">
        <v>451</v>
      </c>
      <c r="F8110" s="9"/>
      <c r="G8110" s="9"/>
      <c r="H8110" s="10" t="s">
        <v>1350</v>
      </c>
      <c r="I8110" s="10"/>
      <c r="J8110" s="10" t="s">
        <v>11659</v>
      </c>
      <c r="K8110" s="10" t="s">
        <v>11660</v>
      </c>
      <c r="L8110" s="10" t="s">
        <v>533</v>
      </c>
      <c r="M8110" s="9" t="s">
        <v>456</v>
      </c>
      <c r="N8110" s="12" t="s">
        <v>11662</v>
      </c>
    </row>
    <row r="8111" customFormat="1" spans="1:14">
      <c r="A8111" s="9" t="s">
        <v>9126</v>
      </c>
      <c r="B8111" s="9"/>
      <c r="C8111" s="9" t="s">
        <v>16088</v>
      </c>
      <c r="D8111" s="9" t="s">
        <v>16089</v>
      </c>
      <c r="E8111" s="9" t="s">
        <v>451</v>
      </c>
      <c r="F8111" s="9"/>
      <c r="G8111" s="9"/>
      <c r="H8111" s="10" t="s">
        <v>1350</v>
      </c>
      <c r="I8111" s="10"/>
      <c r="J8111" s="10" t="s">
        <v>11659</v>
      </c>
      <c r="K8111" s="10" t="s">
        <v>11660</v>
      </c>
      <c r="L8111" s="10" t="s">
        <v>533</v>
      </c>
      <c r="M8111" s="9" t="s">
        <v>456</v>
      </c>
      <c r="N8111" s="12" t="s">
        <v>11662</v>
      </c>
    </row>
    <row r="8112" customFormat="1" spans="1:14">
      <c r="A8112" s="9" t="s">
        <v>9126</v>
      </c>
      <c r="B8112" s="9"/>
      <c r="C8112" s="9" t="s">
        <v>16090</v>
      </c>
      <c r="D8112" s="9" t="s">
        <v>16091</v>
      </c>
      <c r="E8112" s="9" t="s">
        <v>451</v>
      </c>
      <c r="F8112" s="9"/>
      <c r="G8112" s="9"/>
      <c r="H8112" s="10" t="s">
        <v>1350</v>
      </c>
      <c r="I8112" s="10"/>
      <c r="J8112" s="10" t="s">
        <v>11659</v>
      </c>
      <c r="K8112" s="10" t="s">
        <v>11660</v>
      </c>
      <c r="L8112" s="10" t="s">
        <v>533</v>
      </c>
      <c r="M8112" s="9" t="s">
        <v>456</v>
      </c>
      <c r="N8112" s="12" t="s">
        <v>11662</v>
      </c>
    </row>
    <row r="8113" customFormat="1" spans="1:14">
      <c r="A8113" s="9" t="s">
        <v>9126</v>
      </c>
      <c r="B8113" s="9"/>
      <c r="C8113" s="9" t="s">
        <v>16092</v>
      </c>
      <c r="D8113" s="9" t="s">
        <v>16093</v>
      </c>
      <c r="E8113" s="9" t="s">
        <v>451</v>
      </c>
      <c r="F8113" s="9"/>
      <c r="G8113" s="9"/>
      <c r="H8113" s="10" t="s">
        <v>1350</v>
      </c>
      <c r="I8113" s="10"/>
      <c r="J8113" s="10" t="s">
        <v>11659</v>
      </c>
      <c r="K8113" s="10" t="s">
        <v>11660</v>
      </c>
      <c r="L8113" s="10" t="s">
        <v>533</v>
      </c>
      <c r="M8113" s="9" t="s">
        <v>456</v>
      </c>
      <c r="N8113" s="12" t="s">
        <v>11662</v>
      </c>
    </row>
    <row r="8114" customFormat="1" spans="1:14">
      <c r="A8114" s="9" t="s">
        <v>9126</v>
      </c>
      <c r="B8114" s="9"/>
      <c r="C8114" s="9" t="s">
        <v>16094</v>
      </c>
      <c r="D8114" s="9" t="s">
        <v>16095</v>
      </c>
      <c r="E8114" s="9" t="s">
        <v>451</v>
      </c>
      <c r="F8114" s="9"/>
      <c r="G8114" s="9"/>
      <c r="H8114" s="10" t="s">
        <v>1350</v>
      </c>
      <c r="I8114" s="10"/>
      <c r="J8114" s="10" t="s">
        <v>11659</v>
      </c>
      <c r="K8114" s="10" t="s">
        <v>11660</v>
      </c>
      <c r="L8114" s="10" t="s">
        <v>533</v>
      </c>
      <c r="M8114" s="9" t="s">
        <v>456</v>
      </c>
      <c r="N8114" s="12" t="s">
        <v>11662</v>
      </c>
    </row>
    <row r="8115" customFormat="1" spans="1:14">
      <c r="A8115" s="9" t="s">
        <v>9126</v>
      </c>
      <c r="B8115" s="9"/>
      <c r="C8115" s="9" t="s">
        <v>16096</v>
      </c>
      <c r="D8115" s="9" t="s">
        <v>16097</v>
      </c>
      <c r="E8115" s="9" t="s">
        <v>451</v>
      </c>
      <c r="F8115" s="9"/>
      <c r="G8115" s="9"/>
      <c r="H8115" s="10" t="s">
        <v>1350</v>
      </c>
      <c r="I8115" s="10"/>
      <c r="J8115" s="10" t="s">
        <v>11659</v>
      </c>
      <c r="K8115" s="10" t="s">
        <v>11660</v>
      </c>
      <c r="L8115" s="10" t="s">
        <v>533</v>
      </c>
      <c r="M8115" s="9" t="s">
        <v>456</v>
      </c>
      <c r="N8115" s="12" t="s">
        <v>11662</v>
      </c>
    </row>
    <row r="8116" customFormat="1" spans="1:14">
      <c r="A8116" s="9" t="s">
        <v>9126</v>
      </c>
      <c r="B8116" s="9"/>
      <c r="C8116" s="9" t="s">
        <v>16098</v>
      </c>
      <c r="D8116" s="9" t="s">
        <v>16099</v>
      </c>
      <c r="E8116" s="9" t="s">
        <v>451</v>
      </c>
      <c r="F8116" s="9"/>
      <c r="G8116" s="9"/>
      <c r="H8116" s="10" t="s">
        <v>1350</v>
      </c>
      <c r="I8116" s="10"/>
      <c r="J8116" s="10" t="s">
        <v>11659</v>
      </c>
      <c r="K8116" s="10" t="s">
        <v>11660</v>
      </c>
      <c r="L8116" s="10" t="s">
        <v>533</v>
      </c>
      <c r="M8116" s="9" t="s">
        <v>456</v>
      </c>
      <c r="N8116" s="12" t="s">
        <v>11662</v>
      </c>
    </row>
    <row r="8117" customFormat="1" spans="1:14">
      <c r="A8117" s="9" t="s">
        <v>9126</v>
      </c>
      <c r="B8117" s="9"/>
      <c r="C8117" s="9" t="s">
        <v>16100</v>
      </c>
      <c r="D8117" s="9" t="s">
        <v>16101</v>
      </c>
      <c r="E8117" s="9" t="s">
        <v>451</v>
      </c>
      <c r="F8117" s="9"/>
      <c r="G8117" s="9"/>
      <c r="H8117" s="10" t="s">
        <v>1350</v>
      </c>
      <c r="I8117" s="10"/>
      <c r="J8117" s="10" t="s">
        <v>11659</v>
      </c>
      <c r="K8117" s="10" t="s">
        <v>11660</v>
      </c>
      <c r="L8117" s="10" t="s">
        <v>533</v>
      </c>
      <c r="M8117" s="9" t="s">
        <v>456</v>
      </c>
      <c r="N8117" s="12" t="s">
        <v>11662</v>
      </c>
    </row>
    <row r="8118" customFormat="1" spans="1:14">
      <c r="A8118" s="9" t="s">
        <v>9126</v>
      </c>
      <c r="B8118" s="9"/>
      <c r="C8118" s="9" t="s">
        <v>16102</v>
      </c>
      <c r="D8118" s="9" t="s">
        <v>16103</v>
      </c>
      <c r="E8118" s="9" t="s">
        <v>451</v>
      </c>
      <c r="F8118" s="9"/>
      <c r="G8118" s="9"/>
      <c r="H8118" s="10" t="s">
        <v>1350</v>
      </c>
      <c r="I8118" s="10"/>
      <c r="J8118" s="10" t="s">
        <v>11659</v>
      </c>
      <c r="K8118" s="10" t="s">
        <v>11660</v>
      </c>
      <c r="L8118" s="10" t="s">
        <v>533</v>
      </c>
      <c r="M8118" s="9" t="s">
        <v>456</v>
      </c>
      <c r="N8118" s="12" t="s">
        <v>11662</v>
      </c>
    </row>
    <row r="8119" customFormat="1" spans="1:14">
      <c r="A8119" s="9" t="s">
        <v>9126</v>
      </c>
      <c r="B8119" s="9"/>
      <c r="C8119" s="9" t="s">
        <v>16104</v>
      </c>
      <c r="D8119" s="9" t="s">
        <v>16105</v>
      </c>
      <c r="E8119" s="9" t="s">
        <v>451</v>
      </c>
      <c r="F8119" s="9"/>
      <c r="G8119" s="9"/>
      <c r="H8119" s="10" t="s">
        <v>1350</v>
      </c>
      <c r="I8119" s="10"/>
      <c r="J8119" s="10" t="s">
        <v>11659</v>
      </c>
      <c r="K8119" s="10" t="s">
        <v>11660</v>
      </c>
      <c r="L8119" s="10" t="s">
        <v>533</v>
      </c>
      <c r="M8119" s="9" t="s">
        <v>456</v>
      </c>
      <c r="N8119" s="12" t="s">
        <v>11662</v>
      </c>
    </row>
    <row r="8120" customFormat="1" spans="1:14">
      <c r="A8120" s="9" t="s">
        <v>9126</v>
      </c>
      <c r="B8120" s="9"/>
      <c r="C8120" s="9" t="s">
        <v>16106</v>
      </c>
      <c r="D8120" s="9" t="s">
        <v>16107</v>
      </c>
      <c r="E8120" s="9" t="s">
        <v>451</v>
      </c>
      <c r="F8120" s="9"/>
      <c r="G8120" s="9"/>
      <c r="H8120" s="10" t="s">
        <v>1350</v>
      </c>
      <c r="I8120" s="10"/>
      <c r="J8120" s="10" t="s">
        <v>11659</v>
      </c>
      <c r="K8120" s="10" t="s">
        <v>11660</v>
      </c>
      <c r="L8120" s="10" t="s">
        <v>533</v>
      </c>
      <c r="M8120" s="9" t="s">
        <v>456</v>
      </c>
      <c r="N8120" s="12" t="s">
        <v>11662</v>
      </c>
    </row>
    <row r="8121" customFormat="1" spans="1:14">
      <c r="A8121" s="9" t="s">
        <v>9126</v>
      </c>
      <c r="B8121" s="9"/>
      <c r="C8121" s="9" t="s">
        <v>16108</v>
      </c>
      <c r="D8121" s="9" t="s">
        <v>16109</v>
      </c>
      <c r="E8121" s="9" t="s">
        <v>451</v>
      </c>
      <c r="F8121" s="9"/>
      <c r="G8121" s="9"/>
      <c r="H8121" s="10" t="s">
        <v>1350</v>
      </c>
      <c r="I8121" s="10"/>
      <c r="J8121" s="10" t="s">
        <v>11659</v>
      </c>
      <c r="K8121" s="10" t="s">
        <v>11660</v>
      </c>
      <c r="L8121" s="10" t="s">
        <v>533</v>
      </c>
      <c r="M8121" s="9" t="s">
        <v>456</v>
      </c>
      <c r="N8121" s="12" t="s">
        <v>11662</v>
      </c>
    </row>
    <row r="8122" customFormat="1" spans="1:14">
      <c r="A8122" s="9" t="s">
        <v>9126</v>
      </c>
      <c r="B8122" s="9"/>
      <c r="C8122" s="9" t="s">
        <v>16110</v>
      </c>
      <c r="D8122" s="9" t="s">
        <v>16111</v>
      </c>
      <c r="E8122" s="9" t="s">
        <v>451</v>
      </c>
      <c r="F8122" s="9"/>
      <c r="G8122" s="9"/>
      <c r="H8122" s="10" t="s">
        <v>1350</v>
      </c>
      <c r="I8122" s="10"/>
      <c r="J8122" s="10" t="s">
        <v>11659</v>
      </c>
      <c r="K8122" s="10" t="s">
        <v>11660</v>
      </c>
      <c r="L8122" s="10" t="s">
        <v>533</v>
      </c>
      <c r="M8122" s="9" t="s">
        <v>456</v>
      </c>
      <c r="N8122" s="12" t="s">
        <v>11662</v>
      </c>
    </row>
    <row r="8123" customFormat="1" spans="1:14">
      <c r="A8123" s="9" t="s">
        <v>9126</v>
      </c>
      <c r="B8123" s="9"/>
      <c r="C8123" s="9" t="s">
        <v>16112</v>
      </c>
      <c r="D8123" s="9" t="s">
        <v>16113</v>
      </c>
      <c r="E8123" s="9" t="s">
        <v>451</v>
      </c>
      <c r="F8123" s="9"/>
      <c r="G8123" s="9"/>
      <c r="H8123" s="10" t="s">
        <v>1350</v>
      </c>
      <c r="I8123" s="10"/>
      <c r="J8123" s="10" t="s">
        <v>11659</v>
      </c>
      <c r="K8123" s="10" t="s">
        <v>11660</v>
      </c>
      <c r="L8123" s="10" t="s">
        <v>533</v>
      </c>
      <c r="M8123" s="9" t="s">
        <v>456</v>
      </c>
      <c r="N8123" s="12" t="s">
        <v>11662</v>
      </c>
    </row>
    <row r="8124" customFormat="1" spans="1:14">
      <c r="A8124" s="9" t="s">
        <v>9126</v>
      </c>
      <c r="B8124" s="9"/>
      <c r="C8124" s="9" t="s">
        <v>16114</v>
      </c>
      <c r="D8124" s="9" t="s">
        <v>16115</v>
      </c>
      <c r="E8124" s="9" t="s">
        <v>451</v>
      </c>
      <c r="F8124" s="9"/>
      <c r="G8124" s="9"/>
      <c r="H8124" s="10" t="s">
        <v>1350</v>
      </c>
      <c r="I8124" s="10"/>
      <c r="J8124" s="10" t="s">
        <v>11659</v>
      </c>
      <c r="K8124" s="10" t="s">
        <v>11660</v>
      </c>
      <c r="L8124" s="10" t="s">
        <v>533</v>
      </c>
      <c r="M8124" s="9" t="s">
        <v>456</v>
      </c>
      <c r="N8124" s="12" t="s">
        <v>11662</v>
      </c>
    </row>
    <row r="8125" customFormat="1" spans="1:14">
      <c r="A8125" s="9" t="s">
        <v>9126</v>
      </c>
      <c r="B8125" s="9"/>
      <c r="C8125" s="9" t="s">
        <v>16116</v>
      </c>
      <c r="D8125" s="9" t="s">
        <v>16117</v>
      </c>
      <c r="E8125" s="9" t="s">
        <v>451</v>
      </c>
      <c r="F8125" s="9"/>
      <c r="G8125" s="9"/>
      <c r="H8125" s="10" t="s">
        <v>1350</v>
      </c>
      <c r="I8125" s="10"/>
      <c r="J8125" s="10" t="s">
        <v>11659</v>
      </c>
      <c r="K8125" s="10" t="s">
        <v>11660</v>
      </c>
      <c r="L8125" s="10" t="s">
        <v>533</v>
      </c>
      <c r="M8125" s="9" t="s">
        <v>456</v>
      </c>
      <c r="N8125" s="12" t="s">
        <v>11662</v>
      </c>
    </row>
    <row r="8126" customFormat="1" spans="1:14">
      <c r="A8126" s="9" t="s">
        <v>9126</v>
      </c>
      <c r="B8126" s="9"/>
      <c r="C8126" s="9" t="s">
        <v>16118</v>
      </c>
      <c r="D8126" s="9" t="s">
        <v>16119</v>
      </c>
      <c r="E8126" s="9" t="s">
        <v>451</v>
      </c>
      <c r="F8126" s="9"/>
      <c r="G8126" s="9"/>
      <c r="H8126" s="10" t="s">
        <v>1350</v>
      </c>
      <c r="I8126" s="10"/>
      <c r="J8126" s="10" t="s">
        <v>11659</v>
      </c>
      <c r="K8126" s="10" t="s">
        <v>11660</v>
      </c>
      <c r="L8126" s="10" t="s">
        <v>533</v>
      </c>
      <c r="M8126" s="9" t="s">
        <v>456</v>
      </c>
      <c r="N8126" s="12" t="s">
        <v>11662</v>
      </c>
    </row>
    <row r="8127" customFormat="1" spans="1:14">
      <c r="A8127" s="9" t="s">
        <v>9126</v>
      </c>
      <c r="B8127" s="9"/>
      <c r="C8127" s="9" t="s">
        <v>16120</v>
      </c>
      <c r="D8127" s="9" t="s">
        <v>16121</v>
      </c>
      <c r="E8127" s="9" t="s">
        <v>451</v>
      </c>
      <c r="F8127" s="9"/>
      <c r="G8127" s="9"/>
      <c r="H8127" s="10" t="s">
        <v>1350</v>
      </c>
      <c r="I8127" s="10"/>
      <c r="J8127" s="10" t="s">
        <v>11659</v>
      </c>
      <c r="K8127" s="10" t="s">
        <v>11660</v>
      </c>
      <c r="L8127" s="10" t="s">
        <v>533</v>
      </c>
      <c r="M8127" s="9" t="s">
        <v>456</v>
      </c>
      <c r="N8127" s="12" t="s">
        <v>11662</v>
      </c>
    </row>
    <row r="8128" customFormat="1" spans="1:14">
      <c r="A8128" s="9" t="s">
        <v>9126</v>
      </c>
      <c r="B8128" s="9"/>
      <c r="C8128" s="9" t="s">
        <v>16122</v>
      </c>
      <c r="D8128" s="9" t="s">
        <v>16123</v>
      </c>
      <c r="E8128" s="9" t="s">
        <v>451</v>
      </c>
      <c r="F8128" s="9"/>
      <c r="G8128" s="9"/>
      <c r="H8128" s="10" t="s">
        <v>1350</v>
      </c>
      <c r="I8128" s="10"/>
      <c r="J8128" s="10" t="s">
        <v>11659</v>
      </c>
      <c r="K8128" s="10" t="s">
        <v>11660</v>
      </c>
      <c r="L8128" s="10" t="s">
        <v>533</v>
      </c>
      <c r="M8128" s="9" t="s">
        <v>456</v>
      </c>
      <c r="N8128" s="12" t="s">
        <v>11662</v>
      </c>
    </row>
    <row r="8129" customFormat="1" spans="1:14">
      <c r="A8129" s="9" t="s">
        <v>9126</v>
      </c>
      <c r="B8129" s="9"/>
      <c r="C8129" s="9" t="s">
        <v>16124</v>
      </c>
      <c r="D8129" s="9" t="s">
        <v>16125</v>
      </c>
      <c r="E8129" s="9" t="s">
        <v>451</v>
      </c>
      <c r="F8129" s="9"/>
      <c r="G8129" s="9"/>
      <c r="H8129" s="10" t="s">
        <v>1350</v>
      </c>
      <c r="I8129" s="10"/>
      <c r="J8129" s="10" t="s">
        <v>11659</v>
      </c>
      <c r="K8129" s="10" t="s">
        <v>11660</v>
      </c>
      <c r="L8129" s="10" t="s">
        <v>533</v>
      </c>
      <c r="M8129" s="9" t="s">
        <v>456</v>
      </c>
      <c r="N8129" s="12" t="s">
        <v>11662</v>
      </c>
    </row>
    <row r="8130" customFormat="1" spans="1:14">
      <c r="A8130" s="9" t="s">
        <v>9126</v>
      </c>
      <c r="B8130" s="9"/>
      <c r="C8130" s="9" t="s">
        <v>16126</v>
      </c>
      <c r="D8130" s="9" t="s">
        <v>16127</v>
      </c>
      <c r="E8130" s="9" t="s">
        <v>451</v>
      </c>
      <c r="F8130" s="9"/>
      <c r="G8130" s="9"/>
      <c r="H8130" s="10" t="s">
        <v>1350</v>
      </c>
      <c r="I8130" s="10"/>
      <c r="J8130" s="10" t="s">
        <v>11659</v>
      </c>
      <c r="K8130" s="10" t="s">
        <v>11660</v>
      </c>
      <c r="L8130" s="10" t="s">
        <v>533</v>
      </c>
      <c r="M8130" s="9" t="s">
        <v>456</v>
      </c>
      <c r="N8130" s="12" t="s">
        <v>11662</v>
      </c>
    </row>
    <row r="8131" customFormat="1" spans="1:14">
      <c r="A8131" s="9" t="s">
        <v>9126</v>
      </c>
      <c r="B8131" s="9"/>
      <c r="C8131" s="9" t="s">
        <v>16128</v>
      </c>
      <c r="D8131" s="9" t="s">
        <v>16129</v>
      </c>
      <c r="E8131" s="9" t="s">
        <v>451</v>
      </c>
      <c r="F8131" s="9"/>
      <c r="G8131" s="9"/>
      <c r="H8131" s="10" t="s">
        <v>1350</v>
      </c>
      <c r="I8131" s="10"/>
      <c r="J8131" s="10" t="s">
        <v>11659</v>
      </c>
      <c r="K8131" s="10" t="s">
        <v>11660</v>
      </c>
      <c r="L8131" s="10" t="s">
        <v>533</v>
      </c>
      <c r="M8131" s="9" t="s">
        <v>456</v>
      </c>
      <c r="N8131" s="12" t="s">
        <v>11662</v>
      </c>
    </row>
    <row r="8132" customFormat="1" spans="1:14">
      <c r="A8132" s="9" t="s">
        <v>9126</v>
      </c>
      <c r="B8132" s="9"/>
      <c r="C8132" s="9" t="s">
        <v>16130</v>
      </c>
      <c r="D8132" s="9" t="s">
        <v>16131</v>
      </c>
      <c r="E8132" s="9" t="s">
        <v>451</v>
      </c>
      <c r="F8132" s="9"/>
      <c r="G8132" s="9"/>
      <c r="H8132" s="10" t="s">
        <v>1350</v>
      </c>
      <c r="I8132" s="10"/>
      <c r="J8132" s="10" t="s">
        <v>11659</v>
      </c>
      <c r="K8132" s="10" t="s">
        <v>11660</v>
      </c>
      <c r="L8132" s="10" t="s">
        <v>533</v>
      </c>
      <c r="M8132" s="9" t="s">
        <v>456</v>
      </c>
      <c r="N8132" s="12" t="s">
        <v>11662</v>
      </c>
    </row>
    <row r="8133" customFormat="1" spans="1:14">
      <c r="A8133" s="9" t="s">
        <v>9126</v>
      </c>
      <c r="B8133" s="9"/>
      <c r="C8133" s="9" t="s">
        <v>16132</v>
      </c>
      <c r="D8133" s="9" t="s">
        <v>16133</v>
      </c>
      <c r="E8133" s="9" t="s">
        <v>451</v>
      </c>
      <c r="F8133" s="9"/>
      <c r="G8133" s="9"/>
      <c r="H8133" s="10" t="s">
        <v>1350</v>
      </c>
      <c r="I8133" s="10"/>
      <c r="J8133" s="10" t="s">
        <v>11659</v>
      </c>
      <c r="K8133" s="10" t="s">
        <v>11660</v>
      </c>
      <c r="L8133" s="10" t="s">
        <v>533</v>
      </c>
      <c r="M8133" s="9" t="s">
        <v>456</v>
      </c>
      <c r="N8133" s="12" t="s">
        <v>11662</v>
      </c>
    </row>
    <row r="8134" customFormat="1" spans="1:14">
      <c r="A8134" s="9" t="s">
        <v>9126</v>
      </c>
      <c r="B8134" s="9"/>
      <c r="C8134" s="9" t="s">
        <v>16134</v>
      </c>
      <c r="D8134" s="9" t="s">
        <v>16135</v>
      </c>
      <c r="E8134" s="9" t="s">
        <v>451</v>
      </c>
      <c r="F8134" s="9"/>
      <c r="G8134" s="9"/>
      <c r="H8134" s="10" t="s">
        <v>1350</v>
      </c>
      <c r="I8134" s="10"/>
      <c r="J8134" s="10" t="s">
        <v>11659</v>
      </c>
      <c r="K8134" s="10" t="s">
        <v>11660</v>
      </c>
      <c r="L8134" s="10" t="s">
        <v>533</v>
      </c>
      <c r="M8134" s="9" t="s">
        <v>456</v>
      </c>
      <c r="N8134" s="12" t="s">
        <v>11662</v>
      </c>
    </row>
    <row r="8135" customFormat="1" spans="1:14">
      <c r="A8135" s="9" t="s">
        <v>9126</v>
      </c>
      <c r="B8135" s="9"/>
      <c r="C8135" s="9" t="s">
        <v>16136</v>
      </c>
      <c r="D8135" s="9" t="s">
        <v>16137</v>
      </c>
      <c r="E8135" s="9" t="s">
        <v>451</v>
      </c>
      <c r="F8135" s="9"/>
      <c r="G8135" s="9"/>
      <c r="H8135" s="10" t="s">
        <v>1350</v>
      </c>
      <c r="I8135" s="10"/>
      <c r="J8135" s="10" t="s">
        <v>11659</v>
      </c>
      <c r="K8135" s="10" t="s">
        <v>11660</v>
      </c>
      <c r="L8135" s="10" t="s">
        <v>533</v>
      </c>
      <c r="M8135" s="9" t="s">
        <v>456</v>
      </c>
      <c r="N8135" s="12" t="s">
        <v>11662</v>
      </c>
    </row>
    <row r="8136" customFormat="1" spans="1:14">
      <c r="A8136" s="9" t="s">
        <v>9126</v>
      </c>
      <c r="B8136" s="9"/>
      <c r="C8136" s="9" t="s">
        <v>16138</v>
      </c>
      <c r="D8136" s="9" t="s">
        <v>16139</v>
      </c>
      <c r="E8136" s="9" t="s">
        <v>451</v>
      </c>
      <c r="F8136" s="9"/>
      <c r="G8136" s="9"/>
      <c r="H8136" s="10" t="s">
        <v>1350</v>
      </c>
      <c r="I8136" s="10"/>
      <c r="J8136" s="10" t="s">
        <v>11659</v>
      </c>
      <c r="K8136" s="10" t="s">
        <v>11660</v>
      </c>
      <c r="L8136" s="10" t="s">
        <v>498</v>
      </c>
      <c r="M8136" s="9" t="s">
        <v>456</v>
      </c>
      <c r="N8136" s="12" t="s">
        <v>11662</v>
      </c>
    </row>
    <row r="8137" customFormat="1" spans="1:14">
      <c r="A8137" s="9" t="s">
        <v>9126</v>
      </c>
      <c r="B8137" s="9"/>
      <c r="C8137" s="9" t="s">
        <v>16140</v>
      </c>
      <c r="D8137" s="9" t="s">
        <v>16141</v>
      </c>
      <c r="E8137" s="9" t="s">
        <v>451</v>
      </c>
      <c r="F8137" s="9"/>
      <c r="G8137" s="9"/>
      <c r="H8137" s="10" t="s">
        <v>1350</v>
      </c>
      <c r="I8137" s="10"/>
      <c r="J8137" s="10" t="s">
        <v>11659</v>
      </c>
      <c r="K8137" s="10" t="s">
        <v>11660</v>
      </c>
      <c r="L8137" s="10" t="s">
        <v>498</v>
      </c>
      <c r="M8137" s="9" t="s">
        <v>456</v>
      </c>
      <c r="N8137" s="12" t="s">
        <v>11662</v>
      </c>
    </row>
    <row r="8138" customFormat="1" spans="1:14">
      <c r="A8138" s="9" t="s">
        <v>9126</v>
      </c>
      <c r="B8138" s="9"/>
      <c r="C8138" s="9" t="s">
        <v>16142</v>
      </c>
      <c r="D8138" s="9" t="s">
        <v>16143</v>
      </c>
      <c r="E8138" s="9" t="s">
        <v>451</v>
      </c>
      <c r="F8138" s="9"/>
      <c r="G8138" s="9"/>
      <c r="H8138" s="10" t="s">
        <v>1350</v>
      </c>
      <c r="I8138" s="10"/>
      <c r="J8138" s="10" t="s">
        <v>11659</v>
      </c>
      <c r="K8138" s="10" t="s">
        <v>11660</v>
      </c>
      <c r="L8138" s="10" t="s">
        <v>498</v>
      </c>
      <c r="M8138" s="9" t="s">
        <v>456</v>
      </c>
      <c r="N8138" s="12" t="s">
        <v>11662</v>
      </c>
    </row>
    <row r="8139" customFormat="1" spans="1:14">
      <c r="A8139" s="9" t="s">
        <v>9126</v>
      </c>
      <c r="B8139" s="9"/>
      <c r="C8139" s="9" t="s">
        <v>16144</v>
      </c>
      <c r="D8139" s="9" t="s">
        <v>16145</v>
      </c>
      <c r="E8139" s="9" t="s">
        <v>451</v>
      </c>
      <c r="F8139" s="9"/>
      <c r="G8139" s="9"/>
      <c r="H8139" s="10" t="s">
        <v>1350</v>
      </c>
      <c r="I8139" s="10"/>
      <c r="J8139" s="10" t="s">
        <v>11659</v>
      </c>
      <c r="K8139" s="10" t="s">
        <v>11660</v>
      </c>
      <c r="L8139" s="10" t="s">
        <v>498</v>
      </c>
      <c r="M8139" s="9" t="s">
        <v>456</v>
      </c>
      <c r="N8139" s="12" t="s">
        <v>11662</v>
      </c>
    </row>
    <row r="8140" customFormat="1" spans="1:14">
      <c r="A8140" s="9" t="s">
        <v>9126</v>
      </c>
      <c r="B8140" s="9"/>
      <c r="C8140" s="9" t="s">
        <v>16146</v>
      </c>
      <c r="D8140" s="9" t="s">
        <v>16147</v>
      </c>
      <c r="E8140" s="9" t="s">
        <v>451</v>
      </c>
      <c r="F8140" s="9"/>
      <c r="G8140" s="9"/>
      <c r="H8140" s="10" t="s">
        <v>1350</v>
      </c>
      <c r="I8140" s="10"/>
      <c r="J8140" s="10" t="s">
        <v>11659</v>
      </c>
      <c r="K8140" s="10" t="s">
        <v>11660</v>
      </c>
      <c r="L8140" s="10" t="s">
        <v>498</v>
      </c>
      <c r="M8140" s="9" t="s">
        <v>456</v>
      </c>
      <c r="N8140" s="12" t="s">
        <v>11662</v>
      </c>
    </row>
    <row r="8141" customFormat="1" spans="1:14">
      <c r="A8141" s="9" t="s">
        <v>9126</v>
      </c>
      <c r="B8141" s="9"/>
      <c r="C8141" s="9" t="s">
        <v>16148</v>
      </c>
      <c r="D8141" s="9" t="s">
        <v>16149</v>
      </c>
      <c r="E8141" s="9" t="s">
        <v>451</v>
      </c>
      <c r="F8141" s="9"/>
      <c r="G8141" s="9"/>
      <c r="H8141" s="10" t="s">
        <v>1350</v>
      </c>
      <c r="I8141" s="10"/>
      <c r="J8141" s="10" t="s">
        <v>11659</v>
      </c>
      <c r="K8141" s="10" t="s">
        <v>11660</v>
      </c>
      <c r="L8141" s="10" t="s">
        <v>498</v>
      </c>
      <c r="M8141" s="9" t="s">
        <v>456</v>
      </c>
      <c r="N8141" s="12" t="s">
        <v>11662</v>
      </c>
    </row>
    <row r="8142" customFormat="1" spans="1:14">
      <c r="A8142" s="9" t="s">
        <v>9126</v>
      </c>
      <c r="B8142" s="9"/>
      <c r="C8142" s="9" t="s">
        <v>16150</v>
      </c>
      <c r="D8142" s="9" t="s">
        <v>16151</v>
      </c>
      <c r="E8142" s="9" t="s">
        <v>451</v>
      </c>
      <c r="F8142" s="9"/>
      <c r="G8142" s="9"/>
      <c r="H8142" s="10" t="s">
        <v>1350</v>
      </c>
      <c r="I8142" s="10"/>
      <c r="J8142" s="10" t="s">
        <v>11659</v>
      </c>
      <c r="K8142" s="10" t="s">
        <v>11660</v>
      </c>
      <c r="L8142" s="10" t="s">
        <v>498</v>
      </c>
      <c r="M8142" s="9" t="s">
        <v>456</v>
      </c>
      <c r="N8142" s="12" t="s">
        <v>11662</v>
      </c>
    </row>
    <row r="8143" customFormat="1" spans="1:14">
      <c r="A8143" s="9" t="s">
        <v>9126</v>
      </c>
      <c r="B8143" s="9"/>
      <c r="C8143" s="9" t="s">
        <v>16152</v>
      </c>
      <c r="D8143" s="9" t="s">
        <v>16153</v>
      </c>
      <c r="E8143" s="9" t="s">
        <v>451</v>
      </c>
      <c r="F8143" s="9"/>
      <c r="G8143" s="9"/>
      <c r="H8143" s="10" t="s">
        <v>1350</v>
      </c>
      <c r="I8143" s="10"/>
      <c r="J8143" s="10" t="s">
        <v>11659</v>
      </c>
      <c r="K8143" s="10" t="s">
        <v>11660</v>
      </c>
      <c r="L8143" s="10" t="s">
        <v>498</v>
      </c>
      <c r="M8143" s="9" t="s">
        <v>456</v>
      </c>
      <c r="N8143" s="12" t="s">
        <v>11662</v>
      </c>
    </row>
    <row r="8144" customFormat="1" spans="1:14">
      <c r="A8144" s="9" t="s">
        <v>9126</v>
      </c>
      <c r="B8144" s="9"/>
      <c r="C8144" s="9" t="s">
        <v>16154</v>
      </c>
      <c r="D8144" s="9" t="s">
        <v>16155</v>
      </c>
      <c r="E8144" s="9" t="s">
        <v>451</v>
      </c>
      <c r="F8144" s="9"/>
      <c r="G8144" s="9"/>
      <c r="H8144" s="10" t="s">
        <v>1350</v>
      </c>
      <c r="I8144" s="10"/>
      <c r="J8144" s="10" t="s">
        <v>11659</v>
      </c>
      <c r="K8144" s="10" t="s">
        <v>11660</v>
      </c>
      <c r="L8144" s="10" t="s">
        <v>498</v>
      </c>
      <c r="M8144" s="9" t="s">
        <v>456</v>
      </c>
      <c r="N8144" s="12" t="s">
        <v>11662</v>
      </c>
    </row>
    <row r="8145" customFormat="1" spans="1:14">
      <c r="A8145" s="9" t="s">
        <v>9126</v>
      </c>
      <c r="B8145" s="9"/>
      <c r="C8145" s="9" t="s">
        <v>16156</v>
      </c>
      <c r="D8145" s="9" t="s">
        <v>16157</v>
      </c>
      <c r="E8145" s="9" t="s">
        <v>451</v>
      </c>
      <c r="F8145" s="9"/>
      <c r="G8145" s="9"/>
      <c r="H8145" s="10" t="s">
        <v>1350</v>
      </c>
      <c r="I8145" s="10"/>
      <c r="J8145" s="10" t="s">
        <v>11659</v>
      </c>
      <c r="K8145" s="10" t="s">
        <v>11660</v>
      </c>
      <c r="L8145" s="10" t="s">
        <v>498</v>
      </c>
      <c r="M8145" s="9" t="s">
        <v>456</v>
      </c>
      <c r="N8145" s="12" t="s">
        <v>11662</v>
      </c>
    </row>
    <row r="8146" customFormat="1" spans="1:14">
      <c r="A8146" s="9" t="s">
        <v>9126</v>
      </c>
      <c r="B8146" s="9"/>
      <c r="C8146" s="9" t="s">
        <v>16158</v>
      </c>
      <c r="D8146" s="9" t="s">
        <v>16159</v>
      </c>
      <c r="E8146" s="9" t="s">
        <v>451</v>
      </c>
      <c r="F8146" s="9"/>
      <c r="G8146" s="9"/>
      <c r="H8146" s="10" t="s">
        <v>1350</v>
      </c>
      <c r="I8146" s="10"/>
      <c r="J8146" s="10" t="s">
        <v>11659</v>
      </c>
      <c r="K8146" s="10" t="s">
        <v>11660</v>
      </c>
      <c r="L8146" s="10" t="s">
        <v>498</v>
      </c>
      <c r="M8146" s="9" t="s">
        <v>456</v>
      </c>
      <c r="N8146" s="12" t="s">
        <v>11662</v>
      </c>
    </row>
    <row r="8147" customFormat="1" spans="1:14">
      <c r="A8147" s="9" t="s">
        <v>9126</v>
      </c>
      <c r="B8147" s="9"/>
      <c r="C8147" s="9" t="s">
        <v>16160</v>
      </c>
      <c r="D8147" s="9" t="s">
        <v>16161</v>
      </c>
      <c r="E8147" s="9" t="s">
        <v>451</v>
      </c>
      <c r="F8147" s="9"/>
      <c r="G8147" s="9"/>
      <c r="H8147" s="10" t="s">
        <v>1350</v>
      </c>
      <c r="I8147" s="10"/>
      <c r="J8147" s="10" t="s">
        <v>11659</v>
      </c>
      <c r="K8147" s="10" t="s">
        <v>11660</v>
      </c>
      <c r="L8147" s="10" t="s">
        <v>498</v>
      </c>
      <c r="M8147" s="9" t="s">
        <v>456</v>
      </c>
      <c r="N8147" s="12" t="s">
        <v>11662</v>
      </c>
    </row>
    <row r="8148" customFormat="1" spans="1:14">
      <c r="A8148" s="9" t="s">
        <v>9126</v>
      </c>
      <c r="B8148" s="9"/>
      <c r="C8148" s="9" t="s">
        <v>16162</v>
      </c>
      <c r="D8148" s="9" t="s">
        <v>16163</v>
      </c>
      <c r="E8148" s="9" t="s">
        <v>451</v>
      </c>
      <c r="F8148" s="9"/>
      <c r="G8148" s="9"/>
      <c r="H8148" s="10" t="s">
        <v>1350</v>
      </c>
      <c r="I8148" s="10"/>
      <c r="J8148" s="10" t="s">
        <v>11659</v>
      </c>
      <c r="K8148" s="10" t="s">
        <v>11660</v>
      </c>
      <c r="L8148" s="10" t="s">
        <v>498</v>
      </c>
      <c r="M8148" s="9" t="s">
        <v>456</v>
      </c>
      <c r="N8148" s="12" t="s">
        <v>11662</v>
      </c>
    </row>
    <row r="8149" customFormat="1" spans="1:14">
      <c r="A8149" s="9" t="s">
        <v>9126</v>
      </c>
      <c r="B8149" s="9"/>
      <c r="C8149" s="9" t="s">
        <v>16164</v>
      </c>
      <c r="D8149" s="9" t="s">
        <v>16165</v>
      </c>
      <c r="E8149" s="9" t="s">
        <v>451</v>
      </c>
      <c r="F8149" s="9"/>
      <c r="G8149" s="9"/>
      <c r="H8149" s="10" t="s">
        <v>1350</v>
      </c>
      <c r="I8149" s="10"/>
      <c r="J8149" s="10" t="s">
        <v>11659</v>
      </c>
      <c r="K8149" s="10" t="s">
        <v>11660</v>
      </c>
      <c r="L8149" s="10" t="s">
        <v>498</v>
      </c>
      <c r="M8149" s="9" t="s">
        <v>456</v>
      </c>
      <c r="N8149" s="12" t="s">
        <v>11662</v>
      </c>
    </row>
    <row r="8150" customFormat="1" spans="1:14">
      <c r="A8150" s="9" t="s">
        <v>9126</v>
      </c>
      <c r="B8150" s="9"/>
      <c r="C8150" s="9" t="s">
        <v>16166</v>
      </c>
      <c r="D8150" s="9" t="s">
        <v>16167</v>
      </c>
      <c r="E8150" s="9" t="s">
        <v>451</v>
      </c>
      <c r="F8150" s="9"/>
      <c r="G8150" s="9"/>
      <c r="H8150" s="10" t="s">
        <v>1350</v>
      </c>
      <c r="I8150" s="10"/>
      <c r="J8150" s="10" t="s">
        <v>11659</v>
      </c>
      <c r="K8150" s="10" t="s">
        <v>11660</v>
      </c>
      <c r="L8150" s="10" t="s">
        <v>498</v>
      </c>
      <c r="M8150" s="9" t="s">
        <v>456</v>
      </c>
      <c r="N8150" s="12" t="s">
        <v>11662</v>
      </c>
    </row>
    <row r="8151" customFormat="1" spans="1:14">
      <c r="A8151" s="9" t="s">
        <v>9126</v>
      </c>
      <c r="B8151" s="9"/>
      <c r="C8151" s="9" t="s">
        <v>16168</v>
      </c>
      <c r="D8151" s="9" t="s">
        <v>16169</v>
      </c>
      <c r="E8151" s="9" t="s">
        <v>451</v>
      </c>
      <c r="F8151" s="9"/>
      <c r="G8151" s="9"/>
      <c r="H8151" s="10" t="s">
        <v>1350</v>
      </c>
      <c r="I8151" s="10"/>
      <c r="J8151" s="10" t="s">
        <v>11659</v>
      </c>
      <c r="K8151" s="10" t="s">
        <v>11660</v>
      </c>
      <c r="L8151" s="10" t="s">
        <v>498</v>
      </c>
      <c r="M8151" s="9" t="s">
        <v>456</v>
      </c>
      <c r="N8151" s="12" t="s">
        <v>11662</v>
      </c>
    </row>
    <row r="8152" customFormat="1" spans="1:14">
      <c r="A8152" s="9" t="s">
        <v>9126</v>
      </c>
      <c r="B8152" s="9"/>
      <c r="C8152" s="9" t="s">
        <v>16170</v>
      </c>
      <c r="D8152" s="9" t="s">
        <v>16171</v>
      </c>
      <c r="E8152" s="9" t="s">
        <v>451</v>
      </c>
      <c r="F8152" s="9"/>
      <c r="G8152" s="9"/>
      <c r="H8152" s="10" t="s">
        <v>1350</v>
      </c>
      <c r="I8152" s="10"/>
      <c r="J8152" s="10" t="s">
        <v>11659</v>
      </c>
      <c r="K8152" s="10" t="s">
        <v>11660</v>
      </c>
      <c r="L8152" s="10" t="s">
        <v>498</v>
      </c>
      <c r="M8152" s="9" t="s">
        <v>456</v>
      </c>
      <c r="N8152" s="12" t="s">
        <v>11662</v>
      </c>
    </row>
    <row r="8153" customFormat="1" spans="1:14">
      <c r="A8153" s="9" t="s">
        <v>9126</v>
      </c>
      <c r="B8153" s="9"/>
      <c r="C8153" s="9" t="s">
        <v>16172</v>
      </c>
      <c r="D8153" s="9" t="s">
        <v>16173</v>
      </c>
      <c r="E8153" s="9" t="s">
        <v>451</v>
      </c>
      <c r="F8153" s="9"/>
      <c r="G8153" s="9"/>
      <c r="H8153" s="10" t="s">
        <v>1350</v>
      </c>
      <c r="I8153" s="10"/>
      <c r="J8153" s="10" t="s">
        <v>11659</v>
      </c>
      <c r="K8153" s="10" t="s">
        <v>11660</v>
      </c>
      <c r="L8153" s="10" t="s">
        <v>498</v>
      </c>
      <c r="M8153" s="9" t="s">
        <v>456</v>
      </c>
      <c r="N8153" s="12" t="s">
        <v>11662</v>
      </c>
    </row>
    <row r="8154" customFormat="1" spans="1:14">
      <c r="A8154" s="9" t="s">
        <v>9126</v>
      </c>
      <c r="B8154" s="9"/>
      <c r="C8154" s="9" t="s">
        <v>16174</v>
      </c>
      <c r="D8154" s="9" t="s">
        <v>16175</v>
      </c>
      <c r="E8154" s="9" t="s">
        <v>451</v>
      </c>
      <c r="F8154" s="9"/>
      <c r="G8154" s="9"/>
      <c r="H8154" s="10" t="s">
        <v>1350</v>
      </c>
      <c r="I8154" s="10"/>
      <c r="J8154" s="10" t="s">
        <v>11659</v>
      </c>
      <c r="K8154" s="10" t="s">
        <v>11660</v>
      </c>
      <c r="L8154" s="10" t="s">
        <v>498</v>
      </c>
      <c r="M8154" s="9" t="s">
        <v>456</v>
      </c>
      <c r="N8154" s="12" t="s">
        <v>11662</v>
      </c>
    </row>
    <row r="8155" customFormat="1" spans="1:14">
      <c r="A8155" s="9" t="s">
        <v>9126</v>
      </c>
      <c r="B8155" s="9"/>
      <c r="C8155" s="9" t="s">
        <v>16176</v>
      </c>
      <c r="D8155" s="9" t="s">
        <v>16177</v>
      </c>
      <c r="E8155" s="9" t="s">
        <v>451</v>
      </c>
      <c r="F8155" s="9"/>
      <c r="G8155" s="9"/>
      <c r="H8155" s="10" t="s">
        <v>1350</v>
      </c>
      <c r="I8155" s="10"/>
      <c r="J8155" s="10" t="s">
        <v>11659</v>
      </c>
      <c r="K8155" s="10" t="s">
        <v>11660</v>
      </c>
      <c r="L8155" s="10" t="s">
        <v>498</v>
      </c>
      <c r="M8155" s="9" t="s">
        <v>456</v>
      </c>
      <c r="N8155" s="12" t="s">
        <v>11662</v>
      </c>
    </row>
    <row r="8156" customFormat="1" spans="1:14">
      <c r="A8156" s="9" t="s">
        <v>9126</v>
      </c>
      <c r="B8156" s="9"/>
      <c r="C8156" s="9" t="s">
        <v>16178</v>
      </c>
      <c r="D8156" s="9" t="s">
        <v>16179</v>
      </c>
      <c r="E8156" s="9" t="s">
        <v>451</v>
      </c>
      <c r="F8156" s="9"/>
      <c r="G8156" s="9"/>
      <c r="H8156" s="10" t="s">
        <v>1350</v>
      </c>
      <c r="I8156" s="10"/>
      <c r="J8156" s="10" t="s">
        <v>11659</v>
      </c>
      <c r="K8156" s="10" t="s">
        <v>11660</v>
      </c>
      <c r="L8156" s="10" t="s">
        <v>498</v>
      </c>
      <c r="M8156" s="9" t="s">
        <v>456</v>
      </c>
      <c r="N8156" s="12" t="s">
        <v>11662</v>
      </c>
    </row>
    <row r="8157" customFormat="1" spans="1:14">
      <c r="A8157" s="9" t="s">
        <v>9126</v>
      </c>
      <c r="B8157" s="9"/>
      <c r="C8157" s="9" t="s">
        <v>16180</v>
      </c>
      <c r="D8157" s="9" t="s">
        <v>16181</v>
      </c>
      <c r="E8157" s="9" t="s">
        <v>451</v>
      </c>
      <c r="F8157" s="9"/>
      <c r="G8157" s="9"/>
      <c r="H8157" s="10" t="s">
        <v>1350</v>
      </c>
      <c r="I8157" s="10"/>
      <c r="J8157" s="10" t="s">
        <v>11659</v>
      </c>
      <c r="K8157" s="10" t="s">
        <v>11660</v>
      </c>
      <c r="L8157" s="10" t="s">
        <v>498</v>
      </c>
      <c r="M8157" s="9" t="s">
        <v>456</v>
      </c>
      <c r="N8157" s="12" t="s">
        <v>11662</v>
      </c>
    </row>
    <row r="8158" customFormat="1" spans="1:14">
      <c r="A8158" s="9" t="s">
        <v>9126</v>
      </c>
      <c r="B8158" s="9"/>
      <c r="C8158" s="9" t="s">
        <v>16182</v>
      </c>
      <c r="D8158" s="9" t="s">
        <v>16183</v>
      </c>
      <c r="E8158" s="9" t="s">
        <v>451</v>
      </c>
      <c r="F8158" s="9"/>
      <c r="G8158" s="9"/>
      <c r="H8158" s="10" t="s">
        <v>1350</v>
      </c>
      <c r="I8158" s="10"/>
      <c r="J8158" s="10" t="s">
        <v>11659</v>
      </c>
      <c r="K8158" s="10" t="s">
        <v>11660</v>
      </c>
      <c r="L8158" s="10" t="s">
        <v>498</v>
      </c>
      <c r="M8158" s="9" t="s">
        <v>456</v>
      </c>
      <c r="N8158" s="12" t="s">
        <v>11662</v>
      </c>
    </row>
    <row r="8159" customFormat="1" spans="1:14">
      <c r="A8159" s="9" t="s">
        <v>9126</v>
      </c>
      <c r="B8159" s="9"/>
      <c r="C8159" s="9" t="s">
        <v>16184</v>
      </c>
      <c r="D8159" s="9" t="s">
        <v>16185</v>
      </c>
      <c r="E8159" s="9" t="s">
        <v>451</v>
      </c>
      <c r="F8159" s="9"/>
      <c r="G8159" s="9"/>
      <c r="H8159" s="10" t="s">
        <v>1350</v>
      </c>
      <c r="I8159" s="10"/>
      <c r="J8159" s="10" t="s">
        <v>11659</v>
      </c>
      <c r="K8159" s="10" t="s">
        <v>11660</v>
      </c>
      <c r="L8159" s="10" t="s">
        <v>498</v>
      </c>
      <c r="M8159" s="9" t="s">
        <v>456</v>
      </c>
      <c r="N8159" s="12" t="s">
        <v>11662</v>
      </c>
    </row>
    <row r="8160" customFormat="1" spans="1:14">
      <c r="A8160" s="9" t="s">
        <v>9126</v>
      </c>
      <c r="B8160" s="9"/>
      <c r="C8160" s="9" t="s">
        <v>16186</v>
      </c>
      <c r="D8160" s="9" t="s">
        <v>16187</v>
      </c>
      <c r="E8160" s="9" t="s">
        <v>451</v>
      </c>
      <c r="F8160" s="9"/>
      <c r="G8160" s="9"/>
      <c r="H8160" s="10" t="s">
        <v>1350</v>
      </c>
      <c r="I8160" s="10"/>
      <c r="J8160" s="10" t="s">
        <v>11659</v>
      </c>
      <c r="K8160" s="10" t="s">
        <v>11660</v>
      </c>
      <c r="L8160" s="10" t="s">
        <v>498</v>
      </c>
      <c r="M8160" s="9" t="s">
        <v>456</v>
      </c>
      <c r="N8160" s="12" t="s">
        <v>11662</v>
      </c>
    </row>
    <row r="8161" customFormat="1" spans="1:14">
      <c r="A8161" s="9" t="s">
        <v>9126</v>
      </c>
      <c r="B8161" s="9"/>
      <c r="C8161" s="9" t="s">
        <v>16188</v>
      </c>
      <c r="D8161" s="9" t="s">
        <v>16189</v>
      </c>
      <c r="E8161" s="9" t="s">
        <v>451</v>
      </c>
      <c r="F8161" s="9"/>
      <c r="G8161" s="9"/>
      <c r="H8161" s="10" t="s">
        <v>1350</v>
      </c>
      <c r="I8161" s="10"/>
      <c r="J8161" s="10" t="s">
        <v>11659</v>
      </c>
      <c r="K8161" s="10" t="s">
        <v>11660</v>
      </c>
      <c r="L8161" s="10" t="s">
        <v>498</v>
      </c>
      <c r="M8161" s="9" t="s">
        <v>456</v>
      </c>
      <c r="N8161" s="12" t="s">
        <v>11662</v>
      </c>
    </row>
    <row r="8162" customFormat="1" spans="1:14">
      <c r="A8162" s="9" t="s">
        <v>9126</v>
      </c>
      <c r="B8162" s="9"/>
      <c r="C8162" s="9" t="s">
        <v>16190</v>
      </c>
      <c r="D8162" s="9" t="s">
        <v>16191</v>
      </c>
      <c r="E8162" s="9" t="s">
        <v>451</v>
      </c>
      <c r="F8162" s="9"/>
      <c r="G8162" s="9"/>
      <c r="H8162" s="10" t="s">
        <v>1350</v>
      </c>
      <c r="I8162" s="10"/>
      <c r="J8162" s="10" t="s">
        <v>11659</v>
      </c>
      <c r="K8162" s="10" t="s">
        <v>11660</v>
      </c>
      <c r="L8162" s="10" t="s">
        <v>434</v>
      </c>
      <c r="M8162" s="9" t="s">
        <v>456</v>
      </c>
      <c r="N8162" s="12" t="s">
        <v>11662</v>
      </c>
    </row>
    <row r="8163" customFormat="1" spans="1:14">
      <c r="A8163" s="9" t="s">
        <v>9126</v>
      </c>
      <c r="B8163" s="9"/>
      <c r="C8163" s="9" t="s">
        <v>16192</v>
      </c>
      <c r="D8163" s="9" t="s">
        <v>16193</v>
      </c>
      <c r="E8163" s="9" t="s">
        <v>451</v>
      </c>
      <c r="F8163" s="9"/>
      <c r="G8163" s="9"/>
      <c r="H8163" s="10" t="s">
        <v>1350</v>
      </c>
      <c r="I8163" s="10"/>
      <c r="J8163" s="10" t="s">
        <v>11659</v>
      </c>
      <c r="K8163" s="10" t="s">
        <v>11660</v>
      </c>
      <c r="L8163" s="10" t="s">
        <v>434</v>
      </c>
      <c r="M8163" s="9" t="s">
        <v>456</v>
      </c>
      <c r="N8163" s="12" t="s">
        <v>11662</v>
      </c>
    </row>
    <row r="8164" customFormat="1" spans="1:14">
      <c r="A8164" s="9" t="s">
        <v>9126</v>
      </c>
      <c r="B8164" s="9"/>
      <c r="C8164" s="9" t="s">
        <v>16194</v>
      </c>
      <c r="D8164" s="9" t="s">
        <v>16195</v>
      </c>
      <c r="E8164" s="9" t="s">
        <v>451</v>
      </c>
      <c r="F8164" s="9"/>
      <c r="G8164" s="9"/>
      <c r="H8164" s="10" t="s">
        <v>1350</v>
      </c>
      <c r="I8164" s="10"/>
      <c r="J8164" s="10" t="s">
        <v>11659</v>
      </c>
      <c r="K8164" s="10" t="s">
        <v>11660</v>
      </c>
      <c r="L8164" s="10" t="s">
        <v>434</v>
      </c>
      <c r="M8164" s="9" t="s">
        <v>456</v>
      </c>
      <c r="N8164" s="12" t="s">
        <v>11662</v>
      </c>
    </row>
    <row r="8165" customFormat="1" spans="1:14">
      <c r="A8165" s="9" t="s">
        <v>9126</v>
      </c>
      <c r="B8165" s="9"/>
      <c r="C8165" s="9" t="s">
        <v>16196</v>
      </c>
      <c r="D8165" s="9" t="s">
        <v>16197</v>
      </c>
      <c r="E8165" s="9" t="s">
        <v>451</v>
      </c>
      <c r="F8165" s="9"/>
      <c r="G8165" s="9"/>
      <c r="H8165" s="10" t="s">
        <v>1350</v>
      </c>
      <c r="I8165" s="10"/>
      <c r="J8165" s="10" t="s">
        <v>11659</v>
      </c>
      <c r="K8165" s="10" t="s">
        <v>11660</v>
      </c>
      <c r="L8165" s="10" t="s">
        <v>434</v>
      </c>
      <c r="M8165" s="9" t="s">
        <v>456</v>
      </c>
      <c r="N8165" s="12" t="s">
        <v>11662</v>
      </c>
    </row>
    <row r="8166" customFormat="1" spans="1:14">
      <c r="A8166" s="9" t="s">
        <v>9126</v>
      </c>
      <c r="B8166" s="9"/>
      <c r="C8166" s="9" t="s">
        <v>16198</v>
      </c>
      <c r="D8166" s="9" t="s">
        <v>16199</v>
      </c>
      <c r="E8166" s="9" t="s">
        <v>451</v>
      </c>
      <c r="F8166" s="9"/>
      <c r="G8166" s="9"/>
      <c r="H8166" s="10" t="s">
        <v>1350</v>
      </c>
      <c r="I8166" s="10"/>
      <c r="J8166" s="10" t="s">
        <v>11659</v>
      </c>
      <c r="K8166" s="10" t="s">
        <v>11660</v>
      </c>
      <c r="L8166" s="10" t="s">
        <v>434</v>
      </c>
      <c r="M8166" s="9" t="s">
        <v>456</v>
      </c>
      <c r="N8166" s="12" t="s">
        <v>11662</v>
      </c>
    </row>
    <row r="8167" customFormat="1" spans="1:14">
      <c r="A8167" s="9" t="s">
        <v>9126</v>
      </c>
      <c r="B8167" s="9"/>
      <c r="C8167" s="9" t="s">
        <v>16200</v>
      </c>
      <c r="D8167" s="9" t="s">
        <v>16201</v>
      </c>
      <c r="E8167" s="9" t="s">
        <v>451</v>
      </c>
      <c r="F8167" s="9"/>
      <c r="G8167" s="9"/>
      <c r="H8167" s="10" t="s">
        <v>1350</v>
      </c>
      <c r="I8167" s="10"/>
      <c r="J8167" s="10" t="s">
        <v>11659</v>
      </c>
      <c r="K8167" s="10" t="s">
        <v>11660</v>
      </c>
      <c r="L8167" s="10" t="s">
        <v>434</v>
      </c>
      <c r="M8167" s="9" t="s">
        <v>456</v>
      </c>
      <c r="N8167" s="12" t="s">
        <v>11662</v>
      </c>
    </row>
    <row r="8168" customFormat="1" spans="1:14">
      <c r="A8168" s="9" t="s">
        <v>9126</v>
      </c>
      <c r="B8168" s="9"/>
      <c r="C8168" s="9" t="s">
        <v>16202</v>
      </c>
      <c r="D8168" s="9" t="s">
        <v>16203</v>
      </c>
      <c r="E8168" s="9" t="s">
        <v>451</v>
      </c>
      <c r="F8168" s="9"/>
      <c r="G8168" s="9"/>
      <c r="H8168" s="10" t="s">
        <v>1350</v>
      </c>
      <c r="I8168" s="10"/>
      <c r="J8168" s="10" t="s">
        <v>11659</v>
      </c>
      <c r="K8168" s="10" t="s">
        <v>11660</v>
      </c>
      <c r="L8168" s="10" t="s">
        <v>434</v>
      </c>
      <c r="M8168" s="9" t="s">
        <v>456</v>
      </c>
      <c r="N8168" s="12" t="s">
        <v>11662</v>
      </c>
    </row>
    <row r="8169" customFormat="1" spans="1:14">
      <c r="A8169" s="9" t="s">
        <v>9126</v>
      </c>
      <c r="B8169" s="9"/>
      <c r="C8169" s="9" t="s">
        <v>16204</v>
      </c>
      <c r="D8169" s="9" t="s">
        <v>16205</v>
      </c>
      <c r="E8169" s="9" t="s">
        <v>451</v>
      </c>
      <c r="F8169" s="9"/>
      <c r="G8169" s="9"/>
      <c r="H8169" s="10" t="s">
        <v>1350</v>
      </c>
      <c r="I8169" s="10"/>
      <c r="J8169" s="10" t="s">
        <v>11659</v>
      </c>
      <c r="K8169" s="10" t="s">
        <v>11660</v>
      </c>
      <c r="L8169" s="10" t="s">
        <v>434</v>
      </c>
      <c r="M8169" s="9" t="s">
        <v>456</v>
      </c>
      <c r="N8169" s="12" t="s">
        <v>11662</v>
      </c>
    </row>
    <row r="8170" customFormat="1" spans="1:14">
      <c r="A8170" s="9" t="s">
        <v>9126</v>
      </c>
      <c r="B8170" s="9"/>
      <c r="C8170" s="9" t="s">
        <v>16206</v>
      </c>
      <c r="D8170" s="9" t="s">
        <v>16207</v>
      </c>
      <c r="E8170" s="9" t="s">
        <v>451</v>
      </c>
      <c r="F8170" s="9"/>
      <c r="G8170" s="9"/>
      <c r="H8170" s="10" t="s">
        <v>1350</v>
      </c>
      <c r="I8170" s="10"/>
      <c r="J8170" s="10" t="s">
        <v>11659</v>
      </c>
      <c r="K8170" s="10" t="s">
        <v>11660</v>
      </c>
      <c r="L8170" s="10" t="s">
        <v>434</v>
      </c>
      <c r="M8170" s="9" t="s">
        <v>456</v>
      </c>
      <c r="N8170" s="12" t="s">
        <v>11662</v>
      </c>
    </row>
    <row r="8171" customFormat="1" spans="1:14">
      <c r="A8171" s="9" t="s">
        <v>9126</v>
      </c>
      <c r="B8171" s="9"/>
      <c r="C8171" s="9" t="s">
        <v>16208</v>
      </c>
      <c r="D8171" s="9" t="s">
        <v>16209</v>
      </c>
      <c r="E8171" s="9" t="s">
        <v>451</v>
      </c>
      <c r="F8171" s="9"/>
      <c r="G8171" s="9"/>
      <c r="H8171" s="10" t="s">
        <v>1350</v>
      </c>
      <c r="I8171" s="10"/>
      <c r="J8171" s="10" t="s">
        <v>11659</v>
      </c>
      <c r="K8171" s="10" t="s">
        <v>11660</v>
      </c>
      <c r="L8171" s="10" t="s">
        <v>434</v>
      </c>
      <c r="M8171" s="9" t="s">
        <v>456</v>
      </c>
      <c r="N8171" s="12" t="s">
        <v>11662</v>
      </c>
    </row>
    <row r="8172" customFormat="1" spans="1:14">
      <c r="A8172" s="9" t="s">
        <v>9126</v>
      </c>
      <c r="B8172" s="9"/>
      <c r="C8172" s="9" t="s">
        <v>16210</v>
      </c>
      <c r="D8172" s="9" t="s">
        <v>16211</v>
      </c>
      <c r="E8172" s="9" t="s">
        <v>451</v>
      </c>
      <c r="F8172" s="9"/>
      <c r="G8172" s="9"/>
      <c r="H8172" s="10" t="s">
        <v>1350</v>
      </c>
      <c r="I8172" s="10"/>
      <c r="J8172" s="10" t="s">
        <v>11659</v>
      </c>
      <c r="K8172" s="10" t="s">
        <v>11660</v>
      </c>
      <c r="L8172" s="10" t="s">
        <v>434</v>
      </c>
      <c r="M8172" s="9" t="s">
        <v>456</v>
      </c>
      <c r="N8172" s="12" t="s">
        <v>11662</v>
      </c>
    </row>
    <row r="8173" customFormat="1" spans="1:14">
      <c r="A8173" s="9" t="s">
        <v>9126</v>
      </c>
      <c r="B8173" s="9"/>
      <c r="C8173" s="9" t="s">
        <v>16212</v>
      </c>
      <c r="D8173" s="9" t="s">
        <v>16213</v>
      </c>
      <c r="E8173" s="9" t="s">
        <v>451</v>
      </c>
      <c r="F8173" s="9"/>
      <c r="G8173" s="9"/>
      <c r="H8173" s="10" t="s">
        <v>1350</v>
      </c>
      <c r="I8173" s="10"/>
      <c r="J8173" s="10" t="s">
        <v>11659</v>
      </c>
      <c r="K8173" s="10" t="s">
        <v>11660</v>
      </c>
      <c r="L8173" s="10" t="s">
        <v>434</v>
      </c>
      <c r="M8173" s="9" t="s">
        <v>456</v>
      </c>
      <c r="N8173" s="12" t="s">
        <v>11662</v>
      </c>
    </row>
    <row r="8174" customFormat="1" spans="1:14">
      <c r="A8174" s="9" t="s">
        <v>9126</v>
      </c>
      <c r="B8174" s="9"/>
      <c r="C8174" s="9" t="s">
        <v>16214</v>
      </c>
      <c r="D8174" s="9" t="s">
        <v>16215</v>
      </c>
      <c r="E8174" s="9" t="s">
        <v>451</v>
      </c>
      <c r="F8174" s="9"/>
      <c r="G8174" s="9"/>
      <c r="H8174" s="10" t="s">
        <v>1350</v>
      </c>
      <c r="I8174" s="10"/>
      <c r="J8174" s="10" t="s">
        <v>11659</v>
      </c>
      <c r="K8174" s="10" t="s">
        <v>11660</v>
      </c>
      <c r="L8174" s="10" t="s">
        <v>434</v>
      </c>
      <c r="M8174" s="9" t="s">
        <v>456</v>
      </c>
      <c r="N8174" s="12" t="s">
        <v>11662</v>
      </c>
    </row>
    <row r="8175" customFormat="1" spans="1:14">
      <c r="A8175" s="9" t="s">
        <v>9126</v>
      </c>
      <c r="B8175" s="9"/>
      <c r="C8175" s="9" t="s">
        <v>16216</v>
      </c>
      <c r="D8175" s="9" t="s">
        <v>16217</v>
      </c>
      <c r="E8175" s="9" t="s">
        <v>451</v>
      </c>
      <c r="F8175" s="9"/>
      <c r="G8175" s="9"/>
      <c r="H8175" s="10" t="s">
        <v>1350</v>
      </c>
      <c r="I8175" s="10"/>
      <c r="J8175" s="10" t="s">
        <v>11659</v>
      </c>
      <c r="K8175" s="10" t="s">
        <v>11660</v>
      </c>
      <c r="L8175" s="10" t="s">
        <v>434</v>
      </c>
      <c r="M8175" s="9" t="s">
        <v>456</v>
      </c>
      <c r="N8175" s="12" t="s">
        <v>11662</v>
      </c>
    </row>
    <row r="8176" customFormat="1" spans="1:14">
      <c r="A8176" s="9" t="s">
        <v>9126</v>
      </c>
      <c r="B8176" s="9"/>
      <c r="C8176" s="9" t="s">
        <v>16218</v>
      </c>
      <c r="D8176" s="9" t="s">
        <v>16219</v>
      </c>
      <c r="E8176" s="9" t="s">
        <v>451</v>
      </c>
      <c r="F8176" s="9"/>
      <c r="G8176" s="9"/>
      <c r="H8176" s="10" t="s">
        <v>1350</v>
      </c>
      <c r="I8176" s="10"/>
      <c r="J8176" s="10" t="s">
        <v>11659</v>
      </c>
      <c r="K8176" s="10" t="s">
        <v>11660</v>
      </c>
      <c r="L8176" s="10" t="s">
        <v>434</v>
      </c>
      <c r="M8176" s="9" t="s">
        <v>456</v>
      </c>
      <c r="N8176" s="12" t="s">
        <v>11662</v>
      </c>
    </row>
    <row r="8177" customFormat="1" spans="1:14">
      <c r="A8177" s="9" t="s">
        <v>9126</v>
      </c>
      <c r="B8177" s="9"/>
      <c r="C8177" s="9" t="s">
        <v>16220</v>
      </c>
      <c r="D8177" s="9" t="s">
        <v>16221</v>
      </c>
      <c r="E8177" s="9" t="s">
        <v>451</v>
      </c>
      <c r="F8177" s="9"/>
      <c r="G8177" s="9"/>
      <c r="H8177" s="10" t="s">
        <v>1350</v>
      </c>
      <c r="I8177" s="10"/>
      <c r="J8177" s="10" t="s">
        <v>11659</v>
      </c>
      <c r="K8177" s="10" t="s">
        <v>11660</v>
      </c>
      <c r="L8177" s="10" t="s">
        <v>434</v>
      </c>
      <c r="M8177" s="9" t="s">
        <v>456</v>
      </c>
      <c r="N8177" s="12" t="s">
        <v>11662</v>
      </c>
    </row>
    <row r="8178" customFormat="1" spans="1:14">
      <c r="A8178" s="9" t="s">
        <v>9126</v>
      </c>
      <c r="B8178" s="9"/>
      <c r="C8178" s="9" t="s">
        <v>16222</v>
      </c>
      <c r="D8178" s="9" t="s">
        <v>16223</v>
      </c>
      <c r="E8178" s="9" t="s">
        <v>451</v>
      </c>
      <c r="F8178" s="9"/>
      <c r="G8178" s="9"/>
      <c r="H8178" s="10" t="s">
        <v>1350</v>
      </c>
      <c r="I8178" s="10"/>
      <c r="J8178" s="10" t="s">
        <v>11659</v>
      </c>
      <c r="K8178" s="10" t="s">
        <v>11660</v>
      </c>
      <c r="L8178" s="10" t="s">
        <v>434</v>
      </c>
      <c r="M8178" s="9" t="s">
        <v>456</v>
      </c>
      <c r="N8178" s="12" t="s">
        <v>11662</v>
      </c>
    </row>
    <row r="8179" customFormat="1" spans="1:14">
      <c r="A8179" s="9" t="s">
        <v>9126</v>
      </c>
      <c r="B8179" s="9"/>
      <c r="C8179" s="9" t="s">
        <v>16224</v>
      </c>
      <c r="D8179" s="9" t="s">
        <v>16225</v>
      </c>
      <c r="E8179" s="9" t="s">
        <v>451</v>
      </c>
      <c r="F8179" s="9"/>
      <c r="G8179" s="9"/>
      <c r="H8179" s="10" t="s">
        <v>1350</v>
      </c>
      <c r="I8179" s="10"/>
      <c r="J8179" s="10" t="s">
        <v>11659</v>
      </c>
      <c r="K8179" s="10" t="s">
        <v>11660</v>
      </c>
      <c r="L8179" s="10" t="s">
        <v>434</v>
      </c>
      <c r="M8179" s="9" t="s">
        <v>456</v>
      </c>
      <c r="N8179" s="12" t="s">
        <v>11662</v>
      </c>
    </row>
    <row r="8180" customFormat="1" spans="1:14">
      <c r="A8180" s="9" t="s">
        <v>9126</v>
      </c>
      <c r="B8180" s="9"/>
      <c r="C8180" s="9" t="s">
        <v>16226</v>
      </c>
      <c r="D8180" s="9" t="s">
        <v>16227</v>
      </c>
      <c r="E8180" s="9" t="s">
        <v>451</v>
      </c>
      <c r="F8180" s="9"/>
      <c r="G8180" s="9"/>
      <c r="H8180" s="10" t="s">
        <v>1350</v>
      </c>
      <c r="I8180" s="10"/>
      <c r="J8180" s="10" t="s">
        <v>11659</v>
      </c>
      <c r="K8180" s="10" t="s">
        <v>11660</v>
      </c>
      <c r="L8180" s="10" t="s">
        <v>434</v>
      </c>
      <c r="M8180" s="9" t="s">
        <v>456</v>
      </c>
      <c r="N8180" s="12" t="s">
        <v>11662</v>
      </c>
    </row>
    <row r="8181" customFormat="1" spans="1:14">
      <c r="A8181" s="9" t="s">
        <v>9126</v>
      </c>
      <c r="B8181" s="9"/>
      <c r="C8181" s="9" t="s">
        <v>16228</v>
      </c>
      <c r="D8181" s="9" t="s">
        <v>16229</v>
      </c>
      <c r="E8181" s="9" t="s">
        <v>451</v>
      </c>
      <c r="F8181" s="9"/>
      <c r="G8181" s="9"/>
      <c r="H8181" s="10" t="s">
        <v>1350</v>
      </c>
      <c r="I8181" s="10"/>
      <c r="J8181" s="10" t="s">
        <v>11659</v>
      </c>
      <c r="K8181" s="10" t="s">
        <v>11660</v>
      </c>
      <c r="L8181" s="10" t="s">
        <v>434</v>
      </c>
      <c r="M8181" s="9" t="s">
        <v>456</v>
      </c>
      <c r="N8181" s="12" t="s">
        <v>11662</v>
      </c>
    </row>
    <row r="8182" customFormat="1" spans="1:14">
      <c r="A8182" s="9" t="s">
        <v>9126</v>
      </c>
      <c r="B8182" s="9"/>
      <c r="C8182" s="9" t="s">
        <v>16230</v>
      </c>
      <c r="D8182" s="9" t="s">
        <v>16231</v>
      </c>
      <c r="E8182" s="9" t="s">
        <v>451</v>
      </c>
      <c r="F8182" s="9"/>
      <c r="G8182" s="9"/>
      <c r="H8182" s="10" t="s">
        <v>1350</v>
      </c>
      <c r="I8182" s="10"/>
      <c r="J8182" s="10" t="s">
        <v>11659</v>
      </c>
      <c r="K8182" s="10" t="s">
        <v>11660</v>
      </c>
      <c r="L8182" s="10" t="s">
        <v>434</v>
      </c>
      <c r="M8182" s="9" t="s">
        <v>456</v>
      </c>
      <c r="N8182" s="12" t="s">
        <v>11662</v>
      </c>
    </row>
    <row r="8183" customFormat="1" spans="1:14">
      <c r="A8183" s="9" t="s">
        <v>9126</v>
      </c>
      <c r="B8183" s="9"/>
      <c r="C8183" s="9" t="s">
        <v>16232</v>
      </c>
      <c r="D8183" s="9" t="s">
        <v>16233</v>
      </c>
      <c r="E8183" s="9" t="s">
        <v>451</v>
      </c>
      <c r="F8183" s="9"/>
      <c r="G8183" s="9"/>
      <c r="H8183" s="10" t="s">
        <v>1350</v>
      </c>
      <c r="I8183" s="10"/>
      <c r="J8183" s="10" t="s">
        <v>11659</v>
      </c>
      <c r="K8183" s="10" t="s">
        <v>11660</v>
      </c>
      <c r="L8183" s="10" t="s">
        <v>434</v>
      </c>
      <c r="M8183" s="9" t="s">
        <v>456</v>
      </c>
      <c r="N8183" s="12" t="s">
        <v>11662</v>
      </c>
    </row>
    <row r="8184" customFormat="1" spans="1:14">
      <c r="A8184" s="9" t="s">
        <v>9126</v>
      </c>
      <c r="B8184" s="9"/>
      <c r="C8184" s="9" t="s">
        <v>16234</v>
      </c>
      <c r="D8184" s="9" t="s">
        <v>16235</v>
      </c>
      <c r="E8184" s="9" t="s">
        <v>451</v>
      </c>
      <c r="F8184" s="9"/>
      <c r="G8184" s="9"/>
      <c r="H8184" s="10" t="s">
        <v>1350</v>
      </c>
      <c r="I8184" s="10"/>
      <c r="J8184" s="10" t="s">
        <v>11659</v>
      </c>
      <c r="K8184" s="10" t="s">
        <v>11660</v>
      </c>
      <c r="L8184" s="10" t="s">
        <v>434</v>
      </c>
      <c r="M8184" s="9" t="s">
        <v>456</v>
      </c>
      <c r="N8184" s="12" t="s">
        <v>11662</v>
      </c>
    </row>
    <row r="8185" customFormat="1" spans="1:14">
      <c r="A8185" s="9" t="s">
        <v>9126</v>
      </c>
      <c r="B8185" s="9"/>
      <c r="C8185" s="9" t="s">
        <v>16236</v>
      </c>
      <c r="D8185" s="9" t="s">
        <v>16237</v>
      </c>
      <c r="E8185" s="9" t="s">
        <v>451</v>
      </c>
      <c r="F8185" s="9"/>
      <c r="G8185" s="9"/>
      <c r="H8185" s="10" t="s">
        <v>1350</v>
      </c>
      <c r="I8185" s="10"/>
      <c r="J8185" s="10" t="s">
        <v>11659</v>
      </c>
      <c r="K8185" s="10" t="s">
        <v>11660</v>
      </c>
      <c r="L8185" s="10" t="s">
        <v>434</v>
      </c>
      <c r="M8185" s="9" t="s">
        <v>456</v>
      </c>
      <c r="N8185" s="12" t="s">
        <v>11662</v>
      </c>
    </row>
    <row r="8186" customFormat="1" spans="1:14">
      <c r="A8186" s="9" t="s">
        <v>9126</v>
      </c>
      <c r="B8186" s="9"/>
      <c r="C8186" s="9" t="s">
        <v>16238</v>
      </c>
      <c r="D8186" s="9" t="s">
        <v>16239</v>
      </c>
      <c r="E8186" s="9" t="s">
        <v>451</v>
      </c>
      <c r="F8186" s="9"/>
      <c r="G8186" s="9"/>
      <c r="H8186" s="10" t="s">
        <v>1350</v>
      </c>
      <c r="I8186" s="10"/>
      <c r="J8186" s="10" t="s">
        <v>11659</v>
      </c>
      <c r="K8186" s="10" t="s">
        <v>11660</v>
      </c>
      <c r="L8186" s="10" t="s">
        <v>434</v>
      </c>
      <c r="M8186" s="9" t="s">
        <v>456</v>
      </c>
      <c r="N8186" s="12" t="s">
        <v>11662</v>
      </c>
    </row>
    <row r="8187" customFormat="1" spans="1:14">
      <c r="A8187" s="9" t="s">
        <v>9126</v>
      </c>
      <c r="B8187" s="9"/>
      <c r="C8187" s="9" t="s">
        <v>16240</v>
      </c>
      <c r="D8187" s="9" t="s">
        <v>16241</v>
      </c>
      <c r="E8187" s="9" t="s">
        <v>451</v>
      </c>
      <c r="F8187" s="9"/>
      <c r="G8187" s="9"/>
      <c r="H8187" s="10" t="s">
        <v>1350</v>
      </c>
      <c r="I8187" s="10"/>
      <c r="J8187" s="10" t="s">
        <v>11659</v>
      </c>
      <c r="K8187" s="10" t="s">
        <v>11660</v>
      </c>
      <c r="L8187" s="10" t="s">
        <v>434</v>
      </c>
      <c r="M8187" s="9" t="s">
        <v>456</v>
      </c>
      <c r="N8187" s="12" t="s">
        <v>11662</v>
      </c>
    </row>
    <row r="8188" customFormat="1" spans="1:14">
      <c r="A8188" s="9" t="s">
        <v>9126</v>
      </c>
      <c r="B8188" s="9"/>
      <c r="C8188" s="9" t="s">
        <v>16242</v>
      </c>
      <c r="D8188" s="9" t="s">
        <v>16243</v>
      </c>
      <c r="E8188" s="9" t="s">
        <v>451</v>
      </c>
      <c r="F8188" s="9"/>
      <c r="G8188" s="9"/>
      <c r="H8188" s="10" t="s">
        <v>1350</v>
      </c>
      <c r="I8188" s="10"/>
      <c r="J8188" s="10" t="s">
        <v>11659</v>
      </c>
      <c r="K8188" s="10" t="s">
        <v>11660</v>
      </c>
      <c r="L8188" s="10" t="s">
        <v>434</v>
      </c>
      <c r="M8188" s="9" t="s">
        <v>456</v>
      </c>
      <c r="N8188" s="12" t="s">
        <v>11662</v>
      </c>
    </row>
    <row r="8189" customFormat="1" spans="1:14">
      <c r="A8189" s="9" t="s">
        <v>9126</v>
      </c>
      <c r="B8189" s="9"/>
      <c r="C8189" s="9" t="s">
        <v>16244</v>
      </c>
      <c r="D8189" s="9" t="s">
        <v>16245</v>
      </c>
      <c r="E8189" s="9" t="s">
        <v>451</v>
      </c>
      <c r="F8189" s="9"/>
      <c r="G8189" s="9"/>
      <c r="H8189" s="10" t="s">
        <v>1350</v>
      </c>
      <c r="I8189" s="10"/>
      <c r="J8189" s="10" t="s">
        <v>11659</v>
      </c>
      <c r="K8189" s="10" t="s">
        <v>11660</v>
      </c>
      <c r="L8189" s="10" t="s">
        <v>434</v>
      </c>
      <c r="M8189" s="9" t="s">
        <v>456</v>
      </c>
      <c r="N8189" s="12" t="s">
        <v>11662</v>
      </c>
    </row>
    <row r="8190" customFormat="1" spans="1:14">
      <c r="A8190" s="9" t="s">
        <v>9126</v>
      </c>
      <c r="B8190" s="9"/>
      <c r="C8190" s="9" t="s">
        <v>16246</v>
      </c>
      <c r="D8190" s="9" t="s">
        <v>16247</v>
      </c>
      <c r="E8190" s="9" t="s">
        <v>451</v>
      </c>
      <c r="F8190" s="9"/>
      <c r="G8190" s="9"/>
      <c r="H8190" s="10" t="s">
        <v>1350</v>
      </c>
      <c r="I8190" s="10"/>
      <c r="J8190" s="10" t="s">
        <v>11659</v>
      </c>
      <c r="K8190" s="10" t="s">
        <v>11660</v>
      </c>
      <c r="L8190" s="10" t="s">
        <v>434</v>
      </c>
      <c r="M8190" s="9" t="s">
        <v>456</v>
      </c>
      <c r="N8190" s="12" t="s">
        <v>11662</v>
      </c>
    </row>
    <row r="8191" customFormat="1" spans="1:14">
      <c r="A8191" s="9" t="s">
        <v>9126</v>
      </c>
      <c r="B8191" s="9"/>
      <c r="C8191" s="9" t="s">
        <v>16248</v>
      </c>
      <c r="D8191" s="9" t="s">
        <v>16249</v>
      </c>
      <c r="E8191" s="9" t="s">
        <v>451</v>
      </c>
      <c r="F8191" s="9"/>
      <c r="G8191" s="9"/>
      <c r="H8191" s="10" t="s">
        <v>1350</v>
      </c>
      <c r="I8191" s="10"/>
      <c r="J8191" s="10" t="s">
        <v>11659</v>
      </c>
      <c r="K8191" s="10" t="s">
        <v>11660</v>
      </c>
      <c r="L8191" s="10" t="s">
        <v>434</v>
      </c>
      <c r="M8191" s="9" t="s">
        <v>456</v>
      </c>
      <c r="N8191" s="12" t="s">
        <v>11662</v>
      </c>
    </row>
    <row r="8192" customFormat="1" spans="1:14">
      <c r="A8192" s="9" t="s">
        <v>9126</v>
      </c>
      <c r="B8192" s="9"/>
      <c r="C8192" s="9" t="s">
        <v>16250</v>
      </c>
      <c r="D8192" s="9" t="s">
        <v>16251</v>
      </c>
      <c r="E8192" s="9" t="s">
        <v>451</v>
      </c>
      <c r="F8192" s="9"/>
      <c r="G8192" s="9"/>
      <c r="H8192" s="9" t="s">
        <v>1350</v>
      </c>
      <c r="I8192" s="9"/>
      <c r="J8192" s="10" t="s">
        <v>11659</v>
      </c>
      <c r="K8192" s="9" t="s">
        <v>11660</v>
      </c>
      <c r="L8192" s="10" t="s">
        <v>434</v>
      </c>
      <c r="M8192" s="9" t="s">
        <v>456</v>
      </c>
      <c r="N8192" s="12" t="s">
        <v>11662</v>
      </c>
    </row>
    <row r="8193" customFormat="1" spans="1:14">
      <c r="A8193" s="9" t="s">
        <v>9126</v>
      </c>
      <c r="B8193" s="9"/>
      <c r="C8193" s="9" t="s">
        <v>16252</v>
      </c>
      <c r="D8193" s="9" t="s">
        <v>16253</v>
      </c>
      <c r="E8193" s="9" t="s">
        <v>451</v>
      </c>
      <c r="F8193" s="9"/>
      <c r="G8193" s="9"/>
      <c r="H8193" s="9" t="s">
        <v>1350</v>
      </c>
      <c r="I8193" s="9"/>
      <c r="J8193" s="10" t="s">
        <v>11659</v>
      </c>
      <c r="K8193" s="9" t="s">
        <v>11660</v>
      </c>
      <c r="L8193" s="10" t="s">
        <v>434</v>
      </c>
      <c r="M8193" s="9" t="s">
        <v>456</v>
      </c>
      <c r="N8193" s="12" t="s">
        <v>11662</v>
      </c>
    </row>
    <row r="8194" customFormat="1" spans="1:14">
      <c r="A8194" s="9" t="s">
        <v>9126</v>
      </c>
      <c r="B8194" s="9"/>
      <c r="C8194" s="9" t="s">
        <v>16254</v>
      </c>
      <c r="D8194" s="9" t="s">
        <v>16255</v>
      </c>
      <c r="E8194" s="9" t="s">
        <v>451</v>
      </c>
      <c r="F8194" s="9"/>
      <c r="G8194" s="9"/>
      <c r="H8194" s="9" t="s">
        <v>1350</v>
      </c>
      <c r="I8194" s="9"/>
      <c r="J8194" s="10" t="s">
        <v>11659</v>
      </c>
      <c r="K8194" s="9" t="s">
        <v>11660</v>
      </c>
      <c r="L8194" s="10" t="s">
        <v>460</v>
      </c>
      <c r="M8194" s="9" t="s">
        <v>456</v>
      </c>
      <c r="N8194" s="12" t="s">
        <v>11662</v>
      </c>
    </row>
    <row r="8195" customFormat="1" spans="1:14">
      <c r="A8195" s="9" t="s">
        <v>9126</v>
      </c>
      <c r="B8195" s="9"/>
      <c r="C8195" s="9" t="s">
        <v>16256</v>
      </c>
      <c r="D8195" s="9" t="s">
        <v>16257</v>
      </c>
      <c r="E8195" s="9" t="s">
        <v>451</v>
      </c>
      <c r="F8195" s="9"/>
      <c r="G8195" s="9"/>
      <c r="H8195" s="9" t="s">
        <v>1350</v>
      </c>
      <c r="I8195" s="9"/>
      <c r="J8195" s="10" t="s">
        <v>11659</v>
      </c>
      <c r="K8195" s="9" t="s">
        <v>11660</v>
      </c>
      <c r="L8195" s="10" t="s">
        <v>1793</v>
      </c>
      <c r="M8195" s="9" t="s">
        <v>456</v>
      </c>
      <c r="N8195" s="12" t="s">
        <v>11662</v>
      </c>
    </row>
    <row r="8196" customFormat="1" spans="1:14">
      <c r="A8196" s="9" t="s">
        <v>9126</v>
      </c>
      <c r="B8196" s="9"/>
      <c r="C8196" s="9" t="s">
        <v>16258</v>
      </c>
      <c r="D8196" s="9" t="s">
        <v>16259</v>
      </c>
      <c r="E8196" s="9" t="s">
        <v>451</v>
      </c>
      <c r="F8196" s="9"/>
      <c r="G8196" s="9"/>
      <c r="H8196" s="10" t="s">
        <v>1350</v>
      </c>
      <c r="I8196" s="10"/>
      <c r="J8196" s="10" t="s">
        <v>11659</v>
      </c>
      <c r="K8196" s="10" t="s">
        <v>11660</v>
      </c>
      <c r="L8196" s="10" t="s">
        <v>434</v>
      </c>
      <c r="M8196" s="9" t="s">
        <v>456</v>
      </c>
      <c r="N8196" s="12" t="s">
        <v>11662</v>
      </c>
    </row>
    <row r="8197" customFormat="1" spans="1:14">
      <c r="A8197" s="9" t="s">
        <v>9126</v>
      </c>
      <c r="B8197" s="9"/>
      <c r="C8197" s="9" t="s">
        <v>16260</v>
      </c>
      <c r="D8197" s="9" t="s">
        <v>16261</v>
      </c>
      <c r="E8197" s="9" t="s">
        <v>451</v>
      </c>
      <c r="F8197" s="9"/>
      <c r="G8197" s="9"/>
      <c r="H8197" s="10" t="s">
        <v>1350</v>
      </c>
      <c r="I8197" s="10"/>
      <c r="J8197" s="10" t="s">
        <v>11659</v>
      </c>
      <c r="K8197" s="10" t="s">
        <v>11660</v>
      </c>
      <c r="L8197" s="10" t="s">
        <v>434</v>
      </c>
      <c r="M8197" s="9" t="s">
        <v>456</v>
      </c>
      <c r="N8197" s="12" t="s">
        <v>11662</v>
      </c>
    </row>
    <row r="8198" customFormat="1" spans="1:14">
      <c r="A8198" s="9" t="s">
        <v>9126</v>
      </c>
      <c r="B8198" s="9"/>
      <c r="C8198" s="9" t="s">
        <v>16262</v>
      </c>
      <c r="D8198" s="9" t="s">
        <v>16263</v>
      </c>
      <c r="E8198" s="9" t="s">
        <v>451</v>
      </c>
      <c r="F8198" s="9"/>
      <c r="G8198" s="9"/>
      <c r="H8198" s="10" t="s">
        <v>1350</v>
      </c>
      <c r="I8198" s="10"/>
      <c r="J8198" s="10" t="s">
        <v>11659</v>
      </c>
      <c r="K8198" s="10" t="s">
        <v>11660</v>
      </c>
      <c r="L8198" s="10" t="s">
        <v>434</v>
      </c>
      <c r="M8198" s="9" t="s">
        <v>456</v>
      </c>
      <c r="N8198" s="12" t="s">
        <v>11662</v>
      </c>
    </row>
    <row r="8199" customFormat="1" spans="1:14">
      <c r="A8199" s="9" t="s">
        <v>9126</v>
      </c>
      <c r="B8199" s="9"/>
      <c r="C8199" s="9" t="s">
        <v>16264</v>
      </c>
      <c r="D8199" s="9" t="s">
        <v>16265</v>
      </c>
      <c r="E8199" s="9" t="s">
        <v>451</v>
      </c>
      <c r="F8199" s="9"/>
      <c r="G8199" s="9"/>
      <c r="H8199" s="10" t="s">
        <v>1350</v>
      </c>
      <c r="I8199" s="10"/>
      <c r="J8199" s="10" t="s">
        <v>11659</v>
      </c>
      <c r="K8199" s="10" t="s">
        <v>11660</v>
      </c>
      <c r="L8199" s="10" t="s">
        <v>434</v>
      </c>
      <c r="M8199" s="9" t="s">
        <v>456</v>
      </c>
      <c r="N8199" s="12" t="s">
        <v>11662</v>
      </c>
    </row>
    <row r="8200" customFormat="1" spans="1:14">
      <c r="A8200" s="9" t="s">
        <v>9126</v>
      </c>
      <c r="B8200" s="9"/>
      <c r="C8200" s="9" t="s">
        <v>16266</v>
      </c>
      <c r="D8200" s="9" t="s">
        <v>16267</v>
      </c>
      <c r="E8200" s="9" t="s">
        <v>451</v>
      </c>
      <c r="F8200" s="9"/>
      <c r="G8200" s="9"/>
      <c r="H8200" s="10" t="s">
        <v>1350</v>
      </c>
      <c r="I8200" s="10"/>
      <c r="J8200" s="10" t="s">
        <v>11659</v>
      </c>
      <c r="K8200" s="10" t="s">
        <v>11660</v>
      </c>
      <c r="L8200" s="10" t="s">
        <v>434</v>
      </c>
      <c r="M8200" s="9" t="s">
        <v>456</v>
      </c>
      <c r="N8200" s="12" t="s">
        <v>11662</v>
      </c>
    </row>
    <row r="8201" customFormat="1" spans="1:14">
      <c r="A8201" s="9" t="s">
        <v>9126</v>
      </c>
      <c r="B8201" s="9"/>
      <c r="C8201" s="9" t="s">
        <v>16268</v>
      </c>
      <c r="D8201" s="9" t="s">
        <v>16269</v>
      </c>
      <c r="E8201" s="9" t="s">
        <v>451</v>
      </c>
      <c r="F8201" s="9"/>
      <c r="G8201" s="9"/>
      <c r="H8201" s="10" t="s">
        <v>1350</v>
      </c>
      <c r="I8201" s="10"/>
      <c r="J8201" s="10" t="s">
        <v>11659</v>
      </c>
      <c r="K8201" s="10" t="s">
        <v>11660</v>
      </c>
      <c r="L8201" s="10" t="s">
        <v>434</v>
      </c>
      <c r="M8201" s="9" t="s">
        <v>456</v>
      </c>
      <c r="N8201" s="12" t="s">
        <v>11662</v>
      </c>
    </row>
    <row r="8202" customFormat="1" spans="1:14">
      <c r="A8202" s="9" t="s">
        <v>9126</v>
      </c>
      <c r="B8202" s="9"/>
      <c r="C8202" s="9" t="s">
        <v>16270</v>
      </c>
      <c r="D8202" s="9" t="s">
        <v>16271</v>
      </c>
      <c r="E8202" s="9" t="s">
        <v>451</v>
      </c>
      <c r="F8202" s="9"/>
      <c r="G8202" s="9"/>
      <c r="H8202" s="10" t="s">
        <v>1350</v>
      </c>
      <c r="I8202" s="10"/>
      <c r="J8202" s="10" t="s">
        <v>11659</v>
      </c>
      <c r="K8202" s="10" t="s">
        <v>11660</v>
      </c>
      <c r="L8202" s="10" t="s">
        <v>434</v>
      </c>
      <c r="M8202" s="9" t="s">
        <v>456</v>
      </c>
      <c r="N8202" s="12" t="s">
        <v>11662</v>
      </c>
    </row>
    <row r="8203" customFormat="1" spans="1:14">
      <c r="A8203" s="9" t="s">
        <v>9126</v>
      </c>
      <c r="B8203" s="9"/>
      <c r="C8203" s="9" t="s">
        <v>16272</v>
      </c>
      <c r="D8203" s="9" t="s">
        <v>16273</v>
      </c>
      <c r="E8203" s="9" t="s">
        <v>451</v>
      </c>
      <c r="F8203" s="9"/>
      <c r="G8203" s="9"/>
      <c r="H8203" s="10" t="s">
        <v>1350</v>
      </c>
      <c r="I8203" s="10"/>
      <c r="J8203" s="10" t="s">
        <v>11659</v>
      </c>
      <c r="K8203" s="10" t="s">
        <v>11660</v>
      </c>
      <c r="L8203" s="10" t="s">
        <v>434</v>
      </c>
      <c r="M8203" s="9" t="s">
        <v>456</v>
      </c>
      <c r="N8203" s="12" t="s">
        <v>11662</v>
      </c>
    </row>
    <row r="8204" customFormat="1" spans="1:14">
      <c r="A8204" s="9" t="s">
        <v>9126</v>
      </c>
      <c r="B8204" s="9"/>
      <c r="C8204" s="9" t="s">
        <v>16274</v>
      </c>
      <c r="D8204" s="9" t="s">
        <v>16275</v>
      </c>
      <c r="E8204" s="9" t="s">
        <v>451</v>
      </c>
      <c r="F8204" s="9"/>
      <c r="G8204" s="9"/>
      <c r="H8204" s="10" t="s">
        <v>1350</v>
      </c>
      <c r="I8204" s="10"/>
      <c r="J8204" s="10" t="s">
        <v>11659</v>
      </c>
      <c r="K8204" s="10" t="s">
        <v>11660</v>
      </c>
      <c r="L8204" s="10" t="s">
        <v>434</v>
      </c>
      <c r="M8204" s="9" t="s">
        <v>456</v>
      </c>
      <c r="N8204" s="12" t="s">
        <v>11662</v>
      </c>
    </row>
    <row r="8205" customFormat="1" spans="1:14">
      <c r="A8205" s="9" t="s">
        <v>9126</v>
      </c>
      <c r="B8205" s="9"/>
      <c r="C8205" s="9" t="s">
        <v>16276</v>
      </c>
      <c r="D8205" s="9" t="s">
        <v>16277</v>
      </c>
      <c r="E8205" s="9" t="s">
        <v>451</v>
      </c>
      <c r="F8205" s="9"/>
      <c r="G8205" s="9"/>
      <c r="H8205" s="10" t="s">
        <v>1350</v>
      </c>
      <c r="I8205" s="10"/>
      <c r="J8205" s="10" t="s">
        <v>11659</v>
      </c>
      <c r="K8205" s="10" t="s">
        <v>11660</v>
      </c>
      <c r="L8205" s="10" t="s">
        <v>434</v>
      </c>
      <c r="M8205" s="9" t="s">
        <v>456</v>
      </c>
      <c r="N8205" s="12" t="s">
        <v>11662</v>
      </c>
    </row>
    <row r="8206" customFormat="1" spans="1:14">
      <c r="A8206" s="9" t="s">
        <v>9126</v>
      </c>
      <c r="B8206" s="9"/>
      <c r="C8206" s="9" t="s">
        <v>16278</v>
      </c>
      <c r="D8206" s="9" t="s">
        <v>16279</v>
      </c>
      <c r="E8206" s="9" t="s">
        <v>451</v>
      </c>
      <c r="F8206" s="9"/>
      <c r="G8206" s="9"/>
      <c r="H8206" s="10" t="s">
        <v>1350</v>
      </c>
      <c r="I8206" s="10"/>
      <c r="J8206" s="10" t="s">
        <v>11659</v>
      </c>
      <c r="K8206" s="10" t="s">
        <v>11660</v>
      </c>
      <c r="L8206" s="10" t="s">
        <v>434</v>
      </c>
      <c r="M8206" s="9" t="s">
        <v>456</v>
      </c>
      <c r="N8206" s="12" t="s">
        <v>11662</v>
      </c>
    </row>
    <row r="8207" customFormat="1" spans="1:14">
      <c r="A8207" s="9" t="s">
        <v>9126</v>
      </c>
      <c r="B8207" s="9"/>
      <c r="C8207" s="9" t="s">
        <v>16280</v>
      </c>
      <c r="D8207" s="9" t="s">
        <v>16281</v>
      </c>
      <c r="E8207" s="9" t="s">
        <v>451</v>
      </c>
      <c r="F8207" s="9"/>
      <c r="G8207" s="9"/>
      <c r="H8207" s="10" t="s">
        <v>1350</v>
      </c>
      <c r="I8207" s="10"/>
      <c r="J8207" s="10" t="s">
        <v>11659</v>
      </c>
      <c r="K8207" s="10" t="s">
        <v>11660</v>
      </c>
      <c r="L8207" s="10" t="s">
        <v>434</v>
      </c>
      <c r="M8207" s="9" t="s">
        <v>456</v>
      </c>
      <c r="N8207" s="12" t="s">
        <v>11662</v>
      </c>
    </row>
    <row r="8208" customFormat="1" spans="1:14">
      <c r="A8208" s="9" t="s">
        <v>9126</v>
      </c>
      <c r="B8208" s="9"/>
      <c r="C8208" s="9" t="s">
        <v>16282</v>
      </c>
      <c r="D8208" s="9" t="s">
        <v>16283</v>
      </c>
      <c r="E8208" s="9" t="s">
        <v>451</v>
      </c>
      <c r="F8208" s="9"/>
      <c r="G8208" s="9"/>
      <c r="H8208" s="10" t="s">
        <v>1350</v>
      </c>
      <c r="I8208" s="10"/>
      <c r="J8208" s="10" t="s">
        <v>11659</v>
      </c>
      <c r="K8208" s="10" t="s">
        <v>11660</v>
      </c>
      <c r="L8208" s="10" t="s">
        <v>434</v>
      </c>
      <c r="M8208" s="9" t="s">
        <v>456</v>
      </c>
      <c r="N8208" s="12" t="s">
        <v>11662</v>
      </c>
    </row>
    <row r="8209" customFormat="1" spans="1:14">
      <c r="A8209" s="9" t="s">
        <v>9126</v>
      </c>
      <c r="B8209" s="9"/>
      <c r="C8209" s="9" t="s">
        <v>16284</v>
      </c>
      <c r="D8209" s="9" t="s">
        <v>16285</v>
      </c>
      <c r="E8209" s="9" t="s">
        <v>451</v>
      </c>
      <c r="F8209" s="9"/>
      <c r="G8209" s="9"/>
      <c r="H8209" s="10" t="s">
        <v>1350</v>
      </c>
      <c r="I8209" s="10"/>
      <c r="J8209" s="10" t="s">
        <v>11659</v>
      </c>
      <c r="K8209" s="10" t="s">
        <v>11660</v>
      </c>
      <c r="L8209" s="10" t="s">
        <v>434</v>
      </c>
      <c r="M8209" s="9" t="s">
        <v>456</v>
      </c>
      <c r="N8209" s="12" t="s">
        <v>11662</v>
      </c>
    </row>
    <row r="8210" customFormat="1" spans="1:14">
      <c r="A8210" s="9" t="s">
        <v>9126</v>
      </c>
      <c r="B8210" s="9"/>
      <c r="C8210" s="9" t="s">
        <v>16286</v>
      </c>
      <c r="D8210" s="9" t="s">
        <v>16287</v>
      </c>
      <c r="E8210" s="9" t="s">
        <v>451</v>
      </c>
      <c r="F8210" s="9"/>
      <c r="G8210" s="9"/>
      <c r="H8210" s="10" t="s">
        <v>1350</v>
      </c>
      <c r="I8210" s="10"/>
      <c r="J8210" s="10" t="s">
        <v>11659</v>
      </c>
      <c r="K8210" s="10" t="s">
        <v>11660</v>
      </c>
      <c r="L8210" s="10" t="s">
        <v>434</v>
      </c>
      <c r="M8210" s="9" t="s">
        <v>456</v>
      </c>
      <c r="N8210" s="12" t="s">
        <v>11662</v>
      </c>
    </row>
    <row r="8211" customFormat="1" spans="1:14">
      <c r="A8211" s="9" t="s">
        <v>9126</v>
      </c>
      <c r="B8211" s="9"/>
      <c r="C8211" s="9" t="s">
        <v>16288</v>
      </c>
      <c r="D8211" s="9" t="s">
        <v>16289</v>
      </c>
      <c r="E8211" s="9" t="s">
        <v>451</v>
      </c>
      <c r="F8211" s="9"/>
      <c r="G8211" s="9"/>
      <c r="H8211" s="10" t="s">
        <v>1350</v>
      </c>
      <c r="I8211" s="10"/>
      <c r="J8211" s="10" t="s">
        <v>11659</v>
      </c>
      <c r="K8211" s="10" t="s">
        <v>11660</v>
      </c>
      <c r="L8211" s="10" t="s">
        <v>434</v>
      </c>
      <c r="M8211" s="9" t="s">
        <v>456</v>
      </c>
      <c r="N8211" s="12" t="s">
        <v>11662</v>
      </c>
    </row>
    <row r="8212" customFormat="1" spans="1:14">
      <c r="A8212" s="9" t="s">
        <v>9126</v>
      </c>
      <c r="B8212" s="9"/>
      <c r="C8212" s="9" t="s">
        <v>16290</v>
      </c>
      <c r="D8212" s="9" t="s">
        <v>16291</v>
      </c>
      <c r="E8212" s="9" t="s">
        <v>451</v>
      </c>
      <c r="F8212" s="9"/>
      <c r="G8212" s="9"/>
      <c r="H8212" s="10" t="s">
        <v>1350</v>
      </c>
      <c r="I8212" s="10"/>
      <c r="J8212" s="10" t="s">
        <v>11659</v>
      </c>
      <c r="K8212" s="10" t="s">
        <v>11660</v>
      </c>
      <c r="L8212" s="10" t="s">
        <v>434</v>
      </c>
      <c r="M8212" s="9" t="s">
        <v>456</v>
      </c>
      <c r="N8212" s="12" t="s">
        <v>11662</v>
      </c>
    </row>
    <row r="8213" customFormat="1" spans="1:14">
      <c r="A8213" s="9" t="s">
        <v>9126</v>
      </c>
      <c r="B8213" s="9"/>
      <c r="C8213" s="9" t="s">
        <v>16292</v>
      </c>
      <c r="D8213" s="9" t="s">
        <v>16293</v>
      </c>
      <c r="E8213" s="9" t="s">
        <v>451</v>
      </c>
      <c r="F8213" s="9"/>
      <c r="G8213" s="9"/>
      <c r="H8213" s="10" t="s">
        <v>1350</v>
      </c>
      <c r="I8213" s="10"/>
      <c r="J8213" s="10" t="s">
        <v>11659</v>
      </c>
      <c r="K8213" s="10" t="s">
        <v>11660</v>
      </c>
      <c r="L8213" s="10" t="s">
        <v>434</v>
      </c>
      <c r="M8213" s="9" t="s">
        <v>456</v>
      </c>
      <c r="N8213" s="12" t="s">
        <v>11662</v>
      </c>
    </row>
    <row r="8214" customFormat="1" spans="1:14">
      <c r="A8214" s="9" t="s">
        <v>9126</v>
      </c>
      <c r="B8214" s="9"/>
      <c r="C8214" s="9" t="s">
        <v>16294</v>
      </c>
      <c r="D8214" s="9" t="s">
        <v>16295</v>
      </c>
      <c r="E8214" s="9" t="s">
        <v>451</v>
      </c>
      <c r="F8214" s="9"/>
      <c r="G8214" s="9"/>
      <c r="H8214" s="10" t="s">
        <v>1350</v>
      </c>
      <c r="I8214" s="10"/>
      <c r="J8214" s="10" t="s">
        <v>11659</v>
      </c>
      <c r="K8214" s="10" t="s">
        <v>11660</v>
      </c>
      <c r="L8214" s="10" t="s">
        <v>434</v>
      </c>
      <c r="M8214" s="9" t="s">
        <v>456</v>
      </c>
      <c r="N8214" s="12" t="s">
        <v>11662</v>
      </c>
    </row>
    <row r="8215" customFormat="1" spans="1:14">
      <c r="A8215" s="9" t="s">
        <v>9126</v>
      </c>
      <c r="B8215" s="9"/>
      <c r="C8215" s="9" t="s">
        <v>16296</v>
      </c>
      <c r="D8215" s="9" t="s">
        <v>16297</v>
      </c>
      <c r="E8215" s="9" t="s">
        <v>451</v>
      </c>
      <c r="F8215" s="9"/>
      <c r="G8215" s="9"/>
      <c r="H8215" s="10" t="s">
        <v>1350</v>
      </c>
      <c r="I8215" s="10"/>
      <c r="J8215" s="10" t="s">
        <v>11659</v>
      </c>
      <c r="K8215" s="10" t="s">
        <v>11660</v>
      </c>
      <c r="L8215" s="10" t="s">
        <v>434</v>
      </c>
      <c r="M8215" s="9" t="s">
        <v>456</v>
      </c>
      <c r="N8215" s="12" t="s">
        <v>11662</v>
      </c>
    </row>
    <row r="8216" customFormat="1" spans="1:14">
      <c r="A8216" s="9" t="s">
        <v>9126</v>
      </c>
      <c r="B8216" s="9"/>
      <c r="C8216" s="9" t="s">
        <v>16298</v>
      </c>
      <c r="D8216" s="9" t="s">
        <v>16299</v>
      </c>
      <c r="E8216" s="9" t="s">
        <v>451</v>
      </c>
      <c r="F8216" s="9"/>
      <c r="G8216" s="9"/>
      <c r="H8216" s="10" t="s">
        <v>1350</v>
      </c>
      <c r="I8216" s="10"/>
      <c r="J8216" s="10" t="s">
        <v>11659</v>
      </c>
      <c r="K8216" s="10" t="s">
        <v>11660</v>
      </c>
      <c r="L8216" s="10" t="s">
        <v>434</v>
      </c>
      <c r="M8216" s="9" t="s">
        <v>456</v>
      </c>
      <c r="N8216" s="12" t="s">
        <v>11662</v>
      </c>
    </row>
    <row r="8217" customFormat="1" spans="1:14">
      <c r="A8217" s="9" t="s">
        <v>9126</v>
      </c>
      <c r="B8217" s="9"/>
      <c r="C8217" s="9" t="s">
        <v>16300</v>
      </c>
      <c r="D8217" s="9" t="s">
        <v>16301</v>
      </c>
      <c r="E8217" s="9" t="s">
        <v>451</v>
      </c>
      <c r="F8217" s="9"/>
      <c r="G8217" s="9"/>
      <c r="H8217" s="10" t="s">
        <v>1350</v>
      </c>
      <c r="I8217" s="10"/>
      <c r="J8217" s="10" t="s">
        <v>11659</v>
      </c>
      <c r="K8217" s="10" t="s">
        <v>11660</v>
      </c>
      <c r="L8217" s="10" t="s">
        <v>434</v>
      </c>
      <c r="M8217" s="9" t="s">
        <v>456</v>
      </c>
      <c r="N8217" s="12" t="s">
        <v>11662</v>
      </c>
    </row>
    <row r="8218" customFormat="1" spans="1:14">
      <c r="A8218" s="9" t="s">
        <v>9126</v>
      </c>
      <c r="B8218" s="9"/>
      <c r="C8218" s="9" t="s">
        <v>16302</v>
      </c>
      <c r="D8218" s="9" t="s">
        <v>16303</v>
      </c>
      <c r="E8218" s="9" t="s">
        <v>451</v>
      </c>
      <c r="F8218" s="9"/>
      <c r="G8218" s="9"/>
      <c r="H8218" s="10" t="s">
        <v>1350</v>
      </c>
      <c r="I8218" s="10"/>
      <c r="J8218" s="10" t="s">
        <v>11659</v>
      </c>
      <c r="K8218" s="10" t="s">
        <v>11660</v>
      </c>
      <c r="L8218" s="10" t="s">
        <v>434</v>
      </c>
      <c r="M8218" s="9" t="s">
        <v>456</v>
      </c>
      <c r="N8218" s="12" t="s">
        <v>11662</v>
      </c>
    </row>
    <row r="8219" customFormat="1" spans="1:14">
      <c r="A8219" s="9" t="s">
        <v>9126</v>
      </c>
      <c r="B8219" s="9"/>
      <c r="C8219" s="9" t="s">
        <v>16304</v>
      </c>
      <c r="D8219" s="9" t="s">
        <v>16305</v>
      </c>
      <c r="E8219" s="9" t="s">
        <v>451</v>
      </c>
      <c r="F8219" s="9"/>
      <c r="G8219" s="9"/>
      <c r="H8219" s="10" t="s">
        <v>1350</v>
      </c>
      <c r="I8219" s="10"/>
      <c r="J8219" s="10" t="s">
        <v>11659</v>
      </c>
      <c r="K8219" s="10" t="s">
        <v>11660</v>
      </c>
      <c r="L8219" s="10" t="s">
        <v>434</v>
      </c>
      <c r="M8219" s="9" t="s">
        <v>456</v>
      </c>
      <c r="N8219" s="12" t="s">
        <v>11662</v>
      </c>
    </row>
    <row r="8220" customFormat="1" spans="1:14">
      <c r="A8220" s="9" t="s">
        <v>9126</v>
      </c>
      <c r="B8220" s="9"/>
      <c r="C8220" s="9" t="s">
        <v>16306</v>
      </c>
      <c r="D8220" s="9" t="s">
        <v>16307</v>
      </c>
      <c r="E8220" s="9" t="s">
        <v>451</v>
      </c>
      <c r="F8220" s="9"/>
      <c r="G8220" s="9"/>
      <c r="H8220" s="10" t="s">
        <v>1350</v>
      </c>
      <c r="I8220" s="10"/>
      <c r="J8220" s="10" t="s">
        <v>11659</v>
      </c>
      <c r="K8220" s="10" t="s">
        <v>11660</v>
      </c>
      <c r="L8220" s="10" t="s">
        <v>434</v>
      </c>
      <c r="M8220" s="9" t="s">
        <v>456</v>
      </c>
      <c r="N8220" s="12" t="s">
        <v>11662</v>
      </c>
    </row>
    <row r="8221" customFormat="1" spans="1:14">
      <c r="A8221" s="9" t="s">
        <v>9126</v>
      </c>
      <c r="B8221" s="9"/>
      <c r="C8221" s="9" t="s">
        <v>16308</v>
      </c>
      <c r="D8221" s="9" t="s">
        <v>16309</v>
      </c>
      <c r="E8221" s="9" t="s">
        <v>451</v>
      </c>
      <c r="F8221" s="9"/>
      <c r="G8221" s="9"/>
      <c r="H8221" s="10" t="s">
        <v>1350</v>
      </c>
      <c r="I8221" s="10"/>
      <c r="J8221" s="10" t="s">
        <v>11659</v>
      </c>
      <c r="K8221" s="10" t="s">
        <v>11660</v>
      </c>
      <c r="L8221" s="10" t="s">
        <v>434</v>
      </c>
      <c r="M8221" s="9" t="s">
        <v>456</v>
      </c>
      <c r="N8221" s="12" t="s">
        <v>11662</v>
      </c>
    </row>
    <row r="8222" customFormat="1" spans="1:14">
      <c r="A8222" s="9" t="s">
        <v>9126</v>
      </c>
      <c r="B8222" s="9"/>
      <c r="C8222" s="9" t="s">
        <v>16310</v>
      </c>
      <c r="D8222" s="9" t="s">
        <v>16311</v>
      </c>
      <c r="E8222" s="9" t="s">
        <v>451</v>
      </c>
      <c r="F8222" s="9"/>
      <c r="G8222" s="9"/>
      <c r="H8222" s="10" t="s">
        <v>1350</v>
      </c>
      <c r="I8222" s="10"/>
      <c r="J8222" s="10" t="s">
        <v>11659</v>
      </c>
      <c r="K8222" s="10" t="s">
        <v>11660</v>
      </c>
      <c r="L8222" s="10" t="s">
        <v>434</v>
      </c>
      <c r="M8222" s="9" t="s">
        <v>456</v>
      </c>
      <c r="N8222" s="12" t="s">
        <v>11662</v>
      </c>
    </row>
    <row r="8223" customFormat="1" spans="1:14">
      <c r="A8223" s="9" t="s">
        <v>9126</v>
      </c>
      <c r="B8223" s="9"/>
      <c r="C8223" s="9" t="s">
        <v>16312</v>
      </c>
      <c r="D8223" s="9" t="s">
        <v>16313</v>
      </c>
      <c r="E8223" s="9" t="s">
        <v>451</v>
      </c>
      <c r="F8223" s="9"/>
      <c r="G8223" s="9"/>
      <c r="H8223" s="10" t="s">
        <v>1350</v>
      </c>
      <c r="I8223" s="10"/>
      <c r="J8223" s="10" t="s">
        <v>11659</v>
      </c>
      <c r="K8223" s="10" t="s">
        <v>11660</v>
      </c>
      <c r="L8223" s="10" t="s">
        <v>434</v>
      </c>
      <c r="M8223" s="9" t="s">
        <v>456</v>
      </c>
      <c r="N8223" s="12" t="s">
        <v>11662</v>
      </c>
    </row>
    <row r="8224" customFormat="1" spans="1:14">
      <c r="A8224" s="9" t="s">
        <v>9126</v>
      </c>
      <c r="B8224" s="9"/>
      <c r="C8224" s="9" t="s">
        <v>16314</v>
      </c>
      <c r="D8224" s="9" t="s">
        <v>16315</v>
      </c>
      <c r="E8224" s="9" t="s">
        <v>451</v>
      </c>
      <c r="F8224" s="9"/>
      <c r="G8224" s="9"/>
      <c r="H8224" s="10" t="s">
        <v>1350</v>
      </c>
      <c r="I8224" s="10"/>
      <c r="J8224" s="10" t="s">
        <v>11659</v>
      </c>
      <c r="K8224" s="10" t="s">
        <v>11660</v>
      </c>
      <c r="L8224" s="10" t="s">
        <v>434</v>
      </c>
      <c r="M8224" s="9" t="s">
        <v>456</v>
      </c>
      <c r="N8224" s="12" t="s">
        <v>11662</v>
      </c>
    </row>
    <row r="8225" customFormat="1" spans="1:14">
      <c r="A8225" s="9" t="s">
        <v>9126</v>
      </c>
      <c r="B8225" s="9"/>
      <c r="C8225" s="9" t="s">
        <v>16316</v>
      </c>
      <c r="D8225" s="9" t="s">
        <v>16317</v>
      </c>
      <c r="E8225" s="9" t="s">
        <v>451</v>
      </c>
      <c r="F8225" s="9"/>
      <c r="G8225" s="9"/>
      <c r="H8225" s="10" t="s">
        <v>1350</v>
      </c>
      <c r="I8225" s="10"/>
      <c r="J8225" s="10" t="s">
        <v>11659</v>
      </c>
      <c r="K8225" s="10" t="s">
        <v>11660</v>
      </c>
      <c r="L8225" s="10" t="s">
        <v>434</v>
      </c>
      <c r="M8225" s="9" t="s">
        <v>456</v>
      </c>
      <c r="N8225" s="12" t="s">
        <v>11662</v>
      </c>
    </row>
    <row r="8226" customFormat="1" spans="1:14">
      <c r="A8226" s="9" t="s">
        <v>9126</v>
      </c>
      <c r="B8226" s="9"/>
      <c r="C8226" s="9" t="s">
        <v>16318</v>
      </c>
      <c r="D8226" s="9" t="s">
        <v>16319</v>
      </c>
      <c r="E8226" s="9" t="s">
        <v>451</v>
      </c>
      <c r="F8226" s="9"/>
      <c r="G8226" s="9"/>
      <c r="H8226" s="10" t="s">
        <v>1350</v>
      </c>
      <c r="I8226" s="10"/>
      <c r="J8226" s="10" t="s">
        <v>11659</v>
      </c>
      <c r="K8226" s="10" t="s">
        <v>11660</v>
      </c>
      <c r="L8226" s="10" t="s">
        <v>434</v>
      </c>
      <c r="M8226" s="9" t="s">
        <v>456</v>
      </c>
      <c r="N8226" s="12" t="s">
        <v>11662</v>
      </c>
    </row>
    <row r="8227" customFormat="1" spans="1:14">
      <c r="A8227" s="9" t="s">
        <v>9126</v>
      </c>
      <c r="B8227" s="9"/>
      <c r="C8227" s="9" t="s">
        <v>16320</v>
      </c>
      <c r="D8227" s="9" t="s">
        <v>16321</v>
      </c>
      <c r="E8227" s="9" t="s">
        <v>451</v>
      </c>
      <c r="F8227" s="9"/>
      <c r="G8227" s="9"/>
      <c r="H8227" s="10" t="s">
        <v>1350</v>
      </c>
      <c r="I8227" s="10"/>
      <c r="J8227" s="10" t="s">
        <v>11659</v>
      </c>
      <c r="K8227" s="10" t="s">
        <v>11660</v>
      </c>
      <c r="L8227" s="10" t="s">
        <v>434</v>
      </c>
      <c r="M8227" s="9" t="s">
        <v>456</v>
      </c>
      <c r="N8227" s="12" t="s">
        <v>11662</v>
      </c>
    </row>
    <row r="8228" customFormat="1" spans="1:14">
      <c r="A8228" s="9" t="s">
        <v>9126</v>
      </c>
      <c r="B8228" s="9"/>
      <c r="C8228" s="9" t="s">
        <v>16322</v>
      </c>
      <c r="D8228" s="9" t="s">
        <v>16323</v>
      </c>
      <c r="E8228" s="9" t="s">
        <v>451</v>
      </c>
      <c r="F8228" s="9"/>
      <c r="G8228" s="9"/>
      <c r="H8228" s="10" t="s">
        <v>1350</v>
      </c>
      <c r="I8228" s="10"/>
      <c r="J8228" s="10" t="s">
        <v>11659</v>
      </c>
      <c r="K8228" s="10" t="s">
        <v>11660</v>
      </c>
      <c r="L8228" s="10" t="s">
        <v>434</v>
      </c>
      <c r="M8228" s="9" t="s">
        <v>456</v>
      </c>
      <c r="N8228" s="12" t="s">
        <v>11662</v>
      </c>
    </row>
    <row r="8229" customFormat="1" spans="1:14">
      <c r="A8229" s="9" t="s">
        <v>9126</v>
      </c>
      <c r="B8229" s="9"/>
      <c r="C8229" s="9" t="s">
        <v>16324</v>
      </c>
      <c r="D8229" s="9" t="s">
        <v>16325</v>
      </c>
      <c r="E8229" s="9" t="s">
        <v>451</v>
      </c>
      <c r="F8229" s="9"/>
      <c r="G8229" s="9"/>
      <c r="H8229" s="10" t="s">
        <v>1350</v>
      </c>
      <c r="I8229" s="10"/>
      <c r="J8229" s="10" t="s">
        <v>11659</v>
      </c>
      <c r="K8229" s="10" t="s">
        <v>11660</v>
      </c>
      <c r="L8229" s="10" t="s">
        <v>434</v>
      </c>
      <c r="M8229" s="9" t="s">
        <v>456</v>
      </c>
      <c r="N8229" s="12" t="s">
        <v>11662</v>
      </c>
    </row>
    <row r="8230" customFormat="1" spans="1:14">
      <c r="A8230" s="9" t="s">
        <v>9126</v>
      </c>
      <c r="B8230" s="9"/>
      <c r="C8230" s="9" t="s">
        <v>16326</v>
      </c>
      <c r="D8230" s="9" t="s">
        <v>16327</v>
      </c>
      <c r="E8230" s="9" t="s">
        <v>451</v>
      </c>
      <c r="F8230" s="9"/>
      <c r="G8230" s="9"/>
      <c r="H8230" s="10" t="s">
        <v>1350</v>
      </c>
      <c r="I8230" s="10"/>
      <c r="J8230" s="10" t="s">
        <v>11659</v>
      </c>
      <c r="K8230" s="10" t="s">
        <v>11660</v>
      </c>
      <c r="L8230" s="10" t="s">
        <v>434</v>
      </c>
      <c r="M8230" s="9" t="s">
        <v>456</v>
      </c>
      <c r="N8230" s="12" t="s">
        <v>11662</v>
      </c>
    </row>
    <row r="8231" customFormat="1" spans="1:14">
      <c r="A8231" s="9" t="s">
        <v>9126</v>
      </c>
      <c r="B8231" s="9"/>
      <c r="C8231" s="9" t="s">
        <v>16328</v>
      </c>
      <c r="D8231" s="9" t="s">
        <v>16329</v>
      </c>
      <c r="E8231" s="9" t="s">
        <v>451</v>
      </c>
      <c r="F8231" s="9"/>
      <c r="G8231" s="9"/>
      <c r="H8231" s="10" t="s">
        <v>1350</v>
      </c>
      <c r="I8231" s="10"/>
      <c r="J8231" s="10" t="s">
        <v>11659</v>
      </c>
      <c r="K8231" s="10" t="s">
        <v>11660</v>
      </c>
      <c r="L8231" s="10" t="s">
        <v>434</v>
      </c>
      <c r="M8231" s="9" t="s">
        <v>456</v>
      </c>
      <c r="N8231" s="12" t="s">
        <v>11662</v>
      </c>
    </row>
    <row r="8232" customFormat="1" spans="1:14">
      <c r="A8232" s="9" t="s">
        <v>9126</v>
      </c>
      <c r="B8232" s="9"/>
      <c r="C8232" s="9" t="s">
        <v>16330</v>
      </c>
      <c r="D8232" s="9" t="s">
        <v>16331</v>
      </c>
      <c r="E8232" s="9" t="s">
        <v>451</v>
      </c>
      <c r="F8232" s="9"/>
      <c r="G8232" s="9"/>
      <c r="H8232" s="10" t="s">
        <v>1350</v>
      </c>
      <c r="I8232" s="10"/>
      <c r="J8232" s="10" t="s">
        <v>11659</v>
      </c>
      <c r="K8232" s="10" t="s">
        <v>11660</v>
      </c>
      <c r="L8232" s="10" t="s">
        <v>434</v>
      </c>
      <c r="M8232" s="9" t="s">
        <v>456</v>
      </c>
      <c r="N8232" s="12" t="s">
        <v>11662</v>
      </c>
    </row>
    <row r="8233" customFormat="1" spans="1:14">
      <c r="A8233" s="9" t="s">
        <v>9126</v>
      </c>
      <c r="B8233" s="9"/>
      <c r="C8233" s="9" t="s">
        <v>16332</v>
      </c>
      <c r="D8233" s="9" t="s">
        <v>16333</v>
      </c>
      <c r="E8233" s="9" t="s">
        <v>451</v>
      </c>
      <c r="F8233" s="9"/>
      <c r="G8233" s="9"/>
      <c r="H8233" s="10" t="s">
        <v>1350</v>
      </c>
      <c r="I8233" s="10"/>
      <c r="J8233" s="10" t="s">
        <v>11659</v>
      </c>
      <c r="K8233" s="10" t="s">
        <v>11660</v>
      </c>
      <c r="L8233" s="10" t="s">
        <v>434</v>
      </c>
      <c r="M8233" s="9" t="s">
        <v>456</v>
      </c>
      <c r="N8233" s="12" t="s">
        <v>11662</v>
      </c>
    </row>
    <row r="8234" customFormat="1" spans="1:14">
      <c r="A8234" s="9" t="s">
        <v>9126</v>
      </c>
      <c r="B8234" s="9"/>
      <c r="C8234" s="9" t="s">
        <v>16334</v>
      </c>
      <c r="D8234" s="9" t="s">
        <v>16335</v>
      </c>
      <c r="E8234" s="9" t="s">
        <v>451</v>
      </c>
      <c r="F8234" s="9"/>
      <c r="G8234" s="9"/>
      <c r="H8234" s="10" t="s">
        <v>1350</v>
      </c>
      <c r="I8234" s="10"/>
      <c r="J8234" s="10" t="s">
        <v>11659</v>
      </c>
      <c r="K8234" s="10" t="s">
        <v>11660</v>
      </c>
      <c r="L8234" s="10" t="s">
        <v>434</v>
      </c>
      <c r="M8234" s="9" t="s">
        <v>456</v>
      </c>
      <c r="N8234" s="12" t="s">
        <v>11662</v>
      </c>
    </row>
    <row r="8235" customFormat="1" spans="1:14">
      <c r="A8235" s="9" t="s">
        <v>9126</v>
      </c>
      <c r="B8235" s="9"/>
      <c r="C8235" s="9" t="s">
        <v>16336</v>
      </c>
      <c r="D8235" s="9" t="s">
        <v>16337</v>
      </c>
      <c r="E8235" s="9" t="s">
        <v>451</v>
      </c>
      <c r="F8235" s="9"/>
      <c r="G8235" s="9"/>
      <c r="H8235" s="10" t="s">
        <v>1350</v>
      </c>
      <c r="I8235" s="10"/>
      <c r="J8235" s="10" t="s">
        <v>11659</v>
      </c>
      <c r="K8235" s="10" t="s">
        <v>11660</v>
      </c>
      <c r="L8235" s="10" t="s">
        <v>434</v>
      </c>
      <c r="M8235" s="9" t="s">
        <v>456</v>
      </c>
      <c r="N8235" s="12" t="s">
        <v>11662</v>
      </c>
    </row>
    <row r="8236" customFormat="1" spans="1:14">
      <c r="A8236" s="9" t="s">
        <v>9126</v>
      </c>
      <c r="B8236" s="9"/>
      <c r="C8236" s="9" t="s">
        <v>16338</v>
      </c>
      <c r="D8236" s="9" t="s">
        <v>16339</v>
      </c>
      <c r="E8236" s="9" t="s">
        <v>451</v>
      </c>
      <c r="F8236" s="9"/>
      <c r="G8236" s="9"/>
      <c r="H8236" s="10" t="s">
        <v>1350</v>
      </c>
      <c r="I8236" s="10"/>
      <c r="J8236" s="10" t="s">
        <v>11659</v>
      </c>
      <c r="K8236" s="10" t="s">
        <v>11660</v>
      </c>
      <c r="L8236" s="10" t="s">
        <v>434</v>
      </c>
      <c r="M8236" s="9" t="s">
        <v>456</v>
      </c>
      <c r="N8236" s="12" t="s">
        <v>11662</v>
      </c>
    </row>
    <row r="8237" customFormat="1" spans="1:14">
      <c r="A8237" s="9" t="s">
        <v>9126</v>
      </c>
      <c r="B8237" s="9"/>
      <c r="C8237" s="9" t="s">
        <v>16340</v>
      </c>
      <c r="D8237" s="9" t="s">
        <v>16341</v>
      </c>
      <c r="E8237" s="9" t="s">
        <v>451</v>
      </c>
      <c r="F8237" s="9"/>
      <c r="G8237" s="9"/>
      <c r="H8237" s="10" t="s">
        <v>1350</v>
      </c>
      <c r="I8237" s="10"/>
      <c r="J8237" s="10" t="s">
        <v>11659</v>
      </c>
      <c r="K8237" s="10" t="s">
        <v>11660</v>
      </c>
      <c r="L8237" s="10" t="s">
        <v>434</v>
      </c>
      <c r="M8237" s="9" t="s">
        <v>456</v>
      </c>
      <c r="N8237" s="12" t="s">
        <v>11662</v>
      </c>
    </row>
    <row r="8238" customFormat="1" spans="1:14">
      <c r="A8238" s="9" t="s">
        <v>9126</v>
      </c>
      <c r="B8238" s="9"/>
      <c r="C8238" s="9" t="s">
        <v>16342</v>
      </c>
      <c r="D8238" s="9" t="s">
        <v>16343</v>
      </c>
      <c r="E8238" s="9" t="s">
        <v>451</v>
      </c>
      <c r="F8238" s="9"/>
      <c r="G8238" s="9"/>
      <c r="H8238" s="10" t="s">
        <v>1350</v>
      </c>
      <c r="I8238" s="10"/>
      <c r="J8238" s="10" t="s">
        <v>11659</v>
      </c>
      <c r="K8238" s="10" t="s">
        <v>11660</v>
      </c>
      <c r="L8238" s="10" t="s">
        <v>434</v>
      </c>
      <c r="M8238" s="9" t="s">
        <v>456</v>
      </c>
      <c r="N8238" s="12" t="s">
        <v>11662</v>
      </c>
    </row>
    <row r="8239" customFormat="1" spans="1:14">
      <c r="A8239" s="9" t="s">
        <v>9126</v>
      </c>
      <c r="B8239" s="9"/>
      <c r="C8239" s="9" t="s">
        <v>16344</v>
      </c>
      <c r="D8239" s="9" t="s">
        <v>16345</v>
      </c>
      <c r="E8239" s="9" t="s">
        <v>451</v>
      </c>
      <c r="F8239" s="9"/>
      <c r="G8239" s="9"/>
      <c r="H8239" s="10" t="s">
        <v>1350</v>
      </c>
      <c r="I8239" s="10"/>
      <c r="J8239" s="10" t="s">
        <v>11659</v>
      </c>
      <c r="K8239" s="10" t="s">
        <v>11660</v>
      </c>
      <c r="L8239" s="10" t="s">
        <v>434</v>
      </c>
      <c r="M8239" s="9" t="s">
        <v>456</v>
      </c>
      <c r="N8239" s="12" t="s">
        <v>11662</v>
      </c>
    </row>
    <row r="8240" customFormat="1" spans="1:14">
      <c r="A8240" s="9" t="s">
        <v>9126</v>
      </c>
      <c r="B8240" s="9"/>
      <c r="C8240" s="9" t="s">
        <v>16346</v>
      </c>
      <c r="D8240" s="9" t="s">
        <v>16347</v>
      </c>
      <c r="E8240" s="9" t="s">
        <v>451</v>
      </c>
      <c r="F8240" s="9"/>
      <c r="G8240" s="9"/>
      <c r="H8240" s="10" t="s">
        <v>1350</v>
      </c>
      <c r="I8240" s="10"/>
      <c r="J8240" s="10" t="s">
        <v>11659</v>
      </c>
      <c r="K8240" s="10" t="s">
        <v>11660</v>
      </c>
      <c r="L8240" s="10" t="s">
        <v>434</v>
      </c>
      <c r="M8240" s="9" t="s">
        <v>456</v>
      </c>
      <c r="N8240" s="12" t="s">
        <v>11662</v>
      </c>
    </row>
    <row r="8241" customFormat="1" spans="1:14">
      <c r="A8241" s="9" t="s">
        <v>9126</v>
      </c>
      <c r="B8241" s="9"/>
      <c r="C8241" s="9" t="s">
        <v>16348</v>
      </c>
      <c r="D8241" s="9" t="s">
        <v>16349</v>
      </c>
      <c r="E8241" s="9" t="s">
        <v>451</v>
      </c>
      <c r="F8241" s="9"/>
      <c r="G8241" s="9"/>
      <c r="H8241" s="10" t="s">
        <v>1350</v>
      </c>
      <c r="I8241" s="10"/>
      <c r="J8241" s="10" t="s">
        <v>11659</v>
      </c>
      <c r="K8241" s="10" t="s">
        <v>11660</v>
      </c>
      <c r="L8241" s="10" t="s">
        <v>434</v>
      </c>
      <c r="M8241" s="9" t="s">
        <v>456</v>
      </c>
      <c r="N8241" s="12" t="s">
        <v>11662</v>
      </c>
    </row>
    <row r="8242" customFormat="1" spans="1:14">
      <c r="A8242" s="9" t="s">
        <v>9126</v>
      </c>
      <c r="B8242" s="9"/>
      <c r="C8242" s="9" t="s">
        <v>16350</v>
      </c>
      <c r="D8242" s="9" t="s">
        <v>16351</v>
      </c>
      <c r="E8242" s="9" t="s">
        <v>451</v>
      </c>
      <c r="F8242" s="9"/>
      <c r="G8242" s="9"/>
      <c r="H8242" s="10" t="s">
        <v>1350</v>
      </c>
      <c r="I8242" s="10"/>
      <c r="J8242" s="10" t="s">
        <v>11659</v>
      </c>
      <c r="K8242" s="10" t="s">
        <v>11660</v>
      </c>
      <c r="L8242" s="10" t="s">
        <v>434</v>
      </c>
      <c r="M8242" s="9" t="s">
        <v>456</v>
      </c>
      <c r="N8242" s="12" t="s">
        <v>11662</v>
      </c>
    </row>
    <row r="8243" customFormat="1" spans="1:14">
      <c r="A8243" s="9" t="s">
        <v>9126</v>
      </c>
      <c r="B8243" s="9"/>
      <c r="C8243" s="9" t="s">
        <v>16352</v>
      </c>
      <c r="D8243" s="9" t="s">
        <v>16353</v>
      </c>
      <c r="E8243" s="9" t="s">
        <v>451</v>
      </c>
      <c r="F8243" s="9"/>
      <c r="G8243" s="9"/>
      <c r="H8243" s="10" t="s">
        <v>1350</v>
      </c>
      <c r="I8243" s="10"/>
      <c r="J8243" s="10" t="s">
        <v>11659</v>
      </c>
      <c r="K8243" s="10" t="s">
        <v>11660</v>
      </c>
      <c r="L8243" s="10" t="s">
        <v>434</v>
      </c>
      <c r="M8243" s="9" t="s">
        <v>456</v>
      </c>
      <c r="N8243" s="12" t="s">
        <v>11662</v>
      </c>
    </row>
    <row r="8244" customFormat="1" spans="1:14">
      <c r="A8244" s="9" t="s">
        <v>9126</v>
      </c>
      <c r="B8244" s="9"/>
      <c r="C8244" s="9" t="s">
        <v>16354</v>
      </c>
      <c r="D8244" s="9" t="s">
        <v>16355</v>
      </c>
      <c r="E8244" s="9" t="s">
        <v>451</v>
      </c>
      <c r="F8244" s="9"/>
      <c r="G8244" s="9"/>
      <c r="H8244" s="10" t="s">
        <v>1350</v>
      </c>
      <c r="I8244" s="10"/>
      <c r="J8244" s="10" t="s">
        <v>11659</v>
      </c>
      <c r="K8244" s="10" t="s">
        <v>11660</v>
      </c>
      <c r="L8244" s="10" t="s">
        <v>434</v>
      </c>
      <c r="M8244" s="9" t="s">
        <v>456</v>
      </c>
      <c r="N8244" s="12" t="s">
        <v>11662</v>
      </c>
    </row>
    <row r="8245" customFormat="1" spans="1:14">
      <c r="A8245" s="9" t="s">
        <v>9126</v>
      </c>
      <c r="B8245" s="9"/>
      <c r="C8245" s="9" t="s">
        <v>16356</v>
      </c>
      <c r="D8245" s="9" t="s">
        <v>16357</v>
      </c>
      <c r="E8245" s="9" t="s">
        <v>451</v>
      </c>
      <c r="F8245" s="9"/>
      <c r="G8245" s="9"/>
      <c r="H8245" s="10" t="s">
        <v>1350</v>
      </c>
      <c r="I8245" s="10"/>
      <c r="J8245" s="10" t="s">
        <v>11659</v>
      </c>
      <c r="K8245" s="10" t="s">
        <v>11660</v>
      </c>
      <c r="L8245" s="10" t="s">
        <v>434</v>
      </c>
      <c r="M8245" s="9" t="s">
        <v>456</v>
      </c>
      <c r="N8245" s="12" t="s">
        <v>11662</v>
      </c>
    </row>
    <row r="8246" customFormat="1" spans="1:14">
      <c r="A8246" s="9" t="s">
        <v>9126</v>
      </c>
      <c r="B8246" s="9"/>
      <c r="C8246" s="9" t="s">
        <v>16358</v>
      </c>
      <c r="D8246" s="9" t="s">
        <v>16359</v>
      </c>
      <c r="E8246" s="9" t="s">
        <v>451</v>
      </c>
      <c r="F8246" s="9"/>
      <c r="G8246" s="9"/>
      <c r="H8246" s="10" t="s">
        <v>1350</v>
      </c>
      <c r="I8246" s="10"/>
      <c r="J8246" s="10" t="s">
        <v>11659</v>
      </c>
      <c r="K8246" s="10" t="s">
        <v>11660</v>
      </c>
      <c r="L8246" s="10" t="s">
        <v>434</v>
      </c>
      <c r="M8246" s="9" t="s">
        <v>456</v>
      </c>
      <c r="N8246" s="12" t="s">
        <v>11662</v>
      </c>
    </row>
    <row r="8247" customFormat="1" spans="1:14">
      <c r="A8247" s="9" t="s">
        <v>9126</v>
      </c>
      <c r="B8247" s="9"/>
      <c r="C8247" s="9" t="s">
        <v>16360</v>
      </c>
      <c r="D8247" s="9" t="s">
        <v>16361</v>
      </c>
      <c r="E8247" s="9" t="s">
        <v>451</v>
      </c>
      <c r="F8247" s="9"/>
      <c r="G8247" s="9"/>
      <c r="H8247" s="10" t="s">
        <v>1350</v>
      </c>
      <c r="I8247" s="10"/>
      <c r="J8247" s="10" t="s">
        <v>11659</v>
      </c>
      <c r="K8247" s="10" t="s">
        <v>11660</v>
      </c>
      <c r="L8247" s="10" t="s">
        <v>434</v>
      </c>
      <c r="M8247" s="9" t="s">
        <v>456</v>
      </c>
      <c r="N8247" s="12" t="s">
        <v>11662</v>
      </c>
    </row>
    <row r="8248" customFormat="1" spans="1:14">
      <c r="A8248" s="9" t="s">
        <v>9126</v>
      </c>
      <c r="B8248" s="9"/>
      <c r="C8248" s="9" t="s">
        <v>16362</v>
      </c>
      <c r="D8248" s="9" t="s">
        <v>16363</v>
      </c>
      <c r="E8248" s="9" t="s">
        <v>451</v>
      </c>
      <c r="F8248" s="9"/>
      <c r="G8248" s="9"/>
      <c r="H8248" s="10" t="s">
        <v>1350</v>
      </c>
      <c r="I8248" s="10"/>
      <c r="J8248" s="10" t="s">
        <v>11659</v>
      </c>
      <c r="K8248" s="10" t="s">
        <v>11660</v>
      </c>
      <c r="L8248" s="10" t="s">
        <v>434</v>
      </c>
      <c r="M8248" s="9" t="s">
        <v>456</v>
      </c>
      <c r="N8248" s="12" t="s">
        <v>11662</v>
      </c>
    </row>
    <row r="8249" customFormat="1" spans="1:14">
      <c r="A8249" s="9" t="s">
        <v>9126</v>
      </c>
      <c r="B8249" s="9"/>
      <c r="C8249" s="9" t="s">
        <v>16364</v>
      </c>
      <c r="D8249" s="9" t="s">
        <v>16365</v>
      </c>
      <c r="E8249" s="9" t="s">
        <v>451</v>
      </c>
      <c r="F8249" s="9"/>
      <c r="G8249" s="9"/>
      <c r="H8249" s="10" t="s">
        <v>1350</v>
      </c>
      <c r="I8249" s="10"/>
      <c r="J8249" s="10" t="s">
        <v>11659</v>
      </c>
      <c r="K8249" s="10" t="s">
        <v>11660</v>
      </c>
      <c r="L8249" s="10" t="s">
        <v>434</v>
      </c>
      <c r="M8249" s="9" t="s">
        <v>456</v>
      </c>
      <c r="N8249" s="12" t="s">
        <v>11662</v>
      </c>
    </row>
    <row r="8250" customFormat="1" spans="1:14">
      <c r="A8250" s="9" t="s">
        <v>9126</v>
      </c>
      <c r="B8250" s="9"/>
      <c r="C8250" s="9" t="s">
        <v>16366</v>
      </c>
      <c r="D8250" s="9" t="s">
        <v>16367</v>
      </c>
      <c r="E8250" s="9" t="s">
        <v>451</v>
      </c>
      <c r="F8250" s="9"/>
      <c r="G8250" s="9"/>
      <c r="H8250" s="10" t="s">
        <v>1350</v>
      </c>
      <c r="I8250" s="10"/>
      <c r="J8250" s="10" t="s">
        <v>11659</v>
      </c>
      <c r="K8250" s="10" t="s">
        <v>11660</v>
      </c>
      <c r="L8250" s="10" t="s">
        <v>434</v>
      </c>
      <c r="M8250" s="9" t="s">
        <v>456</v>
      </c>
      <c r="N8250" s="12" t="s">
        <v>11662</v>
      </c>
    </row>
    <row r="8251" customFormat="1" spans="1:14">
      <c r="A8251" s="9" t="s">
        <v>9126</v>
      </c>
      <c r="B8251" s="9"/>
      <c r="C8251" s="9" t="s">
        <v>16368</v>
      </c>
      <c r="D8251" s="9" t="s">
        <v>16369</v>
      </c>
      <c r="E8251" s="9" t="s">
        <v>451</v>
      </c>
      <c r="F8251" s="9"/>
      <c r="G8251" s="9"/>
      <c r="H8251" s="10" t="s">
        <v>1350</v>
      </c>
      <c r="I8251" s="10"/>
      <c r="J8251" s="10" t="s">
        <v>11659</v>
      </c>
      <c r="K8251" s="10" t="s">
        <v>11660</v>
      </c>
      <c r="L8251" s="10" t="s">
        <v>434</v>
      </c>
      <c r="M8251" s="9" t="s">
        <v>456</v>
      </c>
      <c r="N8251" s="12" t="s">
        <v>11662</v>
      </c>
    </row>
    <row r="8252" customFormat="1" spans="1:14">
      <c r="A8252" s="9" t="s">
        <v>9126</v>
      </c>
      <c r="B8252" s="9"/>
      <c r="C8252" s="9" t="s">
        <v>16370</v>
      </c>
      <c r="D8252" s="9" t="s">
        <v>16371</v>
      </c>
      <c r="E8252" s="9" t="s">
        <v>451</v>
      </c>
      <c r="F8252" s="9"/>
      <c r="G8252" s="9"/>
      <c r="H8252" s="10" t="s">
        <v>1350</v>
      </c>
      <c r="I8252" s="10"/>
      <c r="J8252" s="10" t="s">
        <v>11659</v>
      </c>
      <c r="K8252" s="10" t="s">
        <v>11660</v>
      </c>
      <c r="L8252" s="10" t="s">
        <v>434</v>
      </c>
      <c r="M8252" s="9" t="s">
        <v>456</v>
      </c>
      <c r="N8252" s="12" t="s">
        <v>11662</v>
      </c>
    </row>
    <row r="8253" customFormat="1" spans="1:14">
      <c r="A8253" s="9" t="s">
        <v>9126</v>
      </c>
      <c r="B8253" s="9"/>
      <c r="C8253" s="9" t="s">
        <v>16372</v>
      </c>
      <c r="D8253" s="9" t="s">
        <v>16373</v>
      </c>
      <c r="E8253" s="9" t="s">
        <v>451</v>
      </c>
      <c r="F8253" s="9"/>
      <c r="G8253" s="9"/>
      <c r="H8253" s="10" t="s">
        <v>1350</v>
      </c>
      <c r="I8253" s="10"/>
      <c r="J8253" s="10" t="s">
        <v>11659</v>
      </c>
      <c r="K8253" s="10" t="s">
        <v>11660</v>
      </c>
      <c r="L8253" s="10" t="s">
        <v>434</v>
      </c>
      <c r="M8253" s="9" t="s">
        <v>456</v>
      </c>
      <c r="N8253" s="12" t="s">
        <v>11662</v>
      </c>
    </row>
    <row r="8254" customFormat="1" spans="1:14">
      <c r="A8254" s="9" t="s">
        <v>9126</v>
      </c>
      <c r="B8254" s="9"/>
      <c r="C8254" s="9" t="s">
        <v>16374</v>
      </c>
      <c r="D8254" s="9" t="s">
        <v>16375</v>
      </c>
      <c r="E8254" s="9" t="s">
        <v>451</v>
      </c>
      <c r="F8254" s="9"/>
      <c r="G8254" s="9"/>
      <c r="H8254" s="10" t="s">
        <v>1350</v>
      </c>
      <c r="I8254" s="10"/>
      <c r="J8254" s="10" t="s">
        <v>11659</v>
      </c>
      <c r="K8254" s="10" t="s">
        <v>11660</v>
      </c>
      <c r="L8254" s="10" t="s">
        <v>434</v>
      </c>
      <c r="M8254" s="9" t="s">
        <v>456</v>
      </c>
      <c r="N8254" s="12" t="s">
        <v>11662</v>
      </c>
    </row>
    <row r="8255" customFormat="1" spans="1:14">
      <c r="A8255" s="9" t="s">
        <v>9126</v>
      </c>
      <c r="B8255" s="9"/>
      <c r="C8255" s="9" t="s">
        <v>16376</v>
      </c>
      <c r="D8255" s="9" t="s">
        <v>16377</v>
      </c>
      <c r="E8255" s="9" t="s">
        <v>451</v>
      </c>
      <c r="F8255" s="9"/>
      <c r="G8255" s="9"/>
      <c r="H8255" s="10" t="s">
        <v>1350</v>
      </c>
      <c r="I8255" s="10"/>
      <c r="J8255" s="10" t="s">
        <v>11659</v>
      </c>
      <c r="K8255" s="10" t="s">
        <v>11660</v>
      </c>
      <c r="L8255" s="10" t="s">
        <v>434</v>
      </c>
      <c r="M8255" s="9" t="s">
        <v>456</v>
      </c>
      <c r="N8255" s="12" t="s">
        <v>11662</v>
      </c>
    </row>
    <row r="8256" customFormat="1" spans="1:14">
      <c r="A8256" s="9" t="s">
        <v>9126</v>
      </c>
      <c r="B8256" s="9"/>
      <c r="C8256" s="9" t="s">
        <v>16378</v>
      </c>
      <c r="D8256" s="9" t="s">
        <v>16379</v>
      </c>
      <c r="E8256" s="9" t="s">
        <v>451</v>
      </c>
      <c r="F8256" s="9"/>
      <c r="G8256" s="9"/>
      <c r="H8256" s="10" t="s">
        <v>1350</v>
      </c>
      <c r="I8256" s="10"/>
      <c r="J8256" s="10" t="s">
        <v>11659</v>
      </c>
      <c r="K8256" s="10" t="s">
        <v>11660</v>
      </c>
      <c r="L8256" s="10" t="s">
        <v>434</v>
      </c>
      <c r="M8256" s="9" t="s">
        <v>456</v>
      </c>
      <c r="N8256" s="12" t="s">
        <v>11662</v>
      </c>
    </row>
    <row r="8257" customFormat="1" spans="1:14">
      <c r="A8257" s="9" t="s">
        <v>9126</v>
      </c>
      <c r="B8257" s="9"/>
      <c r="C8257" s="9" t="s">
        <v>16380</v>
      </c>
      <c r="D8257" s="9" t="s">
        <v>16381</v>
      </c>
      <c r="E8257" s="9" t="s">
        <v>451</v>
      </c>
      <c r="F8257" s="9"/>
      <c r="G8257" s="9"/>
      <c r="H8257" s="10" t="s">
        <v>1350</v>
      </c>
      <c r="I8257" s="10"/>
      <c r="J8257" s="10" t="s">
        <v>11659</v>
      </c>
      <c r="K8257" s="10" t="s">
        <v>11660</v>
      </c>
      <c r="L8257" s="10" t="s">
        <v>434</v>
      </c>
      <c r="M8257" s="9" t="s">
        <v>456</v>
      </c>
      <c r="N8257" s="12" t="s">
        <v>11662</v>
      </c>
    </row>
    <row r="8258" customFormat="1" spans="1:14">
      <c r="A8258" s="9" t="s">
        <v>9126</v>
      </c>
      <c r="B8258" s="9"/>
      <c r="C8258" s="9" t="s">
        <v>16382</v>
      </c>
      <c r="D8258" s="9" t="s">
        <v>16383</v>
      </c>
      <c r="E8258" s="9" t="s">
        <v>451</v>
      </c>
      <c r="F8258" s="9"/>
      <c r="G8258" s="9"/>
      <c r="H8258" s="10" t="s">
        <v>1350</v>
      </c>
      <c r="I8258" s="10"/>
      <c r="J8258" s="10" t="s">
        <v>11659</v>
      </c>
      <c r="K8258" s="10" t="s">
        <v>11660</v>
      </c>
      <c r="L8258" s="10" t="s">
        <v>434</v>
      </c>
      <c r="M8258" s="9" t="s">
        <v>456</v>
      </c>
      <c r="N8258" s="12" t="s">
        <v>11662</v>
      </c>
    </row>
    <row r="8259" customFormat="1" spans="1:14">
      <c r="A8259" s="9" t="s">
        <v>9126</v>
      </c>
      <c r="B8259" s="9"/>
      <c r="C8259" s="9" t="s">
        <v>16384</v>
      </c>
      <c r="D8259" s="9" t="s">
        <v>16385</v>
      </c>
      <c r="E8259" s="9" t="s">
        <v>451</v>
      </c>
      <c r="F8259" s="9"/>
      <c r="G8259" s="9"/>
      <c r="H8259" s="10" t="s">
        <v>1350</v>
      </c>
      <c r="I8259" s="10"/>
      <c r="J8259" s="10" t="s">
        <v>11659</v>
      </c>
      <c r="K8259" s="10" t="s">
        <v>11660</v>
      </c>
      <c r="L8259" s="10" t="s">
        <v>434</v>
      </c>
      <c r="M8259" s="9" t="s">
        <v>456</v>
      </c>
      <c r="N8259" s="12" t="s">
        <v>11662</v>
      </c>
    </row>
    <row r="8260" customFormat="1" spans="1:14">
      <c r="A8260" s="9" t="s">
        <v>9126</v>
      </c>
      <c r="B8260" s="9"/>
      <c r="C8260" s="9" t="s">
        <v>16386</v>
      </c>
      <c r="D8260" s="9" t="s">
        <v>16387</v>
      </c>
      <c r="E8260" s="9" t="s">
        <v>451</v>
      </c>
      <c r="F8260" s="9"/>
      <c r="G8260" s="9"/>
      <c r="H8260" s="10" t="s">
        <v>1350</v>
      </c>
      <c r="I8260" s="10"/>
      <c r="J8260" s="10" t="s">
        <v>11659</v>
      </c>
      <c r="K8260" s="10" t="s">
        <v>11660</v>
      </c>
      <c r="L8260" s="10" t="s">
        <v>434</v>
      </c>
      <c r="M8260" s="9" t="s">
        <v>456</v>
      </c>
      <c r="N8260" s="12" t="s">
        <v>11662</v>
      </c>
    </row>
    <row r="8261" customFormat="1" spans="1:14">
      <c r="A8261" s="9" t="s">
        <v>9126</v>
      </c>
      <c r="B8261" s="9"/>
      <c r="C8261" s="9" t="s">
        <v>16388</v>
      </c>
      <c r="D8261" s="9" t="s">
        <v>16389</v>
      </c>
      <c r="E8261" s="9" t="s">
        <v>451</v>
      </c>
      <c r="F8261" s="9"/>
      <c r="G8261" s="9"/>
      <c r="H8261" s="10" t="s">
        <v>1350</v>
      </c>
      <c r="I8261" s="10"/>
      <c r="J8261" s="10" t="s">
        <v>11659</v>
      </c>
      <c r="K8261" s="10" t="s">
        <v>11660</v>
      </c>
      <c r="L8261" s="10" t="s">
        <v>434</v>
      </c>
      <c r="M8261" s="9" t="s">
        <v>456</v>
      </c>
      <c r="N8261" s="12" t="s">
        <v>11662</v>
      </c>
    </row>
    <row r="8262" customFormat="1" spans="1:14">
      <c r="A8262" s="9" t="s">
        <v>9126</v>
      </c>
      <c r="B8262" s="9"/>
      <c r="C8262" s="9" t="s">
        <v>16390</v>
      </c>
      <c r="D8262" s="9" t="s">
        <v>16391</v>
      </c>
      <c r="E8262" s="9" t="s">
        <v>451</v>
      </c>
      <c r="F8262" s="9"/>
      <c r="G8262" s="9"/>
      <c r="H8262" s="10" t="s">
        <v>1350</v>
      </c>
      <c r="I8262" s="10"/>
      <c r="J8262" s="10" t="s">
        <v>11659</v>
      </c>
      <c r="K8262" s="10" t="s">
        <v>11660</v>
      </c>
      <c r="L8262" s="10" t="s">
        <v>434</v>
      </c>
      <c r="M8262" s="9" t="s">
        <v>456</v>
      </c>
      <c r="N8262" s="12" t="s">
        <v>11662</v>
      </c>
    </row>
    <row r="8263" customFormat="1" spans="1:14">
      <c r="A8263" s="9" t="s">
        <v>9126</v>
      </c>
      <c r="B8263" s="9"/>
      <c r="C8263" s="9" t="s">
        <v>16392</v>
      </c>
      <c r="D8263" s="9" t="s">
        <v>16393</v>
      </c>
      <c r="E8263" s="9" t="s">
        <v>451</v>
      </c>
      <c r="F8263" s="9"/>
      <c r="G8263" s="9"/>
      <c r="H8263" s="10" t="s">
        <v>1350</v>
      </c>
      <c r="I8263" s="10"/>
      <c r="J8263" s="10" t="s">
        <v>11659</v>
      </c>
      <c r="K8263" s="10" t="s">
        <v>11660</v>
      </c>
      <c r="L8263" s="10" t="s">
        <v>434</v>
      </c>
      <c r="M8263" s="9" t="s">
        <v>456</v>
      </c>
      <c r="N8263" s="12" t="s">
        <v>11662</v>
      </c>
    </row>
    <row r="8264" customFormat="1" spans="1:14">
      <c r="A8264" s="9" t="s">
        <v>9126</v>
      </c>
      <c r="B8264" s="9"/>
      <c r="C8264" s="9" t="s">
        <v>16394</v>
      </c>
      <c r="D8264" s="9" t="s">
        <v>16395</v>
      </c>
      <c r="E8264" s="9" t="s">
        <v>451</v>
      </c>
      <c r="F8264" s="9"/>
      <c r="G8264" s="9"/>
      <c r="H8264" s="10" t="s">
        <v>1350</v>
      </c>
      <c r="I8264" s="10"/>
      <c r="J8264" s="10" t="s">
        <v>11659</v>
      </c>
      <c r="K8264" s="10" t="s">
        <v>11660</v>
      </c>
      <c r="L8264" s="10" t="s">
        <v>434</v>
      </c>
      <c r="M8264" s="9" t="s">
        <v>456</v>
      </c>
      <c r="N8264" s="12" t="s">
        <v>11662</v>
      </c>
    </row>
    <row r="8265" customFormat="1" spans="1:14">
      <c r="A8265" s="9" t="s">
        <v>9126</v>
      </c>
      <c r="B8265" s="9"/>
      <c r="C8265" s="9" t="s">
        <v>16396</v>
      </c>
      <c r="D8265" s="9" t="s">
        <v>16397</v>
      </c>
      <c r="E8265" s="9" t="s">
        <v>451</v>
      </c>
      <c r="F8265" s="9"/>
      <c r="G8265" s="9"/>
      <c r="H8265" s="10" t="s">
        <v>1350</v>
      </c>
      <c r="I8265" s="10"/>
      <c r="J8265" s="10" t="s">
        <v>11659</v>
      </c>
      <c r="K8265" s="10" t="s">
        <v>11660</v>
      </c>
      <c r="L8265" s="10" t="s">
        <v>434</v>
      </c>
      <c r="M8265" s="9" t="s">
        <v>456</v>
      </c>
      <c r="N8265" s="12" t="s">
        <v>11662</v>
      </c>
    </row>
    <row r="8266" customFormat="1" spans="1:14">
      <c r="A8266" s="9" t="s">
        <v>9126</v>
      </c>
      <c r="B8266" s="9"/>
      <c r="C8266" s="9" t="s">
        <v>16398</v>
      </c>
      <c r="D8266" s="9" t="s">
        <v>16399</v>
      </c>
      <c r="E8266" s="9" t="s">
        <v>451</v>
      </c>
      <c r="F8266" s="9"/>
      <c r="G8266" s="9"/>
      <c r="H8266" s="10" t="s">
        <v>1350</v>
      </c>
      <c r="I8266" s="10"/>
      <c r="J8266" s="10" t="s">
        <v>11659</v>
      </c>
      <c r="K8266" s="10" t="s">
        <v>11660</v>
      </c>
      <c r="L8266" s="10" t="s">
        <v>434</v>
      </c>
      <c r="M8266" s="9" t="s">
        <v>456</v>
      </c>
      <c r="N8266" s="12" t="s">
        <v>11662</v>
      </c>
    </row>
    <row r="8267" customFormat="1" spans="1:14">
      <c r="A8267" s="9" t="s">
        <v>9126</v>
      </c>
      <c r="B8267" s="9"/>
      <c r="C8267" s="9" t="s">
        <v>16400</v>
      </c>
      <c r="D8267" s="9" t="s">
        <v>16401</v>
      </c>
      <c r="E8267" s="9" t="s">
        <v>451</v>
      </c>
      <c r="F8267" s="9"/>
      <c r="G8267" s="9"/>
      <c r="H8267" s="10" t="s">
        <v>1350</v>
      </c>
      <c r="I8267" s="10"/>
      <c r="J8267" s="10" t="s">
        <v>11659</v>
      </c>
      <c r="K8267" s="10" t="s">
        <v>11660</v>
      </c>
      <c r="L8267" s="10" t="s">
        <v>434</v>
      </c>
      <c r="M8267" s="9" t="s">
        <v>456</v>
      </c>
      <c r="N8267" s="12" t="s">
        <v>11662</v>
      </c>
    </row>
    <row r="8268" customFormat="1" spans="1:14">
      <c r="A8268" s="9" t="s">
        <v>9126</v>
      </c>
      <c r="B8268" s="9"/>
      <c r="C8268" s="9" t="s">
        <v>16402</v>
      </c>
      <c r="D8268" s="9" t="s">
        <v>16403</v>
      </c>
      <c r="E8268" s="9" t="s">
        <v>451</v>
      </c>
      <c r="F8268" s="9"/>
      <c r="G8268" s="9"/>
      <c r="H8268" s="10" t="s">
        <v>1350</v>
      </c>
      <c r="I8268" s="10"/>
      <c r="J8268" s="10" t="s">
        <v>11659</v>
      </c>
      <c r="K8268" s="10" t="s">
        <v>11660</v>
      </c>
      <c r="L8268" s="10" t="s">
        <v>434</v>
      </c>
      <c r="M8268" s="9" t="s">
        <v>456</v>
      </c>
      <c r="N8268" s="12" t="s">
        <v>11662</v>
      </c>
    </row>
    <row r="8269" customFormat="1" spans="1:14">
      <c r="A8269" s="9" t="s">
        <v>9126</v>
      </c>
      <c r="B8269" s="9"/>
      <c r="C8269" s="9" t="s">
        <v>16404</v>
      </c>
      <c r="D8269" s="9" t="s">
        <v>16405</v>
      </c>
      <c r="E8269" s="9" t="s">
        <v>451</v>
      </c>
      <c r="F8269" s="9"/>
      <c r="G8269" s="9"/>
      <c r="H8269" s="10" t="s">
        <v>1350</v>
      </c>
      <c r="I8269" s="10"/>
      <c r="J8269" s="10" t="s">
        <v>11659</v>
      </c>
      <c r="K8269" s="10" t="s">
        <v>11660</v>
      </c>
      <c r="L8269" s="10" t="s">
        <v>434</v>
      </c>
      <c r="M8269" s="9" t="s">
        <v>456</v>
      </c>
      <c r="N8269" s="12" t="s">
        <v>11662</v>
      </c>
    </row>
    <row r="8270" customFormat="1" spans="1:14">
      <c r="A8270" s="9" t="s">
        <v>9126</v>
      </c>
      <c r="B8270" s="9"/>
      <c r="C8270" s="9" t="s">
        <v>16406</v>
      </c>
      <c r="D8270" s="9" t="s">
        <v>16407</v>
      </c>
      <c r="E8270" s="9" t="s">
        <v>451</v>
      </c>
      <c r="F8270" s="9"/>
      <c r="G8270" s="9"/>
      <c r="H8270" s="10" t="s">
        <v>1350</v>
      </c>
      <c r="I8270" s="10"/>
      <c r="J8270" s="10" t="s">
        <v>11659</v>
      </c>
      <c r="K8270" s="10" t="s">
        <v>11660</v>
      </c>
      <c r="L8270" s="10" t="s">
        <v>434</v>
      </c>
      <c r="M8270" s="9" t="s">
        <v>456</v>
      </c>
      <c r="N8270" s="12" t="s">
        <v>11662</v>
      </c>
    </row>
    <row r="8271" customFormat="1" spans="1:14">
      <c r="A8271" s="9" t="s">
        <v>9126</v>
      </c>
      <c r="B8271" s="9"/>
      <c r="C8271" s="9" t="s">
        <v>16408</v>
      </c>
      <c r="D8271" s="9" t="s">
        <v>16409</v>
      </c>
      <c r="E8271" s="9" t="s">
        <v>451</v>
      </c>
      <c r="F8271" s="9"/>
      <c r="G8271" s="9"/>
      <c r="H8271" s="10" t="s">
        <v>1350</v>
      </c>
      <c r="I8271" s="10"/>
      <c r="J8271" s="10" t="s">
        <v>11659</v>
      </c>
      <c r="K8271" s="10" t="s">
        <v>11660</v>
      </c>
      <c r="L8271" s="10" t="s">
        <v>434</v>
      </c>
      <c r="M8271" s="9" t="s">
        <v>456</v>
      </c>
      <c r="N8271" s="12" t="s">
        <v>11662</v>
      </c>
    </row>
    <row r="8272" customFormat="1" spans="1:14">
      <c r="A8272" s="9" t="s">
        <v>9126</v>
      </c>
      <c r="B8272" s="9"/>
      <c r="C8272" s="9" t="s">
        <v>16410</v>
      </c>
      <c r="D8272" s="9" t="s">
        <v>16411</v>
      </c>
      <c r="E8272" s="9" t="s">
        <v>451</v>
      </c>
      <c r="F8272" s="9"/>
      <c r="G8272" s="9"/>
      <c r="H8272" s="10" t="s">
        <v>1350</v>
      </c>
      <c r="I8272" s="10"/>
      <c r="J8272" s="10" t="s">
        <v>11659</v>
      </c>
      <c r="K8272" s="10" t="s">
        <v>11660</v>
      </c>
      <c r="L8272" s="10" t="s">
        <v>434</v>
      </c>
      <c r="M8272" s="9" t="s">
        <v>456</v>
      </c>
      <c r="N8272" s="12" t="s">
        <v>11662</v>
      </c>
    </row>
    <row r="8273" customFormat="1" spans="1:14">
      <c r="A8273" s="9" t="s">
        <v>9126</v>
      </c>
      <c r="B8273" s="9"/>
      <c r="C8273" s="9" t="s">
        <v>16412</v>
      </c>
      <c r="D8273" s="9" t="s">
        <v>16413</v>
      </c>
      <c r="E8273" s="9" t="s">
        <v>451</v>
      </c>
      <c r="F8273" s="9"/>
      <c r="G8273" s="9"/>
      <c r="H8273" s="10" t="s">
        <v>1350</v>
      </c>
      <c r="I8273" s="10"/>
      <c r="J8273" s="10" t="s">
        <v>11659</v>
      </c>
      <c r="K8273" s="10" t="s">
        <v>11660</v>
      </c>
      <c r="L8273" s="10" t="s">
        <v>434</v>
      </c>
      <c r="M8273" s="9" t="s">
        <v>456</v>
      </c>
      <c r="N8273" s="12" t="s">
        <v>11662</v>
      </c>
    </row>
    <row r="8274" customFormat="1" spans="1:14">
      <c r="A8274" s="9" t="s">
        <v>9126</v>
      </c>
      <c r="B8274" s="9"/>
      <c r="C8274" s="9" t="s">
        <v>16414</v>
      </c>
      <c r="D8274" s="9" t="s">
        <v>16415</v>
      </c>
      <c r="E8274" s="9" t="s">
        <v>451</v>
      </c>
      <c r="F8274" s="9"/>
      <c r="G8274" s="9"/>
      <c r="H8274" s="10" t="s">
        <v>1350</v>
      </c>
      <c r="I8274" s="10"/>
      <c r="J8274" s="10" t="s">
        <v>11659</v>
      </c>
      <c r="K8274" s="10" t="s">
        <v>11660</v>
      </c>
      <c r="L8274" s="10" t="s">
        <v>434</v>
      </c>
      <c r="M8274" s="9" t="s">
        <v>456</v>
      </c>
      <c r="N8274" s="12" t="s">
        <v>11662</v>
      </c>
    </row>
    <row r="8275" customFormat="1" spans="1:14">
      <c r="A8275" s="9" t="s">
        <v>9126</v>
      </c>
      <c r="B8275" s="9"/>
      <c r="C8275" s="9" t="s">
        <v>16416</v>
      </c>
      <c r="D8275" s="9" t="s">
        <v>16417</v>
      </c>
      <c r="E8275" s="9" t="s">
        <v>451</v>
      </c>
      <c r="F8275" s="9"/>
      <c r="G8275" s="9"/>
      <c r="H8275" s="10" t="s">
        <v>1350</v>
      </c>
      <c r="I8275" s="10"/>
      <c r="J8275" s="10" t="s">
        <v>11659</v>
      </c>
      <c r="K8275" s="10" t="s">
        <v>11660</v>
      </c>
      <c r="L8275" s="10" t="s">
        <v>434</v>
      </c>
      <c r="M8275" s="9" t="s">
        <v>456</v>
      </c>
      <c r="N8275" s="12" t="s">
        <v>11662</v>
      </c>
    </row>
    <row r="8276" customFormat="1" spans="1:14">
      <c r="A8276" s="9" t="s">
        <v>9126</v>
      </c>
      <c r="B8276" s="9"/>
      <c r="C8276" s="9" t="s">
        <v>16418</v>
      </c>
      <c r="D8276" s="9" t="s">
        <v>16419</v>
      </c>
      <c r="E8276" s="9" t="s">
        <v>451</v>
      </c>
      <c r="F8276" s="9"/>
      <c r="G8276" s="9"/>
      <c r="H8276" s="10" t="s">
        <v>1350</v>
      </c>
      <c r="I8276" s="10"/>
      <c r="J8276" s="10" t="s">
        <v>11659</v>
      </c>
      <c r="K8276" s="10" t="s">
        <v>11660</v>
      </c>
      <c r="L8276" s="10" t="s">
        <v>434</v>
      </c>
      <c r="M8276" s="9" t="s">
        <v>456</v>
      </c>
      <c r="N8276" s="12" t="s">
        <v>11662</v>
      </c>
    </row>
    <row r="8277" customFormat="1" spans="1:14">
      <c r="A8277" s="9" t="s">
        <v>9126</v>
      </c>
      <c r="B8277" s="9"/>
      <c r="C8277" s="9" t="s">
        <v>16420</v>
      </c>
      <c r="D8277" s="9" t="s">
        <v>16421</v>
      </c>
      <c r="E8277" s="9" t="s">
        <v>451</v>
      </c>
      <c r="F8277" s="9"/>
      <c r="G8277" s="9"/>
      <c r="H8277" s="10" t="s">
        <v>1350</v>
      </c>
      <c r="I8277" s="10"/>
      <c r="J8277" s="10" t="s">
        <v>11659</v>
      </c>
      <c r="K8277" s="10" t="s">
        <v>11660</v>
      </c>
      <c r="L8277" s="10" t="s">
        <v>434</v>
      </c>
      <c r="M8277" s="9" t="s">
        <v>456</v>
      </c>
      <c r="N8277" s="12" t="s">
        <v>11662</v>
      </c>
    </row>
    <row r="8278" customFormat="1" spans="1:14">
      <c r="A8278" s="9" t="s">
        <v>9126</v>
      </c>
      <c r="B8278" s="9"/>
      <c r="C8278" s="9" t="s">
        <v>16422</v>
      </c>
      <c r="D8278" s="9" t="s">
        <v>16423</v>
      </c>
      <c r="E8278" s="9" t="s">
        <v>451</v>
      </c>
      <c r="F8278" s="9"/>
      <c r="G8278" s="9"/>
      <c r="H8278" s="10" t="s">
        <v>1350</v>
      </c>
      <c r="I8278" s="10"/>
      <c r="J8278" s="10" t="s">
        <v>11659</v>
      </c>
      <c r="K8278" s="10" t="s">
        <v>11660</v>
      </c>
      <c r="L8278" s="10" t="s">
        <v>434</v>
      </c>
      <c r="M8278" s="9" t="s">
        <v>456</v>
      </c>
      <c r="N8278" s="12" t="s">
        <v>11662</v>
      </c>
    </row>
    <row r="8279" customFormat="1" spans="1:14">
      <c r="A8279" s="9" t="s">
        <v>9126</v>
      </c>
      <c r="B8279" s="9"/>
      <c r="C8279" s="9" t="s">
        <v>16424</v>
      </c>
      <c r="D8279" s="9" t="s">
        <v>16425</v>
      </c>
      <c r="E8279" s="9" t="s">
        <v>451</v>
      </c>
      <c r="F8279" s="9"/>
      <c r="G8279" s="9"/>
      <c r="H8279" s="10" t="s">
        <v>1350</v>
      </c>
      <c r="I8279" s="10"/>
      <c r="J8279" s="10" t="s">
        <v>11659</v>
      </c>
      <c r="K8279" s="10" t="s">
        <v>11660</v>
      </c>
      <c r="L8279" s="10" t="s">
        <v>434</v>
      </c>
      <c r="M8279" s="9" t="s">
        <v>456</v>
      </c>
      <c r="N8279" s="12" t="s">
        <v>11662</v>
      </c>
    </row>
    <row r="8280" customFormat="1" spans="1:14">
      <c r="A8280" s="9" t="s">
        <v>9126</v>
      </c>
      <c r="B8280" s="9"/>
      <c r="C8280" s="9" t="s">
        <v>16426</v>
      </c>
      <c r="D8280" s="9" t="s">
        <v>16427</v>
      </c>
      <c r="E8280" s="9" t="s">
        <v>451</v>
      </c>
      <c r="F8280" s="9"/>
      <c r="G8280" s="9"/>
      <c r="H8280" s="10" t="s">
        <v>1350</v>
      </c>
      <c r="I8280" s="10"/>
      <c r="J8280" s="10" t="s">
        <v>11659</v>
      </c>
      <c r="K8280" s="10" t="s">
        <v>11660</v>
      </c>
      <c r="L8280" s="10" t="s">
        <v>434</v>
      </c>
      <c r="M8280" s="9" t="s">
        <v>456</v>
      </c>
      <c r="N8280" s="12" t="s">
        <v>11662</v>
      </c>
    </row>
    <row r="8281" customFormat="1" spans="1:14">
      <c r="A8281" s="9" t="s">
        <v>9126</v>
      </c>
      <c r="B8281" s="9"/>
      <c r="C8281" s="9" t="s">
        <v>16428</v>
      </c>
      <c r="D8281" s="9" t="s">
        <v>16429</v>
      </c>
      <c r="E8281" s="9" t="s">
        <v>451</v>
      </c>
      <c r="F8281" s="9"/>
      <c r="G8281" s="9"/>
      <c r="H8281" s="10" t="s">
        <v>1350</v>
      </c>
      <c r="I8281" s="10"/>
      <c r="J8281" s="10" t="s">
        <v>11659</v>
      </c>
      <c r="K8281" s="10" t="s">
        <v>11660</v>
      </c>
      <c r="L8281" s="10" t="s">
        <v>434</v>
      </c>
      <c r="M8281" s="9" t="s">
        <v>456</v>
      </c>
      <c r="N8281" s="12" t="s">
        <v>11662</v>
      </c>
    </row>
    <row r="8282" customFormat="1" spans="1:14">
      <c r="A8282" s="9" t="s">
        <v>9126</v>
      </c>
      <c r="B8282" s="9"/>
      <c r="C8282" s="9" t="s">
        <v>16430</v>
      </c>
      <c r="D8282" s="9" t="s">
        <v>16431</v>
      </c>
      <c r="E8282" s="9" t="s">
        <v>451</v>
      </c>
      <c r="F8282" s="9"/>
      <c r="G8282" s="9"/>
      <c r="H8282" s="10" t="s">
        <v>1350</v>
      </c>
      <c r="I8282" s="10"/>
      <c r="J8282" s="10" t="s">
        <v>11659</v>
      </c>
      <c r="K8282" s="10" t="s">
        <v>11660</v>
      </c>
      <c r="L8282" s="10" t="s">
        <v>434</v>
      </c>
      <c r="M8282" s="9" t="s">
        <v>456</v>
      </c>
      <c r="N8282" s="12" t="s">
        <v>11662</v>
      </c>
    </row>
    <row r="8283" customFormat="1" spans="1:14">
      <c r="A8283" s="9" t="s">
        <v>9126</v>
      </c>
      <c r="B8283" s="9"/>
      <c r="C8283" s="9" t="s">
        <v>16432</v>
      </c>
      <c r="D8283" s="9" t="s">
        <v>16433</v>
      </c>
      <c r="E8283" s="9" t="s">
        <v>451</v>
      </c>
      <c r="F8283" s="9"/>
      <c r="G8283" s="9"/>
      <c r="H8283" s="10" t="s">
        <v>1350</v>
      </c>
      <c r="I8283" s="10"/>
      <c r="J8283" s="10" t="s">
        <v>11659</v>
      </c>
      <c r="K8283" s="10" t="s">
        <v>11660</v>
      </c>
      <c r="L8283" s="10" t="s">
        <v>434</v>
      </c>
      <c r="M8283" s="9" t="s">
        <v>456</v>
      </c>
      <c r="N8283" s="12" t="s">
        <v>11662</v>
      </c>
    </row>
    <row r="8284" customFormat="1" spans="1:14">
      <c r="A8284" s="9" t="s">
        <v>9126</v>
      </c>
      <c r="B8284" s="9"/>
      <c r="C8284" s="9" t="s">
        <v>16434</v>
      </c>
      <c r="D8284" s="9" t="s">
        <v>16435</v>
      </c>
      <c r="E8284" s="9" t="s">
        <v>451</v>
      </c>
      <c r="F8284" s="9"/>
      <c r="G8284" s="9"/>
      <c r="H8284" s="10" t="s">
        <v>1350</v>
      </c>
      <c r="I8284" s="10"/>
      <c r="J8284" s="10" t="s">
        <v>11659</v>
      </c>
      <c r="K8284" s="10" t="s">
        <v>11660</v>
      </c>
      <c r="L8284" s="10" t="s">
        <v>434</v>
      </c>
      <c r="M8284" s="9" t="s">
        <v>456</v>
      </c>
      <c r="N8284" s="12" t="s">
        <v>11662</v>
      </c>
    </row>
    <row r="8285" customFormat="1" spans="1:14">
      <c r="A8285" s="9" t="s">
        <v>9126</v>
      </c>
      <c r="B8285" s="9"/>
      <c r="C8285" s="9" t="s">
        <v>16436</v>
      </c>
      <c r="D8285" s="9" t="s">
        <v>16437</v>
      </c>
      <c r="E8285" s="9" t="s">
        <v>451</v>
      </c>
      <c r="F8285" s="9"/>
      <c r="G8285" s="9"/>
      <c r="H8285" s="10" t="s">
        <v>1350</v>
      </c>
      <c r="I8285" s="10"/>
      <c r="J8285" s="10" t="s">
        <v>11659</v>
      </c>
      <c r="K8285" s="10" t="s">
        <v>11660</v>
      </c>
      <c r="L8285" s="10" t="s">
        <v>434</v>
      </c>
      <c r="M8285" s="9" t="s">
        <v>456</v>
      </c>
      <c r="N8285" s="12" t="s">
        <v>11662</v>
      </c>
    </row>
    <row r="8286" customFormat="1" spans="1:14">
      <c r="A8286" s="9" t="s">
        <v>9126</v>
      </c>
      <c r="B8286" s="9"/>
      <c r="C8286" s="9" t="s">
        <v>16438</v>
      </c>
      <c r="D8286" s="9" t="s">
        <v>16439</v>
      </c>
      <c r="E8286" s="9" t="s">
        <v>451</v>
      </c>
      <c r="F8286" s="9"/>
      <c r="G8286" s="9"/>
      <c r="H8286" s="10" t="s">
        <v>1350</v>
      </c>
      <c r="I8286" s="10"/>
      <c r="J8286" s="10" t="s">
        <v>11659</v>
      </c>
      <c r="K8286" s="10" t="s">
        <v>11660</v>
      </c>
      <c r="L8286" s="10" t="s">
        <v>434</v>
      </c>
      <c r="M8286" s="9" t="s">
        <v>456</v>
      </c>
      <c r="N8286" s="12" t="s">
        <v>11662</v>
      </c>
    </row>
    <row r="8287" customFormat="1" spans="1:14">
      <c r="A8287" s="9" t="s">
        <v>9126</v>
      </c>
      <c r="B8287" s="9"/>
      <c r="C8287" s="9" t="s">
        <v>16440</v>
      </c>
      <c r="D8287" s="9" t="s">
        <v>16441</v>
      </c>
      <c r="E8287" s="9" t="s">
        <v>451</v>
      </c>
      <c r="F8287" s="9"/>
      <c r="G8287" s="9"/>
      <c r="H8287" s="10" t="s">
        <v>1350</v>
      </c>
      <c r="I8287" s="10"/>
      <c r="J8287" s="10" t="s">
        <v>11659</v>
      </c>
      <c r="K8287" s="10" t="s">
        <v>11660</v>
      </c>
      <c r="L8287" s="10" t="s">
        <v>434</v>
      </c>
      <c r="M8287" s="9" t="s">
        <v>456</v>
      </c>
      <c r="N8287" s="12" t="s">
        <v>11662</v>
      </c>
    </row>
    <row r="8288" customFormat="1" spans="1:14">
      <c r="A8288" s="9" t="s">
        <v>9126</v>
      </c>
      <c r="B8288" s="9"/>
      <c r="C8288" s="9" t="s">
        <v>16442</v>
      </c>
      <c r="D8288" s="9" t="s">
        <v>16443</v>
      </c>
      <c r="E8288" s="9" t="s">
        <v>451</v>
      </c>
      <c r="F8288" s="9"/>
      <c r="G8288" s="9"/>
      <c r="H8288" s="10" t="s">
        <v>1350</v>
      </c>
      <c r="I8288" s="10"/>
      <c r="J8288" s="10" t="s">
        <v>11659</v>
      </c>
      <c r="K8288" s="10" t="s">
        <v>11660</v>
      </c>
      <c r="L8288" s="10" t="s">
        <v>434</v>
      </c>
      <c r="M8288" s="9" t="s">
        <v>456</v>
      </c>
      <c r="N8288" s="12" t="s">
        <v>11662</v>
      </c>
    </row>
    <row r="8289" customFormat="1" spans="1:14">
      <c r="A8289" s="9" t="s">
        <v>9126</v>
      </c>
      <c r="B8289" s="9"/>
      <c r="C8289" s="9" t="s">
        <v>16444</v>
      </c>
      <c r="D8289" s="9" t="s">
        <v>16445</v>
      </c>
      <c r="E8289" s="9" t="s">
        <v>451</v>
      </c>
      <c r="F8289" s="9"/>
      <c r="G8289" s="9"/>
      <c r="H8289" s="10" t="s">
        <v>1350</v>
      </c>
      <c r="I8289" s="10"/>
      <c r="J8289" s="10" t="s">
        <v>11659</v>
      </c>
      <c r="K8289" s="10" t="s">
        <v>11660</v>
      </c>
      <c r="L8289" s="10" t="s">
        <v>434</v>
      </c>
      <c r="M8289" s="9" t="s">
        <v>456</v>
      </c>
      <c r="N8289" s="12" t="s">
        <v>11662</v>
      </c>
    </row>
    <row r="8290" customFormat="1" spans="1:14">
      <c r="A8290" s="9" t="s">
        <v>9126</v>
      </c>
      <c r="B8290" s="9"/>
      <c r="C8290" s="9" t="s">
        <v>16446</v>
      </c>
      <c r="D8290" s="9" t="s">
        <v>16447</v>
      </c>
      <c r="E8290" s="9" t="s">
        <v>451</v>
      </c>
      <c r="F8290" s="9"/>
      <c r="G8290" s="9"/>
      <c r="H8290" s="10" t="s">
        <v>1350</v>
      </c>
      <c r="I8290" s="10"/>
      <c r="J8290" s="10" t="s">
        <v>11659</v>
      </c>
      <c r="K8290" s="10" t="s">
        <v>11660</v>
      </c>
      <c r="L8290" s="10" t="s">
        <v>434</v>
      </c>
      <c r="M8290" s="9" t="s">
        <v>456</v>
      </c>
      <c r="N8290" s="12" t="s">
        <v>11662</v>
      </c>
    </row>
    <row r="8291" customFormat="1" spans="1:14">
      <c r="A8291" s="9" t="s">
        <v>9126</v>
      </c>
      <c r="B8291" s="9"/>
      <c r="C8291" s="9" t="s">
        <v>16448</v>
      </c>
      <c r="D8291" s="9" t="s">
        <v>16449</v>
      </c>
      <c r="E8291" s="9" t="s">
        <v>451</v>
      </c>
      <c r="F8291" s="9"/>
      <c r="G8291" s="9"/>
      <c r="H8291" s="10" t="s">
        <v>1350</v>
      </c>
      <c r="I8291" s="10"/>
      <c r="J8291" s="10" t="s">
        <v>11659</v>
      </c>
      <c r="K8291" s="10" t="s">
        <v>11660</v>
      </c>
      <c r="L8291" s="10" t="s">
        <v>434</v>
      </c>
      <c r="M8291" s="9" t="s">
        <v>456</v>
      </c>
      <c r="N8291" s="12" t="s">
        <v>11662</v>
      </c>
    </row>
    <row r="8292" customFormat="1" spans="1:14">
      <c r="A8292" s="9" t="s">
        <v>9126</v>
      </c>
      <c r="B8292" s="9"/>
      <c r="C8292" s="9" t="s">
        <v>16450</v>
      </c>
      <c r="D8292" s="9" t="s">
        <v>16451</v>
      </c>
      <c r="E8292" s="9" t="s">
        <v>451</v>
      </c>
      <c r="F8292" s="9"/>
      <c r="G8292" s="9"/>
      <c r="H8292" s="10" t="s">
        <v>1350</v>
      </c>
      <c r="I8292" s="10"/>
      <c r="J8292" s="10" t="s">
        <v>11659</v>
      </c>
      <c r="K8292" s="10" t="s">
        <v>11660</v>
      </c>
      <c r="L8292" s="10" t="s">
        <v>434</v>
      </c>
      <c r="M8292" s="9" t="s">
        <v>456</v>
      </c>
      <c r="N8292" s="12" t="s">
        <v>11662</v>
      </c>
    </row>
    <row r="8293" customFormat="1" spans="1:14">
      <c r="A8293" s="9" t="s">
        <v>9126</v>
      </c>
      <c r="B8293" s="9"/>
      <c r="C8293" s="9" t="s">
        <v>16452</v>
      </c>
      <c r="D8293" s="9" t="s">
        <v>16453</v>
      </c>
      <c r="E8293" s="9" t="s">
        <v>451</v>
      </c>
      <c r="F8293" s="9"/>
      <c r="G8293" s="9"/>
      <c r="H8293" s="10" t="s">
        <v>1350</v>
      </c>
      <c r="I8293" s="10"/>
      <c r="J8293" s="10" t="s">
        <v>11659</v>
      </c>
      <c r="K8293" s="10" t="s">
        <v>11660</v>
      </c>
      <c r="L8293" s="10" t="s">
        <v>434</v>
      </c>
      <c r="M8293" s="9" t="s">
        <v>456</v>
      </c>
      <c r="N8293" s="12" t="s">
        <v>11662</v>
      </c>
    </row>
    <row r="8294" customFormat="1" spans="1:14">
      <c r="A8294" s="9" t="s">
        <v>9126</v>
      </c>
      <c r="B8294" s="9"/>
      <c r="C8294" s="9" t="s">
        <v>16454</v>
      </c>
      <c r="D8294" s="9" t="s">
        <v>16455</v>
      </c>
      <c r="E8294" s="9" t="s">
        <v>451</v>
      </c>
      <c r="F8294" s="9"/>
      <c r="G8294" s="9"/>
      <c r="H8294" s="10" t="s">
        <v>1350</v>
      </c>
      <c r="I8294" s="10"/>
      <c r="J8294" s="10" t="s">
        <v>11659</v>
      </c>
      <c r="K8294" s="10" t="s">
        <v>11660</v>
      </c>
      <c r="L8294" s="10" t="s">
        <v>434</v>
      </c>
      <c r="M8294" s="9" t="s">
        <v>456</v>
      </c>
      <c r="N8294" s="12" t="s">
        <v>11662</v>
      </c>
    </row>
    <row r="8295" customFormat="1" spans="1:14">
      <c r="A8295" s="9" t="s">
        <v>9126</v>
      </c>
      <c r="B8295" s="9"/>
      <c r="C8295" s="9" t="s">
        <v>16456</v>
      </c>
      <c r="D8295" s="9" t="s">
        <v>16457</v>
      </c>
      <c r="E8295" s="9" t="s">
        <v>451</v>
      </c>
      <c r="F8295" s="9"/>
      <c r="G8295" s="9"/>
      <c r="H8295" s="10" t="s">
        <v>1350</v>
      </c>
      <c r="I8295" s="10"/>
      <c r="J8295" s="10" t="s">
        <v>11659</v>
      </c>
      <c r="K8295" s="10" t="s">
        <v>11660</v>
      </c>
      <c r="L8295" s="10" t="s">
        <v>434</v>
      </c>
      <c r="M8295" s="9" t="s">
        <v>456</v>
      </c>
      <c r="N8295" s="12" t="s">
        <v>11662</v>
      </c>
    </row>
    <row r="8296" customFormat="1" spans="1:14">
      <c r="A8296" s="9" t="s">
        <v>9126</v>
      </c>
      <c r="B8296" s="9"/>
      <c r="C8296" s="9" t="s">
        <v>16458</v>
      </c>
      <c r="D8296" s="9" t="s">
        <v>16459</v>
      </c>
      <c r="E8296" s="9" t="s">
        <v>451</v>
      </c>
      <c r="F8296" s="9"/>
      <c r="G8296" s="9"/>
      <c r="H8296" s="10" t="s">
        <v>1350</v>
      </c>
      <c r="I8296" s="10"/>
      <c r="J8296" s="10" t="s">
        <v>11659</v>
      </c>
      <c r="K8296" s="10" t="s">
        <v>11660</v>
      </c>
      <c r="L8296" s="10" t="s">
        <v>434</v>
      </c>
      <c r="M8296" s="9" t="s">
        <v>456</v>
      </c>
      <c r="N8296" s="12" t="s">
        <v>11662</v>
      </c>
    </row>
    <row r="8297" customFormat="1" spans="1:14">
      <c r="A8297" s="9" t="s">
        <v>9126</v>
      </c>
      <c r="B8297" s="9"/>
      <c r="C8297" s="9" t="s">
        <v>16460</v>
      </c>
      <c r="D8297" s="9" t="s">
        <v>16461</v>
      </c>
      <c r="E8297" s="9" t="s">
        <v>451</v>
      </c>
      <c r="F8297" s="9"/>
      <c r="G8297" s="9"/>
      <c r="H8297" s="10" t="s">
        <v>1350</v>
      </c>
      <c r="I8297" s="10"/>
      <c r="J8297" s="10" t="s">
        <v>11659</v>
      </c>
      <c r="K8297" s="10" t="s">
        <v>11660</v>
      </c>
      <c r="L8297" s="10" t="s">
        <v>434</v>
      </c>
      <c r="M8297" s="9" t="s">
        <v>456</v>
      </c>
      <c r="N8297" s="12" t="s">
        <v>11662</v>
      </c>
    </row>
    <row r="8298" customFormat="1" spans="1:14">
      <c r="A8298" s="9" t="s">
        <v>9126</v>
      </c>
      <c r="B8298" s="9"/>
      <c r="C8298" s="9" t="s">
        <v>16462</v>
      </c>
      <c r="D8298" s="9" t="s">
        <v>16463</v>
      </c>
      <c r="E8298" s="9" t="s">
        <v>451</v>
      </c>
      <c r="F8298" s="9"/>
      <c r="G8298" s="9"/>
      <c r="H8298" s="10" t="s">
        <v>1350</v>
      </c>
      <c r="I8298" s="10"/>
      <c r="J8298" s="10" t="s">
        <v>11659</v>
      </c>
      <c r="K8298" s="10" t="s">
        <v>11660</v>
      </c>
      <c r="L8298" s="10" t="s">
        <v>434</v>
      </c>
      <c r="M8298" s="9" t="s">
        <v>456</v>
      </c>
      <c r="N8298" s="12" t="s">
        <v>11662</v>
      </c>
    </row>
    <row r="8299" customFormat="1" spans="1:14">
      <c r="A8299" s="9" t="s">
        <v>9126</v>
      </c>
      <c r="B8299" s="9"/>
      <c r="C8299" s="9" t="s">
        <v>16464</v>
      </c>
      <c r="D8299" s="9" t="s">
        <v>16465</v>
      </c>
      <c r="E8299" s="9" t="s">
        <v>451</v>
      </c>
      <c r="F8299" s="9"/>
      <c r="G8299" s="9"/>
      <c r="H8299" s="10" t="s">
        <v>1350</v>
      </c>
      <c r="I8299" s="10"/>
      <c r="J8299" s="10" t="s">
        <v>11659</v>
      </c>
      <c r="K8299" s="10" t="s">
        <v>11660</v>
      </c>
      <c r="L8299" s="10" t="s">
        <v>434</v>
      </c>
      <c r="M8299" s="9" t="s">
        <v>456</v>
      </c>
      <c r="N8299" s="12" t="s">
        <v>11662</v>
      </c>
    </row>
    <row r="8300" customFormat="1" spans="1:14">
      <c r="A8300" s="9" t="s">
        <v>9126</v>
      </c>
      <c r="B8300" s="9"/>
      <c r="C8300" s="9" t="s">
        <v>16466</v>
      </c>
      <c r="D8300" s="9" t="s">
        <v>16467</v>
      </c>
      <c r="E8300" s="9" t="s">
        <v>451</v>
      </c>
      <c r="F8300" s="9"/>
      <c r="G8300" s="9"/>
      <c r="H8300" s="10" t="s">
        <v>1350</v>
      </c>
      <c r="I8300" s="10"/>
      <c r="J8300" s="10" t="s">
        <v>11659</v>
      </c>
      <c r="K8300" s="10" t="s">
        <v>11660</v>
      </c>
      <c r="L8300" s="10" t="s">
        <v>434</v>
      </c>
      <c r="M8300" s="9" t="s">
        <v>456</v>
      </c>
      <c r="N8300" s="12" t="s">
        <v>11662</v>
      </c>
    </row>
    <row r="8301" customFormat="1" spans="1:14">
      <c r="A8301" s="9" t="s">
        <v>9126</v>
      </c>
      <c r="B8301" s="9"/>
      <c r="C8301" s="9" t="s">
        <v>16468</v>
      </c>
      <c r="D8301" s="9" t="s">
        <v>16469</v>
      </c>
      <c r="E8301" s="9" t="s">
        <v>451</v>
      </c>
      <c r="F8301" s="9"/>
      <c r="G8301" s="9"/>
      <c r="H8301" s="10" t="s">
        <v>1350</v>
      </c>
      <c r="I8301" s="10"/>
      <c r="J8301" s="10" t="s">
        <v>11659</v>
      </c>
      <c r="K8301" s="10" t="s">
        <v>11660</v>
      </c>
      <c r="L8301" s="10" t="s">
        <v>434</v>
      </c>
      <c r="M8301" s="9" t="s">
        <v>456</v>
      </c>
      <c r="N8301" s="12" t="s">
        <v>11662</v>
      </c>
    </row>
    <row r="8302" customFormat="1" spans="1:14">
      <c r="A8302" s="9" t="s">
        <v>9126</v>
      </c>
      <c r="B8302" s="9"/>
      <c r="C8302" s="9" t="s">
        <v>16470</v>
      </c>
      <c r="D8302" s="9" t="s">
        <v>16471</v>
      </c>
      <c r="E8302" s="9" t="s">
        <v>451</v>
      </c>
      <c r="F8302" s="9"/>
      <c r="G8302" s="9"/>
      <c r="H8302" s="10" t="s">
        <v>1350</v>
      </c>
      <c r="I8302" s="10"/>
      <c r="J8302" s="10" t="s">
        <v>11659</v>
      </c>
      <c r="K8302" s="10" t="s">
        <v>11660</v>
      </c>
      <c r="L8302" s="10" t="s">
        <v>434</v>
      </c>
      <c r="M8302" s="9" t="s">
        <v>456</v>
      </c>
      <c r="N8302" s="12" t="s">
        <v>11662</v>
      </c>
    </row>
    <row r="8303" customFormat="1" spans="1:14">
      <c r="A8303" s="9" t="s">
        <v>9126</v>
      </c>
      <c r="B8303" s="9"/>
      <c r="C8303" s="9" t="s">
        <v>16472</v>
      </c>
      <c r="D8303" s="9" t="s">
        <v>16473</v>
      </c>
      <c r="E8303" s="9" t="s">
        <v>451</v>
      </c>
      <c r="F8303" s="9"/>
      <c r="G8303" s="9"/>
      <c r="H8303" s="10" t="s">
        <v>1350</v>
      </c>
      <c r="I8303" s="10"/>
      <c r="J8303" s="10" t="s">
        <v>11659</v>
      </c>
      <c r="K8303" s="10" t="s">
        <v>11660</v>
      </c>
      <c r="L8303" s="10" t="s">
        <v>434</v>
      </c>
      <c r="M8303" s="9" t="s">
        <v>456</v>
      </c>
      <c r="N8303" s="12" t="s">
        <v>11662</v>
      </c>
    </row>
    <row r="8304" customFormat="1" spans="1:14">
      <c r="A8304" s="9" t="s">
        <v>9126</v>
      </c>
      <c r="B8304" s="9"/>
      <c r="C8304" s="9" t="s">
        <v>16474</v>
      </c>
      <c r="D8304" s="9" t="s">
        <v>16475</v>
      </c>
      <c r="E8304" s="9" t="s">
        <v>451</v>
      </c>
      <c r="F8304" s="9"/>
      <c r="G8304" s="9"/>
      <c r="H8304" s="10" t="s">
        <v>1350</v>
      </c>
      <c r="I8304" s="10"/>
      <c r="J8304" s="10" t="s">
        <v>11659</v>
      </c>
      <c r="K8304" s="10" t="s">
        <v>11660</v>
      </c>
      <c r="L8304" s="10" t="s">
        <v>434</v>
      </c>
      <c r="M8304" s="9" t="s">
        <v>456</v>
      </c>
      <c r="N8304" s="12" t="s">
        <v>11662</v>
      </c>
    </row>
    <row r="8305" customFormat="1" spans="1:14">
      <c r="A8305" s="9" t="s">
        <v>9126</v>
      </c>
      <c r="B8305" s="9"/>
      <c r="C8305" s="9" t="s">
        <v>16476</v>
      </c>
      <c r="D8305" s="9" t="s">
        <v>16477</v>
      </c>
      <c r="E8305" s="9" t="s">
        <v>451</v>
      </c>
      <c r="F8305" s="9"/>
      <c r="G8305" s="9"/>
      <c r="H8305" s="10" t="s">
        <v>1350</v>
      </c>
      <c r="I8305" s="10"/>
      <c r="J8305" s="10" t="s">
        <v>11659</v>
      </c>
      <c r="K8305" s="10" t="s">
        <v>11660</v>
      </c>
      <c r="L8305" s="10" t="s">
        <v>434</v>
      </c>
      <c r="M8305" s="9" t="s">
        <v>456</v>
      </c>
      <c r="N8305" s="12" t="s">
        <v>11662</v>
      </c>
    </row>
    <row r="8306" customFormat="1" spans="1:14">
      <c r="A8306" s="9" t="s">
        <v>9126</v>
      </c>
      <c r="B8306" s="9"/>
      <c r="C8306" s="9" t="s">
        <v>16478</v>
      </c>
      <c r="D8306" s="9" t="s">
        <v>16479</v>
      </c>
      <c r="E8306" s="9" t="s">
        <v>451</v>
      </c>
      <c r="F8306" s="9"/>
      <c r="G8306" s="9"/>
      <c r="H8306" s="10" t="s">
        <v>1350</v>
      </c>
      <c r="I8306" s="10"/>
      <c r="J8306" s="10" t="s">
        <v>11659</v>
      </c>
      <c r="K8306" s="10" t="s">
        <v>11660</v>
      </c>
      <c r="L8306" s="10" t="s">
        <v>434</v>
      </c>
      <c r="M8306" s="9" t="s">
        <v>456</v>
      </c>
      <c r="N8306" s="12" t="s">
        <v>11662</v>
      </c>
    </row>
    <row r="8307" customFormat="1" spans="1:14">
      <c r="A8307" s="9" t="s">
        <v>9126</v>
      </c>
      <c r="B8307" s="9"/>
      <c r="C8307" s="9" t="s">
        <v>16480</v>
      </c>
      <c r="D8307" s="9" t="s">
        <v>16481</v>
      </c>
      <c r="E8307" s="9" t="s">
        <v>451</v>
      </c>
      <c r="F8307" s="9"/>
      <c r="G8307" s="9"/>
      <c r="H8307" s="10" t="s">
        <v>1350</v>
      </c>
      <c r="I8307" s="10"/>
      <c r="J8307" s="10" t="s">
        <v>11659</v>
      </c>
      <c r="K8307" s="10" t="s">
        <v>11660</v>
      </c>
      <c r="L8307" s="10" t="s">
        <v>434</v>
      </c>
      <c r="M8307" s="9" t="s">
        <v>456</v>
      </c>
      <c r="N8307" s="12" t="s">
        <v>11662</v>
      </c>
    </row>
    <row r="8308" customFormat="1" spans="1:14">
      <c r="A8308" s="9" t="s">
        <v>9126</v>
      </c>
      <c r="B8308" s="9"/>
      <c r="C8308" s="9" t="s">
        <v>16482</v>
      </c>
      <c r="D8308" s="9" t="s">
        <v>16483</v>
      </c>
      <c r="E8308" s="9" t="s">
        <v>451</v>
      </c>
      <c r="F8308" s="9"/>
      <c r="G8308" s="9"/>
      <c r="H8308" s="10" t="s">
        <v>1350</v>
      </c>
      <c r="I8308" s="10"/>
      <c r="J8308" s="10" t="s">
        <v>11659</v>
      </c>
      <c r="K8308" s="10" t="s">
        <v>11660</v>
      </c>
      <c r="L8308" s="10" t="s">
        <v>434</v>
      </c>
      <c r="M8308" s="9" t="s">
        <v>456</v>
      </c>
      <c r="N8308" s="12" t="s">
        <v>11662</v>
      </c>
    </row>
    <row r="8309" customFormat="1" spans="1:14">
      <c r="A8309" s="9" t="s">
        <v>9126</v>
      </c>
      <c r="B8309" s="9"/>
      <c r="C8309" s="9" t="s">
        <v>16484</v>
      </c>
      <c r="D8309" s="9" t="s">
        <v>16485</v>
      </c>
      <c r="E8309" s="9" t="s">
        <v>451</v>
      </c>
      <c r="F8309" s="9"/>
      <c r="G8309" s="9"/>
      <c r="H8309" s="10" t="s">
        <v>1350</v>
      </c>
      <c r="I8309" s="10"/>
      <c r="J8309" s="10" t="s">
        <v>11659</v>
      </c>
      <c r="K8309" s="10" t="s">
        <v>11660</v>
      </c>
      <c r="L8309" s="10" t="s">
        <v>434</v>
      </c>
      <c r="M8309" s="9" t="s">
        <v>456</v>
      </c>
      <c r="N8309" s="12" t="s">
        <v>11662</v>
      </c>
    </row>
    <row r="8310" customFormat="1" spans="1:14">
      <c r="A8310" s="9" t="s">
        <v>9126</v>
      </c>
      <c r="B8310" s="9"/>
      <c r="C8310" s="9" t="s">
        <v>16486</v>
      </c>
      <c r="D8310" s="9" t="s">
        <v>16487</v>
      </c>
      <c r="E8310" s="9" t="s">
        <v>451</v>
      </c>
      <c r="F8310" s="9"/>
      <c r="G8310" s="9"/>
      <c r="H8310" s="10" t="s">
        <v>1350</v>
      </c>
      <c r="I8310" s="10"/>
      <c r="J8310" s="10" t="s">
        <v>11659</v>
      </c>
      <c r="K8310" s="10" t="s">
        <v>11660</v>
      </c>
      <c r="L8310" s="10" t="s">
        <v>434</v>
      </c>
      <c r="M8310" s="9" t="s">
        <v>456</v>
      </c>
      <c r="N8310" s="12" t="s">
        <v>11662</v>
      </c>
    </row>
    <row r="8311" customFormat="1" spans="1:14">
      <c r="A8311" s="9" t="s">
        <v>9126</v>
      </c>
      <c r="B8311" s="9"/>
      <c r="C8311" s="9" t="s">
        <v>16488</v>
      </c>
      <c r="D8311" s="9" t="s">
        <v>16489</v>
      </c>
      <c r="E8311" s="9" t="s">
        <v>451</v>
      </c>
      <c r="F8311" s="9"/>
      <c r="G8311" s="9"/>
      <c r="H8311" s="10" t="s">
        <v>1350</v>
      </c>
      <c r="I8311" s="10"/>
      <c r="J8311" s="10" t="s">
        <v>11659</v>
      </c>
      <c r="K8311" s="10" t="s">
        <v>11660</v>
      </c>
      <c r="L8311" s="10" t="s">
        <v>434</v>
      </c>
      <c r="M8311" s="9" t="s">
        <v>456</v>
      </c>
      <c r="N8311" s="12" t="s">
        <v>11662</v>
      </c>
    </row>
    <row r="8312" customFormat="1" spans="1:14">
      <c r="A8312" s="9" t="s">
        <v>9126</v>
      </c>
      <c r="B8312" s="9"/>
      <c r="C8312" s="9" t="s">
        <v>16490</v>
      </c>
      <c r="D8312" s="9" t="s">
        <v>16491</v>
      </c>
      <c r="E8312" s="9" t="s">
        <v>451</v>
      </c>
      <c r="F8312" s="9"/>
      <c r="G8312" s="9"/>
      <c r="H8312" s="10" t="s">
        <v>1350</v>
      </c>
      <c r="I8312" s="10"/>
      <c r="J8312" s="10" t="s">
        <v>11659</v>
      </c>
      <c r="K8312" s="10" t="s">
        <v>11660</v>
      </c>
      <c r="L8312" s="10" t="s">
        <v>434</v>
      </c>
      <c r="M8312" s="9" t="s">
        <v>456</v>
      </c>
      <c r="N8312" s="12" t="s">
        <v>11662</v>
      </c>
    </row>
    <row r="8313" customFormat="1" spans="1:14">
      <c r="A8313" s="9" t="s">
        <v>9126</v>
      </c>
      <c r="B8313" s="9"/>
      <c r="C8313" s="9" t="s">
        <v>16492</v>
      </c>
      <c r="D8313" s="9" t="s">
        <v>16493</v>
      </c>
      <c r="E8313" s="9" t="s">
        <v>451</v>
      </c>
      <c r="F8313" s="9"/>
      <c r="G8313" s="9"/>
      <c r="H8313" s="10" t="s">
        <v>1350</v>
      </c>
      <c r="I8313" s="10"/>
      <c r="J8313" s="10" t="s">
        <v>11659</v>
      </c>
      <c r="K8313" s="10" t="s">
        <v>11660</v>
      </c>
      <c r="L8313" s="10" t="s">
        <v>434</v>
      </c>
      <c r="M8313" s="9" t="s">
        <v>456</v>
      </c>
      <c r="N8313" s="12" t="s">
        <v>11662</v>
      </c>
    </row>
    <row r="8314" customFormat="1" spans="1:14">
      <c r="A8314" s="9" t="s">
        <v>9126</v>
      </c>
      <c r="B8314" s="9"/>
      <c r="C8314" s="9" t="s">
        <v>16494</v>
      </c>
      <c r="D8314" s="9" t="s">
        <v>16495</v>
      </c>
      <c r="E8314" s="9" t="s">
        <v>451</v>
      </c>
      <c r="F8314" s="9"/>
      <c r="G8314" s="9"/>
      <c r="H8314" s="10" t="s">
        <v>1350</v>
      </c>
      <c r="I8314" s="10"/>
      <c r="J8314" s="10" t="s">
        <v>11659</v>
      </c>
      <c r="K8314" s="10" t="s">
        <v>11660</v>
      </c>
      <c r="L8314" s="10" t="s">
        <v>434</v>
      </c>
      <c r="M8314" s="9" t="s">
        <v>456</v>
      </c>
      <c r="N8314" s="12" t="s">
        <v>11662</v>
      </c>
    </row>
    <row r="8315" customFormat="1" spans="1:14">
      <c r="A8315" s="9" t="s">
        <v>9126</v>
      </c>
      <c r="B8315" s="9"/>
      <c r="C8315" s="9" t="s">
        <v>16496</v>
      </c>
      <c r="D8315" s="9" t="s">
        <v>16497</v>
      </c>
      <c r="E8315" s="9" t="s">
        <v>451</v>
      </c>
      <c r="F8315" s="9"/>
      <c r="G8315" s="9"/>
      <c r="H8315" s="10" t="s">
        <v>1350</v>
      </c>
      <c r="I8315" s="10"/>
      <c r="J8315" s="10" t="s">
        <v>11659</v>
      </c>
      <c r="K8315" s="10" t="s">
        <v>11660</v>
      </c>
      <c r="L8315" s="10" t="s">
        <v>434</v>
      </c>
      <c r="M8315" s="9" t="s">
        <v>456</v>
      </c>
      <c r="N8315" s="12" t="s">
        <v>11662</v>
      </c>
    </row>
    <row r="8316" customFormat="1" spans="1:14">
      <c r="A8316" s="9" t="s">
        <v>9126</v>
      </c>
      <c r="B8316" s="9"/>
      <c r="C8316" s="9" t="s">
        <v>16498</v>
      </c>
      <c r="D8316" s="9" t="s">
        <v>16499</v>
      </c>
      <c r="E8316" s="9" t="s">
        <v>451</v>
      </c>
      <c r="F8316" s="9"/>
      <c r="G8316" s="9"/>
      <c r="H8316" s="10" t="s">
        <v>1350</v>
      </c>
      <c r="I8316" s="10"/>
      <c r="J8316" s="10" t="s">
        <v>11659</v>
      </c>
      <c r="K8316" s="10" t="s">
        <v>11660</v>
      </c>
      <c r="L8316" s="10" t="s">
        <v>434</v>
      </c>
      <c r="M8316" s="9" t="s">
        <v>456</v>
      </c>
      <c r="N8316" s="12" t="s">
        <v>11662</v>
      </c>
    </row>
    <row r="8317" customFormat="1" spans="1:14">
      <c r="A8317" s="9" t="s">
        <v>9126</v>
      </c>
      <c r="B8317" s="9"/>
      <c r="C8317" s="9" t="s">
        <v>16500</v>
      </c>
      <c r="D8317" s="9" t="s">
        <v>16501</v>
      </c>
      <c r="E8317" s="9" t="s">
        <v>451</v>
      </c>
      <c r="F8317" s="9"/>
      <c r="G8317" s="9"/>
      <c r="H8317" s="10" t="s">
        <v>1350</v>
      </c>
      <c r="I8317" s="10"/>
      <c r="J8317" s="10" t="s">
        <v>11659</v>
      </c>
      <c r="K8317" s="10" t="s">
        <v>11660</v>
      </c>
      <c r="L8317" s="10" t="s">
        <v>434</v>
      </c>
      <c r="M8317" s="9" t="s">
        <v>456</v>
      </c>
      <c r="N8317" s="12" t="s">
        <v>11662</v>
      </c>
    </row>
    <row r="8318" customFormat="1" spans="1:14">
      <c r="A8318" s="9" t="s">
        <v>9126</v>
      </c>
      <c r="B8318" s="9"/>
      <c r="C8318" s="9" t="s">
        <v>16502</v>
      </c>
      <c r="D8318" s="9" t="s">
        <v>16503</v>
      </c>
      <c r="E8318" s="9" t="s">
        <v>451</v>
      </c>
      <c r="F8318" s="9"/>
      <c r="G8318" s="9"/>
      <c r="H8318" s="10" t="s">
        <v>1350</v>
      </c>
      <c r="I8318" s="10"/>
      <c r="J8318" s="10" t="s">
        <v>11659</v>
      </c>
      <c r="K8318" s="10" t="s">
        <v>11660</v>
      </c>
      <c r="L8318" s="10" t="s">
        <v>434</v>
      </c>
      <c r="M8318" s="9" t="s">
        <v>456</v>
      </c>
      <c r="N8318" s="12" t="s">
        <v>11662</v>
      </c>
    </row>
    <row r="8319" customFormat="1" spans="1:14">
      <c r="A8319" s="9" t="s">
        <v>9126</v>
      </c>
      <c r="B8319" s="9"/>
      <c r="C8319" s="9" t="s">
        <v>16504</v>
      </c>
      <c r="D8319" s="9" t="s">
        <v>16505</v>
      </c>
      <c r="E8319" s="9" t="s">
        <v>451</v>
      </c>
      <c r="F8319" s="9"/>
      <c r="G8319" s="9"/>
      <c r="H8319" s="10" t="s">
        <v>1350</v>
      </c>
      <c r="I8319" s="10"/>
      <c r="J8319" s="10" t="s">
        <v>11659</v>
      </c>
      <c r="K8319" s="10" t="s">
        <v>11660</v>
      </c>
      <c r="L8319" s="10" t="s">
        <v>434</v>
      </c>
      <c r="M8319" s="9" t="s">
        <v>456</v>
      </c>
      <c r="N8319" s="12" t="s">
        <v>11662</v>
      </c>
    </row>
    <row r="8320" customFormat="1" spans="1:14">
      <c r="A8320" s="9" t="s">
        <v>9126</v>
      </c>
      <c r="B8320" s="9"/>
      <c r="C8320" s="9" t="s">
        <v>16506</v>
      </c>
      <c r="D8320" s="9" t="s">
        <v>16507</v>
      </c>
      <c r="E8320" s="9" t="s">
        <v>451</v>
      </c>
      <c r="F8320" s="9"/>
      <c r="G8320" s="9"/>
      <c r="H8320" s="10" t="s">
        <v>1350</v>
      </c>
      <c r="I8320" s="10"/>
      <c r="J8320" s="10" t="s">
        <v>11659</v>
      </c>
      <c r="K8320" s="10" t="s">
        <v>11660</v>
      </c>
      <c r="L8320" s="10" t="s">
        <v>434</v>
      </c>
      <c r="M8320" s="9" t="s">
        <v>456</v>
      </c>
      <c r="N8320" s="12" t="s">
        <v>11662</v>
      </c>
    </row>
    <row r="8321" customFormat="1" spans="1:14">
      <c r="A8321" s="9" t="s">
        <v>9126</v>
      </c>
      <c r="B8321" s="9"/>
      <c r="C8321" s="9" t="s">
        <v>16508</v>
      </c>
      <c r="D8321" s="9" t="s">
        <v>16509</v>
      </c>
      <c r="E8321" s="9" t="s">
        <v>451</v>
      </c>
      <c r="F8321" s="9"/>
      <c r="G8321" s="9"/>
      <c r="H8321" s="10" t="s">
        <v>1350</v>
      </c>
      <c r="I8321" s="10"/>
      <c r="J8321" s="10" t="s">
        <v>11659</v>
      </c>
      <c r="K8321" s="10" t="s">
        <v>11660</v>
      </c>
      <c r="L8321" s="10" t="s">
        <v>434</v>
      </c>
      <c r="M8321" s="9" t="s">
        <v>456</v>
      </c>
      <c r="N8321" s="12" t="s">
        <v>11662</v>
      </c>
    </row>
    <row r="8322" customFormat="1" spans="1:14">
      <c r="A8322" s="9" t="s">
        <v>9126</v>
      </c>
      <c r="B8322" s="9"/>
      <c r="C8322" s="9" t="s">
        <v>16510</v>
      </c>
      <c r="D8322" s="9" t="s">
        <v>16511</v>
      </c>
      <c r="E8322" s="9" t="s">
        <v>451</v>
      </c>
      <c r="F8322" s="9"/>
      <c r="G8322" s="9"/>
      <c r="H8322" s="10" t="s">
        <v>1350</v>
      </c>
      <c r="I8322" s="10"/>
      <c r="J8322" s="10" t="s">
        <v>11659</v>
      </c>
      <c r="K8322" s="10" t="s">
        <v>11660</v>
      </c>
      <c r="L8322" s="10" t="s">
        <v>434</v>
      </c>
      <c r="M8322" s="9" t="s">
        <v>456</v>
      </c>
      <c r="N8322" s="12" t="s">
        <v>11662</v>
      </c>
    </row>
    <row r="8323" customFormat="1" spans="1:14">
      <c r="A8323" s="9" t="s">
        <v>9126</v>
      </c>
      <c r="B8323" s="9"/>
      <c r="C8323" s="9" t="s">
        <v>16512</v>
      </c>
      <c r="D8323" s="9" t="s">
        <v>16513</v>
      </c>
      <c r="E8323" s="9" t="s">
        <v>451</v>
      </c>
      <c r="F8323" s="9"/>
      <c r="G8323" s="9"/>
      <c r="H8323" s="10" t="s">
        <v>1350</v>
      </c>
      <c r="I8323" s="10"/>
      <c r="J8323" s="10" t="s">
        <v>11659</v>
      </c>
      <c r="K8323" s="10" t="s">
        <v>11660</v>
      </c>
      <c r="L8323" s="10" t="s">
        <v>434</v>
      </c>
      <c r="M8323" s="9" t="s">
        <v>456</v>
      </c>
      <c r="N8323" s="12" t="s">
        <v>11662</v>
      </c>
    </row>
    <row r="8324" customFormat="1" spans="1:14">
      <c r="A8324" s="9" t="s">
        <v>9126</v>
      </c>
      <c r="B8324" s="9"/>
      <c r="C8324" s="9" t="s">
        <v>16514</v>
      </c>
      <c r="D8324" s="9" t="s">
        <v>16515</v>
      </c>
      <c r="E8324" s="9" t="s">
        <v>451</v>
      </c>
      <c r="F8324" s="9"/>
      <c r="G8324" s="9"/>
      <c r="H8324" s="10" t="s">
        <v>1350</v>
      </c>
      <c r="I8324" s="10"/>
      <c r="J8324" s="10" t="s">
        <v>11659</v>
      </c>
      <c r="K8324" s="10" t="s">
        <v>11660</v>
      </c>
      <c r="L8324" s="10" t="s">
        <v>434</v>
      </c>
      <c r="M8324" s="9" t="s">
        <v>456</v>
      </c>
      <c r="N8324" s="12" t="s">
        <v>11662</v>
      </c>
    </row>
    <row r="8325" customFormat="1" spans="1:14">
      <c r="A8325" s="9" t="s">
        <v>9126</v>
      </c>
      <c r="B8325" s="9"/>
      <c r="C8325" s="9" t="s">
        <v>16516</v>
      </c>
      <c r="D8325" s="9" t="s">
        <v>16517</v>
      </c>
      <c r="E8325" s="9" t="s">
        <v>451</v>
      </c>
      <c r="F8325" s="9"/>
      <c r="G8325" s="9"/>
      <c r="H8325" s="10" t="s">
        <v>1350</v>
      </c>
      <c r="I8325" s="10"/>
      <c r="J8325" s="10" t="s">
        <v>11659</v>
      </c>
      <c r="K8325" s="10" t="s">
        <v>11660</v>
      </c>
      <c r="L8325" s="10" t="s">
        <v>434</v>
      </c>
      <c r="M8325" s="9" t="s">
        <v>456</v>
      </c>
      <c r="N8325" s="12" t="s">
        <v>11662</v>
      </c>
    </row>
    <row r="8326" customFormat="1" spans="1:14">
      <c r="A8326" s="9" t="s">
        <v>9126</v>
      </c>
      <c r="B8326" s="9"/>
      <c r="C8326" s="9" t="s">
        <v>16518</v>
      </c>
      <c r="D8326" s="9" t="s">
        <v>16519</v>
      </c>
      <c r="E8326" s="9" t="s">
        <v>451</v>
      </c>
      <c r="F8326" s="9"/>
      <c r="G8326" s="9"/>
      <c r="H8326" s="10" t="s">
        <v>1350</v>
      </c>
      <c r="I8326" s="10"/>
      <c r="J8326" s="10" t="s">
        <v>11659</v>
      </c>
      <c r="K8326" s="10" t="s">
        <v>11660</v>
      </c>
      <c r="L8326" s="10" t="s">
        <v>434</v>
      </c>
      <c r="M8326" s="9" t="s">
        <v>456</v>
      </c>
      <c r="N8326" s="12" t="s">
        <v>11662</v>
      </c>
    </row>
    <row r="8327" customFormat="1" spans="1:14">
      <c r="A8327" s="9" t="s">
        <v>9126</v>
      </c>
      <c r="B8327" s="9"/>
      <c r="C8327" s="9" t="s">
        <v>16520</v>
      </c>
      <c r="D8327" s="9" t="s">
        <v>16521</v>
      </c>
      <c r="E8327" s="9" t="s">
        <v>451</v>
      </c>
      <c r="F8327" s="9"/>
      <c r="G8327" s="9"/>
      <c r="H8327" s="10" t="s">
        <v>1350</v>
      </c>
      <c r="I8327" s="10"/>
      <c r="J8327" s="10" t="s">
        <v>11659</v>
      </c>
      <c r="K8327" s="10" t="s">
        <v>11660</v>
      </c>
      <c r="L8327" s="10" t="s">
        <v>434</v>
      </c>
      <c r="M8327" s="9" t="s">
        <v>456</v>
      </c>
      <c r="N8327" s="12" t="s">
        <v>11662</v>
      </c>
    </row>
    <row r="8328" customFormat="1" spans="1:14">
      <c r="A8328" s="9" t="s">
        <v>9126</v>
      </c>
      <c r="B8328" s="9"/>
      <c r="C8328" s="9" t="s">
        <v>16522</v>
      </c>
      <c r="D8328" s="9" t="s">
        <v>16523</v>
      </c>
      <c r="E8328" s="9" t="s">
        <v>451</v>
      </c>
      <c r="F8328" s="9"/>
      <c r="G8328" s="9"/>
      <c r="H8328" s="10" t="s">
        <v>1350</v>
      </c>
      <c r="I8328" s="10"/>
      <c r="J8328" s="10" t="s">
        <v>11659</v>
      </c>
      <c r="K8328" s="10" t="s">
        <v>11660</v>
      </c>
      <c r="L8328" s="10" t="s">
        <v>434</v>
      </c>
      <c r="M8328" s="9" t="s">
        <v>456</v>
      </c>
      <c r="N8328" s="12" t="s">
        <v>11662</v>
      </c>
    </row>
    <row r="8329" customFormat="1" spans="1:14">
      <c r="A8329" s="9" t="s">
        <v>9126</v>
      </c>
      <c r="B8329" s="9"/>
      <c r="C8329" s="9" t="s">
        <v>16524</v>
      </c>
      <c r="D8329" s="9" t="s">
        <v>16525</v>
      </c>
      <c r="E8329" s="9" t="s">
        <v>451</v>
      </c>
      <c r="F8329" s="9"/>
      <c r="G8329" s="9"/>
      <c r="H8329" s="10" t="s">
        <v>1350</v>
      </c>
      <c r="I8329" s="10"/>
      <c r="J8329" s="10" t="s">
        <v>11659</v>
      </c>
      <c r="K8329" s="10" t="s">
        <v>11660</v>
      </c>
      <c r="L8329" s="10" t="s">
        <v>434</v>
      </c>
      <c r="M8329" s="9" t="s">
        <v>456</v>
      </c>
      <c r="N8329" s="12" t="s">
        <v>11662</v>
      </c>
    </row>
    <row r="8330" customFormat="1" spans="1:14">
      <c r="A8330" s="9" t="s">
        <v>9126</v>
      </c>
      <c r="B8330" s="9"/>
      <c r="C8330" s="9" t="s">
        <v>16526</v>
      </c>
      <c r="D8330" s="9" t="s">
        <v>16527</v>
      </c>
      <c r="E8330" s="9" t="s">
        <v>451</v>
      </c>
      <c r="F8330" s="9"/>
      <c r="G8330" s="9"/>
      <c r="H8330" s="10" t="s">
        <v>1350</v>
      </c>
      <c r="I8330" s="10"/>
      <c r="J8330" s="10" t="s">
        <v>11659</v>
      </c>
      <c r="K8330" s="10" t="s">
        <v>11660</v>
      </c>
      <c r="L8330" s="10" t="s">
        <v>434</v>
      </c>
      <c r="M8330" s="9" t="s">
        <v>456</v>
      </c>
      <c r="N8330" s="12" t="s">
        <v>11662</v>
      </c>
    </row>
    <row r="8331" customFormat="1" spans="1:14">
      <c r="A8331" s="9" t="s">
        <v>9126</v>
      </c>
      <c r="B8331" s="9"/>
      <c r="C8331" s="9" t="s">
        <v>16528</v>
      </c>
      <c r="D8331" s="9" t="s">
        <v>16529</v>
      </c>
      <c r="E8331" s="9" t="s">
        <v>451</v>
      </c>
      <c r="F8331" s="9"/>
      <c r="G8331" s="9"/>
      <c r="H8331" s="10" t="s">
        <v>1350</v>
      </c>
      <c r="I8331" s="10"/>
      <c r="J8331" s="10" t="s">
        <v>11659</v>
      </c>
      <c r="K8331" s="10" t="s">
        <v>11660</v>
      </c>
      <c r="L8331" s="10" t="s">
        <v>434</v>
      </c>
      <c r="M8331" s="9" t="s">
        <v>456</v>
      </c>
      <c r="N8331" s="12" t="s">
        <v>11662</v>
      </c>
    </row>
    <row r="8332" customFormat="1" spans="1:14">
      <c r="A8332" s="9" t="s">
        <v>9126</v>
      </c>
      <c r="B8332" s="9"/>
      <c r="C8332" s="9" t="s">
        <v>16530</v>
      </c>
      <c r="D8332" s="9" t="s">
        <v>16531</v>
      </c>
      <c r="E8332" s="9" t="s">
        <v>451</v>
      </c>
      <c r="F8332" s="9"/>
      <c r="G8332" s="9"/>
      <c r="H8332" s="10" t="s">
        <v>1350</v>
      </c>
      <c r="I8332" s="10"/>
      <c r="J8332" s="10" t="s">
        <v>11659</v>
      </c>
      <c r="K8332" s="10" t="s">
        <v>11660</v>
      </c>
      <c r="L8332" s="10" t="s">
        <v>434</v>
      </c>
      <c r="M8332" s="9" t="s">
        <v>456</v>
      </c>
      <c r="N8332" s="12" t="s">
        <v>11662</v>
      </c>
    </row>
    <row r="8333" customFormat="1" spans="1:14">
      <c r="A8333" s="9" t="s">
        <v>9126</v>
      </c>
      <c r="B8333" s="9"/>
      <c r="C8333" s="9" t="s">
        <v>16532</v>
      </c>
      <c r="D8333" s="9" t="s">
        <v>16533</v>
      </c>
      <c r="E8333" s="9" t="s">
        <v>451</v>
      </c>
      <c r="F8333" s="9"/>
      <c r="G8333" s="9"/>
      <c r="H8333" s="10" t="s">
        <v>1350</v>
      </c>
      <c r="I8333" s="10"/>
      <c r="J8333" s="10" t="s">
        <v>11659</v>
      </c>
      <c r="K8333" s="10" t="s">
        <v>11660</v>
      </c>
      <c r="L8333" s="10" t="s">
        <v>434</v>
      </c>
      <c r="M8333" s="9" t="s">
        <v>456</v>
      </c>
      <c r="N8333" s="12" t="s">
        <v>11662</v>
      </c>
    </row>
    <row r="8334" customFormat="1" spans="1:14">
      <c r="A8334" s="9" t="s">
        <v>9126</v>
      </c>
      <c r="B8334" s="9"/>
      <c r="C8334" s="9" t="s">
        <v>16534</v>
      </c>
      <c r="D8334" s="9" t="s">
        <v>16535</v>
      </c>
      <c r="E8334" s="9" t="s">
        <v>451</v>
      </c>
      <c r="F8334" s="9"/>
      <c r="G8334" s="9"/>
      <c r="H8334" s="10" t="s">
        <v>1350</v>
      </c>
      <c r="I8334" s="10"/>
      <c r="J8334" s="10" t="s">
        <v>11659</v>
      </c>
      <c r="K8334" s="10" t="s">
        <v>11660</v>
      </c>
      <c r="L8334" s="10" t="s">
        <v>434</v>
      </c>
      <c r="M8334" s="9" t="s">
        <v>456</v>
      </c>
      <c r="N8334" s="12" t="s">
        <v>11662</v>
      </c>
    </row>
    <row r="8335" customFormat="1" spans="1:14">
      <c r="A8335" s="9" t="s">
        <v>9126</v>
      </c>
      <c r="B8335" s="9"/>
      <c r="C8335" s="9" t="s">
        <v>16536</v>
      </c>
      <c r="D8335" s="9" t="s">
        <v>16537</v>
      </c>
      <c r="E8335" s="9" t="s">
        <v>451</v>
      </c>
      <c r="F8335" s="9"/>
      <c r="G8335" s="9"/>
      <c r="H8335" s="10" t="s">
        <v>1350</v>
      </c>
      <c r="I8335" s="10"/>
      <c r="J8335" s="10" t="s">
        <v>11659</v>
      </c>
      <c r="K8335" s="10" t="s">
        <v>11660</v>
      </c>
      <c r="L8335" s="10" t="s">
        <v>434</v>
      </c>
      <c r="M8335" s="9" t="s">
        <v>456</v>
      </c>
      <c r="N8335" s="12" t="s">
        <v>11662</v>
      </c>
    </row>
    <row r="8336" customFormat="1" spans="1:14">
      <c r="A8336" s="9" t="s">
        <v>9126</v>
      </c>
      <c r="B8336" s="9"/>
      <c r="C8336" s="9" t="s">
        <v>16538</v>
      </c>
      <c r="D8336" s="9" t="s">
        <v>16539</v>
      </c>
      <c r="E8336" s="9" t="s">
        <v>451</v>
      </c>
      <c r="F8336" s="9"/>
      <c r="G8336" s="9"/>
      <c r="H8336" s="10" t="s">
        <v>1350</v>
      </c>
      <c r="I8336" s="10"/>
      <c r="J8336" s="10" t="s">
        <v>11659</v>
      </c>
      <c r="K8336" s="10" t="s">
        <v>11660</v>
      </c>
      <c r="L8336" s="10" t="s">
        <v>434</v>
      </c>
      <c r="M8336" s="9" t="s">
        <v>456</v>
      </c>
      <c r="N8336" s="12" t="s">
        <v>11662</v>
      </c>
    </row>
    <row r="8337" customFormat="1" spans="1:14">
      <c r="A8337" s="9" t="s">
        <v>9126</v>
      </c>
      <c r="B8337" s="9"/>
      <c r="C8337" s="9" t="s">
        <v>16540</v>
      </c>
      <c r="D8337" s="9" t="s">
        <v>16541</v>
      </c>
      <c r="E8337" s="9" t="s">
        <v>451</v>
      </c>
      <c r="F8337" s="9"/>
      <c r="G8337" s="9"/>
      <c r="H8337" s="10" t="s">
        <v>1350</v>
      </c>
      <c r="I8337" s="10"/>
      <c r="J8337" s="10" t="s">
        <v>11659</v>
      </c>
      <c r="K8337" s="10" t="s">
        <v>11660</v>
      </c>
      <c r="L8337" s="10" t="s">
        <v>434</v>
      </c>
      <c r="M8337" s="9" t="s">
        <v>456</v>
      </c>
      <c r="N8337" s="12" t="s">
        <v>11662</v>
      </c>
    </row>
    <row r="8338" customFormat="1" spans="1:14">
      <c r="A8338" s="9" t="s">
        <v>9126</v>
      </c>
      <c r="B8338" s="9"/>
      <c r="C8338" s="9" t="s">
        <v>16542</v>
      </c>
      <c r="D8338" s="9" t="s">
        <v>16543</v>
      </c>
      <c r="E8338" s="9" t="s">
        <v>451</v>
      </c>
      <c r="F8338" s="9"/>
      <c r="G8338" s="9"/>
      <c r="H8338" s="10" t="s">
        <v>1350</v>
      </c>
      <c r="I8338" s="10"/>
      <c r="J8338" s="10" t="s">
        <v>11659</v>
      </c>
      <c r="K8338" s="10" t="s">
        <v>11660</v>
      </c>
      <c r="L8338" s="10" t="s">
        <v>434</v>
      </c>
      <c r="M8338" s="9" t="s">
        <v>456</v>
      </c>
      <c r="N8338" s="12" t="s">
        <v>11662</v>
      </c>
    </row>
    <row r="8339" customFormat="1" spans="1:14">
      <c r="A8339" s="9" t="s">
        <v>9126</v>
      </c>
      <c r="B8339" s="9"/>
      <c r="C8339" s="9" t="s">
        <v>16544</v>
      </c>
      <c r="D8339" s="9" t="s">
        <v>16545</v>
      </c>
      <c r="E8339" s="9" t="s">
        <v>451</v>
      </c>
      <c r="F8339" s="9"/>
      <c r="G8339" s="9"/>
      <c r="H8339" s="10" t="s">
        <v>1350</v>
      </c>
      <c r="I8339" s="10"/>
      <c r="J8339" s="10" t="s">
        <v>11659</v>
      </c>
      <c r="K8339" s="10" t="s">
        <v>11660</v>
      </c>
      <c r="L8339" s="10" t="s">
        <v>434</v>
      </c>
      <c r="M8339" s="9" t="s">
        <v>456</v>
      </c>
      <c r="N8339" s="12" t="s">
        <v>11662</v>
      </c>
    </row>
    <row r="8340" customFormat="1" spans="1:14">
      <c r="A8340" s="9" t="s">
        <v>9126</v>
      </c>
      <c r="B8340" s="9"/>
      <c r="C8340" s="9" t="s">
        <v>16546</v>
      </c>
      <c r="D8340" s="9" t="s">
        <v>16547</v>
      </c>
      <c r="E8340" s="9" t="s">
        <v>451</v>
      </c>
      <c r="F8340" s="9"/>
      <c r="G8340" s="9"/>
      <c r="H8340" s="10" t="s">
        <v>1350</v>
      </c>
      <c r="I8340" s="10"/>
      <c r="J8340" s="10" t="s">
        <v>11659</v>
      </c>
      <c r="K8340" s="10" t="s">
        <v>11660</v>
      </c>
      <c r="L8340" s="10" t="s">
        <v>477</v>
      </c>
      <c r="M8340" s="9" t="s">
        <v>456</v>
      </c>
      <c r="N8340" s="12" t="s">
        <v>11662</v>
      </c>
    </row>
    <row r="8341" customFormat="1" spans="1:14">
      <c r="A8341" s="9" t="s">
        <v>9126</v>
      </c>
      <c r="B8341" s="9"/>
      <c r="C8341" s="9" t="s">
        <v>16548</v>
      </c>
      <c r="D8341" s="9" t="s">
        <v>16549</v>
      </c>
      <c r="E8341" s="9" t="s">
        <v>451</v>
      </c>
      <c r="F8341" s="9"/>
      <c r="G8341" s="9"/>
      <c r="H8341" s="10" t="s">
        <v>1350</v>
      </c>
      <c r="I8341" s="10"/>
      <c r="J8341" s="10" t="s">
        <v>11659</v>
      </c>
      <c r="K8341" s="10" t="s">
        <v>11660</v>
      </c>
      <c r="L8341" s="10" t="s">
        <v>477</v>
      </c>
      <c r="M8341" s="9" t="s">
        <v>456</v>
      </c>
      <c r="N8341" s="12" t="s">
        <v>11662</v>
      </c>
    </row>
    <row r="8342" customFormat="1" spans="1:14">
      <c r="A8342" s="9" t="s">
        <v>9126</v>
      </c>
      <c r="B8342" s="9"/>
      <c r="C8342" s="9" t="s">
        <v>16550</v>
      </c>
      <c r="D8342" s="9" t="s">
        <v>16551</v>
      </c>
      <c r="E8342" s="9" t="s">
        <v>451</v>
      </c>
      <c r="F8342" s="9"/>
      <c r="G8342" s="9"/>
      <c r="H8342" s="10" t="s">
        <v>1350</v>
      </c>
      <c r="I8342" s="10"/>
      <c r="J8342" s="10" t="s">
        <v>11659</v>
      </c>
      <c r="K8342" s="10" t="s">
        <v>11660</v>
      </c>
      <c r="L8342" s="10" t="s">
        <v>477</v>
      </c>
      <c r="M8342" s="9" t="s">
        <v>456</v>
      </c>
      <c r="N8342" s="12" t="s">
        <v>11662</v>
      </c>
    </row>
    <row r="8343" customFormat="1" spans="1:14">
      <c r="A8343" s="9" t="s">
        <v>9126</v>
      </c>
      <c r="B8343" s="9"/>
      <c r="C8343" s="9" t="s">
        <v>16552</v>
      </c>
      <c r="D8343" s="9" t="s">
        <v>16553</v>
      </c>
      <c r="E8343" s="9" t="s">
        <v>451</v>
      </c>
      <c r="F8343" s="9"/>
      <c r="G8343" s="9"/>
      <c r="H8343" s="10" t="s">
        <v>1350</v>
      </c>
      <c r="I8343" s="10"/>
      <c r="J8343" s="10" t="s">
        <v>11659</v>
      </c>
      <c r="K8343" s="10" t="s">
        <v>11660</v>
      </c>
      <c r="L8343" s="10" t="s">
        <v>477</v>
      </c>
      <c r="M8343" s="9" t="s">
        <v>456</v>
      </c>
      <c r="N8343" s="12" t="s">
        <v>11662</v>
      </c>
    </row>
    <row r="8344" customFormat="1" spans="1:14">
      <c r="A8344" s="9" t="s">
        <v>9126</v>
      </c>
      <c r="B8344" s="9"/>
      <c r="C8344" s="9" t="s">
        <v>16554</v>
      </c>
      <c r="D8344" s="9" t="s">
        <v>16555</v>
      </c>
      <c r="E8344" s="9" t="s">
        <v>451</v>
      </c>
      <c r="F8344" s="9"/>
      <c r="G8344" s="9"/>
      <c r="H8344" s="10" t="s">
        <v>1350</v>
      </c>
      <c r="I8344" s="10"/>
      <c r="J8344" s="10" t="s">
        <v>11659</v>
      </c>
      <c r="K8344" s="10" t="s">
        <v>11660</v>
      </c>
      <c r="L8344" s="10" t="s">
        <v>477</v>
      </c>
      <c r="M8344" s="9" t="s">
        <v>456</v>
      </c>
      <c r="N8344" s="12" t="s">
        <v>11662</v>
      </c>
    </row>
    <row r="8345" customFormat="1" spans="1:14">
      <c r="A8345" s="9" t="s">
        <v>9126</v>
      </c>
      <c r="B8345" s="9"/>
      <c r="C8345" s="9" t="s">
        <v>16556</v>
      </c>
      <c r="D8345" s="9" t="s">
        <v>16557</v>
      </c>
      <c r="E8345" s="9" t="s">
        <v>451</v>
      </c>
      <c r="F8345" s="9"/>
      <c r="G8345" s="9"/>
      <c r="H8345" s="10" t="s">
        <v>1350</v>
      </c>
      <c r="I8345" s="10"/>
      <c r="J8345" s="10" t="s">
        <v>11659</v>
      </c>
      <c r="K8345" s="10" t="s">
        <v>11660</v>
      </c>
      <c r="L8345" s="10" t="s">
        <v>477</v>
      </c>
      <c r="M8345" s="9" t="s">
        <v>456</v>
      </c>
      <c r="N8345" s="12" t="s">
        <v>11662</v>
      </c>
    </row>
    <row r="8346" customFormat="1" spans="1:14">
      <c r="A8346" s="9" t="s">
        <v>9126</v>
      </c>
      <c r="B8346" s="9"/>
      <c r="C8346" s="9" t="s">
        <v>16558</v>
      </c>
      <c r="D8346" s="9" t="s">
        <v>16559</v>
      </c>
      <c r="E8346" s="9" t="s">
        <v>451</v>
      </c>
      <c r="F8346" s="9"/>
      <c r="G8346" s="9"/>
      <c r="H8346" s="10" t="s">
        <v>1350</v>
      </c>
      <c r="I8346" s="10"/>
      <c r="J8346" s="10" t="s">
        <v>11659</v>
      </c>
      <c r="K8346" s="10" t="s">
        <v>11660</v>
      </c>
      <c r="L8346" s="10" t="s">
        <v>477</v>
      </c>
      <c r="M8346" s="9" t="s">
        <v>456</v>
      </c>
      <c r="N8346" s="12" t="s">
        <v>11662</v>
      </c>
    </row>
    <row r="8347" customFormat="1" spans="1:14">
      <c r="A8347" s="9" t="s">
        <v>9126</v>
      </c>
      <c r="B8347" s="9"/>
      <c r="C8347" s="9" t="s">
        <v>16560</v>
      </c>
      <c r="D8347" s="9" t="s">
        <v>16561</v>
      </c>
      <c r="E8347" s="9" t="s">
        <v>451</v>
      </c>
      <c r="F8347" s="9"/>
      <c r="G8347" s="9"/>
      <c r="H8347" s="10" t="s">
        <v>1350</v>
      </c>
      <c r="I8347" s="10"/>
      <c r="J8347" s="10" t="s">
        <v>11659</v>
      </c>
      <c r="K8347" s="10" t="s">
        <v>11660</v>
      </c>
      <c r="L8347" s="10" t="s">
        <v>477</v>
      </c>
      <c r="M8347" s="9" t="s">
        <v>456</v>
      </c>
      <c r="N8347" s="12" t="s">
        <v>11662</v>
      </c>
    </row>
    <row r="8348" customFormat="1" spans="1:14">
      <c r="A8348" s="9" t="s">
        <v>9126</v>
      </c>
      <c r="B8348" s="9"/>
      <c r="C8348" s="9" t="s">
        <v>16562</v>
      </c>
      <c r="D8348" s="9" t="s">
        <v>16563</v>
      </c>
      <c r="E8348" s="9" t="s">
        <v>451</v>
      </c>
      <c r="F8348" s="9"/>
      <c r="G8348" s="9"/>
      <c r="H8348" s="10" t="s">
        <v>1350</v>
      </c>
      <c r="I8348" s="10"/>
      <c r="J8348" s="10" t="s">
        <v>11659</v>
      </c>
      <c r="K8348" s="10" t="s">
        <v>11660</v>
      </c>
      <c r="L8348" s="10" t="s">
        <v>477</v>
      </c>
      <c r="M8348" s="9" t="s">
        <v>456</v>
      </c>
      <c r="N8348" s="12" t="s">
        <v>11662</v>
      </c>
    </row>
    <row r="8349" customFormat="1" spans="1:14">
      <c r="A8349" s="9" t="s">
        <v>9126</v>
      </c>
      <c r="B8349" s="9"/>
      <c r="C8349" s="9" t="s">
        <v>16564</v>
      </c>
      <c r="D8349" s="9" t="s">
        <v>16565</v>
      </c>
      <c r="E8349" s="9" t="s">
        <v>451</v>
      </c>
      <c r="F8349" s="9"/>
      <c r="G8349" s="9"/>
      <c r="H8349" s="10" t="s">
        <v>1350</v>
      </c>
      <c r="I8349" s="10"/>
      <c r="J8349" s="10" t="s">
        <v>11659</v>
      </c>
      <c r="K8349" s="10" t="s">
        <v>11660</v>
      </c>
      <c r="L8349" s="10" t="s">
        <v>477</v>
      </c>
      <c r="M8349" s="9" t="s">
        <v>456</v>
      </c>
      <c r="N8349" s="12" t="s">
        <v>11662</v>
      </c>
    </row>
    <row r="8350" customFormat="1" spans="1:14">
      <c r="A8350" s="9" t="s">
        <v>9126</v>
      </c>
      <c r="B8350" s="9"/>
      <c r="C8350" s="9" t="s">
        <v>16566</v>
      </c>
      <c r="D8350" s="9" t="s">
        <v>16567</v>
      </c>
      <c r="E8350" s="9" t="s">
        <v>451</v>
      </c>
      <c r="F8350" s="9"/>
      <c r="G8350" s="9"/>
      <c r="H8350" s="10" t="s">
        <v>1350</v>
      </c>
      <c r="I8350" s="10"/>
      <c r="J8350" s="10" t="s">
        <v>11659</v>
      </c>
      <c r="K8350" s="10" t="s">
        <v>11660</v>
      </c>
      <c r="L8350" s="10" t="s">
        <v>477</v>
      </c>
      <c r="M8350" s="9" t="s">
        <v>456</v>
      </c>
      <c r="N8350" s="12" t="s">
        <v>11662</v>
      </c>
    </row>
    <row r="8351" customFormat="1" spans="1:14">
      <c r="A8351" s="9" t="s">
        <v>9126</v>
      </c>
      <c r="B8351" s="9"/>
      <c r="C8351" s="9" t="s">
        <v>16568</v>
      </c>
      <c r="D8351" s="9" t="s">
        <v>16569</v>
      </c>
      <c r="E8351" s="9" t="s">
        <v>451</v>
      </c>
      <c r="F8351" s="9"/>
      <c r="G8351" s="9"/>
      <c r="H8351" s="10" t="s">
        <v>1350</v>
      </c>
      <c r="I8351" s="10"/>
      <c r="J8351" s="10" t="s">
        <v>11659</v>
      </c>
      <c r="K8351" s="10" t="s">
        <v>11660</v>
      </c>
      <c r="L8351" s="10" t="s">
        <v>477</v>
      </c>
      <c r="M8351" s="9" t="s">
        <v>456</v>
      </c>
      <c r="N8351" s="12" t="s">
        <v>11662</v>
      </c>
    </row>
    <row r="8352" customFormat="1" spans="1:14">
      <c r="A8352" s="9" t="s">
        <v>9126</v>
      </c>
      <c r="B8352" s="9"/>
      <c r="C8352" s="9" t="s">
        <v>16570</v>
      </c>
      <c r="D8352" s="9" t="s">
        <v>16571</v>
      </c>
      <c r="E8352" s="9" t="s">
        <v>451</v>
      </c>
      <c r="F8352" s="9"/>
      <c r="G8352" s="9"/>
      <c r="H8352" s="10" t="s">
        <v>1350</v>
      </c>
      <c r="I8352" s="10"/>
      <c r="J8352" s="10" t="s">
        <v>11659</v>
      </c>
      <c r="K8352" s="10" t="s">
        <v>11660</v>
      </c>
      <c r="L8352" s="10" t="s">
        <v>477</v>
      </c>
      <c r="M8352" s="9" t="s">
        <v>456</v>
      </c>
      <c r="N8352" s="12" t="s">
        <v>11662</v>
      </c>
    </row>
    <row r="8353" customFormat="1" spans="1:14">
      <c r="A8353" s="9" t="s">
        <v>9126</v>
      </c>
      <c r="B8353" s="9"/>
      <c r="C8353" s="9" t="s">
        <v>16572</v>
      </c>
      <c r="D8353" s="9" t="s">
        <v>16573</v>
      </c>
      <c r="E8353" s="9" t="s">
        <v>451</v>
      </c>
      <c r="F8353" s="9"/>
      <c r="G8353" s="9"/>
      <c r="H8353" s="10" t="s">
        <v>1350</v>
      </c>
      <c r="I8353" s="10"/>
      <c r="J8353" s="10" t="s">
        <v>11659</v>
      </c>
      <c r="K8353" s="10" t="s">
        <v>11660</v>
      </c>
      <c r="L8353" s="10" t="s">
        <v>477</v>
      </c>
      <c r="M8353" s="9" t="s">
        <v>456</v>
      </c>
      <c r="N8353" s="12" t="s">
        <v>11662</v>
      </c>
    </row>
    <row r="8354" customFormat="1" spans="1:14">
      <c r="A8354" s="9" t="s">
        <v>9126</v>
      </c>
      <c r="B8354" s="9"/>
      <c r="C8354" s="9" t="s">
        <v>16574</v>
      </c>
      <c r="D8354" s="9" t="s">
        <v>16575</v>
      </c>
      <c r="E8354" s="9" t="s">
        <v>451</v>
      </c>
      <c r="F8354" s="9"/>
      <c r="G8354" s="9"/>
      <c r="H8354" s="10" t="s">
        <v>1350</v>
      </c>
      <c r="I8354" s="10"/>
      <c r="J8354" s="10" t="s">
        <v>11659</v>
      </c>
      <c r="K8354" s="10" t="s">
        <v>11660</v>
      </c>
      <c r="L8354" s="10" t="s">
        <v>477</v>
      </c>
      <c r="M8354" s="9" t="s">
        <v>456</v>
      </c>
      <c r="N8354" s="12" t="s">
        <v>11662</v>
      </c>
    </row>
    <row r="8355" customFormat="1" spans="1:14">
      <c r="A8355" s="9" t="s">
        <v>9126</v>
      </c>
      <c r="B8355" s="9"/>
      <c r="C8355" s="9" t="s">
        <v>16576</v>
      </c>
      <c r="D8355" s="9" t="s">
        <v>16577</v>
      </c>
      <c r="E8355" s="9" t="s">
        <v>451</v>
      </c>
      <c r="F8355" s="9"/>
      <c r="G8355" s="9"/>
      <c r="H8355" s="10" t="s">
        <v>1350</v>
      </c>
      <c r="I8355" s="10"/>
      <c r="J8355" s="10" t="s">
        <v>11659</v>
      </c>
      <c r="K8355" s="10" t="s">
        <v>11660</v>
      </c>
      <c r="L8355" s="10" t="s">
        <v>477</v>
      </c>
      <c r="M8355" s="9" t="s">
        <v>456</v>
      </c>
      <c r="N8355" s="12" t="s">
        <v>11662</v>
      </c>
    </row>
    <row r="8356" customFormat="1" spans="1:14">
      <c r="A8356" s="9" t="s">
        <v>9126</v>
      </c>
      <c r="B8356" s="9"/>
      <c r="C8356" s="9" t="s">
        <v>16578</v>
      </c>
      <c r="D8356" s="9" t="s">
        <v>16579</v>
      </c>
      <c r="E8356" s="9" t="s">
        <v>451</v>
      </c>
      <c r="F8356" s="9"/>
      <c r="G8356" s="9"/>
      <c r="H8356" s="10" t="s">
        <v>1350</v>
      </c>
      <c r="I8356" s="10"/>
      <c r="J8356" s="10" t="s">
        <v>11659</v>
      </c>
      <c r="K8356" s="10" t="s">
        <v>11660</v>
      </c>
      <c r="L8356" s="10" t="s">
        <v>477</v>
      </c>
      <c r="M8356" s="9" t="s">
        <v>456</v>
      </c>
      <c r="N8356" s="12" t="s">
        <v>11662</v>
      </c>
    </row>
    <row r="8357" customFormat="1" spans="1:14">
      <c r="A8357" s="9" t="s">
        <v>9126</v>
      </c>
      <c r="B8357" s="9"/>
      <c r="C8357" s="9" t="s">
        <v>16580</v>
      </c>
      <c r="D8357" s="9" t="s">
        <v>16581</v>
      </c>
      <c r="E8357" s="9" t="s">
        <v>451</v>
      </c>
      <c r="F8357" s="9"/>
      <c r="G8357" s="9"/>
      <c r="H8357" s="10" t="s">
        <v>1350</v>
      </c>
      <c r="I8357" s="10"/>
      <c r="J8357" s="10" t="s">
        <v>11659</v>
      </c>
      <c r="K8357" s="10" t="s">
        <v>11660</v>
      </c>
      <c r="L8357" s="10" t="s">
        <v>477</v>
      </c>
      <c r="M8357" s="9" t="s">
        <v>456</v>
      </c>
      <c r="N8357" s="12" t="s">
        <v>11662</v>
      </c>
    </row>
    <row r="8358" customFormat="1" spans="1:14">
      <c r="A8358" s="9" t="s">
        <v>9126</v>
      </c>
      <c r="B8358" s="9"/>
      <c r="C8358" s="9" t="s">
        <v>16582</v>
      </c>
      <c r="D8358" s="9" t="s">
        <v>16583</v>
      </c>
      <c r="E8358" s="9" t="s">
        <v>451</v>
      </c>
      <c r="F8358" s="9"/>
      <c r="G8358" s="9"/>
      <c r="H8358" s="10" t="s">
        <v>1350</v>
      </c>
      <c r="I8358" s="10"/>
      <c r="J8358" s="10" t="s">
        <v>11659</v>
      </c>
      <c r="K8358" s="10" t="s">
        <v>11660</v>
      </c>
      <c r="L8358" s="10" t="s">
        <v>477</v>
      </c>
      <c r="M8358" s="9" t="s">
        <v>456</v>
      </c>
      <c r="N8358" s="12" t="s">
        <v>11662</v>
      </c>
    </row>
    <row r="8359" customFormat="1" spans="1:14">
      <c r="A8359" s="9" t="s">
        <v>9126</v>
      </c>
      <c r="B8359" s="9"/>
      <c r="C8359" s="9" t="s">
        <v>16584</v>
      </c>
      <c r="D8359" s="9" t="s">
        <v>16585</v>
      </c>
      <c r="E8359" s="9" t="s">
        <v>451</v>
      </c>
      <c r="F8359" s="9"/>
      <c r="G8359" s="9"/>
      <c r="H8359" s="10" t="s">
        <v>1350</v>
      </c>
      <c r="I8359" s="10"/>
      <c r="J8359" s="10" t="s">
        <v>11659</v>
      </c>
      <c r="K8359" s="10" t="s">
        <v>11660</v>
      </c>
      <c r="L8359" s="10" t="s">
        <v>477</v>
      </c>
      <c r="M8359" s="9" t="s">
        <v>456</v>
      </c>
      <c r="N8359" s="12" t="s">
        <v>11662</v>
      </c>
    </row>
    <row r="8360" customFormat="1" spans="1:14">
      <c r="A8360" s="9" t="s">
        <v>9126</v>
      </c>
      <c r="B8360" s="9"/>
      <c r="C8360" s="9" t="s">
        <v>16586</v>
      </c>
      <c r="D8360" s="9" t="s">
        <v>16587</v>
      </c>
      <c r="E8360" s="9" t="s">
        <v>451</v>
      </c>
      <c r="F8360" s="9"/>
      <c r="G8360" s="9"/>
      <c r="H8360" s="10" t="s">
        <v>1350</v>
      </c>
      <c r="I8360" s="10"/>
      <c r="J8360" s="10" t="s">
        <v>11659</v>
      </c>
      <c r="K8360" s="10" t="s">
        <v>11660</v>
      </c>
      <c r="L8360" s="10" t="s">
        <v>477</v>
      </c>
      <c r="M8360" s="9" t="s">
        <v>456</v>
      </c>
      <c r="N8360" s="12" t="s">
        <v>11662</v>
      </c>
    </row>
    <row r="8361" customFormat="1" spans="1:14">
      <c r="A8361" s="9" t="s">
        <v>9126</v>
      </c>
      <c r="B8361" s="9"/>
      <c r="C8361" s="9" t="s">
        <v>16588</v>
      </c>
      <c r="D8361" s="9" t="s">
        <v>16589</v>
      </c>
      <c r="E8361" s="9" t="s">
        <v>451</v>
      </c>
      <c r="F8361" s="9"/>
      <c r="G8361" s="9"/>
      <c r="H8361" s="10" t="s">
        <v>1350</v>
      </c>
      <c r="I8361" s="10"/>
      <c r="J8361" s="10" t="s">
        <v>11659</v>
      </c>
      <c r="K8361" s="10" t="s">
        <v>11660</v>
      </c>
      <c r="L8361" s="10" t="s">
        <v>477</v>
      </c>
      <c r="M8361" s="9" t="s">
        <v>456</v>
      </c>
      <c r="N8361" s="12" t="s">
        <v>11662</v>
      </c>
    </row>
    <row r="8362" customFormat="1" spans="1:14">
      <c r="A8362" s="9" t="s">
        <v>9126</v>
      </c>
      <c r="B8362" s="9"/>
      <c r="C8362" s="9" t="s">
        <v>16590</v>
      </c>
      <c r="D8362" s="9" t="s">
        <v>16591</v>
      </c>
      <c r="E8362" s="9" t="s">
        <v>451</v>
      </c>
      <c r="F8362" s="9"/>
      <c r="G8362" s="9"/>
      <c r="H8362" s="10" t="s">
        <v>1350</v>
      </c>
      <c r="I8362" s="10"/>
      <c r="J8362" s="10" t="s">
        <v>11659</v>
      </c>
      <c r="K8362" s="10" t="s">
        <v>11660</v>
      </c>
      <c r="L8362" s="10" t="s">
        <v>477</v>
      </c>
      <c r="M8362" s="9" t="s">
        <v>456</v>
      </c>
      <c r="N8362" s="12" t="s">
        <v>11662</v>
      </c>
    </row>
    <row r="8363" customFormat="1" spans="1:14">
      <c r="A8363" s="9" t="s">
        <v>9126</v>
      </c>
      <c r="B8363" s="9"/>
      <c r="C8363" s="9" t="s">
        <v>16592</v>
      </c>
      <c r="D8363" s="9" t="s">
        <v>16593</v>
      </c>
      <c r="E8363" s="9" t="s">
        <v>451</v>
      </c>
      <c r="F8363" s="9"/>
      <c r="G8363" s="9"/>
      <c r="H8363" s="10" t="s">
        <v>1350</v>
      </c>
      <c r="I8363" s="10"/>
      <c r="J8363" s="10" t="s">
        <v>11659</v>
      </c>
      <c r="K8363" s="10" t="s">
        <v>11660</v>
      </c>
      <c r="L8363" s="10" t="s">
        <v>477</v>
      </c>
      <c r="M8363" s="9" t="s">
        <v>456</v>
      </c>
      <c r="N8363" s="12" t="s">
        <v>11662</v>
      </c>
    </row>
    <row r="8364" customFormat="1" spans="1:14">
      <c r="A8364" s="9" t="s">
        <v>9126</v>
      </c>
      <c r="B8364" s="9"/>
      <c r="C8364" s="9" t="s">
        <v>16594</v>
      </c>
      <c r="D8364" s="9" t="s">
        <v>16595</v>
      </c>
      <c r="E8364" s="9" t="s">
        <v>451</v>
      </c>
      <c r="F8364" s="9"/>
      <c r="G8364" s="9"/>
      <c r="H8364" s="10" t="s">
        <v>1350</v>
      </c>
      <c r="I8364" s="10"/>
      <c r="J8364" s="10" t="s">
        <v>11659</v>
      </c>
      <c r="K8364" s="10" t="s">
        <v>11660</v>
      </c>
      <c r="L8364" s="10" t="s">
        <v>477</v>
      </c>
      <c r="M8364" s="9" t="s">
        <v>456</v>
      </c>
      <c r="N8364" s="12" t="s">
        <v>11662</v>
      </c>
    </row>
    <row r="8365" customFormat="1" spans="1:14">
      <c r="A8365" s="9" t="s">
        <v>9126</v>
      </c>
      <c r="B8365" s="9"/>
      <c r="C8365" s="9" t="s">
        <v>16596</v>
      </c>
      <c r="D8365" s="9" t="s">
        <v>16597</v>
      </c>
      <c r="E8365" s="9" t="s">
        <v>451</v>
      </c>
      <c r="F8365" s="9"/>
      <c r="G8365" s="9"/>
      <c r="H8365" s="10" t="s">
        <v>1350</v>
      </c>
      <c r="I8365" s="10"/>
      <c r="J8365" s="10" t="s">
        <v>11659</v>
      </c>
      <c r="K8365" s="10" t="s">
        <v>11660</v>
      </c>
      <c r="L8365" s="10" t="s">
        <v>477</v>
      </c>
      <c r="M8365" s="9" t="s">
        <v>456</v>
      </c>
      <c r="N8365" s="12" t="s">
        <v>11662</v>
      </c>
    </row>
    <row r="8366" customFormat="1" spans="1:14">
      <c r="A8366" s="9" t="s">
        <v>9126</v>
      </c>
      <c r="B8366" s="9"/>
      <c r="C8366" s="9" t="s">
        <v>16598</v>
      </c>
      <c r="D8366" s="9" t="s">
        <v>16599</v>
      </c>
      <c r="E8366" s="9" t="s">
        <v>451</v>
      </c>
      <c r="F8366" s="9"/>
      <c r="G8366" s="9"/>
      <c r="H8366" s="10" t="s">
        <v>1350</v>
      </c>
      <c r="I8366" s="10"/>
      <c r="J8366" s="10" t="s">
        <v>11659</v>
      </c>
      <c r="K8366" s="10" t="s">
        <v>11660</v>
      </c>
      <c r="L8366" s="10" t="s">
        <v>477</v>
      </c>
      <c r="M8366" s="9" t="s">
        <v>456</v>
      </c>
      <c r="N8366" s="12" t="s">
        <v>11662</v>
      </c>
    </row>
    <row r="8367" customFormat="1" spans="1:14">
      <c r="A8367" s="9" t="s">
        <v>9126</v>
      </c>
      <c r="B8367" s="9"/>
      <c r="C8367" s="9" t="s">
        <v>16600</v>
      </c>
      <c r="D8367" s="9" t="s">
        <v>16601</v>
      </c>
      <c r="E8367" s="9" t="s">
        <v>451</v>
      </c>
      <c r="F8367" s="9"/>
      <c r="G8367" s="9"/>
      <c r="H8367" s="10" t="s">
        <v>1350</v>
      </c>
      <c r="I8367" s="10"/>
      <c r="J8367" s="10" t="s">
        <v>11659</v>
      </c>
      <c r="K8367" s="10" t="s">
        <v>11660</v>
      </c>
      <c r="L8367" s="10" t="s">
        <v>477</v>
      </c>
      <c r="M8367" s="9" t="s">
        <v>456</v>
      </c>
      <c r="N8367" s="12" t="s">
        <v>11662</v>
      </c>
    </row>
    <row r="8368" customFormat="1" spans="1:14">
      <c r="A8368" s="9" t="s">
        <v>9126</v>
      </c>
      <c r="B8368" s="9"/>
      <c r="C8368" s="9" t="s">
        <v>16602</v>
      </c>
      <c r="D8368" s="9" t="s">
        <v>16603</v>
      </c>
      <c r="E8368" s="9" t="s">
        <v>451</v>
      </c>
      <c r="F8368" s="9"/>
      <c r="G8368" s="9"/>
      <c r="H8368" s="10" t="s">
        <v>1350</v>
      </c>
      <c r="I8368" s="10"/>
      <c r="J8368" s="10" t="s">
        <v>11659</v>
      </c>
      <c r="K8368" s="10" t="s">
        <v>11660</v>
      </c>
      <c r="L8368" s="10" t="s">
        <v>477</v>
      </c>
      <c r="M8368" s="9" t="s">
        <v>456</v>
      </c>
      <c r="N8368" s="12" t="s">
        <v>11662</v>
      </c>
    </row>
    <row r="8369" customFormat="1" spans="1:14">
      <c r="A8369" s="9" t="s">
        <v>9126</v>
      </c>
      <c r="B8369" s="9"/>
      <c r="C8369" s="9" t="s">
        <v>16604</v>
      </c>
      <c r="D8369" s="9" t="s">
        <v>16605</v>
      </c>
      <c r="E8369" s="9" t="s">
        <v>451</v>
      </c>
      <c r="F8369" s="9"/>
      <c r="G8369" s="9"/>
      <c r="H8369" s="10" t="s">
        <v>1350</v>
      </c>
      <c r="I8369" s="10"/>
      <c r="J8369" s="10" t="s">
        <v>11659</v>
      </c>
      <c r="K8369" s="10" t="s">
        <v>11660</v>
      </c>
      <c r="L8369" s="10" t="s">
        <v>477</v>
      </c>
      <c r="M8369" s="9" t="s">
        <v>456</v>
      </c>
      <c r="N8369" s="12" t="s">
        <v>11662</v>
      </c>
    </row>
    <row r="8370" customFormat="1" spans="1:14">
      <c r="A8370" s="9" t="s">
        <v>9126</v>
      </c>
      <c r="B8370" s="9"/>
      <c r="C8370" s="9" t="s">
        <v>16606</v>
      </c>
      <c r="D8370" s="9" t="s">
        <v>16607</v>
      </c>
      <c r="E8370" s="9" t="s">
        <v>451</v>
      </c>
      <c r="F8370" s="9"/>
      <c r="G8370" s="9"/>
      <c r="H8370" s="10" t="s">
        <v>1350</v>
      </c>
      <c r="I8370" s="10"/>
      <c r="J8370" s="10" t="s">
        <v>11659</v>
      </c>
      <c r="K8370" s="10" t="s">
        <v>11660</v>
      </c>
      <c r="L8370" s="10" t="s">
        <v>477</v>
      </c>
      <c r="M8370" s="9" t="s">
        <v>456</v>
      </c>
      <c r="N8370" s="12" t="s">
        <v>11662</v>
      </c>
    </row>
    <row r="8371" customFormat="1" spans="1:14">
      <c r="A8371" s="9" t="s">
        <v>9126</v>
      </c>
      <c r="B8371" s="9"/>
      <c r="C8371" s="9" t="s">
        <v>16608</v>
      </c>
      <c r="D8371" s="9" t="s">
        <v>16609</v>
      </c>
      <c r="E8371" s="9" t="s">
        <v>451</v>
      </c>
      <c r="F8371" s="9"/>
      <c r="G8371" s="9"/>
      <c r="H8371" s="10" t="s">
        <v>1350</v>
      </c>
      <c r="I8371" s="10"/>
      <c r="J8371" s="10" t="s">
        <v>11659</v>
      </c>
      <c r="K8371" s="10" t="s">
        <v>11660</v>
      </c>
      <c r="L8371" s="10" t="s">
        <v>477</v>
      </c>
      <c r="M8371" s="9" t="s">
        <v>456</v>
      </c>
      <c r="N8371" s="12" t="s">
        <v>11662</v>
      </c>
    </row>
    <row r="8372" customFormat="1" spans="1:14">
      <c r="A8372" s="9" t="s">
        <v>9126</v>
      </c>
      <c r="B8372" s="9"/>
      <c r="C8372" s="9" t="s">
        <v>16610</v>
      </c>
      <c r="D8372" s="9" t="s">
        <v>16611</v>
      </c>
      <c r="E8372" s="9" t="s">
        <v>451</v>
      </c>
      <c r="F8372" s="9"/>
      <c r="G8372" s="9"/>
      <c r="H8372" s="10" t="s">
        <v>1350</v>
      </c>
      <c r="I8372" s="10"/>
      <c r="J8372" s="10" t="s">
        <v>11659</v>
      </c>
      <c r="K8372" s="10" t="s">
        <v>11660</v>
      </c>
      <c r="L8372" s="10" t="s">
        <v>477</v>
      </c>
      <c r="M8372" s="9" t="s">
        <v>456</v>
      </c>
      <c r="N8372" s="12" t="s">
        <v>11662</v>
      </c>
    </row>
    <row r="8373" customFormat="1" spans="1:14">
      <c r="A8373" s="9" t="s">
        <v>9126</v>
      </c>
      <c r="B8373" s="9"/>
      <c r="C8373" s="9" t="s">
        <v>16612</v>
      </c>
      <c r="D8373" s="9" t="s">
        <v>16613</v>
      </c>
      <c r="E8373" s="9" t="s">
        <v>451</v>
      </c>
      <c r="F8373" s="9"/>
      <c r="G8373" s="9"/>
      <c r="H8373" s="10" t="s">
        <v>1350</v>
      </c>
      <c r="I8373" s="10"/>
      <c r="J8373" s="10" t="s">
        <v>11659</v>
      </c>
      <c r="K8373" s="10" t="s">
        <v>11660</v>
      </c>
      <c r="L8373" s="10" t="s">
        <v>477</v>
      </c>
      <c r="M8373" s="9" t="s">
        <v>456</v>
      </c>
      <c r="N8373" s="12" t="s">
        <v>11662</v>
      </c>
    </row>
    <row r="8374" customFormat="1" spans="1:14">
      <c r="A8374" s="9" t="s">
        <v>9126</v>
      </c>
      <c r="B8374" s="9"/>
      <c r="C8374" s="9" t="s">
        <v>16614</v>
      </c>
      <c r="D8374" s="9" t="s">
        <v>16615</v>
      </c>
      <c r="E8374" s="9" t="s">
        <v>451</v>
      </c>
      <c r="F8374" s="9"/>
      <c r="G8374" s="9"/>
      <c r="H8374" s="10" t="s">
        <v>1350</v>
      </c>
      <c r="I8374" s="10"/>
      <c r="J8374" s="10" t="s">
        <v>11659</v>
      </c>
      <c r="K8374" s="10" t="s">
        <v>11660</v>
      </c>
      <c r="L8374" s="10" t="s">
        <v>477</v>
      </c>
      <c r="M8374" s="9" t="s">
        <v>456</v>
      </c>
      <c r="N8374" s="12" t="s">
        <v>11662</v>
      </c>
    </row>
    <row r="8375" customFormat="1" spans="1:14">
      <c r="A8375" s="9" t="s">
        <v>9126</v>
      </c>
      <c r="B8375" s="9"/>
      <c r="C8375" s="9" t="s">
        <v>16616</v>
      </c>
      <c r="D8375" s="9" t="s">
        <v>16617</v>
      </c>
      <c r="E8375" s="9" t="s">
        <v>451</v>
      </c>
      <c r="F8375" s="9"/>
      <c r="G8375" s="9"/>
      <c r="H8375" s="10" t="s">
        <v>1350</v>
      </c>
      <c r="I8375" s="10"/>
      <c r="J8375" s="10" t="s">
        <v>11659</v>
      </c>
      <c r="K8375" s="10" t="s">
        <v>11660</v>
      </c>
      <c r="L8375" s="10" t="s">
        <v>477</v>
      </c>
      <c r="M8375" s="9" t="s">
        <v>456</v>
      </c>
      <c r="N8375" s="12" t="s">
        <v>11662</v>
      </c>
    </row>
    <row r="8376" customFormat="1" spans="1:14">
      <c r="A8376" s="9" t="s">
        <v>9126</v>
      </c>
      <c r="B8376" s="9"/>
      <c r="C8376" s="9" t="s">
        <v>16618</v>
      </c>
      <c r="D8376" s="9" t="s">
        <v>16619</v>
      </c>
      <c r="E8376" s="9" t="s">
        <v>451</v>
      </c>
      <c r="F8376" s="9"/>
      <c r="G8376" s="9"/>
      <c r="H8376" s="10" t="s">
        <v>1350</v>
      </c>
      <c r="I8376" s="10"/>
      <c r="J8376" s="10" t="s">
        <v>11659</v>
      </c>
      <c r="K8376" s="10" t="s">
        <v>11660</v>
      </c>
      <c r="L8376" s="10" t="s">
        <v>477</v>
      </c>
      <c r="M8376" s="9" t="s">
        <v>456</v>
      </c>
      <c r="N8376" s="12" t="s">
        <v>11662</v>
      </c>
    </row>
    <row r="8377" customFormat="1" spans="1:14">
      <c r="A8377" s="9" t="s">
        <v>9126</v>
      </c>
      <c r="B8377" s="9"/>
      <c r="C8377" s="9" t="s">
        <v>16620</v>
      </c>
      <c r="D8377" s="9" t="s">
        <v>16621</v>
      </c>
      <c r="E8377" s="9" t="s">
        <v>451</v>
      </c>
      <c r="F8377" s="9"/>
      <c r="G8377" s="9"/>
      <c r="H8377" s="10" t="s">
        <v>1350</v>
      </c>
      <c r="I8377" s="10"/>
      <c r="J8377" s="10" t="s">
        <v>11659</v>
      </c>
      <c r="K8377" s="10" t="s">
        <v>11660</v>
      </c>
      <c r="L8377" s="10" t="s">
        <v>477</v>
      </c>
      <c r="M8377" s="9" t="s">
        <v>456</v>
      </c>
      <c r="N8377" s="12" t="s">
        <v>11662</v>
      </c>
    </row>
    <row r="8378" customFormat="1" spans="1:14">
      <c r="A8378" s="9" t="s">
        <v>9126</v>
      </c>
      <c r="B8378" s="9"/>
      <c r="C8378" s="9" t="s">
        <v>16622</v>
      </c>
      <c r="D8378" s="9" t="s">
        <v>16623</v>
      </c>
      <c r="E8378" s="9" t="s">
        <v>451</v>
      </c>
      <c r="F8378" s="9"/>
      <c r="G8378" s="9"/>
      <c r="H8378" s="10" t="s">
        <v>1350</v>
      </c>
      <c r="I8378" s="10"/>
      <c r="J8378" s="10" t="s">
        <v>11659</v>
      </c>
      <c r="K8378" s="10" t="s">
        <v>11660</v>
      </c>
      <c r="L8378" s="10" t="s">
        <v>1793</v>
      </c>
      <c r="M8378" s="9" t="s">
        <v>456</v>
      </c>
      <c r="N8378" s="12" t="s">
        <v>11662</v>
      </c>
    </row>
    <row r="8379" customFormat="1" spans="1:14">
      <c r="A8379" s="9" t="s">
        <v>9126</v>
      </c>
      <c r="B8379" s="9"/>
      <c r="C8379" s="9" t="s">
        <v>16624</v>
      </c>
      <c r="D8379" s="9" t="s">
        <v>16625</v>
      </c>
      <c r="E8379" s="9" t="s">
        <v>451</v>
      </c>
      <c r="F8379" s="9"/>
      <c r="G8379" s="9"/>
      <c r="H8379" s="10" t="s">
        <v>1350</v>
      </c>
      <c r="I8379" s="10"/>
      <c r="J8379" s="10" t="s">
        <v>11659</v>
      </c>
      <c r="K8379" s="10" t="s">
        <v>11660</v>
      </c>
      <c r="L8379" s="10" t="s">
        <v>1793</v>
      </c>
      <c r="M8379" s="9" t="s">
        <v>456</v>
      </c>
      <c r="N8379" s="12" t="s">
        <v>11662</v>
      </c>
    </row>
    <row r="8380" customFormat="1" spans="1:14">
      <c r="A8380" s="9" t="s">
        <v>9126</v>
      </c>
      <c r="B8380" s="9"/>
      <c r="C8380" s="9" t="s">
        <v>16626</v>
      </c>
      <c r="D8380" s="9" t="s">
        <v>16627</v>
      </c>
      <c r="E8380" s="9" t="s">
        <v>451</v>
      </c>
      <c r="F8380" s="9"/>
      <c r="G8380" s="9"/>
      <c r="H8380" s="10" t="s">
        <v>1350</v>
      </c>
      <c r="I8380" s="10"/>
      <c r="J8380" s="10" t="s">
        <v>11659</v>
      </c>
      <c r="K8380" s="10" t="s">
        <v>11660</v>
      </c>
      <c r="L8380" s="10" t="s">
        <v>1793</v>
      </c>
      <c r="M8380" s="9" t="s">
        <v>456</v>
      </c>
      <c r="N8380" s="12" t="s">
        <v>11662</v>
      </c>
    </row>
    <row r="8381" customFormat="1" spans="1:14">
      <c r="A8381" s="9" t="s">
        <v>9126</v>
      </c>
      <c r="B8381" s="9"/>
      <c r="C8381" s="9" t="s">
        <v>16628</v>
      </c>
      <c r="D8381" s="9" t="s">
        <v>16629</v>
      </c>
      <c r="E8381" s="9" t="s">
        <v>451</v>
      </c>
      <c r="F8381" s="9"/>
      <c r="G8381" s="9"/>
      <c r="H8381" s="10" t="s">
        <v>1350</v>
      </c>
      <c r="I8381" s="10"/>
      <c r="J8381" s="10" t="s">
        <v>11659</v>
      </c>
      <c r="K8381" s="10" t="s">
        <v>11660</v>
      </c>
      <c r="L8381" s="10" t="s">
        <v>1793</v>
      </c>
      <c r="M8381" s="9" t="s">
        <v>456</v>
      </c>
      <c r="N8381" s="12" t="s">
        <v>11662</v>
      </c>
    </row>
    <row r="8382" customFormat="1" spans="1:14">
      <c r="A8382" s="9" t="s">
        <v>9126</v>
      </c>
      <c r="B8382" s="9"/>
      <c r="C8382" s="9" t="s">
        <v>16630</v>
      </c>
      <c r="D8382" s="9" t="s">
        <v>16631</v>
      </c>
      <c r="E8382" s="9" t="s">
        <v>451</v>
      </c>
      <c r="F8382" s="9"/>
      <c r="G8382" s="9"/>
      <c r="H8382" s="10" t="s">
        <v>1350</v>
      </c>
      <c r="I8382" s="10"/>
      <c r="J8382" s="10" t="s">
        <v>11659</v>
      </c>
      <c r="K8382" s="10" t="s">
        <v>11660</v>
      </c>
      <c r="L8382" s="10" t="s">
        <v>1793</v>
      </c>
      <c r="M8382" s="9" t="s">
        <v>456</v>
      </c>
      <c r="N8382" s="12" t="s">
        <v>11662</v>
      </c>
    </row>
    <row r="8383" customFormat="1" spans="1:14">
      <c r="A8383" s="9" t="s">
        <v>9126</v>
      </c>
      <c r="B8383" s="9"/>
      <c r="C8383" s="9" t="s">
        <v>16632</v>
      </c>
      <c r="D8383" s="9" t="s">
        <v>16633</v>
      </c>
      <c r="E8383" s="9" t="s">
        <v>451</v>
      </c>
      <c r="F8383" s="9"/>
      <c r="G8383" s="9"/>
      <c r="H8383" s="10" t="s">
        <v>1350</v>
      </c>
      <c r="I8383" s="10"/>
      <c r="J8383" s="10" t="s">
        <v>11659</v>
      </c>
      <c r="K8383" s="10" t="s">
        <v>11660</v>
      </c>
      <c r="L8383" s="10" t="s">
        <v>1789</v>
      </c>
      <c r="M8383" s="9" t="s">
        <v>456</v>
      </c>
      <c r="N8383" s="12" t="s">
        <v>11662</v>
      </c>
    </row>
    <row r="8384" customFormat="1" spans="1:14">
      <c r="A8384" s="9" t="s">
        <v>9126</v>
      </c>
      <c r="B8384" s="9"/>
      <c r="C8384" s="9" t="s">
        <v>16634</v>
      </c>
      <c r="D8384" s="9" t="s">
        <v>16635</v>
      </c>
      <c r="E8384" s="9" t="s">
        <v>451</v>
      </c>
      <c r="F8384" s="9"/>
      <c r="G8384" s="9"/>
      <c r="H8384" s="10" t="s">
        <v>1350</v>
      </c>
      <c r="I8384" s="10"/>
      <c r="J8384" s="10" t="s">
        <v>11659</v>
      </c>
      <c r="K8384" s="10" t="s">
        <v>11660</v>
      </c>
      <c r="L8384" s="10" t="s">
        <v>1793</v>
      </c>
      <c r="M8384" s="9" t="s">
        <v>456</v>
      </c>
      <c r="N8384" s="12" t="s">
        <v>11662</v>
      </c>
    </row>
    <row r="8385" customFormat="1" spans="1:14">
      <c r="A8385" s="9" t="s">
        <v>9126</v>
      </c>
      <c r="B8385" s="9"/>
      <c r="C8385" s="9" t="s">
        <v>16636</v>
      </c>
      <c r="D8385" s="9" t="s">
        <v>16637</v>
      </c>
      <c r="E8385" s="9" t="s">
        <v>451</v>
      </c>
      <c r="F8385" s="9"/>
      <c r="G8385" s="9"/>
      <c r="H8385" s="10" t="s">
        <v>1350</v>
      </c>
      <c r="I8385" s="10"/>
      <c r="J8385" s="10" t="s">
        <v>11659</v>
      </c>
      <c r="K8385" s="10" t="s">
        <v>11660</v>
      </c>
      <c r="L8385" s="10" t="s">
        <v>1793</v>
      </c>
      <c r="M8385" s="9" t="s">
        <v>456</v>
      </c>
      <c r="N8385" s="12" t="s">
        <v>11662</v>
      </c>
    </row>
    <row r="8386" customFormat="1" spans="1:14">
      <c r="A8386" s="9" t="s">
        <v>9126</v>
      </c>
      <c r="B8386" s="9"/>
      <c r="C8386" s="9" t="s">
        <v>16638</v>
      </c>
      <c r="D8386" s="9" t="s">
        <v>16639</v>
      </c>
      <c r="E8386" s="9" t="s">
        <v>451</v>
      </c>
      <c r="F8386" s="9"/>
      <c r="G8386" s="9"/>
      <c r="H8386" s="10" t="s">
        <v>1350</v>
      </c>
      <c r="I8386" s="10"/>
      <c r="J8386" s="10" t="s">
        <v>11659</v>
      </c>
      <c r="K8386" s="10" t="s">
        <v>11660</v>
      </c>
      <c r="L8386" s="10" t="s">
        <v>1793</v>
      </c>
      <c r="M8386" s="9" t="s">
        <v>456</v>
      </c>
      <c r="N8386" s="12" t="s">
        <v>11662</v>
      </c>
    </row>
    <row r="8387" customFormat="1" spans="1:14">
      <c r="A8387" s="9" t="s">
        <v>9126</v>
      </c>
      <c r="B8387" s="9"/>
      <c r="C8387" s="9" t="s">
        <v>16640</v>
      </c>
      <c r="D8387" s="9" t="s">
        <v>16641</v>
      </c>
      <c r="E8387" s="9" t="s">
        <v>451</v>
      </c>
      <c r="F8387" s="9"/>
      <c r="G8387" s="9"/>
      <c r="H8387" s="10" t="s">
        <v>1350</v>
      </c>
      <c r="I8387" s="10"/>
      <c r="J8387" s="10" t="s">
        <v>11659</v>
      </c>
      <c r="K8387" s="10" t="s">
        <v>11660</v>
      </c>
      <c r="L8387" s="10" t="s">
        <v>1793</v>
      </c>
      <c r="M8387" s="9" t="s">
        <v>456</v>
      </c>
      <c r="N8387" s="12" t="s">
        <v>11662</v>
      </c>
    </row>
    <row r="8388" customFormat="1" spans="1:14">
      <c r="A8388" s="9" t="s">
        <v>9126</v>
      </c>
      <c r="B8388" s="9"/>
      <c r="C8388" s="9" t="s">
        <v>16642</v>
      </c>
      <c r="D8388" s="9" t="s">
        <v>16643</v>
      </c>
      <c r="E8388" s="9" t="s">
        <v>451</v>
      </c>
      <c r="F8388" s="9"/>
      <c r="G8388" s="9"/>
      <c r="H8388" s="10" t="s">
        <v>1350</v>
      </c>
      <c r="I8388" s="10"/>
      <c r="J8388" s="10" t="s">
        <v>11659</v>
      </c>
      <c r="K8388" s="10" t="s">
        <v>11660</v>
      </c>
      <c r="L8388" s="10" t="s">
        <v>1793</v>
      </c>
      <c r="M8388" s="9" t="s">
        <v>456</v>
      </c>
      <c r="N8388" s="12" t="s">
        <v>11662</v>
      </c>
    </row>
    <row r="8389" customFormat="1" spans="1:14">
      <c r="A8389" s="9" t="s">
        <v>9126</v>
      </c>
      <c r="B8389" s="9"/>
      <c r="C8389" s="9" t="s">
        <v>16644</v>
      </c>
      <c r="D8389" s="9" t="s">
        <v>16645</v>
      </c>
      <c r="E8389" s="9" t="s">
        <v>451</v>
      </c>
      <c r="F8389" s="9"/>
      <c r="G8389" s="9"/>
      <c r="H8389" s="10" t="s">
        <v>1350</v>
      </c>
      <c r="I8389" s="10"/>
      <c r="J8389" s="10" t="s">
        <v>11659</v>
      </c>
      <c r="K8389" s="10" t="s">
        <v>11660</v>
      </c>
      <c r="L8389" s="10" t="s">
        <v>1793</v>
      </c>
      <c r="M8389" s="9" t="s">
        <v>456</v>
      </c>
      <c r="N8389" s="12" t="s">
        <v>11662</v>
      </c>
    </row>
    <row r="8390" customFormat="1" spans="1:14">
      <c r="A8390" s="9" t="s">
        <v>9126</v>
      </c>
      <c r="B8390" s="9"/>
      <c r="C8390" s="9" t="s">
        <v>16646</v>
      </c>
      <c r="D8390" s="9" t="s">
        <v>16647</v>
      </c>
      <c r="E8390" s="9" t="s">
        <v>451</v>
      </c>
      <c r="F8390" s="9"/>
      <c r="G8390" s="9"/>
      <c r="H8390" s="10" t="s">
        <v>1350</v>
      </c>
      <c r="I8390" s="10"/>
      <c r="J8390" s="10" t="s">
        <v>11659</v>
      </c>
      <c r="K8390" s="10" t="s">
        <v>11660</v>
      </c>
      <c r="L8390" s="10" t="s">
        <v>1793</v>
      </c>
      <c r="M8390" s="9" t="s">
        <v>456</v>
      </c>
      <c r="N8390" s="12" t="s">
        <v>11662</v>
      </c>
    </row>
    <row r="8391" customFormat="1" spans="1:14">
      <c r="A8391" s="9" t="s">
        <v>9126</v>
      </c>
      <c r="B8391" s="9"/>
      <c r="C8391" s="9" t="s">
        <v>16648</v>
      </c>
      <c r="D8391" s="9" t="s">
        <v>16649</v>
      </c>
      <c r="E8391" s="9" t="s">
        <v>451</v>
      </c>
      <c r="F8391" s="9"/>
      <c r="G8391" s="9"/>
      <c r="H8391" s="10" t="s">
        <v>1350</v>
      </c>
      <c r="I8391" s="10"/>
      <c r="J8391" s="10" t="s">
        <v>11659</v>
      </c>
      <c r="K8391" s="10" t="s">
        <v>11660</v>
      </c>
      <c r="L8391" s="10" t="s">
        <v>1793</v>
      </c>
      <c r="M8391" s="9" t="s">
        <v>456</v>
      </c>
      <c r="N8391" s="12" t="s">
        <v>11662</v>
      </c>
    </row>
    <row r="8392" customFormat="1" spans="1:14">
      <c r="A8392" s="9" t="s">
        <v>9126</v>
      </c>
      <c r="B8392" s="9"/>
      <c r="C8392" s="9" t="s">
        <v>16650</v>
      </c>
      <c r="D8392" s="9" t="s">
        <v>16651</v>
      </c>
      <c r="E8392" s="9" t="s">
        <v>451</v>
      </c>
      <c r="F8392" s="9"/>
      <c r="G8392" s="9"/>
      <c r="H8392" s="10" t="s">
        <v>1350</v>
      </c>
      <c r="I8392" s="10"/>
      <c r="J8392" s="10" t="s">
        <v>11659</v>
      </c>
      <c r="K8392" s="10" t="s">
        <v>11660</v>
      </c>
      <c r="L8392" s="10" t="s">
        <v>1793</v>
      </c>
      <c r="M8392" s="9" t="s">
        <v>456</v>
      </c>
      <c r="N8392" s="12" t="s">
        <v>11662</v>
      </c>
    </row>
    <row r="8393" customFormat="1" spans="1:14">
      <c r="A8393" s="9" t="s">
        <v>9126</v>
      </c>
      <c r="B8393" s="9"/>
      <c r="C8393" s="9" t="s">
        <v>16652</v>
      </c>
      <c r="D8393" s="9" t="s">
        <v>16653</v>
      </c>
      <c r="E8393" s="9" t="s">
        <v>451</v>
      </c>
      <c r="F8393" s="9"/>
      <c r="G8393" s="9"/>
      <c r="H8393" s="10" t="s">
        <v>1350</v>
      </c>
      <c r="I8393" s="10"/>
      <c r="J8393" s="10" t="s">
        <v>11659</v>
      </c>
      <c r="K8393" s="10" t="s">
        <v>11660</v>
      </c>
      <c r="L8393" s="10" t="s">
        <v>1793</v>
      </c>
      <c r="M8393" s="9" t="s">
        <v>456</v>
      </c>
      <c r="N8393" s="12" t="s">
        <v>11662</v>
      </c>
    </row>
    <row r="8394" customFormat="1" spans="1:14">
      <c r="A8394" s="9" t="s">
        <v>9126</v>
      </c>
      <c r="B8394" s="9"/>
      <c r="C8394" s="9" t="s">
        <v>16654</v>
      </c>
      <c r="D8394" s="9" t="s">
        <v>16655</v>
      </c>
      <c r="E8394" s="9" t="s">
        <v>451</v>
      </c>
      <c r="F8394" s="9"/>
      <c r="G8394" s="9"/>
      <c r="H8394" s="10" t="s">
        <v>1350</v>
      </c>
      <c r="I8394" s="10"/>
      <c r="J8394" s="10" t="s">
        <v>11659</v>
      </c>
      <c r="K8394" s="10" t="s">
        <v>11660</v>
      </c>
      <c r="L8394" s="10" t="s">
        <v>1793</v>
      </c>
      <c r="M8394" s="9" t="s">
        <v>456</v>
      </c>
      <c r="N8394" s="12" t="s">
        <v>11662</v>
      </c>
    </row>
    <row r="8395" customFormat="1" spans="1:14">
      <c r="A8395" s="9" t="s">
        <v>9126</v>
      </c>
      <c r="B8395" s="9"/>
      <c r="C8395" s="9" t="s">
        <v>16656</v>
      </c>
      <c r="D8395" s="9" t="s">
        <v>16657</v>
      </c>
      <c r="E8395" s="9" t="s">
        <v>451</v>
      </c>
      <c r="F8395" s="9"/>
      <c r="G8395" s="9"/>
      <c r="H8395" s="10" t="s">
        <v>1350</v>
      </c>
      <c r="I8395" s="10"/>
      <c r="J8395" s="10" t="s">
        <v>11659</v>
      </c>
      <c r="K8395" s="10" t="s">
        <v>11660</v>
      </c>
      <c r="L8395" s="10" t="s">
        <v>14856</v>
      </c>
      <c r="M8395" s="9" t="s">
        <v>456</v>
      </c>
      <c r="N8395" s="12" t="s">
        <v>11662</v>
      </c>
    </row>
    <row r="8396" customFormat="1" spans="1:14">
      <c r="A8396" s="9" t="s">
        <v>9126</v>
      </c>
      <c r="B8396" s="9"/>
      <c r="C8396" s="9" t="s">
        <v>16658</v>
      </c>
      <c r="D8396" s="9" t="s">
        <v>16659</v>
      </c>
      <c r="E8396" s="9" t="s">
        <v>451</v>
      </c>
      <c r="F8396" s="9"/>
      <c r="G8396" s="9"/>
      <c r="H8396" s="10" t="s">
        <v>1350</v>
      </c>
      <c r="I8396" s="10"/>
      <c r="J8396" s="10" t="s">
        <v>11659</v>
      </c>
      <c r="K8396" s="10" t="s">
        <v>11660</v>
      </c>
      <c r="L8396" s="10" t="s">
        <v>1793</v>
      </c>
      <c r="M8396" s="9" t="s">
        <v>456</v>
      </c>
      <c r="N8396" s="12" t="s">
        <v>11662</v>
      </c>
    </row>
    <row r="8397" customFormat="1" spans="1:14">
      <c r="A8397" s="9" t="s">
        <v>9126</v>
      </c>
      <c r="B8397" s="9"/>
      <c r="C8397" s="9" t="s">
        <v>16660</v>
      </c>
      <c r="D8397" s="9" t="s">
        <v>16661</v>
      </c>
      <c r="E8397" s="9" t="s">
        <v>451</v>
      </c>
      <c r="F8397" s="9"/>
      <c r="G8397" s="9"/>
      <c r="H8397" s="10" t="s">
        <v>1350</v>
      </c>
      <c r="I8397" s="10"/>
      <c r="J8397" s="10" t="s">
        <v>11659</v>
      </c>
      <c r="K8397" s="10" t="s">
        <v>11660</v>
      </c>
      <c r="L8397" s="10" t="s">
        <v>1793</v>
      </c>
      <c r="M8397" s="9" t="s">
        <v>456</v>
      </c>
      <c r="N8397" s="12" t="s">
        <v>11662</v>
      </c>
    </row>
    <row r="8398" customFormat="1" spans="1:14">
      <c r="A8398" s="9" t="s">
        <v>9126</v>
      </c>
      <c r="B8398" s="9"/>
      <c r="C8398" s="9" t="s">
        <v>16662</v>
      </c>
      <c r="D8398" s="9" t="s">
        <v>16663</v>
      </c>
      <c r="E8398" s="9" t="s">
        <v>451</v>
      </c>
      <c r="F8398" s="9"/>
      <c r="G8398" s="9"/>
      <c r="H8398" s="10" t="s">
        <v>1350</v>
      </c>
      <c r="I8398" s="10"/>
      <c r="J8398" s="10" t="s">
        <v>11659</v>
      </c>
      <c r="K8398" s="10" t="s">
        <v>11660</v>
      </c>
      <c r="L8398" s="10" t="s">
        <v>1793</v>
      </c>
      <c r="M8398" s="9" t="s">
        <v>456</v>
      </c>
      <c r="N8398" s="12" t="s">
        <v>11662</v>
      </c>
    </row>
    <row r="8399" customFormat="1" spans="1:14">
      <c r="A8399" s="9" t="s">
        <v>9126</v>
      </c>
      <c r="B8399" s="9"/>
      <c r="C8399" s="9" t="s">
        <v>16664</v>
      </c>
      <c r="D8399" s="9" t="s">
        <v>16665</v>
      </c>
      <c r="E8399" s="9" t="s">
        <v>451</v>
      </c>
      <c r="F8399" s="9"/>
      <c r="G8399" s="9"/>
      <c r="H8399" s="10" t="s">
        <v>1350</v>
      </c>
      <c r="I8399" s="10"/>
      <c r="J8399" s="10" t="s">
        <v>11659</v>
      </c>
      <c r="K8399" s="10" t="s">
        <v>11660</v>
      </c>
      <c r="L8399" s="10" t="s">
        <v>14856</v>
      </c>
      <c r="M8399" s="9" t="s">
        <v>456</v>
      </c>
      <c r="N8399" s="12" t="s">
        <v>11662</v>
      </c>
    </row>
    <row r="8400" customFormat="1" spans="1:14">
      <c r="A8400" s="9" t="s">
        <v>9126</v>
      </c>
      <c r="B8400" s="9"/>
      <c r="C8400" s="9" t="s">
        <v>16666</v>
      </c>
      <c r="D8400" s="9" t="s">
        <v>16667</v>
      </c>
      <c r="E8400" s="9" t="s">
        <v>451</v>
      </c>
      <c r="F8400" s="9"/>
      <c r="G8400" s="9"/>
      <c r="H8400" s="10" t="s">
        <v>1350</v>
      </c>
      <c r="I8400" s="10"/>
      <c r="J8400" s="10" t="s">
        <v>11659</v>
      </c>
      <c r="K8400" s="10" t="s">
        <v>11660</v>
      </c>
      <c r="L8400" s="10" t="s">
        <v>14856</v>
      </c>
      <c r="M8400" s="9" t="s">
        <v>456</v>
      </c>
      <c r="N8400" s="12" t="s">
        <v>11662</v>
      </c>
    </row>
    <row r="8401" customFormat="1" spans="1:14">
      <c r="A8401" s="9" t="s">
        <v>9126</v>
      </c>
      <c r="B8401" s="9"/>
      <c r="C8401" s="9" t="s">
        <v>16668</v>
      </c>
      <c r="D8401" s="9" t="s">
        <v>16669</v>
      </c>
      <c r="E8401" s="9" t="s">
        <v>451</v>
      </c>
      <c r="F8401" s="9"/>
      <c r="G8401" s="9"/>
      <c r="H8401" s="10" t="s">
        <v>1350</v>
      </c>
      <c r="I8401" s="10"/>
      <c r="J8401" s="10" t="s">
        <v>11659</v>
      </c>
      <c r="K8401" s="10" t="s">
        <v>11660</v>
      </c>
      <c r="L8401" s="10" t="s">
        <v>1793</v>
      </c>
      <c r="M8401" s="9" t="s">
        <v>456</v>
      </c>
      <c r="N8401" s="12" t="s">
        <v>11662</v>
      </c>
    </row>
    <row r="8402" customFormat="1" spans="1:14">
      <c r="A8402" s="9" t="s">
        <v>9126</v>
      </c>
      <c r="B8402" s="9"/>
      <c r="C8402" s="9" t="s">
        <v>16670</v>
      </c>
      <c r="D8402" s="9" t="s">
        <v>16671</v>
      </c>
      <c r="E8402" s="9" t="s">
        <v>451</v>
      </c>
      <c r="F8402" s="9"/>
      <c r="G8402" s="9"/>
      <c r="H8402" s="10" t="s">
        <v>1350</v>
      </c>
      <c r="I8402" s="10"/>
      <c r="J8402" s="10" t="s">
        <v>11659</v>
      </c>
      <c r="K8402" s="10" t="s">
        <v>11660</v>
      </c>
      <c r="L8402" s="10" t="s">
        <v>1793</v>
      </c>
      <c r="M8402" s="9" t="s">
        <v>456</v>
      </c>
      <c r="N8402" s="12" t="s">
        <v>11662</v>
      </c>
    </row>
    <row r="8403" customFormat="1" spans="1:14">
      <c r="A8403" s="9" t="s">
        <v>9126</v>
      </c>
      <c r="B8403" s="9"/>
      <c r="C8403" s="9" t="s">
        <v>16672</v>
      </c>
      <c r="D8403" s="9" t="s">
        <v>16673</v>
      </c>
      <c r="E8403" s="9" t="s">
        <v>451</v>
      </c>
      <c r="F8403" s="9"/>
      <c r="G8403" s="9"/>
      <c r="H8403" s="10" t="s">
        <v>1350</v>
      </c>
      <c r="I8403" s="10"/>
      <c r="J8403" s="10" t="s">
        <v>11659</v>
      </c>
      <c r="K8403" s="10" t="s">
        <v>11660</v>
      </c>
      <c r="L8403" s="10" t="s">
        <v>1793</v>
      </c>
      <c r="M8403" s="9" t="s">
        <v>456</v>
      </c>
      <c r="N8403" s="12" t="s">
        <v>11662</v>
      </c>
    </row>
    <row r="8404" customFormat="1" spans="1:14">
      <c r="A8404" s="9" t="s">
        <v>9126</v>
      </c>
      <c r="B8404" s="9"/>
      <c r="C8404" s="9" t="s">
        <v>16674</v>
      </c>
      <c r="D8404" s="9" t="s">
        <v>16675</v>
      </c>
      <c r="E8404" s="9" t="s">
        <v>451</v>
      </c>
      <c r="F8404" s="9"/>
      <c r="G8404" s="9"/>
      <c r="H8404" s="10" t="s">
        <v>1350</v>
      </c>
      <c r="I8404" s="10"/>
      <c r="J8404" s="10" t="s">
        <v>11659</v>
      </c>
      <c r="K8404" s="10" t="s">
        <v>11660</v>
      </c>
      <c r="L8404" s="10" t="s">
        <v>1793</v>
      </c>
      <c r="M8404" s="9" t="s">
        <v>456</v>
      </c>
      <c r="N8404" s="12" t="s">
        <v>11662</v>
      </c>
    </row>
    <row r="8405" customFormat="1" spans="1:14">
      <c r="A8405" s="9" t="s">
        <v>9126</v>
      </c>
      <c r="B8405" s="9"/>
      <c r="C8405" s="9" t="s">
        <v>16676</v>
      </c>
      <c r="D8405" s="9" t="s">
        <v>16677</v>
      </c>
      <c r="E8405" s="9" t="s">
        <v>451</v>
      </c>
      <c r="F8405" s="9"/>
      <c r="G8405" s="9"/>
      <c r="H8405" s="10" t="s">
        <v>1350</v>
      </c>
      <c r="I8405" s="10"/>
      <c r="J8405" s="10" t="s">
        <v>11659</v>
      </c>
      <c r="K8405" s="10" t="s">
        <v>11660</v>
      </c>
      <c r="L8405" s="10" t="s">
        <v>1793</v>
      </c>
      <c r="M8405" s="9" t="s">
        <v>456</v>
      </c>
      <c r="N8405" s="12" t="s">
        <v>11662</v>
      </c>
    </row>
    <row r="8406" customFormat="1" spans="1:14">
      <c r="A8406" s="9" t="s">
        <v>9126</v>
      </c>
      <c r="B8406" s="9"/>
      <c r="C8406" s="9" t="s">
        <v>16678</v>
      </c>
      <c r="D8406" s="9" t="s">
        <v>16679</v>
      </c>
      <c r="E8406" s="9" t="s">
        <v>451</v>
      </c>
      <c r="F8406" s="9"/>
      <c r="G8406" s="9"/>
      <c r="H8406" s="9" t="s">
        <v>1350</v>
      </c>
      <c r="I8406" s="9"/>
      <c r="J8406" s="10" t="s">
        <v>11659</v>
      </c>
      <c r="K8406" s="9" t="s">
        <v>11660</v>
      </c>
      <c r="L8406" s="10" t="s">
        <v>1793</v>
      </c>
      <c r="M8406" s="9" t="s">
        <v>456</v>
      </c>
      <c r="N8406" s="12" t="s">
        <v>11662</v>
      </c>
    </row>
    <row r="8407" customFormat="1" spans="1:14">
      <c r="A8407" s="9" t="s">
        <v>9126</v>
      </c>
      <c r="B8407" s="9"/>
      <c r="C8407" s="9" t="s">
        <v>16680</v>
      </c>
      <c r="D8407" s="9" t="s">
        <v>16681</v>
      </c>
      <c r="E8407" s="9" t="s">
        <v>451</v>
      </c>
      <c r="F8407" s="9"/>
      <c r="G8407" s="9"/>
      <c r="H8407" s="9" t="s">
        <v>1350</v>
      </c>
      <c r="I8407" s="9"/>
      <c r="J8407" s="10" t="s">
        <v>11659</v>
      </c>
      <c r="K8407" s="9" t="s">
        <v>11660</v>
      </c>
      <c r="L8407" s="10" t="s">
        <v>1793</v>
      </c>
      <c r="M8407" s="9" t="s">
        <v>456</v>
      </c>
      <c r="N8407" s="12" t="s">
        <v>11662</v>
      </c>
    </row>
    <row r="8408" customFormat="1" spans="1:14">
      <c r="A8408" s="9" t="s">
        <v>9126</v>
      </c>
      <c r="B8408" s="9"/>
      <c r="C8408" s="9" t="s">
        <v>16682</v>
      </c>
      <c r="D8408" s="9" t="s">
        <v>16683</v>
      </c>
      <c r="E8408" s="9" t="s">
        <v>451</v>
      </c>
      <c r="F8408" s="9"/>
      <c r="G8408" s="9"/>
      <c r="H8408" s="9" t="s">
        <v>1350</v>
      </c>
      <c r="I8408" s="9"/>
      <c r="J8408" s="10" t="s">
        <v>11659</v>
      </c>
      <c r="K8408" s="9" t="s">
        <v>11660</v>
      </c>
      <c r="L8408" s="10" t="s">
        <v>14856</v>
      </c>
      <c r="M8408" s="9" t="s">
        <v>456</v>
      </c>
      <c r="N8408" s="12" t="s">
        <v>11662</v>
      </c>
    </row>
    <row r="8409" customFormat="1" spans="1:14">
      <c r="A8409" s="9" t="s">
        <v>9126</v>
      </c>
      <c r="B8409" s="9"/>
      <c r="C8409" s="9" t="s">
        <v>16684</v>
      </c>
      <c r="D8409" s="9" t="s">
        <v>16685</v>
      </c>
      <c r="E8409" s="9" t="s">
        <v>451</v>
      </c>
      <c r="F8409" s="9"/>
      <c r="G8409" s="9"/>
      <c r="H8409" s="9" t="s">
        <v>1350</v>
      </c>
      <c r="I8409" s="9"/>
      <c r="J8409" s="10" t="s">
        <v>11659</v>
      </c>
      <c r="K8409" s="9" t="s">
        <v>11660</v>
      </c>
      <c r="L8409" s="10" t="s">
        <v>14856</v>
      </c>
      <c r="M8409" s="9" t="s">
        <v>456</v>
      </c>
      <c r="N8409" s="12" t="s">
        <v>11662</v>
      </c>
    </row>
    <row r="8410" customFormat="1" spans="1:14">
      <c r="A8410" s="9" t="s">
        <v>9126</v>
      </c>
      <c r="B8410" s="9"/>
      <c r="C8410" s="9" t="s">
        <v>16686</v>
      </c>
      <c r="D8410" s="9" t="s">
        <v>16687</v>
      </c>
      <c r="E8410" s="9" t="s">
        <v>451</v>
      </c>
      <c r="F8410" s="9"/>
      <c r="G8410" s="9"/>
      <c r="H8410" s="9" t="s">
        <v>1350</v>
      </c>
      <c r="I8410" s="9"/>
      <c r="J8410" s="10" t="s">
        <v>11659</v>
      </c>
      <c r="K8410" s="9" t="s">
        <v>11660</v>
      </c>
      <c r="L8410" s="10" t="s">
        <v>14856</v>
      </c>
      <c r="M8410" s="9" t="s">
        <v>456</v>
      </c>
      <c r="N8410" s="12" t="s">
        <v>11662</v>
      </c>
    </row>
    <row r="8411" customFormat="1" spans="1:14">
      <c r="A8411" s="9" t="s">
        <v>9126</v>
      </c>
      <c r="B8411" s="9"/>
      <c r="C8411" s="9" t="s">
        <v>16688</v>
      </c>
      <c r="D8411" s="9" t="s">
        <v>16689</v>
      </c>
      <c r="E8411" s="9" t="s">
        <v>451</v>
      </c>
      <c r="F8411" s="9"/>
      <c r="G8411" s="9"/>
      <c r="H8411" s="9" t="s">
        <v>1350</v>
      </c>
      <c r="I8411" s="9"/>
      <c r="J8411" s="10" t="s">
        <v>11659</v>
      </c>
      <c r="K8411" s="9" t="s">
        <v>11660</v>
      </c>
      <c r="L8411" s="10" t="s">
        <v>14856</v>
      </c>
      <c r="M8411" s="9" t="s">
        <v>456</v>
      </c>
      <c r="N8411" s="12" t="s">
        <v>11662</v>
      </c>
    </row>
    <row r="8412" customFormat="1" spans="1:14">
      <c r="A8412" s="9" t="s">
        <v>9126</v>
      </c>
      <c r="B8412" s="9"/>
      <c r="C8412" s="9" t="s">
        <v>16690</v>
      </c>
      <c r="D8412" s="9" t="s">
        <v>16691</v>
      </c>
      <c r="E8412" s="9" t="s">
        <v>451</v>
      </c>
      <c r="F8412" s="9"/>
      <c r="G8412" s="9"/>
      <c r="H8412" s="9" t="s">
        <v>1350</v>
      </c>
      <c r="I8412" s="9"/>
      <c r="J8412" s="10" t="s">
        <v>11659</v>
      </c>
      <c r="K8412" s="9" t="s">
        <v>11660</v>
      </c>
      <c r="L8412" s="10" t="s">
        <v>14856</v>
      </c>
      <c r="M8412" s="9" t="s">
        <v>456</v>
      </c>
      <c r="N8412" s="12" t="s">
        <v>11662</v>
      </c>
    </row>
    <row r="8413" customFormat="1" spans="1:14">
      <c r="A8413" s="9" t="s">
        <v>9126</v>
      </c>
      <c r="B8413" s="9"/>
      <c r="C8413" s="9" t="s">
        <v>16692</v>
      </c>
      <c r="D8413" s="9" t="s">
        <v>16693</v>
      </c>
      <c r="E8413" s="9" t="s">
        <v>451</v>
      </c>
      <c r="F8413" s="9"/>
      <c r="G8413" s="9"/>
      <c r="H8413" s="9" t="s">
        <v>1350</v>
      </c>
      <c r="I8413" s="9"/>
      <c r="J8413" s="10" t="s">
        <v>11659</v>
      </c>
      <c r="K8413" s="9" t="s">
        <v>11660</v>
      </c>
      <c r="L8413" s="10" t="s">
        <v>14856</v>
      </c>
      <c r="M8413" s="9" t="s">
        <v>456</v>
      </c>
      <c r="N8413" s="12" t="s">
        <v>11662</v>
      </c>
    </row>
    <row r="8414" customFormat="1" spans="1:14">
      <c r="A8414" s="9" t="s">
        <v>9126</v>
      </c>
      <c r="B8414" s="9"/>
      <c r="C8414" s="9" t="s">
        <v>16694</v>
      </c>
      <c r="D8414" s="9" t="s">
        <v>16695</v>
      </c>
      <c r="E8414" s="9" t="s">
        <v>451</v>
      </c>
      <c r="F8414" s="9"/>
      <c r="G8414" s="9"/>
      <c r="H8414" s="9" t="s">
        <v>1350</v>
      </c>
      <c r="I8414" s="9"/>
      <c r="J8414" s="10" t="s">
        <v>11659</v>
      </c>
      <c r="K8414" s="9" t="s">
        <v>11660</v>
      </c>
      <c r="L8414" s="10" t="s">
        <v>14856</v>
      </c>
      <c r="M8414" s="9" t="s">
        <v>456</v>
      </c>
      <c r="N8414" s="12" t="s">
        <v>11662</v>
      </c>
    </row>
    <row r="8415" customFormat="1" spans="1:14">
      <c r="A8415" s="9" t="s">
        <v>9126</v>
      </c>
      <c r="B8415" s="9"/>
      <c r="C8415" s="9" t="s">
        <v>16696</v>
      </c>
      <c r="D8415" s="9" t="s">
        <v>16697</v>
      </c>
      <c r="E8415" s="9" t="s">
        <v>451</v>
      </c>
      <c r="F8415" s="9"/>
      <c r="G8415" s="9"/>
      <c r="H8415" s="9" t="s">
        <v>1350</v>
      </c>
      <c r="I8415" s="9"/>
      <c r="J8415" s="10" t="s">
        <v>11659</v>
      </c>
      <c r="K8415" s="9" t="s">
        <v>11660</v>
      </c>
      <c r="L8415" s="10" t="s">
        <v>14856</v>
      </c>
      <c r="M8415" s="9" t="s">
        <v>456</v>
      </c>
      <c r="N8415" s="12" t="s">
        <v>11662</v>
      </c>
    </row>
    <row r="8416" customFormat="1" spans="1:14">
      <c r="A8416" s="9" t="s">
        <v>9126</v>
      </c>
      <c r="B8416" s="9"/>
      <c r="C8416" s="9" t="s">
        <v>16698</v>
      </c>
      <c r="D8416" s="9" t="s">
        <v>16699</v>
      </c>
      <c r="E8416" s="9" t="s">
        <v>451</v>
      </c>
      <c r="F8416" s="9"/>
      <c r="G8416" s="9"/>
      <c r="H8416" s="9" t="s">
        <v>1350</v>
      </c>
      <c r="I8416" s="9"/>
      <c r="J8416" s="10" t="s">
        <v>11659</v>
      </c>
      <c r="K8416" s="9" t="s">
        <v>11660</v>
      </c>
      <c r="L8416" s="10" t="s">
        <v>1793</v>
      </c>
      <c r="M8416" s="9" t="s">
        <v>456</v>
      </c>
      <c r="N8416" s="12" t="s">
        <v>11662</v>
      </c>
    </row>
    <row r="8417" customFormat="1" spans="1:14">
      <c r="A8417" s="9" t="s">
        <v>9126</v>
      </c>
      <c r="B8417" s="9"/>
      <c r="C8417" s="9" t="s">
        <v>16700</v>
      </c>
      <c r="D8417" s="9" t="s">
        <v>16701</v>
      </c>
      <c r="E8417" s="9" t="s">
        <v>451</v>
      </c>
      <c r="F8417" s="9"/>
      <c r="G8417" s="9"/>
      <c r="H8417" s="9" t="s">
        <v>1350</v>
      </c>
      <c r="I8417" s="9"/>
      <c r="J8417" s="10" t="s">
        <v>11659</v>
      </c>
      <c r="K8417" s="9" t="s">
        <v>11660</v>
      </c>
      <c r="L8417" s="10" t="s">
        <v>1793</v>
      </c>
      <c r="M8417" s="9" t="s">
        <v>456</v>
      </c>
      <c r="N8417" s="12" t="s">
        <v>11662</v>
      </c>
    </row>
    <row r="8418" customFormat="1" spans="1:14">
      <c r="A8418" s="9" t="s">
        <v>9126</v>
      </c>
      <c r="B8418" s="9"/>
      <c r="C8418" s="9" t="s">
        <v>16702</v>
      </c>
      <c r="D8418" s="9" t="s">
        <v>16703</v>
      </c>
      <c r="E8418" s="9" t="s">
        <v>451</v>
      </c>
      <c r="F8418" s="9"/>
      <c r="G8418" s="9"/>
      <c r="H8418" s="9" t="s">
        <v>1350</v>
      </c>
      <c r="I8418" s="9"/>
      <c r="J8418" s="10" t="s">
        <v>11659</v>
      </c>
      <c r="K8418" s="9" t="s">
        <v>11660</v>
      </c>
      <c r="L8418" s="10" t="s">
        <v>1793</v>
      </c>
      <c r="M8418" s="9" t="s">
        <v>456</v>
      </c>
      <c r="N8418" s="12" t="s">
        <v>11662</v>
      </c>
    </row>
    <row r="8419" customFormat="1" spans="1:14">
      <c r="A8419" s="9" t="s">
        <v>9126</v>
      </c>
      <c r="B8419" s="9"/>
      <c r="C8419" s="9" t="s">
        <v>16704</v>
      </c>
      <c r="D8419" s="9" t="s">
        <v>16705</v>
      </c>
      <c r="E8419" s="9" t="s">
        <v>451</v>
      </c>
      <c r="F8419" s="9"/>
      <c r="G8419" s="9"/>
      <c r="H8419" s="9" t="s">
        <v>1350</v>
      </c>
      <c r="I8419" s="9"/>
      <c r="J8419" s="10" t="s">
        <v>11659</v>
      </c>
      <c r="K8419" s="9" t="s">
        <v>11660</v>
      </c>
      <c r="L8419" s="10" t="s">
        <v>1793</v>
      </c>
      <c r="M8419" s="9" t="s">
        <v>456</v>
      </c>
      <c r="N8419" s="12" t="s">
        <v>11662</v>
      </c>
    </row>
    <row r="8420" customFormat="1" spans="1:14">
      <c r="A8420" s="9" t="s">
        <v>9126</v>
      </c>
      <c r="B8420" s="9"/>
      <c r="C8420" s="9" t="s">
        <v>16706</v>
      </c>
      <c r="D8420" s="9" t="s">
        <v>16707</v>
      </c>
      <c r="E8420" s="9" t="s">
        <v>451</v>
      </c>
      <c r="F8420" s="9"/>
      <c r="G8420" s="9"/>
      <c r="H8420" s="9" t="s">
        <v>1350</v>
      </c>
      <c r="I8420" s="9"/>
      <c r="J8420" s="10" t="s">
        <v>11659</v>
      </c>
      <c r="K8420" s="9" t="s">
        <v>11660</v>
      </c>
      <c r="L8420" s="10" t="s">
        <v>1793</v>
      </c>
      <c r="M8420" s="9" t="s">
        <v>456</v>
      </c>
      <c r="N8420" s="12" t="s">
        <v>11662</v>
      </c>
    </row>
    <row r="8421" customFormat="1" spans="1:14">
      <c r="A8421" s="9" t="s">
        <v>9126</v>
      </c>
      <c r="B8421" s="9"/>
      <c r="C8421" s="9" t="s">
        <v>16708</v>
      </c>
      <c r="D8421" s="9" t="s">
        <v>16709</v>
      </c>
      <c r="E8421" s="9" t="s">
        <v>451</v>
      </c>
      <c r="F8421" s="9"/>
      <c r="G8421" s="9"/>
      <c r="H8421" s="9" t="s">
        <v>1350</v>
      </c>
      <c r="I8421" s="9"/>
      <c r="J8421" s="10" t="s">
        <v>11659</v>
      </c>
      <c r="K8421" s="9" t="s">
        <v>11660</v>
      </c>
      <c r="L8421" s="10" t="s">
        <v>1793</v>
      </c>
      <c r="M8421" s="9" t="s">
        <v>456</v>
      </c>
      <c r="N8421" s="12" t="s">
        <v>11662</v>
      </c>
    </row>
    <row r="8422" customFormat="1" spans="1:14">
      <c r="A8422" s="9" t="s">
        <v>9126</v>
      </c>
      <c r="B8422" s="9"/>
      <c r="C8422" s="9" t="s">
        <v>16710</v>
      </c>
      <c r="D8422" s="9" t="s">
        <v>16711</v>
      </c>
      <c r="E8422" s="9" t="s">
        <v>451</v>
      </c>
      <c r="F8422" s="9"/>
      <c r="G8422" s="9"/>
      <c r="H8422" s="9" t="s">
        <v>1350</v>
      </c>
      <c r="I8422" s="9"/>
      <c r="J8422" s="10" t="s">
        <v>11659</v>
      </c>
      <c r="K8422" s="9" t="s">
        <v>11660</v>
      </c>
      <c r="L8422" s="10" t="s">
        <v>1793</v>
      </c>
      <c r="M8422" s="9" t="s">
        <v>456</v>
      </c>
      <c r="N8422" s="12" t="s">
        <v>11662</v>
      </c>
    </row>
    <row r="8423" customFormat="1" spans="1:14">
      <c r="A8423" s="9" t="s">
        <v>9126</v>
      </c>
      <c r="B8423" s="9"/>
      <c r="C8423" s="9" t="s">
        <v>16712</v>
      </c>
      <c r="D8423" s="9" t="s">
        <v>16713</v>
      </c>
      <c r="E8423" s="9" t="s">
        <v>451</v>
      </c>
      <c r="F8423" s="9"/>
      <c r="G8423" s="9"/>
      <c r="H8423" s="9" t="s">
        <v>1350</v>
      </c>
      <c r="I8423" s="9"/>
      <c r="J8423" s="10" t="s">
        <v>11659</v>
      </c>
      <c r="K8423" s="9" t="s">
        <v>11660</v>
      </c>
      <c r="L8423" s="10" t="s">
        <v>1793</v>
      </c>
      <c r="M8423" s="9" t="s">
        <v>456</v>
      </c>
      <c r="N8423" s="12" t="s">
        <v>11662</v>
      </c>
    </row>
    <row r="8424" customFormat="1" spans="1:14">
      <c r="A8424" s="9" t="s">
        <v>9126</v>
      </c>
      <c r="B8424" s="9"/>
      <c r="C8424" s="9" t="s">
        <v>16714</v>
      </c>
      <c r="D8424" s="9" t="s">
        <v>16715</v>
      </c>
      <c r="E8424" s="9" t="s">
        <v>451</v>
      </c>
      <c r="F8424" s="9"/>
      <c r="G8424" s="9"/>
      <c r="H8424" s="9" t="s">
        <v>1350</v>
      </c>
      <c r="I8424" s="9"/>
      <c r="J8424" s="10" t="s">
        <v>11659</v>
      </c>
      <c r="K8424" s="9" t="s">
        <v>11660</v>
      </c>
      <c r="L8424" s="10" t="s">
        <v>434</v>
      </c>
      <c r="M8424" s="9" t="s">
        <v>456</v>
      </c>
      <c r="N8424" s="12" t="s">
        <v>11662</v>
      </c>
    </row>
    <row r="8425" customFormat="1" spans="1:14">
      <c r="A8425" s="9" t="s">
        <v>9126</v>
      </c>
      <c r="B8425" s="9"/>
      <c r="C8425" s="9" t="s">
        <v>16716</v>
      </c>
      <c r="D8425" s="9" t="s">
        <v>16717</v>
      </c>
      <c r="E8425" s="9" t="s">
        <v>451</v>
      </c>
      <c r="F8425" s="9"/>
      <c r="G8425" s="9"/>
      <c r="H8425" s="9" t="s">
        <v>1350</v>
      </c>
      <c r="I8425" s="9"/>
      <c r="J8425" s="10" t="s">
        <v>11659</v>
      </c>
      <c r="K8425" s="9" t="s">
        <v>11660</v>
      </c>
      <c r="L8425" s="10" t="s">
        <v>1793</v>
      </c>
      <c r="M8425" s="9" t="s">
        <v>456</v>
      </c>
      <c r="N8425" s="12" t="s">
        <v>11662</v>
      </c>
    </row>
    <row r="8426" customFormat="1" spans="1:14">
      <c r="A8426" s="9" t="s">
        <v>9126</v>
      </c>
      <c r="B8426" s="9"/>
      <c r="C8426" s="9" t="s">
        <v>16718</v>
      </c>
      <c r="D8426" s="9" t="s">
        <v>16719</v>
      </c>
      <c r="E8426" s="9" t="s">
        <v>451</v>
      </c>
      <c r="F8426" s="9"/>
      <c r="G8426" s="9"/>
      <c r="H8426" s="9" t="s">
        <v>1350</v>
      </c>
      <c r="I8426" s="9"/>
      <c r="J8426" s="10" t="s">
        <v>11659</v>
      </c>
      <c r="K8426" s="9" t="s">
        <v>11660</v>
      </c>
      <c r="L8426" s="10" t="s">
        <v>1793</v>
      </c>
      <c r="M8426" s="9" t="s">
        <v>456</v>
      </c>
      <c r="N8426" s="12" t="s">
        <v>11662</v>
      </c>
    </row>
    <row r="8427" customFormat="1" spans="1:14">
      <c r="A8427" s="9" t="s">
        <v>9126</v>
      </c>
      <c r="B8427" s="9"/>
      <c r="C8427" s="9" t="s">
        <v>16720</v>
      </c>
      <c r="D8427" s="9" t="s">
        <v>16721</v>
      </c>
      <c r="E8427" s="9" t="s">
        <v>451</v>
      </c>
      <c r="F8427" s="9"/>
      <c r="G8427" s="9"/>
      <c r="H8427" s="9" t="s">
        <v>1350</v>
      </c>
      <c r="I8427" s="9"/>
      <c r="J8427" s="10" t="s">
        <v>11659</v>
      </c>
      <c r="K8427" s="9" t="s">
        <v>11660</v>
      </c>
      <c r="L8427" s="10" t="s">
        <v>1793</v>
      </c>
      <c r="M8427" s="9" t="s">
        <v>456</v>
      </c>
      <c r="N8427" s="12" t="s">
        <v>11662</v>
      </c>
    </row>
    <row r="8428" customFormat="1" spans="1:14">
      <c r="A8428" s="9" t="s">
        <v>9126</v>
      </c>
      <c r="B8428" s="9"/>
      <c r="C8428" s="9" t="s">
        <v>16722</v>
      </c>
      <c r="D8428" s="9" t="s">
        <v>16723</v>
      </c>
      <c r="E8428" s="9" t="s">
        <v>451</v>
      </c>
      <c r="F8428" s="9"/>
      <c r="G8428" s="9"/>
      <c r="H8428" s="10" t="s">
        <v>1350</v>
      </c>
      <c r="I8428" s="10"/>
      <c r="J8428" s="10" t="s">
        <v>11659</v>
      </c>
      <c r="K8428" s="10" t="s">
        <v>11660</v>
      </c>
      <c r="L8428" s="10" t="s">
        <v>14856</v>
      </c>
      <c r="M8428" s="9" t="s">
        <v>456</v>
      </c>
      <c r="N8428" s="12" t="s">
        <v>11662</v>
      </c>
    </row>
    <row r="8429" customFormat="1" spans="1:14">
      <c r="A8429" s="9" t="s">
        <v>9126</v>
      </c>
      <c r="B8429" s="9"/>
      <c r="C8429" s="9" t="s">
        <v>16724</v>
      </c>
      <c r="D8429" s="9" t="s">
        <v>16725</v>
      </c>
      <c r="E8429" s="9" t="s">
        <v>451</v>
      </c>
      <c r="F8429" s="9"/>
      <c r="G8429" s="9"/>
      <c r="H8429" s="10" t="s">
        <v>1350</v>
      </c>
      <c r="I8429" s="10"/>
      <c r="J8429" s="10" t="s">
        <v>11659</v>
      </c>
      <c r="K8429" s="10" t="s">
        <v>11660</v>
      </c>
      <c r="L8429" s="10" t="s">
        <v>14856</v>
      </c>
      <c r="M8429" s="9" t="s">
        <v>456</v>
      </c>
      <c r="N8429" s="12" t="s">
        <v>11662</v>
      </c>
    </row>
    <row r="8430" customFormat="1" spans="1:14">
      <c r="A8430" s="9" t="s">
        <v>9126</v>
      </c>
      <c r="B8430" s="9"/>
      <c r="C8430" s="9" t="s">
        <v>16726</v>
      </c>
      <c r="D8430" s="9" t="s">
        <v>16727</v>
      </c>
      <c r="E8430" s="9" t="s">
        <v>451</v>
      </c>
      <c r="F8430" s="9"/>
      <c r="G8430" s="9"/>
      <c r="H8430" s="10" t="s">
        <v>1350</v>
      </c>
      <c r="I8430" s="10"/>
      <c r="J8430" s="10" t="s">
        <v>11659</v>
      </c>
      <c r="K8430" s="10" t="s">
        <v>11660</v>
      </c>
      <c r="L8430" s="10" t="s">
        <v>1793</v>
      </c>
      <c r="M8430" s="9" t="s">
        <v>456</v>
      </c>
      <c r="N8430" s="12" t="s">
        <v>11662</v>
      </c>
    </row>
    <row r="8431" customFormat="1" spans="1:14">
      <c r="A8431" s="9" t="s">
        <v>9126</v>
      </c>
      <c r="B8431" s="9"/>
      <c r="C8431" s="9" t="s">
        <v>16728</v>
      </c>
      <c r="D8431" s="9" t="s">
        <v>16729</v>
      </c>
      <c r="E8431" s="9" t="s">
        <v>451</v>
      </c>
      <c r="F8431" s="9"/>
      <c r="G8431" s="9"/>
      <c r="H8431" s="10" t="s">
        <v>1350</v>
      </c>
      <c r="I8431" s="10"/>
      <c r="J8431" s="10" t="s">
        <v>11659</v>
      </c>
      <c r="K8431" s="10" t="s">
        <v>11660</v>
      </c>
      <c r="L8431" s="10" t="s">
        <v>1793</v>
      </c>
      <c r="M8431" s="9" t="s">
        <v>456</v>
      </c>
      <c r="N8431" s="12" t="s">
        <v>11662</v>
      </c>
    </row>
    <row r="8432" customFormat="1" spans="1:14">
      <c r="A8432" s="9" t="s">
        <v>9126</v>
      </c>
      <c r="B8432" s="9"/>
      <c r="C8432" s="9" t="s">
        <v>16730</v>
      </c>
      <c r="D8432" s="9" t="s">
        <v>16731</v>
      </c>
      <c r="E8432" s="9" t="s">
        <v>451</v>
      </c>
      <c r="F8432" s="9"/>
      <c r="G8432" s="9"/>
      <c r="H8432" s="10" t="s">
        <v>1350</v>
      </c>
      <c r="I8432" s="10"/>
      <c r="J8432" s="10" t="s">
        <v>11659</v>
      </c>
      <c r="K8432" s="10" t="s">
        <v>11660</v>
      </c>
      <c r="L8432" s="10" t="s">
        <v>1793</v>
      </c>
      <c r="M8432" s="9" t="s">
        <v>456</v>
      </c>
      <c r="N8432" s="12" t="s">
        <v>11662</v>
      </c>
    </row>
    <row r="8433" customFormat="1" spans="1:14">
      <c r="A8433" s="9" t="s">
        <v>9126</v>
      </c>
      <c r="B8433" s="9"/>
      <c r="C8433" s="9" t="s">
        <v>16732</v>
      </c>
      <c r="D8433" s="9" t="s">
        <v>16733</v>
      </c>
      <c r="E8433" s="9" t="s">
        <v>451</v>
      </c>
      <c r="F8433" s="9"/>
      <c r="G8433" s="9"/>
      <c r="H8433" s="10" t="s">
        <v>1350</v>
      </c>
      <c r="I8433" s="10"/>
      <c r="J8433" s="10" t="s">
        <v>11659</v>
      </c>
      <c r="K8433" s="10" t="s">
        <v>11660</v>
      </c>
      <c r="L8433" s="10" t="s">
        <v>1793</v>
      </c>
      <c r="M8433" s="9" t="s">
        <v>456</v>
      </c>
      <c r="N8433" s="12" t="s">
        <v>11662</v>
      </c>
    </row>
    <row r="8434" customFormat="1" spans="1:14">
      <c r="A8434" s="9" t="s">
        <v>9126</v>
      </c>
      <c r="B8434" s="9"/>
      <c r="C8434" s="9" t="s">
        <v>16734</v>
      </c>
      <c r="D8434" s="9" t="s">
        <v>16733</v>
      </c>
      <c r="E8434" s="9" t="s">
        <v>451</v>
      </c>
      <c r="F8434" s="9"/>
      <c r="G8434" s="9"/>
      <c r="H8434" s="10" t="s">
        <v>1350</v>
      </c>
      <c r="I8434" s="10"/>
      <c r="J8434" s="10" t="s">
        <v>11659</v>
      </c>
      <c r="K8434" s="10" t="s">
        <v>11660</v>
      </c>
      <c r="L8434" s="10" t="s">
        <v>1793</v>
      </c>
      <c r="M8434" s="9" t="s">
        <v>456</v>
      </c>
      <c r="N8434" s="12" t="s">
        <v>11662</v>
      </c>
    </row>
    <row r="8435" customFormat="1" spans="1:14">
      <c r="A8435" s="9" t="s">
        <v>9126</v>
      </c>
      <c r="B8435" s="9"/>
      <c r="C8435" s="9" t="s">
        <v>16735</v>
      </c>
      <c r="D8435" s="9" t="s">
        <v>16736</v>
      </c>
      <c r="E8435" s="9" t="s">
        <v>451</v>
      </c>
      <c r="F8435" s="9"/>
      <c r="G8435" s="9"/>
      <c r="H8435" s="10" t="s">
        <v>1350</v>
      </c>
      <c r="I8435" s="10"/>
      <c r="J8435" s="10" t="s">
        <v>11659</v>
      </c>
      <c r="K8435" s="10" t="s">
        <v>11660</v>
      </c>
      <c r="L8435" s="10" t="s">
        <v>1793</v>
      </c>
      <c r="M8435" s="9" t="s">
        <v>456</v>
      </c>
      <c r="N8435" s="12" t="s">
        <v>11662</v>
      </c>
    </row>
    <row r="8436" customFormat="1" spans="1:14">
      <c r="A8436" s="9" t="s">
        <v>9126</v>
      </c>
      <c r="B8436" s="9"/>
      <c r="C8436" s="9" t="s">
        <v>16737</v>
      </c>
      <c r="D8436" s="9" t="s">
        <v>16738</v>
      </c>
      <c r="E8436" s="9" t="s">
        <v>451</v>
      </c>
      <c r="F8436" s="9"/>
      <c r="G8436" s="9"/>
      <c r="H8436" s="10" t="s">
        <v>1350</v>
      </c>
      <c r="I8436" s="10"/>
      <c r="J8436" s="10" t="s">
        <v>11659</v>
      </c>
      <c r="K8436" s="10" t="s">
        <v>11660</v>
      </c>
      <c r="L8436" s="10" t="s">
        <v>14856</v>
      </c>
      <c r="M8436" s="9" t="s">
        <v>456</v>
      </c>
      <c r="N8436" s="12" t="s">
        <v>11662</v>
      </c>
    </row>
    <row r="8437" customFormat="1" spans="1:14">
      <c r="A8437" s="9" t="s">
        <v>9126</v>
      </c>
      <c r="B8437" s="9"/>
      <c r="C8437" s="9" t="s">
        <v>16739</v>
      </c>
      <c r="D8437" s="9" t="s">
        <v>16740</v>
      </c>
      <c r="E8437" s="9" t="s">
        <v>451</v>
      </c>
      <c r="F8437" s="9"/>
      <c r="G8437" s="9"/>
      <c r="H8437" s="10" t="s">
        <v>1350</v>
      </c>
      <c r="I8437" s="10"/>
      <c r="J8437" s="10" t="s">
        <v>11659</v>
      </c>
      <c r="K8437" s="10" t="s">
        <v>11660</v>
      </c>
      <c r="L8437" s="10" t="s">
        <v>14856</v>
      </c>
      <c r="M8437" s="9" t="s">
        <v>456</v>
      </c>
      <c r="N8437" s="12" t="s">
        <v>11662</v>
      </c>
    </row>
    <row r="8438" customFormat="1" spans="1:14">
      <c r="A8438" s="9" t="s">
        <v>9126</v>
      </c>
      <c r="B8438" s="9"/>
      <c r="C8438" s="9" t="s">
        <v>16741</v>
      </c>
      <c r="D8438" s="9" t="s">
        <v>16742</v>
      </c>
      <c r="E8438" s="9" t="s">
        <v>451</v>
      </c>
      <c r="F8438" s="9"/>
      <c r="G8438" s="9"/>
      <c r="H8438" s="10" t="s">
        <v>1350</v>
      </c>
      <c r="I8438" s="10"/>
      <c r="J8438" s="10" t="s">
        <v>11659</v>
      </c>
      <c r="K8438" s="10" t="s">
        <v>11660</v>
      </c>
      <c r="L8438" s="10" t="s">
        <v>1793</v>
      </c>
      <c r="M8438" s="9" t="s">
        <v>456</v>
      </c>
      <c r="N8438" s="12" t="s">
        <v>11662</v>
      </c>
    </row>
    <row r="8439" customFormat="1" spans="1:14">
      <c r="A8439" s="9" t="s">
        <v>9126</v>
      </c>
      <c r="B8439" s="9"/>
      <c r="C8439" s="9" t="s">
        <v>16743</v>
      </c>
      <c r="D8439" s="9" t="s">
        <v>16744</v>
      </c>
      <c r="E8439" s="9" t="s">
        <v>451</v>
      </c>
      <c r="F8439" s="9"/>
      <c r="G8439" s="9"/>
      <c r="H8439" s="10" t="s">
        <v>1350</v>
      </c>
      <c r="I8439" s="10"/>
      <c r="J8439" s="10" t="s">
        <v>11659</v>
      </c>
      <c r="K8439" s="10" t="s">
        <v>11660</v>
      </c>
      <c r="L8439" s="10" t="s">
        <v>1793</v>
      </c>
      <c r="M8439" s="9" t="s">
        <v>456</v>
      </c>
      <c r="N8439" s="12" t="s">
        <v>11662</v>
      </c>
    </row>
    <row r="8440" customFormat="1" spans="1:14">
      <c r="A8440" s="9" t="s">
        <v>9126</v>
      </c>
      <c r="B8440" s="9"/>
      <c r="C8440" s="9" t="s">
        <v>16745</v>
      </c>
      <c r="D8440" s="9" t="s">
        <v>16746</v>
      </c>
      <c r="E8440" s="9" t="s">
        <v>451</v>
      </c>
      <c r="F8440" s="9"/>
      <c r="G8440" s="9"/>
      <c r="H8440" s="10" t="s">
        <v>1350</v>
      </c>
      <c r="I8440" s="10"/>
      <c r="J8440" s="10" t="s">
        <v>11659</v>
      </c>
      <c r="K8440" s="10" t="s">
        <v>11660</v>
      </c>
      <c r="L8440" s="10" t="s">
        <v>1793</v>
      </c>
      <c r="M8440" s="9" t="s">
        <v>456</v>
      </c>
      <c r="N8440" s="12" t="s">
        <v>11662</v>
      </c>
    </row>
    <row r="8441" customFormat="1" spans="1:14">
      <c r="A8441" s="9" t="s">
        <v>9126</v>
      </c>
      <c r="B8441" s="9"/>
      <c r="C8441" s="9" t="s">
        <v>16747</v>
      </c>
      <c r="D8441" s="9" t="s">
        <v>16748</v>
      </c>
      <c r="E8441" s="9" t="s">
        <v>451</v>
      </c>
      <c r="F8441" s="9"/>
      <c r="G8441" s="9"/>
      <c r="H8441" s="10" t="s">
        <v>1350</v>
      </c>
      <c r="I8441" s="10"/>
      <c r="J8441" s="10" t="s">
        <v>11659</v>
      </c>
      <c r="K8441" s="10" t="s">
        <v>11660</v>
      </c>
      <c r="L8441" s="10" t="s">
        <v>1793</v>
      </c>
      <c r="M8441" s="9" t="s">
        <v>456</v>
      </c>
      <c r="N8441" s="12" t="s">
        <v>11662</v>
      </c>
    </row>
    <row r="8442" customFormat="1" spans="1:14">
      <c r="A8442" s="9" t="s">
        <v>9126</v>
      </c>
      <c r="B8442" s="9"/>
      <c r="C8442" s="9" t="s">
        <v>16749</v>
      </c>
      <c r="D8442" s="9" t="s">
        <v>16750</v>
      </c>
      <c r="E8442" s="9" t="s">
        <v>451</v>
      </c>
      <c r="F8442" s="9"/>
      <c r="G8442" s="9"/>
      <c r="H8442" s="10" t="s">
        <v>1350</v>
      </c>
      <c r="I8442" s="10"/>
      <c r="J8442" s="10" t="s">
        <v>11659</v>
      </c>
      <c r="K8442" s="10" t="s">
        <v>11660</v>
      </c>
      <c r="L8442" s="10" t="s">
        <v>1793</v>
      </c>
      <c r="M8442" s="9" t="s">
        <v>456</v>
      </c>
      <c r="N8442" s="12" t="s">
        <v>11662</v>
      </c>
    </row>
    <row r="8443" customFormat="1" spans="1:14">
      <c r="A8443" s="9" t="s">
        <v>9126</v>
      </c>
      <c r="B8443" s="9"/>
      <c r="C8443" s="9" t="s">
        <v>16751</v>
      </c>
      <c r="D8443" s="9" t="s">
        <v>16752</v>
      </c>
      <c r="E8443" s="9" t="s">
        <v>451</v>
      </c>
      <c r="F8443" s="9"/>
      <c r="G8443" s="9"/>
      <c r="H8443" s="10" t="s">
        <v>1350</v>
      </c>
      <c r="I8443" s="10"/>
      <c r="J8443" s="10" t="s">
        <v>11659</v>
      </c>
      <c r="K8443" s="10" t="s">
        <v>11660</v>
      </c>
      <c r="L8443" s="10" t="s">
        <v>1793</v>
      </c>
      <c r="M8443" s="9" t="s">
        <v>456</v>
      </c>
      <c r="N8443" s="12" t="s">
        <v>11662</v>
      </c>
    </row>
    <row r="8444" customFormat="1" spans="1:14">
      <c r="A8444" s="9" t="s">
        <v>9126</v>
      </c>
      <c r="B8444" s="9"/>
      <c r="C8444" s="9" t="s">
        <v>16753</v>
      </c>
      <c r="D8444" s="9" t="s">
        <v>16754</v>
      </c>
      <c r="E8444" s="9" t="s">
        <v>451</v>
      </c>
      <c r="F8444" s="9"/>
      <c r="G8444" s="9"/>
      <c r="H8444" s="10" t="s">
        <v>1350</v>
      </c>
      <c r="I8444" s="10"/>
      <c r="J8444" s="10" t="s">
        <v>11659</v>
      </c>
      <c r="K8444" s="10" t="s">
        <v>11660</v>
      </c>
      <c r="L8444" s="10" t="s">
        <v>1793</v>
      </c>
      <c r="M8444" s="9" t="s">
        <v>456</v>
      </c>
      <c r="N8444" s="12" t="s">
        <v>11662</v>
      </c>
    </row>
    <row r="8445" customFormat="1" spans="1:14">
      <c r="A8445" s="9" t="s">
        <v>9126</v>
      </c>
      <c r="B8445" s="9"/>
      <c r="C8445" s="9" t="s">
        <v>16755</v>
      </c>
      <c r="D8445" s="9" t="s">
        <v>16756</v>
      </c>
      <c r="E8445" s="9" t="s">
        <v>451</v>
      </c>
      <c r="F8445" s="9"/>
      <c r="G8445" s="9"/>
      <c r="H8445" s="10" t="s">
        <v>1350</v>
      </c>
      <c r="I8445" s="10"/>
      <c r="J8445" s="10" t="s">
        <v>11659</v>
      </c>
      <c r="K8445" s="10" t="s">
        <v>11660</v>
      </c>
      <c r="L8445" s="10" t="s">
        <v>1793</v>
      </c>
      <c r="M8445" s="9" t="s">
        <v>456</v>
      </c>
      <c r="N8445" s="12" t="s">
        <v>11662</v>
      </c>
    </row>
    <row r="8446" customFormat="1" spans="1:14">
      <c r="A8446" s="9" t="s">
        <v>9126</v>
      </c>
      <c r="B8446" s="9"/>
      <c r="C8446" s="9" t="s">
        <v>16757</v>
      </c>
      <c r="D8446" s="9" t="s">
        <v>16758</v>
      </c>
      <c r="E8446" s="9" t="s">
        <v>451</v>
      </c>
      <c r="F8446" s="9"/>
      <c r="G8446" s="9"/>
      <c r="H8446" s="10" t="s">
        <v>1350</v>
      </c>
      <c r="I8446" s="10"/>
      <c r="J8446" s="10" t="s">
        <v>11659</v>
      </c>
      <c r="K8446" s="10" t="s">
        <v>11660</v>
      </c>
      <c r="L8446" s="10" t="s">
        <v>1793</v>
      </c>
      <c r="M8446" s="9" t="s">
        <v>456</v>
      </c>
      <c r="N8446" s="12" t="s">
        <v>11662</v>
      </c>
    </row>
    <row r="8447" customFormat="1" spans="1:14">
      <c r="A8447" s="9" t="s">
        <v>9126</v>
      </c>
      <c r="B8447" s="9"/>
      <c r="C8447" s="9" t="s">
        <v>16759</v>
      </c>
      <c r="D8447" s="9" t="s">
        <v>15056</v>
      </c>
      <c r="E8447" s="9" t="s">
        <v>451</v>
      </c>
      <c r="F8447" s="9"/>
      <c r="G8447" s="9"/>
      <c r="H8447" s="10" t="s">
        <v>1350</v>
      </c>
      <c r="I8447" s="10"/>
      <c r="J8447" s="10" t="s">
        <v>11659</v>
      </c>
      <c r="K8447" s="10" t="s">
        <v>11660</v>
      </c>
      <c r="L8447" s="10" t="s">
        <v>1793</v>
      </c>
      <c r="M8447" s="9" t="s">
        <v>456</v>
      </c>
      <c r="N8447" s="12" t="s">
        <v>11662</v>
      </c>
    </row>
    <row r="8448" customFormat="1" spans="1:14">
      <c r="A8448" s="9" t="s">
        <v>9126</v>
      </c>
      <c r="B8448" s="9"/>
      <c r="C8448" s="9" t="s">
        <v>16760</v>
      </c>
      <c r="D8448" s="9" t="s">
        <v>16761</v>
      </c>
      <c r="E8448" s="9" t="s">
        <v>451</v>
      </c>
      <c r="F8448" s="9"/>
      <c r="G8448" s="9"/>
      <c r="H8448" s="10" t="s">
        <v>1350</v>
      </c>
      <c r="I8448" s="10"/>
      <c r="J8448" s="10" t="s">
        <v>11659</v>
      </c>
      <c r="K8448" s="10" t="s">
        <v>11660</v>
      </c>
      <c r="L8448" s="10" t="s">
        <v>1793</v>
      </c>
      <c r="M8448" s="9" t="s">
        <v>456</v>
      </c>
      <c r="N8448" s="12" t="s">
        <v>11662</v>
      </c>
    </row>
    <row r="8449" customFormat="1" spans="1:14">
      <c r="A8449" s="9" t="s">
        <v>9126</v>
      </c>
      <c r="B8449" s="9"/>
      <c r="C8449" s="9" t="s">
        <v>16762</v>
      </c>
      <c r="D8449" s="9" t="s">
        <v>16763</v>
      </c>
      <c r="E8449" s="9" t="s">
        <v>451</v>
      </c>
      <c r="F8449" s="9"/>
      <c r="G8449" s="9"/>
      <c r="H8449" s="10" t="s">
        <v>1350</v>
      </c>
      <c r="I8449" s="10"/>
      <c r="J8449" s="10" t="s">
        <v>11659</v>
      </c>
      <c r="K8449" s="10" t="s">
        <v>11660</v>
      </c>
      <c r="L8449" s="10" t="s">
        <v>14856</v>
      </c>
      <c r="M8449" s="9" t="s">
        <v>456</v>
      </c>
      <c r="N8449" s="12" t="s">
        <v>11662</v>
      </c>
    </row>
    <row r="8450" customFormat="1" spans="1:14">
      <c r="A8450" s="9" t="s">
        <v>9126</v>
      </c>
      <c r="B8450" s="9"/>
      <c r="C8450" s="9" t="s">
        <v>16764</v>
      </c>
      <c r="D8450" s="9" t="s">
        <v>16765</v>
      </c>
      <c r="E8450" s="9" t="s">
        <v>451</v>
      </c>
      <c r="F8450" s="9"/>
      <c r="G8450" s="9"/>
      <c r="H8450" s="10" t="s">
        <v>1350</v>
      </c>
      <c r="I8450" s="10"/>
      <c r="J8450" s="10" t="s">
        <v>11659</v>
      </c>
      <c r="K8450" s="10" t="s">
        <v>11660</v>
      </c>
      <c r="L8450" s="10" t="s">
        <v>14856</v>
      </c>
      <c r="M8450" s="9" t="s">
        <v>456</v>
      </c>
      <c r="N8450" s="12" t="s">
        <v>11662</v>
      </c>
    </row>
    <row r="8451" customFormat="1" spans="1:14">
      <c r="A8451" s="9" t="s">
        <v>9126</v>
      </c>
      <c r="B8451" s="9"/>
      <c r="C8451" s="9" t="s">
        <v>16766</v>
      </c>
      <c r="D8451" s="9" t="s">
        <v>16767</v>
      </c>
      <c r="E8451" s="9" t="s">
        <v>451</v>
      </c>
      <c r="F8451" s="9"/>
      <c r="G8451" s="9"/>
      <c r="H8451" s="10" t="s">
        <v>1350</v>
      </c>
      <c r="I8451" s="10"/>
      <c r="J8451" s="10" t="s">
        <v>11659</v>
      </c>
      <c r="K8451" s="10" t="s">
        <v>11660</v>
      </c>
      <c r="L8451" s="10" t="s">
        <v>1793</v>
      </c>
      <c r="M8451" s="9" t="s">
        <v>456</v>
      </c>
      <c r="N8451" s="12" t="s">
        <v>11662</v>
      </c>
    </row>
    <row r="8452" customFormat="1" spans="1:14">
      <c r="A8452" s="9" t="s">
        <v>9126</v>
      </c>
      <c r="B8452" s="9"/>
      <c r="C8452" s="9" t="s">
        <v>16768</v>
      </c>
      <c r="D8452" s="9" t="s">
        <v>16769</v>
      </c>
      <c r="E8452" s="9" t="s">
        <v>451</v>
      </c>
      <c r="F8452" s="9"/>
      <c r="G8452" s="9"/>
      <c r="H8452" s="10" t="s">
        <v>1350</v>
      </c>
      <c r="I8452" s="10"/>
      <c r="J8452" s="10" t="s">
        <v>11659</v>
      </c>
      <c r="K8452" s="10" t="s">
        <v>11660</v>
      </c>
      <c r="L8452" s="10" t="s">
        <v>14856</v>
      </c>
      <c r="M8452" s="9" t="s">
        <v>456</v>
      </c>
      <c r="N8452" s="12" t="s">
        <v>11662</v>
      </c>
    </row>
    <row r="8453" customFormat="1" spans="1:14">
      <c r="A8453" s="9" t="s">
        <v>9126</v>
      </c>
      <c r="B8453" s="9"/>
      <c r="C8453" s="9" t="s">
        <v>16770</v>
      </c>
      <c r="D8453" s="9" t="s">
        <v>15213</v>
      </c>
      <c r="E8453" s="9" t="s">
        <v>451</v>
      </c>
      <c r="F8453" s="9"/>
      <c r="G8453" s="9"/>
      <c r="H8453" s="10" t="s">
        <v>1350</v>
      </c>
      <c r="I8453" s="10"/>
      <c r="J8453" s="10" t="s">
        <v>11659</v>
      </c>
      <c r="K8453" s="10" t="s">
        <v>11660</v>
      </c>
      <c r="L8453" s="10" t="s">
        <v>14856</v>
      </c>
      <c r="M8453" s="9" t="s">
        <v>456</v>
      </c>
      <c r="N8453" s="12" t="s">
        <v>11662</v>
      </c>
    </row>
    <row r="8454" customFormat="1" spans="1:14">
      <c r="A8454" s="9" t="s">
        <v>9126</v>
      </c>
      <c r="B8454" s="9"/>
      <c r="C8454" s="9" t="s">
        <v>16771</v>
      </c>
      <c r="D8454" s="9" t="s">
        <v>16772</v>
      </c>
      <c r="E8454" s="9" t="s">
        <v>451</v>
      </c>
      <c r="F8454" s="9"/>
      <c r="G8454" s="9"/>
      <c r="H8454" s="10" t="s">
        <v>1350</v>
      </c>
      <c r="I8454" s="10"/>
      <c r="J8454" s="10" t="s">
        <v>11659</v>
      </c>
      <c r="K8454" s="10" t="s">
        <v>11660</v>
      </c>
      <c r="L8454" s="10" t="s">
        <v>14856</v>
      </c>
      <c r="M8454" s="9" t="s">
        <v>456</v>
      </c>
      <c r="N8454" s="12" t="s">
        <v>11662</v>
      </c>
    </row>
    <row r="8455" customFormat="1" spans="1:14">
      <c r="A8455" s="9" t="s">
        <v>9126</v>
      </c>
      <c r="B8455" s="9"/>
      <c r="C8455" s="9" t="s">
        <v>16773</v>
      </c>
      <c r="D8455" s="9" t="s">
        <v>16774</v>
      </c>
      <c r="E8455" s="9" t="s">
        <v>451</v>
      </c>
      <c r="F8455" s="9"/>
      <c r="G8455" s="9"/>
      <c r="H8455" s="10" t="s">
        <v>1350</v>
      </c>
      <c r="I8455" s="10"/>
      <c r="J8455" s="10" t="s">
        <v>11659</v>
      </c>
      <c r="K8455" s="10" t="s">
        <v>11660</v>
      </c>
      <c r="L8455" s="10" t="s">
        <v>1793</v>
      </c>
      <c r="M8455" s="9" t="s">
        <v>456</v>
      </c>
      <c r="N8455" s="12" t="s">
        <v>11662</v>
      </c>
    </row>
    <row r="8456" customFormat="1" spans="1:14">
      <c r="A8456" s="9" t="s">
        <v>9126</v>
      </c>
      <c r="B8456" s="9"/>
      <c r="C8456" s="9" t="s">
        <v>16775</v>
      </c>
      <c r="D8456" s="9" t="s">
        <v>16776</v>
      </c>
      <c r="E8456" s="9" t="s">
        <v>451</v>
      </c>
      <c r="F8456" s="9"/>
      <c r="G8456" s="9"/>
      <c r="H8456" s="10" t="s">
        <v>1350</v>
      </c>
      <c r="I8456" s="10"/>
      <c r="J8456" s="10" t="s">
        <v>11659</v>
      </c>
      <c r="K8456" s="10" t="s">
        <v>11660</v>
      </c>
      <c r="L8456" s="10" t="s">
        <v>1793</v>
      </c>
      <c r="M8456" s="9" t="s">
        <v>456</v>
      </c>
      <c r="N8456" s="12" t="s">
        <v>11662</v>
      </c>
    </row>
    <row r="8457" customFormat="1" spans="1:14">
      <c r="A8457" s="9" t="s">
        <v>9126</v>
      </c>
      <c r="B8457" s="9"/>
      <c r="C8457" s="9" t="s">
        <v>16777</v>
      </c>
      <c r="D8457" s="9" t="s">
        <v>16778</v>
      </c>
      <c r="E8457" s="9" t="s">
        <v>451</v>
      </c>
      <c r="F8457" s="9"/>
      <c r="G8457" s="9"/>
      <c r="H8457" s="10" t="s">
        <v>1350</v>
      </c>
      <c r="I8457" s="10"/>
      <c r="J8457" s="10" t="s">
        <v>11659</v>
      </c>
      <c r="K8457" s="10" t="s">
        <v>11660</v>
      </c>
      <c r="L8457" s="10" t="s">
        <v>1793</v>
      </c>
      <c r="M8457" s="9" t="s">
        <v>456</v>
      </c>
      <c r="N8457" s="12" t="s">
        <v>11662</v>
      </c>
    </row>
    <row r="8458" customFormat="1" spans="1:14">
      <c r="A8458" s="9" t="s">
        <v>9126</v>
      </c>
      <c r="B8458" s="9"/>
      <c r="C8458" s="9" t="s">
        <v>16779</v>
      </c>
      <c r="D8458" s="9" t="s">
        <v>16780</v>
      </c>
      <c r="E8458" s="9" t="s">
        <v>451</v>
      </c>
      <c r="F8458" s="9"/>
      <c r="G8458" s="9"/>
      <c r="H8458" s="10" t="s">
        <v>1350</v>
      </c>
      <c r="I8458" s="10"/>
      <c r="J8458" s="10" t="s">
        <v>11659</v>
      </c>
      <c r="K8458" s="10" t="s">
        <v>11660</v>
      </c>
      <c r="L8458" s="10" t="s">
        <v>1793</v>
      </c>
      <c r="M8458" s="9" t="s">
        <v>456</v>
      </c>
      <c r="N8458" s="12" t="s">
        <v>11662</v>
      </c>
    </row>
    <row r="8459" customFormat="1" spans="1:14">
      <c r="A8459" s="9" t="s">
        <v>9126</v>
      </c>
      <c r="B8459" s="9"/>
      <c r="C8459" s="9" t="s">
        <v>16781</v>
      </c>
      <c r="D8459" s="9" t="s">
        <v>16782</v>
      </c>
      <c r="E8459" s="9" t="s">
        <v>451</v>
      </c>
      <c r="F8459" s="9"/>
      <c r="G8459" s="9"/>
      <c r="H8459" s="10" t="s">
        <v>1350</v>
      </c>
      <c r="I8459" s="10"/>
      <c r="J8459" s="10" t="s">
        <v>11659</v>
      </c>
      <c r="K8459" s="10" t="s">
        <v>11660</v>
      </c>
      <c r="L8459" s="10" t="s">
        <v>1793</v>
      </c>
      <c r="M8459" s="9" t="s">
        <v>456</v>
      </c>
      <c r="N8459" s="12" t="s">
        <v>11662</v>
      </c>
    </row>
    <row r="8460" customFormat="1" spans="1:14">
      <c r="A8460" s="9" t="s">
        <v>9126</v>
      </c>
      <c r="B8460" s="9"/>
      <c r="C8460" s="9" t="s">
        <v>16783</v>
      </c>
      <c r="D8460" s="9" t="s">
        <v>16784</v>
      </c>
      <c r="E8460" s="9" t="s">
        <v>451</v>
      </c>
      <c r="F8460" s="9"/>
      <c r="G8460" s="9"/>
      <c r="H8460" s="10" t="s">
        <v>1350</v>
      </c>
      <c r="I8460" s="10"/>
      <c r="J8460" s="10" t="s">
        <v>11659</v>
      </c>
      <c r="K8460" s="10" t="s">
        <v>11660</v>
      </c>
      <c r="L8460" s="10" t="s">
        <v>1793</v>
      </c>
      <c r="M8460" s="9" t="s">
        <v>456</v>
      </c>
      <c r="N8460" s="12" t="s">
        <v>11662</v>
      </c>
    </row>
    <row r="8461" customFormat="1" spans="1:14">
      <c r="A8461" s="9" t="s">
        <v>9126</v>
      </c>
      <c r="B8461" s="9"/>
      <c r="C8461" s="9" t="s">
        <v>16785</v>
      </c>
      <c r="D8461" s="9" t="s">
        <v>16786</v>
      </c>
      <c r="E8461" s="9" t="s">
        <v>451</v>
      </c>
      <c r="F8461" s="9"/>
      <c r="G8461" s="9"/>
      <c r="H8461" s="10" t="s">
        <v>1350</v>
      </c>
      <c r="I8461" s="10"/>
      <c r="J8461" s="10" t="s">
        <v>11659</v>
      </c>
      <c r="K8461" s="10" t="s">
        <v>11660</v>
      </c>
      <c r="L8461" s="10" t="s">
        <v>1793</v>
      </c>
      <c r="M8461" s="9" t="s">
        <v>456</v>
      </c>
      <c r="N8461" s="12" t="s">
        <v>11662</v>
      </c>
    </row>
    <row r="8462" customFormat="1" spans="1:14">
      <c r="A8462" s="9" t="s">
        <v>9126</v>
      </c>
      <c r="B8462" s="9"/>
      <c r="C8462" s="9" t="s">
        <v>16787</v>
      </c>
      <c r="D8462" s="9" t="s">
        <v>16788</v>
      </c>
      <c r="E8462" s="9" t="s">
        <v>451</v>
      </c>
      <c r="F8462" s="9"/>
      <c r="G8462" s="9"/>
      <c r="H8462" s="10" t="s">
        <v>1350</v>
      </c>
      <c r="I8462" s="10"/>
      <c r="J8462" s="10" t="s">
        <v>11659</v>
      </c>
      <c r="K8462" s="10" t="s">
        <v>11660</v>
      </c>
      <c r="L8462" s="10" t="s">
        <v>1793</v>
      </c>
      <c r="M8462" s="9" t="s">
        <v>456</v>
      </c>
      <c r="N8462" s="12" t="s">
        <v>11662</v>
      </c>
    </row>
    <row r="8463" customFormat="1" spans="1:14">
      <c r="A8463" s="9" t="s">
        <v>9126</v>
      </c>
      <c r="B8463" s="9"/>
      <c r="C8463" s="9" t="s">
        <v>16789</v>
      </c>
      <c r="D8463" s="9" t="s">
        <v>16790</v>
      </c>
      <c r="E8463" s="9" t="s">
        <v>451</v>
      </c>
      <c r="F8463" s="9"/>
      <c r="G8463" s="9"/>
      <c r="H8463" s="10" t="s">
        <v>1350</v>
      </c>
      <c r="I8463" s="10"/>
      <c r="J8463" s="10" t="s">
        <v>11659</v>
      </c>
      <c r="K8463" s="10" t="s">
        <v>11660</v>
      </c>
      <c r="L8463" s="10" t="s">
        <v>14856</v>
      </c>
      <c r="M8463" s="9" t="s">
        <v>456</v>
      </c>
      <c r="N8463" s="12" t="s">
        <v>11662</v>
      </c>
    </row>
    <row r="8464" customFormat="1" spans="1:14">
      <c r="A8464" s="9" t="s">
        <v>9126</v>
      </c>
      <c r="B8464" s="9"/>
      <c r="C8464" s="9" t="s">
        <v>16791</v>
      </c>
      <c r="D8464" s="9" t="s">
        <v>16792</v>
      </c>
      <c r="E8464" s="9" t="s">
        <v>451</v>
      </c>
      <c r="F8464" s="9"/>
      <c r="G8464" s="9"/>
      <c r="H8464" s="10" t="s">
        <v>1350</v>
      </c>
      <c r="I8464" s="10"/>
      <c r="J8464" s="10" t="s">
        <v>11659</v>
      </c>
      <c r="K8464" s="10" t="s">
        <v>11660</v>
      </c>
      <c r="L8464" s="10" t="s">
        <v>1793</v>
      </c>
      <c r="M8464" s="9" t="s">
        <v>456</v>
      </c>
      <c r="N8464" s="12" t="s">
        <v>11662</v>
      </c>
    </row>
    <row r="8465" customFormat="1" spans="1:14">
      <c r="A8465" s="9" t="s">
        <v>9126</v>
      </c>
      <c r="B8465" s="9"/>
      <c r="C8465" s="9" t="s">
        <v>16793</v>
      </c>
      <c r="D8465" s="9" t="s">
        <v>16794</v>
      </c>
      <c r="E8465" s="9" t="s">
        <v>451</v>
      </c>
      <c r="F8465" s="9"/>
      <c r="G8465" s="9"/>
      <c r="H8465" s="10" t="s">
        <v>1350</v>
      </c>
      <c r="I8465" s="10"/>
      <c r="J8465" s="10" t="s">
        <v>11659</v>
      </c>
      <c r="K8465" s="10" t="s">
        <v>11660</v>
      </c>
      <c r="L8465" s="10" t="s">
        <v>14856</v>
      </c>
      <c r="M8465" s="9" t="s">
        <v>456</v>
      </c>
      <c r="N8465" s="12" t="s">
        <v>11662</v>
      </c>
    </row>
    <row r="8466" customFormat="1" spans="1:14">
      <c r="A8466" s="9" t="s">
        <v>9126</v>
      </c>
      <c r="B8466" s="9"/>
      <c r="C8466" s="9" t="s">
        <v>16795</v>
      </c>
      <c r="D8466" s="9" t="s">
        <v>15428</v>
      </c>
      <c r="E8466" s="9" t="s">
        <v>451</v>
      </c>
      <c r="F8466" s="9"/>
      <c r="G8466" s="9"/>
      <c r="H8466" s="10" t="s">
        <v>1350</v>
      </c>
      <c r="I8466" s="10"/>
      <c r="J8466" s="10" t="s">
        <v>11659</v>
      </c>
      <c r="K8466" s="10" t="s">
        <v>11660</v>
      </c>
      <c r="L8466" s="10" t="s">
        <v>1793</v>
      </c>
      <c r="M8466" s="9" t="s">
        <v>456</v>
      </c>
      <c r="N8466" s="12" t="s">
        <v>11662</v>
      </c>
    </row>
    <row r="8467" customFormat="1" spans="1:14">
      <c r="A8467" s="9" t="s">
        <v>9126</v>
      </c>
      <c r="B8467" s="9"/>
      <c r="C8467" s="9" t="s">
        <v>16796</v>
      </c>
      <c r="D8467" s="9" t="s">
        <v>16797</v>
      </c>
      <c r="E8467" s="9" t="s">
        <v>451</v>
      </c>
      <c r="F8467" s="9"/>
      <c r="G8467" s="9"/>
      <c r="H8467" s="10" t="s">
        <v>1350</v>
      </c>
      <c r="I8467" s="10"/>
      <c r="J8467" s="10" t="s">
        <v>11659</v>
      </c>
      <c r="K8467" s="10" t="s">
        <v>11660</v>
      </c>
      <c r="L8467" s="10" t="s">
        <v>1793</v>
      </c>
      <c r="M8467" s="9" t="s">
        <v>456</v>
      </c>
      <c r="N8467" s="12" t="s">
        <v>11662</v>
      </c>
    </row>
    <row r="8468" customFormat="1" spans="1:14">
      <c r="A8468" s="9" t="s">
        <v>9126</v>
      </c>
      <c r="B8468" s="9"/>
      <c r="C8468" s="9" t="s">
        <v>16798</v>
      </c>
      <c r="D8468" s="9" t="s">
        <v>16799</v>
      </c>
      <c r="E8468" s="9" t="s">
        <v>451</v>
      </c>
      <c r="F8468" s="9"/>
      <c r="G8468" s="9"/>
      <c r="H8468" s="10" t="s">
        <v>1350</v>
      </c>
      <c r="I8468" s="10"/>
      <c r="J8468" s="10" t="s">
        <v>11659</v>
      </c>
      <c r="K8468" s="10" t="s">
        <v>11660</v>
      </c>
      <c r="L8468" s="10" t="s">
        <v>1793</v>
      </c>
      <c r="M8468" s="9" t="s">
        <v>456</v>
      </c>
      <c r="N8468" s="12" t="s">
        <v>11662</v>
      </c>
    </row>
    <row r="8469" customFormat="1" spans="1:14">
      <c r="A8469" s="9" t="s">
        <v>9126</v>
      </c>
      <c r="B8469" s="9"/>
      <c r="C8469" s="9" t="s">
        <v>16800</v>
      </c>
      <c r="D8469" s="9" t="s">
        <v>16801</v>
      </c>
      <c r="E8469" s="9" t="s">
        <v>451</v>
      </c>
      <c r="F8469" s="9"/>
      <c r="G8469" s="9"/>
      <c r="H8469" s="10" t="s">
        <v>1350</v>
      </c>
      <c r="I8469" s="10"/>
      <c r="J8469" s="10" t="s">
        <v>11659</v>
      </c>
      <c r="K8469" s="10" t="s">
        <v>11660</v>
      </c>
      <c r="L8469" s="10" t="s">
        <v>1793</v>
      </c>
      <c r="M8469" s="9" t="s">
        <v>456</v>
      </c>
      <c r="N8469" s="12" t="s">
        <v>11662</v>
      </c>
    </row>
    <row r="8470" customFormat="1" spans="1:14">
      <c r="A8470" s="9" t="s">
        <v>9126</v>
      </c>
      <c r="B8470" s="9"/>
      <c r="C8470" s="9" t="s">
        <v>16802</v>
      </c>
      <c r="D8470" s="9" t="s">
        <v>16803</v>
      </c>
      <c r="E8470" s="9" t="s">
        <v>451</v>
      </c>
      <c r="F8470" s="9"/>
      <c r="G8470" s="9"/>
      <c r="H8470" s="10" t="s">
        <v>1350</v>
      </c>
      <c r="I8470" s="10"/>
      <c r="J8470" s="10" t="s">
        <v>11659</v>
      </c>
      <c r="K8470" s="10" t="s">
        <v>11660</v>
      </c>
      <c r="L8470" s="10" t="s">
        <v>16804</v>
      </c>
      <c r="M8470" s="9" t="s">
        <v>456</v>
      </c>
      <c r="N8470" s="12" t="s">
        <v>11662</v>
      </c>
    </row>
    <row r="8471" customFormat="1" spans="1:14">
      <c r="A8471" s="9" t="s">
        <v>9126</v>
      </c>
      <c r="B8471" s="9"/>
      <c r="C8471" s="9" t="s">
        <v>16805</v>
      </c>
      <c r="D8471" s="9" t="s">
        <v>16806</v>
      </c>
      <c r="E8471" s="9" t="s">
        <v>451</v>
      </c>
      <c r="F8471" s="9"/>
      <c r="G8471" s="9"/>
      <c r="H8471" s="10" t="s">
        <v>1350</v>
      </c>
      <c r="I8471" s="10"/>
      <c r="J8471" s="10" t="s">
        <v>11659</v>
      </c>
      <c r="K8471" s="10" t="s">
        <v>11660</v>
      </c>
      <c r="L8471" s="10" t="s">
        <v>1793</v>
      </c>
      <c r="M8471" s="9" t="s">
        <v>456</v>
      </c>
      <c r="N8471" s="12" t="s">
        <v>11662</v>
      </c>
    </row>
    <row r="8472" customFormat="1" spans="1:14">
      <c r="A8472" s="9" t="s">
        <v>9126</v>
      </c>
      <c r="B8472" s="9"/>
      <c r="C8472" s="9" t="s">
        <v>16807</v>
      </c>
      <c r="D8472" s="9" t="s">
        <v>16808</v>
      </c>
      <c r="E8472" s="9" t="s">
        <v>451</v>
      </c>
      <c r="F8472" s="9"/>
      <c r="G8472" s="9"/>
      <c r="H8472" s="10" t="s">
        <v>1350</v>
      </c>
      <c r="I8472" s="10"/>
      <c r="J8472" s="10" t="s">
        <v>11659</v>
      </c>
      <c r="K8472" s="10" t="s">
        <v>11660</v>
      </c>
      <c r="L8472" s="10" t="s">
        <v>1793</v>
      </c>
      <c r="M8472" s="9" t="s">
        <v>456</v>
      </c>
      <c r="N8472" s="12" t="s">
        <v>11662</v>
      </c>
    </row>
    <row r="8473" customFormat="1" spans="1:14">
      <c r="A8473" s="9" t="s">
        <v>9126</v>
      </c>
      <c r="B8473" s="9"/>
      <c r="C8473" s="9" t="s">
        <v>16809</v>
      </c>
      <c r="D8473" s="9" t="s">
        <v>16810</v>
      </c>
      <c r="E8473" s="9" t="s">
        <v>451</v>
      </c>
      <c r="F8473" s="9"/>
      <c r="G8473" s="9"/>
      <c r="H8473" s="10" t="s">
        <v>1350</v>
      </c>
      <c r="I8473" s="10"/>
      <c r="J8473" s="10" t="s">
        <v>11659</v>
      </c>
      <c r="K8473" s="10" t="s">
        <v>11660</v>
      </c>
      <c r="L8473" s="10" t="s">
        <v>1793</v>
      </c>
      <c r="M8473" s="9" t="s">
        <v>456</v>
      </c>
      <c r="N8473" s="12" t="s">
        <v>11662</v>
      </c>
    </row>
    <row r="8474" customFormat="1" spans="1:14">
      <c r="A8474" s="9" t="s">
        <v>9126</v>
      </c>
      <c r="B8474" s="9"/>
      <c r="C8474" s="9" t="s">
        <v>16811</v>
      </c>
      <c r="D8474" s="9" t="s">
        <v>16812</v>
      </c>
      <c r="E8474" s="9" t="s">
        <v>451</v>
      </c>
      <c r="F8474" s="9"/>
      <c r="G8474" s="9"/>
      <c r="H8474" s="10" t="s">
        <v>1350</v>
      </c>
      <c r="I8474" s="10"/>
      <c r="J8474" s="10" t="s">
        <v>11659</v>
      </c>
      <c r="K8474" s="10" t="s">
        <v>11660</v>
      </c>
      <c r="L8474" s="10" t="s">
        <v>14856</v>
      </c>
      <c r="M8474" s="9" t="s">
        <v>456</v>
      </c>
      <c r="N8474" s="12" t="s">
        <v>11662</v>
      </c>
    </row>
    <row r="8475" customFormat="1" spans="1:14">
      <c r="A8475" s="9" t="s">
        <v>9126</v>
      </c>
      <c r="B8475" s="9"/>
      <c r="C8475" s="9" t="s">
        <v>16813</v>
      </c>
      <c r="D8475" s="9" t="s">
        <v>16814</v>
      </c>
      <c r="E8475" s="9" t="s">
        <v>451</v>
      </c>
      <c r="F8475" s="9"/>
      <c r="G8475" s="9"/>
      <c r="H8475" s="10" t="s">
        <v>1350</v>
      </c>
      <c r="I8475" s="10"/>
      <c r="J8475" s="10" t="s">
        <v>11659</v>
      </c>
      <c r="K8475" s="10" t="s">
        <v>11660</v>
      </c>
      <c r="L8475" s="10" t="s">
        <v>1793</v>
      </c>
      <c r="M8475" s="9" t="s">
        <v>456</v>
      </c>
      <c r="N8475" s="12" t="s">
        <v>11662</v>
      </c>
    </row>
    <row r="8476" customFormat="1" spans="1:14">
      <c r="A8476" s="9" t="s">
        <v>9126</v>
      </c>
      <c r="B8476" s="9"/>
      <c r="C8476" s="9" t="s">
        <v>16815</v>
      </c>
      <c r="D8476" s="9" t="s">
        <v>16816</v>
      </c>
      <c r="E8476" s="9" t="s">
        <v>451</v>
      </c>
      <c r="F8476" s="9"/>
      <c r="G8476" s="9"/>
      <c r="H8476" s="10" t="s">
        <v>1350</v>
      </c>
      <c r="I8476" s="10"/>
      <c r="J8476" s="10" t="s">
        <v>11659</v>
      </c>
      <c r="K8476" s="10" t="s">
        <v>11660</v>
      </c>
      <c r="L8476" s="10" t="s">
        <v>1793</v>
      </c>
      <c r="M8476" s="9" t="s">
        <v>456</v>
      </c>
      <c r="N8476" s="12" t="s">
        <v>11662</v>
      </c>
    </row>
    <row r="8477" customFormat="1" spans="1:14">
      <c r="A8477" s="9" t="s">
        <v>9126</v>
      </c>
      <c r="B8477" s="9"/>
      <c r="C8477" s="9" t="s">
        <v>16817</v>
      </c>
      <c r="D8477" s="9" t="s">
        <v>16818</v>
      </c>
      <c r="E8477" s="9" t="s">
        <v>451</v>
      </c>
      <c r="F8477" s="9"/>
      <c r="G8477" s="9"/>
      <c r="H8477" s="10" t="s">
        <v>1350</v>
      </c>
      <c r="I8477" s="10"/>
      <c r="J8477" s="10" t="s">
        <v>11659</v>
      </c>
      <c r="K8477" s="10" t="s">
        <v>11660</v>
      </c>
      <c r="L8477" s="10" t="s">
        <v>1793</v>
      </c>
      <c r="M8477" s="9" t="s">
        <v>456</v>
      </c>
      <c r="N8477" s="12" t="s">
        <v>11662</v>
      </c>
    </row>
    <row r="8478" customFormat="1" spans="1:14">
      <c r="A8478" s="9" t="s">
        <v>9126</v>
      </c>
      <c r="B8478" s="9"/>
      <c r="C8478" s="9" t="s">
        <v>16819</v>
      </c>
      <c r="D8478" s="9" t="s">
        <v>16820</v>
      </c>
      <c r="E8478" s="9" t="s">
        <v>451</v>
      </c>
      <c r="F8478" s="9"/>
      <c r="G8478" s="9"/>
      <c r="H8478" s="10" t="s">
        <v>1350</v>
      </c>
      <c r="I8478" s="10"/>
      <c r="J8478" s="10" t="s">
        <v>11659</v>
      </c>
      <c r="K8478" s="10" t="s">
        <v>11660</v>
      </c>
      <c r="L8478" s="10" t="s">
        <v>1793</v>
      </c>
      <c r="M8478" s="9" t="s">
        <v>456</v>
      </c>
      <c r="N8478" s="12" t="s">
        <v>11662</v>
      </c>
    </row>
    <row r="8479" customFormat="1" spans="1:14">
      <c r="A8479" s="9" t="s">
        <v>9126</v>
      </c>
      <c r="B8479" s="9"/>
      <c r="C8479" s="9" t="s">
        <v>16821</v>
      </c>
      <c r="D8479" s="9" t="s">
        <v>16822</v>
      </c>
      <c r="E8479" s="9" t="s">
        <v>451</v>
      </c>
      <c r="F8479" s="9"/>
      <c r="G8479" s="9"/>
      <c r="H8479" s="10" t="s">
        <v>1350</v>
      </c>
      <c r="I8479" s="10"/>
      <c r="J8479" s="10" t="s">
        <v>11659</v>
      </c>
      <c r="K8479" s="10" t="s">
        <v>11660</v>
      </c>
      <c r="L8479" s="10" t="s">
        <v>1793</v>
      </c>
      <c r="M8479" s="9" t="s">
        <v>456</v>
      </c>
      <c r="N8479" s="12" t="s">
        <v>11662</v>
      </c>
    </row>
    <row r="8480" customFormat="1" spans="1:14">
      <c r="A8480" s="9" t="s">
        <v>9126</v>
      </c>
      <c r="B8480" s="9"/>
      <c r="C8480" s="9" t="s">
        <v>16823</v>
      </c>
      <c r="D8480" s="9" t="s">
        <v>16824</v>
      </c>
      <c r="E8480" s="9" t="s">
        <v>451</v>
      </c>
      <c r="F8480" s="9"/>
      <c r="G8480" s="9"/>
      <c r="H8480" s="10" t="s">
        <v>1350</v>
      </c>
      <c r="I8480" s="10"/>
      <c r="J8480" s="10" t="s">
        <v>11659</v>
      </c>
      <c r="K8480" s="10" t="s">
        <v>11660</v>
      </c>
      <c r="L8480" s="10" t="s">
        <v>1793</v>
      </c>
      <c r="M8480" s="9" t="s">
        <v>456</v>
      </c>
      <c r="N8480" s="12" t="s">
        <v>11662</v>
      </c>
    </row>
    <row r="8481" customFormat="1" spans="1:14">
      <c r="A8481" s="9" t="s">
        <v>9126</v>
      </c>
      <c r="B8481" s="9"/>
      <c r="C8481" s="9" t="s">
        <v>16825</v>
      </c>
      <c r="D8481" s="9" t="s">
        <v>16826</v>
      </c>
      <c r="E8481" s="9" t="s">
        <v>451</v>
      </c>
      <c r="F8481" s="9"/>
      <c r="G8481" s="9"/>
      <c r="H8481" s="10" t="s">
        <v>1350</v>
      </c>
      <c r="I8481" s="10"/>
      <c r="J8481" s="10" t="s">
        <v>11659</v>
      </c>
      <c r="K8481" s="10" t="s">
        <v>11660</v>
      </c>
      <c r="L8481" s="10" t="s">
        <v>1793</v>
      </c>
      <c r="M8481" s="9" t="s">
        <v>456</v>
      </c>
      <c r="N8481" s="12" t="s">
        <v>11662</v>
      </c>
    </row>
    <row r="8482" customFormat="1" spans="1:14">
      <c r="A8482" s="9" t="s">
        <v>9126</v>
      </c>
      <c r="B8482" s="9"/>
      <c r="C8482" s="9" t="s">
        <v>16827</v>
      </c>
      <c r="D8482" s="9" t="s">
        <v>16828</v>
      </c>
      <c r="E8482" s="9" t="s">
        <v>451</v>
      </c>
      <c r="F8482" s="9"/>
      <c r="G8482" s="9"/>
      <c r="H8482" s="10" t="s">
        <v>1350</v>
      </c>
      <c r="I8482" s="10"/>
      <c r="J8482" s="10" t="s">
        <v>11659</v>
      </c>
      <c r="K8482" s="10" t="s">
        <v>11660</v>
      </c>
      <c r="L8482" s="10" t="s">
        <v>1793</v>
      </c>
      <c r="M8482" s="9" t="s">
        <v>456</v>
      </c>
      <c r="N8482" s="12" t="s">
        <v>11662</v>
      </c>
    </row>
    <row r="8483" customFormat="1" spans="1:14">
      <c r="A8483" s="9" t="s">
        <v>9126</v>
      </c>
      <c r="B8483" s="9"/>
      <c r="C8483" s="9" t="s">
        <v>16829</v>
      </c>
      <c r="D8483" s="9" t="s">
        <v>16830</v>
      </c>
      <c r="E8483" s="9" t="s">
        <v>451</v>
      </c>
      <c r="F8483" s="9"/>
      <c r="G8483" s="9"/>
      <c r="H8483" s="10" t="s">
        <v>1350</v>
      </c>
      <c r="I8483" s="10"/>
      <c r="J8483" s="10" t="s">
        <v>11659</v>
      </c>
      <c r="K8483" s="10" t="s">
        <v>11660</v>
      </c>
      <c r="L8483" s="10" t="s">
        <v>1793</v>
      </c>
      <c r="M8483" s="9" t="s">
        <v>456</v>
      </c>
      <c r="N8483" s="12" t="s">
        <v>11662</v>
      </c>
    </row>
    <row r="8484" customFormat="1" spans="1:14">
      <c r="A8484" s="9" t="s">
        <v>9126</v>
      </c>
      <c r="B8484" s="9"/>
      <c r="C8484" s="9" t="s">
        <v>16831</v>
      </c>
      <c r="D8484" s="9" t="s">
        <v>16832</v>
      </c>
      <c r="E8484" s="9" t="s">
        <v>451</v>
      </c>
      <c r="F8484" s="9"/>
      <c r="G8484" s="9"/>
      <c r="H8484" s="10" t="s">
        <v>1350</v>
      </c>
      <c r="I8484" s="10"/>
      <c r="J8484" s="10" t="s">
        <v>11659</v>
      </c>
      <c r="K8484" s="10" t="s">
        <v>11660</v>
      </c>
      <c r="L8484" s="10" t="s">
        <v>1793</v>
      </c>
      <c r="M8484" s="9" t="s">
        <v>456</v>
      </c>
      <c r="N8484" s="12" t="s">
        <v>11662</v>
      </c>
    </row>
    <row r="8485" customFormat="1" spans="1:14">
      <c r="A8485" s="9" t="s">
        <v>9126</v>
      </c>
      <c r="B8485" s="9"/>
      <c r="C8485" s="9" t="s">
        <v>16833</v>
      </c>
      <c r="D8485" s="9" t="s">
        <v>16834</v>
      </c>
      <c r="E8485" s="9" t="s">
        <v>451</v>
      </c>
      <c r="F8485" s="9"/>
      <c r="G8485" s="9"/>
      <c r="H8485" s="10" t="s">
        <v>1350</v>
      </c>
      <c r="I8485" s="10"/>
      <c r="J8485" s="10" t="s">
        <v>11659</v>
      </c>
      <c r="K8485" s="10" t="s">
        <v>11660</v>
      </c>
      <c r="L8485" s="10" t="s">
        <v>1793</v>
      </c>
      <c r="M8485" s="9" t="s">
        <v>456</v>
      </c>
      <c r="N8485" s="12" t="s">
        <v>11662</v>
      </c>
    </row>
    <row r="8486" customFormat="1" spans="1:14">
      <c r="A8486" s="9" t="s">
        <v>9126</v>
      </c>
      <c r="B8486" s="9"/>
      <c r="C8486" s="9" t="s">
        <v>16835</v>
      </c>
      <c r="D8486" s="9" t="s">
        <v>16836</v>
      </c>
      <c r="E8486" s="9" t="s">
        <v>451</v>
      </c>
      <c r="F8486" s="9"/>
      <c r="G8486" s="9"/>
      <c r="H8486" s="10" t="s">
        <v>1350</v>
      </c>
      <c r="I8486" s="10"/>
      <c r="J8486" s="10" t="s">
        <v>11659</v>
      </c>
      <c r="K8486" s="10" t="s">
        <v>11660</v>
      </c>
      <c r="L8486" s="10" t="s">
        <v>14856</v>
      </c>
      <c r="M8486" s="9" t="s">
        <v>456</v>
      </c>
      <c r="N8486" s="12" t="s">
        <v>11662</v>
      </c>
    </row>
    <row r="8487" customFormat="1" spans="1:14">
      <c r="A8487" s="9" t="s">
        <v>9126</v>
      </c>
      <c r="B8487" s="9"/>
      <c r="C8487" s="9" t="s">
        <v>16837</v>
      </c>
      <c r="D8487" s="9" t="s">
        <v>16838</v>
      </c>
      <c r="E8487" s="9" t="s">
        <v>451</v>
      </c>
      <c r="F8487" s="9"/>
      <c r="G8487" s="9"/>
      <c r="H8487" s="10" t="s">
        <v>1350</v>
      </c>
      <c r="I8487" s="10"/>
      <c r="J8487" s="10" t="s">
        <v>11659</v>
      </c>
      <c r="K8487" s="10" t="s">
        <v>11660</v>
      </c>
      <c r="L8487" s="10" t="s">
        <v>14856</v>
      </c>
      <c r="M8487" s="9" t="s">
        <v>456</v>
      </c>
      <c r="N8487" s="12" t="s">
        <v>11662</v>
      </c>
    </row>
    <row r="8488" customFormat="1" spans="1:14">
      <c r="A8488" s="9" t="s">
        <v>9126</v>
      </c>
      <c r="B8488" s="9"/>
      <c r="C8488" s="9" t="s">
        <v>16839</v>
      </c>
      <c r="D8488" s="9" t="s">
        <v>16840</v>
      </c>
      <c r="E8488" s="9" t="s">
        <v>451</v>
      </c>
      <c r="F8488" s="9"/>
      <c r="G8488" s="9"/>
      <c r="H8488" s="10" t="s">
        <v>1350</v>
      </c>
      <c r="I8488" s="10"/>
      <c r="J8488" s="10" t="s">
        <v>11659</v>
      </c>
      <c r="K8488" s="10" t="s">
        <v>11660</v>
      </c>
      <c r="L8488" s="10" t="s">
        <v>14856</v>
      </c>
      <c r="M8488" s="9" t="s">
        <v>456</v>
      </c>
      <c r="N8488" s="12" t="s">
        <v>11662</v>
      </c>
    </row>
    <row r="8489" customFormat="1" spans="1:14">
      <c r="A8489" s="9" t="s">
        <v>9126</v>
      </c>
      <c r="B8489" s="9"/>
      <c r="C8489" s="9" t="s">
        <v>16841</v>
      </c>
      <c r="D8489" s="9" t="s">
        <v>16842</v>
      </c>
      <c r="E8489" s="9" t="s">
        <v>451</v>
      </c>
      <c r="F8489" s="9"/>
      <c r="G8489" s="9"/>
      <c r="H8489" s="10" t="s">
        <v>1350</v>
      </c>
      <c r="I8489" s="10"/>
      <c r="J8489" s="10" t="s">
        <v>11659</v>
      </c>
      <c r="K8489" s="10" t="s">
        <v>11660</v>
      </c>
      <c r="L8489" s="10" t="s">
        <v>14856</v>
      </c>
      <c r="M8489" s="9" t="s">
        <v>456</v>
      </c>
      <c r="N8489" s="12" t="s">
        <v>11662</v>
      </c>
    </row>
    <row r="8490" customFormat="1" spans="1:14">
      <c r="A8490" s="9" t="s">
        <v>9126</v>
      </c>
      <c r="B8490" s="9"/>
      <c r="C8490" s="9" t="s">
        <v>16843</v>
      </c>
      <c r="D8490" s="9" t="s">
        <v>16844</v>
      </c>
      <c r="E8490" s="9" t="s">
        <v>451</v>
      </c>
      <c r="F8490" s="9"/>
      <c r="G8490" s="9"/>
      <c r="H8490" s="10" t="s">
        <v>1350</v>
      </c>
      <c r="I8490" s="10"/>
      <c r="J8490" s="10" t="s">
        <v>11659</v>
      </c>
      <c r="K8490" s="10" t="s">
        <v>11660</v>
      </c>
      <c r="L8490" s="10" t="s">
        <v>1793</v>
      </c>
      <c r="M8490" s="9" t="s">
        <v>456</v>
      </c>
      <c r="N8490" s="12" t="s">
        <v>11662</v>
      </c>
    </row>
    <row r="8491" customFormat="1" spans="1:14">
      <c r="A8491" s="9" t="s">
        <v>9126</v>
      </c>
      <c r="B8491" s="9"/>
      <c r="C8491" s="9" t="s">
        <v>16845</v>
      </c>
      <c r="D8491" s="9" t="s">
        <v>16846</v>
      </c>
      <c r="E8491" s="9" t="s">
        <v>451</v>
      </c>
      <c r="F8491" s="9"/>
      <c r="G8491" s="9"/>
      <c r="H8491" s="9" t="s">
        <v>1350</v>
      </c>
      <c r="I8491" s="9"/>
      <c r="J8491" s="10" t="s">
        <v>11659</v>
      </c>
      <c r="K8491" s="9" t="s">
        <v>11660</v>
      </c>
      <c r="L8491" s="10" t="s">
        <v>16804</v>
      </c>
      <c r="M8491" s="9" t="s">
        <v>456</v>
      </c>
      <c r="N8491" s="12" t="s">
        <v>11662</v>
      </c>
    </row>
    <row r="8492" customFormat="1" spans="1:14">
      <c r="A8492" s="9" t="s">
        <v>9126</v>
      </c>
      <c r="B8492" s="9"/>
      <c r="C8492" s="9" t="s">
        <v>16847</v>
      </c>
      <c r="D8492" s="9" t="s">
        <v>16848</v>
      </c>
      <c r="E8492" s="9" t="s">
        <v>451</v>
      </c>
      <c r="F8492" s="9"/>
      <c r="G8492" s="9"/>
      <c r="H8492" s="10" t="s">
        <v>1350</v>
      </c>
      <c r="I8492" s="10"/>
      <c r="J8492" s="10" t="s">
        <v>11659</v>
      </c>
      <c r="K8492" s="10" t="s">
        <v>11660</v>
      </c>
      <c r="L8492" s="10" t="s">
        <v>1793</v>
      </c>
      <c r="M8492" s="9" t="s">
        <v>456</v>
      </c>
      <c r="N8492" s="12" t="s">
        <v>11662</v>
      </c>
    </row>
    <row r="8493" customFormat="1" spans="1:14">
      <c r="A8493" s="9" t="s">
        <v>9126</v>
      </c>
      <c r="B8493" s="9"/>
      <c r="C8493" s="9" t="s">
        <v>16849</v>
      </c>
      <c r="D8493" s="9" t="s">
        <v>16850</v>
      </c>
      <c r="E8493" s="9" t="s">
        <v>451</v>
      </c>
      <c r="F8493" s="9"/>
      <c r="G8493" s="9"/>
      <c r="H8493" s="10" t="s">
        <v>1350</v>
      </c>
      <c r="I8493" s="10"/>
      <c r="J8493" s="10" t="s">
        <v>11659</v>
      </c>
      <c r="K8493" s="10" t="s">
        <v>11660</v>
      </c>
      <c r="L8493" s="10" t="s">
        <v>1793</v>
      </c>
      <c r="M8493" s="9" t="s">
        <v>456</v>
      </c>
      <c r="N8493" s="12" t="s">
        <v>11662</v>
      </c>
    </row>
    <row r="8494" customFormat="1" spans="1:14">
      <c r="A8494" s="9" t="s">
        <v>9126</v>
      </c>
      <c r="B8494" s="9"/>
      <c r="C8494" s="9" t="s">
        <v>16851</v>
      </c>
      <c r="D8494" s="9" t="s">
        <v>16852</v>
      </c>
      <c r="E8494" s="9" t="s">
        <v>451</v>
      </c>
      <c r="F8494" s="9"/>
      <c r="G8494" s="9"/>
      <c r="H8494" s="10" t="s">
        <v>1350</v>
      </c>
      <c r="I8494" s="10"/>
      <c r="J8494" s="10" t="s">
        <v>11659</v>
      </c>
      <c r="K8494" s="10" t="s">
        <v>11660</v>
      </c>
      <c r="L8494" s="10" t="s">
        <v>1793</v>
      </c>
      <c r="M8494" s="9" t="s">
        <v>456</v>
      </c>
      <c r="N8494" s="12" t="s">
        <v>11662</v>
      </c>
    </row>
    <row r="8495" customFormat="1" spans="1:14">
      <c r="A8495" s="9" t="s">
        <v>9126</v>
      </c>
      <c r="B8495" s="9"/>
      <c r="C8495" s="9" t="s">
        <v>16853</v>
      </c>
      <c r="D8495" s="9" t="s">
        <v>16854</v>
      </c>
      <c r="E8495" s="9" t="s">
        <v>451</v>
      </c>
      <c r="F8495" s="9"/>
      <c r="G8495" s="9"/>
      <c r="H8495" s="10" t="s">
        <v>1350</v>
      </c>
      <c r="I8495" s="10"/>
      <c r="J8495" s="10" t="s">
        <v>11659</v>
      </c>
      <c r="K8495" s="10" t="s">
        <v>11660</v>
      </c>
      <c r="L8495" s="10" t="s">
        <v>1793</v>
      </c>
      <c r="M8495" s="9" t="s">
        <v>456</v>
      </c>
      <c r="N8495" s="12" t="s">
        <v>11662</v>
      </c>
    </row>
    <row r="8496" customFormat="1" spans="1:14">
      <c r="A8496" s="9" t="s">
        <v>9126</v>
      </c>
      <c r="B8496" s="9"/>
      <c r="C8496" s="9" t="s">
        <v>16855</v>
      </c>
      <c r="D8496" s="9" t="s">
        <v>16856</v>
      </c>
      <c r="E8496" s="9" t="s">
        <v>451</v>
      </c>
      <c r="F8496" s="9"/>
      <c r="G8496" s="9"/>
      <c r="H8496" s="10" t="s">
        <v>1350</v>
      </c>
      <c r="I8496" s="10"/>
      <c r="J8496" s="10" t="s">
        <v>11659</v>
      </c>
      <c r="K8496" s="10" t="s">
        <v>11660</v>
      </c>
      <c r="L8496" s="10" t="s">
        <v>1793</v>
      </c>
      <c r="M8496" s="9" t="s">
        <v>456</v>
      </c>
      <c r="N8496" s="12" t="s">
        <v>11662</v>
      </c>
    </row>
    <row r="8497" customFormat="1" spans="1:14">
      <c r="A8497" s="9" t="s">
        <v>9126</v>
      </c>
      <c r="B8497" s="9"/>
      <c r="C8497" s="9" t="s">
        <v>16857</v>
      </c>
      <c r="D8497" s="9" t="s">
        <v>16858</v>
      </c>
      <c r="E8497" s="9" t="s">
        <v>451</v>
      </c>
      <c r="F8497" s="9"/>
      <c r="G8497" s="9"/>
      <c r="H8497" s="10" t="s">
        <v>1350</v>
      </c>
      <c r="I8497" s="10"/>
      <c r="J8497" s="10" t="s">
        <v>11659</v>
      </c>
      <c r="K8497" s="10" t="s">
        <v>11660</v>
      </c>
      <c r="L8497" s="10" t="s">
        <v>1793</v>
      </c>
      <c r="M8497" s="9" t="s">
        <v>456</v>
      </c>
      <c r="N8497" s="12" t="s">
        <v>11662</v>
      </c>
    </row>
    <row r="8498" customFormat="1" spans="1:14">
      <c r="A8498" s="9" t="s">
        <v>9126</v>
      </c>
      <c r="B8498" s="9"/>
      <c r="C8498" s="9" t="s">
        <v>16859</v>
      </c>
      <c r="D8498" s="9" t="s">
        <v>16860</v>
      </c>
      <c r="E8498" s="9" t="s">
        <v>451</v>
      </c>
      <c r="F8498" s="9"/>
      <c r="G8498" s="9"/>
      <c r="H8498" s="10" t="s">
        <v>1350</v>
      </c>
      <c r="I8498" s="10"/>
      <c r="J8498" s="10" t="s">
        <v>11659</v>
      </c>
      <c r="K8498" s="10" t="s">
        <v>11660</v>
      </c>
      <c r="L8498" s="10" t="s">
        <v>14856</v>
      </c>
      <c r="M8498" s="9" t="s">
        <v>456</v>
      </c>
      <c r="N8498" s="12" t="s">
        <v>11662</v>
      </c>
    </row>
    <row r="8499" customFormat="1" spans="1:14">
      <c r="A8499" s="9" t="s">
        <v>9126</v>
      </c>
      <c r="B8499" s="9"/>
      <c r="C8499" s="9" t="s">
        <v>16861</v>
      </c>
      <c r="D8499" s="9" t="s">
        <v>16860</v>
      </c>
      <c r="E8499" s="9" t="s">
        <v>451</v>
      </c>
      <c r="F8499" s="9"/>
      <c r="G8499" s="9"/>
      <c r="H8499" s="10" t="s">
        <v>1350</v>
      </c>
      <c r="I8499" s="10"/>
      <c r="J8499" s="10" t="s">
        <v>11659</v>
      </c>
      <c r="K8499" s="10" t="s">
        <v>11660</v>
      </c>
      <c r="L8499" s="10" t="s">
        <v>1793</v>
      </c>
      <c r="M8499" s="9" t="s">
        <v>456</v>
      </c>
      <c r="N8499" s="12" t="s">
        <v>11662</v>
      </c>
    </row>
    <row r="8500" customFormat="1" spans="1:14">
      <c r="A8500" s="9" t="s">
        <v>9126</v>
      </c>
      <c r="B8500" s="9"/>
      <c r="C8500" s="9" t="s">
        <v>16862</v>
      </c>
      <c r="D8500" s="9" t="s">
        <v>16863</v>
      </c>
      <c r="E8500" s="9" t="s">
        <v>451</v>
      </c>
      <c r="F8500" s="9"/>
      <c r="G8500" s="9"/>
      <c r="H8500" s="10" t="s">
        <v>1350</v>
      </c>
      <c r="I8500" s="10"/>
      <c r="J8500" s="10" t="s">
        <v>11659</v>
      </c>
      <c r="K8500" s="10" t="s">
        <v>11660</v>
      </c>
      <c r="L8500" s="10" t="s">
        <v>1793</v>
      </c>
      <c r="M8500" s="9" t="s">
        <v>456</v>
      </c>
      <c r="N8500" s="12" t="s">
        <v>11662</v>
      </c>
    </row>
    <row r="8501" customFormat="1" spans="1:14">
      <c r="A8501" s="9" t="s">
        <v>9126</v>
      </c>
      <c r="B8501" s="9"/>
      <c r="C8501" s="9" t="s">
        <v>16864</v>
      </c>
      <c r="D8501" s="9" t="s">
        <v>16865</v>
      </c>
      <c r="E8501" s="9" t="s">
        <v>451</v>
      </c>
      <c r="F8501" s="9"/>
      <c r="G8501" s="9"/>
      <c r="H8501" s="10" t="s">
        <v>1350</v>
      </c>
      <c r="I8501" s="10"/>
      <c r="J8501" s="10" t="s">
        <v>11659</v>
      </c>
      <c r="K8501" s="10" t="s">
        <v>11660</v>
      </c>
      <c r="L8501" s="10" t="s">
        <v>1793</v>
      </c>
      <c r="M8501" s="9" t="s">
        <v>456</v>
      </c>
      <c r="N8501" s="12" t="s">
        <v>11662</v>
      </c>
    </row>
    <row r="8502" customFormat="1" spans="1:14">
      <c r="A8502" s="9" t="s">
        <v>9126</v>
      </c>
      <c r="B8502" s="9"/>
      <c r="C8502" s="9" t="s">
        <v>16866</v>
      </c>
      <c r="D8502" s="9" t="s">
        <v>16867</v>
      </c>
      <c r="E8502" s="9" t="s">
        <v>451</v>
      </c>
      <c r="F8502" s="9"/>
      <c r="G8502" s="9"/>
      <c r="H8502" s="10" t="s">
        <v>1350</v>
      </c>
      <c r="I8502" s="10"/>
      <c r="J8502" s="10" t="s">
        <v>11659</v>
      </c>
      <c r="K8502" s="10" t="s">
        <v>11660</v>
      </c>
      <c r="L8502" s="10" t="s">
        <v>1793</v>
      </c>
      <c r="M8502" s="9" t="s">
        <v>456</v>
      </c>
      <c r="N8502" s="12" t="s">
        <v>11662</v>
      </c>
    </row>
    <row r="8503" customFormat="1" spans="1:14">
      <c r="A8503" s="9" t="s">
        <v>9126</v>
      </c>
      <c r="B8503" s="9"/>
      <c r="C8503" s="9" t="s">
        <v>16868</v>
      </c>
      <c r="D8503" s="9" t="s">
        <v>16869</v>
      </c>
      <c r="E8503" s="9" t="s">
        <v>451</v>
      </c>
      <c r="F8503" s="9"/>
      <c r="G8503" s="9"/>
      <c r="H8503" s="10" t="s">
        <v>1350</v>
      </c>
      <c r="I8503" s="10"/>
      <c r="J8503" s="10" t="s">
        <v>11659</v>
      </c>
      <c r="K8503" s="10" t="s">
        <v>11660</v>
      </c>
      <c r="L8503" s="10" t="s">
        <v>1793</v>
      </c>
      <c r="M8503" s="9" t="s">
        <v>456</v>
      </c>
      <c r="N8503" s="12" t="s">
        <v>11662</v>
      </c>
    </row>
    <row r="8504" customFormat="1" spans="1:14">
      <c r="A8504" s="9" t="s">
        <v>9126</v>
      </c>
      <c r="B8504" s="9"/>
      <c r="C8504" s="9" t="s">
        <v>16870</v>
      </c>
      <c r="D8504" s="9" t="s">
        <v>16871</v>
      </c>
      <c r="E8504" s="9" t="s">
        <v>451</v>
      </c>
      <c r="F8504" s="9"/>
      <c r="G8504" s="9"/>
      <c r="H8504" s="10" t="s">
        <v>1350</v>
      </c>
      <c r="I8504" s="10"/>
      <c r="J8504" s="10" t="s">
        <v>11659</v>
      </c>
      <c r="K8504" s="10" t="s">
        <v>11660</v>
      </c>
      <c r="L8504" s="10" t="s">
        <v>1793</v>
      </c>
      <c r="M8504" s="9" t="s">
        <v>456</v>
      </c>
      <c r="N8504" s="12" t="s">
        <v>11662</v>
      </c>
    </row>
    <row r="8505" customFormat="1" spans="1:14">
      <c r="A8505" s="9" t="s">
        <v>9126</v>
      </c>
      <c r="B8505" s="9"/>
      <c r="C8505" s="9" t="s">
        <v>16872</v>
      </c>
      <c r="D8505" s="9" t="s">
        <v>16873</v>
      </c>
      <c r="E8505" s="9" t="s">
        <v>451</v>
      </c>
      <c r="F8505" s="9"/>
      <c r="G8505" s="9"/>
      <c r="H8505" s="10" t="s">
        <v>1350</v>
      </c>
      <c r="I8505" s="10"/>
      <c r="J8505" s="10" t="s">
        <v>11659</v>
      </c>
      <c r="K8505" s="10" t="s">
        <v>11660</v>
      </c>
      <c r="L8505" s="10" t="s">
        <v>1793</v>
      </c>
      <c r="M8505" s="9" t="s">
        <v>456</v>
      </c>
      <c r="N8505" s="12" t="s">
        <v>11662</v>
      </c>
    </row>
    <row r="8506" customFormat="1" spans="1:14">
      <c r="A8506" s="9" t="s">
        <v>9126</v>
      </c>
      <c r="B8506" s="9"/>
      <c r="C8506" s="9" t="s">
        <v>16874</v>
      </c>
      <c r="D8506" s="9" t="s">
        <v>16875</v>
      </c>
      <c r="E8506" s="9" t="s">
        <v>451</v>
      </c>
      <c r="F8506" s="9"/>
      <c r="G8506" s="9"/>
      <c r="H8506" s="10" t="s">
        <v>1350</v>
      </c>
      <c r="I8506" s="10"/>
      <c r="J8506" s="10" t="s">
        <v>11659</v>
      </c>
      <c r="K8506" s="10" t="s">
        <v>11660</v>
      </c>
      <c r="L8506" s="10" t="s">
        <v>1793</v>
      </c>
      <c r="M8506" s="9" t="s">
        <v>456</v>
      </c>
      <c r="N8506" s="12" t="s">
        <v>11662</v>
      </c>
    </row>
    <row r="8507" customFormat="1" spans="1:14">
      <c r="A8507" s="9" t="s">
        <v>9126</v>
      </c>
      <c r="B8507" s="9"/>
      <c r="C8507" s="9" t="s">
        <v>16876</v>
      </c>
      <c r="D8507" s="9" t="s">
        <v>16877</v>
      </c>
      <c r="E8507" s="9" t="s">
        <v>451</v>
      </c>
      <c r="F8507" s="9"/>
      <c r="G8507" s="9"/>
      <c r="H8507" s="10" t="s">
        <v>1350</v>
      </c>
      <c r="I8507" s="10"/>
      <c r="J8507" s="10" t="s">
        <v>11659</v>
      </c>
      <c r="K8507" s="10" t="s">
        <v>11660</v>
      </c>
      <c r="L8507" s="10" t="s">
        <v>1793</v>
      </c>
      <c r="M8507" s="9" t="s">
        <v>456</v>
      </c>
      <c r="N8507" s="12" t="s">
        <v>11662</v>
      </c>
    </row>
    <row r="8508" customFormat="1" spans="1:14">
      <c r="A8508" s="9" t="s">
        <v>9126</v>
      </c>
      <c r="B8508" s="9"/>
      <c r="C8508" s="9" t="s">
        <v>16878</v>
      </c>
      <c r="D8508" s="9" t="s">
        <v>16879</v>
      </c>
      <c r="E8508" s="9" t="s">
        <v>451</v>
      </c>
      <c r="F8508" s="9"/>
      <c r="G8508" s="9"/>
      <c r="H8508" s="10" t="s">
        <v>1350</v>
      </c>
      <c r="I8508" s="10"/>
      <c r="J8508" s="10" t="s">
        <v>11659</v>
      </c>
      <c r="K8508" s="10" t="s">
        <v>11660</v>
      </c>
      <c r="L8508" s="10" t="s">
        <v>1793</v>
      </c>
      <c r="M8508" s="9" t="s">
        <v>456</v>
      </c>
      <c r="N8508" s="12" t="s">
        <v>11662</v>
      </c>
    </row>
    <row r="8509" customFormat="1" spans="1:14">
      <c r="A8509" s="9" t="s">
        <v>9126</v>
      </c>
      <c r="B8509" s="9"/>
      <c r="C8509" s="9" t="s">
        <v>16880</v>
      </c>
      <c r="D8509" s="9" t="s">
        <v>16881</v>
      </c>
      <c r="E8509" s="9" t="s">
        <v>451</v>
      </c>
      <c r="F8509" s="9"/>
      <c r="G8509" s="9"/>
      <c r="H8509" s="10" t="s">
        <v>1350</v>
      </c>
      <c r="I8509" s="10"/>
      <c r="J8509" s="10" t="s">
        <v>11659</v>
      </c>
      <c r="K8509" s="10" t="s">
        <v>11660</v>
      </c>
      <c r="L8509" s="10" t="s">
        <v>1789</v>
      </c>
      <c r="M8509" s="9" t="s">
        <v>456</v>
      </c>
      <c r="N8509" s="12" t="s">
        <v>11662</v>
      </c>
    </row>
    <row r="8510" customFormat="1" spans="1:14">
      <c r="A8510" s="9" t="s">
        <v>9126</v>
      </c>
      <c r="B8510" s="9"/>
      <c r="C8510" s="9" t="s">
        <v>16882</v>
      </c>
      <c r="D8510" s="9" t="s">
        <v>16883</v>
      </c>
      <c r="E8510" s="9" t="s">
        <v>451</v>
      </c>
      <c r="F8510" s="9"/>
      <c r="G8510" s="9"/>
      <c r="H8510" s="10" t="s">
        <v>1350</v>
      </c>
      <c r="I8510" s="10"/>
      <c r="J8510" s="10" t="s">
        <v>11659</v>
      </c>
      <c r="K8510" s="10" t="s">
        <v>11660</v>
      </c>
      <c r="L8510" s="10" t="s">
        <v>1793</v>
      </c>
      <c r="M8510" s="9" t="s">
        <v>456</v>
      </c>
      <c r="N8510" s="12" t="s">
        <v>11662</v>
      </c>
    </row>
    <row r="8511" customFormat="1" spans="1:14">
      <c r="A8511" s="9" t="s">
        <v>9126</v>
      </c>
      <c r="B8511" s="9"/>
      <c r="C8511" s="9" t="s">
        <v>16884</v>
      </c>
      <c r="D8511" s="9" t="s">
        <v>16885</v>
      </c>
      <c r="E8511" s="9" t="s">
        <v>451</v>
      </c>
      <c r="F8511" s="9"/>
      <c r="G8511" s="9"/>
      <c r="H8511" s="10" t="s">
        <v>1350</v>
      </c>
      <c r="I8511" s="10"/>
      <c r="J8511" s="10" t="s">
        <v>11659</v>
      </c>
      <c r="K8511" s="10" t="s">
        <v>11660</v>
      </c>
      <c r="L8511" s="10" t="s">
        <v>1793</v>
      </c>
      <c r="M8511" s="9" t="s">
        <v>456</v>
      </c>
      <c r="N8511" s="12" t="s">
        <v>11662</v>
      </c>
    </row>
    <row r="8512" customFormat="1" spans="1:14">
      <c r="A8512" s="9" t="s">
        <v>9126</v>
      </c>
      <c r="B8512" s="9"/>
      <c r="C8512" s="9" t="s">
        <v>16886</v>
      </c>
      <c r="D8512" s="9" t="s">
        <v>16887</v>
      </c>
      <c r="E8512" s="9" t="s">
        <v>451</v>
      </c>
      <c r="F8512" s="9"/>
      <c r="G8512" s="9"/>
      <c r="H8512" s="10" t="s">
        <v>1350</v>
      </c>
      <c r="I8512" s="10"/>
      <c r="J8512" s="10" t="s">
        <v>11659</v>
      </c>
      <c r="K8512" s="10" t="s">
        <v>11660</v>
      </c>
      <c r="L8512" s="10" t="s">
        <v>1793</v>
      </c>
      <c r="M8512" s="9" t="s">
        <v>456</v>
      </c>
      <c r="N8512" s="12" t="s">
        <v>11662</v>
      </c>
    </row>
    <row r="8513" customFormat="1" spans="1:14">
      <c r="A8513" s="9" t="s">
        <v>9126</v>
      </c>
      <c r="B8513" s="9"/>
      <c r="C8513" s="9" t="s">
        <v>16888</v>
      </c>
      <c r="D8513" s="9" t="s">
        <v>16889</v>
      </c>
      <c r="E8513" s="9" t="s">
        <v>451</v>
      </c>
      <c r="F8513" s="9"/>
      <c r="G8513" s="9"/>
      <c r="H8513" s="10" t="s">
        <v>1350</v>
      </c>
      <c r="I8513" s="10"/>
      <c r="J8513" s="10" t="s">
        <v>11659</v>
      </c>
      <c r="K8513" s="10" t="s">
        <v>11660</v>
      </c>
      <c r="L8513" s="10" t="s">
        <v>1793</v>
      </c>
      <c r="M8513" s="9" t="s">
        <v>456</v>
      </c>
      <c r="N8513" s="12" t="s">
        <v>11662</v>
      </c>
    </row>
    <row r="8514" customFormat="1" spans="1:14">
      <c r="A8514" s="9" t="s">
        <v>9126</v>
      </c>
      <c r="B8514" s="9"/>
      <c r="C8514" s="9" t="s">
        <v>16890</v>
      </c>
      <c r="D8514" s="9" t="s">
        <v>16891</v>
      </c>
      <c r="E8514" s="9" t="s">
        <v>451</v>
      </c>
      <c r="F8514" s="9"/>
      <c r="G8514" s="9"/>
      <c r="H8514" s="10" t="s">
        <v>1350</v>
      </c>
      <c r="I8514" s="10"/>
      <c r="J8514" s="10" t="s">
        <v>11659</v>
      </c>
      <c r="K8514" s="10" t="s">
        <v>11660</v>
      </c>
      <c r="L8514" s="10" t="s">
        <v>1793</v>
      </c>
      <c r="M8514" s="9" t="s">
        <v>456</v>
      </c>
      <c r="N8514" s="12" t="s">
        <v>11662</v>
      </c>
    </row>
    <row r="8515" customFormat="1" spans="1:14">
      <c r="A8515" s="9" t="s">
        <v>9126</v>
      </c>
      <c r="B8515" s="9"/>
      <c r="C8515" s="9" t="s">
        <v>16892</v>
      </c>
      <c r="D8515" s="9" t="s">
        <v>16893</v>
      </c>
      <c r="E8515" s="9" t="s">
        <v>451</v>
      </c>
      <c r="F8515" s="9"/>
      <c r="G8515" s="9"/>
      <c r="H8515" s="10" t="s">
        <v>1350</v>
      </c>
      <c r="I8515" s="10"/>
      <c r="J8515" s="10" t="s">
        <v>11659</v>
      </c>
      <c r="K8515" s="10" t="s">
        <v>11660</v>
      </c>
      <c r="L8515" s="10" t="s">
        <v>1793</v>
      </c>
      <c r="M8515" s="9" t="s">
        <v>456</v>
      </c>
      <c r="N8515" s="12" t="s">
        <v>11662</v>
      </c>
    </row>
    <row r="8516" customFormat="1" spans="1:14">
      <c r="A8516" s="9" t="s">
        <v>9126</v>
      </c>
      <c r="B8516" s="9"/>
      <c r="C8516" s="9" t="s">
        <v>16894</v>
      </c>
      <c r="D8516" s="9" t="s">
        <v>16895</v>
      </c>
      <c r="E8516" s="9" t="s">
        <v>451</v>
      </c>
      <c r="F8516" s="9"/>
      <c r="G8516" s="9"/>
      <c r="H8516" s="10" t="s">
        <v>1350</v>
      </c>
      <c r="I8516" s="10"/>
      <c r="J8516" s="10" t="s">
        <v>11659</v>
      </c>
      <c r="K8516" s="10" t="s">
        <v>11660</v>
      </c>
      <c r="L8516" s="10" t="s">
        <v>1793</v>
      </c>
      <c r="M8516" s="9" t="s">
        <v>456</v>
      </c>
      <c r="N8516" s="12" t="s">
        <v>11662</v>
      </c>
    </row>
    <row r="8517" customFormat="1" spans="1:14">
      <c r="A8517" s="9" t="s">
        <v>9126</v>
      </c>
      <c r="B8517" s="9"/>
      <c r="C8517" s="9" t="s">
        <v>16896</v>
      </c>
      <c r="D8517" s="9" t="s">
        <v>16838</v>
      </c>
      <c r="E8517" s="9" t="s">
        <v>451</v>
      </c>
      <c r="F8517" s="9"/>
      <c r="G8517" s="9"/>
      <c r="H8517" s="10" t="s">
        <v>1350</v>
      </c>
      <c r="I8517" s="10"/>
      <c r="J8517" s="10" t="s">
        <v>11659</v>
      </c>
      <c r="K8517" s="10" t="s">
        <v>11660</v>
      </c>
      <c r="L8517" s="10" t="s">
        <v>1793</v>
      </c>
      <c r="M8517" s="9" t="s">
        <v>456</v>
      </c>
      <c r="N8517" s="12" t="s">
        <v>11662</v>
      </c>
    </row>
    <row r="8518" customFormat="1" spans="1:14">
      <c r="A8518" s="9" t="s">
        <v>9126</v>
      </c>
      <c r="B8518" s="9"/>
      <c r="C8518" s="9" t="s">
        <v>16897</v>
      </c>
      <c r="D8518" s="9" t="s">
        <v>16898</v>
      </c>
      <c r="E8518" s="9" t="s">
        <v>451</v>
      </c>
      <c r="F8518" s="9"/>
      <c r="G8518" s="9"/>
      <c r="H8518" s="10" t="s">
        <v>1350</v>
      </c>
      <c r="I8518" s="10"/>
      <c r="J8518" s="10" t="s">
        <v>11659</v>
      </c>
      <c r="K8518" s="10" t="s">
        <v>11660</v>
      </c>
      <c r="L8518" s="10" t="s">
        <v>1793</v>
      </c>
      <c r="M8518" s="9" t="s">
        <v>456</v>
      </c>
      <c r="N8518" s="12" t="s">
        <v>11662</v>
      </c>
    </row>
    <row r="8519" customFormat="1" spans="1:14">
      <c r="A8519" s="9" t="s">
        <v>9126</v>
      </c>
      <c r="B8519" s="9"/>
      <c r="C8519" s="9" t="s">
        <v>16899</v>
      </c>
      <c r="D8519" s="9" t="s">
        <v>16900</v>
      </c>
      <c r="E8519" s="9" t="s">
        <v>451</v>
      </c>
      <c r="F8519" s="9"/>
      <c r="G8519" s="9"/>
      <c r="H8519" s="10" t="s">
        <v>1350</v>
      </c>
      <c r="I8519" s="10"/>
      <c r="J8519" s="10" t="s">
        <v>11659</v>
      </c>
      <c r="K8519" s="10" t="s">
        <v>11660</v>
      </c>
      <c r="L8519" s="10" t="s">
        <v>1793</v>
      </c>
      <c r="M8519" s="9" t="s">
        <v>456</v>
      </c>
      <c r="N8519" s="12" t="s">
        <v>11662</v>
      </c>
    </row>
    <row r="8520" customFormat="1" spans="1:14">
      <c r="A8520" s="9" t="s">
        <v>9126</v>
      </c>
      <c r="B8520" s="9"/>
      <c r="C8520" s="9" t="s">
        <v>16901</v>
      </c>
      <c r="D8520" s="9" t="s">
        <v>16902</v>
      </c>
      <c r="E8520" s="9" t="s">
        <v>451</v>
      </c>
      <c r="F8520" s="9"/>
      <c r="G8520" s="9"/>
      <c r="H8520" s="10" t="s">
        <v>1350</v>
      </c>
      <c r="I8520" s="10"/>
      <c r="J8520" s="10" t="s">
        <v>11659</v>
      </c>
      <c r="K8520" s="10" t="s">
        <v>11660</v>
      </c>
      <c r="L8520" s="10" t="s">
        <v>1793</v>
      </c>
      <c r="M8520" s="9" t="s">
        <v>456</v>
      </c>
      <c r="N8520" s="12" t="s">
        <v>11662</v>
      </c>
    </row>
    <row r="8521" customFormat="1" spans="1:14">
      <c r="A8521" s="9" t="s">
        <v>9126</v>
      </c>
      <c r="B8521" s="9"/>
      <c r="C8521" s="9" t="s">
        <v>16903</v>
      </c>
      <c r="D8521" s="9" t="s">
        <v>16904</v>
      </c>
      <c r="E8521" s="9" t="s">
        <v>451</v>
      </c>
      <c r="F8521" s="9"/>
      <c r="G8521" s="9"/>
      <c r="H8521" s="10" t="s">
        <v>1350</v>
      </c>
      <c r="I8521" s="10"/>
      <c r="J8521" s="10" t="s">
        <v>11659</v>
      </c>
      <c r="K8521" s="10" t="s">
        <v>11660</v>
      </c>
      <c r="L8521" s="10" t="s">
        <v>1793</v>
      </c>
      <c r="M8521" s="9" t="s">
        <v>456</v>
      </c>
      <c r="N8521" s="12" t="s">
        <v>11662</v>
      </c>
    </row>
    <row r="8522" customFormat="1" spans="1:14">
      <c r="A8522" s="9" t="s">
        <v>9126</v>
      </c>
      <c r="B8522" s="9"/>
      <c r="C8522" s="9" t="s">
        <v>16905</v>
      </c>
      <c r="D8522" s="9" t="s">
        <v>15302</v>
      </c>
      <c r="E8522" s="9" t="s">
        <v>451</v>
      </c>
      <c r="F8522" s="9"/>
      <c r="G8522" s="9"/>
      <c r="H8522" s="10" t="s">
        <v>1350</v>
      </c>
      <c r="I8522" s="10"/>
      <c r="J8522" s="10" t="s">
        <v>11659</v>
      </c>
      <c r="K8522" s="10" t="s">
        <v>11660</v>
      </c>
      <c r="L8522" s="10" t="s">
        <v>1793</v>
      </c>
      <c r="M8522" s="9" t="s">
        <v>456</v>
      </c>
      <c r="N8522" s="12" t="s">
        <v>11662</v>
      </c>
    </row>
    <row r="8523" customFormat="1" spans="1:14">
      <c r="A8523" s="9" t="s">
        <v>9126</v>
      </c>
      <c r="B8523" s="9"/>
      <c r="C8523" s="9" t="s">
        <v>16906</v>
      </c>
      <c r="D8523" s="9" t="s">
        <v>16907</v>
      </c>
      <c r="E8523" s="9" t="s">
        <v>451</v>
      </c>
      <c r="F8523" s="9"/>
      <c r="G8523" s="9"/>
      <c r="H8523" s="9" t="s">
        <v>1350</v>
      </c>
      <c r="I8523" s="9"/>
      <c r="J8523" s="10" t="s">
        <v>11659</v>
      </c>
      <c r="K8523" s="9" t="s">
        <v>11660</v>
      </c>
      <c r="L8523" s="10" t="s">
        <v>1793</v>
      </c>
      <c r="M8523" s="9" t="s">
        <v>456</v>
      </c>
      <c r="N8523" s="12" t="s">
        <v>11662</v>
      </c>
    </row>
    <row r="8524" customFormat="1" spans="1:14">
      <c r="A8524" s="9" t="s">
        <v>9126</v>
      </c>
      <c r="B8524" s="9"/>
      <c r="C8524" s="9" t="s">
        <v>16908</v>
      </c>
      <c r="D8524" s="9" t="s">
        <v>16909</v>
      </c>
      <c r="E8524" s="9" t="s">
        <v>451</v>
      </c>
      <c r="F8524" s="9"/>
      <c r="G8524" s="9"/>
      <c r="H8524" s="10" t="s">
        <v>1350</v>
      </c>
      <c r="I8524" s="10"/>
      <c r="J8524" s="10" t="s">
        <v>11659</v>
      </c>
      <c r="K8524" s="10" t="s">
        <v>11660</v>
      </c>
      <c r="L8524" s="10" t="s">
        <v>14856</v>
      </c>
      <c r="M8524" s="9" t="s">
        <v>456</v>
      </c>
      <c r="N8524" s="12" t="s">
        <v>11662</v>
      </c>
    </row>
    <row r="8525" customFormat="1" spans="1:14">
      <c r="A8525" s="9" t="s">
        <v>9126</v>
      </c>
      <c r="B8525" s="9"/>
      <c r="C8525" s="9" t="s">
        <v>16910</v>
      </c>
      <c r="D8525" s="9" t="s">
        <v>16911</v>
      </c>
      <c r="E8525" s="9" t="s">
        <v>451</v>
      </c>
      <c r="F8525" s="9"/>
      <c r="G8525" s="9"/>
      <c r="H8525" s="10" t="s">
        <v>1350</v>
      </c>
      <c r="I8525" s="10"/>
      <c r="J8525" s="10" t="s">
        <v>11659</v>
      </c>
      <c r="K8525" s="10" t="s">
        <v>11660</v>
      </c>
      <c r="L8525" s="10" t="s">
        <v>1793</v>
      </c>
      <c r="M8525" s="9" t="s">
        <v>456</v>
      </c>
      <c r="N8525" s="12" t="s">
        <v>11662</v>
      </c>
    </row>
    <row r="8526" customFormat="1" spans="1:14">
      <c r="A8526" s="9" t="s">
        <v>9126</v>
      </c>
      <c r="B8526" s="9"/>
      <c r="C8526" s="9" t="s">
        <v>16912</v>
      </c>
      <c r="D8526" s="9" t="s">
        <v>16913</v>
      </c>
      <c r="E8526" s="9" t="s">
        <v>451</v>
      </c>
      <c r="F8526" s="9"/>
      <c r="G8526" s="9"/>
      <c r="H8526" s="10" t="s">
        <v>1350</v>
      </c>
      <c r="I8526" s="10"/>
      <c r="J8526" s="10" t="s">
        <v>11659</v>
      </c>
      <c r="K8526" s="10" t="s">
        <v>11660</v>
      </c>
      <c r="L8526" s="10" t="s">
        <v>1793</v>
      </c>
      <c r="M8526" s="9" t="s">
        <v>456</v>
      </c>
      <c r="N8526" s="12" t="s">
        <v>11662</v>
      </c>
    </row>
    <row r="8527" customFormat="1" spans="1:14">
      <c r="A8527" s="9" t="s">
        <v>9126</v>
      </c>
      <c r="B8527" s="9"/>
      <c r="C8527" s="9" t="s">
        <v>16914</v>
      </c>
      <c r="D8527" s="9" t="s">
        <v>16915</v>
      </c>
      <c r="E8527" s="9" t="s">
        <v>451</v>
      </c>
      <c r="F8527" s="9"/>
      <c r="G8527" s="9"/>
      <c r="H8527" s="10" t="s">
        <v>1350</v>
      </c>
      <c r="I8527" s="10"/>
      <c r="J8527" s="10" t="s">
        <v>11659</v>
      </c>
      <c r="K8527" s="10" t="s">
        <v>11660</v>
      </c>
      <c r="L8527" s="10" t="s">
        <v>14856</v>
      </c>
      <c r="M8527" s="9" t="s">
        <v>456</v>
      </c>
      <c r="N8527" s="12" t="s">
        <v>11662</v>
      </c>
    </row>
    <row r="8528" customFormat="1" spans="1:14">
      <c r="A8528" s="9" t="s">
        <v>9126</v>
      </c>
      <c r="B8528" s="9"/>
      <c r="C8528" s="9" t="s">
        <v>16916</v>
      </c>
      <c r="D8528" s="9" t="s">
        <v>16917</v>
      </c>
      <c r="E8528" s="9" t="s">
        <v>451</v>
      </c>
      <c r="F8528" s="9"/>
      <c r="G8528" s="9"/>
      <c r="H8528" s="10" t="s">
        <v>1350</v>
      </c>
      <c r="I8528" s="10"/>
      <c r="J8528" s="10" t="s">
        <v>11659</v>
      </c>
      <c r="K8528" s="10" t="s">
        <v>11660</v>
      </c>
      <c r="L8528" s="10" t="s">
        <v>1793</v>
      </c>
      <c r="M8528" s="9" t="s">
        <v>456</v>
      </c>
      <c r="N8528" s="12" t="s">
        <v>11662</v>
      </c>
    </row>
    <row r="8529" customFormat="1" spans="1:14">
      <c r="A8529" s="9" t="s">
        <v>9126</v>
      </c>
      <c r="B8529" s="9"/>
      <c r="C8529" s="9" t="s">
        <v>16918</v>
      </c>
      <c r="D8529" s="9" t="s">
        <v>16919</v>
      </c>
      <c r="E8529" s="9" t="s">
        <v>451</v>
      </c>
      <c r="F8529" s="9"/>
      <c r="G8529" s="9"/>
      <c r="H8529" s="10" t="s">
        <v>1350</v>
      </c>
      <c r="I8529" s="10"/>
      <c r="J8529" s="10" t="s">
        <v>11659</v>
      </c>
      <c r="K8529" s="10" t="s">
        <v>11660</v>
      </c>
      <c r="L8529" s="10" t="s">
        <v>1793</v>
      </c>
      <c r="M8529" s="9" t="s">
        <v>456</v>
      </c>
      <c r="N8529" s="12" t="s">
        <v>11662</v>
      </c>
    </row>
    <row r="8530" customFormat="1" spans="1:14">
      <c r="A8530" s="9" t="s">
        <v>9126</v>
      </c>
      <c r="B8530" s="9"/>
      <c r="C8530" s="9" t="s">
        <v>16920</v>
      </c>
      <c r="D8530" s="9" t="s">
        <v>16921</v>
      </c>
      <c r="E8530" s="9" t="s">
        <v>451</v>
      </c>
      <c r="F8530" s="9"/>
      <c r="G8530" s="9"/>
      <c r="H8530" s="10" t="s">
        <v>1350</v>
      </c>
      <c r="I8530" s="10"/>
      <c r="J8530" s="10" t="s">
        <v>11659</v>
      </c>
      <c r="K8530" s="10" t="s">
        <v>11660</v>
      </c>
      <c r="L8530" s="10" t="s">
        <v>1793</v>
      </c>
      <c r="M8530" s="9" t="s">
        <v>456</v>
      </c>
      <c r="N8530" s="12" t="s">
        <v>11662</v>
      </c>
    </row>
    <row r="8531" customFormat="1" spans="1:14">
      <c r="A8531" s="9" t="s">
        <v>9126</v>
      </c>
      <c r="B8531" s="9"/>
      <c r="C8531" s="9" t="s">
        <v>16922</v>
      </c>
      <c r="D8531" s="9" t="s">
        <v>16923</v>
      </c>
      <c r="E8531" s="9" t="s">
        <v>451</v>
      </c>
      <c r="F8531" s="9"/>
      <c r="G8531" s="9"/>
      <c r="H8531" s="10" t="s">
        <v>1350</v>
      </c>
      <c r="I8531" s="10"/>
      <c r="J8531" s="10" t="s">
        <v>11659</v>
      </c>
      <c r="K8531" s="10" t="s">
        <v>11660</v>
      </c>
      <c r="L8531" s="10" t="s">
        <v>1793</v>
      </c>
      <c r="M8531" s="9" t="s">
        <v>456</v>
      </c>
      <c r="N8531" s="12" t="s">
        <v>11662</v>
      </c>
    </row>
    <row r="8532" customFormat="1" spans="1:14">
      <c r="A8532" s="9" t="s">
        <v>9126</v>
      </c>
      <c r="B8532" s="9"/>
      <c r="C8532" s="9" t="s">
        <v>16924</v>
      </c>
      <c r="D8532" s="9" t="s">
        <v>16925</v>
      </c>
      <c r="E8532" s="9" t="s">
        <v>451</v>
      </c>
      <c r="F8532" s="9"/>
      <c r="G8532" s="9"/>
      <c r="H8532" s="10" t="s">
        <v>1350</v>
      </c>
      <c r="I8532" s="10"/>
      <c r="J8532" s="10" t="s">
        <v>11659</v>
      </c>
      <c r="K8532" s="10" t="s">
        <v>11660</v>
      </c>
      <c r="L8532" s="10" t="s">
        <v>1793</v>
      </c>
      <c r="M8532" s="9" t="s">
        <v>456</v>
      </c>
      <c r="N8532" s="12" t="s">
        <v>11662</v>
      </c>
    </row>
    <row r="8533" customFormat="1" spans="1:14">
      <c r="A8533" s="9" t="s">
        <v>9126</v>
      </c>
      <c r="B8533" s="9"/>
      <c r="C8533" s="9" t="s">
        <v>16926</v>
      </c>
      <c r="D8533" s="9" t="s">
        <v>16927</v>
      </c>
      <c r="E8533" s="9" t="s">
        <v>451</v>
      </c>
      <c r="F8533" s="9"/>
      <c r="G8533" s="9"/>
      <c r="H8533" s="10" t="s">
        <v>1350</v>
      </c>
      <c r="I8533" s="10"/>
      <c r="J8533" s="10" t="s">
        <v>11659</v>
      </c>
      <c r="K8533" s="10" t="s">
        <v>11660</v>
      </c>
      <c r="L8533" s="10" t="s">
        <v>1793</v>
      </c>
      <c r="M8533" s="9" t="s">
        <v>456</v>
      </c>
      <c r="N8533" s="12" t="s">
        <v>11662</v>
      </c>
    </row>
    <row r="8534" customFormat="1" spans="1:14">
      <c r="A8534" s="9" t="s">
        <v>9126</v>
      </c>
      <c r="B8534" s="9"/>
      <c r="C8534" s="9" t="s">
        <v>16928</v>
      </c>
      <c r="D8534" s="9" t="s">
        <v>16929</v>
      </c>
      <c r="E8534" s="9" t="s">
        <v>451</v>
      </c>
      <c r="F8534" s="9"/>
      <c r="G8534" s="9"/>
      <c r="H8534" s="10" t="s">
        <v>1350</v>
      </c>
      <c r="I8534" s="10"/>
      <c r="J8534" s="10" t="s">
        <v>11659</v>
      </c>
      <c r="K8534" s="10" t="s">
        <v>11660</v>
      </c>
      <c r="L8534" s="10" t="s">
        <v>1793</v>
      </c>
      <c r="M8534" s="9" t="s">
        <v>456</v>
      </c>
      <c r="N8534" s="12" t="s">
        <v>11662</v>
      </c>
    </row>
    <row r="8535" customFormat="1" spans="1:14">
      <c r="A8535" s="9" t="s">
        <v>9126</v>
      </c>
      <c r="B8535" s="9"/>
      <c r="C8535" s="9" t="s">
        <v>16930</v>
      </c>
      <c r="D8535" s="9" t="s">
        <v>16931</v>
      </c>
      <c r="E8535" s="9" t="s">
        <v>451</v>
      </c>
      <c r="F8535" s="9"/>
      <c r="G8535" s="9"/>
      <c r="H8535" s="10" t="s">
        <v>1350</v>
      </c>
      <c r="I8535" s="10"/>
      <c r="J8535" s="10" t="s">
        <v>11659</v>
      </c>
      <c r="K8535" s="10" t="s">
        <v>11660</v>
      </c>
      <c r="L8535" s="10" t="s">
        <v>1793</v>
      </c>
      <c r="M8535" s="9" t="s">
        <v>456</v>
      </c>
      <c r="N8535" s="12" t="s">
        <v>11662</v>
      </c>
    </row>
    <row r="8536" customFormat="1" spans="1:14">
      <c r="A8536" s="9" t="s">
        <v>9126</v>
      </c>
      <c r="B8536" s="9"/>
      <c r="C8536" s="9" t="s">
        <v>16932</v>
      </c>
      <c r="D8536" s="9" t="s">
        <v>16933</v>
      </c>
      <c r="E8536" s="9" t="s">
        <v>451</v>
      </c>
      <c r="F8536" s="9"/>
      <c r="G8536" s="9"/>
      <c r="H8536" s="10" t="s">
        <v>1350</v>
      </c>
      <c r="I8536" s="10"/>
      <c r="J8536" s="10" t="s">
        <v>11659</v>
      </c>
      <c r="K8536" s="10" t="s">
        <v>11660</v>
      </c>
      <c r="L8536" s="10" t="s">
        <v>1793</v>
      </c>
      <c r="M8536" s="9" t="s">
        <v>456</v>
      </c>
      <c r="N8536" s="12" t="s">
        <v>11662</v>
      </c>
    </row>
    <row r="8537" customFormat="1" spans="1:14">
      <c r="A8537" s="9" t="s">
        <v>9126</v>
      </c>
      <c r="B8537" s="9"/>
      <c r="C8537" s="9" t="s">
        <v>16934</v>
      </c>
      <c r="D8537" s="9" t="s">
        <v>16935</v>
      </c>
      <c r="E8537" s="9" t="s">
        <v>451</v>
      </c>
      <c r="F8537" s="9"/>
      <c r="G8537" s="9"/>
      <c r="H8537" s="10" t="s">
        <v>1350</v>
      </c>
      <c r="I8537" s="10"/>
      <c r="J8537" s="10" t="s">
        <v>11659</v>
      </c>
      <c r="K8537" s="10" t="s">
        <v>11660</v>
      </c>
      <c r="L8537" s="10" t="s">
        <v>1789</v>
      </c>
      <c r="M8537" s="9" t="s">
        <v>456</v>
      </c>
      <c r="N8537" s="12" t="s">
        <v>11662</v>
      </c>
    </row>
    <row r="8538" customFormat="1" spans="1:14">
      <c r="A8538" s="9" t="s">
        <v>9126</v>
      </c>
      <c r="B8538" s="9"/>
      <c r="C8538" s="9" t="s">
        <v>16936</v>
      </c>
      <c r="D8538" s="9" t="s">
        <v>16937</v>
      </c>
      <c r="E8538" s="9" t="s">
        <v>451</v>
      </c>
      <c r="F8538" s="9"/>
      <c r="G8538" s="9"/>
      <c r="H8538" s="10" t="s">
        <v>1350</v>
      </c>
      <c r="I8538" s="10"/>
      <c r="J8538" s="10" t="s">
        <v>11659</v>
      </c>
      <c r="K8538" s="10" t="s">
        <v>11660</v>
      </c>
      <c r="L8538" s="10" t="s">
        <v>1793</v>
      </c>
      <c r="M8538" s="9" t="s">
        <v>456</v>
      </c>
      <c r="N8538" s="12" t="s">
        <v>11662</v>
      </c>
    </row>
    <row r="8539" customFormat="1" spans="1:14">
      <c r="A8539" s="9" t="s">
        <v>9126</v>
      </c>
      <c r="B8539" s="9"/>
      <c r="C8539" s="9" t="s">
        <v>16938</v>
      </c>
      <c r="D8539" s="9" t="s">
        <v>16939</v>
      </c>
      <c r="E8539" s="9" t="s">
        <v>451</v>
      </c>
      <c r="F8539" s="9"/>
      <c r="G8539" s="9"/>
      <c r="H8539" s="10" t="s">
        <v>1350</v>
      </c>
      <c r="I8539" s="10"/>
      <c r="J8539" s="10" t="s">
        <v>11659</v>
      </c>
      <c r="K8539" s="10" t="s">
        <v>11660</v>
      </c>
      <c r="L8539" s="10" t="s">
        <v>1793</v>
      </c>
      <c r="M8539" s="9" t="s">
        <v>456</v>
      </c>
      <c r="N8539" s="12" t="s">
        <v>11662</v>
      </c>
    </row>
    <row r="8540" customFormat="1" spans="1:14">
      <c r="A8540" s="9" t="s">
        <v>9126</v>
      </c>
      <c r="B8540" s="9"/>
      <c r="C8540" s="9" t="s">
        <v>16940</v>
      </c>
      <c r="D8540" s="9" t="s">
        <v>16941</v>
      </c>
      <c r="E8540" s="9" t="s">
        <v>451</v>
      </c>
      <c r="F8540" s="9"/>
      <c r="G8540" s="9"/>
      <c r="H8540" s="10" t="s">
        <v>1350</v>
      </c>
      <c r="I8540" s="10"/>
      <c r="J8540" s="10" t="s">
        <v>11659</v>
      </c>
      <c r="K8540" s="10" t="s">
        <v>11660</v>
      </c>
      <c r="L8540" s="10" t="s">
        <v>1793</v>
      </c>
      <c r="M8540" s="9" t="s">
        <v>456</v>
      </c>
      <c r="N8540" s="12" t="s">
        <v>11662</v>
      </c>
    </row>
    <row r="8541" customFormat="1" spans="1:14">
      <c r="A8541" s="9" t="s">
        <v>9126</v>
      </c>
      <c r="B8541" s="9"/>
      <c r="C8541" s="9" t="s">
        <v>16942</v>
      </c>
      <c r="D8541" s="9" t="s">
        <v>16943</v>
      </c>
      <c r="E8541" s="9" t="s">
        <v>451</v>
      </c>
      <c r="F8541" s="9"/>
      <c r="G8541" s="9"/>
      <c r="H8541" s="10" t="s">
        <v>1350</v>
      </c>
      <c r="I8541" s="10"/>
      <c r="J8541" s="10" t="s">
        <v>11659</v>
      </c>
      <c r="K8541" s="10" t="s">
        <v>11660</v>
      </c>
      <c r="L8541" s="10" t="s">
        <v>1793</v>
      </c>
      <c r="M8541" s="9" t="s">
        <v>456</v>
      </c>
      <c r="N8541" s="12" t="s">
        <v>11662</v>
      </c>
    </row>
    <row r="8542" customFormat="1" spans="1:14">
      <c r="A8542" s="9" t="s">
        <v>9126</v>
      </c>
      <c r="B8542" s="9"/>
      <c r="C8542" s="9" t="s">
        <v>16944</v>
      </c>
      <c r="D8542" s="9" t="s">
        <v>16945</v>
      </c>
      <c r="E8542" s="9" t="s">
        <v>451</v>
      </c>
      <c r="F8542" s="9"/>
      <c r="G8542" s="9"/>
      <c r="H8542" s="10" t="s">
        <v>1350</v>
      </c>
      <c r="I8542" s="10"/>
      <c r="J8542" s="10" t="s">
        <v>11659</v>
      </c>
      <c r="K8542" s="10" t="s">
        <v>11660</v>
      </c>
      <c r="L8542" s="10" t="s">
        <v>1793</v>
      </c>
      <c r="M8542" s="9" t="s">
        <v>456</v>
      </c>
      <c r="N8542" s="12" t="s">
        <v>11662</v>
      </c>
    </row>
    <row r="8543" customFormat="1" spans="1:14">
      <c r="A8543" s="9" t="s">
        <v>9126</v>
      </c>
      <c r="B8543" s="9"/>
      <c r="C8543" s="9" t="s">
        <v>16946</v>
      </c>
      <c r="D8543" s="9" t="s">
        <v>16947</v>
      </c>
      <c r="E8543" s="9" t="s">
        <v>451</v>
      </c>
      <c r="F8543" s="9"/>
      <c r="G8543" s="9"/>
      <c r="H8543" s="10" t="s">
        <v>1350</v>
      </c>
      <c r="I8543" s="10"/>
      <c r="J8543" s="10" t="s">
        <v>11659</v>
      </c>
      <c r="K8543" s="10" t="s">
        <v>11660</v>
      </c>
      <c r="L8543" s="10" t="s">
        <v>1793</v>
      </c>
      <c r="M8543" s="9" t="s">
        <v>456</v>
      </c>
      <c r="N8543" s="12" t="s">
        <v>11662</v>
      </c>
    </row>
    <row r="8544" customFormat="1" spans="1:14">
      <c r="A8544" s="9" t="s">
        <v>9126</v>
      </c>
      <c r="B8544" s="9"/>
      <c r="C8544" s="9" t="s">
        <v>16948</v>
      </c>
      <c r="D8544" s="9" t="s">
        <v>16949</v>
      </c>
      <c r="E8544" s="9" t="s">
        <v>451</v>
      </c>
      <c r="F8544" s="9"/>
      <c r="G8544" s="9"/>
      <c r="H8544" s="10" t="s">
        <v>1350</v>
      </c>
      <c r="I8544" s="10"/>
      <c r="J8544" s="10" t="s">
        <v>11659</v>
      </c>
      <c r="K8544" s="10" t="s">
        <v>11660</v>
      </c>
      <c r="L8544" s="10" t="s">
        <v>1793</v>
      </c>
      <c r="M8544" s="9" t="s">
        <v>456</v>
      </c>
      <c r="N8544" s="12" t="s">
        <v>11662</v>
      </c>
    </row>
    <row r="8545" customFormat="1" spans="1:14">
      <c r="A8545" s="9" t="s">
        <v>9126</v>
      </c>
      <c r="B8545" s="9"/>
      <c r="C8545" s="9" t="s">
        <v>16950</v>
      </c>
      <c r="D8545" s="9" t="s">
        <v>16951</v>
      </c>
      <c r="E8545" s="9" t="s">
        <v>451</v>
      </c>
      <c r="F8545" s="9"/>
      <c r="G8545" s="9"/>
      <c r="H8545" s="10" t="s">
        <v>1350</v>
      </c>
      <c r="I8545" s="10"/>
      <c r="J8545" s="10" t="s">
        <v>11659</v>
      </c>
      <c r="K8545" s="10" t="s">
        <v>11660</v>
      </c>
      <c r="L8545" s="10" t="s">
        <v>1793</v>
      </c>
      <c r="M8545" s="9" t="s">
        <v>456</v>
      </c>
      <c r="N8545" s="12" t="s">
        <v>11662</v>
      </c>
    </row>
    <row r="8546" customFormat="1" spans="1:14">
      <c r="A8546" s="9" t="s">
        <v>9126</v>
      </c>
      <c r="B8546" s="9"/>
      <c r="C8546" s="9" t="s">
        <v>16952</v>
      </c>
      <c r="D8546" s="9" t="s">
        <v>16953</v>
      </c>
      <c r="E8546" s="9" t="s">
        <v>451</v>
      </c>
      <c r="F8546" s="9"/>
      <c r="G8546" s="9"/>
      <c r="H8546" s="10" t="s">
        <v>1350</v>
      </c>
      <c r="I8546" s="10"/>
      <c r="J8546" s="10" t="s">
        <v>11659</v>
      </c>
      <c r="K8546" s="10" t="s">
        <v>11660</v>
      </c>
      <c r="L8546" s="10" t="s">
        <v>1793</v>
      </c>
      <c r="M8546" s="9" t="s">
        <v>456</v>
      </c>
      <c r="N8546" s="12" t="s">
        <v>11662</v>
      </c>
    </row>
    <row r="8547" customFormat="1" spans="1:14">
      <c r="A8547" s="9" t="s">
        <v>9126</v>
      </c>
      <c r="B8547" s="9"/>
      <c r="C8547" s="9" t="s">
        <v>16954</v>
      </c>
      <c r="D8547" s="9" t="s">
        <v>16955</v>
      </c>
      <c r="E8547" s="9" t="s">
        <v>451</v>
      </c>
      <c r="F8547" s="9"/>
      <c r="G8547" s="9"/>
      <c r="H8547" s="10" t="s">
        <v>1350</v>
      </c>
      <c r="I8547" s="10"/>
      <c r="J8547" s="10" t="s">
        <v>11659</v>
      </c>
      <c r="K8547" s="10" t="s">
        <v>11660</v>
      </c>
      <c r="L8547" s="10" t="s">
        <v>1793</v>
      </c>
      <c r="M8547" s="9" t="s">
        <v>456</v>
      </c>
      <c r="N8547" s="12" t="s">
        <v>11662</v>
      </c>
    </row>
    <row r="8548" customFormat="1" spans="1:14">
      <c r="A8548" s="9" t="s">
        <v>9126</v>
      </c>
      <c r="B8548" s="9"/>
      <c r="C8548" s="9" t="s">
        <v>16956</v>
      </c>
      <c r="D8548" s="9" t="s">
        <v>16957</v>
      </c>
      <c r="E8548" s="9" t="s">
        <v>451</v>
      </c>
      <c r="F8548" s="9"/>
      <c r="G8548" s="9"/>
      <c r="H8548" s="10" t="s">
        <v>1350</v>
      </c>
      <c r="I8548" s="10"/>
      <c r="J8548" s="10" t="s">
        <v>11659</v>
      </c>
      <c r="K8548" s="10" t="s">
        <v>11660</v>
      </c>
      <c r="L8548" s="10" t="s">
        <v>14856</v>
      </c>
      <c r="M8548" s="9" t="s">
        <v>456</v>
      </c>
      <c r="N8548" s="12" t="s">
        <v>11662</v>
      </c>
    </row>
    <row r="8549" customFormat="1" spans="1:14">
      <c r="A8549" s="9" t="s">
        <v>9126</v>
      </c>
      <c r="B8549" s="9"/>
      <c r="C8549" s="9" t="s">
        <v>16958</v>
      </c>
      <c r="D8549" s="9" t="s">
        <v>16959</v>
      </c>
      <c r="E8549" s="9" t="s">
        <v>451</v>
      </c>
      <c r="F8549" s="9"/>
      <c r="G8549" s="9"/>
      <c r="H8549" s="10" t="s">
        <v>1350</v>
      </c>
      <c r="I8549" s="10"/>
      <c r="J8549" s="10" t="s">
        <v>11659</v>
      </c>
      <c r="K8549" s="10" t="s">
        <v>11660</v>
      </c>
      <c r="L8549" s="10" t="s">
        <v>1793</v>
      </c>
      <c r="M8549" s="9" t="s">
        <v>456</v>
      </c>
      <c r="N8549" s="12" t="s">
        <v>11662</v>
      </c>
    </row>
    <row r="8550" customFormat="1" spans="1:14">
      <c r="A8550" s="9" t="s">
        <v>9126</v>
      </c>
      <c r="B8550" s="9"/>
      <c r="C8550" s="9" t="s">
        <v>16960</v>
      </c>
      <c r="D8550" s="9" t="s">
        <v>16961</v>
      </c>
      <c r="E8550" s="9" t="s">
        <v>451</v>
      </c>
      <c r="F8550" s="9"/>
      <c r="G8550" s="9"/>
      <c r="H8550" s="10" t="s">
        <v>1350</v>
      </c>
      <c r="I8550" s="10"/>
      <c r="J8550" s="10" t="s">
        <v>11659</v>
      </c>
      <c r="K8550" s="10" t="s">
        <v>11660</v>
      </c>
      <c r="L8550" s="10" t="s">
        <v>1793</v>
      </c>
      <c r="M8550" s="9" t="s">
        <v>456</v>
      </c>
      <c r="N8550" s="12" t="s">
        <v>11662</v>
      </c>
    </row>
    <row r="8551" customFormat="1" spans="1:14">
      <c r="A8551" s="9" t="s">
        <v>9126</v>
      </c>
      <c r="B8551" s="9"/>
      <c r="C8551" s="9" t="s">
        <v>16962</v>
      </c>
      <c r="D8551" s="9" t="s">
        <v>16963</v>
      </c>
      <c r="E8551" s="9" t="s">
        <v>451</v>
      </c>
      <c r="F8551" s="9"/>
      <c r="G8551" s="9"/>
      <c r="H8551" s="10" t="s">
        <v>1350</v>
      </c>
      <c r="I8551" s="10"/>
      <c r="J8551" s="10" t="s">
        <v>11659</v>
      </c>
      <c r="K8551" s="10" t="s">
        <v>11660</v>
      </c>
      <c r="L8551" s="10" t="s">
        <v>1793</v>
      </c>
      <c r="M8551" s="9" t="s">
        <v>456</v>
      </c>
      <c r="N8551" s="12" t="s">
        <v>11662</v>
      </c>
    </row>
    <row r="8552" customFormat="1" spans="1:14">
      <c r="A8552" s="9" t="s">
        <v>9126</v>
      </c>
      <c r="B8552" s="9"/>
      <c r="C8552" s="9" t="s">
        <v>16964</v>
      </c>
      <c r="D8552" s="9" t="s">
        <v>16965</v>
      </c>
      <c r="E8552" s="9" t="s">
        <v>451</v>
      </c>
      <c r="F8552" s="9"/>
      <c r="G8552" s="9"/>
      <c r="H8552" s="10" t="s">
        <v>1350</v>
      </c>
      <c r="I8552" s="10"/>
      <c r="J8552" s="10" t="s">
        <v>11659</v>
      </c>
      <c r="K8552" s="10" t="s">
        <v>11660</v>
      </c>
      <c r="L8552" s="10" t="s">
        <v>1793</v>
      </c>
      <c r="M8552" s="9" t="s">
        <v>456</v>
      </c>
      <c r="N8552" s="12" t="s">
        <v>11662</v>
      </c>
    </row>
    <row r="8553" customFormat="1" spans="1:14">
      <c r="A8553" s="9" t="s">
        <v>9126</v>
      </c>
      <c r="B8553" s="9"/>
      <c r="C8553" s="9" t="s">
        <v>16966</v>
      </c>
      <c r="D8553" s="9" t="s">
        <v>16967</v>
      </c>
      <c r="E8553" s="9" t="s">
        <v>451</v>
      </c>
      <c r="F8553" s="9"/>
      <c r="G8553" s="9"/>
      <c r="H8553" s="10" t="s">
        <v>1350</v>
      </c>
      <c r="I8553" s="10"/>
      <c r="J8553" s="10" t="s">
        <v>11659</v>
      </c>
      <c r="K8553" s="10" t="s">
        <v>11660</v>
      </c>
      <c r="L8553" s="10" t="s">
        <v>1793</v>
      </c>
      <c r="M8553" s="9" t="s">
        <v>456</v>
      </c>
      <c r="N8553" s="12" t="s">
        <v>11662</v>
      </c>
    </row>
    <row r="8554" customFormat="1" spans="1:14">
      <c r="A8554" s="9" t="s">
        <v>9126</v>
      </c>
      <c r="B8554" s="9"/>
      <c r="C8554" s="9" t="s">
        <v>16968</v>
      </c>
      <c r="D8554" s="9" t="s">
        <v>15076</v>
      </c>
      <c r="E8554" s="9" t="s">
        <v>451</v>
      </c>
      <c r="F8554" s="9"/>
      <c r="G8554" s="9"/>
      <c r="H8554" s="10" t="s">
        <v>1350</v>
      </c>
      <c r="I8554" s="10"/>
      <c r="J8554" s="10" t="s">
        <v>11659</v>
      </c>
      <c r="K8554" s="10" t="s">
        <v>11660</v>
      </c>
      <c r="L8554" s="10" t="s">
        <v>1793</v>
      </c>
      <c r="M8554" s="9" t="s">
        <v>456</v>
      </c>
      <c r="N8554" s="12" t="s">
        <v>11662</v>
      </c>
    </row>
    <row r="8555" customFormat="1" spans="1:14">
      <c r="A8555" s="9" t="s">
        <v>9126</v>
      </c>
      <c r="B8555" s="9"/>
      <c r="C8555" s="9" t="s">
        <v>16969</v>
      </c>
      <c r="D8555" s="9" t="s">
        <v>16970</v>
      </c>
      <c r="E8555" s="9" t="s">
        <v>451</v>
      </c>
      <c r="F8555" s="9"/>
      <c r="G8555" s="9"/>
      <c r="H8555" s="10" t="s">
        <v>1350</v>
      </c>
      <c r="I8555" s="10"/>
      <c r="J8555" s="10" t="s">
        <v>11659</v>
      </c>
      <c r="K8555" s="10" t="s">
        <v>11660</v>
      </c>
      <c r="L8555" s="10" t="s">
        <v>1793</v>
      </c>
      <c r="M8555" s="9" t="s">
        <v>456</v>
      </c>
      <c r="N8555" s="12" t="s">
        <v>11662</v>
      </c>
    </row>
    <row r="8556" customFormat="1" spans="1:14">
      <c r="A8556" s="9" t="s">
        <v>9126</v>
      </c>
      <c r="B8556" s="9"/>
      <c r="C8556" s="9" t="s">
        <v>16971</v>
      </c>
      <c r="D8556" s="9" t="s">
        <v>16972</v>
      </c>
      <c r="E8556" s="9" t="s">
        <v>451</v>
      </c>
      <c r="F8556" s="9"/>
      <c r="G8556" s="9"/>
      <c r="H8556" s="10" t="s">
        <v>1350</v>
      </c>
      <c r="I8556" s="10"/>
      <c r="J8556" s="10" t="s">
        <v>11659</v>
      </c>
      <c r="K8556" s="10" t="s">
        <v>11660</v>
      </c>
      <c r="L8556" s="10" t="s">
        <v>14856</v>
      </c>
      <c r="M8556" s="9" t="s">
        <v>456</v>
      </c>
      <c r="N8556" s="12" t="s">
        <v>11662</v>
      </c>
    </row>
    <row r="8557" customFormat="1" spans="1:14">
      <c r="A8557" s="9" t="s">
        <v>9126</v>
      </c>
      <c r="B8557" s="9"/>
      <c r="C8557" s="9" t="s">
        <v>16973</v>
      </c>
      <c r="D8557" s="9" t="s">
        <v>16974</v>
      </c>
      <c r="E8557" s="9" t="s">
        <v>451</v>
      </c>
      <c r="F8557" s="9"/>
      <c r="G8557" s="9"/>
      <c r="H8557" s="9" t="s">
        <v>1350</v>
      </c>
      <c r="I8557" s="9"/>
      <c r="J8557" s="10" t="s">
        <v>11659</v>
      </c>
      <c r="K8557" s="9" t="s">
        <v>11660</v>
      </c>
      <c r="L8557" s="10" t="s">
        <v>14856</v>
      </c>
      <c r="M8557" s="9" t="s">
        <v>456</v>
      </c>
      <c r="N8557" s="12" t="s">
        <v>11662</v>
      </c>
    </row>
    <row r="8558" customFormat="1" spans="1:14">
      <c r="A8558" s="9" t="s">
        <v>9126</v>
      </c>
      <c r="B8558" s="9"/>
      <c r="C8558" s="9" t="s">
        <v>16975</v>
      </c>
      <c r="D8558" s="9" t="s">
        <v>16976</v>
      </c>
      <c r="E8558" s="9" t="s">
        <v>451</v>
      </c>
      <c r="F8558" s="9"/>
      <c r="G8558" s="9"/>
      <c r="H8558" s="10" t="s">
        <v>1350</v>
      </c>
      <c r="I8558" s="10"/>
      <c r="J8558" s="10" t="s">
        <v>11659</v>
      </c>
      <c r="K8558" s="10" t="s">
        <v>11660</v>
      </c>
      <c r="L8558" s="10" t="s">
        <v>1793</v>
      </c>
      <c r="M8558" s="9" t="s">
        <v>456</v>
      </c>
      <c r="N8558" s="12" t="s">
        <v>11662</v>
      </c>
    </row>
    <row r="8559" customFormat="1" spans="1:14">
      <c r="A8559" s="9" t="s">
        <v>9126</v>
      </c>
      <c r="B8559" s="9"/>
      <c r="C8559" s="9" t="s">
        <v>16977</v>
      </c>
      <c r="D8559" s="9" t="s">
        <v>16978</v>
      </c>
      <c r="E8559" s="9" t="s">
        <v>451</v>
      </c>
      <c r="F8559" s="9"/>
      <c r="G8559" s="9"/>
      <c r="H8559" s="10" t="s">
        <v>1350</v>
      </c>
      <c r="I8559" s="10"/>
      <c r="J8559" s="10" t="s">
        <v>11659</v>
      </c>
      <c r="K8559" s="10" t="s">
        <v>11660</v>
      </c>
      <c r="L8559" s="10" t="s">
        <v>1793</v>
      </c>
      <c r="M8559" s="9" t="s">
        <v>456</v>
      </c>
      <c r="N8559" s="12" t="s">
        <v>11662</v>
      </c>
    </row>
    <row r="8560" customFormat="1" spans="1:14">
      <c r="A8560" s="9" t="s">
        <v>9126</v>
      </c>
      <c r="B8560" s="9"/>
      <c r="C8560" s="9" t="s">
        <v>16979</v>
      </c>
      <c r="D8560" s="9" t="s">
        <v>16980</v>
      </c>
      <c r="E8560" s="9" t="s">
        <v>451</v>
      </c>
      <c r="F8560" s="9"/>
      <c r="G8560" s="9"/>
      <c r="H8560" s="10" t="s">
        <v>1350</v>
      </c>
      <c r="I8560" s="10"/>
      <c r="J8560" s="10" t="s">
        <v>11659</v>
      </c>
      <c r="K8560" s="10" t="s">
        <v>11660</v>
      </c>
      <c r="L8560" s="10" t="s">
        <v>1793</v>
      </c>
      <c r="M8560" s="9" t="s">
        <v>456</v>
      </c>
      <c r="N8560" s="12" t="s">
        <v>11662</v>
      </c>
    </row>
    <row r="8561" customFormat="1" spans="1:14">
      <c r="A8561" s="9" t="s">
        <v>9126</v>
      </c>
      <c r="B8561" s="9"/>
      <c r="C8561" s="9" t="s">
        <v>16981</v>
      </c>
      <c r="D8561" s="9" t="s">
        <v>16982</v>
      </c>
      <c r="E8561" s="9" t="s">
        <v>451</v>
      </c>
      <c r="F8561" s="9"/>
      <c r="G8561" s="9"/>
      <c r="H8561" s="10" t="s">
        <v>1350</v>
      </c>
      <c r="I8561" s="10"/>
      <c r="J8561" s="10" t="s">
        <v>11659</v>
      </c>
      <c r="K8561" s="10" t="s">
        <v>11660</v>
      </c>
      <c r="L8561" s="10" t="s">
        <v>1793</v>
      </c>
      <c r="M8561" s="9" t="s">
        <v>456</v>
      </c>
      <c r="N8561" s="12" t="s">
        <v>11662</v>
      </c>
    </row>
    <row r="8562" customFormat="1" spans="1:14">
      <c r="A8562" s="9" t="s">
        <v>9126</v>
      </c>
      <c r="B8562" s="9"/>
      <c r="C8562" s="9" t="s">
        <v>16983</v>
      </c>
      <c r="D8562" s="9" t="s">
        <v>16984</v>
      </c>
      <c r="E8562" s="9" t="s">
        <v>451</v>
      </c>
      <c r="F8562" s="9"/>
      <c r="G8562" s="9"/>
      <c r="H8562" s="10" t="s">
        <v>1350</v>
      </c>
      <c r="I8562" s="10"/>
      <c r="J8562" s="10" t="s">
        <v>11659</v>
      </c>
      <c r="K8562" s="10" t="s">
        <v>11660</v>
      </c>
      <c r="L8562" s="10" t="s">
        <v>1793</v>
      </c>
      <c r="M8562" s="9" t="s">
        <v>456</v>
      </c>
      <c r="N8562" s="12" t="s">
        <v>11662</v>
      </c>
    </row>
    <row r="8563" customFormat="1" spans="1:14">
      <c r="A8563" s="9" t="s">
        <v>9126</v>
      </c>
      <c r="B8563" s="9"/>
      <c r="C8563" s="9" t="s">
        <v>16985</v>
      </c>
      <c r="D8563" s="9" t="s">
        <v>16986</v>
      </c>
      <c r="E8563" s="9" t="s">
        <v>451</v>
      </c>
      <c r="F8563" s="9"/>
      <c r="G8563" s="9"/>
      <c r="H8563" s="10" t="s">
        <v>1350</v>
      </c>
      <c r="I8563" s="10"/>
      <c r="J8563" s="10" t="s">
        <v>11659</v>
      </c>
      <c r="K8563" s="10" t="s">
        <v>11660</v>
      </c>
      <c r="L8563" s="10" t="s">
        <v>1793</v>
      </c>
      <c r="M8563" s="9" t="s">
        <v>456</v>
      </c>
      <c r="N8563" s="12" t="s">
        <v>11662</v>
      </c>
    </row>
    <row r="8564" customFormat="1" spans="1:14">
      <c r="A8564" s="9" t="s">
        <v>9126</v>
      </c>
      <c r="B8564" s="9"/>
      <c r="C8564" s="9" t="s">
        <v>16987</v>
      </c>
      <c r="D8564" s="9" t="s">
        <v>16988</v>
      </c>
      <c r="E8564" s="9" t="s">
        <v>451</v>
      </c>
      <c r="F8564" s="9"/>
      <c r="G8564" s="9"/>
      <c r="H8564" s="10" t="s">
        <v>1350</v>
      </c>
      <c r="I8564" s="10"/>
      <c r="J8564" s="10" t="s">
        <v>11659</v>
      </c>
      <c r="K8564" s="10" t="s">
        <v>11660</v>
      </c>
      <c r="L8564" s="10" t="s">
        <v>1793</v>
      </c>
      <c r="M8564" s="9" t="s">
        <v>456</v>
      </c>
      <c r="N8564" s="12" t="s">
        <v>11662</v>
      </c>
    </row>
    <row r="8565" customFormat="1" spans="1:14">
      <c r="A8565" s="9" t="s">
        <v>9126</v>
      </c>
      <c r="B8565" s="9"/>
      <c r="C8565" s="9" t="s">
        <v>16989</v>
      </c>
      <c r="D8565" s="9" t="s">
        <v>16990</v>
      </c>
      <c r="E8565" s="9" t="s">
        <v>451</v>
      </c>
      <c r="F8565" s="9"/>
      <c r="G8565" s="9"/>
      <c r="H8565" s="10" t="s">
        <v>1350</v>
      </c>
      <c r="I8565" s="10"/>
      <c r="J8565" s="10" t="s">
        <v>11659</v>
      </c>
      <c r="K8565" s="10" t="s">
        <v>11660</v>
      </c>
      <c r="L8565" s="10" t="s">
        <v>1793</v>
      </c>
      <c r="M8565" s="9" t="s">
        <v>456</v>
      </c>
      <c r="N8565" s="12" t="s">
        <v>11662</v>
      </c>
    </row>
    <row r="8566" customFormat="1" spans="1:14">
      <c r="A8566" s="9" t="s">
        <v>9126</v>
      </c>
      <c r="B8566" s="9"/>
      <c r="C8566" s="9" t="s">
        <v>16991</v>
      </c>
      <c r="D8566" s="9" t="s">
        <v>16992</v>
      </c>
      <c r="E8566" s="9" t="s">
        <v>451</v>
      </c>
      <c r="F8566" s="9"/>
      <c r="G8566" s="9"/>
      <c r="H8566" s="10" t="s">
        <v>1350</v>
      </c>
      <c r="I8566" s="10"/>
      <c r="J8566" s="10" t="s">
        <v>11659</v>
      </c>
      <c r="K8566" s="10" t="s">
        <v>11660</v>
      </c>
      <c r="L8566" s="10" t="s">
        <v>1793</v>
      </c>
      <c r="M8566" s="9" t="s">
        <v>456</v>
      </c>
      <c r="N8566" s="12" t="s">
        <v>11662</v>
      </c>
    </row>
    <row r="8567" customFormat="1" spans="1:14">
      <c r="A8567" s="9" t="s">
        <v>9126</v>
      </c>
      <c r="B8567" s="9"/>
      <c r="C8567" s="9" t="s">
        <v>16993</v>
      </c>
      <c r="D8567" s="9" t="s">
        <v>16994</v>
      </c>
      <c r="E8567" s="9" t="s">
        <v>451</v>
      </c>
      <c r="F8567" s="9"/>
      <c r="G8567" s="9"/>
      <c r="H8567" s="10" t="s">
        <v>1350</v>
      </c>
      <c r="I8567" s="10"/>
      <c r="J8567" s="10" t="s">
        <v>11659</v>
      </c>
      <c r="K8567" s="10" t="s">
        <v>11660</v>
      </c>
      <c r="L8567" s="10" t="s">
        <v>1793</v>
      </c>
      <c r="M8567" s="9" t="s">
        <v>456</v>
      </c>
      <c r="N8567" s="12" t="s">
        <v>11662</v>
      </c>
    </row>
    <row r="8568" customFormat="1" spans="1:14">
      <c r="A8568" s="9" t="s">
        <v>9126</v>
      </c>
      <c r="B8568" s="9"/>
      <c r="C8568" s="9" t="s">
        <v>16995</v>
      </c>
      <c r="D8568" s="9" t="s">
        <v>16996</v>
      </c>
      <c r="E8568" s="9" t="s">
        <v>451</v>
      </c>
      <c r="F8568" s="9"/>
      <c r="G8568" s="9"/>
      <c r="H8568" s="10" t="s">
        <v>1350</v>
      </c>
      <c r="I8568" s="10"/>
      <c r="J8568" s="10" t="s">
        <v>11659</v>
      </c>
      <c r="K8568" s="10" t="s">
        <v>11660</v>
      </c>
      <c r="L8568" s="10" t="s">
        <v>1793</v>
      </c>
      <c r="M8568" s="9" t="s">
        <v>456</v>
      </c>
      <c r="N8568" s="12" t="s">
        <v>11662</v>
      </c>
    </row>
    <row r="8569" customFormat="1" spans="1:14">
      <c r="A8569" s="9" t="s">
        <v>9126</v>
      </c>
      <c r="B8569" s="9"/>
      <c r="C8569" s="9" t="s">
        <v>16997</v>
      </c>
      <c r="D8569" s="9" t="s">
        <v>16998</v>
      </c>
      <c r="E8569" s="9" t="s">
        <v>451</v>
      </c>
      <c r="F8569" s="9"/>
      <c r="G8569" s="9"/>
      <c r="H8569" s="10" t="s">
        <v>1350</v>
      </c>
      <c r="I8569" s="10"/>
      <c r="J8569" s="10" t="s">
        <v>11659</v>
      </c>
      <c r="K8569" s="10" t="s">
        <v>11660</v>
      </c>
      <c r="L8569" s="10" t="s">
        <v>1793</v>
      </c>
      <c r="M8569" s="9" t="s">
        <v>456</v>
      </c>
      <c r="N8569" s="12" t="s">
        <v>11662</v>
      </c>
    </row>
    <row r="8570" customFormat="1" spans="1:14">
      <c r="A8570" s="9" t="s">
        <v>9126</v>
      </c>
      <c r="B8570" s="9"/>
      <c r="C8570" s="9" t="s">
        <v>16999</v>
      </c>
      <c r="D8570" s="9" t="s">
        <v>17000</v>
      </c>
      <c r="E8570" s="9" t="s">
        <v>451</v>
      </c>
      <c r="F8570" s="9"/>
      <c r="G8570" s="9"/>
      <c r="H8570" s="10" t="s">
        <v>1350</v>
      </c>
      <c r="I8570" s="10"/>
      <c r="J8570" s="10" t="s">
        <v>11659</v>
      </c>
      <c r="K8570" s="10" t="s">
        <v>11660</v>
      </c>
      <c r="L8570" s="10" t="s">
        <v>1793</v>
      </c>
      <c r="M8570" s="9" t="s">
        <v>456</v>
      </c>
      <c r="N8570" s="12" t="s">
        <v>11662</v>
      </c>
    </row>
    <row r="8571" customFormat="1" spans="1:14">
      <c r="A8571" s="9" t="s">
        <v>9126</v>
      </c>
      <c r="B8571" s="9"/>
      <c r="C8571" s="9" t="s">
        <v>17001</v>
      </c>
      <c r="D8571" s="9" t="s">
        <v>17002</v>
      </c>
      <c r="E8571" s="9" t="s">
        <v>451</v>
      </c>
      <c r="F8571" s="9"/>
      <c r="G8571" s="9"/>
      <c r="H8571" s="10" t="s">
        <v>1350</v>
      </c>
      <c r="I8571" s="10"/>
      <c r="J8571" s="10" t="s">
        <v>11659</v>
      </c>
      <c r="K8571" s="10" t="s">
        <v>11660</v>
      </c>
      <c r="L8571" s="10" t="s">
        <v>1793</v>
      </c>
      <c r="M8571" s="9" t="s">
        <v>456</v>
      </c>
      <c r="N8571" s="12" t="s">
        <v>11662</v>
      </c>
    </row>
    <row r="8572" customFormat="1" spans="1:14">
      <c r="A8572" s="9" t="s">
        <v>9126</v>
      </c>
      <c r="B8572" s="9"/>
      <c r="C8572" s="9" t="s">
        <v>17003</v>
      </c>
      <c r="D8572" s="9" t="s">
        <v>17004</v>
      </c>
      <c r="E8572" s="9" t="s">
        <v>451</v>
      </c>
      <c r="F8572" s="9"/>
      <c r="G8572" s="9"/>
      <c r="H8572" s="10" t="s">
        <v>1350</v>
      </c>
      <c r="I8572" s="10"/>
      <c r="J8572" s="10" t="s">
        <v>11659</v>
      </c>
      <c r="K8572" s="10" t="s">
        <v>11660</v>
      </c>
      <c r="L8572" s="10" t="s">
        <v>1793</v>
      </c>
      <c r="M8572" s="9" t="s">
        <v>456</v>
      </c>
      <c r="N8572" s="12" t="s">
        <v>11662</v>
      </c>
    </row>
    <row r="8573" customFormat="1" spans="1:14">
      <c r="A8573" s="9" t="s">
        <v>9126</v>
      </c>
      <c r="B8573" s="9"/>
      <c r="C8573" s="9" t="s">
        <v>17005</v>
      </c>
      <c r="D8573" s="9" t="s">
        <v>17006</v>
      </c>
      <c r="E8573" s="9" t="s">
        <v>451</v>
      </c>
      <c r="F8573" s="9"/>
      <c r="G8573" s="9"/>
      <c r="H8573" s="10" t="s">
        <v>1350</v>
      </c>
      <c r="I8573" s="10"/>
      <c r="J8573" s="10" t="s">
        <v>11659</v>
      </c>
      <c r="K8573" s="10" t="s">
        <v>11660</v>
      </c>
      <c r="L8573" s="10" t="s">
        <v>1793</v>
      </c>
      <c r="M8573" s="9" t="s">
        <v>456</v>
      </c>
      <c r="N8573" s="12" t="s">
        <v>11662</v>
      </c>
    </row>
    <row r="8574" customFormat="1" spans="1:14">
      <c r="A8574" s="9" t="s">
        <v>9126</v>
      </c>
      <c r="B8574" s="9"/>
      <c r="C8574" s="9" t="s">
        <v>17007</v>
      </c>
      <c r="D8574" s="9" t="s">
        <v>17008</v>
      </c>
      <c r="E8574" s="9" t="s">
        <v>451</v>
      </c>
      <c r="F8574" s="9"/>
      <c r="G8574" s="9"/>
      <c r="H8574" s="10" t="s">
        <v>1350</v>
      </c>
      <c r="I8574" s="10"/>
      <c r="J8574" s="10" t="s">
        <v>11659</v>
      </c>
      <c r="K8574" s="10" t="s">
        <v>11660</v>
      </c>
      <c r="L8574" s="10" t="s">
        <v>1793</v>
      </c>
      <c r="M8574" s="9" t="s">
        <v>456</v>
      </c>
      <c r="N8574" s="12" t="s">
        <v>11662</v>
      </c>
    </row>
    <row r="8575" customFormat="1" spans="1:14">
      <c r="A8575" s="9" t="s">
        <v>9126</v>
      </c>
      <c r="B8575" s="9"/>
      <c r="C8575" s="9" t="s">
        <v>17009</v>
      </c>
      <c r="D8575" s="9" t="s">
        <v>15244</v>
      </c>
      <c r="E8575" s="9" t="s">
        <v>451</v>
      </c>
      <c r="F8575" s="9"/>
      <c r="G8575" s="9"/>
      <c r="H8575" s="10" t="s">
        <v>1350</v>
      </c>
      <c r="I8575" s="10"/>
      <c r="J8575" s="10" t="s">
        <v>11659</v>
      </c>
      <c r="K8575" s="10" t="s">
        <v>11660</v>
      </c>
      <c r="L8575" s="10" t="s">
        <v>1793</v>
      </c>
      <c r="M8575" s="9" t="s">
        <v>456</v>
      </c>
      <c r="N8575" s="12" t="s">
        <v>11662</v>
      </c>
    </row>
    <row r="8576" customFormat="1" spans="1:14">
      <c r="A8576" s="9" t="s">
        <v>9126</v>
      </c>
      <c r="B8576" s="9"/>
      <c r="C8576" s="9" t="s">
        <v>17010</v>
      </c>
      <c r="D8576" s="9" t="s">
        <v>17011</v>
      </c>
      <c r="E8576" s="9" t="s">
        <v>451</v>
      </c>
      <c r="F8576" s="9"/>
      <c r="G8576" s="9"/>
      <c r="H8576" s="10" t="s">
        <v>1350</v>
      </c>
      <c r="I8576" s="10"/>
      <c r="J8576" s="10" t="s">
        <v>11659</v>
      </c>
      <c r="K8576" s="10" t="s">
        <v>11660</v>
      </c>
      <c r="L8576" s="10" t="s">
        <v>1793</v>
      </c>
      <c r="M8576" s="9" t="s">
        <v>456</v>
      </c>
      <c r="N8576" s="12" t="s">
        <v>11662</v>
      </c>
    </row>
    <row r="8577" customFormat="1" spans="1:14">
      <c r="A8577" s="9" t="s">
        <v>9126</v>
      </c>
      <c r="B8577" s="9"/>
      <c r="C8577" s="9" t="s">
        <v>17012</v>
      </c>
      <c r="D8577" s="9" t="s">
        <v>17013</v>
      </c>
      <c r="E8577" s="9" t="s">
        <v>451</v>
      </c>
      <c r="F8577" s="9"/>
      <c r="G8577" s="9"/>
      <c r="H8577" s="10" t="s">
        <v>1350</v>
      </c>
      <c r="I8577" s="10"/>
      <c r="J8577" s="10" t="s">
        <v>11659</v>
      </c>
      <c r="K8577" s="10" t="s">
        <v>11660</v>
      </c>
      <c r="L8577" s="10" t="s">
        <v>1793</v>
      </c>
      <c r="M8577" s="9" t="s">
        <v>456</v>
      </c>
      <c r="N8577" s="12" t="s">
        <v>11662</v>
      </c>
    </row>
    <row r="8578" customFormat="1" spans="1:14">
      <c r="A8578" s="9" t="s">
        <v>9126</v>
      </c>
      <c r="B8578" s="9"/>
      <c r="C8578" s="9" t="s">
        <v>17014</v>
      </c>
      <c r="D8578" s="9" t="s">
        <v>17015</v>
      </c>
      <c r="E8578" s="9" t="s">
        <v>451</v>
      </c>
      <c r="F8578" s="9"/>
      <c r="G8578" s="9"/>
      <c r="H8578" s="10" t="s">
        <v>1350</v>
      </c>
      <c r="I8578" s="10"/>
      <c r="J8578" s="10" t="s">
        <v>11659</v>
      </c>
      <c r="K8578" s="10" t="s">
        <v>11660</v>
      </c>
      <c r="L8578" s="10" t="s">
        <v>1793</v>
      </c>
      <c r="M8578" s="9" t="s">
        <v>456</v>
      </c>
      <c r="N8578" s="12" t="s">
        <v>11662</v>
      </c>
    </row>
    <row r="8579" customFormat="1" spans="1:14">
      <c r="A8579" s="9" t="s">
        <v>9126</v>
      </c>
      <c r="B8579" s="9"/>
      <c r="C8579" s="9" t="s">
        <v>17016</v>
      </c>
      <c r="D8579" s="9" t="s">
        <v>17017</v>
      </c>
      <c r="E8579" s="9" t="s">
        <v>451</v>
      </c>
      <c r="F8579" s="9"/>
      <c r="G8579" s="9"/>
      <c r="H8579" s="10" t="s">
        <v>1350</v>
      </c>
      <c r="I8579" s="10"/>
      <c r="J8579" s="10" t="s">
        <v>11659</v>
      </c>
      <c r="K8579" s="10" t="s">
        <v>11660</v>
      </c>
      <c r="L8579" s="10" t="s">
        <v>1793</v>
      </c>
      <c r="M8579" s="9" t="s">
        <v>456</v>
      </c>
      <c r="N8579" s="12" t="s">
        <v>11662</v>
      </c>
    </row>
    <row r="8580" customFormat="1" spans="1:14">
      <c r="A8580" s="9" t="s">
        <v>9126</v>
      </c>
      <c r="B8580" s="9"/>
      <c r="C8580" s="9" t="s">
        <v>17018</v>
      </c>
      <c r="D8580" s="9" t="s">
        <v>17019</v>
      </c>
      <c r="E8580" s="9" t="s">
        <v>451</v>
      </c>
      <c r="F8580" s="9"/>
      <c r="G8580" s="9"/>
      <c r="H8580" s="10" t="s">
        <v>1350</v>
      </c>
      <c r="I8580" s="10"/>
      <c r="J8580" s="10" t="s">
        <v>11659</v>
      </c>
      <c r="K8580" s="10" t="s">
        <v>11660</v>
      </c>
      <c r="L8580" s="10" t="s">
        <v>1793</v>
      </c>
      <c r="M8580" s="9" t="s">
        <v>456</v>
      </c>
      <c r="N8580" s="12" t="s">
        <v>11662</v>
      </c>
    </row>
    <row r="8581" customFormat="1" spans="1:14">
      <c r="A8581" s="9" t="s">
        <v>9126</v>
      </c>
      <c r="B8581" s="9"/>
      <c r="C8581" s="9" t="s">
        <v>17020</v>
      </c>
      <c r="D8581" s="9" t="s">
        <v>17021</v>
      </c>
      <c r="E8581" s="9" t="s">
        <v>451</v>
      </c>
      <c r="F8581" s="9"/>
      <c r="G8581" s="9"/>
      <c r="H8581" s="10" t="s">
        <v>1350</v>
      </c>
      <c r="I8581" s="10"/>
      <c r="J8581" s="10" t="s">
        <v>11659</v>
      </c>
      <c r="K8581" s="10" t="s">
        <v>11660</v>
      </c>
      <c r="L8581" s="10" t="s">
        <v>1793</v>
      </c>
      <c r="M8581" s="9" t="s">
        <v>456</v>
      </c>
      <c r="N8581" s="12" t="s">
        <v>11662</v>
      </c>
    </row>
    <row r="8582" customFormat="1" spans="1:14">
      <c r="A8582" s="9" t="s">
        <v>9126</v>
      </c>
      <c r="B8582" s="9"/>
      <c r="C8582" s="9" t="s">
        <v>17022</v>
      </c>
      <c r="D8582" s="9" t="s">
        <v>16963</v>
      </c>
      <c r="E8582" s="9" t="s">
        <v>451</v>
      </c>
      <c r="F8582" s="9"/>
      <c r="G8582" s="9"/>
      <c r="H8582" s="10" t="s">
        <v>1350</v>
      </c>
      <c r="I8582" s="10"/>
      <c r="J8582" s="10" t="s">
        <v>11659</v>
      </c>
      <c r="K8582" s="10" t="s">
        <v>11660</v>
      </c>
      <c r="L8582" s="10" t="s">
        <v>1793</v>
      </c>
      <c r="M8582" s="9" t="s">
        <v>456</v>
      </c>
      <c r="N8582" s="12" t="s">
        <v>11662</v>
      </c>
    </row>
    <row r="8583" customFormat="1" spans="1:14">
      <c r="A8583" s="9" t="s">
        <v>9126</v>
      </c>
      <c r="B8583" s="9"/>
      <c r="C8583" s="9" t="s">
        <v>17023</v>
      </c>
      <c r="D8583" s="9" t="s">
        <v>17024</v>
      </c>
      <c r="E8583" s="9" t="s">
        <v>451</v>
      </c>
      <c r="F8583" s="9"/>
      <c r="G8583" s="9"/>
      <c r="H8583" s="10" t="s">
        <v>1350</v>
      </c>
      <c r="I8583" s="10"/>
      <c r="J8583" s="10" t="s">
        <v>11659</v>
      </c>
      <c r="K8583" s="10" t="s">
        <v>11660</v>
      </c>
      <c r="L8583" s="10" t="s">
        <v>1793</v>
      </c>
      <c r="M8583" s="9" t="s">
        <v>456</v>
      </c>
      <c r="N8583" s="12" t="s">
        <v>11662</v>
      </c>
    </row>
    <row r="8584" customFormat="1" spans="1:14">
      <c r="A8584" s="9" t="s">
        <v>9126</v>
      </c>
      <c r="B8584" s="9"/>
      <c r="C8584" s="9" t="s">
        <v>17025</v>
      </c>
      <c r="D8584" s="9" t="s">
        <v>17026</v>
      </c>
      <c r="E8584" s="9" t="s">
        <v>451</v>
      </c>
      <c r="F8584" s="9"/>
      <c r="G8584" s="9"/>
      <c r="H8584" s="10" t="s">
        <v>1350</v>
      </c>
      <c r="I8584" s="10"/>
      <c r="J8584" s="10" t="s">
        <v>11659</v>
      </c>
      <c r="K8584" s="10" t="s">
        <v>11660</v>
      </c>
      <c r="L8584" s="10" t="s">
        <v>1793</v>
      </c>
      <c r="M8584" s="9" t="s">
        <v>456</v>
      </c>
      <c r="N8584" s="12" t="s">
        <v>11662</v>
      </c>
    </row>
    <row r="8585" customFormat="1" spans="1:14">
      <c r="A8585" s="9" t="s">
        <v>9126</v>
      </c>
      <c r="B8585" s="9"/>
      <c r="C8585" s="9" t="s">
        <v>17027</v>
      </c>
      <c r="D8585" s="9" t="s">
        <v>17028</v>
      </c>
      <c r="E8585" s="9" t="s">
        <v>451</v>
      </c>
      <c r="F8585" s="9"/>
      <c r="G8585" s="9"/>
      <c r="H8585" s="10" t="s">
        <v>1350</v>
      </c>
      <c r="I8585" s="10"/>
      <c r="J8585" s="10" t="s">
        <v>11659</v>
      </c>
      <c r="K8585" s="10" t="s">
        <v>11660</v>
      </c>
      <c r="L8585" s="10" t="s">
        <v>1793</v>
      </c>
      <c r="M8585" s="9" t="s">
        <v>456</v>
      </c>
      <c r="N8585" s="12" t="s">
        <v>11662</v>
      </c>
    </row>
    <row r="8586" customFormat="1" spans="1:14">
      <c r="A8586" s="9" t="s">
        <v>9126</v>
      </c>
      <c r="B8586" s="9"/>
      <c r="C8586" s="9" t="s">
        <v>17029</v>
      </c>
      <c r="D8586" s="9" t="s">
        <v>17030</v>
      </c>
      <c r="E8586" s="9" t="s">
        <v>451</v>
      </c>
      <c r="F8586" s="9"/>
      <c r="G8586" s="9"/>
      <c r="H8586" s="10" t="s">
        <v>1350</v>
      </c>
      <c r="I8586" s="10"/>
      <c r="J8586" s="10" t="s">
        <v>11659</v>
      </c>
      <c r="K8586" s="10" t="s">
        <v>11660</v>
      </c>
      <c r="L8586" s="10" t="s">
        <v>1793</v>
      </c>
      <c r="M8586" s="9" t="s">
        <v>456</v>
      </c>
      <c r="N8586" s="12" t="s">
        <v>11662</v>
      </c>
    </row>
    <row r="8587" customFormat="1" spans="1:14">
      <c r="A8587" s="9" t="s">
        <v>9126</v>
      </c>
      <c r="B8587" s="9"/>
      <c r="C8587" s="9" t="s">
        <v>17031</v>
      </c>
      <c r="D8587" s="9" t="s">
        <v>17032</v>
      </c>
      <c r="E8587" s="9" t="s">
        <v>451</v>
      </c>
      <c r="F8587" s="9"/>
      <c r="G8587" s="9"/>
      <c r="H8587" s="10" t="s">
        <v>1350</v>
      </c>
      <c r="I8587" s="10"/>
      <c r="J8587" s="10" t="s">
        <v>11659</v>
      </c>
      <c r="K8587" s="10" t="s">
        <v>11660</v>
      </c>
      <c r="L8587" s="10" t="s">
        <v>14856</v>
      </c>
      <c r="M8587" s="9" t="s">
        <v>456</v>
      </c>
      <c r="N8587" s="12" t="s">
        <v>11662</v>
      </c>
    </row>
    <row r="8588" customFormat="1" spans="1:14">
      <c r="A8588" s="9" t="s">
        <v>9126</v>
      </c>
      <c r="B8588" s="9"/>
      <c r="C8588" s="9" t="s">
        <v>17033</v>
      </c>
      <c r="D8588" s="9" t="s">
        <v>17034</v>
      </c>
      <c r="E8588" s="9" t="s">
        <v>451</v>
      </c>
      <c r="F8588" s="9"/>
      <c r="G8588" s="9"/>
      <c r="H8588" s="10" t="s">
        <v>1350</v>
      </c>
      <c r="I8588" s="10"/>
      <c r="J8588" s="10" t="s">
        <v>11659</v>
      </c>
      <c r="K8588" s="10" t="s">
        <v>11660</v>
      </c>
      <c r="L8588" s="10" t="s">
        <v>1793</v>
      </c>
      <c r="M8588" s="9" t="s">
        <v>456</v>
      </c>
      <c r="N8588" s="12" t="s">
        <v>11662</v>
      </c>
    </row>
    <row r="8589" customFormat="1" spans="1:14">
      <c r="A8589" s="9" t="s">
        <v>9126</v>
      </c>
      <c r="B8589" s="9"/>
      <c r="C8589" s="9" t="s">
        <v>17035</v>
      </c>
      <c r="D8589" s="9" t="s">
        <v>17036</v>
      </c>
      <c r="E8589" s="9" t="s">
        <v>451</v>
      </c>
      <c r="F8589" s="9"/>
      <c r="G8589" s="9"/>
      <c r="H8589" s="10" t="s">
        <v>1350</v>
      </c>
      <c r="I8589" s="10"/>
      <c r="J8589" s="10" t="s">
        <v>11659</v>
      </c>
      <c r="K8589" s="10" t="s">
        <v>11660</v>
      </c>
      <c r="L8589" s="10" t="s">
        <v>1793</v>
      </c>
      <c r="M8589" s="9" t="s">
        <v>456</v>
      </c>
      <c r="N8589" s="12" t="s">
        <v>11662</v>
      </c>
    </row>
    <row r="8590" customFormat="1" spans="1:14">
      <c r="A8590" s="9" t="s">
        <v>9126</v>
      </c>
      <c r="B8590" s="9"/>
      <c r="C8590" s="9" t="s">
        <v>17037</v>
      </c>
      <c r="D8590" s="9" t="s">
        <v>17038</v>
      </c>
      <c r="E8590" s="9" t="s">
        <v>451</v>
      </c>
      <c r="F8590" s="9"/>
      <c r="G8590" s="9"/>
      <c r="H8590" s="10" t="s">
        <v>1350</v>
      </c>
      <c r="I8590" s="10"/>
      <c r="J8590" s="10" t="s">
        <v>11659</v>
      </c>
      <c r="K8590" s="10" t="s">
        <v>11660</v>
      </c>
      <c r="L8590" s="10" t="s">
        <v>1793</v>
      </c>
      <c r="M8590" s="9" t="s">
        <v>456</v>
      </c>
      <c r="N8590" s="12" t="s">
        <v>11662</v>
      </c>
    </row>
    <row r="8591" customFormat="1" spans="1:14">
      <c r="A8591" s="9" t="s">
        <v>9126</v>
      </c>
      <c r="B8591" s="9"/>
      <c r="C8591" s="9" t="s">
        <v>17039</v>
      </c>
      <c r="D8591" s="9" t="s">
        <v>17040</v>
      </c>
      <c r="E8591" s="9" t="s">
        <v>451</v>
      </c>
      <c r="F8591" s="9"/>
      <c r="G8591" s="9"/>
      <c r="H8591" s="10" t="s">
        <v>1350</v>
      </c>
      <c r="I8591" s="10"/>
      <c r="J8591" s="10" t="s">
        <v>11659</v>
      </c>
      <c r="K8591" s="10" t="s">
        <v>11660</v>
      </c>
      <c r="L8591" s="10" t="s">
        <v>1793</v>
      </c>
      <c r="M8591" s="9" t="s">
        <v>456</v>
      </c>
      <c r="N8591" s="12" t="s">
        <v>11662</v>
      </c>
    </row>
    <row r="8592" customFormat="1" spans="1:14">
      <c r="A8592" s="9" t="s">
        <v>9126</v>
      </c>
      <c r="B8592" s="9"/>
      <c r="C8592" s="9" t="s">
        <v>17041</v>
      </c>
      <c r="D8592" s="9" t="s">
        <v>17042</v>
      </c>
      <c r="E8592" s="9" t="s">
        <v>451</v>
      </c>
      <c r="F8592" s="9"/>
      <c r="G8592" s="9"/>
      <c r="H8592" s="10" t="s">
        <v>1350</v>
      </c>
      <c r="I8592" s="10"/>
      <c r="J8592" s="10" t="s">
        <v>11659</v>
      </c>
      <c r="K8592" s="10" t="s">
        <v>11660</v>
      </c>
      <c r="L8592" s="10" t="s">
        <v>1793</v>
      </c>
      <c r="M8592" s="9" t="s">
        <v>456</v>
      </c>
      <c r="N8592" s="12" t="s">
        <v>11662</v>
      </c>
    </row>
    <row r="8593" customFormat="1" spans="1:14">
      <c r="A8593" s="9" t="s">
        <v>9126</v>
      </c>
      <c r="B8593" s="9"/>
      <c r="C8593" s="9" t="s">
        <v>17043</v>
      </c>
      <c r="D8593" s="9" t="s">
        <v>15227</v>
      </c>
      <c r="E8593" s="9" t="s">
        <v>451</v>
      </c>
      <c r="F8593" s="9"/>
      <c r="G8593" s="9"/>
      <c r="H8593" s="10" t="s">
        <v>1350</v>
      </c>
      <c r="I8593" s="10"/>
      <c r="J8593" s="10" t="s">
        <v>11659</v>
      </c>
      <c r="K8593" s="10" t="s">
        <v>11660</v>
      </c>
      <c r="L8593" s="10" t="s">
        <v>1793</v>
      </c>
      <c r="M8593" s="9" t="s">
        <v>456</v>
      </c>
      <c r="N8593" s="12" t="s">
        <v>11662</v>
      </c>
    </row>
    <row r="8594" customFormat="1" spans="1:14">
      <c r="A8594" s="9" t="s">
        <v>9126</v>
      </c>
      <c r="B8594" s="9"/>
      <c r="C8594" s="9" t="s">
        <v>17044</v>
      </c>
      <c r="D8594" s="9" t="s">
        <v>17045</v>
      </c>
      <c r="E8594" s="9" t="s">
        <v>451</v>
      </c>
      <c r="F8594" s="9"/>
      <c r="G8594" s="9"/>
      <c r="H8594" s="10" t="s">
        <v>1350</v>
      </c>
      <c r="I8594" s="10"/>
      <c r="J8594" s="10" t="s">
        <v>11659</v>
      </c>
      <c r="K8594" s="10" t="s">
        <v>11660</v>
      </c>
      <c r="L8594" s="10" t="s">
        <v>1793</v>
      </c>
      <c r="M8594" s="9" t="s">
        <v>456</v>
      </c>
      <c r="N8594" s="12" t="s">
        <v>11662</v>
      </c>
    </row>
    <row r="8595" customFormat="1" spans="1:14">
      <c r="A8595" s="9" t="s">
        <v>9126</v>
      </c>
      <c r="B8595" s="9"/>
      <c r="C8595" s="9" t="s">
        <v>17046</v>
      </c>
      <c r="D8595" s="9" t="s">
        <v>17047</v>
      </c>
      <c r="E8595" s="9" t="s">
        <v>451</v>
      </c>
      <c r="F8595" s="9"/>
      <c r="G8595" s="9"/>
      <c r="H8595" s="10" t="s">
        <v>1350</v>
      </c>
      <c r="I8595" s="10"/>
      <c r="J8595" s="10" t="s">
        <v>11659</v>
      </c>
      <c r="K8595" s="10" t="s">
        <v>11660</v>
      </c>
      <c r="L8595" s="10" t="s">
        <v>14856</v>
      </c>
      <c r="M8595" s="9" t="s">
        <v>456</v>
      </c>
      <c r="N8595" s="12" t="s">
        <v>11662</v>
      </c>
    </row>
    <row r="8596" customFormat="1" spans="1:14">
      <c r="A8596" s="9" t="s">
        <v>9126</v>
      </c>
      <c r="B8596" s="9"/>
      <c r="C8596" s="9" t="s">
        <v>17048</v>
      </c>
      <c r="D8596" s="9" t="s">
        <v>17047</v>
      </c>
      <c r="E8596" s="9" t="s">
        <v>451</v>
      </c>
      <c r="F8596" s="9"/>
      <c r="G8596" s="9"/>
      <c r="H8596" s="10" t="s">
        <v>1350</v>
      </c>
      <c r="I8596" s="10"/>
      <c r="J8596" s="10" t="s">
        <v>11659</v>
      </c>
      <c r="K8596" s="10" t="s">
        <v>11660</v>
      </c>
      <c r="L8596" s="10" t="s">
        <v>1793</v>
      </c>
      <c r="M8596" s="9" t="s">
        <v>456</v>
      </c>
      <c r="N8596" s="12" t="s">
        <v>11662</v>
      </c>
    </row>
    <row r="8597" customFormat="1" spans="1:14">
      <c r="A8597" s="9" t="s">
        <v>9126</v>
      </c>
      <c r="B8597" s="9"/>
      <c r="C8597" s="9" t="s">
        <v>17049</v>
      </c>
      <c r="D8597" s="9" t="s">
        <v>17050</v>
      </c>
      <c r="E8597" s="9" t="s">
        <v>451</v>
      </c>
      <c r="F8597" s="9"/>
      <c r="G8597" s="9"/>
      <c r="H8597" s="10" t="s">
        <v>1350</v>
      </c>
      <c r="I8597" s="10"/>
      <c r="J8597" s="10" t="s">
        <v>11659</v>
      </c>
      <c r="K8597" s="10" t="s">
        <v>11660</v>
      </c>
      <c r="L8597" s="10" t="s">
        <v>1793</v>
      </c>
      <c r="M8597" s="9" t="s">
        <v>456</v>
      </c>
      <c r="N8597" s="12" t="s">
        <v>11662</v>
      </c>
    </row>
    <row r="8598" customFormat="1" spans="1:14">
      <c r="A8598" s="9" t="s">
        <v>9126</v>
      </c>
      <c r="B8598" s="9"/>
      <c r="C8598" s="9" t="s">
        <v>17051</v>
      </c>
      <c r="D8598" s="9" t="s">
        <v>17052</v>
      </c>
      <c r="E8598" s="9" t="s">
        <v>451</v>
      </c>
      <c r="F8598" s="9"/>
      <c r="G8598" s="9"/>
      <c r="H8598" s="10" t="s">
        <v>1350</v>
      </c>
      <c r="I8598" s="10"/>
      <c r="J8598" s="10" t="s">
        <v>11659</v>
      </c>
      <c r="K8598" s="10" t="s">
        <v>11660</v>
      </c>
      <c r="L8598" s="10" t="s">
        <v>1793</v>
      </c>
      <c r="M8598" s="9" t="s">
        <v>456</v>
      </c>
      <c r="N8598" s="12" t="s">
        <v>11662</v>
      </c>
    </row>
    <row r="8599" customFormat="1" spans="1:14">
      <c r="A8599" s="9" t="s">
        <v>9126</v>
      </c>
      <c r="B8599" s="9"/>
      <c r="C8599" s="9" t="s">
        <v>17053</v>
      </c>
      <c r="D8599" s="9" t="s">
        <v>15300</v>
      </c>
      <c r="E8599" s="9" t="s">
        <v>451</v>
      </c>
      <c r="F8599" s="9"/>
      <c r="G8599" s="9"/>
      <c r="H8599" s="10" t="s">
        <v>1350</v>
      </c>
      <c r="I8599" s="10"/>
      <c r="J8599" s="10" t="s">
        <v>11659</v>
      </c>
      <c r="K8599" s="10" t="s">
        <v>11660</v>
      </c>
      <c r="L8599" s="10" t="s">
        <v>1793</v>
      </c>
      <c r="M8599" s="9" t="s">
        <v>456</v>
      </c>
      <c r="N8599" s="12" t="s">
        <v>11662</v>
      </c>
    </row>
    <row r="8600" customFormat="1" spans="1:14">
      <c r="A8600" s="9" t="s">
        <v>9126</v>
      </c>
      <c r="B8600" s="9"/>
      <c r="C8600" s="9" t="s">
        <v>17054</v>
      </c>
      <c r="D8600" s="9" t="s">
        <v>17055</v>
      </c>
      <c r="E8600" s="9" t="s">
        <v>451</v>
      </c>
      <c r="F8600" s="9"/>
      <c r="G8600" s="9"/>
      <c r="H8600" s="10" t="s">
        <v>1350</v>
      </c>
      <c r="I8600" s="10"/>
      <c r="J8600" s="10" t="s">
        <v>11659</v>
      </c>
      <c r="K8600" s="10" t="s">
        <v>11660</v>
      </c>
      <c r="L8600" s="10" t="s">
        <v>1793</v>
      </c>
      <c r="M8600" s="9" t="s">
        <v>456</v>
      </c>
      <c r="N8600" s="12" t="s">
        <v>11662</v>
      </c>
    </row>
    <row r="8601" customFormat="1" spans="1:14">
      <c r="A8601" s="9" t="s">
        <v>9126</v>
      </c>
      <c r="B8601" s="9"/>
      <c r="C8601" s="9" t="s">
        <v>17056</v>
      </c>
      <c r="D8601" s="9" t="s">
        <v>15240</v>
      </c>
      <c r="E8601" s="9" t="s">
        <v>451</v>
      </c>
      <c r="F8601" s="9"/>
      <c r="G8601" s="9"/>
      <c r="H8601" s="10" t="s">
        <v>1350</v>
      </c>
      <c r="I8601" s="10"/>
      <c r="J8601" s="10" t="s">
        <v>11659</v>
      </c>
      <c r="K8601" s="10" t="s">
        <v>11660</v>
      </c>
      <c r="L8601" s="10" t="s">
        <v>1793</v>
      </c>
      <c r="M8601" s="9" t="s">
        <v>456</v>
      </c>
      <c r="N8601" s="12" t="s">
        <v>11662</v>
      </c>
    </row>
    <row r="8602" customFormat="1" spans="1:14">
      <c r="A8602" s="9" t="s">
        <v>9126</v>
      </c>
      <c r="B8602" s="9"/>
      <c r="C8602" s="9" t="s">
        <v>17057</v>
      </c>
      <c r="D8602" s="9" t="s">
        <v>17058</v>
      </c>
      <c r="E8602" s="9" t="s">
        <v>451</v>
      </c>
      <c r="F8602" s="9"/>
      <c r="G8602" s="9"/>
      <c r="H8602" s="10" t="s">
        <v>1350</v>
      </c>
      <c r="I8602" s="10"/>
      <c r="J8602" s="10" t="s">
        <v>11659</v>
      </c>
      <c r="K8602" s="10" t="s">
        <v>11660</v>
      </c>
      <c r="L8602" s="10" t="s">
        <v>14856</v>
      </c>
      <c r="M8602" s="9" t="s">
        <v>456</v>
      </c>
      <c r="N8602" s="12" t="s">
        <v>11662</v>
      </c>
    </row>
    <row r="8603" customFormat="1" spans="1:14">
      <c r="A8603" s="9" t="s">
        <v>9126</v>
      </c>
      <c r="B8603" s="9"/>
      <c r="C8603" s="9" t="s">
        <v>17059</v>
      </c>
      <c r="D8603" s="9" t="s">
        <v>17060</v>
      </c>
      <c r="E8603" s="9" t="s">
        <v>451</v>
      </c>
      <c r="F8603" s="9"/>
      <c r="G8603" s="9"/>
      <c r="H8603" s="10" t="s">
        <v>1350</v>
      </c>
      <c r="I8603" s="10"/>
      <c r="J8603" s="10" t="s">
        <v>11659</v>
      </c>
      <c r="K8603" s="10" t="s">
        <v>11660</v>
      </c>
      <c r="L8603" s="10" t="s">
        <v>1793</v>
      </c>
      <c r="M8603" s="9" t="s">
        <v>456</v>
      </c>
      <c r="N8603" s="12" t="s">
        <v>11662</v>
      </c>
    </row>
    <row r="8604" customFormat="1" spans="1:14">
      <c r="A8604" s="9" t="s">
        <v>9126</v>
      </c>
      <c r="B8604" s="9"/>
      <c r="C8604" s="9" t="s">
        <v>17061</v>
      </c>
      <c r="D8604" s="9" t="s">
        <v>17062</v>
      </c>
      <c r="E8604" s="9" t="s">
        <v>451</v>
      </c>
      <c r="F8604" s="9"/>
      <c r="G8604" s="9"/>
      <c r="H8604" s="10" t="s">
        <v>1350</v>
      </c>
      <c r="I8604" s="10"/>
      <c r="J8604" s="10" t="s">
        <v>11659</v>
      </c>
      <c r="K8604" s="10" t="s">
        <v>11660</v>
      </c>
      <c r="L8604" s="10" t="s">
        <v>14856</v>
      </c>
      <c r="M8604" s="9" t="s">
        <v>456</v>
      </c>
      <c r="N8604" s="12" t="s">
        <v>11662</v>
      </c>
    </row>
    <row r="8605" customFormat="1" spans="1:14">
      <c r="A8605" s="9" t="s">
        <v>9126</v>
      </c>
      <c r="B8605" s="9"/>
      <c r="C8605" s="9" t="s">
        <v>17063</v>
      </c>
      <c r="D8605" s="9" t="s">
        <v>17064</v>
      </c>
      <c r="E8605" s="9" t="s">
        <v>451</v>
      </c>
      <c r="F8605" s="9"/>
      <c r="G8605" s="9"/>
      <c r="H8605" s="10" t="s">
        <v>1350</v>
      </c>
      <c r="I8605" s="10"/>
      <c r="J8605" s="10" t="s">
        <v>11659</v>
      </c>
      <c r="K8605" s="10" t="s">
        <v>11660</v>
      </c>
      <c r="L8605" s="10" t="s">
        <v>1793</v>
      </c>
      <c r="M8605" s="9" t="s">
        <v>456</v>
      </c>
      <c r="N8605" s="12" t="s">
        <v>11662</v>
      </c>
    </row>
    <row r="8606" customFormat="1" spans="1:14">
      <c r="A8606" s="9" t="s">
        <v>9126</v>
      </c>
      <c r="B8606" s="9"/>
      <c r="C8606" s="9" t="s">
        <v>17065</v>
      </c>
      <c r="D8606" s="9" t="s">
        <v>17066</v>
      </c>
      <c r="E8606" s="9" t="s">
        <v>451</v>
      </c>
      <c r="F8606" s="9"/>
      <c r="G8606" s="9"/>
      <c r="H8606" s="10" t="s">
        <v>1350</v>
      </c>
      <c r="I8606" s="10"/>
      <c r="J8606" s="10" t="s">
        <v>11659</v>
      </c>
      <c r="K8606" s="10" t="s">
        <v>11660</v>
      </c>
      <c r="L8606" s="10" t="s">
        <v>1793</v>
      </c>
      <c r="M8606" s="9" t="s">
        <v>456</v>
      </c>
      <c r="N8606" s="12" t="s">
        <v>11662</v>
      </c>
    </row>
    <row r="8607" customFormat="1" spans="1:14">
      <c r="A8607" s="9" t="s">
        <v>9126</v>
      </c>
      <c r="B8607" s="9"/>
      <c r="C8607" s="9" t="s">
        <v>17067</v>
      </c>
      <c r="D8607" s="9" t="s">
        <v>17068</v>
      </c>
      <c r="E8607" s="9" t="s">
        <v>451</v>
      </c>
      <c r="F8607" s="9"/>
      <c r="G8607" s="9"/>
      <c r="H8607" s="10" t="s">
        <v>1350</v>
      </c>
      <c r="I8607" s="10"/>
      <c r="J8607" s="10" t="s">
        <v>11659</v>
      </c>
      <c r="K8607" s="10" t="s">
        <v>11660</v>
      </c>
      <c r="L8607" s="10" t="s">
        <v>1793</v>
      </c>
      <c r="M8607" s="9" t="s">
        <v>456</v>
      </c>
      <c r="N8607" s="12" t="s">
        <v>11662</v>
      </c>
    </row>
    <row r="8608" customFormat="1" spans="1:14">
      <c r="A8608" s="9" t="s">
        <v>9126</v>
      </c>
      <c r="B8608" s="9"/>
      <c r="C8608" s="9" t="s">
        <v>17069</v>
      </c>
      <c r="D8608" s="9" t="s">
        <v>17070</v>
      </c>
      <c r="E8608" s="9" t="s">
        <v>451</v>
      </c>
      <c r="F8608" s="9"/>
      <c r="G8608" s="9"/>
      <c r="H8608" s="10" t="s">
        <v>1350</v>
      </c>
      <c r="I8608" s="10"/>
      <c r="J8608" s="10" t="s">
        <v>11659</v>
      </c>
      <c r="K8608" s="10" t="s">
        <v>11660</v>
      </c>
      <c r="L8608" s="10" t="s">
        <v>1793</v>
      </c>
      <c r="M8608" s="9" t="s">
        <v>456</v>
      </c>
      <c r="N8608" s="12" t="s">
        <v>11662</v>
      </c>
    </row>
    <row r="8609" customFormat="1" spans="1:14">
      <c r="A8609" s="9" t="s">
        <v>9126</v>
      </c>
      <c r="B8609" s="9"/>
      <c r="C8609" s="9" t="s">
        <v>17071</v>
      </c>
      <c r="D8609" s="9" t="s">
        <v>17072</v>
      </c>
      <c r="E8609" s="9" t="s">
        <v>451</v>
      </c>
      <c r="F8609" s="9"/>
      <c r="G8609" s="9"/>
      <c r="H8609" s="10" t="s">
        <v>1350</v>
      </c>
      <c r="I8609" s="10"/>
      <c r="J8609" s="10" t="s">
        <v>11659</v>
      </c>
      <c r="K8609" s="10" t="s">
        <v>11660</v>
      </c>
      <c r="L8609" s="10" t="s">
        <v>1793</v>
      </c>
      <c r="M8609" s="9" t="s">
        <v>456</v>
      </c>
      <c r="N8609" s="12" t="s">
        <v>11662</v>
      </c>
    </row>
    <row r="8610" customFormat="1" spans="1:14">
      <c r="A8610" s="9" t="s">
        <v>9126</v>
      </c>
      <c r="B8610" s="9"/>
      <c r="C8610" s="9" t="s">
        <v>17073</v>
      </c>
      <c r="D8610" s="9" t="s">
        <v>17074</v>
      </c>
      <c r="E8610" s="9" t="s">
        <v>451</v>
      </c>
      <c r="F8610" s="9"/>
      <c r="G8610" s="9"/>
      <c r="H8610" s="10" t="s">
        <v>1350</v>
      </c>
      <c r="I8610" s="10"/>
      <c r="J8610" s="10" t="s">
        <v>11659</v>
      </c>
      <c r="K8610" s="10" t="s">
        <v>11660</v>
      </c>
      <c r="L8610" s="10" t="s">
        <v>1793</v>
      </c>
      <c r="M8610" s="9" t="s">
        <v>456</v>
      </c>
      <c r="N8610" s="12" t="s">
        <v>11662</v>
      </c>
    </row>
    <row r="8611" customFormat="1" spans="1:14">
      <c r="A8611" s="9" t="s">
        <v>9126</v>
      </c>
      <c r="B8611" s="9"/>
      <c r="C8611" s="9" t="s">
        <v>17075</v>
      </c>
      <c r="D8611" s="9" t="s">
        <v>17076</v>
      </c>
      <c r="E8611" s="9" t="s">
        <v>451</v>
      </c>
      <c r="F8611" s="9"/>
      <c r="G8611" s="9"/>
      <c r="H8611" s="10" t="s">
        <v>1350</v>
      </c>
      <c r="I8611" s="10"/>
      <c r="J8611" s="10" t="s">
        <v>11659</v>
      </c>
      <c r="K8611" s="10" t="s">
        <v>11660</v>
      </c>
      <c r="L8611" s="10" t="s">
        <v>1793</v>
      </c>
      <c r="M8611" s="9" t="s">
        <v>456</v>
      </c>
      <c r="N8611" s="12" t="s">
        <v>11662</v>
      </c>
    </row>
    <row r="8612" customFormat="1" spans="1:14">
      <c r="A8612" s="9" t="s">
        <v>9126</v>
      </c>
      <c r="B8612" s="9"/>
      <c r="C8612" s="9" t="s">
        <v>17077</v>
      </c>
      <c r="D8612" s="9" t="s">
        <v>17078</v>
      </c>
      <c r="E8612" s="9" t="s">
        <v>451</v>
      </c>
      <c r="F8612" s="9"/>
      <c r="G8612" s="9"/>
      <c r="H8612" s="10" t="s">
        <v>1350</v>
      </c>
      <c r="I8612" s="10"/>
      <c r="J8612" s="10" t="s">
        <v>11659</v>
      </c>
      <c r="K8612" s="10" t="s">
        <v>11660</v>
      </c>
      <c r="L8612" s="10" t="s">
        <v>1793</v>
      </c>
      <c r="M8612" s="9" t="s">
        <v>456</v>
      </c>
      <c r="N8612" s="12" t="s">
        <v>11662</v>
      </c>
    </row>
    <row r="8613" customFormat="1" spans="1:14">
      <c r="A8613" s="9" t="s">
        <v>9126</v>
      </c>
      <c r="B8613" s="9"/>
      <c r="C8613" s="9" t="s">
        <v>17079</v>
      </c>
      <c r="D8613" s="9" t="s">
        <v>17080</v>
      </c>
      <c r="E8613" s="9" t="s">
        <v>451</v>
      </c>
      <c r="F8613" s="9"/>
      <c r="G8613" s="9"/>
      <c r="H8613" s="10" t="s">
        <v>1350</v>
      </c>
      <c r="I8613" s="10"/>
      <c r="J8613" s="10" t="s">
        <v>11659</v>
      </c>
      <c r="K8613" s="10" t="s">
        <v>11660</v>
      </c>
      <c r="L8613" s="10" t="s">
        <v>1793</v>
      </c>
      <c r="M8613" s="9" t="s">
        <v>456</v>
      </c>
      <c r="N8613" s="12" t="s">
        <v>11662</v>
      </c>
    </row>
    <row r="8614" customFormat="1" spans="1:14">
      <c r="A8614" s="9" t="s">
        <v>9126</v>
      </c>
      <c r="B8614" s="9"/>
      <c r="C8614" s="9" t="s">
        <v>17081</v>
      </c>
      <c r="D8614" s="9" t="s">
        <v>17082</v>
      </c>
      <c r="E8614" s="9" t="s">
        <v>451</v>
      </c>
      <c r="F8614" s="9"/>
      <c r="G8614" s="9"/>
      <c r="H8614" s="10" t="s">
        <v>1350</v>
      </c>
      <c r="I8614" s="10"/>
      <c r="J8614" s="10" t="s">
        <v>11659</v>
      </c>
      <c r="K8614" s="10" t="s">
        <v>11660</v>
      </c>
      <c r="L8614" s="10" t="s">
        <v>1793</v>
      </c>
      <c r="M8614" s="9" t="s">
        <v>456</v>
      </c>
      <c r="N8614" s="12" t="s">
        <v>11662</v>
      </c>
    </row>
    <row r="8615" customFormat="1" spans="1:14">
      <c r="A8615" s="9" t="s">
        <v>9126</v>
      </c>
      <c r="B8615" s="9"/>
      <c r="C8615" s="9" t="s">
        <v>17083</v>
      </c>
      <c r="D8615" s="9" t="s">
        <v>17084</v>
      </c>
      <c r="E8615" s="9" t="s">
        <v>451</v>
      </c>
      <c r="F8615" s="9"/>
      <c r="G8615" s="9"/>
      <c r="H8615" s="10" t="s">
        <v>1350</v>
      </c>
      <c r="I8615" s="10"/>
      <c r="J8615" s="10" t="s">
        <v>11659</v>
      </c>
      <c r="K8615" s="10" t="s">
        <v>11660</v>
      </c>
      <c r="L8615" s="10" t="s">
        <v>1793</v>
      </c>
      <c r="M8615" s="9" t="s">
        <v>456</v>
      </c>
      <c r="N8615" s="12" t="s">
        <v>11662</v>
      </c>
    </row>
    <row r="8616" customFormat="1" spans="1:14">
      <c r="A8616" s="9" t="s">
        <v>9126</v>
      </c>
      <c r="B8616" s="9"/>
      <c r="C8616" s="9" t="s">
        <v>17085</v>
      </c>
      <c r="D8616" s="9" t="s">
        <v>17086</v>
      </c>
      <c r="E8616" s="9" t="s">
        <v>451</v>
      </c>
      <c r="F8616" s="9"/>
      <c r="G8616" s="9"/>
      <c r="H8616" s="10" t="s">
        <v>1350</v>
      </c>
      <c r="I8616" s="10"/>
      <c r="J8616" s="10" t="s">
        <v>11659</v>
      </c>
      <c r="K8616" s="10" t="s">
        <v>11660</v>
      </c>
      <c r="L8616" s="10" t="s">
        <v>1793</v>
      </c>
      <c r="M8616" s="9" t="s">
        <v>456</v>
      </c>
      <c r="N8616" s="12" t="s">
        <v>11662</v>
      </c>
    </row>
    <row r="8617" customFormat="1" spans="1:14">
      <c r="A8617" s="9" t="s">
        <v>9126</v>
      </c>
      <c r="B8617" s="9"/>
      <c r="C8617" s="9" t="s">
        <v>17087</v>
      </c>
      <c r="D8617" s="9" t="s">
        <v>17088</v>
      </c>
      <c r="E8617" s="9" t="s">
        <v>451</v>
      </c>
      <c r="F8617" s="9"/>
      <c r="G8617" s="9"/>
      <c r="H8617" s="10" t="s">
        <v>1350</v>
      </c>
      <c r="I8617" s="10"/>
      <c r="J8617" s="10" t="s">
        <v>11659</v>
      </c>
      <c r="K8617" s="10" t="s">
        <v>11660</v>
      </c>
      <c r="L8617" s="10" t="s">
        <v>1793</v>
      </c>
      <c r="M8617" s="9" t="s">
        <v>456</v>
      </c>
      <c r="N8617" s="12" t="s">
        <v>11662</v>
      </c>
    </row>
    <row r="8618" customFormat="1" spans="1:14">
      <c r="A8618" s="9" t="s">
        <v>9126</v>
      </c>
      <c r="B8618" s="9"/>
      <c r="C8618" s="9" t="s">
        <v>17089</v>
      </c>
      <c r="D8618" s="9" t="s">
        <v>17090</v>
      </c>
      <c r="E8618" s="9" t="s">
        <v>451</v>
      </c>
      <c r="F8618" s="9"/>
      <c r="G8618" s="9"/>
      <c r="H8618" s="10" t="s">
        <v>1350</v>
      </c>
      <c r="I8618" s="10"/>
      <c r="J8618" s="10" t="s">
        <v>11659</v>
      </c>
      <c r="K8618" s="10" t="s">
        <v>11660</v>
      </c>
      <c r="L8618" s="10" t="s">
        <v>1793</v>
      </c>
      <c r="M8618" s="9" t="s">
        <v>456</v>
      </c>
      <c r="N8618" s="12" t="s">
        <v>11662</v>
      </c>
    </row>
    <row r="8619" customFormat="1" spans="1:14">
      <c r="A8619" s="9" t="s">
        <v>9126</v>
      </c>
      <c r="B8619" s="9"/>
      <c r="C8619" s="9" t="s">
        <v>17091</v>
      </c>
      <c r="D8619" s="9" t="s">
        <v>17092</v>
      </c>
      <c r="E8619" s="9" t="s">
        <v>451</v>
      </c>
      <c r="F8619" s="9"/>
      <c r="G8619" s="9"/>
      <c r="H8619" s="10" t="s">
        <v>1350</v>
      </c>
      <c r="I8619" s="10"/>
      <c r="J8619" s="10" t="s">
        <v>11659</v>
      </c>
      <c r="K8619" s="10" t="s">
        <v>11660</v>
      </c>
      <c r="L8619" s="10" t="s">
        <v>1793</v>
      </c>
      <c r="M8619" s="9" t="s">
        <v>456</v>
      </c>
      <c r="N8619" s="12" t="s">
        <v>11662</v>
      </c>
    </row>
    <row r="8620" customFormat="1" spans="1:14">
      <c r="A8620" s="9" t="s">
        <v>9126</v>
      </c>
      <c r="B8620" s="9"/>
      <c r="C8620" s="9" t="s">
        <v>17093</v>
      </c>
      <c r="D8620" s="9" t="s">
        <v>17094</v>
      </c>
      <c r="E8620" s="9" t="s">
        <v>451</v>
      </c>
      <c r="F8620" s="9"/>
      <c r="G8620" s="9"/>
      <c r="H8620" s="10" t="s">
        <v>1350</v>
      </c>
      <c r="I8620" s="10"/>
      <c r="J8620" s="10" t="s">
        <v>11659</v>
      </c>
      <c r="K8620" s="10" t="s">
        <v>11660</v>
      </c>
      <c r="L8620" s="10" t="s">
        <v>1793</v>
      </c>
      <c r="M8620" s="9" t="s">
        <v>456</v>
      </c>
      <c r="N8620" s="12" t="s">
        <v>11662</v>
      </c>
    </row>
    <row r="8621" customFormat="1" spans="1:14">
      <c r="A8621" s="9" t="s">
        <v>9126</v>
      </c>
      <c r="B8621" s="9"/>
      <c r="C8621" s="9" t="s">
        <v>17095</v>
      </c>
      <c r="D8621" s="9" t="s">
        <v>17096</v>
      </c>
      <c r="E8621" s="9" t="s">
        <v>451</v>
      </c>
      <c r="F8621" s="9"/>
      <c r="G8621" s="9"/>
      <c r="H8621" s="10" t="s">
        <v>1350</v>
      </c>
      <c r="I8621" s="10"/>
      <c r="J8621" s="10" t="s">
        <v>11659</v>
      </c>
      <c r="K8621" s="10" t="s">
        <v>11660</v>
      </c>
      <c r="L8621" s="10" t="s">
        <v>1793</v>
      </c>
      <c r="M8621" s="9" t="s">
        <v>456</v>
      </c>
      <c r="N8621" s="12" t="s">
        <v>11662</v>
      </c>
    </row>
    <row r="8622" customFormat="1" spans="1:14">
      <c r="A8622" s="9" t="s">
        <v>9126</v>
      </c>
      <c r="B8622" s="9"/>
      <c r="C8622" s="9" t="s">
        <v>17097</v>
      </c>
      <c r="D8622" s="9" t="s">
        <v>17098</v>
      </c>
      <c r="E8622" s="9" t="s">
        <v>451</v>
      </c>
      <c r="F8622" s="9"/>
      <c r="G8622" s="9"/>
      <c r="H8622" s="10" t="s">
        <v>1350</v>
      </c>
      <c r="I8622" s="10"/>
      <c r="J8622" s="10" t="s">
        <v>11659</v>
      </c>
      <c r="K8622" s="10" t="s">
        <v>11660</v>
      </c>
      <c r="L8622" s="10" t="s">
        <v>1793</v>
      </c>
      <c r="M8622" s="9" t="s">
        <v>456</v>
      </c>
      <c r="N8622" s="12" t="s">
        <v>11662</v>
      </c>
    </row>
    <row r="8623" customFormat="1" spans="1:14">
      <c r="A8623" s="9" t="s">
        <v>9126</v>
      </c>
      <c r="B8623" s="9"/>
      <c r="C8623" s="9" t="s">
        <v>17099</v>
      </c>
      <c r="D8623" s="9" t="s">
        <v>17100</v>
      </c>
      <c r="E8623" s="9" t="s">
        <v>451</v>
      </c>
      <c r="F8623" s="9"/>
      <c r="G8623" s="9"/>
      <c r="H8623" s="10" t="s">
        <v>1350</v>
      </c>
      <c r="I8623" s="10"/>
      <c r="J8623" s="10" t="s">
        <v>11659</v>
      </c>
      <c r="K8623" s="10" t="s">
        <v>11660</v>
      </c>
      <c r="L8623" s="10" t="s">
        <v>1793</v>
      </c>
      <c r="M8623" s="9" t="s">
        <v>456</v>
      </c>
      <c r="N8623" s="12" t="s">
        <v>11662</v>
      </c>
    </row>
    <row r="8624" customFormat="1" spans="1:14">
      <c r="A8624" s="9" t="s">
        <v>9126</v>
      </c>
      <c r="B8624" s="9"/>
      <c r="C8624" s="9" t="s">
        <v>17101</v>
      </c>
      <c r="D8624" s="9" t="s">
        <v>17102</v>
      </c>
      <c r="E8624" s="9" t="s">
        <v>451</v>
      </c>
      <c r="F8624" s="9"/>
      <c r="G8624" s="9"/>
      <c r="H8624" s="10" t="s">
        <v>1350</v>
      </c>
      <c r="I8624" s="10"/>
      <c r="J8624" s="10" t="s">
        <v>11659</v>
      </c>
      <c r="K8624" s="10" t="s">
        <v>11660</v>
      </c>
      <c r="L8624" s="10" t="s">
        <v>1793</v>
      </c>
      <c r="M8624" s="9" t="s">
        <v>456</v>
      </c>
      <c r="N8624" s="12" t="s">
        <v>11662</v>
      </c>
    </row>
    <row r="8625" customFormat="1" spans="1:14">
      <c r="A8625" s="9" t="s">
        <v>9126</v>
      </c>
      <c r="B8625" s="9"/>
      <c r="C8625" s="9" t="s">
        <v>17103</v>
      </c>
      <c r="D8625" s="9" t="s">
        <v>17104</v>
      </c>
      <c r="E8625" s="9" t="s">
        <v>451</v>
      </c>
      <c r="F8625" s="9"/>
      <c r="G8625" s="9"/>
      <c r="H8625" s="10" t="s">
        <v>1350</v>
      </c>
      <c r="I8625" s="10"/>
      <c r="J8625" s="10" t="s">
        <v>11659</v>
      </c>
      <c r="K8625" s="10" t="s">
        <v>11660</v>
      </c>
      <c r="L8625" s="10" t="s">
        <v>14856</v>
      </c>
      <c r="M8625" s="9" t="s">
        <v>456</v>
      </c>
      <c r="N8625" s="12" t="s">
        <v>11662</v>
      </c>
    </row>
    <row r="8626" customFormat="1" spans="1:14">
      <c r="A8626" s="9" t="s">
        <v>9126</v>
      </c>
      <c r="B8626" s="9"/>
      <c r="C8626" s="9" t="s">
        <v>17105</v>
      </c>
      <c r="D8626" s="9" t="s">
        <v>17106</v>
      </c>
      <c r="E8626" s="9" t="s">
        <v>451</v>
      </c>
      <c r="F8626" s="9"/>
      <c r="G8626" s="9"/>
      <c r="H8626" s="10" t="s">
        <v>1350</v>
      </c>
      <c r="I8626" s="10"/>
      <c r="J8626" s="10" t="s">
        <v>11659</v>
      </c>
      <c r="K8626" s="10" t="s">
        <v>11660</v>
      </c>
      <c r="L8626" s="10" t="s">
        <v>1793</v>
      </c>
      <c r="M8626" s="9" t="s">
        <v>456</v>
      </c>
      <c r="N8626" s="12" t="s">
        <v>11662</v>
      </c>
    </row>
    <row r="8627" customFormat="1" spans="1:14">
      <c r="A8627" s="9" t="s">
        <v>9126</v>
      </c>
      <c r="B8627" s="9"/>
      <c r="C8627" s="9" t="s">
        <v>17107</v>
      </c>
      <c r="D8627" s="9" t="s">
        <v>17108</v>
      </c>
      <c r="E8627" s="9" t="s">
        <v>451</v>
      </c>
      <c r="F8627" s="9"/>
      <c r="G8627" s="9"/>
      <c r="H8627" s="10" t="s">
        <v>1350</v>
      </c>
      <c r="I8627" s="10"/>
      <c r="J8627" s="10" t="s">
        <v>11659</v>
      </c>
      <c r="K8627" s="10" t="s">
        <v>11660</v>
      </c>
      <c r="L8627" s="10" t="s">
        <v>1793</v>
      </c>
      <c r="M8627" s="9" t="s">
        <v>456</v>
      </c>
      <c r="N8627" s="12" t="s">
        <v>11662</v>
      </c>
    </row>
    <row r="8628" customFormat="1" spans="1:14">
      <c r="A8628" s="9" t="s">
        <v>9126</v>
      </c>
      <c r="B8628" s="9"/>
      <c r="C8628" s="9" t="s">
        <v>17109</v>
      </c>
      <c r="D8628" s="9" t="s">
        <v>17110</v>
      </c>
      <c r="E8628" s="9" t="s">
        <v>451</v>
      </c>
      <c r="F8628" s="9"/>
      <c r="G8628" s="9"/>
      <c r="H8628" s="10" t="s">
        <v>1350</v>
      </c>
      <c r="I8628" s="10"/>
      <c r="J8628" s="10" t="s">
        <v>11659</v>
      </c>
      <c r="K8628" s="10" t="s">
        <v>11660</v>
      </c>
      <c r="L8628" s="10" t="s">
        <v>1793</v>
      </c>
      <c r="M8628" s="9" t="s">
        <v>456</v>
      </c>
      <c r="N8628" s="12" t="s">
        <v>11662</v>
      </c>
    </row>
    <row r="8629" customFormat="1" spans="1:14">
      <c r="A8629" s="9" t="s">
        <v>9126</v>
      </c>
      <c r="B8629" s="9"/>
      <c r="C8629" s="9" t="s">
        <v>17111</v>
      </c>
      <c r="D8629" s="9" t="s">
        <v>17112</v>
      </c>
      <c r="E8629" s="9" t="s">
        <v>451</v>
      </c>
      <c r="F8629" s="9"/>
      <c r="G8629" s="9"/>
      <c r="H8629" s="10" t="s">
        <v>1350</v>
      </c>
      <c r="I8629" s="10"/>
      <c r="J8629" s="10" t="s">
        <v>11659</v>
      </c>
      <c r="K8629" s="10" t="s">
        <v>11660</v>
      </c>
      <c r="L8629" s="10" t="s">
        <v>1793</v>
      </c>
      <c r="M8629" s="9" t="s">
        <v>456</v>
      </c>
      <c r="N8629" s="12" t="s">
        <v>11662</v>
      </c>
    </row>
    <row r="8630" customFormat="1" spans="1:14">
      <c r="A8630" s="9" t="s">
        <v>9126</v>
      </c>
      <c r="B8630" s="9"/>
      <c r="C8630" s="9" t="s">
        <v>17113</v>
      </c>
      <c r="D8630" s="9" t="s">
        <v>17114</v>
      </c>
      <c r="E8630" s="9" t="s">
        <v>451</v>
      </c>
      <c r="F8630" s="9"/>
      <c r="G8630" s="9"/>
      <c r="H8630" s="10" t="s">
        <v>1350</v>
      </c>
      <c r="I8630" s="10"/>
      <c r="J8630" s="10" t="s">
        <v>11659</v>
      </c>
      <c r="K8630" s="10" t="s">
        <v>11660</v>
      </c>
      <c r="L8630" s="10" t="s">
        <v>1793</v>
      </c>
      <c r="M8630" s="9" t="s">
        <v>456</v>
      </c>
      <c r="N8630" s="12" t="s">
        <v>11662</v>
      </c>
    </row>
    <row r="8631" customFormat="1" spans="1:14">
      <c r="A8631" s="9" t="s">
        <v>9126</v>
      </c>
      <c r="B8631" s="9"/>
      <c r="C8631" s="9" t="s">
        <v>17115</v>
      </c>
      <c r="D8631" s="9" t="s">
        <v>17110</v>
      </c>
      <c r="E8631" s="9" t="s">
        <v>451</v>
      </c>
      <c r="F8631" s="9"/>
      <c r="G8631" s="9"/>
      <c r="H8631" s="10" t="s">
        <v>1350</v>
      </c>
      <c r="I8631" s="10"/>
      <c r="J8631" s="10" t="s">
        <v>11659</v>
      </c>
      <c r="K8631" s="10" t="s">
        <v>11660</v>
      </c>
      <c r="L8631" s="10" t="s">
        <v>1793</v>
      </c>
      <c r="M8631" s="9" t="s">
        <v>456</v>
      </c>
      <c r="N8631" s="12" t="s">
        <v>11662</v>
      </c>
    </row>
    <row r="8632" customFormat="1" spans="1:14">
      <c r="A8632" s="9" t="s">
        <v>9126</v>
      </c>
      <c r="B8632" s="9"/>
      <c r="C8632" s="9" t="s">
        <v>17116</v>
      </c>
      <c r="D8632" s="9" t="s">
        <v>17117</v>
      </c>
      <c r="E8632" s="9" t="s">
        <v>451</v>
      </c>
      <c r="F8632" s="9"/>
      <c r="G8632" s="9"/>
      <c r="H8632" s="10" t="s">
        <v>1350</v>
      </c>
      <c r="I8632" s="10"/>
      <c r="J8632" s="10" t="s">
        <v>11659</v>
      </c>
      <c r="K8632" s="10" t="s">
        <v>11660</v>
      </c>
      <c r="L8632" s="10" t="s">
        <v>1793</v>
      </c>
      <c r="M8632" s="9" t="s">
        <v>456</v>
      </c>
      <c r="N8632" s="12" t="s">
        <v>11662</v>
      </c>
    </row>
    <row r="8633" customFormat="1" spans="1:14">
      <c r="A8633" s="9" t="s">
        <v>9126</v>
      </c>
      <c r="B8633" s="9"/>
      <c r="C8633" s="9" t="s">
        <v>17118</v>
      </c>
      <c r="D8633" s="9" t="s">
        <v>17119</v>
      </c>
      <c r="E8633" s="9" t="s">
        <v>451</v>
      </c>
      <c r="F8633" s="9"/>
      <c r="G8633" s="9"/>
      <c r="H8633" s="10" t="s">
        <v>1350</v>
      </c>
      <c r="I8633" s="10"/>
      <c r="J8633" s="10" t="s">
        <v>11659</v>
      </c>
      <c r="K8633" s="10" t="s">
        <v>11660</v>
      </c>
      <c r="L8633" s="10" t="s">
        <v>1793</v>
      </c>
      <c r="M8633" s="9" t="s">
        <v>456</v>
      </c>
      <c r="N8633" s="12" t="s">
        <v>11662</v>
      </c>
    </row>
    <row r="8634" customFormat="1" spans="1:14">
      <c r="A8634" s="9" t="s">
        <v>9126</v>
      </c>
      <c r="B8634" s="9"/>
      <c r="C8634" s="9" t="s">
        <v>17120</v>
      </c>
      <c r="D8634" s="9" t="s">
        <v>17121</v>
      </c>
      <c r="E8634" s="9" t="s">
        <v>451</v>
      </c>
      <c r="F8634" s="9"/>
      <c r="G8634" s="9"/>
      <c r="H8634" s="10" t="s">
        <v>1350</v>
      </c>
      <c r="I8634" s="10"/>
      <c r="J8634" s="10" t="s">
        <v>11659</v>
      </c>
      <c r="K8634" s="10" t="s">
        <v>11660</v>
      </c>
      <c r="L8634" s="10" t="s">
        <v>1793</v>
      </c>
      <c r="M8634" s="9" t="s">
        <v>456</v>
      </c>
      <c r="N8634" s="12" t="s">
        <v>11662</v>
      </c>
    </row>
    <row r="8635" customFormat="1" spans="1:14">
      <c r="A8635" s="9" t="s">
        <v>9126</v>
      </c>
      <c r="B8635" s="9"/>
      <c r="C8635" s="9" t="s">
        <v>17122</v>
      </c>
      <c r="D8635" s="9" t="s">
        <v>17123</v>
      </c>
      <c r="E8635" s="9" t="s">
        <v>451</v>
      </c>
      <c r="F8635" s="9"/>
      <c r="G8635" s="9"/>
      <c r="H8635" s="10" t="s">
        <v>1350</v>
      </c>
      <c r="I8635" s="10"/>
      <c r="J8635" s="10" t="s">
        <v>11659</v>
      </c>
      <c r="K8635" s="10" t="s">
        <v>11660</v>
      </c>
      <c r="L8635" s="10" t="s">
        <v>1793</v>
      </c>
      <c r="M8635" s="9" t="s">
        <v>456</v>
      </c>
      <c r="N8635" s="12" t="s">
        <v>11662</v>
      </c>
    </row>
    <row r="8636" customFormat="1" spans="1:14">
      <c r="A8636" s="9" t="s">
        <v>9126</v>
      </c>
      <c r="B8636" s="9"/>
      <c r="C8636" s="9" t="s">
        <v>17124</v>
      </c>
      <c r="D8636" s="9" t="s">
        <v>17125</v>
      </c>
      <c r="E8636" s="9" t="s">
        <v>451</v>
      </c>
      <c r="F8636" s="9"/>
      <c r="G8636" s="9"/>
      <c r="H8636" s="10" t="s">
        <v>1350</v>
      </c>
      <c r="I8636" s="10"/>
      <c r="J8636" s="10" t="s">
        <v>11659</v>
      </c>
      <c r="K8636" s="10" t="s">
        <v>11660</v>
      </c>
      <c r="L8636" s="10" t="s">
        <v>14856</v>
      </c>
      <c r="M8636" s="9" t="s">
        <v>456</v>
      </c>
      <c r="N8636" s="12" t="s">
        <v>11662</v>
      </c>
    </row>
    <row r="8637" customFormat="1" spans="1:14">
      <c r="A8637" s="9" t="s">
        <v>9126</v>
      </c>
      <c r="B8637" s="9"/>
      <c r="C8637" s="9" t="s">
        <v>17126</v>
      </c>
      <c r="D8637" s="9" t="s">
        <v>17127</v>
      </c>
      <c r="E8637" s="9" t="s">
        <v>451</v>
      </c>
      <c r="F8637" s="9"/>
      <c r="G8637" s="9"/>
      <c r="H8637" s="10" t="s">
        <v>1350</v>
      </c>
      <c r="I8637" s="10"/>
      <c r="J8637" s="10" t="s">
        <v>11659</v>
      </c>
      <c r="K8637" s="10" t="s">
        <v>11660</v>
      </c>
      <c r="L8637" s="10" t="s">
        <v>14856</v>
      </c>
      <c r="M8637" s="9" t="s">
        <v>456</v>
      </c>
      <c r="N8637" s="12" t="s">
        <v>11662</v>
      </c>
    </row>
    <row r="8638" customFormat="1" spans="1:14">
      <c r="A8638" s="9" t="s">
        <v>9126</v>
      </c>
      <c r="B8638" s="9"/>
      <c r="C8638" s="9" t="s">
        <v>17128</v>
      </c>
      <c r="D8638" s="9" t="s">
        <v>17129</v>
      </c>
      <c r="E8638" s="9" t="s">
        <v>451</v>
      </c>
      <c r="F8638" s="9"/>
      <c r="G8638" s="9"/>
      <c r="H8638" s="10" t="s">
        <v>1350</v>
      </c>
      <c r="I8638" s="10"/>
      <c r="J8638" s="10" t="s">
        <v>11659</v>
      </c>
      <c r="K8638" s="10" t="s">
        <v>11660</v>
      </c>
      <c r="L8638" s="10" t="s">
        <v>1793</v>
      </c>
      <c r="M8638" s="9" t="s">
        <v>456</v>
      </c>
      <c r="N8638" s="12" t="s">
        <v>11662</v>
      </c>
    </row>
    <row r="8639" customFormat="1" spans="1:14">
      <c r="A8639" s="9" t="s">
        <v>9126</v>
      </c>
      <c r="B8639" s="9"/>
      <c r="C8639" s="9" t="s">
        <v>17130</v>
      </c>
      <c r="D8639" s="9" t="s">
        <v>17131</v>
      </c>
      <c r="E8639" s="9" t="s">
        <v>451</v>
      </c>
      <c r="F8639" s="9"/>
      <c r="G8639" s="9"/>
      <c r="H8639" s="10" t="s">
        <v>1350</v>
      </c>
      <c r="I8639" s="10"/>
      <c r="J8639" s="10" t="s">
        <v>11659</v>
      </c>
      <c r="K8639" s="10" t="s">
        <v>11660</v>
      </c>
      <c r="L8639" s="10" t="s">
        <v>1793</v>
      </c>
      <c r="M8639" s="9" t="s">
        <v>456</v>
      </c>
      <c r="N8639" s="12" t="s">
        <v>11662</v>
      </c>
    </row>
    <row r="8640" customFormat="1" spans="1:14">
      <c r="A8640" s="9" t="s">
        <v>9126</v>
      </c>
      <c r="B8640" s="9"/>
      <c r="C8640" s="9" t="s">
        <v>17132</v>
      </c>
      <c r="D8640" s="9" t="s">
        <v>17133</v>
      </c>
      <c r="E8640" s="9" t="s">
        <v>451</v>
      </c>
      <c r="F8640" s="9"/>
      <c r="G8640" s="9"/>
      <c r="H8640" s="10" t="s">
        <v>1350</v>
      </c>
      <c r="I8640" s="10"/>
      <c r="J8640" s="10" t="s">
        <v>11659</v>
      </c>
      <c r="K8640" s="10" t="s">
        <v>11660</v>
      </c>
      <c r="L8640" s="10" t="s">
        <v>1793</v>
      </c>
      <c r="M8640" s="9" t="s">
        <v>456</v>
      </c>
      <c r="N8640" s="12" t="s">
        <v>11662</v>
      </c>
    </row>
    <row r="8641" customFormat="1" spans="1:14">
      <c r="A8641" s="9" t="s">
        <v>9126</v>
      </c>
      <c r="B8641" s="9"/>
      <c r="C8641" s="9" t="s">
        <v>17134</v>
      </c>
      <c r="D8641" s="9" t="s">
        <v>17135</v>
      </c>
      <c r="E8641" s="9" t="s">
        <v>451</v>
      </c>
      <c r="F8641" s="9"/>
      <c r="G8641" s="9"/>
      <c r="H8641" s="10" t="s">
        <v>1350</v>
      </c>
      <c r="I8641" s="10"/>
      <c r="J8641" s="10" t="s">
        <v>11659</v>
      </c>
      <c r="K8641" s="10" t="s">
        <v>11660</v>
      </c>
      <c r="L8641" s="10" t="s">
        <v>1793</v>
      </c>
      <c r="M8641" s="9" t="s">
        <v>456</v>
      </c>
      <c r="N8641" s="12" t="s">
        <v>11662</v>
      </c>
    </row>
    <row r="8642" customFormat="1" spans="1:14">
      <c r="A8642" s="9" t="s">
        <v>9126</v>
      </c>
      <c r="B8642" s="9"/>
      <c r="C8642" s="9" t="s">
        <v>17136</v>
      </c>
      <c r="D8642" s="9" t="s">
        <v>17137</v>
      </c>
      <c r="E8642" s="9" t="s">
        <v>451</v>
      </c>
      <c r="F8642" s="9"/>
      <c r="G8642" s="9"/>
      <c r="H8642" s="10" t="s">
        <v>1350</v>
      </c>
      <c r="I8642" s="10"/>
      <c r="J8642" s="10" t="s">
        <v>11659</v>
      </c>
      <c r="K8642" s="10" t="s">
        <v>11660</v>
      </c>
      <c r="L8642" s="10" t="s">
        <v>1793</v>
      </c>
      <c r="M8642" s="9" t="s">
        <v>456</v>
      </c>
      <c r="N8642" s="12" t="s">
        <v>11662</v>
      </c>
    </row>
    <row r="8643" customFormat="1" spans="1:14">
      <c r="A8643" s="9" t="s">
        <v>9126</v>
      </c>
      <c r="B8643" s="9"/>
      <c r="C8643" s="9" t="s">
        <v>17138</v>
      </c>
      <c r="D8643" s="9" t="s">
        <v>17139</v>
      </c>
      <c r="E8643" s="9" t="s">
        <v>451</v>
      </c>
      <c r="F8643" s="9"/>
      <c r="G8643" s="9"/>
      <c r="H8643" s="10" t="s">
        <v>1350</v>
      </c>
      <c r="I8643" s="10"/>
      <c r="J8643" s="10" t="s">
        <v>11659</v>
      </c>
      <c r="K8643" s="10" t="s">
        <v>11660</v>
      </c>
      <c r="L8643" s="10" t="s">
        <v>1793</v>
      </c>
      <c r="M8643" s="9" t="s">
        <v>456</v>
      </c>
      <c r="N8643" s="12" t="s">
        <v>11662</v>
      </c>
    </row>
    <row r="8644" customFormat="1" spans="1:14">
      <c r="A8644" s="9" t="s">
        <v>9126</v>
      </c>
      <c r="B8644" s="9"/>
      <c r="C8644" s="9" t="s">
        <v>17140</v>
      </c>
      <c r="D8644" s="9" t="s">
        <v>17141</v>
      </c>
      <c r="E8644" s="9" t="s">
        <v>451</v>
      </c>
      <c r="F8644" s="9"/>
      <c r="G8644" s="9"/>
      <c r="H8644" s="10" t="s">
        <v>1350</v>
      </c>
      <c r="I8644" s="10"/>
      <c r="J8644" s="10" t="s">
        <v>11659</v>
      </c>
      <c r="K8644" s="10" t="s">
        <v>11660</v>
      </c>
      <c r="L8644" s="10" t="s">
        <v>1793</v>
      </c>
      <c r="M8644" s="9" t="s">
        <v>456</v>
      </c>
      <c r="N8644" s="12" t="s">
        <v>11662</v>
      </c>
    </row>
    <row r="8645" customFormat="1" spans="1:14">
      <c r="A8645" s="9" t="s">
        <v>9126</v>
      </c>
      <c r="B8645" s="9"/>
      <c r="C8645" s="9" t="s">
        <v>17142</v>
      </c>
      <c r="D8645" s="9" t="s">
        <v>17143</v>
      </c>
      <c r="E8645" s="9" t="s">
        <v>451</v>
      </c>
      <c r="F8645" s="9"/>
      <c r="G8645" s="9"/>
      <c r="H8645" s="10" t="s">
        <v>1350</v>
      </c>
      <c r="I8645" s="10"/>
      <c r="J8645" s="10" t="s">
        <v>11659</v>
      </c>
      <c r="K8645" s="10" t="s">
        <v>11660</v>
      </c>
      <c r="L8645" s="10" t="s">
        <v>1793</v>
      </c>
      <c r="M8645" s="9" t="s">
        <v>456</v>
      </c>
      <c r="N8645" s="12" t="s">
        <v>11662</v>
      </c>
    </row>
    <row r="8646" customFormat="1" spans="1:14">
      <c r="A8646" s="9" t="s">
        <v>9126</v>
      </c>
      <c r="B8646" s="9"/>
      <c r="C8646" s="9" t="s">
        <v>17144</v>
      </c>
      <c r="D8646" s="9" t="s">
        <v>17145</v>
      </c>
      <c r="E8646" s="9" t="s">
        <v>451</v>
      </c>
      <c r="F8646" s="9"/>
      <c r="G8646" s="9"/>
      <c r="H8646" s="10" t="s">
        <v>1350</v>
      </c>
      <c r="I8646" s="10"/>
      <c r="J8646" s="10" t="s">
        <v>11659</v>
      </c>
      <c r="K8646" s="10" t="s">
        <v>11660</v>
      </c>
      <c r="L8646" s="10" t="s">
        <v>14856</v>
      </c>
      <c r="M8646" s="9" t="s">
        <v>456</v>
      </c>
      <c r="N8646" s="12" t="s">
        <v>11662</v>
      </c>
    </row>
    <row r="8647" customFormat="1" spans="1:14">
      <c r="A8647" s="9" t="s">
        <v>9126</v>
      </c>
      <c r="B8647" s="9"/>
      <c r="C8647" s="9" t="s">
        <v>17146</v>
      </c>
      <c r="D8647" s="9" t="s">
        <v>17147</v>
      </c>
      <c r="E8647" s="9" t="s">
        <v>451</v>
      </c>
      <c r="F8647" s="9"/>
      <c r="G8647" s="9"/>
      <c r="H8647" s="10" t="s">
        <v>1350</v>
      </c>
      <c r="I8647" s="10"/>
      <c r="J8647" s="10" t="s">
        <v>11659</v>
      </c>
      <c r="K8647" s="10" t="s">
        <v>11660</v>
      </c>
      <c r="L8647" s="10" t="s">
        <v>1793</v>
      </c>
      <c r="M8647" s="9" t="s">
        <v>456</v>
      </c>
      <c r="N8647" s="12" t="s">
        <v>11662</v>
      </c>
    </row>
    <row r="8648" customFormat="1" spans="1:14">
      <c r="A8648" s="9" t="s">
        <v>9126</v>
      </c>
      <c r="B8648" s="9"/>
      <c r="C8648" s="9" t="s">
        <v>17148</v>
      </c>
      <c r="D8648" s="9" t="s">
        <v>17149</v>
      </c>
      <c r="E8648" s="9" t="s">
        <v>451</v>
      </c>
      <c r="F8648" s="9"/>
      <c r="G8648" s="9"/>
      <c r="H8648" s="10" t="s">
        <v>1350</v>
      </c>
      <c r="I8648" s="10"/>
      <c r="J8648" s="10" t="s">
        <v>11659</v>
      </c>
      <c r="K8648" s="10" t="s">
        <v>11660</v>
      </c>
      <c r="L8648" s="10" t="s">
        <v>1793</v>
      </c>
      <c r="M8648" s="9" t="s">
        <v>456</v>
      </c>
      <c r="N8648" s="12" t="s">
        <v>11662</v>
      </c>
    </row>
    <row r="8649" customFormat="1" spans="1:14">
      <c r="A8649" s="9" t="s">
        <v>9126</v>
      </c>
      <c r="B8649" s="9"/>
      <c r="C8649" s="9" t="s">
        <v>17150</v>
      </c>
      <c r="D8649" s="9" t="s">
        <v>17151</v>
      </c>
      <c r="E8649" s="9" t="s">
        <v>451</v>
      </c>
      <c r="F8649" s="9"/>
      <c r="G8649" s="9"/>
      <c r="H8649" s="10" t="s">
        <v>1350</v>
      </c>
      <c r="I8649" s="10"/>
      <c r="J8649" s="10" t="s">
        <v>11659</v>
      </c>
      <c r="K8649" s="10" t="s">
        <v>11660</v>
      </c>
      <c r="L8649" s="10" t="s">
        <v>1793</v>
      </c>
      <c r="M8649" s="9" t="s">
        <v>456</v>
      </c>
      <c r="N8649" s="12" t="s">
        <v>11662</v>
      </c>
    </row>
    <row r="8650" customFormat="1" spans="1:14">
      <c r="A8650" s="9" t="s">
        <v>9126</v>
      </c>
      <c r="B8650" s="9"/>
      <c r="C8650" s="9" t="s">
        <v>17152</v>
      </c>
      <c r="D8650" s="9" t="s">
        <v>17153</v>
      </c>
      <c r="E8650" s="9" t="s">
        <v>451</v>
      </c>
      <c r="F8650" s="9"/>
      <c r="G8650" s="9"/>
      <c r="H8650" s="10" t="s">
        <v>1350</v>
      </c>
      <c r="I8650" s="10"/>
      <c r="J8650" s="10" t="s">
        <v>11659</v>
      </c>
      <c r="K8650" s="10" t="s">
        <v>11660</v>
      </c>
      <c r="L8650" s="10" t="s">
        <v>1793</v>
      </c>
      <c r="M8650" s="9" t="s">
        <v>456</v>
      </c>
      <c r="N8650" s="12" t="s">
        <v>11662</v>
      </c>
    </row>
    <row r="8651" customFormat="1" spans="1:14">
      <c r="A8651" s="9" t="s">
        <v>9126</v>
      </c>
      <c r="B8651" s="9"/>
      <c r="C8651" s="9" t="s">
        <v>17154</v>
      </c>
      <c r="D8651" s="9" t="s">
        <v>17155</v>
      </c>
      <c r="E8651" s="9" t="s">
        <v>451</v>
      </c>
      <c r="F8651" s="9"/>
      <c r="G8651" s="9"/>
      <c r="H8651" s="10" t="s">
        <v>1350</v>
      </c>
      <c r="I8651" s="10"/>
      <c r="J8651" s="10" t="s">
        <v>11659</v>
      </c>
      <c r="K8651" s="10" t="s">
        <v>11660</v>
      </c>
      <c r="L8651" s="10" t="s">
        <v>14856</v>
      </c>
      <c r="M8651" s="9" t="s">
        <v>456</v>
      </c>
      <c r="N8651" s="12" t="s">
        <v>11662</v>
      </c>
    </row>
    <row r="8652" customFormat="1" spans="1:14">
      <c r="A8652" s="9" t="s">
        <v>9126</v>
      </c>
      <c r="B8652" s="9"/>
      <c r="C8652" s="9" t="s">
        <v>17156</v>
      </c>
      <c r="D8652" s="9" t="s">
        <v>17157</v>
      </c>
      <c r="E8652" s="9" t="s">
        <v>451</v>
      </c>
      <c r="F8652" s="9"/>
      <c r="G8652" s="9"/>
      <c r="H8652" s="10" t="s">
        <v>1350</v>
      </c>
      <c r="I8652" s="10"/>
      <c r="J8652" s="10" t="s">
        <v>11659</v>
      </c>
      <c r="K8652" s="10" t="s">
        <v>11660</v>
      </c>
      <c r="L8652" s="10" t="s">
        <v>15127</v>
      </c>
      <c r="M8652" s="9" t="s">
        <v>456</v>
      </c>
      <c r="N8652" s="12" t="s">
        <v>11662</v>
      </c>
    </row>
    <row r="8653" customFormat="1" spans="1:14">
      <c r="A8653" s="9" t="s">
        <v>9126</v>
      </c>
      <c r="B8653" s="9"/>
      <c r="C8653" s="9" t="s">
        <v>17158</v>
      </c>
      <c r="D8653" s="9" t="s">
        <v>17159</v>
      </c>
      <c r="E8653" s="9" t="s">
        <v>451</v>
      </c>
      <c r="F8653" s="9"/>
      <c r="G8653" s="9"/>
      <c r="H8653" s="10" t="s">
        <v>1350</v>
      </c>
      <c r="I8653" s="10"/>
      <c r="J8653" s="10" t="s">
        <v>11659</v>
      </c>
      <c r="K8653" s="10" t="s">
        <v>11660</v>
      </c>
      <c r="L8653" s="10" t="s">
        <v>1793</v>
      </c>
      <c r="M8653" s="9" t="s">
        <v>456</v>
      </c>
      <c r="N8653" s="12" t="s">
        <v>11662</v>
      </c>
    </row>
    <row r="8654" customFormat="1" spans="1:14">
      <c r="A8654" s="9" t="s">
        <v>9126</v>
      </c>
      <c r="B8654" s="9"/>
      <c r="C8654" s="9" t="s">
        <v>17160</v>
      </c>
      <c r="D8654" s="9" t="s">
        <v>17161</v>
      </c>
      <c r="E8654" s="9" t="s">
        <v>451</v>
      </c>
      <c r="F8654" s="9"/>
      <c r="G8654" s="9"/>
      <c r="H8654" s="10" t="s">
        <v>1350</v>
      </c>
      <c r="I8654" s="10"/>
      <c r="J8654" s="10" t="s">
        <v>11659</v>
      </c>
      <c r="K8654" s="10" t="s">
        <v>11660</v>
      </c>
      <c r="L8654" s="10" t="s">
        <v>1793</v>
      </c>
      <c r="M8654" s="9" t="s">
        <v>456</v>
      </c>
      <c r="N8654" s="12" t="s">
        <v>11662</v>
      </c>
    </row>
    <row r="8655" customFormat="1" spans="1:14">
      <c r="A8655" s="9" t="s">
        <v>9126</v>
      </c>
      <c r="B8655" s="9"/>
      <c r="C8655" s="9" t="s">
        <v>17162</v>
      </c>
      <c r="D8655" s="9" t="s">
        <v>17163</v>
      </c>
      <c r="E8655" s="9" t="s">
        <v>451</v>
      </c>
      <c r="F8655" s="9"/>
      <c r="G8655" s="9"/>
      <c r="H8655" s="10" t="s">
        <v>1350</v>
      </c>
      <c r="I8655" s="10"/>
      <c r="J8655" s="10" t="s">
        <v>11659</v>
      </c>
      <c r="K8655" s="10" t="s">
        <v>11660</v>
      </c>
      <c r="L8655" s="10" t="s">
        <v>1793</v>
      </c>
      <c r="M8655" s="9" t="s">
        <v>456</v>
      </c>
      <c r="N8655" s="12" t="s">
        <v>11662</v>
      </c>
    </row>
    <row r="8656" customFormat="1" spans="1:14">
      <c r="A8656" s="9" t="s">
        <v>9126</v>
      </c>
      <c r="B8656" s="9"/>
      <c r="C8656" s="9" t="s">
        <v>17164</v>
      </c>
      <c r="D8656" s="9" t="s">
        <v>17165</v>
      </c>
      <c r="E8656" s="9" t="s">
        <v>451</v>
      </c>
      <c r="F8656" s="9"/>
      <c r="G8656" s="9"/>
      <c r="H8656" s="10" t="s">
        <v>1350</v>
      </c>
      <c r="I8656" s="10"/>
      <c r="J8656" s="10" t="s">
        <v>11659</v>
      </c>
      <c r="K8656" s="10" t="s">
        <v>11660</v>
      </c>
      <c r="L8656" s="10" t="s">
        <v>1793</v>
      </c>
      <c r="M8656" s="9" t="s">
        <v>456</v>
      </c>
      <c r="N8656" s="12" t="s">
        <v>11662</v>
      </c>
    </row>
    <row r="8657" customFormat="1" spans="1:14">
      <c r="A8657" s="9" t="s">
        <v>9126</v>
      </c>
      <c r="B8657" s="9"/>
      <c r="C8657" s="9" t="s">
        <v>17166</v>
      </c>
      <c r="D8657" s="9" t="s">
        <v>17167</v>
      </c>
      <c r="E8657" s="9" t="s">
        <v>451</v>
      </c>
      <c r="F8657" s="9"/>
      <c r="G8657" s="9"/>
      <c r="H8657" s="10" t="s">
        <v>1350</v>
      </c>
      <c r="I8657" s="10"/>
      <c r="J8657" s="10" t="s">
        <v>11659</v>
      </c>
      <c r="K8657" s="10" t="s">
        <v>11660</v>
      </c>
      <c r="L8657" s="10" t="s">
        <v>1793</v>
      </c>
      <c r="M8657" s="9" t="s">
        <v>456</v>
      </c>
      <c r="N8657" s="12" t="s">
        <v>11662</v>
      </c>
    </row>
    <row r="8658" customFormat="1" spans="1:14">
      <c r="A8658" s="9" t="s">
        <v>9126</v>
      </c>
      <c r="B8658" s="9"/>
      <c r="C8658" s="9" t="s">
        <v>17168</v>
      </c>
      <c r="D8658" s="9" t="s">
        <v>17169</v>
      </c>
      <c r="E8658" s="9" t="s">
        <v>451</v>
      </c>
      <c r="F8658" s="9"/>
      <c r="G8658" s="9"/>
      <c r="H8658" s="10" t="s">
        <v>1350</v>
      </c>
      <c r="I8658" s="10"/>
      <c r="J8658" s="10" t="s">
        <v>11659</v>
      </c>
      <c r="K8658" s="10" t="s">
        <v>11660</v>
      </c>
      <c r="L8658" s="10" t="s">
        <v>1793</v>
      </c>
      <c r="M8658" s="9" t="s">
        <v>456</v>
      </c>
      <c r="N8658" s="12" t="s">
        <v>11662</v>
      </c>
    </row>
    <row r="8659" customFormat="1" spans="1:14">
      <c r="A8659" s="9" t="s">
        <v>9126</v>
      </c>
      <c r="B8659" s="9"/>
      <c r="C8659" s="9" t="s">
        <v>17170</v>
      </c>
      <c r="D8659" s="9" t="s">
        <v>17171</v>
      </c>
      <c r="E8659" s="9" t="s">
        <v>451</v>
      </c>
      <c r="F8659" s="9"/>
      <c r="G8659" s="9"/>
      <c r="H8659" s="10" t="s">
        <v>1350</v>
      </c>
      <c r="I8659" s="10"/>
      <c r="J8659" s="10" t="s">
        <v>11659</v>
      </c>
      <c r="K8659" s="10" t="s">
        <v>11660</v>
      </c>
      <c r="L8659" s="10" t="s">
        <v>1793</v>
      </c>
      <c r="M8659" s="9" t="s">
        <v>456</v>
      </c>
      <c r="N8659" s="12" t="s">
        <v>11662</v>
      </c>
    </row>
    <row r="8660" customFormat="1" spans="1:14">
      <c r="A8660" s="9" t="s">
        <v>9126</v>
      </c>
      <c r="B8660" s="9"/>
      <c r="C8660" s="9" t="s">
        <v>17172</v>
      </c>
      <c r="D8660" s="9" t="s">
        <v>17173</v>
      </c>
      <c r="E8660" s="9" t="s">
        <v>451</v>
      </c>
      <c r="F8660" s="9"/>
      <c r="G8660" s="9"/>
      <c r="H8660" s="10" t="s">
        <v>1350</v>
      </c>
      <c r="I8660" s="10"/>
      <c r="J8660" s="10" t="s">
        <v>11659</v>
      </c>
      <c r="K8660" s="10" t="s">
        <v>11660</v>
      </c>
      <c r="L8660" s="10" t="s">
        <v>1888</v>
      </c>
      <c r="M8660" s="9" t="s">
        <v>456</v>
      </c>
      <c r="N8660" s="12" t="s">
        <v>11662</v>
      </c>
    </row>
    <row r="8661" customFormat="1" spans="1:14">
      <c r="A8661" s="9" t="s">
        <v>9126</v>
      </c>
      <c r="B8661" s="9"/>
      <c r="C8661" s="9" t="s">
        <v>17174</v>
      </c>
      <c r="D8661" s="9" t="s">
        <v>17175</v>
      </c>
      <c r="E8661" s="9" t="s">
        <v>451</v>
      </c>
      <c r="F8661" s="9"/>
      <c r="G8661" s="9"/>
      <c r="H8661" s="10" t="s">
        <v>1350</v>
      </c>
      <c r="I8661" s="10"/>
      <c r="J8661" s="10" t="s">
        <v>11659</v>
      </c>
      <c r="K8661" s="10" t="s">
        <v>11660</v>
      </c>
      <c r="L8661" s="10" t="s">
        <v>1793</v>
      </c>
      <c r="M8661" s="9" t="s">
        <v>456</v>
      </c>
      <c r="N8661" s="12" t="s">
        <v>11662</v>
      </c>
    </row>
    <row r="8662" customFormat="1" spans="1:14">
      <c r="A8662" s="9" t="s">
        <v>9126</v>
      </c>
      <c r="B8662" s="9"/>
      <c r="C8662" s="9" t="s">
        <v>17176</v>
      </c>
      <c r="D8662" s="9" t="s">
        <v>17177</v>
      </c>
      <c r="E8662" s="9" t="s">
        <v>451</v>
      </c>
      <c r="F8662" s="9"/>
      <c r="G8662" s="9"/>
      <c r="H8662" s="10" t="s">
        <v>1350</v>
      </c>
      <c r="I8662" s="10"/>
      <c r="J8662" s="10" t="s">
        <v>11659</v>
      </c>
      <c r="K8662" s="10" t="s">
        <v>11660</v>
      </c>
      <c r="L8662" s="10" t="s">
        <v>1793</v>
      </c>
      <c r="M8662" s="9" t="s">
        <v>456</v>
      </c>
      <c r="N8662" s="12" t="s">
        <v>11662</v>
      </c>
    </row>
    <row r="8663" customFormat="1" spans="1:14">
      <c r="A8663" s="9" t="s">
        <v>9126</v>
      </c>
      <c r="B8663" s="9"/>
      <c r="C8663" s="9" t="s">
        <v>17178</v>
      </c>
      <c r="D8663" s="9" t="s">
        <v>17179</v>
      </c>
      <c r="E8663" s="9" t="s">
        <v>451</v>
      </c>
      <c r="F8663" s="9"/>
      <c r="G8663" s="9"/>
      <c r="H8663" s="10" t="s">
        <v>1350</v>
      </c>
      <c r="I8663" s="10"/>
      <c r="J8663" s="10" t="s">
        <v>11659</v>
      </c>
      <c r="K8663" s="10" t="s">
        <v>11660</v>
      </c>
      <c r="L8663" s="10" t="s">
        <v>14856</v>
      </c>
      <c r="M8663" s="9" t="s">
        <v>456</v>
      </c>
      <c r="N8663" s="12" t="s">
        <v>11662</v>
      </c>
    </row>
    <row r="8664" customFormat="1" spans="1:14">
      <c r="A8664" s="9" t="s">
        <v>9126</v>
      </c>
      <c r="B8664" s="9"/>
      <c r="C8664" s="9" t="s">
        <v>17180</v>
      </c>
      <c r="D8664" s="9" t="s">
        <v>17181</v>
      </c>
      <c r="E8664" s="9" t="s">
        <v>451</v>
      </c>
      <c r="F8664" s="9"/>
      <c r="G8664" s="9"/>
      <c r="H8664" s="10" t="s">
        <v>1350</v>
      </c>
      <c r="I8664" s="10"/>
      <c r="J8664" s="10" t="s">
        <v>11659</v>
      </c>
      <c r="K8664" s="10" t="s">
        <v>11660</v>
      </c>
      <c r="L8664" s="10" t="s">
        <v>1793</v>
      </c>
      <c r="M8664" s="9" t="s">
        <v>456</v>
      </c>
      <c r="N8664" s="12" t="s">
        <v>11662</v>
      </c>
    </row>
    <row r="8665" customFormat="1" spans="1:14">
      <c r="A8665" s="9" t="s">
        <v>9126</v>
      </c>
      <c r="B8665" s="9"/>
      <c r="C8665" s="9" t="s">
        <v>17182</v>
      </c>
      <c r="D8665" s="9" t="s">
        <v>17183</v>
      </c>
      <c r="E8665" s="9" t="s">
        <v>451</v>
      </c>
      <c r="F8665" s="9"/>
      <c r="G8665" s="9"/>
      <c r="H8665" s="10" t="s">
        <v>1350</v>
      </c>
      <c r="I8665" s="10"/>
      <c r="J8665" s="10" t="s">
        <v>11659</v>
      </c>
      <c r="K8665" s="10" t="s">
        <v>11660</v>
      </c>
      <c r="L8665" s="10" t="s">
        <v>460</v>
      </c>
      <c r="M8665" s="9" t="s">
        <v>456</v>
      </c>
      <c r="N8665" s="12" t="s">
        <v>11662</v>
      </c>
    </row>
    <row r="8666" customFormat="1" spans="1:14">
      <c r="A8666" s="9" t="s">
        <v>9126</v>
      </c>
      <c r="B8666" s="9"/>
      <c r="C8666" s="9" t="s">
        <v>17184</v>
      </c>
      <c r="D8666" s="9" t="s">
        <v>16887</v>
      </c>
      <c r="E8666" s="9" t="s">
        <v>451</v>
      </c>
      <c r="F8666" s="9"/>
      <c r="G8666" s="9"/>
      <c r="H8666" s="10" t="s">
        <v>1350</v>
      </c>
      <c r="I8666" s="10"/>
      <c r="J8666" s="10" t="s">
        <v>11659</v>
      </c>
      <c r="K8666" s="10" t="s">
        <v>11660</v>
      </c>
      <c r="L8666" s="10" t="s">
        <v>1793</v>
      </c>
      <c r="M8666" s="9" t="s">
        <v>456</v>
      </c>
      <c r="N8666" s="12" t="s">
        <v>11662</v>
      </c>
    </row>
    <row r="8667" customFormat="1" spans="1:14">
      <c r="A8667" s="9" t="s">
        <v>9126</v>
      </c>
      <c r="B8667" s="9"/>
      <c r="C8667" s="9" t="s">
        <v>17185</v>
      </c>
      <c r="D8667" s="9" t="s">
        <v>17186</v>
      </c>
      <c r="E8667" s="9" t="s">
        <v>451</v>
      </c>
      <c r="F8667" s="9"/>
      <c r="G8667" s="9"/>
      <c r="H8667" s="10" t="s">
        <v>1350</v>
      </c>
      <c r="I8667" s="10"/>
      <c r="J8667" s="10" t="s">
        <v>11659</v>
      </c>
      <c r="K8667" s="10" t="s">
        <v>11660</v>
      </c>
      <c r="L8667" s="10" t="s">
        <v>1793</v>
      </c>
      <c r="M8667" s="9" t="s">
        <v>456</v>
      </c>
      <c r="N8667" s="12" t="s">
        <v>11662</v>
      </c>
    </row>
    <row r="8668" customFormat="1" spans="1:14">
      <c r="A8668" s="9" t="s">
        <v>9126</v>
      </c>
      <c r="B8668" s="9"/>
      <c r="C8668" s="9" t="s">
        <v>17187</v>
      </c>
      <c r="D8668" s="9" t="s">
        <v>17188</v>
      </c>
      <c r="E8668" s="9" t="s">
        <v>451</v>
      </c>
      <c r="F8668" s="9"/>
      <c r="G8668" s="9"/>
      <c r="H8668" s="10" t="s">
        <v>1350</v>
      </c>
      <c r="I8668" s="10"/>
      <c r="J8668" s="10" t="s">
        <v>11659</v>
      </c>
      <c r="K8668" s="10" t="s">
        <v>11660</v>
      </c>
      <c r="L8668" s="10" t="s">
        <v>14856</v>
      </c>
      <c r="M8668" s="9" t="s">
        <v>456</v>
      </c>
      <c r="N8668" s="12" t="s">
        <v>11662</v>
      </c>
    </row>
    <row r="8669" customFormat="1" spans="1:14">
      <c r="A8669" s="9" t="s">
        <v>9126</v>
      </c>
      <c r="B8669" s="9"/>
      <c r="C8669" s="9" t="s">
        <v>17189</v>
      </c>
      <c r="D8669" s="9" t="s">
        <v>17190</v>
      </c>
      <c r="E8669" s="9" t="s">
        <v>451</v>
      </c>
      <c r="F8669" s="9"/>
      <c r="G8669" s="9"/>
      <c r="H8669" s="10" t="s">
        <v>1350</v>
      </c>
      <c r="I8669" s="10"/>
      <c r="J8669" s="10" t="s">
        <v>11659</v>
      </c>
      <c r="K8669" s="10" t="s">
        <v>11660</v>
      </c>
      <c r="L8669" s="10" t="s">
        <v>14856</v>
      </c>
      <c r="M8669" s="9" t="s">
        <v>456</v>
      </c>
      <c r="N8669" s="12" t="s">
        <v>11662</v>
      </c>
    </row>
    <row r="8670" customFormat="1" spans="1:14">
      <c r="A8670" s="9" t="s">
        <v>9126</v>
      </c>
      <c r="B8670" s="9"/>
      <c r="C8670" s="9" t="s">
        <v>17191</v>
      </c>
      <c r="D8670" s="9" t="s">
        <v>17192</v>
      </c>
      <c r="E8670" s="9" t="s">
        <v>451</v>
      </c>
      <c r="F8670" s="9"/>
      <c r="G8670" s="9"/>
      <c r="H8670" s="10" t="s">
        <v>1350</v>
      </c>
      <c r="I8670" s="10"/>
      <c r="J8670" s="10" t="s">
        <v>11659</v>
      </c>
      <c r="K8670" s="10" t="s">
        <v>11660</v>
      </c>
      <c r="L8670" s="10" t="s">
        <v>14856</v>
      </c>
      <c r="M8670" s="9" t="s">
        <v>456</v>
      </c>
      <c r="N8670" s="12" t="s">
        <v>11662</v>
      </c>
    </row>
    <row r="8671" customFormat="1" spans="1:14">
      <c r="A8671" s="9" t="s">
        <v>9126</v>
      </c>
      <c r="B8671" s="9"/>
      <c r="C8671" s="9" t="s">
        <v>17193</v>
      </c>
      <c r="D8671" s="9" t="s">
        <v>17194</v>
      </c>
      <c r="E8671" s="9" t="s">
        <v>451</v>
      </c>
      <c r="F8671" s="9"/>
      <c r="G8671" s="9"/>
      <c r="H8671" s="10" t="s">
        <v>1350</v>
      </c>
      <c r="I8671" s="10"/>
      <c r="J8671" s="10" t="s">
        <v>11659</v>
      </c>
      <c r="K8671" s="10" t="s">
        <v>11660</v>
      </c>
      <c r="L8671" s="10" t="s">
        <v>1793</v>
      </c>
      <c r="M8671" s="9" t="s">
        <v>456</v>
      </c>
      <c r="N8671" s="12" t="s">
        <v>11662</v>
      </c>
    </row>
    <row r="8672" customFormat="1" spans="1:14">
      <c r="A8672" s="9" t="s">
        <v>9126</v>
      </c>
      <c r="B8672" s="9"/>
      <c r="C8672" s="9" t="s">
        <v>17195</v>
      </c>
      <c r="D8672" s="9" t="s">
        <v>17196</v>
      </c>
      <c r="E8672" s="9" t="s">
        <v>451</v>
      </c>
      <c r="F8672" s="9"/>
      <c r="G8672" s="9"/>
      <c r="H8672" s="9" t="s">
        <v>1350</v>
      </c>
      <c r="I8672" s="9"/>
      <c r="J8672" s="10" t="s">
        <v>11659</v>
      </c>
      <c r="K8672" s="9" t="s">
        <v>11660</v>
      </c>
      <c r="L8672" s="10" t="s">
        <v>1793</v>
      </c>
      <c r="M8672" s="9" t="s">
        <v>456</v>
      </c>
      <c r="N8672" s="12" t="s">
        <v>11662</v>
      </c>
    </row>
    <row r="8673" customFormat="1" spans="1:14">
      <c r="A8673" s="9" t="s">
        <v>9126</v>
      </c>
      <c r="B8673" s="9"/>
      <c r="C8673" s="9" t="s">
        <v>17197</v>
      </c>
      <c r="D8673" s="9" t="s">
        <v>17198</v>
      </c>
      <c r="E8673" s="9" t="s">
        <v>451</v>
      </c>
      <c r="F8673" s="9"/>
      <c r="G8673" s="9"/>
      <c r="H8673" s="10" t="s">
        <v>1350</v>
      </c>
      <c r="I8673" s="10"/>
      <c r="J8673" s="10" t="s">
        <v>11659</v>
      </c>
      <c r="K8673" s="10" t="s">
        <v>11660</v>
      </c>
      <c r="L8673" s="10" t="s">
        <v>1793</v>
      </c>
      <c r="M8673" s="9" t="s">
        <v>456</v>
      </c>
      <c r="N8673" s="12" t="s">
        <v>11662</v>
      </c>
    </row>
    <row r="8674" customFormat="1" spans="1:14">
      <c r="A8674" s="9" t="s">
        <v>9126</v>
      </c>
      <c r="B8674" s="9"/>
      <c r="C8674" s="9" t="s">
        <v>17199</v>
      </c>
      <c r="D8674" s="9" t="s">
        <v>17200</v>
      </c>
      <c r="E8674" s="9" t="s">
        <v>451</v>
      </c>
      <c r="F8674" s="9"/>
      <c r="G8674" s="9"/>
      <c r="H8674" s="10" t="s">
        <v>1350</v>
      </c>
      <c r="I8674" s="10"/>
      <c r="J8674" s="10" t="s">
        <v>11659</v>
      </c>
      <c r="K8674" s="10" t="s">
        <v>11660</v>
      </c>
      <c r="L8674" s="10" t="s">
        <v>1793</v>
      </c>
      <c r="M8674" s="9" t="s">
        <v>456</v>
      </c>
      <c r="N8674" s="12" t="s">
        <v>11662</v>
      </c>
    </row>
    <row r="8675" customFormat="1" spans="1:14">
      <c r="A8675" s="9" t="s">
        <v>9126</v>
      </c>
      <c r="B8675" s="9"/>
      <c r="C8675" s="9" t="s">
        <v>17201</v>
      </c>
      <c r="D8675" s="9" t="s">
        <v>17202</v>
      </c>
      <c r="E8675" s="9" t="s">
        <v>451</v>
      </c>
      <c r="F8675" s="9"/>
      <c r="G8675" s="9"/>
      <c r="H8675" s="10" t="s">
        <v>1350</v>
      </c>
      <c r="I8675" s="10"/>
      <c r="J8675" s="10" t="s">
        <v>11659</v>
      </c>
      <c r="K8675" s="10" t="s">
        <v>11660</v>
      </c>
      <c r="L8675" s="10" t="s">
        <v>1793</v>
      </c>
      <c r="M8675" s="9" t="s">
        <v>456</v>
      </c>
      <c r="N8675" s="12" t="s">
        <v>11662</v>
      </c>
    </row>
    <row r="8676" customFormat="1" spans="1:14">
      <c r="A8676" s="9" t="s">
        <v>9126</v>
      </c>
      <c r="B8676" s="9"/>
      <c r="C8676" s="9" t="s">
        <v>17203</v>
      </c>
      <c r="D8676" s="9" t="s">
        <v>17204</v>
      </c>
      <c r="E8676" s="9" t="s">
        <v>451</v>
      </c>
      <c r="F8676" s="9"/>
      <c r="G8676" s="9"/>
      <c r="H8676" s="10" t="s">
        <v>1350</v>
      </c>
      <c r="I8676" s="10"/>
      <c r="J8676" s="10" t="s">
        <v>11659</v>
      </c>
      <c r="K8676" s="10" t="s">
        <v>11660</v>
      </c>
      <c r="L8676" s="10" t="s">
        <v>1793</v>
      </c>
      <c r="M8676" s="9" t="s">
        <v>456</v>
      </c>
      <c r="N8676" s="12" t="s">
        <v>11662</v>
      </c>
    </row>
    <row r="8677" customFormat="1" spans="1:14">
      <c r="A8677" s="9" t="s">
        <v>9126</v>
      </c>
      <c r="B8677" s="9"/>
      <c r="C8677" s="9" t="s">
        <v>17205</v>
      </c>
      <c r="D8677" s="9" t="s">
        <v>17206</v>
      </c>
      <c r="E8677" s="9" t="s">
        <v>451</v>
      </c>
      <c r="F8677" s="9"/>
      <c r="G8677" s="9"/>
      <c r="H8677" s="10" t="s">
        <v>1350</v>
      </c>
      <c r="I8677" s="10"/>
      <c r="J8677" s="10" t="s">
        <v>11659</v>
      </c>
      <c r="K8677" s="10" t="s">
        <v>11660</v>
      </c>
      <c r="L8677" s="10" t="s">
        <v>1793</v>
      </c>
      <c r="M8677" s="9" t="s">
        <v>456</v>
      </c>
      <c r="N8677" s="12" t="s">
        <v>11662</v>
      </c>
    </row>
    <row r="8678" customFormat="1" spans="1:14">
      <c r="A8678" s="9" t="s">
        <v>9126</v>
      </c>
      <c r="B8678" s="9"/>
      <c r="C8678" s="9" t="s">
        <v>17207</v>
      </c>
      <c r="D8678" s="9" t="s">
        <v>17208</v>
      </c>
      <c r="E8678" s="9" t="s">
        <v>451</v>
      </c>
      <c r="F8678" s="9"/>
      <c r="G8678" s="9"/>
      <c r="H8678" s="10" t="s">
        <v>1350</v>
      </c>
      <c r="I8678" s="10"/>
      <c r="J8678" s="10" t="s">
        <v>11659</v>
      </c>
      <c r="K8678" s="10" t="s">
        <v>11660</v>
      </c>
      <c r="L8678" s="10" t="s">
        <v>1793</v>
      </c>
      <c r="M8678" s="9" t="s">
        <v>456</v>
      </c>
      <c r="N8678" s="12" t="s">
        <v>11662</v>
      </c>
    </row>
    <row r="8679" customFormat="1" spans="1:14">
      <c r="A8679" s="9" t="s">
        <v>9126</v>
      </c>
      <c r="B8679" s="9"/>
      <c r="C8679" s="9" t="s">
        <v>17209</v>
      </c>
      <c r="D8679" s="9" t="s">
        <v>17210</v>
      </c>
      <c r="E8679" s="9" t="s">
        <v>451</v>
      </c>
      <c r="F8679" s="9"/>
      <c r="G8679" s="9"/>
      <c r="H8679" s="10" t="s">
        <v>1350</v>
      </c>
      <c r="I8679" s="10"/>
      <c r="J8679" s="10" t="s">
        <v>11659</v>
      </c>
      <c r="K8679" s="10" t="s">
        <v>11660</v>
      </c>
      <c r="L8679" s="10" t="s">
        <v>1793</v>
      </c>
      <c r="M8679" s="9" t="s">
        <v>456</v>
      </c>
      <c r="N8679" s="12" t="s">
        <v>11662</v>
      </c>
    </row>
    <row r="8680" customFormat="1" spans="1:14">
      <c r="A8680" s="9" t="s">
        <v>9126</v>
      </c>
      <c r="B8680" s="9"/>
      <c r="C8680" s="9" t="s">
        <v>17211</v>
      </c>
      <c r="D8680" s="9" t="s">
        <v>17212</v>
      </c>
      <c r="E8680" s="9" t="s">
        <v>451</v>
      </c>
      <c r="F8680" s="9"/>
      <c r="G8680" s="9"/>
      <c r="H8680" s="10" t="s">
        <v>1350</v>
      </c>
      <c r="I8680" s="10"/>
      <c r="J8680" s="10" t="s">
        <v>11659</v>
      </c>
      <c r="K8680" s="10" t="s">
        <v>11660</v>
      </c>
      <c r="L8680" s="10" t="s">
        <v>1793</v>
      </c>
      <c r="M8680" s="9" t="s">
        <v>456</v>
      </c>
      <c r="N8680" s="12" t="s">
        <v>11662</v>
      </c>
    </row>
    <row r="8681" customFormat="1" spans="1:14">
      <c r="A8681" s="9" t="s">
        <v>9126</v>
      </c>
      <c r="B8681" s="9"/>
      <c r="C8681" s="9" t="s">
        <v>17213</v>
      </c>
      <c r="D8681" s="9" t="s">
        <v>17214</v>
      </c>
      <c r="E8681" s="9" t="s">
        <v>451</v>
      </c>
      <c r="F8681" s="9"/>
      <c r="G8681" s="9"/>
      <c r="H8681" s="10" t="s">
        <v>1350</v>
      </c>
      <c r="I8681" s="10"/>
      <c r="J8681" s="10" t="s">
        <v>11659</v>
      </c>
      <c r="K8681" s="10" t="s">
        <v>11660</v>
      </c>
      <c r="L8681" s="10" t="s">
        <v>1793</v>
      </c>
      <c r="M8681" s="9" t="s">
        <v>456</v>
      </c>
      <c r="N8681" s="12" t="s">
        <v>11662</v>
      </c>
    </row>
    <row r="8682" customFormat="1" spans="1:14">
      <c r="A8682" s="9" t="s">
        <v>9126</v>
      </c>
      <c r="B8682" s="9"/>
      <c r="C8682" s="9" t="s">
        <v>17215</v>
      </c>
      <c r="D8682" s="9" t="s">
        <v>17216</v>
      </c>
      <c r="E8682" s="9" t="s">
        <v>451</v>
      </c>
      <c r="F8682" s="9"/>
      <c r="G8682" s="9"/>
      <c r="H8682" s="10" t="s">
        <v>1350</v>
      </c>
      <c r="I8682" s="10"/>
      <c r="J8682" s="10" t="s">
        <v>11659</v>
      </c>
      <c r="K8682" s="10" t="s">
        <v>11660</v>
      </c>
      <c r="L8682" s="10" t="s">
        <v>1793</v>
      </c>
      <c r="M8682" s="9" t="s">
        <v>456</v>
      </c>
      <c r="N8682" s="12" t="s">
        <v>11662</v>
      </c>
    </row>
    <row r="8683" customFormat="1" spans="1:14">
      <c r="A8683" s="9" t="s">
        <v>9126</v>
      </c>
      <c r="B8683" s="9"/>
      <c r="C8683" s="9" t="s">
        <v>17217</v>
      </c>
      <c r="D8683" s="9" t="s">
        <v>17218</v>
      </c>
      <c r="E8683" s="9" t="s">
        <v>451</v>
      </c>
      <c r="F8683" s="9"/>
      <c r="G8683" s="9"/>
      <c r="H8683" s="10" t="s">
        <v>1350</v>
      </c>
      <c r="I8683" s="10"/>
      <c r="J8683" s="10" t="s">
        <v>11659</v>
      </c>
      <c r="K8683" s="10" t="s">
        <v>11660</v>
      </c>
      <c r="L8683" s="10" t="s">
        <v>1793</v>
      </c>
      <c r="M8683" s="9" t="s">
        <v>456</v>
      </c>
      <c r="N8683" s="12" t="s">
        <v>11662</v>
      </c>
    </row>
    <row r="8684" customFormat="1" spans="1:14">
      <c r="A8684" s="9" t="s">
        <v>9126</v>
      </c>
      <c r="B8684" s="9"/>
      <c r="C8684" s="9" t="s">
        <v>17219</v>
      </c>
      <c r="D8684" s="9" t="s">
        <v>17220</v>
      </c>
      <c r="E8684" s="9" t="s">
        <v>451</v>
      </c>
      <c r="F8684" s="9"/>
      <c r="G8684" s="9"/>
      <c r="H8684" s="10" t="s">
        <v>1350</v>
      </c>
      <c r="I8684" s="10"/>
      <c r="J8684" s="10" t="s">
        <v>11659</v>
      </c>
      <c r="K8684" s="10" t="s">
        <v>11660</v>
      </c>
      <c r="L8684" s="10" t="s">
        <v>1793</v>
      </c>
      <c r="M8684" s="9" t="s">
        <v>456</v>
      </c>
      <c r="N8684" s="12" t="s">
        <v>11662</v>
      </c>
    </row>
    <row r="8685" customFormat="1" spans="1:14">
      <c r="A8685" s="9" t="s">
        <v>9126</v>
      </c>
      <c r="B8685" s="9"/>
      <c r="C8685" s="9" t="s">
        <v>17221</v>
      </c>
      <c r="D8685" s="9" t="s">
        <v>17222</v>
      </c>
      <c r="E8685" s="9" t="s">
        <v>451</v>
      </c>
      <c r="F8685" s="9"/>
      <c r="G8685" s="9"/>
      <c r="H8685" s="10" t="s">
        <v>1350</v>
      </c>
      <c r="I8685" s="10"/>
      <c r="J8685" s="10" t="s">
        <v>11659</v>
      </c>
      <c r="K8685" s="10" t="s">
        <v>11660</v>
      </c>
      <c r="L8685" s="10" t="s">
        <v>1793</v>
      </c>
      <c r="M8685" s="9" t="s">
        <v>456</v>
      </c>
      <c r="N8685" s="12" t="s">
        <v>11662</v>
      </c>
    </row>
    <row r="8686" customFormat="1" spans="1:14">
      <c r="A8686" s="9" t="s">
        <v>9126</v>
      </c>
      <c r="B8686" s="9"/>
      <c r="C8686" s="9" t="s">
        <v>17223</v>
      </c>
      <c r="D8686" s="9" t="s">
        <v>17224</v>
      </c>
      <c r="E8686" s="9" t="s">
        <v>451</v>
      </c>
      <c r="F8686" s="9"/>
      <c r="G8686" s="9"/>
      <c r="H8686" s="10" t="s">
        <v>1350</v>
      </c>
      <c r="I8686" s="10"/>
      <c r="J8686" s="10" t="s">
        <v>11659</v>
      </c>
      <c r="K8686" s="10" t="s">
        <v>11660</v>
      </c>
      <c r="L8686" s="10" t="s">
        <v>14856</v>
      </c>
      <c r="M8686" s="9" t="s">
        <v>456</v>
      </c>
      <c r="N8686" s="12" t="s">
        <v>11662</v>
      </c>
    </row>
    <row r="8687" customFormat="1" spans="1:14">
      <c r="A8687" s="9" t="s">
        <v>9126</v>
      </c>
      <c r="B8687" s="9"/>
      <c r="C8687" s="9" t="s">
        <v>17225</v>
      </c>
      <c r="D8687" s="9" t="s">
        <v>17226</v>
      </c>
      <c r="E8687" s="9" t="s">
        <v>451</v>
      </c>
      <c r="F8687" s="9"/>
      <c r="G8687" s="9"/>
      <c r="H8687" s="10" t="s">
        <v>1350</v>
      </c>
      <c r="I8687" s="10"/>
      <c r="J8687" s="10" t="s">
        <v>11659</v>
      </c>
      <c r="K8687" s="10" t="s">
        <v>11660</v>
      </c>
      <c r="L8687" s="10" t="s">
        <v>1793</v>
      </c>
      <c r="M8687" s="9" t="s">
        <v>456</v>
      </c>
      <c r="N8687" s="12" t="s">
        <v>11662</v>
      </c>
    </row>
    <row r="8688" customFormat="1" spans="1:14">
      <c r="A8688" s="9" t="s">
        <v>9126</v>
      </c>
      <c r="B8688" s="9"/>
      <c r="C8688" s="9" t="s">
        <v>17227</v>
      </c>
      <c r="D8688" s="9" t="s">
        <v>17228</v>
      </c>
      <c r="E8688" s="9" t="s">
        <v>451</v>
      </c>
      <c r="F8688" s="9"/>
      <c r="G8688" s="9"/>
      <c r="H8688" s="10" t="s">
        <v>1350</v>
      </c>
      <c r="I8688" s="10"/>
      <c r="J8688" s="10" t="s">
        <v>11659</v>
      </c>
      <c r="K8688" s="10" t="s">
        <v>11660</v>
      </c>
      <c r="L8688" s="10" t="s">
        <v>1793</v>
      </c>
      <c r="M8688" s="9" t="s">
        <v>456</v>
      </c>
      <c r="N8688" s="12" t="s">
        <v>11662</v>
      </c>
    </row>
    <row r="8689" customFormat="1" spans="1:14">
      <c r="A8689" s="9" t="s">
        <v>9126</v>
      </c>
      <c r="B8689" s="9"/>
      <c r="C8689" s="9" t="s">
        <v>17229</v>
      </c>
      <c r="D8689" s="9" t="s">
        <v>17230</v>
      </c>
      <c r="E8689" s="9" t="s">
        <v>451</v>
      </c>
      <c r="F8689" s="9"/>
      <c r="G8689" s="9"/>
      <c r="H8689" s="10" t="s">
        <v>1350</v>
      </c>
      <c r="I8689" s="10"/>
      <c r="J8689" s="10" t="s">
        <v>11659</v>
      </c>
      <c r="K8689" s="10" t="s">
        <v>11660</v>
      </c>
      <c r="L8689" s="10" t="s">
        <v>1789</v>
      </c>
      <c r="M8689" s="9" t="s">
        <v>456</v>
      </c>
      <c r="N8689" s="12" t="s">
        <v>11662</v>
      </c>
    </row>
    <row r="8690" customFormat="1" spans="1:14">
      <c r="A8690" s="9" t="s">
        <v>9126</v>
      </c>
      <c r="B8690" s="9"/>
      <c r="C8690" s="9" t="s">
        <v>17231</v>
      </c>
      <c r="D8690" s="9" t="s">
        <v>17232</v>
      </c>
      <c r="E8690" s="9" t="s">
        <v>451</v>
      </c>
      <c r="F8690" s="9"/>
      <c r="G8690" s="9"/>
      <c r="H8690" s="10" t="s">
        <v>1350</v>
      </c>
      <c r="I8690" s="10"/>
      <c r="J8690" s="10" t="s">
        <v>11659</v>
      </c>
      <c r="K8690" s="10" t="s">
        <v>11660</v>
      </c>
      <c r="L8690" s="10" t="s">
        <v>1793</v>
      </c>
      <c r="M8690" s="9" t="s">
        <v>456</v>
      </c>
      <c r="N8690" s="12" t="s">
        <v>11662</v>
      </c>
    </row>
    <row r="8691" customFormat="1" spans="1:14">
      <c r="A8691" s="9" t="s">
        <v>9126</v>
      </c>
      <c r="B8691" s="9"/>
      <c r="C8691" s="9" t="s">
        <v>17233</v>
      </c>
      <c r="D8691" s="9" t="s">
        <v>17234</v>
      </c>
      <c r="E8691" s="9" t="s">
        <v>451</v>
      </c>
      <c r="F8691" s="9"/>
      <c r="G8691" s="9"/>
      <c r="H8691" s="10" t="s">
        <v>1350</v>
      </c>
      <c r="I8691" s="10"/>
      <c r="J8691" s="10" t="s">
        <v>11659</v>
      </c>
      <c r="K8691" s="10" t="s">
        <v>11660</v>
      </c>
      <c r="L8691" s="10" t="s">
        <v>1793</v>
      </c>
      <c r="M8691" s="9" t="s">
        <v>456</v>
      </c>
      <c r="N8691" s="12" t="s">
        <v>11662</v>
      </c>
    </row>
    <row r="8692" customFormat="1" spans="1:14">
      <c r="A8692" s="9" t="s">
        <v>9126</v>
      </c>
      <c r="B8692" s="9"/>
      <c r="C8692" s="9" t="s">
        <v>17235</v>
      </c>
      <c r="D8692" s="9" t="s">
        <v>17236</v>
      </c>
      <c r="E8692" s="9" t="s">
        <v>451</v>
      </c>
      <c r="F8692" s="9"/>
      <c r="G8692" s="9"/>
      <c r="H8692" s="10" t="s">
        <v>1350</v>
      </c>
      <c r="I8692" s="10"/>
      <c r="J8692" s="10" t="s">
        <v>11659</v>
      </c>
      <c r="K8692" s="10" t="s">
        <v>11660</v>
      </c>
      <c r="L8692" s="10" t="s">
        <v>1793</v>
      </c>
      <c r="M8692" s="9" t="s">
        <v>456</v>
      </c>
      <c r="N8692" s="12" t="s">
        <v>11662</v>
      </c>
    </row>
    <row r="8693" customFormat="1" spans="1:14">
      <c r="A8693" s="9" t="s">
        <v>9126</v>
      </c>
      <c r="B8693" s="9"/>
      <c r="C8693" s="9" t="s">
        <v>17237</v>
      </c>
      <c r="D8693" s="9" t="s">
        <v>17238</v>
      </c>
      <c r="E8693" s="9" t="s">
        <v>451</v>
      </c>
      <c r="F8693" s="9"/>
      <c r="G8693" s="9"/>
      <c r="H8693" s="10" t="s">
        <v>1350</v>
      </c>
      <c r="I8693" s="10"/>
      <c r="J8693" s="10" t="s">
        <v>11659</v>
      </c>
      <c r="K8693" s="10" t="s">
        <v>11660</v>
      </c>
      <c r="L8693" s="10" t="s">
        <v>1793</v>
      </c>
      <c r="M8693" s="9" t="s">
        <v>456</v>
      </c>
      <c r="N8693" s="12" t="s">
        <v>11662</v>
      </c>
    </row>
    <row r="8694" customFormat="1" spans="1:14">
      <c r="A8694" s="9" t="s">
        <v>9126</v>
      </c>
      <c r="B8694" s="9"/>
      <c r="C8694" s="9" t="s">
        <v>17239</v>
      </c>
      <c r="D8694" s="9" t="s">
        <v>17240</v>
      </c>
      <c r="E8694" s="9" t="s">
        <v>451</v>
      </c>
      <c r="F8694" s="9"/>
      <c r="G8694" s="9"/>
      <c r="H8694" s="10" t="s">
        <v>1350</v>
      </c>
      <c r="I8694" s="10"/>
      <c r="J8694" s="10" t="s">
        <v>11659</v>
      </c>
      <c r="K8694" s="10" t="s">
        <v>11660</v>
      </c>
      <c r="L8694" s="10" t="s">
        <v>1793</v>
      </c>
      <c r="M8694" s="9" t="s">
        <v>456</v>
      </c>
      <c r="N8694" s="12" t="s">
        <v>11662</v>
      </c>
    </row>
    <row r="8695" customFormat="1" spans="1:14">
      <c r="A8695" s="9" t="s">
        <v>9126</v>
      </c>
      <c r="B8695" s="9"/>
      <c r="C8695" s="9" t="s">
        <v>17241</v>
      </c>
      <c r="D8695" s="9" t="s">
        <v>17242</v>
      </c>
      <c r="E8695" s="9" t="s">
        <v>451</v>
      </c>
      <c r="F8695" s="9"/>
      <c r="G8695" s="9"/>
      <c r="H8695" s="10" t="s">
        <v>1350</v>
      </c>
      <c r="I8695" s="10"/>
      <c r="J8695" s="10" t="s">
        <v>11659</v>
      </c>
      <c r="K8695" s="10" t="s">
        <v>11660</v>
      </c>
      <c r="L8695" s="10" t="s">
        <v>1793</v>
      </c>
      <c r="M8695" s="9" t="s">
        <v>456</v>
      </c>
      <c r="N8695" s="12" t="s">
        <v>11662</v>
      </c>
    </row>
    <row r="8696" customFormat="1" spans="1:14">
      <c r="A8696" s="9" t="s">
        <v>9126</v>
      </c>
      <c r="B8696" s="9"/>
      <c r="C8696" s="9" t="s">
        <v>17243</v>
      </c>
      <c r="D8696" s="9" t="s">
        <v>17244</v>
      </c>
      <c r="E8696" s="9" t="s">
        <v>451</v>
      </c>
      <c r="F8696" s="9"/>
      <c r="G8696" s="9"/>
      <c r="H8696" s="10" t="s">
        <v>1350</v>
      </c>
      <c r="I8696" s="10"/>
      <c r="J8696" s="10" t="s">
        <v>11659</v>
      </c>
      <c r="K8696" s="10" t="s">
        <v>11660</v>
      </c>
      <c r="L8696" s="10" t="s">
        <v>14856</v>
      </c>
      <c r="M8696" s="9" t="s">
        <v>456</v>
      </c>
      <c r="N8696" s="12" t="s">
        <v>11662</v>
      </c>
    </row>
    <row r="8697" customFormat="1" spans="1:14">
      <c r="A8697" s="9" t="s">
        <v>9126</v>
      </c>
      <c r="B8697" s="9"/>
      <c r="C8697" s="9" t="s">
        <v>17245</v>
      </c>
      <c r="D8697" s="9" t="s">
        <v>17246</v>
      </c>
      <c r="E8697" s="9" t="s">
        <v>451</v>
      </c>
      <c r="F8697" s="9"/>
      <c r="G8697" s="9"/>
      <c r="H8697" s="10" t="s">
        <v>1350</v>
      </c>
      <c r="I8697" s="10"/>
      <c r="J8697" s="10" t="s">
        <v>11659</v>
      </c>
      <c r="K8697" s="10" t="s">
        <v>11660</v>
      </c>
      <c r="L8697" s="10" t="s">
        <v>1789</v>
      </c>
      <c r="M8697" s="9" t="s">
        <v>456</v>
      </c>
      <c r="N8697" s="12" t="s">
        <v>11662</v>
      </c>
    </row>
    <row r="8698" customFormat="1" spans="1:14">
      <c r="A8698" s="9" t="s">
        <v>9126</v>
      </c>
      <c r="B8698" s="9"/>
      <c r="C8698" s="9" t="s">
        <v>17247</v>
      </c>
      <c r="D8698" s="9" t="s">
        <v>17248</v>
      </c>
      <c r="E8698" s="9" t="s">
        <v>451</v>
      </c>
      <c r="F8698" s="9"/>
      <c r="G8698" s="9"/>
      <c r="H8698" s="10" t="s">
        <v>1350</v>
      </c>
      <c r="I8698" s="10"/>
      <c r="J8698" s="10" t="s">
        <v>11659</v>
      </c>
      <c r="K8698" s="10" t="s">
        <v>11660</v>
      </c>
      <c r="L8698" s="10" t="s">
        <v>1793</v>
      </c>
      <c r="M8698" s="9" t="s">
        <v>456</v>
      </c>
      <c r="N8698" s="12" t="s">
        <v>11662</v>
      </c>
    </row>
    <row r="8699" customFormat="1" spans="1:14">
      <c r="A8699" s="9" t="s">
        <v>9126</v>
      </c>
      <c r="B8699" s="9"/>
      <c r="C8699" s="9" t="s">
        <v>17249</v>
      </c>
      <c r="D8699" s="9" t="s">
        <v>17250</v>
      </c>
      <c r="E8699" s="9" t="s">
        <v>451</v>
      </c>
      <c r="F8699" s="9"/>
      <c r="G8699" s="9"/>
      <c r="H8699" s="10" t="s">
        <v>1350</v>
      </c>
      <c r="I8699" s="10"/>
      <c r="J8699" s="10" t="s">
        <v>11659</v>
      </c>
      <c r="K8699" s="10" t="s">
        <v>11660</v>
      </c>
      <c r="L8699" s="10" t="s">
        <v>1793</v>
      </c>
      <c r="M8699" s="9" t="s">
        <v>456</v>
      </c>
      <c r="N8699" s="12" t="s">
        <v>11662</v>
      </c>
    </row>
    <row r="8700" customFormat="1" spans="1:14">
      <c r="A8700" s="9" t="s">
        <v>9126</v>
      </c>
      <c r="B8700" s="9"/>
      <c r="C8700" s="9" t="s">
        <v>17251</v>
      </c>
      <c r="D8700" s="9" t="s">
        <v>17252</v>
      </c>
      <c r="E8700" s="9" t="s">
        <v>451</v>
      </c>
      <c r="F8700" s="9"/>
      <c r="G8700" s="9"/>
      <c r="H8700" s="10" t="s">
        <v>1350</v>
      </c>
      <c r="I8700" s="10"/>
      <c r="J8700" s="10" t="s">
        <v>11659</v>
      </c>
      <c r="K8700" s="10" t="s">
        <v>11660</v>
      </c>
      <c r="L8700" s="10" t="s">
        <v>1793</v>
      </c>
      <c r="M8700" s="9" t="s">
        <v>456</v>
      </c>
      <c r="N8700" s="12" t="s">
        <v>11662</v>
      </c>
    </row>
    <row r="8701" customFormat="1" spans="1:14">
      <c r="A8701" s="9" t="s">
        <v>9126</v>
      </c>
      <c r="B8701" s="9"/>
      <c r="C8701" s="9" t="s">
        <v>17253</v>
      </c>
      <c r="D8701" s="9" t="s">
        <v>17254</v>
      </c>
      <c r="E8701" s="9" t="s">
        <v>451</v>
      </c>
      <c r="F8701" s="9"/>
      <c r="G8701" s="9"/>
      <c r="H8701" s="10" t="s">
        <v>1350</v>
      </c>
      <c r="I8701" s="10"/>
      <c r="J8701" s="10" t="s">
        <v>11659</v>
      </c>
      <c r="K8701" s="10" t="s">
        <v>11660</v>
      </c>
      <c r="L8701" s="10" t="s">
        <v>1793</v>
      </c>
      <c r="M8701" s="9" t="s">
        <v>456</v>
      </c>
      <c r="N8701" s="12" t="s">
        <v>11662</v>
      </c>
    </row>
    <row r="8702" customFormat="1" spans="1:14">
      <c r="A8702" s="9" t="s">
        <v>9126</v>
      </c>
      <c r="B8702" s="9"/>
      <c r="C8702" s="9" t="s">
        <v>17255</v>
      </c>
      <c r="D8702" s="9" t="s">
        <v>17256</v>
      </c>
      <c r="E8702" s="9" t="s">
        <v>451</v>
      </c>
      <c r="F8702" s="9"/>
      <c r="G8702" s="9"/>
      <c r="H8702" s="10" t="s">
        <v>1350</v>
      </c>
      <c r="I8702" s="10"/>
      <c r="J8702" s="10" t="s">
        <v>11659</v>
      </c>
      <c r="K8702" s="10" t="s">
        <v>11660</v>
      </c>
      <c r="L8702" s="10" t="s">
        <v>1793</v>
      </c>
      <c r="M8702" s="9" t="s">
        <v>456</v>
      </c>
      <c r="N8702" s="12" t="s">
        <v>11662</v>
      </c>
    </row>
    <row r="8703" customFormat="1" spans="1:14">
      <c r="A8703" s="9" t="s">
        <v>9126</v>
      </c>
      <c r="B8703" s="9"/>
      <c r="C8703" s="9" t="s">
        <v>17257</v>
      </c>
      <c r="D8703" s="9" t="s">
        <v>17258</v>
      </c>
      <c r="E8703" s="9" t="s">
        <v>451</v>
      </c>
      <c r="F8703" s="9"/>
      <c r="G8703" s="9"/>
      <c r="H8703" s="10" t="s">
        <v>1350</v>
      </c>
      <c r="I8703" s="10"/>
      <c r="J8703" s="10" t="s">
        <v>11659</v>
      </c>
      <c r="K8703" s="10" t="s">
        <v>11660</v>
      </c>
      <c r="L8703" s="10" t="s">
        <v>1793</v>
      </c>
      <c r="M8703" s="9" t="s">
        <v>456</v>
      </c>
      <c r="N8703" s="12" t="s">
        <v>11662</v>
      </c>
    </row>
    <row r="8704" customFormat="1" spans="1:14">
      <c r="A8704" s="9" t="s">
        <v>9126</v>
      </c>
      <c r="B8704" s="9"/>
      <c r="C8704" s="9" t="s">
        <v>17259</v>
      </c>
      <c r="D8704" s="9" t="s">
        <v>17260</v>
      </c>
      <c r="E8704" s="9" t="s">
        <v>451</v>
      </c>
      <c r="F8704" s="9"/>
      <c r="G8704" s="9"/>
      <c r="H8704" s="10" t="s">
        <v>1350</v>
      </c>
      <c r="I8704" s="10"/>
      <c r="J8704" s="10" t="s">
        <v>11659</v>
      </c>
      <c r="K8704" s="10" t="s">
        <v>11660</v>
      </c>
      <c r="L8704" s="10" t="s">
        <v>1793</v>
      </c>
      <c r="M8704" s="9" t="s">
        <v>456</v>
      </c>
      <c r="N8704" s="12" t="s">
        <v>11662</v>
      </c>
    </row>
    <row r="8705" customFormat="1" spans="1:14">
      <c r="A8705" s="9" t="s">
        <v>9126</v>
      </c>
      <c r="B8705" s="9"/>
      <c r="C8705" s="9" t="s">
        <v>17261</v>
      </c>
      <c r="D8705" s="9" t="s">
        <v>17262</v>
      </c>
      <c r="E8705" s="9" t="s">
        <v>451</v>
      </c>
      <c r="F8705" s="9"/>
      <c r="G8705" s="9"/>
      <c r="H8705" s="10" t="s">
        <v>1350</v>
      </c>
      <c r="I8705" s="10"/>
      <c r="J8705" s="10" t="s">
        <v>11659</v>
      </c>
      <c r="K8705" s="10" t="s">
        <v>11660</v>
      </c>
      <c r="L8705" s="10" t="s">
        <v>1793</v>
      </c>
      <c r="M8705" s="9" t="s">
        <v>456</v>
      </c>
      <c r="N8705" s="12" t="s">
        <v>11662</v>
      </c>
    </row>
    <row r="8706" customFormat="1" spans="1:14">
      <c r="A8706" s="9" t="s">
        <v>9126</v>
      </c>
      <c r="B8706" s="9"/>
      <c r="C8706" s="9" t="s">
        <v>17263</v>
      </c>
      <c r="D8706" s="9" t="s">
        <v>17264</v>
      </c>
      <c r="E8706" s="9" t="s">
        <v>451</v>
      </c>
      <c r="F8706" s="9"/>
      <c r="G8706" s="9"/>
      <c r="H8706" s="10" t="s">
        <v>1350</v>
      </c>
      <c r="I8706" s="10"/>
      <c r="J8706" s="10" t="s">
        <v>11659</v>
      </c>
      <c r="K8706" s="10" t="s">
        <v>11660</v>
      </c>
      <c r="L8706" s="10" t="s">
        <v>1793</v>
      </c>
      <c r="M8706" s="9" t="s">
        <v>456</v>
      </c>
      <c r="N8706" s="12" t="s">
        <v>11662</v>
      </c>
    </row>
    <row r="8707" customFormat="1" spans="1:14">
      <c r="A8707" s="9" t="s">
        <v>9126</v>
      </c>
      <c r="B8707" s="9"/>
      <c r="C8707" s="9" t="s">
        <v>17265</v>
      </c>
      <c r="D8707" s="9" t="s">
        <v>17266</v>
      </c>
      <c r="E8707" s="9" t="s">
        <v>451</v>
      </c>
      <c r="F8707" s="9"/>
      <c r="G8707" s="9"/>
      <c r="H8707" s="10" t="s">
        <v>1350</v>
      </c>
      <c r="I8707" s="10"/>
      <c r="J8707" s="10" t="s">
        <v>11659</v>
      </c>
      <c r="K8707" s="10" t="s">
        <v>11660</v>
      </c>
      <c r="L8707" s="10" t="s">
        <v>1793</v>
      </c>
      <c r="M8707" s="9" t="s">
        <v>456</v>
      </c>
      <c r="N8707" s="12" t="s">
        <v>11662</v>
      </c>
    </row>
    <row r="8708" customFormat="1" spans="1:14">
      <c r="A8708" s="9" t="s">
        <v>9126</v>
      </c>
      <c r="B8708" s="9"/>
      <c r="C8708" s="9" t="s">
        <v>17267</v>
      </c>
      <c r="D8708" s="9" t="s">
        <v>17268</v>
      </c>
      <c r="E8708" s="9" t="s">
        <v>451</v>
      </c>
      <c r="F8708" s="9"/>
      <c r="G8708" s="9"/>
      <c r="H8708" s="10" t="s">
        <v>1350</v>
      </c>
      <c r="I8708" s="10"/>
      <c r="J8708" s="10" t="s">
        <v>11659</v>
      </c>
      <c r="K8708" s="10" t="s">
        <v>11660</v>
      </c>
      <c r="L8708" s="10" t="s">
        <v>1793</v>
      </c>
      <c r="M8708" s="9" t="s">
        <v>456</v>
      </c>
      <c r="N8708" s="12" t="s">
        <v>11662</v>
      </c>
    </row>
    <row r="8709" customFormat="1" spans="1:14">
      <c r="A8709" s="9" t="s">
        <v>9126</v>
      </c>
      <c r="B8709" s="9"/>
      <c r="C8709" s="9" t="s">
        <v>17269</v>
      </c>
      <c r="D8709" s="9" t="s">
        <v>17270</v>
      </c>
      <c r="E8709" s="9" t="s">
        <v>451</v>
      </c>
      <c r="F8709" s="9"/>
      <c r="G8709" s="9"/>
      <c r="H8709" s="10" t="s">
        <v>1350</v>
      </c>
      <c r="I8709" s="10"/>
      <c r="J8709" s="10" t="s">
        <v>11659</v>
      </c>
      <c r="K8709" s="10" t="s">
        <v>11660</v>
      </c>
      <c r="L8709" s="10" t="s">
        <v>1793</v>
      </c>
      <c r="M8709" s="9" t="s">
        <v>456</v>
      </c>
      <c r="N8709" s="12" t="s">
        <v>11662</v>
      </c>
    </row>
    <row r="8710" customFormat="1" spans="1:14">
      <c r="A8710" s="9" t="s">
        <v>9126</v>
      </c>
      <c r="B8710" s="9"/>
      <c r="C8710" s="9" t="s">
        <v>17271</v>
      </c>
      <c r="D8710" s="9" t="s">
        <v>17272</v>
      </c>
      <c r="E8710" s="9" t="s">
        <v>451</v>
      </c>
      <c r="F8710" s="9"/>
      <c r="G8710" s="9"/>
      <c r="H8710" s="10" t="s">
        <v>1350</v>
      </c>
      <c r="I8710" s="10"/>
      <c r="J8710" s="10" t="s">
        <v>11659</v>
      </c>
      <c r="K8710" s="10" t="s">
        <v>11660</v>
      </c>
      <c r="L8710" s="10" t="s">
        <v>1793</v>
      </c>
      <c r="M8710" s="9" t="s">
        <v>456</v>
      </c>
      <c r="N8710" s="12" t="s">
        <v>11662</v>
      </c>
    </row>
    <row r="8711" customFormat="1" spans="1:14">
      <c r="A8711" s="9" t="s">
        <v>9126</v>
      </c>
      <c r="B8711" s="9"/>
      <c r="C8711" s="9" t="s">
        <v>17273</v>
      </c>
      <c r="D8711" s="9" t="s">
        <v>17274</v>
      </c>
      <c r="E8711" s="9" t="s">
        <v>451</v>
      </c>
      <c r="F8711" s="9"/>
      <c r="G8711" s="9"/>
      <c r="H8711" s="10" t="s">
        <v>1350</v>
      </c>
      <c r="I8711" s="10"/>
      <c r="J8711" s="10" t="s">
        <v>11659</v>
      </c>
      <c r="K8711" s="10" t="s">
        <v>11660</v>
      </c>
      <c r="L8711" s="10" t="s">
        <v>1793</v>
      </c>
      <c r="M8711" s="9" t="s">
        <v>456</v>
      </c>
      <c r="N8711" s="12" t="s">
        <v>11662</v>
      </c>
    </row>
    <row r="8712" customFormat="1" spans="1:14">
      <c r="A8712" s="9" t="s">
        <v>9126</v>
      </c>
      <c r="B8712" s="9"/>
      <c r="C8712" s="9" t="s">
        <v>17275</v>
      </c>
      <c r="D8712" s="9" t="s">
        <v>17276</v>
      </c>
      <c r="E8712" s="9" t="s">
        <v>451</v>
      </c>
      <c r="F8712" s="9"/>
      <c r="G8712" s="9"/>
      <c r="H8712" s="10" t="s">
        <v>1350</v>
      </c>
      <c r="I8712" s="10"/>
      <c r="J8712" s="10" t="s">
        <v>11659</v>
      </c>
      <c r="K8712" s="10" t="s">
        <v>11660</v>
      </c>
      <c r="L8712" s="10" t="s">
        <v>1793</v>
      </c>
      <c r="M8712" s="9" t="s">
        <v>456</v>
      </c>
      <c r="N8712" s="12" t="s">
        <v>11662</v>
      </c>
    </row>
    <row r="8713" s="4" customFormat="1" spans="1:14">
      <c r="A8713" s="9" t="s">
        <v>9126</v>
      </c>
      <c r="B8713" s="9"/>
      <c r="C8713" s="9" t="s">
        <v>17277</v>
      </c>
      <c r="D8713" s="9" t="s">
        <v>17278</v>
      </c>
      <c r="E8713" s="9" t="s">
        <v>451</v>
      </c>
      <c r="F8713" s="9"/>
      <c r="G8713" s="9"/>
      <c r="H8713" s="10" t="s">
        <v>1350</v>
      </c>
      <c r="I8713" s="10"/>
      <c r="J8713" s="10" t="s">
        <v>11659</v>
      </c>
      <c r="K8713" s="10" t="s">
        <v>11660</v>
      </c>
      <c r="L8713" s="10" t="s">
        <v>1793</v>
      </c>
      <c r="M8713" s="9" t="s">
        <v>456</v>
      </c>
      <c r="N8713" s="12" t="s">
        <v>11662</v>
      </c>
    </row>
    <row r="8714" s="4" customFormat="1" spans="1:14">
      <c r="A8714" s="9" t="s">
        <v>9126</v>
      </c>
      <c r="B8714" s="9"/>
      <c r="C8714" s="9" t="s">
        <v>17279</v>
      </c>
      <c r="D8714" s="9" t="s">
        <v>17280</v>
      </c>
      <c r="E8714" s="9" t="s">
        <v>451</v>
      </c>
      <c r="F8714" s="9"/>
      <c r="G8714" s="9"/>
      <c r="H8714" s="10" t="s">
        <v>1350</v>
      </c>
      <c r="I8714" s="10"/>
      <c r="J8714" s="10" t="s">
        <v>11659</v>
      </c>
      <c r="K8714" s="10" t="s">
        <v>11660</v>
      </c>
      <c r="L8714" s="10" t="s">
        <v>1793</v>
      </c>
      <c r="M8714" s="9" t="s">
        <v>456</v>
      </c>
      <c r="N8714" s="12" t="s">
        <v>11662</v>
      </c>
    </row>
    <row r="8715" s="4" customFormat="1" spans="1:14">
      <c r="A8715" s="9" t="s">
        <v>9126</v>
      </c>
      <c r="B8715" s="9"/>
      <c r="C8715" s="9" t="s">
        <v>17281</v>
      </c>
      <c r="D8715" s="9" t="s">
        <v>17282</v>
      </c>
      <c r="E8715" s="9" t="s">
        <v>451</v>
      </c>
      <c r="F8715" s="9"/>
      <c r="G8715" s="9"/>
      <c r="H8715" s="10" t="s">
        <v>1350</v>
      </c>
      <c r="I8715" s="10"/>
      <c r="J8715" s="10" t="s">
        <v>11659</v>
      </c>
      <c r="K8715" s="10" t="s">
        <v>11660</v>
      </c>
      <c r="L8715" s="10" t="s">
        <v>1793</v>
      </c>
      <c r="M8715" s="9" t="s">
        <v>456</v>
      </c>
      <c r="N8715" s="12" t="s">
        <v>11662</v>
      </c>
    </row>
    <row r="8716" s="4" customFormat="1" spans="1:14">
      <c r="A8716" s="9" t="s">
        <v>9126</v>
      </c>
      <c r="B8716" s="9"/>
      <c r="C8716" s="9" t="s">
        <v>17283</v>
      </c>
      <c r="D8716" s="9" t="s">
        <v>17284</v>
      </c>
      <c r="E8716" s="9" t="s">
        <v>451</v>
      </c>
      <c r="F8716" s="9"/>
      <c r="G8716" s="9"/>
      <c r="H8716" s="10" t="s">
        <v>1350</v>
      </c>
      <c r="I8716" s="10"/>
      <c r="J8716" s="10" t="s">
        <v>11659</v>
      </c>
      <c r="K8716" s="10" t="s">
        <v>11660</v>
      </c>
      <c r="L8716" s="10" t="s">
        <v>1793</v>
      </c>
      <c r="M8716" s="9" t="s">
        <v>456</v>
      </c>
      <c r="N8716" s="12" t="s">
        <v>11662</v>
      </c>
    </row>
    <row r="8717" s="4" customFormat="1" spans="1:14">
      <c r="A8717" s="9" t="s">
        <v>9126</v>
      </c>
      <c r="B8717" s="9"/>
      <c r="C8717" s="9" t="s">
        <v>17285</v>
      </c>
      <c r="D8717" s="9" t="s">
        <v>17286</v>
      </c>
      <c r="E8717" s="9" t="s">
        <v>451</v>
      </c>
      <c r="F8717" s="9"/>
      <c r="G8717" s="9"/>
      <c r="H8717" s="10" t="s">
        <v>1350</v>
      </c>
      <c r="I8717" s="10"/>
      <c r="J8717" s="10" t="s">
        <v>11659</v>
      </c>
      <c r="K8717" s="10" t="s">
        <v>11660</v>
      </c>
      <c r="L8717" s="10" t="s">
        <v>1793</v>
      </c>
      <c r="M8717" s="9" t="s">
        <v>456</v>
      </c>
      <c r="N8717" s="12" t="s">
        <v>11662</v>
      </c>
    </row>
    <row r="8718" s="4" customFormat="1" spans="1:14">
      <c r="A8718" s="9" t="s">
        <v>9126</v>
      </c>
      <c r="B8718" s="9"/>
      <c r="C8718" s="9" t="s">
        <v>17287</v>
      </c>
      <c r="D8718" s="9" t="s">
        <v>17288</v>
      </c>
      <c r="E8718" s="9" t="s">
        <v>451</v>
      </c>
      <c r="F8718" s="9"/>
      <c r="G8718" s="9"/>
      <c r="H8718" s="10" t="s">
        <v>1350</v>
      </c>
      <c r="I8718" s="10"/>
      <c r="J8718" s="10" t="s">
        <v>11659</v>
      </c>
      <c r="K8718" s="10" t="s">
        <v>11660</v>
      </c>
      <c r="L8718" s="10" t="s">
        <v>1793</v>
      </c>
      <c r="M8718" s="9" t="s">
        <v>456</v>
      </c>
      <c r="N8718" s="12" t="s">
        <v>11662</v>
      </c>
    </row>
    <row r="8719" s="4" customFormat="1" spans="1:14">
      <c r="A8719" s="9" t="s">
        <v>9126</v>
      </c>
      <c r="B8719" s="9"/>
      <c r="C8719" s="9" t="s">
        <v>17289</v>
      </c>
      <c r="D8719" s="9" t="s">
        <v>17290</v>
      </c>
      <c r="E8719" s="9" t="s">
        <v>451</v>
      </c>
      <c r="F8719" s="9"/>
      <c r="G8719" s="9"/>
      <c r="H8719" s="10" t="s">
        <v>1350</v>
      </c>
      <c r="I8719" s="10"/>
      <c r="J8719" s="10" t="s">
        <v>11659</v>
      </c>
      <c r="K8719" s="10" t="s">
        <v>11660</v>
      </c>
      <c r="L8719" s="10" t="s">
        <v>1793</v>
      </c>
      <c r="M8719" s="9" t="s">
        <v>456</v>
      </c>
      <c r="N8719" s="12" t="s">
        <v>11662</v>
      </c>
    </row>
    <row r="8720" s="4" customFormat="1" spans="1:14">
      <c r="A8720" s="9" t="s">
        <v>9126</v>
      </c>
      <c r="B8720" s="9"/>
      <c r="C8720" s="9" t="s">
        <v>17291</v>
      </c>
      <c r="D8720" s="9" t="s">
        <v>17292</v>
      </c>
      <c r="E8720" s="9" t="s">
        <v>451</v>
      </c>
      <c r="F8720" s="9"/>
      <c r="G8720" s="9"/>
      <c r="H8720" s="10" t="s">
        <v>1350</v>
      </c>
      <c r="I8720" s="10"/>
      <c r="J8720" s="10" t="s">
        <v>11659</v>
      </c>
      <c r="K8720" s="10" t="s">
        <v>11660</v>
      </c>
      <c r="L8720" s="10" t="s">
        <v>1793</v>
      </c>
      <c r="M8720" s="9" t="s">
        <v>456</v>
      </c>
      <c r="N8720" s="12" t="s">
        <v>11662</v>
      </c>
    </row>
    <row r="8721" s="4" customFormat="1" spans="1:14">
      <c r="A8721" s="9" t="s">
        <v>9126</v>
      </c>
      <c r="B8721" s="9"/>
      <c r="C8721" s="9" t="s">
        <v>17293</v>
      </c>
      <c r="D8721" s="9" t="s">
        <v>17294</v>
      </c>
      <c r="E8721" s="9" t="s">
        <v>451</v>
      </c>
      <c r="F8721" s="9"/>
      <c r="G8721" s="9"/>
      <c r="H8721" s="10" t="s">
        <v>1350</v>
      </c>
      <c r="I8721" s="10"/>
      <c r="J8721" s="10" t="s">
        <v>11659</v>
      </c>
      <c r="K8721" s="10" t="s">
        <v>11660</v>
      </c>
      <c r="L8721" s="10" t="s">
        <v>1793</v>
      </c>
      <c r="M8721" s="9" t="s">
        <v>456</v>
      </c>
      <c r="N8721" s="12" t="s">
        <v>11662</v>
      </c>
    </row>
    <row r="8722" s="4" customFormat="1" spans="1:14">
      <c r="A8722" s="9" t="s">
        <v>9126</v>
      </c>
      <c r="B8722" s="9"/>
      <c r="C8722" s="9" t="s">
        <v>17295</v>
      </c>
      <c r="D8722" s="9" t="s">
        <v>17296</v>
      </c>
      <c r="E8722" s="9" t="s">
        <v>451</v>
      </c>
      <c r="F8722" s="9"/>
      <c r="G8722" s="9"/>
      <c r="H8722" s="10" t="s">
        <v>1350</v>
      </c>
      <c r="I8722" s="10"/>
      <c r="J8722" s="10" t="s">
        <v>11659</v>
      </c>
      <c r="K8722" s="10" t="s">
        <v>11660</v>
      </c>
      <c r="L8722" s="10" t="s">
        <v>1793</v>
      </c>
      <c r="M8722" s="9" t="s">
        <v>456</v>
      </c>
      <c r="N8722" s="12" t="s">
        <v>11662</v>
      </c>
    </row>
    <row r="8723" s="4" customFormat="1" spans="1:14">
      <c r="A8723" s="9" t="s">
        <v>9126</v>
      </c>
      <c r="B8723" s="9"/>
      <c r="C8723" s="9" t="s">
        <v>17297</v>
      </c>
      <c r="D8723" s="9" t="s">
        <v>17298</v>
      </c>
      <c r="E8723" s="9" t="s">
        <v>451</v>
      </c>
      <c r="F8723" s="9"/>
      <c r="G8723" s="9"/>
      <c r="H8723" s="10" t="s">
        <v>1350</v>
      </c>
      <c r="I8723" s="10"/>
      <c r="J8723" s="10" t="s">
        <v>11659</v>
      </c>
      <c r="K8723" s="10" t="s">
        <v>11660</v>
      </c>
      <c r="L8723" s="10" t="s">
        <v>1793</v>
      </c>
      <c r="M8723" s="9" t="s">
        <v>456</v>
      </c>
      <c r="N8723" s="12" t="s">
        <v>11662</v>
      </c>
    </row>
    <row r="8724" s="4" customFormat="1" spans="1:14">
      <c r="A8724" s="9" t="s">
        <v>9126</v>
      </c>
      <c r="B8724" s="9"/>
      <c r="C8724" s="9" t="s">
        <v>17299</v>
      </c>
      <c r="D8724" s="9" t="s">
        <v>17300</v>
      </c>
      <c r="E8724" s="9" t="s">
        <v>451</v>
      </c>
      <c r="F8724" s="9"/>
      <c r="G8724" s="9"/>
      <c r="H8724" s="10" t="s">
        <v>1350</v>
      </c>
      <c r="I8724" s="10"/>
      <c r="J8724" s="10" t="s">
        <v>11659</v>
      </c>
      <c r="K8724" s="10" t="s">
        <v>11660</v>
      </c>
      <c r="L8724" s="10" t="s">
        <v>1793</v>
      </c>
      <c r="M8724" s="9" t="s">
        <v>456</v>
      </c>
      <c r="N8724" s="12" t="s">
        <v>11662</v>
      </c>
    </row>
    <row r="8725" s="4" customFormat="1" spans="1:14">
      <c r="A8725" s="9" t="s">
        <v>9126</v>
      </c>
      <c r="B8725" s="9"/>
      <c r="C8725" s="9" t="s">
        <v>17301</v>
      </c>
      <c r="D8725" s="9" t="s">
        <v>17302</v>
      </c>
      <c r="E8725" s="9" t="s">
        <v>451</v>
      </c>
      <c r="F8725" s="9"/>
      <c r="G8725" s="9"/>
      <c r="H8725" s="10" t="s">
        <v>1350</v>
      </c>
      <c r="I8725" s="10"/>
      <c r="J8725" s="10" t="s">
        <v>11659</v>
      </c>
      <c r="K8725" s="10" t="s">
        <v>11660</v>
      </c>
      <c r="L8725" s="10" t="s">
        <v>1793</v>
      </c>
      <c r="M8725" s="9" t="s">
        <v>456</v>
      </c>
      <c r="N8725" s="12" t="s">
        <v>11662</v>
      </c>
    </row>
    <row r="8726" s="4" customFormat="1" spans="1:14">
      <c r="A8726" s="9" t="s">
        <v>9126</v>
      </c>
      <c r="B8726" s="9"/>
      <c r="C8726" s="9" t="s">
        <v>17303</v>
      </c>
      <c r="D8726" s="9" t="s">
        <v>17304</v>
      </c>
      <c r="E8726" s="9" t="s">
        <v>451</v>
      </c>
      <c r="F8726" s="9"/>
      <c r="G8726" s="9"/>
      <c r="H8726" s="10" t="s">
        <v>1350</v>
      </c>
      <c r="I8726" s="10"/>
      <c r="J8726" s="10" t="s">
        <v>11659</v>
      </c>
      <c r="K8726" s="10" t="s">
        <v>11660</v>
      </c>
      <c r="L8726" s="10" t="s">
        <v>14856</v>
      </c>
      <c r="M8726" s="9" t="s">
        <v>456</v>
      </c>
      <c r="N8726" s="12" t="s">
        <v>11662</v>
      </c>
    </row>
    <row r="8727" s="4" customFormat="1" spans="1:14">
      <c r="A8727" s="9" t="s">
        <v>9126</v>
      </c>
      <c r="B8727" s="9"/>
      <c r="C8727" s="9" t="s">
        <v>17305</v>
      </c>
      <c r="D8727" s="9" t="s">
        <v>17306</v>
      </c>
      <c r="E8727" s="9" t="s">
        <v>451</v>
      </c>
      <c r="F8727" s="9"/>
      <c r="G8727" s="9"/>
      <c r="H8727" s="10" t="s">
        <v>1350</v>
      </c>
      <c r="I8727" s="10"/>
      <c r="J8727" s="10" t="s">
        <v>11659</v>
      </c>
      <c r="K8727" s="10" t="s">
        <v>11660</v>
      </c>
      <c r="L8727" s="10" t="s">
        <v>1793</v>
      </c>
      <c r="M8727" s="9" t="s">
        <v>456</v>
      </c>
      <c r="N8727" s="12" t="s">
        <v>11662</v>
      </c>
    </row>
    <row r="8728" s="4" customFormat="1" spans="1:14">
      <c r="A8728" s="9" t="s">
        <v>9126</v>
      </c>
      <c r="B8728" s="9"/>
      <c r="C8728" s="9" t="s">
        <v>17307</v>
      </c>
      <c r="D8728" s="9" t="s">
        <v>17308</v>
      </c>
      <c r="E8728" s="9" t="s">
        <v>451</v>
      </c>
      <c r="F8728" s="9"/>
      <c r="G8728" s="9"/>
      <c r="H8728" s="10" t="s">
        <v>1350</v>
      </c>
      <c r="I8728" s="10"/>
      <c r="J8728" s="10" t="s">
        <v>11659</v>
      </c>
      <c r="K8728" s="10" t="s">
        <v>11660</v>
      </c>
      <c r="L8728" s="10" t="s">
        <v>1793</v>
      </c>
      <c r="M8728" s="9" t="s">
        <v>456</v>
      </c>
      <c r="N8728" s="12" t="s">
        <v>11662</v>
      </c>
    </row>
    <row r="8729" s="4" customFormat="1" spans="1:14">
      <c r="A8729" s="9" t="s">
        <v>9126</v>
      </c>
      <c r="B8729" s="9"/>
      <c r="C8729" s="9" t="s">
        <v>17309</v>
      </c>
      <c r="D8729" s="9" t="s">
        <v>17310</v>
      </c>
      <c r="E8729" s="9" t="s">
        <v>451</v>
      </c>
      <c r="F8729" s="9"/>
      <c r="G8729" s="9"/>
      <c r="H8729" s="10" t="s">
        <v>1350</v>
      </c>
      <c r="I8729" s="10"/>
      <c r="J8729" s="10" t="s">
        <v>11659</v>
      </c>
      <c r="K8729" s="10" t="s">
        <v>11660</v>
      </c>
      <c r="L8729" s="10" t="s">
        <v>1793</v>
      </c>
      <c r="M8729" s="9" t="s">
        <v>456</v>
      </c>
      <c r="N8729" s="12" t="s">
        <v>11662</v>
      </c>
    </row>
    <row r="8730" s="4" customFormat="1" spans="1:14">
      <c r="A8730" s="9" t="s">
        <v>9126</v>
      </c>
      <c r="B8730" s="9"/>
      <c r="C8730" s="9" t="s">
        <v>17311</v>
      </c>
      <c r="D8730" s="9" t="s">
        <v>17312</v>
      </c>
      <c r="E8730" s="9" t="s">
        <v>451</v>
      </c>
      <c r="F8730" s="9"/>
      <c r="G8730" s="9"/>
      <c r="H8730" s="10" t="s">
        <v>1350</v>
      </c>
      <c r="I8730" s="10"/>
      <c r="J8730" s="10" t="s">
        <v>11659</v>
      </c>
      <c r="K8730" s="10" t="s">
        <v>11660</v>
      </c>
      <c r="L8730" s="10" t="s">
        <v>1793</v>
      </c>
      <c r="M8730" s="9" t="s">
        <v>456</v>
      </c>
      <c r="N8730" s="12" t="s">
        <v>11662</v>
      </c>
    </row>
    <row r="8731" s="4" customFormat="1" spans="1:14">
      <c r="A8731" s="9" t="s">
        <v>9126</v>
      </c>
      <c r="B8731" s="9"/>
      <c r="C8731" s="9" t="s">
        <v>17313</v>
      </c>
      <c r="D8731" s="9" t="s">
        <v>17314</v>
      </c>
      <c r="E8731" s="9" t="s">
        <v>451</v>
      </c>
      <c r="F8731" s="9"/>
      <c r="G8731" s="9"/>
      <c r="H8731" s="10" t="s">
        <v>1350</v>
      </c>
      <c r="I8731" s="10"/>
      <c r="J8731" s="10" t="s">
        <v>11659</v>
      </c>
      <c r="K8731" s="10" t="s">
        <v>11660</v>
      </c>
      <c r="L8731" s="10" t="s">
        <v>1793</v>
      </c>
      <c r="M8731" s="9" t="s">
        <v>456</v>
      </c>
      <c r="N8731" s="12" t="s">
        <v>11662</v>
      </c>
    </row>
    <row r="8732" s="4" customFormat="1" spans="1:14">
      <c r="A8732" s="9" t="s">
        <v>9126</v>
      </c>
      <c r="B8732" s="9"/>
      <c r="C8732" s="9" t="s">
        <v>17315</v>
      </c>
      <c r="D8732" s="9" t="s">
        <v>17316</v>
      </c>
      <c r="E8732" s="9" t="s">
        <v>451</v>
      </c>
      <c r="F8732" s="9"/>
      <c r="G8732" s="9"/>
      <c r="H8732" s="10" t="s">
        <v>1350</v>
      </c>
      <c r="I8732" s="10"/>
      <c r="J8732" s="10" t="s">
        <v>11659</v>
      </c>
      <c r="K8732" s="10" t="s">
        <v>11660</v>
      </c>
      <c r="L8732" s="10" t="s">
        <v>1793</v>
      </c>
      <c r="M8732" s="9" t="s">
        <v>456</v>
      </c>
      <c r="N8732" s="12" t="s">
        <v>11662</v>
      </c>
    </row>
    <row r="8733" s="4" customFormat="1" spans="1:14">
      <c r="A8733" s="9" t="s">
        <v>9126</v>
      </c>
      <c r="B8733" s="9"/>
      <c r="C8733" s="9" t="s">
        <v>17317</v>
      </c>
      <c r="D8733" s="9" t="s">
        <v>17318</v>
      </c>
      <c r="E8733" s="9" t="s">
        <v>451</v>
      </c>
      <c r="F8733" s="9"/>
      <c r="G8733" s="9"/>
      <c r="H8733" s="10" t="s">
        <v>1350</v>
      </c>
      <c r="I8733" s="10"/>
      <c r="J8733" s="10" t="s">
        <v>11659</v>
      </c>
      <c r="K8733" s="10" t="s">
        <v>11660</v>
      </c>
      <c r="L8733" s="10" t="s">
        <v>1793</v>
      </c>
      <c r="M8733" s="9" t="s">
        <v>456</v>
      </c>
      <c r="N8733" s="12" t="s">
        <v>11662</v>
      </c>
    </row>
    <row r="8734" s="4" customFormat="1" spans="1:14">
      <c r="A8734" s="9" t="s">
        <v>9126</v>
      </c>
      <c r="B8734" s="9"/>
      <c r="C8734" s="9" t="s">
        <v>17319</v>
      </c>
      <c r="D8734" s="9" t="s">
        <v>17320</v>
      </c>
      <c r="E8734" s="9" t="s">
        <v>451</v>
      </c>
      <c r="F8734" s="9"/>
      <c r="G8734" s="9"/>
      <c r="H8734" s="10" t="s">
        <v>1350</v>
      </c>
      <c r="I8734" s="10"/>
      <c r="J8734" s="10" t="s">
        <v>11659</v>
      </c>
      <c r="K8734" s="10" t="s">
        <v>11660</v>
      </c>
      <c r="L8734" s="10" t="s">
        <v>1793</v>
      </c>
      <c r="M8734" s="9" t="s">
        <v>456</v>
      </c>
      <c r="N8734" s="12" t="s">
        <v>11662</v>
      </c>
    </row>
    <row r="8735" s="4" customFormat="1" spans="1:14">
      <c r="A8735" s="9" t="s">
        <v>9126</v>
      </c>
      <c r="B8735" s="9"/>
      <c r="C8735" s="9" t="s">
        <v>17321</v>
      </c>
      <c r="D8735" s="9" t="s">
        <v>17322</v>
      </c>
      <c r="E8735" s="9" t="s">
        <v>451</v>
      </c>
      <c r="F8735" s="9"/>
      <c r="G8735" s="9"/>
      <c r="H8735" s="10" t="s">
        <v>1350</v>
      </c>
      <c r="I8735" s="10"/>
      <c r="J8735" s="10" t="s">
        <v>11659</v>
      </c>
      <c r="K8735" s="10" t="s">
        <v>11660</v>
      </c>
      <c r="L8735" s="10" t="s">
        <v>1793</v>
      </c>
      <c r="M8735" s="9" t="s">
        <v>456</v>
      </c>
      <c r="N8735" s="12" t="s">
        <v>11662</v>
      </c>
    </row>
    <row r="8736" s="4" customFormat="1" spans="1:14">
      <c r="A8736" s="9" t="s">
        <v>9126</v>
      </c>
      <c r="B8736" s="9"/>
      <c r="C8736" s="9" t="s">
        <v>17323</v>
      </c>
      <c r="D8736" s="9" t="s">
        <v>17324</v>
      </c>
      <c r="E8736" s="9" t="s">
        <v>451</v>
      </c>
      <c r="F8736" s="9"/>
      <c r="G8736" s="9"/>
      <c r="H8736" s="10" t="s">
        <v>1350</v>
      </c>
      <c r="I8736" s="10"/>
      <c r="J8736" s="10" t="s">
        <v>11659</v>
      </c>
      <c r="K8736" s="10" t="s">
        <v>11660</v>
      </c>
      <c r="L8736" s="10" t="s">
        <v>1793</v>
      </c>
      <c r="M8736" s="9" t="s">
        <v>456</v>
      </c>
      <c r="N8736" s="12" t="s">
        <v>11662</v>
      </c>
    </row>
    <row r="8737" s="4" customFormat="1" spans="1:14">
      <c r="A8737" s="9" t="s">
        <v>9126</v>
      </c>
      <c r="B8737" s="9"/>
      <c r="C8737" s="9" t="s">
        <v>17325</v>
      </c>
      <c r="D8737" s="9" t="s">
        <v>17326</v>
      </c>
      <c r="E8737" s="9" t="s">
        <v>451</v>
      </c>
      <c r="F8737" s="9"/>
      <c r="G8737" s="9"/>
      <c r="H8737" s="10" t="s">
        <v>1350</v>
      </c>
      <c r="I8737" s="10"/>
      <c r="J8737" s="10" t="s">
        <v>11659</v>
      </c>
      <c r="K8737" s="10" t="s">
        <v>11660</v>
      </c>
      <c r="L8737" s="10" t="s">
        <v>1793</v>
      </c>
      <c r="M8737" s="9" t="s">
        <v>456</v>
      </c>
      <c r="N8737" s="12" t="s">
        <v>11662</v>
      </c>
    </row>
    <row r="8738" s="4" customFormat="1" spans="1:14">
      <c r="A8738" s="9" t="s">
        <v>9126</v>
      </c>
      <c r="B8738" s="9"/>
      <c r="C8738" s="9" t="s">
        <v>17327</v>
      </c>
      <c r="D8738" s="9" t="s">
        <v>17306</v>
      </c>
      <c r="E8738" s="9" t="s">
        <v>451</v>
      </c>
      <c r="F8738" s="9"/>
      <c r="G8738" s="9"/>
      <c r="H8738" s="10" t="s">
        <v>1350</v>
      </c>
      <c r="I8738" s="10"/>
      <c r="J8738" s="10" t="s">
        <v>11659</v>
      </c>
      <c r="K8738" s="10" t="s">
        <v>11660</v>
      </c>
      <c r="L8738" s="10" t="s">
        <v>1793</v>
      </c>
      <c r="M8738" s="9" t="s">
        <v>456</v>
      </c>
      <c r="N8738" s="12" t="s">
        <v>11662</v>
      </c>
    </row>
    <row r="8739" s="4" customFormat="1" spans="1:14">
      <c r="A8739" s="9" t="s">
        <v>9126</v>
      </c>
      <c r="B8739" s="9"/>
      <c r="C8739" s="9" t="s">
        <v>17328</v>
      </c>
      <c r="D8739" s="9" t="s">
        <v>17329</v>
      </c>
      <c r="E8739" s="9" t="s">
        <v>451</v>
      </c>
      <c r="F8739" s="9"/>
      <c r="G8739" s="9"/>
      <c r="H8739" s="10" t="s">
        <v>1350</v>
      </c>
      <c r="I8739" s="10"/>
      <c r="J8739" s="10" t="s">
        <v>11659</v>
      </c>
      <c r="K8739" s="10" t="s">
        <v>11660</v>
      </c>
      <c r="L8739" s="10" t="s">
        <v>1793</v>
      </c>
      <c r="M8739" s="9" t="s">
        <v>456</v>
      </c>
      <c r="N8739" s="12" t="s">
        <v>11662</v>
      </c>
    </row>
    <row r="8740" s="4" customFormat="1" spans="1:14">
      <c r="A8740" s="9" t="s">
        <v>9126</v>
      </c>
      <c r="B8740" s="9"/>
      <c r="C8740" s="9" t="s">
        <v>17330</v>
      </c>
      <c r="D8740" s="9" t="s">
        <v>17331</v>
      </c>
      <c r="E8740" s="9" t="s">
        <v>451</v>
      </c>
      <c r="F8740" s="9"/>
      <c r="G8740" s="9"/>
      <c r="H8740" s="10" t="s">
        <v>1350</v>
      </c>
      <c r="I8740" s="10"/>
      <c r="J8740" s="10" t="s">
        <v>11659</v>
      </c>
      <c r="K8740" s="10" t="s">
        <v>11660</v>
      </c>
      <c r="L8740" s="10" t="s">
        <v>1793</v>
      </c>
      <c r="M8740" s="9" t="s">
        <v>456</v>
      </c>
      <c r="N8740" s="12" t="s">
        <v>11662</v>
      </c>
    </row>
    <row r="8741" s="4" customFormat="1" spans="1:14">
      <c r="A8741" s="9" t="s">
        <v>9126</v>
      </c>
      <c r="B8741" s="9"/>
      <c r="C8741" s="9" t="s">
        <v>17332</v>
      </c>
      <c r="D8741" s="9" t="s">
        <v>17329</v>
      </c>
      <c r="E8741" s="9" t="s">
        <v>451</v>
      </c>
      <c r="F8741" s="9"/>
      <c r="G8741" s="9"/>
      <c r="H8741" s="10" t="s">
        <v>1350</v>
      </c>
      <c r="I8741" s="10"/>
      <c r="J8741" s="10" t="s">
        <v>11659</v>
      </c>
      <c r="K8741" s="10" t="s">
        <v>11660</v>
      </c>
      <c r="L8741" s="10" t="s">
        <v>1793</v>
      </c>
      <c r="M8741" s="9" t="s">
        <v>456</v>
      </c>
      <c r="N8741" s="12" t="s">
        <v>11662</v>
      </c>
    </row>
    <row r="8742" s="4" customFormat="1" spans="1:14">
      <c r="A8742" s="9" t="s">
        <v>9126</v>
      </c>
      <c r="B8742" s="9"/>
      <c r="C8742" s="9" t="s">
        <v>17333</v>
      </c>
      <c r="D8742" s="9" t="s">
        <v>17334</v>
      </c>
      <c r="E8742" s="9" t="s">
        <v>451</v>
      </c>
      <c r="F8742" s="9"/>
      <c r="G8742" s="9"/>
      <c r="H8742" s="10" t="s">
        <v>1350</v>
      </c>
      <c r="I8742" s="10"/>
      <c r="J8742" s="10" t="s">
        <v>11659</v>
      </c>
      <c r="K8742" s="10" t="s">
        <v>11660</v>
      </c>
      <c r="L8742" s="10" t="s">
        <v>1793</v>
      </c>
      <c r="M8742" s="9" t="s">
        <v>456</v>
      </c>
      <c r="N8742" s="12" t="s">
        <v>11662</v>
      </c>
    </row>
    <row r="8743" s="4" customFormat="1" spans="1:14">
      <c r="A8743" s="9" t="s">
        <v>9126</v>
      </c>
      <c r="B8743" s="9"/>
      <c r="C8743" s="9" t="s">
        <v>17335</v>
      </c>
      <c r="D8743" s="9" t="s">
        <v>17336</v>
      </c>
      <c r="E8743" s="9" t="s">
        <v>451</v>
      </c>
      <c r="F8743" s="9"/>
      <c r="G8743" s="9"/>
      <c r="H8743" s="10" t="s">
        <v>1350</v>
      </c>
      <c r="I8743" s="10"/>
      <c r="J8743" s="10" t="s">
        <v>11659</v>
      </c>
      <c r="K8743" s="10" t="s">
        <v>11660</v>
      </c>
      <c r="L8743" s="10" t="s">
        <v>1793</v>
      </c>
      <c r="M8743" s="9" t="s">
        <v>456</v>
      </c>
      <c r="N8743" s="12" t="s">
        <v>11662</v>
      </c>
    </row>
    <row r="8744" s="4" customFormat="1" spans="1:14">
      <c r="A8744" s="9" t="s">
        <v>9126</v>
      </c>
      <c r="B8744" s="9"/>
      <c r="C8744" s="9" t="s">
        <v>17337</v>
      </c>
      <c r="D8744" s="9" t="s">
        <v>17338</v>
      </c>
      <c r="E8744" s="9" t="s">
        <v>451</v>
      </c>
      <c r="F8744" s="9"/>
      <c r="G8744" s="9"/>
      <c r="H8744" s="10" t="s">
        <v>1350</v>
      </c>
      <c r="I8744" s="10"/>
      <c r="J8744" s="10" t="s">
        <v>11659</v>
      </c>
      <c r="K8744" s="10" t="s">
        <v>11660</v>
      </c>
      <c r="L8744" s="10" t="s">
        <v>1793</v>
      </c>
      <c r="M8744" s="9" t="s">
        <v>456</v>
      </c>
      <c r="N8744" s="12" t="s">
        <v>11662</v>
      </c>
    </row>
    <row r="8745" s="4" customFormat="1" spans="1:14">
      <c r="A8745" s="9" t="s">
        <v>9126</v>
      </c>
      <c r="B8745" s="9"/>
      <c r="C8745" s="9" t="s">
        <v>17339</v>
      </c>
      <c r="D8745" s="9" t="s">
        <v>17340</v>
      </c>
      <c r="E8745" s="9" t="s">
        <v>451</v>
      </c>
      <c r="F8745" s="9"/>
      <c r="G8745" s="9"/>
      <c r="H8745" s="10" t="s">
        <v>1350</v>
      </c>
      <c r="I8745" s="10"/>
      <c r="J8745" s="10" t="s">
        <v>11659</v>
      </c>
      <c r="K8745" s="10" t="s">
        <v>11660</v>
      </c>
      <c r="L8745" s="10" t="s">
        <v>1793</v>
      </c>
      <c r="M8745" s="9" t="s">
        <v>456</v>
      </c>
      <c r="N8745" s="12" t="s">
        <v>11662</v>
      </c>
    </row>
    <row r="8746" s="4" customFormat="1" spans="1:14">
      <c r="A8746" s="9" t="s">
        <v>9126</v>
      </c>
      <c r="B8746" s="9"/>
      <c r="C8746" s="9" t="s">
        <v>17341</v>
      </c>
      <c r="D8746" s="9" t="s">
        <v>17342</v>
      </c>
      <c r="E8746" s="9" t="s">
        <v>451</v>
      </c>
      <c r="F8746" s="9"/>
      <c r="G8746" s="9"/>
      <c r="H8746" s="10" t="s">
        <v>1350</v>
      </c>
      <c r="I8746" s="10"/>
      <c r="J8746" s="10" t="s">
        <v>11659</v>
      </c>
      <c r="K8746" s="10" t="s">
        <v>11660</v>
      </c>
      <c r="L8746" s="10" t="s">
        <v>1793</v>
      </c>
      <c r="M8746" s="9" t="s">
        <v>456</v>
      </c>
      <c r="N8746" s="12" t="s">
        <v>11662</v>
      </c>
    </row>
    <row r="8747" s="4" customFormat="1" spans="1:14">
      <c r="A8747" s="9" t="s">
        <v>9126</v>
      </c>
      <c r="B8747" s="9"/>
      <c r="C8747" s="9" t="s">
        <v>17343</v>
      </c>
      <c r="D8747" s="9" t="s">
        <v>17344</v>
      </c>
      <c r="E8747" s="9" t="s">
        <v>451</v>
      </c>
      <c r="F8747" s="9"/>
      <c r="G8747" s="9"/>
      <c r="H8747" s="10" t="s">
        <v>1350</v>
      </c>
      <c r="I8747" s="10"/>
      <c r="J8747" s="10" t="s">
        <v>11659</v>
      </c>
      <c r="K8747" s="10" t="s">
        <v>11660</v>
      </c>
      <c r="L8747" s="10" t="s">
        <v>1793</v>
      </c>
      <c r="M8747" s="9" t="s">
        <v>456</v>
      </c>
      <c r="N8747" s="12" t="s">
        <v>11662</v>
      </c>
    </row>
    <row r="8748" s="4" customFormat="1" spans="1:14">
      <c r="A8748" s="9" t="s">
        <v>9126</v>
      </c>
      <c r="B8748" s="9"/>
      <c r="C8748" s="9" t="s">
        <v>17345</v>
      </c>
      <c r="D8748" s="9" t="s">
        <v>17346</v>
      </c>
      <c r="E8748" s="9" t="s">
        <v>451</v>
      </c>
      <c r="F8748" s="9"/>
      <c r="G8748" s="9"/>
      <c r="H8748" s="10" t="s">
        <v>1350</v>
      </c>
      <c r="I8748" s="10"/>
      <c r="J8748" s="10" t="s">
        <v>11659</v>
      </c>
      <c r="K8748" s="10" t="s">
        <v>11660</v>
      </c>
      <c r="L8748" s="10" t="s">
        <v>1793</v>
      </c>
      <c r="M8748" s="9" t="s">
        <v>456</v>
      </c>
      <c r="N8748" s="12" t="s">
        <v>11662</v>
      </c>
    </row>
    <row r="8749" s="4" customFormat="1" spans="1:14">
      <c r="A8749" s="9" t="s">
        <v>9126</v>
      </c>
      <c r="B8749" s="9"/>
      <c r="C8749" s="9" t="s">
        <v>17347</v>
      </c>
      <c r="D8749" s="9" t="s">
        <v>17348</v>
      </c>
      <c r="E8749" s="9" t="s">
        <v>451</v>
      </c>
      <c r="F8749" s="9"/>
      <c r="G8749" s="9"/>
      <c r="H8749" s="10" t="s">
        <v>1350</v>
      </c>
      <c r="I8749" s="10"/>
      <c r="J8749" s="10" t="s">
        <v>11659</v>
      </c>
      <c r="K8749" s="10" t="s">
        <v>11660</v>
      </c>
      <c r="L8749" s="10" t="s">
        <v>1793</v>
      </c>
      <c r="M8749" s="9" t="s">
        <v>456</v>
      </c>
      <c r="N8749" s="12" t="s">
        <v>11662</v>
      </c>
    </row>
    <row r="8750" s="4" customFormat="1" spans="1:14">
      <c r="A8750" s="9" t="s">
        <v>9126</v>
      </c>
      <c r="B8750" s="9"/>
      <c r="C8750" s="9" t="s">
        <v>17349</v>
      </c>
      <c r="D8750" s="9" t="s">
        <v>17350</v>
      </c>
      <c r="E8750" s="9" t="s">
        <v>451</v>
      </c>
      <c r="F8750" s="9"/>
      <c r="G8750" s="9"/>
      <c r="H8750" s="10" t="s">
        <v>1350</v>
      </c>
      <c r="I8750" s="10"/>
      <c r="J8750" s="10" t="s">
        <v>11659</v>
      </c>
      <c r="K8750" s="10" t="s">
        <v>11660</v>
      </c>
      <c r="L8750" s="10" t="s">
        <v>1793</v>
      </c>
      <c r="M8750" s="9" t="s">
        <v>456</v>
      </c>
      <c r="N8750" s="12" t="s">
        <v>11662</v>
      </c>
    </row>
    <row r="8751" s="4" customFormat="1" spans="1:14">
      <c r="A8751" s="9" t="s">
        <v>9126</v>
      </c>
      <c r="B8751" s="9"/>
      <c r="C8751" s="9" t="s">
        <v>17351</v>
      </c>
      <c r="D8751" s="9" t="s">
        <v>17352</v>
      </c>
      <c r="E8751" s="9" t="s">
        <v>451</v>
      </c>
      <c r="F8751" s="9"/>
      <c r="G8751" s="9"/>
      <c r="H8751" s="10" t="s">
        <v>1350</v>
      </c>
      <c r="I8751" s="10"/>
      <c r="J8751" s="10" t="s">
        <v>11659</v>
      </c>
      <c r="K8751" s="10" t="s">
        <v>11660</v>
      </c>
      <c r="L8751" s="10" t="s">
        <v>14856</v>
      </c>
      <c r="M8751" s="9" t="s">
        <v>456</v>
      </c>
      <c r="N8751" s="12" t="s">
        <v>11662</v>
      </c>
    </row>
    <row r="8752" s="4" customFormat="1" spans="1:14">
      <c r="A8752" s="9" t="s">
        <v>9126</v>
      </c>
      <c r="B8752" s="9"/>
      <c r="C8752" s="9" t="s">
        <v>17353</v>
      </c>
      <c r="D8752" s="9" t="s">
        <v>17354</v>
      </c>
      <c r="E8752" s="9" t="s">
        <v>451</v>
      </c>
      <c r="F8752" s="9"/>
      <c r="G8752" s="9"/>
      <c r="H8752" s="10" t="s">
        <v>1350</v>
      </c>
      <c r="I8752" s="10"/>
      <c r="J8752" s="10" t="s">
        <v>11659</v>
      </c>
      <c r="K8752" s="10" t="s">
        <v>11660</v>
      </c>
      <c r="L8752" s="10" t="s">
        <v>1789</v>
      </c>
      <c r="M8752" s="9" t="s">
        <v>456</v>
      </c>
      <c r="N8752" s="12" t="s">
        <v>11662</v>
      </c>
    </row>
    <row r="8753" s="4" customFormat="1" spans="1:14">
      <c r="A8753" s="9" t="s">
        <v>9126</v>
      </c>
      <c r="B8753" s="9"/>
      <c r="C8753" s="9" t="s">
        <v>17355</v>
      </c>
      <c r="D8753" s="9" t="s">
        <v>17356</v>
      </c>
      <c r="E8753" s="9" t="s">
        <v>451</v>
      </c>
      <c r="F8753" s="9"/>
      <c r="G8753" s="9"/>
      <c r="H8753" s="10" t="s">
        <v>1350</v>
      </c>
      <c r="I8753" s="10"/>
      <c r="J8753" s="10" t="s">
        <v>11659</v>
      </c>
      <c r="K8753" s="10" t="s">
        <v>11660</v>
      </c>
      <c r="L8753" s="10" t="s">
        <v>1793</v>
      </c>
      <c r="M8753" s="9" t="s">
        <v>456</v>
      </c>
      <c r="N8753" s="12" t="s">
        <v>11662</v>
      </c>
    </row>
    <row r="8754" s="4" customFormat="1" spans="1:14">
      <c r="A8754" s="9" t="s">
        <v>9126</v>
      </c>
      <c r="B8754" s="9"/>
      <c r="C8754" s="9" t="s">
        <v>17357</v>
      </c>
      <c r="D8754" s="9" t="s">
        <v>17358</v>
      </c>
      <c r="E8754" s="9" t="s">
        <v>451</v>
      </c>
      <c r="F8754" s="9"/>
      <c r="G8754" s="9"/>
      <c r="H8754" s="10" t="s">
        <v>1350</v>
      </c>
      <c r="I8754" s="10"/>
      <c r="J8754" s="10" t="s">
        <v>11659</v>
      </c>
      <c r="K8754" s="10" t="s">
        <v>11660</v>
      </c>
      <c r="L8754" s="10" t="s">
        <v>1793</v>
      </c>
      <c r="M8754" s="9" t="s">
        <v>456</v>
      </c>
      <c r="N8754" s="12" t="s">
        <v>11662</v>
      </c>
    </row>
    <row r="8755" s="4" customFormat="1" spans="1:14">
      <c r="A8755" s="9" t="s">
        <v>9126</v>
      </c>
      <c r="B8755" s="9"/>
      <c r="C8755" s="9" t="s">
        <v>17359</v>
      </c>
      <c r="D8755" s="9" t="s">
        <v>17360</v>
      </c>
      <c r="E8755" s="9" t="s">
        <v>451</v>
      </c>
      <c r="F8755" s="9"/>
      <c r="G8755" s="9"/>
      <c r="H8755" s="10" t="s">
        <v>1350</v>
      </c>
      <c r="I8755" s="10"/>
      <c r="J8755" s="10" t="s">
        <v>11659</v>
      </c>
      <c r="K8755" s="10" t="s">
        <v>11660</v>
      </c>
      <c r="L8755" s="10" t="s">
        <v>1793</v>
      </c>
      <c r="M8755" s="9" t="s">
        <v>456</v>
      </c>
      <c r="N8755" s="12" t="s">
        <v>11662</v>
      </c>
    </row>
    <row r="8756" s="4" customFormat="1" spans="1:14">
      <c r="A8756" s="9" t="s">
        <v>9126</v>
      </c>
      <c r="B8756" s="9"/>
      <c r="C8756" s="9" t="s">
        <v>17361</v>
      </c>
      <c r="D8756" s="9" t="s">
        <v>17362</v>
      </c>
      <c r="E8756" s="9" t="s">
        <v>451</v>
      </c>
      <c r="F8756" s="9"/>
      <c r="G8756" s="9"/>
      <c r="H8756" s="10" t="s">
        <v>1350</v>
      </c>
      <c r="I8756" s="10"/>
      <c r="J8756" s="10" t="s">
        <v>11659</v>
      </c>
      <c r="K8756" s="10" t="s">
        <v>11660</v>
      </c>
      <c r="L8756" s="10" t="s">
        <v>1793</v>
      </c>
      <c r="M8756" s="9" t="s">
        <v>456</v>
      </c>
      <c r="N8756" s="12" t="s">
        <v>11662</v>
      </c>
    </row>
    <row r="8757" s="4" customFormat="1" spans="1:14">
      <c r="A8757" s="9" t="s">
        <v>9126</v>
      </c>
      <c r="B8757" s="9"/>
      <c r="C8757" s="9" t="s">
        <v>17363</v>
      </c>
      <c r="D8757" s="9" t="s">
        <v>17364</v>
      </c>
      <c r="E8757" s="9" t="s">
        <v>451</v>
      </c>
      <c r="F8757" s="9"/>
      <c r="G8757" s="9"/>
      <c r="H8757" s="10" t="s">
        <v>1350</v>
      </c>
      <c r="I8757" s="10"/>
      <c r="J8757" s="10" t="s">
        <v>11659</v>
      </c>
      <c r="K8757" s="10" t="s">
        <v>11660</v>
      </c>
      <c r="L8757" s="10" t="s">
        <v>1793</v>
      </c>
      <c r="M8757" s="9" t="s">
        <v>456</v>
      </c>
      <c r="N8757" s="12" t="s">
        <v>11662</v>
      </c>
    </row>
    <row r="8758" s="4" customFormat="1" spans="1:14">
      <c r="A8758" s="9" t="s">
        <v>9126</v>
      </c>
      <c r="B8758" s="9"/>
      <c r="C8758" s="9" t="s">
        <v>17365</v>
      </c>
      <c r="D8758" s="9" t="s">
        <v>17366</v>
      </c>
      <c r="E8758" s="9" t="s">
        <v>451</v>
      </c>
      <c r="F8758" s="9"/>
      <c r="G8758" s="9"/>
      <c r="H8758" s="10" t="s">
        <v>1350</v>
      </c>
      <c r="I8758" s="10"/>
      <c r="J8758" s="10" t="s">
        <v>11659</v>
      </c>
      <c r="K8758" s="10" t="s">
        <v>11660</v>
      </c>
      <c r="L8758" s="10" t="s">
        <v>1793</v>
      </c>
      <c r="M8758" s="9" t="s">
        <v>456</v>
      </c>
      <c r="N8758" s="12" t="s">
        <v>11662</v>
      </c>
    </row>
    <row r="8759" s="4" customFormat="1" spans="1:14">
      <c r="A8759" s="9" t="s">
        <v>9126</v>
      </c>
      <c r="B8759" s="9"/>
      <c r="C8759" s="9" t="s">
        <v>17367</v>
      </c>
      <c r="D8759" s="9" t="s">
        <v>17368</v>
      </c>
      <c r="E8759" s="9" t="s">
        <v>451</v>
      </c>
      <c r="F8759" s="9"/>
      <c r="G8759" s="9"/>
      <c r="H8759" s="10" t="s">
        <v>1350</v>
      </c>
      <c r="I8759" s="10"/>
      <c r="J8759" s="10" t="s">
        <v>11659</v>
      </c>
      <c r="K8759" s="10" t="s">
        <v>11660</v>
      </c>
      <c r="L8759" s="10" t="s">
        <v>1793</v>
      </c>
      <c r="M8759" s="9" t="s">
        <v>456</v>
      </c>
      <c r="N8759" s="12" t="s">
        <v>11662</v>
      </c>
    </row>
    <row r="8760" s="4" customFormat="1" spans="1:14">
      <c r="A8760" s="9" t="s">
        <v>9126</v>
      </c>
      <c r="B8760" s="9"/>
      <c r="C8760" s="9" t="s">
        <v>17369</v>
      </c>
      <c r="D8760" s="9" t="s">
        <v>17370</v>
      </c>
      <c r="E8760" s="9" t="s">
        <v>451</v>
      </c>
      <c r="F8760" s="9"/>
      <c r="G8760" s="9"/>
      <c r="H8760" s="10" t="s">
        <v>1350</v>
      </c>
      <c r="I8760" s="10"/>
      <c r="J8760" s="10" t="s">
        <v>11659</v>
      </c>
      <c r="K8760" s="10" t="s">
        <v>11660</v>
      </c>
      <c r="L8760" s="10" t="s">
        <v>1793</v>
      </c>
      <c r="M8760" s="9" t="s">
        <v>456</v>
      </c>
      <c r="N8760" s="12" t="s">
        <v>11662</v>
      </c>
    </row>
    <row r="8761" s="4" customFormat="1" spans="1:14">
      <c r="A8761" s="9" t="s">
        <v>9126</v>
      </c>
      <c r="B8761" s="9"/>
      <c r="C8761" s="9" t="s">
        <v>17371</v>
      </c>
      <c r="D8761" s="9" t="s">
        <v>17372</v>
      </c>
      <c r="E8761" s="9" t="s">
        <v>451</v>
      </c>
      <c r="F8761" s="9"/>
      <c r="G8761" s="9"/>
      <c r="H8761" s="10" t="s">
        <v>1350</v>
      </c>
      <c r="I8761" s="10"/>
      <c r="J8761" s="10" t="s">
        <v>11659</v>
      </c>
      <c r="K8761" s="10" t="s">
        <v>11660</v>
      </c>
      <c r="L8761" s="10" t="s">
        <v>1793</v>
      </c>
      <c r="M8761" s="9" t="s">
        <v>456</v>
      </c>
      <c r="N8761" s="12" t="s">
        <v>11662</v>
      </c>
    </row>
    <row r="8762" s="4" customFormat="1" spans="1:14">
      <c r="A8762" s="9" t="s">
        <v>9126</v>
      </c>
      <c r="B8762" s="9"/>
      <c r="C8762" s="9" t="s">
        <v>17373</v>
      </c>
      <c r="D8762" s="9" t="s">
        <v>17374</v>
      </c>
      <c r="E8762" s="9" t="s">
        <v>451</v>
      </c>
      <c r="F8762" s="9"/>
      <c r="G8762" s="9"/>
      <c r="H8762" s="10" t="s">
        <v>1350</v>
      </c>
      <c r="I8762" s="10"/>
      <c r="J8762" s="10" t="s">
        <v>11659</v>
      </c>
      <c r="K8762" s="10" t="s">
        <v>11660</v>
      </c>
      <c r="L8762" s="10" t="s">
        <v>1793</v>
      </c>
      <c r="M8762" s="9" t="s">
        <v>456</v>
      </c>
      <c r="N8762" s="12" t="s">
        <v>11662</v>
      </c>
    </row>
    <row r="8763" s="4" customFormat="1" spans="1:14">
      <c r="A8763" s="9" t="s">
        <v>9126</v>
      </c>
      <c r="B8763" s="9"/>
      <c r="C8763" s="9" t="s">
        <v>17375</v>
      </c>
      <c r="D8763" s="9" t="s">
        <v>17376</v>
      </c>
      <c r="E8763" s="9" t="s">
        <v>451</v>
      </c>
      <c r="F8763" s="9"/>
      <c r="G8763" s="9"/>
      <c r="H8763" s="10" t="s">
        <v>1350</v>
      </c>
      <c r="I8763" s="10"/>
      <c r="J8763" s="10" t="s">
        <v>11659</v>
      </c>
      <c r="K8763" s="10" t="s">
        <v>11660</v>
      </c>
      <c r="L8763" s="10" t="s">
        <v>1793</v>
      </c>
      <c r="M8763" s="9" t="s">
        <v>456</v>
      </c>
      <c r="N8763" s="12" t="s">
        <v>11662</v>
      </c>
    </row>
    <row r="8764" s="4" customFormat="1" spans="1:14">
      <c r="A8764" s="9" t="s">
        <v>9126</v>
      </c>
      <c r="B8764" s="9"/>
      <c r="C8764" s="9" t="s">
        <v>17377</v>
      </c>
      <c r="D8764" s="9" t="s">
        <v>17378</v>
      </c>
      <c r="E8764" s="9" t="s">
        <v>451</v>
      </c>
      <c r="F8764" s="9"/>
      <c r="G8764" s="9"/>
      <c r="H8764" s="10" t="s">
        <v>1350</v>
      </c>
      <c r="I8764" s="10"/>
      <c r="J8764" s="10" t="s">
        <v>11659</v>
      </c>
      <c r="K8764" s="10" t="s">
        <v>11660</v>
      </c>
      <c r="L8764" s="10" t="s">
        <v>1793</v>
      </c>
      <c r="M8764" s="9" t="s">
        <v>456</v>
      </c>
      <c r="N8764" s="12" t="s">
        <v>11662</v>
      </c>
    </row>
    <row r="8765" s="4" customFormat="1" spans="1:14">
      <c r="A8765" s="9" t="s">
        <v>9126</v>
      </c>
      <c r="B8765" s="9"/>
      <c r="C8765" s="9" t="s">
        <v>17379</v>
      </c>
      <c r="D8765" s="9" t="s">
        <v>17380</v>
      </c>
      <c r="E8765" s="9" t="s">
        <v>451</v>
      </c>
      <c r="F8765" s="9"/>
      <c r="G8765" s="9"/>
      <c r="H8765" s="10" t="s">
        <v>1350</v>
      </c>
      <c r="I8765" s="10"/>
      <c r="J8765" s="10" t="s">
        <v>11659</v>
      </c>
      <c r="K8765" s="10" t="s">
        <v>11660</v>
      </c>
      <c r="L8765" s="10" t="s">
        <v>1888</v>
      </c>
      <c r="M8765" s="9" t="s">
        <v>456</v>
      </c>
      <c r="N8765" s="12" t="s">
        <v>11662</v>
      </c>
    </row>
    <row r="8766" s="4" customFormat="1" spans="1:14">
      <c r="A8766" s="9" t="s">
        <v>9126</v>
      </c>
      <c r="B8766" s="9"/>
      <c r="C8766" s="9" t="s">
        <v>17381</v>
      </c>
      <c r="D8766" s="9" t="s">
        <v>16873</v>
      </c>
      <c r="E8766" s="9" t="s">
        <v>451</v>
      </c>
      <c r="F8766" s="9"/>
      <c r="G8766" s="9"/>
      <c r="H8766" s="10" t="s">
        <v>1350</v>
      </c>
      <c r="I8766" s="10"/>
      <c r="J8766" s="10" t="s">
        <v>11659</v>
      </c>
      <c r="K8766" s="10" t="s">
        <v>11660</v>
      </c>
      <c r="L8766" s="10" t="s">
        <v>1793</v>
      </c>
      <c r="M8766" s="9" t="s">
        <v>456</v>
      </c>
      <c r="N8766" s="12" t="s">
        <v>11662</v>
      </c>
    </row>
    <row r="8767" s="4" customFormat="1" spans="1:14">
      <c r="A8767" s="9" t="s">
        <v>9126</v>
      </c>
      <c r="B8767" s="9"/>
      <c r="C8767" s="9" t="s">
        <v>17382</v>
      </c>
      <c r="D8767" s="9" t="s">
        <v>17383</v>
      </c>
      <c r="E8767" s="9" t="s">
        <v>451</v>
      </c>
      <c r="F8767" s="9"/>
      <c r="G8767" s="9"/>
      <c r="H8767" s="10" t="s">
        <v>1350</v>
      </c>
      <c r="I8767" s="10"/>
      <c r="J8767" s="10" t="s">
        <v>11659</v>
      </c>
      <c r="K8767" s="10" t="s">
        <v>11660</v>
      </c>
      <c r="L8767" s="10" t="s">
        <v>1793</v>
      </c>
      <c r="M8767" s="9" t="s">
        <v>456</v>
      </c>
      <c r="N8767" s="12" t="s">
        <v>11662</v>
      </c>
    </row>
    <row r="8768" s="4" customFormat="1" spans="1:14">
      <c r="A8768" s="9" t="s">
        <v>9126</v>
      </c>
      <c r="B8768" s="9"/>
      <c r="C8768" s="9" t="s">
        <v>17384</v>
      </c>
      <c r="D8768" s="9" t="s">
        <v>17385</v>
      </c>
      <c r="E8768" s="9" t="s">
        <v>451</v>
      </c>
      <c r="F8768" s="9"/>
      <c r="G8768" s="9"/>
      <c r="H8768" s="10" t="s">
        <v>1350</v>
      </c>
      <c r="I8768" s="10"/>
      <c r="J8768" s="10" t="s">
        <v>11659</v>
      </c>
      <c r="K8768" s="10" t="s">
        <v>11660</v>
      </c>
      <c r="L8768" s="10" t="s">
        <v>460</v>
      </c>
      <c r="M8768" s="9" t="s">
        <v>456</v>
      </c>
      <c r="N8768" s="12" t="s">
        <v>11662</v>
      </c>
    </row>
    <row r="8769" s="4" customFormat="1" spans="1:14">
      <c r="A8769" s="9" t="s">
        <v>9126</v>
      </c>
      <c r="B8769" s="9"/>
      <c r="C8769" s="9" t="s">
        <v>17386</v>
      </c>
      <c r="D8769" s="9" t="s">
        <v>17387</v>
      </c>
      <c r="E8769" s="9" t="s">
        <v>451</v>
      </c>
      <c r="F8769" s="9"/>
      <c r="G8769" s="9"/>
      <c r="H8769" s="10" t="s">
        <v>1350</v>
      </c>
      <c r="I8769" s="10"/>
      <c r="J8769" s="10" t="s">
        <v>11659</v>
      </c>
      <c r="K8769" s="10" t="s">
        <v>11660</v>
      </c>
      <c r="L8769" s="10" t="s">
        <v>460</v>
      </c>
      <c r="M8769" s="9" t="s">
        <v>456</v>
      </c>
      <c r="N8769" s="12" t="s">
        <v>11662</v>
      </c>
    </row>
    <row r="8770" s="4" customFormat="1" spans="1:14">
      <c r="A8770" s="9" t="s">
        <v>9126</v>
      </c>
      <c r="B8770" s="9"/>
      <c r="C8770" s="9" t="s">
        <v>17388</v>
      </c>
      <c r="D8770" s="9" t="s">
        <v>17389</v>
      </c>
      <c r="E8770" s="9" t="s">
        <v>451</v>
      </c>
      <c r="F8770" s="9"/>
      <c r="G8770" s="9"/>
      <c r="H8770" s="10" t="s">
        <v>1350</v>
      </c>
      <c r="I8770" s="10"/>
      <c r="J8770" s="10" t="s">
        <v>11659</v>
      </c>
      <c r="K8770" s="10" t="s">
        <v>11660</v>
      </c>
      <c r="L8770" s="10" t="s">
        <v>460</v>
      </c>
      <c r="M8770" s="9" t="s">
        <v>456</v>
      </c>
      <c r="N8770" s="12" t="s">
        <v>11662</v>
      </c>
    </row>
    <row r="8771" s="4" customFormat="1" spans="1:14">
      <c r="A8771" s="9" t="s">
        <v>9126</v>
      </c>
      <c r="B8771" s="9"/>
      <c r="C8771" s="9" t="s">
        <v>17390</v>
      </c>
      <c r="D8771" s="9" t="s">
        <v>17391</v>
      </c>
      <c r="E8771" s="9" t="s">
        <v>451</v>
      </c>
      <c r="F8771" s="9"/>
      <c r="G8771" s="9"/>
      <c r="H8771" s="10" t="s">
        <v>1350</v>
      </c>
      <c r="I8771" s="10"/>
      <c r="J8771" s="10" t="s">
        <v>11659</v>
      </c>
      <c r="K8771" s="10" t="s">
        <v>11660</v>
      </c>
      <c r="L8771" s="10" t="s">
        <v>460</v>
      </c>
      <c r="M8771" s="9" t="s">
        <v>456</v>
      </c>
      <c r="N8771" s="12" t="s">
        <v>11662</v>
      </c>
    </row>
    <row r="8772" s="4" customFormat="1" spans="1:14">
      <c r="A8772" s="9" t="s">
        <v>9126</v>
      </c>
      <c r="B8772" s="9"/>
      <c r="C8772" s="9" t="s">
        <v>17392</v>
      </c>
      <c r="D8772" s="9" t="s">
        <v>17393</v>
      </c>
      <c r="E8772" s="9" t="s">
        <v>451</v>
      </c>
      <c r="F8772" s="9"/>
      <c r="G8772" s="9"/>
      <c r="H8772" s="10" t="s">
        <v>1350</v>
      </c>
      <c r="I8772" s="10"/>
      <c r="J8772" s="10" t="s">
        <v>11659</v>
      </c>
      <c r="K8772" s="10" t="s">
        <v>11660</v>
      </c>
      <c r="L8772" s="10" t="s">
        <v>460</v>
      </c>
      <c r="M8772" s="9" t="s">
        <v>456</v>
      </c>
      <c r="N8772" s="12" t="s">
        <v>11662</v>
      </c>
    </row>
    <row r="8773" s="4" customFormat="1" spans="1:14">
      <c r="A8773" s="9" t="s">
        <v>9126</v>
      </c>
      <c r="B8773" s="9"/>
      <c r="C8773" s="9" t="s">
        <v>17394</v>
      </c>
      <c r="D8773" s="9" t="s">
        <v>17395</v>
      </c>
      <c r="E8773" s="9" t="s">
        <v>451</v>
      </c>
      <c r="F8773" s="9"/>
      <c r="G8773" s="9"/>
      <c r="H8773" s="10" t="s">
        <v>1350</v>
      </c>
      <c r="I8773" s="10"/>
      <c r="J8773" s="10" t="s">
        <v>11659</v>
      </c>
      <c r="K8773" s="10" t="s">
        <v>11660</v>
      </c>
      <c r="L8773" s="10" t="s">
        <v>460</v>
      </c>
      <c r="M8773" s="9" t="s">
        <v>456</v>
      </c>
      <c r="N8773" s="12" t="s">
        <v>11662</v>
      </c>
    </row>
    <row r="8774" s="4" customFormat="1" spans="1:14">
      <c r="A8774" s="9" t="s">
        <v>9126</v>
      </c>
      <c r="B8774" s="9"/>
      <c r="C8774" s="9" t="s">
        <v>17396</v>
      </c>
      <c r="D8774" s="9" t="s">
        <v>17397</v>
      </c>
      <c r="E8774" s="9" t="s">
        <v>451</v>
      </c>
      <c r="F8774" s="9"/>
      <c r="G8774" s="9"/>
      <c r="H8774" s="10" t="s">
        <v>1350</v>
      </c>
      <c r="I8774" s="10"/>
      <c r="J8774" s="10" t="s">
        <v>11659</v>
      </c>
      <c r="K8774" s="10" t="s">
        <v>11660</v>
      </c>
      <c r="L8774" s="10" t="s">
        <v>460</v>
      </c>
      <c r="M8774" s="9" t="s">
        <v>456</v>
      </c>
      <c r="N8774" s="12" t="s">
        <v>11662</v>
      </c>
    </row>
    <row r="8775" s="4" customFormat="1" spans="1:14">
      <c r="A8775" s="9" t="s">
        <v>9126</v>
      </c>
      <c r="B8775" s="9"/>
      <c r="C8775" s="9" t="s">
        <v>17398</v>
      </c>
      <c r="D8775" s="9" t="s">
        <v>17399</v>
      </c>
      <c r="E8775" s="9" t="s">
        <v>451</v>
      </c>
      <c r="F8775" s="9"/>
      <c r="G8775" s="9"/>
      <c r="H8775" s="10" t="s">
        <v>1350</v>
      </c>
      <c r="I8775" s="10"/>
      <c r="J8775" s="10" t="s">
        <v>11659</v>
      </c>
      <c r="K8775" s="10" t="s">
        <v>11660</v>
      </c>
      <c r="L8775" s="10" t="s">
        <v>460</v>
      </c>
      <c r="M8775" s="9" t="s">
        <v>456</v>
      </c>
      <c r="N8775" s="12" t="s">
        <v>11662</v>
      </c>
    </row>
    <row r="8776" s="4" customFormat="1" spans="1:14">
      <c r="A8776" s="9" t="s">
        <v>9126</v>
      </c>
      <c r="B8776" s="9"/>
      <c r="C8776" s="9" t="s">
        <v>17400</v>
      </c>
      <c r="D8776" s="9" t="s">
        <v>17401</v>
      </c>
      <c r="E8776" s="9" t="s">
        <v>451</v>
      </c>
      <c r="F8776" s="9"/>
      <c r="G8776" s="9"/>
      <c r="H8776" s="10" t="s">
        <v>1350</v>
      </c>
      <c r="I8776" s="10"/>
      <c r="J8776" s="10" t="s">
        <v>11659</v>
      </c>
      <c r="K8776" s="10" t="s">
        <v>11660</v>
      </c>
      <c r="L8776" s="10" t="s">
        <v>460</v>
      </c>
      <c r="M8776" s="9" t="s">
        <v>456</v>
      </c>
      <c r="N8776" s="12" t="s">
        <v>11662</v>
      </c>
    </row>
    <row r="8777" s="4" customFormat="1" spans="1:14">
      <c r="A8777" s="9" t="s">
        <v>9126</v>
      </c>
      <c r="B8777" s="9"/>
      <c r="C8777" s="9" t="s">
        <v>17402</v>
      </c>
      <c r="D8777" s="9" t="s">
        <v>17403</v>
      </c>
      <c r="E8777" s="9" t="s">
        <v>451</v>
      </c>
      <c r="F8777" s="9"/>
      <c r="G8777" s="9"/>
      <c r="H8777" s="10" t="s">
        <v>1350</v>
      </c>
      <c r="I8777" s="10"/>
      <c r="J8777" s="10" t="s">
        <v>11659</v>
      </c>
      <c r="K8777" s="10" t="s">
        <v>11660</v>
      </c>
      <c r="L8777" s="10" t="s">
        <v>460</v>
      </c>
      <c r="M8777" s="9" t="s">
        <v>456</v>
      </c>
      <c r="N8777" s="12" t="s">
        <v>11662</v>
      </c>
    </row>
    <row r="8778" s="4" customFormat="1" spans="1:14">
      <c r="A8778" s="9" t="s">
        <v>9126</v>
      </c>
      <c r="B8778" s="9"/>
      <c r="C8778" s="9" t="s">
        <v>17404</v>
      </c>
      <c r="D8778" s="9" t="s">
        <v>17405</v>
      </c>
      <c r="E8778" s="9" t="s">
        <v>451</v>
      </c>
      <c r="F8778" s="9"/>
      <c r="G8778" s="9"/>
      <c r="H8778" s="10" t="s">
        <v>1350</v>
      </c>
      <c r="I8778" s="10"/>
      <c r="J8778" s="10" t="s">
        <v>11659</v>
      </c>
      <c r="K8778" s="10" t="s">
        <v>11660</v>
      </c>
      <c r="L8778" s="10" t="s">
        <v>460</v>
      </c>
      <c r="M8778" s="9" t="s">
        <v>456</v>
      </c>
      <c r="N8778" s="12" t="s">
        <v>11662</v>
      </c>
    </row>
    <row r="8779" s="4" customFormat="1" spans="1:14">
      <c r="A8779" s="9" t="s">
        <v>9126</v>
      </c>
      <c r="B8779" s="9"/>
      <c r="C8779" s="9" t="s">
        <v>17406</v>
      </c>
      <c r="D8779" s="9" t="s">
        <v>17407</v>
      </c>
      <c r="E8779" s="9" t="s">
        <v>451</v>
      </c>
      <c r="F8779" s="9"/>
      <c r="G8779" s="9"/>
      <c r="H8779" s="10" t="s">
        <v>1350</v>
      </c>
      <c r="I8779" s="10"/>
      <c r="J8779" s="10" t="s">
        <v>11659</v>
      </c>
      <c r="K8779" s="10" t="s">
        <v>11660</v>
      </c>
      <c r="L8779" s="10" t="s">
        <v>460</v>
      </c>
      <c r="M8779" s="9" t="s">
        <v>456</v>
      </c>
      <c r="N8779" s="12" t="s">
        <v>11662</v>
      </c>
    </row>
    <row r="8780" s="4" customFormat="1" spans="1:14">
      <c r="A8780" s="9" t="s">
        <v>9126</v>
      </c>
      <c r="B8780" s="9"/>
      <c r="C8780" s="9" t="s">
        <v>17408</v>
      </c>
      <c r="D8780" s="9" t="s">
        <v>17409</v>
      </c>
      <c r="E8780" s="9" t="s">
        <v>451</v>
      </c>
      <c r="F8780" s="9"/>
      <c r="G8780" s="9"/>
      <c r="H8780" s="10" t="s">
        <v>1350</v>
      </c>
      <c r="I8780" s="10"/>
      <c r="J8780" s="10" t="s">
        <v>11659</v>
      </c>
      <c r="K8780" s="10" t="s">
        <v>11660</v>
      </c>
      <c r="L8780" s="10" t="s">
        <v>460</v>
      </c>
      <c r="M8780" s="9" t="s">
        <v>456</v>
      </c>
      <c r="N8780" s="12" t="s">
        <v>11662</v>
      </c>
    </row>
    <row r="8781" s="4" customFormat="1" spans="1:14">
      <c r="A8781" s="9" t="s">
        <v>9126</v>
      </c>
      <c r="B8781" s="9"/>
      <c r="C8781" s="9" t="s">
        <v>17410</v>
      </c>
      <c r="D8781" s="9" t="s">
        <v>17411</v>
      </c>
      <c r="E8781" s="9" t="s">
        <v>451</v>
      </c>
      <c r="F8781" s="9"/>
      <c r="G8781" s="9"/>
      <c r="H8781" s="10" t="s">
        <v>1350</v>
      </c>
      <c r="I8781" s="10"/>
      <c r="J8781" s="10" t="s">
        <v>11659</v>
      </c>
      <c r="K8781" s="10" t="s">
        <v>11660</v>
      </c>
      <c r="L8781" s="10" t="s">
        <v>460</v>
      </c>
      <c r="M8781" s="9" t="s">
        <v>456</v>
      </c>
      <c r="N8781" s="12" t="s">
        <v>11662</v>
      </c>
    </row>
    <row r="8782" s="4" customFormat="1" spans="1:14">
      <c r="A8782" s="9" t="s">
        <v>9126</v>
      </c>
      <c r="B8782" s="9"/>
      <c r="C8782" s="9" t="s">
        <v>17412</v>
      </c>
      <c r="D8782" s="9" t="s">
        <v>17413</v>
      </c>
      <c r="E8782" s="9" t="s">
        <v>451</v>
      </c>
      <c r="F8782" s="9"/>
      <c r="G8782" s="9"/>
      <c r="H8782" s="10" t="s">
        <v>1350</v>
      </c>
      <c r="I8782" s="10"/>
      <c r="J8782" s="10" t="s">
        <v>11659</v>
      </c>
      <c r="K8782" s="10" t="s">
        <v>11660</v>
      </c>
      <c r="L8782" s="10" t="s">
        <v>460</v>
      </c>
      <c r="M8782" s="9" t="s">
        <v>456</v>
      </c>
      <c r="N8782" s="12" t="s">
        <v>11662</v>
      </c>
    </row>
    <row r="8783" s="4" customFormat="1" spans="1:14">
      <c r="A8783" s="9" t="s">
        <v>9126</v>
      </c>
      <c r="B8783" s="9"/>
      <c r="C8783" s="9" t="s">
        <v>17414</v>
      </c>
      <c r="D8783" s="9" t="s">
        <v>17415</v>
      </c>
      <c r="E8783" s="9" t="s">
        <v>451</v>
      </c>
      <c r="F8783" s="9"/>
      <c r="G8783" s="9"/>
      <c r="H8783" s="10" t="s">
        <v>1350</v>
      </c>
      <c r="I8783" s="10"/>
      <c r="J8783" s="10" t="s">
        <v>11659</v>
      </c>
      <c r="K8783" s="10" t="s">
        <v>11660</v>
      </c>
      <c r="L8783" s="10" t="s">
        <v>460</v>
      </c>
      <c r="M8783" s="9" t="s">
        <v>456</v>
      </c>
      <c r="N8783" s="12" t="s">
        <v>11662</v>
      </c>
    </row>
    <row r="8784" s="4" customFormat="1" spans="1:14">
      <c r="A8784" s="9" t="s">
        <v>9126</v>
      </c>
      <c r="B8784" s="9"/>
      <c r="C8784" s="9" t="s">
        <v>17416</v>
      </c>
      <c r="D8784" s="9" t="s">
        <v>17417</v>
      </c>
      <c r="E8784" s="9" t="s">
        <v>451</v>
      </c>
      <c r="F8784" s="9"/>
      <c r="G8784" s="9"/>
      <c r="H8784" s="10" t="s">
        <v>1350</v>
      </c>
      <c r="I8784" s="10"/>
      <c r="J8784" s="10" t="s">
        <v>11659</v>
      </c>
      <c r="K8784" s="10" t="s">
        <v>11660</v>
      </c>
      <c r="L8784" s="10" t="s">
        <v>460</v>
      </c>
      <c r="M8784" s="9" t="s">
        <v>456</v>
      </c>
      <c r="N8784" s="12" t="s">
        <v>11662</v>
      </c>
    </row>
    <row r="8785" s="4" customFormat="1" spans="1:14">
      <c r="A8785" s="9" t="s">
        <v>9126</v>
      </c>
      <c r="B8785" s="9"/>
      <c r="C8785" s="9" t="s">
        <v>17418</v>
      </c>
      <c r="D8785" s="9" t="s">
        <v>17419</v>
      </c>
      <c r="E8785" s="9" t="s">
        <v>451</v>
      </c>
      <c r="F8785" s="9"/>
      <c r="G8785" s="9"/>
      <c r="H8785" s="10" t="s">
        <v>1350</v>
      </c>
      <c r="I8785" s="10"/>
      <c r="J8785" s="10" t="s">
        <v>11659</v>
      </c>
      <c r="K8785" s="10" t="s">
        <v>11660</v>
      </c>
      <c r="L8785" s="10" t="s">
        <v>460</v>
      </c>
      <c r="M8785" s="9" t="s">
        <v>456</v>
      </c>
      <c r="N8785" s="12" t="s">
        <v>11662</v>
      </c>
    </row>
    <row r="8786" s="4" customFormat="1" spans="1:14">
      <c r="A8786" s="9" t="s">
        <v>9126</v>
      </c>
      <c r="B8786" s="9"/>
      <c r="C8786" s="9" t="s">
        <v>17420</v>
      </c>
      <c r="D8786" s="9" t="s">
        <v>17421</v>
      </c>
      <c r="E8786" s="9" t="s">
        <v>451</v>
      </c>
      <c r="F8786" s="9"/>
      <c r="G8786" s="9"/>
      <c r="H8786" s="10" t="s">
        <v>1350</v>
      </c>
      <c r="I8786" s="10"/>
      <c r="J8786" s="10" t="s">
        <v>11659</v>
      </c>
      <c r="K8786" s="10" t="s">
        <v>11660</v>
      </c>
      <c r="L8786" s="10" t="s">
        <v>460</v>
      </c>
      <c r="M8786" s="9" t="s">
        <v>456</v>
      </c>
      <c r="N8786" s="12" t="s">
        <v>11662</v>
      </c>
    </row>
    <row r="8787" s="4" customFormat="1" spans="1:14">
      <c r="A8787" s="9" t="s">
        <v>9126</v>
      </c>
      <c r="B8787" s="9"/>
      <c r="C8787" s="9" t="s">
        <v>17422</v>
      </c>
      <c r="D8787" s="9" t="s">
        <v>17423</v>
      </c>
      <c r="E8787" s="9" t="s">
        <v>451</v>
      </c>
      <c r="F8787" s="9"/>
      <c r="G8787" s="9"/>
      <c r="H8787" s="10" t="s">
        <v>1350</v>
      </c>
      <c r="I8787" s="10"/>
      <c r="J8787" s="10" t="s">
        <v>11659</v>
      </c>
      <c r="K8787" s="10" t="s">
        <v>11660</v>
      </c>
      <c r="L8787" s="10" t="s">
        <v>460</v>
      </c>
      <c r="M8787" s="9" t="s">
        <v>456</v>
      </c>
      <c r="N8787" s="12" t="s">
        <v>11662</v>
      </c>
    </row>
    <row r="8788" s="4" customFormat="1" spans="1:14">
      <c r="A8788" s="9" t="s">
        <v>9126</v>
      </c>
      <c r="B8788" s="9"/>
      <c r="C8788" s="9" t="s">
        <v>17424</v>
      </c>
      <c r="D8788" s="9" t="s">
        <v>17425</v>
      </c>
      <c r="E8788" s="9" t="s">
        <v>451</v>
      </c>
      <c r="F8788" s="9"/>
      <c r="G8788" s="9"/>
      <c r="H8788" s="10" t="s">
        <v>1350</v>
      </c>
      <c r="I8788" s="10"/>
      <c r="J8788" s="10" t="s">
        <v>11659</v>
      </c>
      <c r="K8788" s="10" t="s">
        <v>11660</v>
      </c>
      <c r="L8788" s="10" t="s">
        <v>460</v>
      </c>
      <c r="M8788" s="9" t="s">
        <v>456</v>
      </c>
      <c r="N8788" s="12" t="s">
        <v>11662</v>
      </c>
    </row>
    <row r="8789" s="4" customFormat="1" spans="1:14">
      <c r="A8789" s="9" t="s">
        <v>9126</v>
      </c>
      <c r="B8789" s="9"/>
      <c r="C8789" s="9" t="s">
        <v>17426</v>
      </c>
      <c r="D8789" s="9" t="s">
        <v>17427</v>
      </c>
      <c r="E8789" s="9" t="s">
        <v>451</v>
      </c>
      <c r="F8789" s="9"/>
      <c r="G8789" s="9"/>
      <c r="H8789" s="10" t="s">
        <v>1350</v>
      </c>
      <c r="I8789" s="10"/>
      <c r="J8789" s="10" t="s">
        <v>11659</v>
      </c>
      <c r="K8789" s="10" t="s">
        <v>11660</v>
      </c>
      <c r="L8789" s="10" t="s">
        <v>460</v>
      </c>
      <c r="M8789" s="9" t="s">
        <v>456</v>
      </c>
      <c r="N8789" s="12" t="s">
        <v>11662</v>
      </c>
    </row>
    <row r="8790" s="4" customFormat="1" spans="1:14">
      <c r="A8790" s="9" t="s">
        <v>9126</v>
      </c>
      <c r="B8790" s="9"/>
      <c r="C8790" s="9" t="s">
        <v>17428</v>
      </c>
      <c r="D8790" s="9" t="s">
        <v>17429</v>
      </c>
      <c r="E8790" s="9" t="s">
        <v>451</v>
      </c>
      <c r="F8790" s="9"/>
      <c r="G8790" s="9"/>
      <c r="H8790" s="10" t="s">
        <v>1350</v>
      </c>
      <c r="I8790" s="10"/>
      <c r="J8790" s="10" t="s">
        <v>11659</v>
      </c>
      <c r="K8790" s="10" t="s">
        <v>11660</v>
      </c>
      <c r="L8790" s="10" t="s">
        <v>460</v>
      </c>
      <c r="M8790" s="9" t="s">
        <v>456</v>
      </c>
      <c r="N8790" s="12" t="s">
        <v>11662</v>
      </c>
    </row>
    <row r="8791" s="4" customFormat="1" spans="1:14">
      <c r="A8791" s="9" t="s">
        <v>9126</v>
      </c>
      <c r="B8791" s="9"/>
      <c r="C8791" s="9" t="s">
        <v>17430</v>
      </c>
      <c r="D8791" s="9" t="s">
        <v>17431</v>
      </c>
      <c r="E8791" s="9" t="s">
        <v>451</v>
      </c>
      <c r="F8791" s="9"/>
      <c r="G8791" s="9"/>
      <c r="H8791" s="10" t="s">
        <v>1350</v>
      </c>
      <c r="I8791" s="10"/>
      <c r="J8791" s="10" t="s">
        <v>11659</v>
      </c>
      <c r="K8791" s="10" t="s">
        <v>11660</v>
      </c>
      <c r="L8791" s="10" t="s">
        <v>460</v>
      </c>
      <c r="M8791" s="9" t="s">
        <v>456</v>
      </c>
      <c r="N8791" s="12" t="s">
        <v>11662</v>
      </c>
    </row>
    <row r="8792" s="4" customFormat="1" spans="1:14">
      <c r="A8792" s="9" t="s">
        <v>9126</v>
      </c>
      <c r="B8792" s="9"/>
      <c r="C8792" s="9" t="s">
        <v>17432</v>
      </c>
      <c r="D8792" s="9" t="s">
        <v>17433</v>
      </c>
      <c r="E8792" s="9" t="s">
        <v>451</v>
      </c>
      <c r="F8792" s="9"/>
      <c r="G8792" s="9"/>
      <c r="H8792" s="10" t="s">
        <v>1350</v>
      </c>
      <c r="I8792" s="10"/>
      <c r="J8792" s="10" t="s">
        <v>11659</v>
      </c>
      <c r="K8792" s="10" t="s">
        <v>11660</v>
      </c>
      <c r="L8792" s="10" t="s">
        <v>460</v>
      </c>
      <c r="M8792" s="9" t="s">
        <v>456</v>
      </c>
      <c r="N8792" s="12" t="s">
        <v>11662</v>
      </c>
    </row>
    <row r="8793" s="4" customFormat="1" spans="1:14">
      <c r="A8793" s="9" t="s">
        <v>9126</v>
      </c>
      <c r="B8793" s="9"/>
      <c r="C8793" s="9" t="s">
        <v>17434</v>
      </c>
      <c r="D8793" s="9" t="s">
        <v>17435</v>
      </c>
      <c r="E8793" s="9" t="s">
        <v>451</v>
      </c>
      <c r="F8793" s="9"/>
      <c r="G8793" s="9"/>
      <c r="H8793" s="10" t="s">
        <v>1350</v>
      </c>
      <c r="I8793" s="10"/>
      <c r="J8793" s="10" t="s">
        <v>11659</v>
      </c>
      <c r="K8793" s="10" t="s">
        <v>11660</v>
      </c>
      <c r="L8793" s="10" t="s">
        <v>460</v>
      </c>
      <c r="M8793" s="9" t="s">
        <v>456</v>
      </c>
      <c r="N8793" s="12" t="s">
        <v>11662</v>
      </c>
    </row>
    <row r="8794" s="4" customFormat="1" spans="1:14">
      <c r="A8794" s="9" t="s">
        <v>9126</v>
      </c>
      <c r="B8794" s="9"/>
      <c r="C8794" s="9" t="s">
        <v>17436</v>
      </c>
      <c r="D8794" s="9" t="s">
        <v>17437</v>
      </c>
      <c r="E8794" s="9" t="s">
        <v>451</v>
      </c>
      <c r="F8794" s="9"/>
      <c r="G8794" s="9"/>
      <c r="H8794" s="10" t="s">
        <v>1350</v>
      </c>
      <c r="I8794" s="10"/>
      <c r="J8794" s="10" t="s">
        <v>11659</v>
      </c>
      <c r="K8794" s="10" t="s">
        <v>11660</v>
      </c>
      <c r="L8794" s="10" t="s">
        <v>460</v>
      </c>
      <c r="M8794" s="9" t="s">
        <v>456</v>
      </c>
      <c r="N8794" s="12" t="s">
        <v>11662</v>
      </c>
    </row>
    <row r="8795" s="4" customFormat="1" spans="1:14">
      <c r="A8795" s="9" t="s">
        <v>9126</v>
      </c>
      <c r="B8795" s="9"/>
      <c r="C8795" s="9" t="s">
        <v>17438</v>
      </c>
      <c r="D8795" s="9" t="s">
        <v>17439</v>
      </c>
      <c r="E8795" s="9" t="s">
        <v>451</v>
      </c>
      <c r="F8795" s="9"/>
      <c r="G8795" s="9"/>
      <c r="H8795" s="10" t="s">
        <v>1350</v>
      </c>
      <c r="I8795" s="10"/>
      <c r="J8795" s="10" t="s">
        <v>11659</v>
      </c>
      <c r="K8795" s="10" t="s">
        <v>11660</v>
      </c>
      <c r="L8795" s="10" t="s">
        <v>460</v>
      </c>
      <c r="M8795" s="9" t="s">
        <v>456</v>
      </c>
      <c r="N8795" s="12" t="s">
        <v>11662</v>
      </c>
    </row>
    <row r="8796" s="4" customFormat="1" spans="1:14">
      <c r="A8796" s="9" t="s">
        <v>9126</v>
      </c>
      <c r="B8796" s="9"/>
      <c r="C8796" s="9" t="s">
        <v>17440</v>
      </c>
      <c r="D8796" s="9" t="s">
        <v>17441</v>
      </c>
      <c r="E8796" s="9" t="s">
        <v>451</v>
      </c>
      <c r="F8796" s="9"/>
      <c r="G8796" s="9"/>
      <c r="H8796" s="10" t="s">
        <v>1350</v>
      </c>
      <c r="I8796" s="10"/>
      <c r="J8796" s="10" t="s">
        <v>11659</v>
      </c>
      <c r="K8796" s="10" t="s">
        <v>11660</v>
      </c>
      <c r="L8796" s="10" t="s">
        <v>460</v>
      </c>
      <c r="M8796" s="9" t="s">
        <v>456</v>
      </c>
      <c r="N8796" s="12" t="s">
        <v>11662</v>
      </c>
    </row>
    <row r="8797" s="4" customFormat="1" spans="1:14">
      <c r="A8797" s="9" t="s">
        <v>9126</v>
      </c>
      <c r="B8797" s="9"/>
      <c r="C8797" s="9" t="s">
        <v>17442</v>
      </c>
      <c r="D8797" s="9" t="s">
        <v>17443</v>
      </c>
      <c r="E8797" s="9" t="s">
        <v>451</v>
      </c>
      <c r="F8797" s="9"/>
      <c r="G8797" s="9"/>
      <c r="H8797" s="10" t="s">
        <v>1350</v>
      </c>
      <c r="I8797" s="10"/>
      <c r="J8797" s="10" t="s">
        <v>11659</v>
      </c>
      <c r="K8797" s="10" t="s">
        <v>11660</v>
      </c>
      <c r="L8797" s="10" t="s">
        <v>460</v>
      </c>
      <c r="M8797" s="9" t="s">
        <v>456</v>
      </c>
      <c r="N8797" s="12" t="s">
        <v>11662</v>
      </c>
    </row>
    <row r="8798" customFormat="1" spans="1:14">
      <c r="A8798" s="9" t="s">
        <v>9126</v>
      </c>
      <c r="B8798" s="9"/>
      <c r="C8798" s="9" t="s">
        <v>17444</v>
      </c>
      <c r="D8798" s="9" t="s">
        <v>17445</v>
      </c>
      <c r="E8798" s="9" t="s">
        <v>451</v>
      </c>
      <c r="F8798" s="9"/>
      <c r="G8798" s="9"/>
      <c r="H8798" s="10" t="s">
        <v>1350</v>
      </c>
      <c r="I8798" s="10"/>
      <c r="J8798" s="10" t="s">
        <v>11659</v>
      </c>
      <c r="K8798" s="10" t="s">
        <v>11660</v>
      </c>
      <c r="L8798" s="10" t="s">
        <v>460</v>
      </c>
      <c r="M8798" s="9" t="s">
        <v>456</v>
      </c>
      <c r="N8798" s="12" t="s">
        <v>11662</v>
      </c>
    </row>
    <row r="8799" customFormat="1" spans="1:14">
      <c r="A8799" s="9" t="s">
        <v>9126</v>
      </c>
      <c r="B8799" s="9"/>
      <c r="C8799" s="9" t="s">
        <v>17446</v>
      </c>
      <c r="D8799" s="9" t="s">
        <v>17447</v>
      </c>
      <c r="E8799" s="9" t="s">
        <v>451</v>
      </c>
      <c r="F8799" s="9"/>
      <c r="G8799" s="9"/>
      <c r="H8799" s="10" t="s">
        <v>1350</v>
      </c>
      <c r="I8799" s="10"/>
      <c r="J8799" s="10" t="s">
        <v>11659</v>
      </c>
      <c r="K8799" s="10" t="s">
        <v>11660</v>
      </c>
      <c r="L8799" s="10" t="s">
        <v>460</v>
      </c>
      <c r="M8799" s="9" t="s">
        <v>456</v>
      </c>
      <c r="N8799" s="12" t="s">
        <v>11662</v>
      </c>
    </row>
    <row r="8800" customFormat="1" spans="1:14">
      <c r="A8800" s="9" t="s">
        <v>9126</v>
      </c>
      <c r="B8800" s="9"/>
      <c r="C8800" s="9" t="s">
        <v>17448</v>
      </c>
      <c r="D8800" s="9" t="s">
        <v>17449</v>
      </c>
      <c r="E8800" s="9" t="s">
        <v>451</v>
      </c>
      <c r="F8800" s="9"/>
      <c r="G8800" s="9"/>
      <c r="H8800" s="10" t="s">
        <v>1350</v>
      </c>
      <c r="I8800" s="10"/>
      <c r="J8800" s="10" t="s">
        <v>11659</v>
      </c>
      <c r="K8800" s="10" t="s">
        <v>11660</v>
      </c>
      <c r="L8800" s="10" t="s">
        <v>460</v>
      </c>
      <c r="M8800" s="9" t="s">
        <v>456</v>
      </c>
      <c r="N8800" s="12" t="s">
        <v>11662</v>
      </c>
    </row>
    <row r="8801" customFormat="1" spans="1:14">
      <c r="A8801" s="9" t="s">
        <v>9126</v>
      </c>
      <c r="B8801" s="9"/>
      <c r="C8801" s="9" t="s">
        <v>17450</v>
      </c>
      <c r="D8801" s="9" t="s">
        <v>17451</v>
      </c>
      <c r="E8801" s="9" t="s">
        <v>451</v>
      </c>
      <c r="F8801" s="9"/>
      <c r="G8801" s="9"/>
      <c r="H8801" s="10" t="s">
        <v>1350</v>
      </c>
      <c r="I8801" s="10"/>
      <c r="J8801" s="10" t="s">
        <v>11659</v>
      </c>
      <c r="K8801" s="10" t="s">
        <v>11660</v>
      </c>
      <c r="L8801" s="10" t="s">
        <v>460</v>
      </c>
      <c r="M8801" s="9" t="s">
        <v>456</v>
      </c>
      <c r="N8801" s="12" t="s">
        <v>11662</v>
      </c>
    </row>
    <row r="8802" customFormat="1" spans="1:14">
      <c r="A8802" s="9" t="s">
        <v>9126</v>
      </c>
      <c r="B8802" s="9"/>
      <c r="C8802" s="9" t="s">
        <v>17452</v>
      </c>
      <c r="D8802" s="9" t="s">
        <v>17453</v>
      </c>
      <c r="E8802" s="9" t="s">
        <v>451</v>
      </c>
      <c r="F8802" s="9"/>
      <c r="G8802" s="9"/>
      <c r="H8802" s="10" t="s">
        <v>1350</v>
      </c>
      <c r="I8802" s="10"/>
      <c r="J8802" s="10" t="s">
        <v>11659</v>
      </c>
      <c r="K8802" s="10" t="s">
        <v>11660</v>
      </c>
      <c r="L8802" s="10" t="s">
        <v>460</v>
      </c>
      <c r="M8802" s="9" t="s">
        <v>456</v>
      </c>
      <c r="N8802" s="12" t="s">
        <v>11662</v>
      </c>
    </row>
    <row r="8803" customFormat="1" spans="1:14">
      <c r="A8803" s="9" t="s">
        <v>9126</v>
      </c>
      <c r="B8803" s="9"/>
      <c r="C8803" s="9" t="s">
        <v>17454</v>
      </c>
      <c r="D8803" s="9" t="s">
        <v>17455</v>
      </c>
      <c r="E8803" s="9" t="s">
        <v>451</v>
      </c>
      <c r="F8803" s="9"/>
      <c r="G8803" s="9"/>
      <c r="H8803" s="10" t="s">
        <v>1350</v>
      </c>
      <c r="I8803" s="10"/>
      <c r="J8803" s="10" t="s">
        <v>11659</v>
      </c>
      <c r="K8803" s="10" t="s">
        <v>11660</v>
      </c>
      <c r="L8803" s="10" t="s">
        <v>460</v>
      </c>
      <c r="M8803" s="9" t="s">
        <v>456</v>
      </c>
      <c r="N8803" s="12" t="s">
        <v>11662</v>
      </c>
    </row>
    <row r="8804" customFormat="1" spans="1:14">
      <c r="A8804" s="9" t="s">
        <v>9126</v>
      </c>
      <c r="B8804" s="9"/>
      <c r="C8804" s="9" t="s">
        <v>17456</v>
      </c>
      <c r="D8804" s="9" t="s">
        <v>17457</v>
      </c>
      <c r="E8804" s="9" t="s">
        <v>451</v>
      </c>
      <c r="F8804" s="9"/>
      <c r="G8804" s="9"/>
      <c r="H8804" s="10" t="s">
        <v>1350</v>
      </c>
      <c r="I8804" s="10"/>
      <c r="J8804" s="10" t="s">
        <v>11659</v>
      </c>
      <c r="K8804" s="10" t="s">
        <v>11660</v>
      </c>
      <c r="L8804" s="10" t="s">
        <v>460</v>
      </c>
      <c r="M8804" s="9" t="s">
        <v>456</v>
      </c>
      <c r="N8804" s="12" t="s">
        <v>11662</v>
      </c>
    </row>
    <row r="8805" customFormat="1" spans="1:14">
      <c r="A8805" s="9" t="s">
        <v>9126</v>
      </c>
      <c r="B8805" s="9"/>
      <c r="C8805" s="9" t="s">
        <v>17458</v>
      </c>
      <c r="D8805" s="9" t="s">
        <v>17459</v>
      </c>
      <c r="E8805" s="9" t="s">
        <v>451</v>
      </c>
      <c r="F8805" s="9"/>
      <c r="G8805" s="9"/>
      <c r="H8805" s="10" t="s">
        <v>1350</v>
      </c>
      <c r="I8805" s="10"/>
      <c r="J8805" s="10" t="s">
        <v>11659</v>
      </c>
      <c r="K8805" s="10" t="s">
        <v>11660</v>
      </c>
      <c r="L8805" s="10" t="s">
        <v>460</v>
      </c>
      <c r="M8805" s="9" t="s">
        <v>456</v>
      </c>
      <c r="N8805" s="12" t="s">
        <v>11662</v>
      </c>
    </row>
    <row r="8806" customFormat="1" spans="1:14">
      <c r="A8806" s="9" t="s">
        <v>9126</v>
      </c>
      <c r="B8806" s="9"/>
      <c r="C8806" s="9" t="s">
        <v>17460</v>
      </c>
      <c r="D8806" s="9" t="s">
        <v>17461</v>
      </c>
      <c r="E8806" s="9" t="s">
        <v>451</v>
      </c>
      <c r="F8806" s="9"/>
      <c r="G8806" s="9"/>
      <c r="H8806" s="10" t="s">
        <v>1350</v>
      </c>
      <c r="I8806" s="10"/>
      <c r="J8806" s="10" t="s">
        <v>11659</v>
      </c>
      <c r="K8806" s="10" t="s">
        <v>11660</v>
      </c>
      <c r="L8806" s="10" t="s">
        <v>460</v>
      </c>
      <c r="M8806" s="9" t="s">
        <v>456</v>
      </c>
      <c r="N8806" s="12" t="s">
        <v>11662</v>
      </c>
    </row>
    <row r="8807" customFormat="1" spans="1:14">
      <c r="A8807" s="9" t="s">
        <v>9126</v>
      </c>
      <c r="B8807" s="9"/>
      <c r="C8807" s="9" t="s">
        <v>17462</v>
      </c>
      <c r="D8807" s="9" t="s">
        <v>17463</v>
      </c>
      <c r="E8807" s="9" t="s">
        <v>451</v>
      </c>
      <c r="F8807" s="9"/>
      <c r="G8807" s="9"/>
      <c r="H8807" s="10" t="s">
        <v>1350</v>
      </c>
      <c r="I8807" s="10"/>
      <c r="J8807" s="10" t="s">
        <v>11659</v>
      </c>
      <c r="K8807" s="10" t="s">
        <v>11660</v>
      </c>
      <c r="L8807" s="10" t="s">
        <v>460</v>
      </c>
      <c r="M8807" s="9" t="s">
        <v>456</v>
      </c>
      <c r="N8807" s="12" t="s">
        <v>11662</v>
      </c>
    </row>
    <row r="8808" customFormat="1" spans="1:14">
      <c r="A8808" s="9" t="s">
        <v>9126</v>
      </c>
      <c r="B8808" s="9"/>
      <c r="C8808" s="9" t="s">
        <v>17464</v>
      </c>
      <c r="D8808" s="9" t="s">
        <v>17465</v>
      </c>
      <c r="E8808" s="9" t="s">
        <v>451</v>
      </c>
      <c r="F8808" s="9"/>
      <c r="G8808" s="9"/>
      <c r="H8808" s="10" t="s">
        <v>1350</v>
      </c>
      <c r="I8808" s="10"/>
      <c r="J8808" s="10" t="s">
        <v>11659</v>
      </c>
      <c r="K8808" s="10" t="s">
        <v>11660</v>
      </c>
      <c r="L8808" s="10" t="s">
        <v>460</v>
      </c>
      <c r="M8808" s="9" t="s">
        <v>456</v>
      </c>
      <c r="N8808" s="12" t="s">
        <v>11662</v>
      </c>
    </row>
    <row r="8809" customFormat="1" spans="1:14">
      <c r="A8809" s="9" t="s">
        <v>9126</v>
      </c>
      <c r="B8809" s="9"/>
      <c r="C8809" s="9" t="s">
        <v>17466</v>
      </c>
      <c r="D8809" s="9" t="s">
        <v>17467</v>
      </c>
      <c r="E8809" s="9" t="s">
        <v>451</v>
      </c>
      <c r="F8809" s="9"/>
      <c r="G8809" s="9"/>
      <c r="H8809" s="10" t="s">
        <v>1350</v>
      </c>
      <c r="I8809" s="10"/>
      <c r="J8809" s="10" t="s">
        <v>11659</v>
      </c>
      <c r="K8809" s="10" t="s">
        <v>11660</v>
      </c>
      <c r="L8809" s="10" t="s">
        <v>460</v>
      </c>
      <c r="M8809" s="9" t="s">
        <v>456</v>
      </c>
      <c r="N8809" s="12" t="s">
        <v>11662</v>
      </c>
    </row>
    <row r="8810" customFormat="1" spans="1:14">
      <c r="A8810" s="9" t="s">
        <v>9126</v>
      </c>
      <c r="B8810" s="9"/>
      <c r="C8810" s="9" t="s">
        <v>17468</v>
      </c>
      <c r="D8810" s="9" t="s">
        <v>17469</v>
      </c>
      <c r="E8810" s="9" t="s">
        <v>451</v>
      </c>
      <c r="F8810" s="9"/>
      <c r="G8810" s="9"/>
      <c r="H8810" s="10" t="s">
        <v>1350</v>
      </c>
      <c r="I8810" s="10"/>
      <c r="J8810" s="10" t="s">
        <v>11659</v>
      </c>
      <c r="K8810" s="10" t="s">
        <v>11660</v>
      </c>
      <c r="L8810" s="10" t="s">
        <v>460</v>
      </c>
      <c r="M8810" s="9" t="s">
        <v>456</v>
      </c>
      <c r="N8810" s="12" t="s">
        <v>11662</v>
      </c>
    </row>
    <row r="8811" customFormat="1" spans="1:14">
      <c r="A8811" s="9" t="s">
        <v>9126</v>
      </c>
      <c r="B8811" s="9"/>
      <c r="C8811" s="9" t="s">
        <v>17470</v>
      </c>
      <c r="D8811" s="9" t="s">
        <v>17471</v>
      </c>
      <c r="E8811" s="9" t="s">
        <v>451</v>
      </c>
      <c r="F8811" s="9"/>
      <c r="G8811" s="9"/>
      <c r="H8811" s="10" t="s">
        <v>1350</v>
      </c>
      <c r="I8811" s="10"/>
      <c r="J8811" s="10" t="s">
        <v>11659</v>
      </c>
      <c r="K8811" s="10" t="s">
        <v>11660</v>
      </c>
      <c r="L8811" s="10" t="s">
        <v>460</v>
      </c>
      <c r="M8811" s="9" t="s">
        <v>456</v>
      </c>
      <c r="N8811" s="12" t="s">
        <v>11662</v>
      </c>
    </row>
    <row r="8812" customFormat="1" spans="1:14">
      <c r="A8812" s="9" t="s">
        <v>9126</v>
      </c>
      <c r="B8812" s="9"/>
      <c r="C8812" s="9" t="s">
        <v>17472</v>
      </c>
      <c r="D8812" s="9" t="s">
        <v>17473</v>
      </c>
      <c r="E8812" s="9" t="s">
        <v>451</v>
      </c>
      <c r="F8812" s="9"/>
      <c r="G8812" s="9"/>
      <c r="H8812" s="10" t="s">
        <v>1350</v>
      </c>
      <c r="I8812" s="10"/>
      <c r="J8812" s="10" t="s">
        <v>11659</v>
      </c>
      <c r="K8812" s="10" t="s">
        <v>11660</v>
      </c>
      <c r="L8812" s="10" t="s">
        <v>460</v>
      </c>
      <c r="M8812" s="9" t="s">
        <v>456</v>
      </c>
      <c r="N8812" s="12" t="s">
        <v>11662</v>
      </c>
    </row>
    <row r="8813" customFormat="1" spans="1:14">
      <c r="A8813" s="9" t="s">
        <v>9126</v>
      </c>
      <c r="B8813" s="9"/>
      <c r="C8813" s="9" t="s">
        <v>17474</v>
      </c>
      <c r="D8813" s="9" t="s">
        <v>17475</v>
      </c>
      <c r="E8813" s="9" t="s">
        <v>451</v>
      </c>
      <c r="F8813" s="9"/>
      <c r="G8813" s="9"/>
      <c r="H8813" s="10" t="s">
        <v>1350</v>
      </c>
      <c r="I8813" s="10"/>
      <c r="J8813" s="10" t="s">
        <v>11659</v>
      </c>
      <c r="K8813" s="10" t="s">
        <v>11660</v>
      </c>
      <c r="L8813" s="10" t="s">
        <v>460</v>
      </c>
      <c r="M8813" s="9" t="s">
        <v>456</v>
      </c>
      <c r="N8813" s="12" t="s">
        <v>11662</v>
      </c>
    </row>
    <row r="8814" customFormat="1" spans="1:14">
      <c r="A8814" s="9" t="s">
        <v>9126</v>
      </c>
      <c r="B8814" s="9"/>
      <c r="C8814" s="9" t="s">
        <v>17476</v>
      </c>
      <c r="D8814" s="9" t="s">
        <v>17477</v>
      </c>
      <c r="E8814" s="9" t="s">
        <v>451</v>
      </c>
      <c r="F8814" s="9"/>
      <c r="G8814" s="9"/>
      <c r="H8814" s="10" t="s">
        <v>1350</v>
      </c>
      <c r="I8814" s="10"/>
      <c r="J8814" s="10" t="s">
        <v>11659</v>
      </c>
      <c r="K8814" s="10" t="s">
        <v>11660</v>
      </c>
      <c r="L8814" s="10" t="s">
        <v>460</v>
      </c>
      <c r="M8814" s="9" t="s">
        <v>456</v>
      </c>
      <c r="N8814" s="12" t="s">
        <v>11662</v>
      </c>
    </row>
    <row r="8815" customFormat="1" spans="1:14">
      <c r="A8815" s="9" t="s">
        <v>9126</v>
      </c>
      <c r="B8815" s="9"/>
      <c r="C8815" s="9" t="s">
        <v>17478</v>
      </c>
      <c r="D8815" s="9" t="s">
        <v>17479</v>
      </c>
      <c r="E8815" s="9" t="s">
        <v>451</v>
      </c>
      <c r="F8815" s="9"/>
      <c r="G8815" s="9"/>
      <c r="H8815" s="10" t="s">
        <v>1350</v>
      </c>
      <c r="I8815" s="10"/>
      <c r="J8815" s="10" t="s">
        <v>11659</v>
      </c>
      <c r="K8815" s="10" t="s">
        <v>11660</v>
      </c>
      <c r="L8815" s="10" t="s">
        <v>460</v>
      </c>
      <c r="M8815" s="9" t="s">
        <v>456</v>
      </c>
      <c r="N8815" s="12" t="s">
        <v>11662</v>
      </c>
    </row>
    <row r="8816" customFormat="1" spans="1:14">
      <c r="A8816" s="9" t="s">
        <v>9126</v>
      </c>
      <c r="B8816" s="9"/>
      <c r="C8816" s="9" t="s">
        <v>17480</v>
      </c>
      <c r="D8816" s="9" t="s">
        <v>17481</v>
      </c>
      <c r="E8816" s="9" t="s">
        <v>451</v>
      </c>
      <c r="F8816" s="9"/>
      <c r="G8816" s="9"/>
      <c r="H8816" s="10" t="s">
        <v>1350</v>
      </c>
      <c r="I8816" s="10"/>
      <c r="J8816" s="10" t="s">
        <v>11659</v>
      </c>
      <c r="K8816" s="10" t="s">
        <v>11660</v>
      </c>
      <c r="L8816" s="10" t="s">
        <v>460</v>
      </c>
      <c r="M8816" s="9" t="s">
        <v>456</v>
      </c>
      <c r="N8816" s="12" t="s">
        <v>11662</v>
      </c>
    </row>
    <row r="8817" customFormat="1" spans="1:14">
      <c r="A8817" s="9" t="s">
        <v>9126</v>
      </c>
      <c r="B8817" s="9"/>
      <c r="C8817" s="9" t="s">
        <v>17482</v>
      </c>
      <c r="D8817" s="9" t="s">
        <v>17483</v>
      </c>
      <c r="E8817" s="9" t="s">
        <v>451</v>
      </c>
      <c r="F8817" s="9"/>
      <c r="G8817" s="9"/>
      <c r="H8817" s="10" t="s">
        <v>1350</v>
      </c>
      <c r="I8817" s="10"/>
      <c r="J8817" s="10" t="s">
        <v>11659</v>
      </c>
      <c r="K8817" s="10" t="s">
        <v>11660</v>
      </c>
      <c r="L8817" s="10" t="s">
        <v>460</v>
      </c>
      <c r="M8817" s="9" t="s">
        <v>456</v>
      </c>
      <c r="N8817" s="12" t="s">
        <v>11662</v>
      </c>
    </row>
    <row r="8818" customFormat="1" spans="1:14">
      <c r="A8818" s="9" t="s">
        <v>9126</v>
      </c>
      <c r="B8818" s="9"/>
      <c r="C8818" s="9" t="s">
        <v>17484</v>
      </c>
      <c r="D8818" s="9" t="s">
        <v>17485</v>
      </c>
      <c r="E8818" s="9" t="s">
        <v>451</v>
      </c>
      <c r="F8818" s="9"/>
      <c r="G8818" s="9"/>
      <c r="H8818" s="10" t="s">
        <v>1350</v>
      </c>
      <c r="I8818" s="10"/>
      <c r="J8818" s="10" t="s">
        <v>11659</v>
      </c>
      <c r="K8818" s="10" t="s">
        <v>11660</v>
      </c>
      <c r="L8818" s="10" t="s">
        <v>460</v>
      </c>
      <c r="M8818" s="9" t="s">
        <v>456</v>
      </c>
      <c r="N8818" s="12" t="s">
        <v>11662</v>
      </c>
    </row>
    <row r="8819" customFormat="1" spans="1:14">
      <c r="A8819" s="9" t="s">
        <v>9126</v>
      </c>
      <c r="B8819" s="9"/>
      <c r="C8819" s="9" t="s">
        <v>17486</v>
      </c>
      <c r="D8819" s="9" t="s">
        <v>17487</v>
      </c>
      <c r="E8819" s="9" t="s">
        <v>451</v>
      </c>
      <c r="F8819" s="9"/>
      <c r="G8819" s="9"/>
      <c r="H8819" s="10" t="s">
        <v>1350</v>
      </c>
      <c r="I8819" s="10"/>
      <c r="J8819" s="10" t="s">
        <v>11659</v>
      </c>
      <c r="K8819" s="10" t="s">
        <v>11660</v>
      </c>
      <c r="L8819" s="10" t="s">
        <v>460</v>
      </c>
      <c r="M8819" s="9" t="s">
        <v>456</v>
      </c>
      <c r="N8819" s="12" t="s">
        <v>11662</v>
      </c>
    </row>
    <row r="8820" customFormat="1" spans="1:14">
      <c r="A8820" s="9" t="s">
        <v>9126</v>
      </c>
      <c r="B8820" s="9"/>
      <c r="C8820" s="9" t="s">
        <v>17488</v>
      </c>
      <c r="D8820" s="9" t="s">
        <v>17489</v>
      </c>
      <c r="E8820" s="9" t="s">
        <v>451</v>
      </c>
      <c r="F8820" s="9"/>
      <c r="G8820" s="9"/>
      <c r="H8820" s="10" t="s">
        <v>1350</v>
      </c>
      <c r="I8820" s="10"/>
      <c r="J8820" s="10" t="s">
        <v>11659</v>
      </c>
      <c r="K8820" s="10" t="s">
        <v>11660</v>
      </c>
      <c r="L8820" s="10" t="s">
        <v>460</v>
      </c>
      <c r="M8820" s="9" t="s">
        <v>456</v>
      </c>
      <c r="N8820" s="12" t="s">
        <v>11662</v>
      </c>
    </row>
    <row r="8821" customFormat="1" spans="1:14">
      <c r="A8821" s="9" t="s">
        <v>9126</v>
      </c>
      <c r="B8821" s="9"/>
      <c r="C8821" s="9" t="s">
        <v>17490</v>
      </c>
      <c r="D8821" s="9" t="s">
        <v>17491</v>
      </c>
      <c r="E8821" s="9" t="s">
        <v>451</v>
      </c>
      <c r="F8821" s="9"/>
      <c r="G8821" s="9"/>
      <c r="H8821" s="10" t="s">
        <v>1350</v>
      </c>
      <c r="I8821" s="10"/>
      <c r="J8821" s="10" t="s">
        <v>11659</v>
      </c>
      <c r="K8821" s="10" t="s">
        <v>11660</v>
      </c>
      <c r="L8821" s="10" t="s">
        <v>460</v>
      </c>
      <c r="M8821" s="9" t="s">
        <v>456</v>
      </c>
      <c r="N8821" s="12" t="s">
        <v>11662</v>
      </c>
    </row>
    <row r="8822" customFormat="1" spans="1:14">
      <c r="A8822" s="9" t="s">
        <v>9126</v>
      </c>
      <c r="B8822" s="9"/>
      <c r="C8822" s="9" t="s">
        <v>17492</v>
      </c>
      <c r="D8822" s="9" t="s">
        <v>17493</v>
      </c>
      <c r="E8822" s="9" t="s">
        <v>451</v>
      </c>
      <c r="F8822" s="9"/>
      <c r="G8822" s="9"/>
      <c r="H8822" s="10" t="s">
        <v>1350</v>
      </c>
      <c r="I8822" s="10"/>
      <c r="J8822" s="10" t="s">
        <v>11659</v>
      </c>
      <c r="K8822" s="10" t="s">
        <v>11660</v>
      </c>
      <c r="L8822" s="10" t="s">
        <v>460</v>
      </c>
      <c r="M8822" s="9" t="s">
        <v>456</v>
      </c>
      <c r="N8822" s="12" t="s">
        <v>11662</v>
      </c>
    </row>
    <row r="8823" customFormat="1" spans="1:14">
      <c r="A8823" s="9" t="s">
        <v>9126</v>
      </c>
      <c r="B8823" s="9"/>
      <c r="C8823" s="9" t="s">
        <v>17494</v>
      </c>
      <c r="D8823" s="9" t="s">
        <v>17495</v>
      </c>
      <c r="E8823" s="9" t="s">
        <v>451</v>
      </c>
      <c r="F8823" s="9"/>
      <c r="G8823" s="9"/>
      <c r="H8823" s="10" t="s">
        <v>1350</v>
      </c>
      <c r="I8823" s="10"/>
      <c r="J8823" s="10" t="s">
        <v>11659</v>
      </c>
      <c r="K8823" s="10" t="s">
        <v>11660</v>
      </c>
      <c r="L8823" s="10" t="s">
        <v>460</v>
      </c>
      <c r="M8823" s="9" t="s">
        <v>456</v>
      </c>
      <c r="N8823" s="12" t="s">
        <v>11662</v>
      </c>
    </row>
    <row r="8824" customFormat="1" spans="1:14">
      <c r="A8824" s="9" t="s">
        <v>9126</v>
      </c>
      <c r="B8824" s="9"/>
      <c r="C8824" s="9" t="s">
        <v>17496</v>
      </c>
      <c r="D8824" s="9" t="s">
        <v>17497</v>
      </c>
      <c r="E8824" s="9" t="s">
        <v>451</v>
      </c>
      <c r="F8824" s="9"/>
      <c r="G8824" s="9"/>
      <c r="H8824" s="10" t="s">
        <v>1350</v>
      </c>
      <c r="I8824" s="10"/>
      <c r="J8824" s="10" t="s">
        <v>11659</v>
      </c>
      <c r="K8824" s="10" t="s">
        <v>11660</v>
      </c>
      <c r="L8824" s="10" t="s">
        <v>460</v>
      </c>
      <c r="M8824" s="9" t="s">
        <v>456</v>
      </c>
      <c r="N8824" s="12" t="s">
        <v>11662</v>
      </c>
    </row>
    <row r="8825" customFormat="1" spans="1:14">
      <c r="A8825" s="9" t="s">
        <v>9126</v>
      </c>
      <c r="B8825" s="9"/>
      <c r="C8825" s="9" t="s">
        <v>17498</v>
      </c>
      <c r="D8825" s="9" t="s">
        <v>17499</v>
      </c>
      <c r="E8825" s="9" t="s">
        <v>451</v>
      </c>
      <c r="F8825" s="9"/>
      <c r="G8825" s="9"/>
      <c r="H8825" s="10" t="s">
        <v>1350</v>
      </c>
      <c r="I8825" s="10"/>
      <c r="J8825" s="10" t="s">
        <v>11659</v>
      </c>
      <c r="K8825" s="10" t="s">
        <v>11660</v>
      </c>
      <c r="L8825" s="10" t="s">
        <v>460</v>
      </c>
      <c r="M8825" s="9" t="s">
        <v>456</v>
      </c>
      <c r="N8825" s="12" t="s">
        <v>11662</v>
      </c>
    </row>
    <row r="8826" customFormat="1" spans="1:14">
      <c r="A8826" s="9" t="s">
        <v>9126</v>
      </c>
      <c r="B8826" s="9"/>
      <c r="C8826" s="9" t="s">
        <v>17500</v>
      </c>
      <c r="D8826" s="9" t="s">
        <v>17501</v>
      </c>
      <c r="E8826" s="9" t="s">
        <v>451</v>
      </c>
      <c r="F8826" s="9"/>
      <c r="G8826" s="9"/>
      <c r="H8826" s="10" t="s">
        <v>1350</v>
      </c>
      <c r="I8826" s="10"/>
      <c r="J8826" s="10" t="s">
        <v>11659</v>
      </c>
      <c r="K8826" s="10" t="s">
        <v>11660</v>
      </c>
      <c r="L8826" s="10" t="s">
        <v>460</v>
      </c>
      <c r="M8826" s="9" t="s">
        <v>456</v>
      </c>
      <c r="N8826" s="12" t="s">
        <v>11662</v>
      </c>
    </row>
    <row r="8827" customFormat="1" spans="1:14">
      <c r="A8827" s="9" t="s">
        <v>9126</v>
      </c>
      <c r="B8827" s="9"/>
      <c r="C8827" s="9" t="s">
        <v>17502</v>
      </c>
      <c r="D8827" s="9" t="s">
        <v>17503</v>
      </c>
      <c r="E8827" s="9" t="s">
        <v>451</v>
      </c>
      <c r="F8827" s="9"/>
      <c r="G8827" s="9"/>
      <c r="H8827" s="10" t="s">
        <v>1350</v>
      </c>
      <c r="I8827" s="10"/>
      <c r="J8827" s="10" t="s">
        <v>11659</v>
      </c>
      <c r="K8827" s="10" t="s">
        <v>11660</v>
      </c>
      <c r="L8827" s="10" t="s">
        <v>460</v>
      </c>
      <c r="M8827" s="9" t="s">
        <v>456</v>
      </c>
      <c r="N8827" s="12" t="s">
        <v>11662</v>
      </c>
    </row>
    <row r="8828" customFormat="1" spans="1:14">
      <c r="A8828" s="9" t="s">
        <v>9126</v>
      </c>
      <c r="B8828" s="9"/>
      <c r="C8828" s="9" t="s">
        <v>17504</v>
      </c>
      <c r="D8828" s="9" t="s">
        <v>17505</v>
      </c>
      <c r="E8828" s="9" t="s">
        <v>451</v>
      </c>
      <c r="F8828" s="9"/>
      <c r="G8828" s="9"/>
      <c r="H8828" s="10" t="s">
        <v>1350</v>
      </c>
      <c r="I8828" s="10"/>
      <c r="J8828" s="10" t="s">
        <v>11659</v>
      </c>
      <c r="K8828" s="10" t="s">
        <v>11660</v>
      </c>
      <c r="L8828" s="10" t="s">
        <v>460</v>
      </c>
      <c r="M8828" s="9" t="s">
        <v>456</v>
      </c>
      <c r="N8828" s="12" t="s">
        <v>11662</v>
      </c>
    </row>
    <row r="8829" customFormat="1" spans="1:14">
      <c r="A8829" s="9" t="s">
        <v>9126</v>
      </c>
      <c r="B8829" s="9"/>
      <c r="C8829" s="9" t="s">
        <v>17506</v>
      </c>
      <c r="D8829" s="9" t="s">
        <v>17507</v>
      </c>
      <c r="E8829" s="9" t="s">
        <v>451</v>
      </c>
      <c r="F8829" s="9"/>
      <c r="G8829" s="9"/>
      <c r="H8829" s="10" t="s">
        <v>1350</v>
      </c>
      <c r="I8829" s="10"/>
      <c r="J8829" s="10" t="s">
        <v>11659</v>
      </c>
      <c r="K8829" s="10" t="s">
        <v>11660</v>
      </c>
      <c r="L8829" s="10" t="s">
        <v>460</v>
      </c>
      <c r="M8829" s="9" t="s">
        <v>456</v>
      </c>
      <c r="N8829" s="12" t="s">
        <v>11662</v>
      </c>
    </row>
    <row r="8830" customFormat="1" spans="1:14">
      <c r="A8830" s="9" t="s">
        <v>9126</v>
      </c>
      <c r="B8830" s="9"/>
      <c r="C8830" s="9" t="s">
        <v>17508</v>
      </c>
      <c r="D8830" s="9" t="s">
        <v>17509</v>
      </c>
      <c r="E8830" s="9" t="s">
        <v>451</v>
      </c>
      <c r="F8830" s="9"/>
      <c r="G8830" s="9"/>
      <c r="H8830" s="10" t="s">
        <v>1350</v>
      </c>
      <c r="I8830" s="10"/>
      <c r="J8830" s="10" t="s">
        <v>11659</v>
      </c>
      <c r="K8830" s="10" t="s">
        <v>11660</v>
      </c>
      <c r="L8830" s="10" t="s">
        <v>460</v>
      </c>
      <c r="M8830" s="9" t="s">
        <v>456</v>
      </c>
      <c r="N8830" s="12" t="s">
        <v>11662</v>
      </c>
    </row>
    <row r="8831" customFormat="1" spans="1:14">
      <c r="A8831" s="9" t="s">
        <v>9126</v>
      </c>
      <c r="B8831" s="9"/>
      <c r="C8831" s="9" t="s">
        <v>17510</v>
      </c>
      <c r="D8831" s="9" t="s">
        <v>17511</v>
      </c>
      <c r="E8831" s="9" t="s">
        <v>451</v>
      </c>
      <c r="F8831" s="9"/>
      <c r="G8831" s="9"/>
      <c r="H8831" s="10" t="s">
        <v>1350</v>
      </c>
      <c r="I8831" s="10"/>
      <c r="J8831" s="10" t="s">
        <v>11659</v>
      </c>
      <c r="K8831" s="10" t="s">
        <v>11660</v>
      </c>
      <c r="L8831" s="10" t="s">
        <v>460</v>
      </c>
      <c r="M8831" s="9" t="s">
        <v>456</v>
      </c>
      <c r="N8831" s="12" t="s">
        <v>11662</v>
      </c>
    </row>
    <row r="8832" customFormat="1" spans="1:14">
      <c r="A8832" s="9" t="s">
        <v>9126</v>
      </c>
      <c r="B8832" s="9"/>
      <c r="C8832" s="9" t="s">
        <v>17512</v>
      </c>
      <c r="D8832" s="9" t="s">
        <v>17513</v>
      </c>
      <c r="E8832" s="9" t="s">
        <v>451</v>
      </c>
      <c r="F8832" s="9"/>
      <c r="G8832" s="9"/>
      <c r="H8832" s="10" t="s">
        <v>1350</v>
      </c>
      <c r="I8832" s="10"/>
      <c r="J8832" s="10" t="s">
        <v>11659</v>
      </c>
      <c r="K8832" s="10" t="s">
        <v>11660</v>
      </c>
      <c r="L8832" s="10" t="s">
        <v>460</v>
      </c>
      <c r="M8832" s="9" t="s">
        <v>456</v>
      </c>
      <c r="N8832" s="12" t="s">
        <v>11662</v>
      </c>
    </row>
    <row r="8833" customFormat="1" spans="1:14">
      <c r="A8833" s="9" t="s">
        <v>9126</v>
      </c>
      <c r="B8833" s="9"/>
      <c r="C8833" s="9" t="s">
        <v>17514</v>
      </c>
      <c r="D8833" s="9" t="s">
        <v>17515</v>
      </c>
      <c r="E8833" s="9" t="s">
        <v>451</v>
      </c>
      <c r="F8833" s="9"/>
      <c r="G8833" s="9"/>
      <c r="H8833" s="10" t="s">
        <v>1350</v>
      </c>
      <c r="I8833" s="10"/>
      <c r="J8833" s="10" t="s">
        <v>11659</v>
      </c>
      <c r="K8833" s="10" t="s">
        <v>11660</v>
      </c>
      <c r="L8833" s="10" t="s">
        <v>460</v>
      </c>
      <c r="M8833" s="9" t="s">
        <v>456</v>
      </c>
      <c r="N8833" s="12" t="s">
        <v>11662</v>
      </c>
    </row>
    <row r="8834" customFormat="1" spans="1:14">
      <c r="A8834" s="9" t="s">
        <v>9126</v>
      </c>
      <c r="B8834" s="9"/>
      <c r="C8834" s="9" t="s">
        <v>17516</v>
      </c>
      <c r="D8834" s="9" t="s">
        <v>17517</v>
      </c>
      <c r="E8834" s="9" t="s">
        <v>451</v>
      </c>
      <c r="F8834" s="9"/>
      <c r="G8834" s="9"/>
      <c r="H8834" s="10" t="s">
        <v>1350</v>
      </c>
      <c r="I8834" s="10"/>
      <c r="J8834" s="10" t="s">
        <v>11659</v>
      </c>
      <c r="K8834" s="10" t="s">
        <v>11660</v>
      </c>
      <c r="L8834" s="10" t="s">
        <v>460</v>
      </c>
      <c r="M8834" s="9" t="s">
        <v>456</v>
      </c>
      <c r="N8834" s="12" t="s">
        <v>11662</v>
      </c>
    </row>
    <row r="8835" customFormat="1" spans="1:14">
      <c r="A8835" s="9" t="s">
        <v>9126</v>
      </c>
      <c r="B8835" s="9"/>
      <c r="C8835" s="9" t="s">
        <v>17518</v>
      </c>
      <c r="D8835" s="9" t="s">
        <v>17519</v>
      </c>
      <c r="E8835" s="9" t="s">
        <v>451</v>
      </c>
      <c r="F8835" s="9"/>
      <c r="G8835" s="9"/>
      <c r="H8835" s="10" t="s">
        <v>1350</v>
      </c>
      <c r="I8835" s="10"/>
      <c r="J8835" s="10" t="s">
        <v>11659</v>
      </c>
      <c r="K8835" s="10" t="s">
        <v>11660</v>
      </c>
      <c r="L8835" s="10" t="s">
        <v>460</v>
      </c>
      <c r="M8835" s="9" t="s">
        <v>456</v>
      </c>
      <c r="N8835" s="12" t="s">
        <v>11662</v>
      </c>
    </row>
    <row r="8836" customFormat="1" spans="1:14">
      <c r="A8836" s="9" t="s">
        <v>9126</v>
      </c>
      <c r="B8836" s="9"/>
      <c r="C8836" s="9" t="s">
        <v>17520</v>
      </c>
      <c r="D8836" s="9" t="s">
        <v>17521</v>
      </c>
      <c r="E8836" s="9" t="s">
        <v>451</v>
      </c>
      <c r="F8836" s="9"/>
      <c r="G8836" s="9"/>
      <c r="H8836" s="10" t="s">
        <v>1350</v>
      </c>
      <c r="I8836" s="10"/>
      <c r="J8836" s="10" t="s">
        <v>11659</v>
      </c>
      <c r="K8836" s="10" t="s">
        <v>11660</v>
      </c>
      <c r="L8836" s="10" t="s">
        <v>460</v>
      </c>
      <c r="M8836" s="9" t="s">
        <v>456</v>
      </c>
      <c r="N8836" s="12" t="s">
        <v>11662</v>
      </c>
    </row>
    <row r="8837" customFormat="1" spans="1:14">
      <c r="A8837" s="9" t="s">
        <v>9126</v>
      </c>
      <c r="B8837" s="9"/>
      <c r="C8837" s="9" t="s">
        <v>17522</v>
      </c>
      <c r="D8837" s="9" t="s">
        <v>17523</v>
      </c>
      <c r="E8837" s="9" t="s">
        <v>451</v>
      </c>
      <c r="F8837" s="9"/>
      <c r="G8837" s="9"/>
      <c r="H8837" s="10" t="s">
        <v>1350</v>
      </c>
      <c r="I8837" s="10"/>
      <c r="J8837" s="10" t="s">
        <v>11659</v>
      </c>
      <c r="K8837" s="10" t="s">
        <v>11660</v>
      </c>
      <c r="L8837" s="10" t="s">
        <v>460</v>
      </c>
      <c r="M8837" s="9" t="s">
        <v>456</v>
      </c>
      <c r="N8837" s="12" t="s">
        <v>11662</v>
      </c>
    </row>
    <row r="8838" customFormat="1" spans="1:14">
      <c r="A8838" s="9" t="s">
        <v>9126</v>
      </c>
      <c r="B8838" s="9"/>
      <c r="C8838" s="9" t="s">
        <v>17524</v>
      </c>
      <c r="D8838" s="9" t="s">
        <v>17525</v>
      </c>
      <c r="E8838" s="9" t="s">
        <v>451</v>
      </c>
      <c r="F8838" s="9"/>
      <c r="G8838" s="9"/>
      <c r="H8838" s="10" t="s">
        <v>1350</v>
      </c>
      <c r="I8838" s="10"/>
      <c r="J8838" s="10" t="s">
        <v>11659</v>
      </c>
      <c r="K8838" s="10" t="s">
        <v>11660</v>
      </c>
      <c r="L8838" s="10" t="s">
        <v>460</v>
      </c>
      <c r="M8838" s="9" t="s">
        <v>456</v>
      </c>
      <c r="N8838" s="12" t="s">
        <v>11662</v>
      </c>
    </row>
    <row r="8839" customFormat="1" spans="1:14">
      <c r="A8839" s="9" t="s">
        <v>9126</v>
      </c>
      <c r="B8839" s="9"/>
      <c r="C8839" s="9" t="s">
        <v>17526</v>
      </c>
      <c r="D8839" s="9" t="s">
        <v>17527</v>
      </c>
      <c r="E8839" s="9" t="s">
        <v>451</v>
      </c>
      <c r="F8839" s="9"/>
      <c r="G8839" s="9"/>
      <c r="H8839" s="10" t="s">
        <v>1350</v>
      </c>
      <c r="I8839" s="10"/>
      <c r="J8839" s="10" t="s">
        <v>11659</v>
      </c>
      <c r="K8839" s="10" t="s">
        <v>11660</v>
      </c>
      <c r="L8839" s="10" t="s">
        <v>460</v>
      </c>
      <c r="M8839" s="9" t="s">
        <v>456</v>
      </c>
      <c r="N8839" s="12" t="s">
        <v>11662</v>
      </c>
    </row>
    <row r="8840" customFormat="1" spans="1:14">
      <c r="A8840" s="9" t="s">
        <v>9126</v>
      </c>
      <c r="B8840" s="9"/>
      <c r="C8840" s="9" t="s">
        <v>17528</v>
      </c>
      <c r="D8840" s="9" t="s">
        <v>17529</v>
      </c>
      <c r="E8840" s="9" t="s">
        <v>451</v>
      </c>
      <c r="F8840" s="9"/>
      <c r="G8840" s="9"/>
      <c r="H8840" s="10" t="s">
        <v>1350</v>
      </c>
      <c r="I8840" s="10"/>
      <c r="J8840" s="10" t="s">
        <v>11659</v>
      </c>
      <c r="K8840" s="10" t="s">
        <v>11660</v>
      </c>
      <c r="L8840" s="10" t="s">
        <v>460</v>
      </c>
      <c r="M8840" s="9" t="s">
        <v>456</v>
      </c>
      <c r="N8840" s="12" t="s">
        <v>11662</v>
      </c>
    </row>
    <row r="8841" customFormat="1" spans="1:14">
      <c r="A8841" s="9" t="s">
        <v>9126</v>
      </c>
      <c r="B8841" s="9"/>
      <c r="C8841" s="9" t="s">
        <v>17530</v>
      </c>
      <c r="D8841" s="9" t="s">
        <v>17531</v>
      </c>
      <c r="E8841" s="9" t="s">
        <v>451</v>
      </c>
      <c r="F8841" s="9"/>
      <c r="G8841" s="9"/>
      <c r="H8841" s="10" t="s">
        <v>1350</v>
      </c>
      <c r="I8841" s="10"/>
      <c r="J8841" s="10" t="s">
        <v>11659</v>
      </c>
      <c r="K8841" s="10" t="s">
        <v>11660</v>
      </c>
      <c r="L8841" s="10" t="s">
        <v>460</v>
      </c>
      <c r="M8841" s="9" t="s">
        <v>456</v>
      </c>
      <c r="N8841" s="12" t="s">
        <v>11662</v>
      </c>
    </row>
    <row r="8842" customFormat="1" spans="1:14">
      <c r="A8842" s="9" t="s">
        <v>9126</v>
      </c>
      <c r="B8842" s="9"/>
      <c r="C8842" s="9" t="s">
        <v>17532</v>
      </c>
      <c r="D8842" s="9" t="s">
        <v>17533</v>
      </c>
      <c r="E8842" s="9" t="s">
        <v>451</v>
      </c>
      <c r="F8842" s="9"/>
      <c r="G8842" s="9"/>
      <c r="H8842" s="10" t="s">
        <v>1350</v>
      </c>
      <c r="I8842" s="10"/>
      <c r="J8842" s="10" t="s">
        <v>11659</v>
      </c>
      <c r="K8842" s="10" t="s">
        <v>11660</v>
      </c>
      <c r="L8842" s="10" t="s">
        <v>460</v>
      </c>
      <c r="M8842" s="9" t="s">
        <v>456</v>
      </c>
      <c r="N8842" s="12" t="s">
        <v>11662</v>
      </c>
    </row>
    <row r="8843" customFormat="1" spans="1:14">
      <c r="A8843" s="9" t="s">
        <v>9126</v>
      </c>
      <c r="B8843" s="9"/>
      <c r="C8843" s="9" t="s">
        <v>17534</v>
      </c>
      <c r="D8843" s="9" t="s">
        <v>17535</v>
      </c>
      <c r="E8843" s="9" t="s">
        <v>451</v>
      </c>
      <c r="F8843" s="9"/>
      <c r="G8843" s="9"/>
      <c r="H8843" s="10" t="s">
        <v>1350</v>
      </c>
      <c r="I8843" s="10"/>
      <c r="J8843" s="10" t="s">
        <v>11659</v>
      </c>
      <c r="K8843" s="10" t="s">
        <v>11660</v>
      </c>
      <c r="L8843" s="10" t="s">
        <v>460</v>
      </c>
      <c r="M8843" s="9" t="s">
        <v>456</v>
      </c>
      <c r="N8843" s="12" t="s">
        <v>11662</v>
      </c>
    </row>
    <row r="8844" customFormat="1" spans="1:14">
      <c r="A8844" s="9" t="s">
        <v>9126</v>
      </c>
      <c r="B8844" s="9"/>
      <c r="C8844" s="9" t="s">
        <v>17536</v>
      </c>
      <c r="D8844" s="9" t="s">
        <v>17537</v>
      </c>
      <c r="E8844" s="9" t="s">
        <v>451</v>
      </c>
      <c r="F8844" s="9"/>
      <c r="G8844" s="9"/>
      <c r="H8844" s="10" t="s">
        <v>1350</v>
      </c>
      <c r="I8844" s="10"/>
      <c r="J8844" s="10" t="s">
        <v>11659</v>
      </c>
      <c r="K8844" s="10" t="s">
        <v>11660</v>
      </c>
      <c r="L8844" s="10" t="s">
        <v>460</v>
      </c>
      <c r="M8844" s="9" t="s">
        <v>456</v>
      </c>
      <c r="N8844" s="12" t="s">
        <v>11662</v>
      </c>
    </row>
    <row r="8845" customFormat="1" spans="1:14">
      <c r="A8845" s="9" t="s">
        <v>9126</v>
      </c>
      <c r="B8845" s="9"/>
      <c r="C8845" s="9" t="s">
        <v>17538</v>
      </c>
      <c r="D8845" s="9" t="s">
        <v>17539</v>
      </c>
      <c r="E8845" s="9" t="s">
        <v>451</v>
      </c>
      <c r="F8845" s="9"/>
      <c r="G8845" s="9"/>
      <c r="H8845" s="10" t="s">
        <v>1350</v>
      </c>
      <c r="I8845" s="10"/>
      <c r="J8845" s="10" t="s">
        <v>11659</v>
      </c>
      <c r="K8845" s="10" t="s">
        <v>11660</v>
      </c>
      <c r="L8845" s="10" t="s">
        <v>460</v>
      </c>
      <c r="M8845" s="9" t="s">
        <v>456</v>
      </c>
      <c r="N8845" s="12" t="s">
        <v>11662</v>
      </c>
    </row>
    <row r="8846" customFormat="1" spans="1:14">
      <c r="A8846" s="9" t="s">
        <v>9126</v>
      </c>
      <c r="B8846" s="9"/>
      <c r="C8846" s="9" t="s">
        <v>17540</v>
      </c>
      <c r="D8846" s="9" t="s">
        <v>17541</v>
      </c>
      <c r="E8846" s="9" t="s">
        <v>451</v>
      </c>
      <c r="F8846" s="9"/>
      <c r="G8846" s="9"/>
      <c r="H8846" s="10" t="s">
        <v>1350</v>
      </c>
      <c r="I8846" s="10"/>
      <c r="J8846" s="10" t="s">
        <v>11659</v>
      </c>
      <c r="K8846" s="10" t="s">
        <v>11660</v>
      </c>
      <c r="L8846" s="10" t="s">
        <v>460</v>
      </c>
      <c r="M8846" s="9" t="s">
        <v>456</v>
      </c>
      <c r="N8846" s="12" t="s">
        <v>11662</v>
      </c>
    </row>
    <row r="8847" customFormat="1" spans="1:14">
      <c r="A8847" s="9" t="s">
        <v>9126</v>
      </c>
      <c r="B8847" s="9"/>
      <c r="C8847" s="9" t="s">
        <v>17542</v>
      </c>
      <c r="D8847" s="9" t="s">
        <v>17543</v>
      </c>
      <c r="E8847" s="9" t="s">
        <v>451</v>
      </c>
      <c r="F8847" s="9"/>
      <c r="G8847" s="9"/>
      <c r="H8847" s="10" t="s">
        <v>1350</v>
      </c>
      <c r="I8847" s="10"/>
      <c r="J8847" s="10" t="s">
        <v>11659</v>
      </c>
      <c r="K8847" s="10" t="s">
        <v>11660</v>
      </c>
      <c r="L8847" s="10" t="s">
        <v>460</v>
      </c>
      <c r="M8847" s="9" t="s">
        <v>456</v>
      </c>
      <c r="N8847" s="12" t="s">
        <v>11662</v>
      </c>
    </row>
    <row r="8848" customFormat="1" spans="1:14">
      <c r="A8848" s="9" t="s">
        <v>9126</v>
      </c>
      <c r="B8848" s="9"/>
      <c r="C8848" s="9" t="s">
        <v>17544</v>
      </c>
      <c r="D8848" s="9" t="s">
        <v>17545</v>
      </c>
      <c r="E8848" s="9" t="s">
        <v>451</v>
      </c>
      <c r="F8848" s="9"/>
      <c r="G8848" s="9"/>
      <c r="H8848" s="10" t="s">
        <v>1350</v>
      </c>
      <c r="I8848" s="10"/>
      <c r="J8848" s="10" t="s">
        <v>11659</v>
      </c>
      <c r="K8848" s="10" t="s">
        <v>11660</v>
      </c>
      <c r="L8848" s="10" t="s">
        <v>460</v>
      </c>
      <c r="M8848" s="9" t="s">
        <v>456</v>
      </c>
      <c r="N8848" s="12" t="s">
        <v>11662</v>
      </c>
    </row>
    <row r="8849" customFormat="1" spans="1:14">
      <c r="A8849" s="9" t="s">
        <v>9126</v>
      </c>
      <c r="B8849" s="9"/>
      <c r="C8849" s="9" t="s">
        <v>17546</v>
      </c>
      <c r="D8849" s="9" t="s">
        <v>17547</v>
      </c>
      <c r="E8849" s="9" t="s">
        <v>451</v>
      </c>
      <c r="F8849" s="9"/>
      <c r="G8849" s="9"/>
      <c r="H8849" s="10" t="s">
        <v>1350</v>
      </c>
      <c r="I8849" s="10"/>
      <c r="J8849" s="10" t="s">
        <v>11659</v>
      </c>
      <c r="K8849" s="10" t="s">
        <v>11660</v>
      </c>
      <c r="L8849" s="10" t="s">
        <v>460</v>
      </c>
      <c r="M8849" s="9" t="s">
        <v>456</v>
      </c>
      <c r="N8849" s="12" t="s">
        <v>11662</v>
      </c>
    </row>
    <row r="8850" customFormat="1" spans="1:14">
      <c r="A8850" s="9" t="s">
        <v>9126</v>
      </c>
      <c r="B8850" s="9"/>
      <c r="C8850" s="9" t="s">
        <v>17548</v>
      </c>
      <c r="D8850" s="9" t="s">
        <v>17549</v>
      </c>
      <c r="E8850" s="9" t="s">
        <v>451</v>
      </c>
      <c r="F8850" s="9"/>
      <c r="G8850" s="9"/>
      <c r="H8850" s="10" t="s">
        <v>1350</v>
      </c>
      <c r="I8850" s="10"/>
      <c r="J8850" s="10" t="s">
        <v>11659</v>
      </c>
      <c r="K8850" s="10" t="s">
        <v>11660</v>
      </c>
      <c r="L8850" s="10" t="s">
        <v>460</v>
      </c>
      <c r="M8850" s="9" t="s">
        <v>456</v>
      </c>
      <c r="N8850" s="12" t="s">
        <v>11662</v>
      </c>
    </row>
    <row r="8851" customFormat="1" spans="1:14">
      <c r="A8851" s="9" t="s">
        <v>9126</v>
      </c>
      <c r="B8851" s="9"/>
      <c r="C8851" s="9" t="s">
        <v>17550</v>
      </c>
      <c r="D8851" s="9" t="s">
        <v>17551</v>
      </c>
      <c r="E8851" s="9" t="s">
        <v>451</v>
      </c>
      <c r="F8851" s="9"/>
      <c r="G8851" s="9"/>
      <c r="H8851" s="10" t="s">
        <v>1350</v>
      </c>
      <c r="I8851" s="10"/>
      <c r="J8851" s="10" t="s">
        <v>11659</v>
      </c>
      <c r="K8851" s="10" t="s">
        <v>11660</v>
      </c>
      <c r="L8851" s="10" t="s">
        <v>460</v>
      </c>
      <c r="M8851" s="9" t="s">
        <v>456</v>
      </c>
      <c r="N8851" s="12" t="s">
        <v>11662</v>
      </c>
    </row>
    <row r="8852" customFormat="1" spans="1:14">
      <c r="A8852" s="9" t="s">
        <v>9126</v>
      </c>
      <c r="B8852" s="9"/>
      <c r="C8852" s="9" t="s">
        <v>17552</v>
      </c>
      <c r="D8852" s="9" t="s">
        <v>17553</v>
      </c>
      <c r="E8852" s="9" t="s">
        <v>451</v>
      </c>
      <c r="F8852" s="9"/>
      <c r="G8852" s="9"/>
      <c r="H8852" s="10" t="s">
        <v>1350</v>
      </c>
      <c r="I8852" s="10"/>
      <c r="J8852" s="10" t="s">
        <v>11659</v>
      </c>
      <c r="K8852" s="10" t="s">
        <v>11660</v>
      </c>
      <c r="L8852" s="10" t="s">
        <v>460</v>
      </c>
      <c r="M8852" s="9" t="s">
        <v>456</v>
      </c>
      <c r="N8852" s="12" t="s">
        <v>11662</v>
      </c>
    </row>
    <row r="8853" customFormat="1" spans="1:14">
      <c r="A8853" s="9" t="s">
        <v>9126</v>
      </c>
      <c r="B8853" s="9"/>
      <c r="C8853" s="9" t="s">
        <v>17554</v>
      </c>
      <c r="D8853" s="9" t="s">
        <v>17555</v>
      </c>
      <c r="E8853" s="9" t="s">
        <v>451</v>
      </c>
      <c r="F8853" s="9"/>
      <c r="G8853" s="9"/>
      <c r="H8853" s="10" t="s">
        <v>1350</v>
      </c>
      <c r="I8853" s="10"/>
      <c r="J8853" s="10" t="s">
        <v>11659</v>
      </c>
      <c r="K8853" s="10" t="s">
        <v>11660</v>
      </c>
      <c r="L8853" s="10" t="s">
        <v>460</v>
      </c>
      <c r="M8853" s="9" t="s">
        <v>456</v>
      </c>
      <c r="N8853" s="12" t="s">
        <v>11662</v>
      </c>
    </row>
    <row r="8854" customFormat="1" spans="1:14">
      <c r="A8854" s="9" t="s">
        <v>9126</v>
      </c>
      <c r="B8854" s="9"/>
      <c r="C8854" s="9" t="s">
        <v>17556</v>
      </c>
      <c r="D8854" s="9" t="s">
        <v>17557</v>
      </c>
      <c r="E8854" s="9" t="s">
        <v>451</v>
      </c>
      <c r="F8854" s="9"/>
      <c r="G8854" s="9"/>
      <c r="H8854" s="10" t="s">
        <v>1350</v>
      </c>
      <c r="I8854" s="10"/>
      <c r="J8854" s="10" t="s">
        <v>11659</v>
      </c>
      <c r="K8854" s="10" t="s">
        <v>11660</v>
      </c>
      <c r="L8854" s="10" t="s">
        <v>460</v>
      </c>
      <c r="M8854" s="9" t="s">
        <v>456</v>
      </c>
      <c r="N8854" s="12" t="s">
        <v>11662</v>
      </c>
    </row>
    <row r="8855" customFormat="1" spans="1:14">
      <c r="A8855" s="9" t="s">
        <v>9126</v>
      </c>
      <c r="B8855" s="9"/>
      <c r="C8855" s="9" t="s">
        <v>17558</v>
      </c>
      <c r="D8855" s="9" t="s">
        <v>17559</v>
      </c>
      <c r="E8855" s="9" t="s">
        <v>451</v>
      </c>
      <c r="F8855" s="9"/>
      <c r="G8855" s="9"/>
      <c r="H8855" s="10" t="s">
        <v>1350</v>
      </c>
      <c r="I8855" s="10"/>
      <c r="J8855" s="10" t="s">
        <v>11659</v>
      </c>
      <c r="K8855" s="10" t="s">
        <v>11660</v>
      </c>
      <c r="L8855" s="10" t="s">
        <v>460</v>
      </c>
      <c r="M8855" s="9" t="s">
        <v>456</v>
      </c>
      <c r="N8855" s="12" t="s">
        <v>11662</v>
      </c>
    </row>
    <row r="8856" customFormat="1" spans="1:14">
      <c r="A8856" s="9" t="s">
        <v>9126</v>
      </c>
      <c r="B8856" s="9"/>
      <c r="C8856" s="9" t="s">
        <v>17560</v>
      </c>
      <c r="D8856" s="9" t="s">
        <v>17561</v>
      </c>
      <c r="E8856" s="9" t="s">
        <v>451</v>
      </c>
      <c r="F8856" s="9"/>
      <c r="G8856" s="9"/>
      <c r="H8856" s="10" t="s">
        <v>1350</v>
      </c>
      <c r="I8856" s="10"/>
      <c r="J8856" s="10" t="s">
        <v>11659</v>
      </c>
      <c r="K8856" s="10" t="s">
        <v>11660</v>
      </c>
      <c r="L8856" s="10" t="s">
        <v>460</v>
      </c>
      <c r="M8856" s="9" t="s">
        <v>456</v>
      </c>
      <c r="N8856" s="12" t="s">
        <v>11662</v>
      </c>
    </row>
    <row r="8857" customFormat="1" spans="1:14">
      <c r="A8857" s="9" t="s">
        <v>9126</v>
      </c>
      <c r="B8857" s="9"/>
      <c r="C8857" s="9" t="s">
        <v>17562</v>
      </c>
      <c r="D8857" s="9" t="s">
        <v>17563</v>
      </c>
      <c r="E8857" s="9" t="s">
        <v>451</v>
      </c>
      <c r="F8857" s="9"/>
      <c r="G8857" s="9"/>
      <c r="H8857" s="10" t="s">
        <v>1350</v>
      </c>
      <c r="I8857" s="10"/>
      <c r="J8857" s="10" t="s">
        <v>11659</v>
      </c>
      <c r="K8857" s="10" t="s">
        <v>11660</v>
      </c>
      <c r="L8857" s="10" t="s">
        <v>460</v>
      </c>
      <c r="M8857" s="9" t="s">
        <v>456</v>
      </c>
      <c r="N8857" s="12" t="s">
        <v>11662</v>
      </c>
    </row>
    <row r="8858" customFormat="1" spans="1:14">
      <c r="A8858" s="9" t="s">
        <v>9126</v>
      </c>
      <c r="B8858" s="9"/>
      <c r="C8858" s="9" t="s">
        <v>17564</v>
      </c>
      <c r="D8858" s="9" t="s">
        <v>17565</v>
      </c>
      <c r="E8858" s="9" t="s">
        <v>451</v>
      </c>
      <c r="F8858" s="9"/>
      <c r="G8858" s="9"/>
      <c r="H8858" s="10" t="s">
        <v>1350</v>
      </c>
      <c r="I8858" s="10"/>
      <c r="J8858" s="10" t="s">
        <v>11659</v>
      </c>
      <c r="K8858" s="10" t="s">
        <v>11660</v>
      </c>
      <c r="L8858" s="10" t="s">
        <v>460</v>
      </c>
      <c r="M8858" s="9" t="s">
        <v>456</v>
      </c>
      <c r="N8858" s="12" t="s">
        <v>11662</v>
      </c>
    </row>
    <row r="8859" customFormat="1" spans="1:14">
      <c r="A8859" s="9" t="s">
        <v>9126</v>
      </c>
      <c r="B8859" s="9"/>
      <c r="C8859" s="9" t="s">
        <v>17566</v>
      </c>
      <c r="D8859" s="9" t="s">
        <v>17567</v>
      </c>
      <c r="E8859" s="9" t="s">
        <v>451</v>
      </c>
      <c r="F8859" s="9"/>
      <c r="G8859" s="9"/>
      <c r="H8859" s="10" t="s">
        <v>1350</v>
      </c>
      <c r="I8859" s="10"/>
      <c r="J8859" s="10" t="s">
        <v>11659</v>
      </c>
      <c r="K8859" s="10" t="s">
        <v>11660</v>
      </c>
      <c r="L8859" s="10" t="s">
        <v>460</v>
      </c>
      <c r="M8859" s="9" t="s">
        <v>456</v>
      </c>
      <c r="N8859" s="12" t="s">
        <v>11662</v>
      </c>
    </row>
    <row r="8860" customFormat="1" spans="1:14">
      <c r="A8860" s="9" t="s">
        <v>9126</v>
      </c>
      <c r="B8860" s="9"/>
      <c r="C8860" s="9" t="s">
        <v>17568</v>
      </c>
      <c r="D8860" s="9" t="s">
        <v>17569</v>
      </c>
      <c r="E8860" s="9" t="s">
        <v>451</v>
      </c>
      <c r="F8860" s="9"/>
      <c r="G8860" s="9"/>
      <c r="H8860" s="10" t="s">
        <v>1350</v>
      </c>
      <c r="I8860" s="10"/>
      <c r="J8860" s="10" t="s">
        <v>11659</v>
      </c>
      <c r="K8860" s="10" t="s">
        <v>11660</v>
      </c>
      <c r="L8860" s="10" t="s">
        <v>460</v>
      </c>
      <c r="M8860" s="9" t="s">
        <v>456</v>
      </c>
      <c r="N8860" s="12" t="s">
        <v>11662</v>
      </c>
    </row>
    <row r="8861" customFormat="1" spans="1:14">
      <c r="A8861" s="9" t="s">
        <v>9126</v>
      </c>
      <c r="B8861" s="9"/>
      <c r="C8861" s="9" t="s">
        <v>17570</v>
      </c>
      <c r="D8861" s="9" t="s">
        <v>17571</v>
      </c>
      <c r="E8861" s="9" t="s">
        <v>451</v>
      </c>
      <c r="F8861" s="9"/>
      <c r="G8861" s="9"/>
      <c r="H8861" s="10" t="s">
        <v>1350</v>
      </c>
      <c r="I8861" s="10"/>
      <c r="J8861" s="10" t="s">
        <v>11659</v>
      </c>
      <c r="K8861" s="10" t="s">
        <v>11660</v>
      </c>
      <c r="L8861" s="10" t="s">
        <v>460</v>
      </c>
      <c r="M8861" s="9" t="s">
        <v>456</v>
      </c>
      <c r="N8861" s="12" t="s">
        <v>11662</v>
      </c>
    </row>
    <row r="8862" customFormat="1" spans="1:14">
      <c r="A8862" s="9" t="s">
        <v>9126</v>
      </c>
      <c r="B8862" s="9"/>
      <c r="C8862" s="9" t="s">
        <v>17572</v>
      </c>
      <c r="D8862" s="9" t="s">
        <v>17573</v>
      </c>
      <c r="E8862" s="9" t="s">
        <v>451</v>
      </c>
      <c r="F8862" s="9"/>
      <c r="G8862" s="9"/>
      <c r="H8862" s="10" t="s">
        <v>1350</v>
      </c>
      <c r="I8862" s="10"/>
      <c r="J8862" s="10" t="s">
        <v>11659</v>
      </c>
      <c r="K8862" s="10" t="s">
        <v>11660</v>
      </c>
      <c r="L8862" s="10" t="s">
        <v>460</v>
      </c>
      <c r="M8862" s="9" t="s">
        <v>456</v>
      </c>
      <c r="N8862" s="12" t="s">
        <v>11662</v>
      </c>
    </row>
    <row r="8863" customFormat="1" spans="1:14">
      <c r="A8863" s="9" t="s">
        <v>9126</v>
      </c>
      <c r="B8863" s="9"/>
      <c r="C8863" s="9" t="s">
        <v>17574</v>
      </c>
      <c r="D8863" s="9" t="s">
        <v>17575</v>
      </c>
      <c r="E8863" s="9" t="s">
        <v>451</v>
      </c>
      <c r="F8863" s="9"/>
      <c r="G8863" s="9"/>
      <c r="H8863" s="10" t="s">
        <v>1350</v>
      </c>
      <c r="I8863" s="10"/>
      <c r="J8863" s="10" t="s">
        <v>11659</v>
      </c>
      <c r="K8863" s="10" t="s">
        <v>11660</v>
      </c>
      <c r="L8863" s="10" t="s">
        <v>460</v>
      </c>
      <c r="M8863" s="9" t="s">
        <v>456</v>
      </c>
      <c r="N8863" s="12" t="s">
        <v>11662</v>
      </c>
    </row>
    <row r="8864" customFormat="1" spans="1:14">
      <c r="A8864" s="9" t="s">
        <v>9126</v>
      </c>
      <c r="B8864" s="9"/>
      <c r="C8864" s="9" t="s">
        <v>17576</v>
      </c>
      <c r="D8864" s="9" t="s">
        <v>17577</v>
      </c>
      <c r="E8864" s="9" t="s">
        <v>451</v>
      </c>
      <c r="F8864" s="9"/>
      <c r="G8864" s="9"/>
      <c r="H8864" s="10" t="s">
        <v>1350</v>
      </c>
      <c r="I8864" s="10"/>
      <c r="J8864" s="10" t="s">
        <v>11659</v>
      </c>
      <c r="K8864" s="10" t="s">
        <v>11660</v>
      </c>
      <c r="L8864" s="10" t="s">
        <v>460</v>
      </c>
      <c r="M8864" s="9" t="s">
        <v>456</v>
      </c>
      <c r="N8864" s="12" t="s">
        <v>11662</v>
      </c>
    </row>
    <row r="8865" customFormat="1" spans="1:14">
      <c r="A8865" s="9" t="s">
        <v>9126</v>
      </c>
      <c r="B8865" s="9"/>
      <c r="C8865" s="9" t="s">
        <v>17578</v>
      </c>
      <c r="D8865" s="9" t="s">
        <v>17579</v>
      </c>
      <c r="E8865" s="9" t="s">
        <v>451</v>
      </c>
      <c r="F8865" s="9"/>
      <c r="G8865" s="9"/>
      <c r="H8865" s="10" t="s">
        <v>1350</v>
      </c>
      <c r="I8865" s="10"/>
      <c r="J8865" s="10" t="s">
        <v>11659</v>
      </c>
      <c r="K8865" s="10" t="s">
        <v>11660</v>
      </c>
      <c r="L8865" s="10" t="s">
        <v>460</v>
      </c>
      <c r="M8865" s="9" t="s">
        <v>456</v>
      </c>
      <c r="N8865" s="12" t="s">
        <v>11662</v>
      </c>
    </row>
    <row r="8866" customFormat="1" spans="1:14">
      <c r="A8866" s="9" t="s">
        <v>9126</v>
      </c>
      <c r="B8866" s="9"/>
      <c r="C8866" s="9" t="s">
        <v>17580</v>
      </c>
      <c r="D8866" s="9" t="s">
        <v>17581</v>
      </c>
      <c r="E8866" s="9" t="s">
        <v>451</v>
      </c>
      <c r="F8866" s="9"/>
      <c r="G8866" s="9"/>
      <c r="H8866" s="10" t="s">
        <v>1350</v>
      </c>
      <c r="I8866" s="10"/>
      <c r="J8866" s="10" t="s">
        <v>11659</v>
      </c>
      <c r="K8866" s="10" t="s">
        <v>11660</v>
      </c>
      <c r="L8866" s="10" t="s">
        <v>460</v>
      </c>
      <c r="M8866" s="9" t="s">
        <v>456</v>
      </c>
      <c r="N8866" s="12" t="s">
        <v>11662</v>
      </c>
    </row>
    <row r="8867" customFormat="1" spans="1:14">
      <c r="A8867" s="9" t="s">
        <v>9126</v>
      </c>
      <c r="B8867" s="9"/>
      <c r="C8867" s="9" t="s">
        <v>17582</v>
      </c>
      <c r="D8867" s="9" t="s">
        <v>17583</v>
      </c>
      <c r="E8867" s="9" t="s">
        <v>451</v>
      </c>
      <c r="F8867" s="9"/>
      <c r="G8867" s="9"/>
      <c r="H8867" s="10" t="s">
        <v>1350</v>
      </c>
      <c r="I8867" s="10"/>
      <c r="J8867" s="10" t="s">
        <v>11659</v>
      </c>
      <c r="K8867" s="10" t="s">
        <v>11660</v>
      </c>
      <c r="L8867" s="10" t="s">
        <v>1793</v>
      </c>
      <c r="M8867" s="9" t="s">
        <v>456</v>
      </c>
      <c r="N8867" s="12" t="s">
        <v>11662</v>
      </c>
    </row>
    <row r="8868" customFormat="1" spans="1:14">
      <c r="A8868" s="9" t="s">
        <v>9126</v>
      </c>
      <c r="B8868" s="9"/>
      <c r="C8868" s="9" t="s">
        <v>17584</v>
      </c>
      <c r="D8868" s="9" t="s">
        <v>17585</v>
      </c>
      <c r="E8868" s="9" t="s">
        <v>451</v>
      </c>
      <c r="F8868" s="9"/>
      <c r="G8868" s="9"/>
      <c r="H8868" s="10" t="s">
        <v>1350</v>
      </c>
      <c r="I8868" s="10"/>
      <c r="J8868" s="10" t="s">
        <v>11659</v>
      </c>
      <c r="K8868" s="10" t="s">
        <v>11660</v>
      </c>
      <c r="L8868" s="10" t="s">
        <v>1793</v>
      </c>
      <c r="M8868" s="9" t="s">
        <v>456</v>
      </c>
      <c r="N8868" s="12" t="s">
        <v>11662</v>
      </c>
    </row>
    <row r="8869" customFormat="1" spans="1:14">
      <c r="A8869" s="9" t="s">
        <v>9126</v>
      </c>
      <c r="B8869" s="9"/>
      <c r="C8869" s="9" t="s">
        <v>17586</v>
      </c>
      <c r="D8869" s="9" t="s">
        <v>17587</v>
      </c>
      <c r="E8869" s="9" t="s">
        <v>451</v>
      </c>
      <c r="F8869" s="9"/>
      <c r="G8869" s="9"/>
      <c r="H8869" s="10" t="s">
        <v>1350</v>
      </c>
      <c r="I8869" s="10"/>
      <c r="J8869" s="10" t="s">
        <v>11659</v>
      </c>
      <c r="K8869" s="10" t="s">
        <v>11660</v>
      </c>
      <c r="L8869" s="10" t="s">
        <v>16804</v>
      </c>
      <c r="M8869" s="9" t="s">
        <v>456</v>
      </c>
      <c r="N8869" s="12" t="s">
        <v>11662</v>
      </c>
    </row>
    <row r="8870" customFormat="1" spans="1:14">
      <c r="A8870" s="9" t="s">
        <v>9126</v>
      </c>
      <c r="B8870" s="9"/>
      <c r="C8870" s="9" t="s">
        <v>17588</v>
      </c>
      <c r="D8870" s="9" t="s">
        <v>17589</v>
      </c>
      <c r="E8870" s="9" t="s">
        <v>451</v>
      </c>
      <c r="F8870" s="9"/>
      <c r="G8870" s="9"/>
      <c r="H8870" s="10" t="s">
        <v>1350</v>
      </c>
      <c r="I8870" s="10"/>
      <c r="J8870" s="10" t="s">
        <v>11659</v>
      </c>
      <c r="K8870" s="10" t="s">
        <v>11660</v>
      </c>
      <c r="L8870" s="10" t="s">
        <v>16804</v>
      </c>
      <c r="M8870" s="9" t="s">
        <v>456</v>
      </c>
      <c r="N8870" s="12" t="s">
        <v>11662</v>
      </c>
    </row>
    <row r="8871" customFormat="1" spans="1:14">
      <c r="A8871" s="9" t="s">
        <v>9126</v>
      </c>
      <c r="B8871" s="9"/>
      <c r="C8871" s="9" t="s">
        <v>17590</v>
      </c>
      <c r="D8871" s="9" t="s">
        <v>17591</v>
      </c>
      <c r="E8871" s="9" t="s">
        <v>451</v>
      </c>
      <c r="F8871" s="9"/>
      <c r="G8871" s="9"/>
      <c r="H8871" s="10" t="s">
        <v>1350</v>
      </c>
      <c r="I8871" s="10"/>
      <c r="J8871" s="10" t="s">
        <v>11659</v>
      </c>
      <c r="K8871" s="10" t="s">
        <v>11660</v>
      </c>
      <c r="L8871" s="10" t="s">
        <v>1793</v>
      </c>
      <c r="M8871" s="9" t="s">
        <v>456</v>
      </c>
      <c r="N8871" s="12" t="s">
        <v>11662</v>
      </c>
    </row>
    <row r="8872" customFormat="1" spans="1:14">
      <c r="A8872" s="9" t="s">
        <v>9126</v>
      </c>
      <c r="B8872" s="9"/>
      <c r="C8872" s="9" t="s">
        <v>17592</v>
      </c>
      <c r="D8872" s="9" t="s">
        <v>17593</v>
      </c>
      <c r="E8872" s="9" t="s">
        <v>451</v>
      </c>
      <c r="F8872" s="9"/>
      <c r="G8872" s="9"/>
      <c r="H8872" s="10" t="s">
        <v>1350</v>
      </c>
      <c r="I8872" s="10"/>
      <c r="J8872" s="10" t="s">
        <v>11659</v>
      </c>
      <c r="K8872" s="10" t="s">
        <v>11660</v>
      </c>
      <c r="L8872" s="10" t="s">
        <v>1793</v>
      </c>
      <c r="M8872" s="9" t="s">
        <v>456</v>
      </c>
      <c r="N8872" s="12" t="s">
        <v>11662</v>
      </c>
    </row>
    <row r="8873" customFormat="1" spans="1:14">
      <c r="A8873" s="9" t="s">
        <v>9126</v>
      </c>
      <c r="B8873" s="9"/>
      <c r="C8873" s="9" t="s">
        <v>17594</v>
      </c>
      <c r="D8873" s="9" t="s">
        <v>17595</v>
      </c>
      <c r="E8873" s="9" t="s">
        <v>451</v>
      </c>
      <c r="F8873" s="9"/>
      <c r="G8873" s="9"/>
      <c r="H8873" s="10" t="s">
        <v>1350</v>
      </c>
      <c r="I8873" s="10"/>
      <c r="J8873" s="10" t="s">
        <v>11659</v>
      </c>
      <c r="K8873" s="10" t="s">
        <v>11660</v>
      </c>
      <c r="L8873" s="10" t="s">
        <v>1793</v>
      </c>
      <c r="M8873" s="9" t="s">
        <v>456</v>
      </c>
      <c r="N8873" s="12" t="s">
        <v>11662</v>
      </c>
    </row>
    <row r="8874" customFormat="1" spans="1:14">
      <c r="A8874" s="9" t="s">
        <v>9126</v>
      </c>
      <c r="B8874" s="9"/>
      <c r="C8874" s="9" t="s">
        <v>17596</v>
      </c>
      <c r="D8874" s="9" t="s">
        <v>17597</v>
      </c>
      <c r="E8874" s="9" t="s">
        <v>451</v>
      </c>
      <c r="F8874" s="9"/>
      <c r="G8874" s="9"/>
      <c r="H8874" s="10" t="s">
        <v>1350</v>
      </c>
      <c r="I8874" s="10"/>
      <c r="J8874" s="10" t="s">
        <v>11659</v>
      </c>
      <c r="K8874" s="10" t="s">
        <v>11660</v>
      </c>
      <c r="L8874" s="10" t="s">
        <v>16804</v>
      </c>
      <c r="M8874" s="9" t="s">
        <v>456</v>
      </c>
      <c r="N8874" s="12" t="s">
        <v>11662</v>
      </c>
    </row>
    <row r="8875" customFormat="1" spans="1:14">
      <c r="A8875" s="9" t="s">
        <v>9126</v>
      </c>
      <c r="B8875" s="9"/>
      <c r="C8875" s="9" t="s">
        <v>17598</v>
      </c>
      <c r="D8875" s="9" t="s">
        <v>17599</v>
      </c>
      <c r="E8875" s="9" t="s">
        <v>451</v>
      </c>
      <c r="F8875" s="9"/>
      <c r="G8875" s="9"/>
      <c r="H8875" s="10" t="s">
        <v>1350</v>
      </c>
      <c r="I8875" s="10"/>
      <c r="J8875" s="10" t="s">
        <v>11659</v>
      </c>
      <c r="K8875" s="10" t="s">
        <v>11660</v>
      </c>
      <c r="L8875" s="10" t="s">
        <v>1793</v>
      </c>
      <c r="M8875" s="9" t="s">
        <v>456</v>
      </c>
      <c r="N8875" s="12" t="s">
        <v>11662</v>
      </c>
    </row>
    <row r="8876" customFormat="1" spans="1:14">
      <c r="A8876" s="9" t="s">
        <v>9126</v>
      </c>
      <c r="B8876" s="9"/>
      <c r="C8876" s="9" t="s">
        <v>17600</v>
      </c>
      <c r="D8876" s="9" t="s">
        <v>17601</v>
      </c>
      <c r="E8876" s="9" t="s">
        <v>451</v>
      </c>
      <c r="F8876" s="9"/>
      <c r="G8876" s="9"/>
      <c r="H8876" s="10" t="s">
        <v>1350</v>
      </c>
      <c r="I8876" s="10"/>
      <c r="J8876" s="10" t="s">
        <v>11659</v>
      </c>
      <c r="K8876" s="10" t="s">
        <v>11660</v>
      </c>
      <c r="L8876" s="10" t="s">
        <v>1888</v>
      </c>
      <c r="M8876" s="9" t="s">
        <v>456</v>
      </c>
      <c r="N8876" s="12" t="s">
        <v>11662</v>
      </c>
    </row>
    <row r="8877" customFormat="1" spans="1:14">
      <c r="A8877" s="9" t="s">
        <v>9126</v>
      </c>
      <c r="B8877" s="9"/>
      <c r="C8877" s="9" t="s">
        <v>17602</v>
      </c>
      <c r="D8877" s="9" t="s">
        <v>17603</v>
      </c>
      <c r="E8877" s="9" t="s">
        <v>451</v>
      </c>
      <c r="F8877" s="9"/>
      <c r="G8877" s="9"/>
      <c r="H8877" s="10" t="s">
        <v>1350</v>
      </c>
      <c r="I8877" s="10"/>
      <c r="J8877" s="10" t="s">
        <v>11659</v>
      </c>
      <c r="K8877" s="10" t="s">
        <v>11660</v>
      </c>
      <c r="L8877" s="10" t="s">
        <v>1793</v>
      </c>
      <c r="M8877" s="9" t="s">
        <v>456</v>
      </c>
      <c r="N8877" s="12" t="s">
        <v>11662</v>
      </c>
    </row>
    <row r="8878" customFormat="1" spans="1:14">
      <c r="A8878" s="9" t="s">
        <v>9126</v>
      </c>
      <c r="B8878" s="9"/>
      <c r="C8878" s="9" t="s">
        <v>17604</v>
      </c>
      <c r="D8878" s="9" t="s">
        <v>17605</v>
      </c>
      <c r="E8878" s="9" t="s">
        <v>451</v>
      </c>
      <c r="F8878" s="9"/>
      <c r="G8878" s="9"/>
      <c r="H8878" s="10" t="s">
        <v>1350</v>
      </c>
      <c r="I8878" s="10"/>
      <c r="J8878" s="10" t="s">
        <v>11659</v>
      </c>
      <c r="K8878" s="10" t="s">
        <v>11660</v>
      </c>
      <c r="L8878" s="10" t="s">
        <v>14856</v>
      </c>
      <c r="M8878" s="9" t="s">
        <v>456</v>
      </c>
      <c r="N8878" s="12" t="s">
        <v>11662</v>
      </c>
    </row>
    <row r="8879" customFormat="1" spans="1:14">
      <c r="A8879" s="9" t="s">
        <v>9126</v>
      </c>
      <c r="B8879" s="9"/>
      <c r="C8879" s="9" t="s">
        <v>17606</v>
      </c>
      <c r="D8879" s="9" t="s">
        <v>17607</v>
      </c>
      <c r="E8879" s="9" t="s">
        <v>451</v>
      </c>
      <c r="F8879" s="9"/>
      <c r="G8879" s="9"/>
      <c r="H8879" s="10" t="s">
        <v>1350</v>
      </c>
      <c r="I8879" s="10"/>
      <c r="J8879" s="10" t="s">
        <v>11659</v>
      </c>
      <c r="K8879" s="10" t="s">
        <v>11660</v>
      </c>
      <c r="L8879" s="10" t="s">
        <v>1793</v>
      </c>
      <c r="M8879" s="9" t="s">
        <v>456</v>
      </c>
      <c r="N8879" s="12" t="s">
        <v>11662</v>
      </c>
    </row>
    <row r="8880" customFormat="1" spans="1:14">
      <c r="A8880" s="9" t="s">
        <v>9126</v>
      </c>
      <c r="B8880" s="9"/>
      <c r="C8880" s="9" t="s">
        <v>17608</v>
      </c>
      <c r="D8880" s="9" t="s">
        <v>17609</v>
      </c>
      <c r="E8880" s="9" t="s">
        <v>451</v>
      </c>
      <c r="F8880" s="9"/>
      <c r="G8880" s="9"/>
      <c r="H8880" s="10" t="s">
        <v>1350</v>
      </c>
      <c r="I8880" s="10"/>
      <c r="J8880" s="10" t="s">
        <v>11659</v>
      </c>
      <c r="K8880" s="10" t="s">
        <v>11660</v>
      </c>
      <c r="L8880" s="10" t="s">
        <v>1793</v>
      </c>
      <c r="M8880" s="9" t="s">
        <v>456</v>
      </c>
      <c r="N8880" s="12" t="s">
        <v>11662</v>
      </c>
    </row>
    <row r="8881" customFormat="1" spans="1:14">
      <c r="A8881" s="9" t="s">
        <v>9126</v>
      </c>
      <c r="B8881" s="9"/>
      <c r="C8881" s="9" t="s">
        <v>17610</v>
      </c>
      <c r="D8881" s="9" t="s">
        <v>17611</v>
      </c>
      <c r="E8881" s="9" t="s">
        <v>451</v>
      </c>
      <c r="F8881" s="9"/>
      <c r="G8881" s="9"/>
      <c r="H8881" s="10" t="s">
        <v>1350</v>
      </c>
      <c r="I8881" s="10"/>
      <c r="J8881" s="10" t="s">
        <v>11659</v>
      </c>
      <c r="K8881" s="10" t="s">
        <v>11660</v>
      </c>
      <c r="L8881" s="10" t="s">
        <v>1793</v>
      </c>
      <c r="M8881" s="9" t="s">
        <v>456</v>
      </c>
      <c r="N8881" s="12" t="s">
        <v>11662</v>
      </c>
    </row>
    <row r="8882" customFormat="1" spans="1:14">
      <c r="A8882" s="9" t="s">
        <v>9126</v>
      </c>
      <c r="B8882" s="9"/>
      <c r="C8882" s="9" t="s">
        <v>17612</v>
      </c>
      <c r="D8882" s="9" t="s">
        <v>17613</v>
      </c>
      <c r="E8882" s="9" t="s">
        <v>451</v>
      </c>
      <c r="F8882" s="9"/>
      <c r="G8882" s="9"/>
      <c r="H8882" s="10" t="s">
        <v>1350</v>
      </c>
      <c r="I8882" s="10"/>
      <c r="J8882" s="10" t="s">
        <v>11659</v>
      </c>
      <c r="K8882" s="10" t="s">
        <v>11660</v>
      </c>
      <c r="L8882" s="10" t="s">
        <v>1793</v>
      </c>
      <c r="M8882" s="9" t="s">
        <v>456</v>
      </c>
      <c r="N8882" s="12" t="s">
        <v>11662</v>
      </c>
    </row>
    <row r="8883" customFormat="1" spans="1:14">
      <c r="A8883" s="9" t="s">
        <v>9126</v>
      </c>
      <c r="B8883" s="9"/>
      <c r="C8883" s="9" t="s">
        <v>17614</v>
      </c>
      <c r="D8883" s="9" t="s">
        <v>17615</v>
      </c>
      <c r="E8883" s="9" t="s">
        <v>451</v>
      </c>
      <c r="F8883" s="9"/>
      <c r="G8883" s="9"/>
      <c r="H8883" s="10" t="s">
        <v>1350</v>
      </c>
      <c r="I8883" s="10"/>
      <c r="J8883" s="10" t="s">
        <v>11659</v>
      </c>
      <c r="K8883" s="10" t="s">
        <v>11660</v>
      </c>
      <c r="L8883" s="10" t="s">
        <v>1793</v>
      </c>
      <c r="M8883" s="9" t="s">
        <v>456</v>
      </c>
      <c r="N8883" s="12" t="s">
        <v>11662</v>
      </c>
    </row>
    <row r="8884" customFormat="1" spans="1:14">
      <c r="A8884" s="9" t="s">
        <v>9126</v>
      </c>
      <c r="B8884" s="9"/>
      <c r="C8884" s="9" t="s">
        <v>17616</v>
      </c>
      <c r="D8884" s="9" t="s">
        <v>17617</v>
      </c>
      <c r="E8884" s="9" t="s">
        <v>451</v>
      </c>
      <c r="F8884" s="9"/>
      <c r="G8884" s="9"/>
      <c r="H8884" s="10" t="s">
        <v>1350</v>
      </c>
      <c r="I8884" s="10"/>
      <c r="J8884" s="10" t="s">
        <v>11659</v>
      </c>
      <c r="K8884" s="10" t="s">
        <v>11660</v>
      </c>
      <c r="L8884" s="10" t="s">
        <v>1793</v>
      </c>
      <c r="M8884" s="9" t="s">
        <v>456</v>
      </c>
      <c r="N8884" s="12" t="s">
        <v>11662</v>
      </c>
    </row>
    <row r="8885" customFormat="1" spans="1:14">
      <c r="A8885" s="9" t="s">
        <v>9126</v>
      </c>
      <c r="B8885" s="9"/>
      <c r="C8885" s="9" t="s">
        <v>17618</v>
      </c>
      <c r="D8885" s="9" t="s">
        <v>17619</v>
      </c>
      <c r="E8885" s="9" t="s">
        <v>451</v>
      </c>
      <c r="F8885" s="9"/>
      <c r="G8885" s="9"/>
      <c r="H8885" s="10" t="s">
        <v>1350</v>
      </c>
      <c r="I8885" s="10"/>
      <c r="J8885" s="10" t="s">
        <v>11659</v>
      </c>
      <c r="K8885" s="10" t="s">
        <v>11660</v>
      </c>
      <c r="L8885" s="10" t="s">
        <v>1793</v>
      </c>
      <c r="M8885" s="9" t="s">
        <v>456</v>
      </c>
      <c r="N8885" s="12" t="s">
        <v>11662</v>
      </c>
    </row>
    <row r="8886" customFormat="1" spans="1:14">
      <c r="A8886" s="9" t="s">
        <v>9126</v>
      </c>
      <c r="B8886" s="9"/>
      <c r="C8886" s="9" t="s">
        <v>17620</v>
      </c>
      <c r="D8886" s="9" t="s">
        <v>17621</v>
      </c>
      <c r="E8886" s="9" t="s">
        <v>451</v>
      </c>
      <c r="F8886" s="9"/>
      <c r="G8886" s="9"/>
      <c r="H8886" s="10" t="s">
        <v>1350</v>
      </c>
      <c r="I8886" s="10"/>
      <c r="J8886" s="10" t="s">
        <v>11659</v>
      </c>
      <c r="K8886" s="10" t="s">
        <v>11660</v>
      </c>
      <c r="L8886" s="10" t="s">
        <v>14856</v>
      </c>
      <c r="M8886" s="9" t="s">
        <v>456</v>
      </c>
      <c r="N8886" s="12" t="s">
        <v>11662</v>
      </c>
    </row>
    <row r="8887" customFormat="1" spans="1:14">
      <c r="A8887" s="9" t="s">
        <v>9126</v>
      </c>
      <c r="B8887" s="9"/>
      <c r="C8887" s="9" t="s">
        <v>17622</v>
      </c>
      <c r="D8887" s="9" t="s">
        <v>17623</v>
      </c>
      <c r="E8887" s="9" t="s">
        <v>451</v>
      </c>
      <c r="F8887" s="9"/>
      <c r="G8887" s="9"/>
      <c r="H8887" s="10" t="s">
        <v>1350</v>
      </c>
      <c r="I8887" s="10"/>
      <c r="J8887" s="10" t="s">
        <v>11659</v>
      </c>
      <c r="K8887" s="10" t="s">
        <v>11660</v>
      </c>
      <c r="L8887" s="10" t="s">
        <v>14856</v>
      </c>
      <c r="M8887" s="9" t="s">
        <v>456</v>
      </c>
      <c r="N8887" s="12" t="s">
        <v>11662</v>
      </c>
    </row>
    <row r="8888" customFormat="1" spans="1:14">
      <c r="A8888" s="9" t="s">
        <v>9126</v>
      </c>
      <c r="B8888" s="9"/>
      <c r="C8888" s="9" t="s">
        <v>17624</v>
      </c>
      <c r="D8888" s="9" t="s">
        <v>17625</v>
      </c>
      <c r="E8888" s="9" t="s">
        <v>451</v>
      </c>
      <c r="F8888" s="9"/>
      <c r="G8888" s="9"/>
      <c r="H8888" s="10" t="s">
        <v>1350</v>
      </c>
      <c r="I8888" s="10"/>
      <c r="J8888" s="10" t="s">
        <v>11659</v>
      </c>
      <c r="K8888" s="10" t="s">
        <v>11660</v>
      </c>
      <c r="L8888" s="10" t="s">
        <v>460</v>
      </c>
      <c r="M8888" s="9" t="s">
        <v>456</v>
      </c>
      <c r="N8888" s="12" t="s">
        <v>11662</v>
      </c>
    </row>
    <row r="8889" customFormat="1" spans="1:14">
      <c r="A8889" s="9" t="s">
        <v>9126</v>
      </c>
      <c r="B8889" s="9"/>
      <c r="C8889" s="9" t="s">
        <v>17626</v>
      </c>
      <c r="D8889" s="9" t="s">
        <v>17627</v>
      </c>
      <c r="E8889" s="9" t="s">
        <v>451</v>
      </c>
      <c r="F8889" s="9"/>
      <c r="G8889" s="9"/>
      <c r="H8889" s="10" t="s">
        <v>1350</v>
      </c>
      <c r="I8889" s="10"/>
      <c r="J8889" s="10" t="s">
        <v>11659</v>
      </c>
      <c r="K8889" s="10" t="s">
        <v>11660</v>
      </c>
      <c r="L8889" s="10" t="s">
        <v>14856</v>
      </c>
      <c r="M8889" s="9" t="s">
        <v>456</v>
      </c>
      <c r="N8889" s="12" t="s">
        <v>11662</v>
      </c>
    </row>
    <row r="8890" customFormat="1" spans="1:14">
      <c r="A8890" s="9" t="s">
        <v>9126</v>
      </c>
      <c r="B8890" s="9"/>
      <c r="C8890" s="9" t="s">
        <v>17628</v>
      </c>
      <c r="D8890" s="9" t="s">
        <v>17629</v>
      </c>
      <c r="E8890" s="9" t="s">
        <v>451</v>
      </c>
      <c r="F8890" s="9"/>
      <c r="G8890" s="9"/>
      <c r="H8890" s="10" t="s">
        <v>1350</v>
      </c>
      <c r="I8890" s="10"/>
      <c r="J8890" s="10" t="s">
        <v>11659</v>
      </c>
      <c r="K8890" s="10" t="s">
        <v>11660</v>
      </c>
      <c r="L8890" s="10" t="s">
        <v>14856</v>
      </c>
      <c r="M8890" s="9" t="s">
        <v>456</v>
      </c>
      <c r="N8890" s="12" t="s">
        <v>11662</v>
      </c>
    </row>
    <row r="8891" customFormat="1" spans="1:14">
      <c r="A8891" s="9" t="s">
        <v>9126</v>
      </c>
      <c r="B8891" s="9"/>
      <c r="C8891" s="9" t="s">
        <v>17630</v>
      </c>
      <c r="D8891" s="9" t="s">
        <v>17631</v>
      </c>
      <c r="E8891" s="9" t="s">
        <v>451</v>
      </c>
      <c r="F8891" s="9"/>
      <c r="G8891" s="9"/>
      <c r="H8891" s="10" t="s">
        <v>1350</v>
      </c>
      <c r="I8891" s="10"/>
      <c r="J8891" s="10" t="s">
        <v>11659</v>
      </c>
      <c r="K8891" s="10" t="s">
        <v>11660</v>
      </c>
      <c r="L8891" s="10" t="s">
        <v>14856</v>
      </c>
      <c r="M8891" s="9" t="s">
        <v>456</v>
      </c>
      <c r="N8891" s="12" t="s">
        <v>11662</v>
      </c>
    </row>
    <row r="8892" customFormat="1" spans="1:14">
      <c r="A8892" s="9" t="s">
        <v>9126</v>
      </c>
      <c r="B8892" s="9"/>
      <c r="C8892" s="9" t="s">
        <v>17632</v>
      </c>
      <c r="D8892" s="9" t="s">
        <v>17633</v>
      </c>
      <c r="E8892" s="9" t="s">
        <v>451</v>
      </c>
      <c r="F8892" s="9"/>
      <c r="G8892" s="9"/>
      <c r="H8892" s="10" t="s">
        <v>1350</v>
      </c>
      <c r="I8892" s="10"/>
      <c r="J8892" s="10" t="s">
        <v>11659</v>
      </c>
      <c r="K8892" s="10" t="s">
        <v>11660</v>
      </c>
      <c r="L8892" s="10" t="s">
        <v>14856</v>
      </c>
      <c r="M8892" s="9" t="s">
        <v>456</v>
      </c>
      <c r="N8892" s="12" t="s">
        <v>11662</v>
      </c>
    </row>
    <row r="8893" customFormat="1" spans="1:14">
      <c r="A8893" s="9" t="s">
        <v>9126</v>
      </c>
      <c r="B8893" s="9"/>
      <c r="C8893" s="9" t="s">
        <v>17634</v>
      </c>
      <c r="D8893" s="9" t="s">
        <v>17635</v>
      </c>
      <c r="E8893" s="9" t="s">
        <v>451</v>
      </c>
      <c r="F8893" s="9"/>
      <c r="G8893" s="9"/>
      <c r="H8893" s="10" t="s">
        <v>1350</v>
      </c>
      <c r="I8893" s="10"/>
      <c r="J8893" s="10" t="s">
        <v>11659</v>
      </c>
      <c r="K8893" s="10" t="s">
        <v>11660</v>
      </c>
      <c r="L8893" s="10" t="s">
        <v>14856</v>
      </c>
      <c r="M8893" s="9" t="s">
        <v>456</v>
      </c>
      <c r="N8893" s="12" t="s">
        <v>11662</v>
      </c>
    </row>
    <row r="8894" customFormat="1" spans="1:14">
      <c r="A8894" s="9" t="s">
        <v>9126</v>
      </c>
      <c r="B8894" s="9"/>
      <c r="C8894" s="9" t="s">
        <v>17636</v>
      </c>
      <c r="D8894" s="9" t="s">
        <v>17637</v>
      </c>
      <c r="E8894" s="9" t="s">
        <v>451</v>
      </c>
      <c r="F8894" s="9"/>
      <c r="G8894" s="9"/>
      <c r="H8894" s="10" t="s">
        <v>1350</v>
      </c>
      <c r="I8894" s="10"/>
      <c r="J8894" s="10" t="s">
        <v>11659</v>
      </c>
      <c r="K8894" s="10" t="s">
        <v>11660</v>
      </c>
      <c r="L8894" s="10" t="s">
        <v>14856</v>
      </c>
      <c r="M8894" s="9" t="s">
        <v>456</v>
      </c>
      <c r="N8894" s="12" t="s">
        <v>11662</v>
      </c>
    </row>
    <row r="8895" customFormat="1" spans="1:14">
      <c r="A8895" s="9" t="s">
        <v>9126</v>
      </c>
      <c r="B8895" s="9"/>
      <c r="C8895" s="9" t="s">
        <v>17638</v>
      </c>
      <c r="D8895" s="9" t="s">
        <v>17639</v>
      </c>
      <c r="E8895" s="9" t="s">
        <v>451</v>
      </c>
      <c r="F8895" s="9"/>
      <c r="G8895" s="9"/>
      <c r="H8895" s="10" t="s">
        <v>1350</v>
      </c>
      <c r="I8895" s="10"/>
      <c r="J8895" s="10" t="s">
        <v>11659</v>
      </c>
      <c r="K8895" s="10" t="s">
        <v>11660</v>
      </c>
      <c r="L8895" s="10" t="s">
        <v>14856</v>
      </c>
      <c r="M8895" s="9" t="s">
        <v>456</v>
      </c>
      <c r="N8895" s="12" t="s">
        <v>11662</v>
      </c>
    </row>
    <row r="8896" customFormat="1" spans="1:14">
      <c r="A8896" s="9" t="s">
        <v>9126</v>
      </c>
      <c r="B8896" s="9"/>
      <c r="C8896" s="9" t="s">
        <v>17640</v>
      </c>
      <c r="D8896" s="9" t="s">
        <v>17641</v>
      </c>
      <c r="E8896" s="9" t="s">
        <v>451</v>
      </c>
      <c r="F8896" s="9"/>
      <c r="G8896" s="9"/>
      <c r="H8896" s="10" t="s">
        <v>1350</v>
      </c>
      <c r="I8896" s="10"/>
      <c r="J8896" s="10" t="s">
        <v>11659</v>
      </c>
      <c r="K8896" s="10" t="s">
        <v>11660</v>
      </c>
      <c r="L8896" s="10" t="s">
        <v>14856</v>
      </c>
      <c r="M8896" s="9" t="s">
        <v>456</v>
      </c>
      <c r="N8896" s="12" t="s">
        <v>11662</v>
      </c>
    </row>
    <row r="8897" customFormat="1" spans="1:14">
      <c r="A8897" s="9" t="s">
        <v>9126</v>
      </c>
      <c r="B8897" s="9"/>
      <c r="C8897" s="9" t="s">
        <v>17642</v>
      </c>
      <c r="D8897" s="9" t="s">
        <v>17643</v>
      </c>
      <c r="E8897" s="9" t="s">
        <v>451</v>
      </c>
      <c r="F8897" s="9"/>
      <c r="G8897" s="9"/>
      <c r="H8897" s="10" t="s">
        <v>1350</v>
      </c>
      <c r="I8897" s="10"/>
      <c r="J8897" s="10" t="s">
        <v>11659</v>
      </c>
      <c r="K8897" s="10" t="s">
        <v>11660</v>
      </c>
      <c r="L8897" s="10" t="s">
        <v>14856</v>
      </c>
      <c r="M8897" s="9" t="s">
        <v>456</v>
      </c>
      <c r="N8897" s="12" t="s">
        <v>11662</v>
      </c>
    </row>
    <row r="8898" customFormat="1" spans="1:14">
      <c r="A8898" s="9" t="s">
        <v>9126</v>
      </c>
      <c r="B8898" s="9"/>
      <c r="C8898" s="9" t="s">
        <v>17644</v>
      </c>
      <c r="D8898" s="9" t="s">
        <v>17645</v>
      </c>
      <c r="E8898" s="9" t="s">
        <v>451</v>
      </c>
      <c r="F8898" s="9"/>
      <c r="G8898" s="9"/>
      <c r="H8898" s="10" t="s">
        <v>1350</v>
      </c>
      <c r="I8898" s="10"/>
      <c r="J8898" s="10" t="s">
        <v>11659</v>
      </c>
      <c r="K8898" s="10" t="s">
        <v>11660</v>
      </c>
      <c r="L8898" s="10" t="s">
        <v>1793</v>
      </c>
      <c r="M8898" s="9" t="s">
        <v>456</v>
      </c>
      <c r="N8898" s="12" t="s">
        <v>11662</v>
      </c>
    </row>
    <row r="8899" customFormat="1" spans="1:14">
      <c r="A8899" s="9" t="s">
        <v>9126</v>
      </c>
      <c r="B8899" s="9"/>
      <c r="C8899" s="9" t="s">
        <v>17646</v>
      </c>
      <c r="D8899" s="9" t="s">
        <v>17647</v>
      </c>
      <c r="E8899" s="9" t="s">
        <v>451</v>
      </c>
      <c r="F8899" s="9"/>
      <c r="G8899" s="9"/>
      <c r="H8899" s="10" t="s">
        <v>1350</v>
      </c>
      <c r="I8899" s="10"/>
      <c r="J8899" s="10" t="s">
        <v>11659</v>
      </c>
      <c r="K8899" s="10" t="s">
        <v>11660</v>
      </c>
      <c r="L8899" s="10" t="s">
        <v>1793</v>
      </c>
      <c r="M8899" s="9" t="s">
        <v>456</v>
      </c>
      <c r="N8899" s="12" t="s">
        <v>11662</v>
      </c>
    </row>
    <row r="8900" customFormat="1" spans="1:14">
      <c r="A8900" s="9" t="s">
        <v>9126</v>
      </c>
      <c r="B8900" s="9"/>
      <c r="C8900" s="9" t="s">
        <v>17648</v>
      </c>
      <c r="D8900" s="9" t="s">
        <v>17649</v>
      </c>
      <c r="E8900" s="9" t="s">
        <v>451</v>
      </c>
      <c r="F8900" s="9"/>
      <c r="G8900" s="9"/>
      <c r="H8900" s="10" t="s">
        <v>1350</v>
      </c>
      <c r="I8900" s="10"/>
      <c r="J8900" s="10" t="s">
        <v>11659</v>
      </c>
      <c r="K8900" s="10" t="s">
        <v>11660</v>
      </c>
      <c r="L8900" s="10" t="s">
        <v>14856</v>
      </c>
      <c r="M8900" s="9" t="s">
        <v>456</v>
      </c>
      <c r="N8900" s="12" t="s">
        <v>11662</v>
      </c>
    </row>
    <row r="8901" customFormat="1" spans="1:14">
      <c r="A8901" s="9" t="s">
        <v>9126</v>
      </c>
      <c r="B8901" s="9"/>
      <c r="C8901" s="9" t="s">
        <v>17650</v>
      </c>
      <c r="D8901" s="9" t="s">
        <v>17651</v>
      </c>
      <c r="E8901" s="9" t="s">
        <v>451</v>
      </c>
      <c r="F8901" s="9"/>
      <c r="G8901" s="9"/>
      <c r="H8901" s="10" t="s">
        <v>1350</v>
      </c>
      <c r="I8901" s="10"/>
      <c r="J8901" s="10" t="s">
        <v>11659</v>
      </c>
      <c r="K8901" s="10" t="s">
        <v>11660</v>
      </c>
      <c r="L8901" s="10" t="s">
        <v>1793</v>
      </c>
      <c r="M8901" s="9" t="s">
        <v>456</v>
      </c>
      <c r="N8901" s="12" t="s">
        <v>11662</v>
      </c>
    </row>
    <row r="8902" customFormat="1" spans="1:14">
      <c r="A8902" s="9" t="s">
        <v>9126</v>
      </c>
      <c r="B8902" s="9"/>
      <c r="C8902" s="9" t="s">
        <v>17652</v>
      </c>
      <c r="D8902" s="9" t="s">
        <v>17653</v>
      </c>
      <c r="E8902" s="9" t="s">
        <v>451</v>
      </c>
      <c r="F8902" s="9"/>
      <c r="G8902" s="9"/>
      <c r="H8902" s="10" t="s">
        <v>1350</v>
      </c>
      <c r="I8902" s="10"/>
      <c r="J8902" s="10" t="s">
        <v>11659</v>
      </c>
      <c r="K8902" s="10" t="s">
        <v>11660</v>
      </c>
      <c r="L8902" s="10" t="s">
        <v>1793</v>
      </c>
      <c r="M8902" s="9" t="s">
        <v>456</v>
      </c>
      <c r="N8902" s="12" t="s">
        <v>11662</v>
      </c>
    </row>
    <row r="8903" customFormat="1" spans="1:14">
      <c r="A8903" s="9" t="s">
        <v>9126</v>
      </c>
      <c r="B8903" s="9"/>
      <c r="C8903" s="9" t="s">
        <v>17654</v>
      </c>
      <c r="D8903" s="9" t="s">
        <v>17655</v>
      </c>
      <c r="E8903" s="9" t="s">
        <v>451</v>
      </c>
      <c r="F8903" s="9"/>
      <c r="G8903" s="9"/>
      <c r="H8903" s="10" t="s">
        <v>1350</v>
      </c>
      <c r="I8903" s="10"/>
      <c r="J8903" s="10" t="s">
        <v>11659</v>
      </c>
      <c r="K8903" s="10" t="s">
        <v>11660</v>
      </c>
      <c r="L8903" s="10" t="s">
        <v>1793</v>
      </c>
      <c r="M8903" s="9" t="s">
        <v>456</v>
      </c>
      <c r="N8903" s="12" t="s">
        <v>11662</v>
      </c>
    </row>
    <row r="8904" customFormat="1" spans="1:14">
      <c r="A8904" s="9" t="s">
        <v>9126</v>
      </c>
      <c r="B8904" s="9"/>
      <c r="C8904" s="9" t="s">
        <v>17656</v>
      </c>
      <c r="D8904" s="9" t="s">
        <v>17657</v>
      </c>
      <c r="E8904" s="10" t="s">
        <v>451</v>
      </c>
      <c r="F8904" s="9"/>
      <c r="G8904" s="9"/>
      <c r="H8904" s="9" t="s">
        <v>1350</v>
      </c>
      <c r="I8904" s="9"/>
      <c r="J8904" s="10" t="s">
        <v>11659</v>
      </c>
      <c r="K8904" s="9" t="s">
        <v>11660</v>
      </c>
      <c r="L8904" s="10" t="s">
        <v>14856</v>
      </c>
      <c r="M8904" s="9" t="s">
        <v>456</v>
      </c>
      <c r="N8904" s="12" t="s">
        <v>11662</v>
      </c>
    </row>
    <row r="8905" customFormat="1" spans="1:14">
      <c r="A8905" s="9" t="s">
        <v>9126</v>
      </c>
      <c r="B8905" s="9"/>
      <c r="C8905" s="9" t="s">
        <v>17658</v>
      </c>
      <c r="D8905" s="9" t="s">
        <v>17659</v>
      </c>
      <c r="E8905" s="9" t="s">
        <v>451</v>
      </c>
      <c r="F8905" s="9"/>
      <c r="G8905" s="9"/>
      <c r="H8905" s="9" t="s">
        <v>1350</v>
      </c>
      <c r="I8905" s="9"/>
      <c r="J8905" s="10" t="s">
        <v>11659</v>
      </c>
      <c r="K8905" s="9" t="s">
        <v>11660</v>
      </c>
      <c r="L8905" s="10" t="s">
        <v>460</v>
      </c>
      <c r="M8905" s="9" t="s">
        <v>456</v>
      </c>
      <c r="N8905" s="12" t="s">
        <v>11662</v>
      </c>
    </row>
    <row r="8906" customFormat="1" spans="1:14">
      <c r="A8906" s="9" t="s">
        <v>9126</v>
      </c>
      <c r="B8906" s="9"/>
      <c r="C8906" s="9" t="s">
        <v>17660</v>
      </c>
      <c r="D8906" s="9" t="s">
        <v>17661</v>
      </c>
      <c r="E8906" s="9" t="s">
        <v>451</v>
      </c>
      <c r="F8906" s="9"/>
      <c r="G8906" s="9"/>
      <c r="H8906" s="10" t="s">
        <v>1350</v>
      </c>
      <c r="I8906" s="10"/>
      <c r="J8906" s="10" t="s">
        <v>11659</v>
      </c>
      <c r="K8906" s="10" t="s">
        <v>11660</v>
      </c>
      <c r="L8906" s="10" t="s">
        <v>1793</v>
      </c>
      <c r="M8906" s="9" t="s">
        <v>456</v>
      </c>
      <c r="N8906" s="12" t="s">
        <v>11662</v>
      </c>
    </row>
    <row r="8907" customFormat="1" spans="1:14">
      <c r="A8907" s="9" t="s">
        <v>9126</v>
      </c>
      <c r="B8907" s="9"/>
      <c r="C8907" s="9" t="s">
        <v>17662</v>
      </c>
      <c r="D8907" s="9" t="s">
        <v>17663</v>
      </c>
      <c r="E8907" s="9" t="s">
        <v>451</v>
      </c>
      <c r="F8907" s="9"/>
      <c r="G8907" s="9"/>
      <c r="H8907" s="10" t="s">
        <v>1350</v>
      </c>
      <c r="I8907" s="10"/>
      <c r="J8907" s="10" t="s">
        <v>11659</v>
      </c>
      <c r="K8907" s="10" t="s">
        <v>11660</v>
      </c>
      <c r="L8907" s="10" t="s">
        <v>14856</v>
      </c>
      <c r="M8907" s="9" t="s">
        <v>456</v>
      </c>
      <c r="N8907" s="12" t="s">
        <v>11662</v>
      </c>
    </row>
    <row r="8908" customFormat="1" spans="1:14">
      <c r="A8908" s="9" t="s">
        <v>9126</v>
      </c>
      <c r="B8908" s="9"/>
      <c r="C8908" s="9" t="s">
        <v>17664</v>
      </c>
      <c r="D8908" s="9" t="s">
        <v>17665</v>
      </c>
      <c r="E8908" s="9" t="s">
        <v>451</v>
      </c>
      <c r="F8908" s="9"/>
      <c r="G8908" s="9"/>
      <c r="H8908" s="10" t="s">
        <v>1350</v>
      </c>
      <c r="I8908" s="10"/>
      <c r="J8908" s="10" t="s">
        <v>11659</v>
      </c>
      <c r="K8908" s="10" t="s">
        <v>11660</v>
      </c>
      <c r="L8908" s="10" t="s">
        <v>1793</v>
      </c>
      <c r="M8908" s="9" t="s">
        <v>456</v>
      </c>
      <c r="N8908" s="12" t="s">
        <v>11662</v>
      </c>
    </row>
    <row r="8909" customFormat="1" spans="1:14">
      <c r="A8909" s="9" t="s">
        <v>9126</v>
      </c>
      <c r="B8909" s="9"/>
      <c r="C8909" s="9" t="s">
        <v>17666</v>
      </c>
      <c r="D8909" s="9" t="s">
        <v>17667</v>
      </c>
      <c r="E8909" s="9" t="s">
        <v>451</v>
      </c>
      <c r="F8909" s="9"/>
      <c r="G8909" s="9"/>
      <c r="H8909" s="10" t="s">
        <v>1350</v>
      </c>
      <c r="I8909" s="10"/>
      <c r="J8909" s="10" t="s">
        <v>11659</v>
      </c>
      <c r="K8909" s="10" t="s">
        <v>11660</v>
      </c>
      <c r="L8909" s="10" t="s">
        <v>614</v>
      </c>
      <c r="M8909" s="9" t="s">
        <v>456</v>
      </c>
      <c r="N8909" s="12" t="s">
        <v>11662</v>
      </c>
    </row>
    <row r="8910" customFormat="1" spans="1:14">
      <c r="A8910" s="9" t="s">
        <v>9126</v>
      </c>
      <c r="B8910" s="9"/>
      <c r="C8910" s="9" t="s">
        <v>17668</v>
      </c>
      <c r="D8910" s="9" t="s">
        <v>17669</v>
      </c>
      <c r="E8910" s="9" t="s">
        <v>451</v>
      </c>
      <c r="F8910" s="9"/>
      <c r="G8910" s="9"/>
      <c r="H8910" s="10" t="s">
        <v>1350</v>
      </c>
      <c r="I8910" s="10"/>
      <c r="J8910" s="10" t="s">
        <v>11659</v>
      </c>
      <c r="K8910" s="10" t="s">
        <v>11660</v>
      </c>
      <c r="L8910" s="10" t="s">
        <v>614</v>
      </c>
      <c r="M8910" s="9" t="s">
        <v>456</v>
      </c>
      <c r="N8910" s="12" t="s">
        <v>11662</v>
      </c>
    </row>
    <row r="8911" customFormat="1" spans="1:14">
      <c r="A8911" s="9" t="s">
        <v>9126</v>
      </c>
      <c r="B8911" s="9"/>
      <c r="C8911" s="9" t="s">
        <v>17670</v>
      </c>
      <c r="D8911" s="9" t="s">
        <v>17671</v>
      </c>
      <c r="E8911" s="9" t="s">
        <v>451</v>
      </c>
      <c r="F8911" s="9"/>
      <c r="G8911" s="9"/>
      <c r="H8911" s="10" t="s">
        <v>1350</v>
      </c>
      <c r="I8911" s="10"/>
      <c r="J8911" s="10" t="s">
        <v>11659</v>
      </c>
      <c r="K8911" s="10" t="s">
        <v>11660</v>
      </c>
      <c r="L8911" s="10" t="s">
        <v>614</v>
      </c>
      <c r="M8911" s="9" t="s">
        <v>456</v>
      </c>
      <c r="N8911" s="12" t="s">
        <v>11662</v>
      </c>
    </row>
    <row r="8912" customFormat="1" spans="1:14">
      <c r="A8912" s="9" t="s">
        <v>9126</v>
      </c>
      <c r="B8912" s="9"/>
      <c r="C8912" s="9" t="s">
        <v>17672</v>
      </c>
      <c r="D8912" s="9" t="s">
        <v>17673</v>
      </c>
      <c r="E8912" s="9" t="s">
        <v>451</v>
      </c>
      <c r="F8912" s="9"/>
      <c r="G8912" s="9"/>
      <c r="H8912" s="10" t="s">
        <v>1350</v>
      </c>
      <c r="I8912" s="10"/>
      <c r="J8912" s="10" t="s">
        <v>11659</v>
      </c>
      <c r="K8912" s="10" t="s">
        <v>11660</v>
      </c>
      <c r="L8912" s="10" t="s">
        <v>614</v>
      </c>
      <c r="M8912" s="9" t="s">
        <v>456</v>
      </c>
      <c r="N8912" s="12" t="s">
        <v>11662</v>
      </c>
    </row>
    <row r="8913" customFormat="1" spans="1:14">
      <c r="A8913" s="9" t="s">
        <v>9126</v>
      </c>
      <c r="B8913" s="9"/>
      <c r="C8913" s="9" t="s">
        <v>17674</v>
      </c>
      <c r="D8913" s="9" t="s">
        <v>17675</v>
      </c>
      <c r="E8913" s="9" t="s">
        <v>451</v>
      </c>
      <c r="F8913" s="9"/>
      <c r="G8913" s="9"/>
      <c r="H8913" s="10" t="s">
        <v>1350</v>
      </c>
      <c r="I8913" s="10"/>
      <c r="J8913" s="10" t="s">
        <v>11659</v>
      </c>
      <c r="K8913" s="10" t="s">
        <v>11660</v>
      </c>
      <c r="L8913" s="10" t="s">
        <v>614</v>
      </c>
      <c r="M8913" s="9" t="s">
        <v>456</v>
      </c>
      <c r="N8913" s="12" t="s">
        <v>11662</v>
      </c>
    </row>
    <row r="8914" customFormat="1" spans="1:14">
      <c r="A8914" s="9" t="s">
        <v>9126</v>
      </c>
      <c r="B8914" s="9"/>
      <c r="C8914" s="9" t="s">
        <v>17676</v>
      </c>
      <c r="D8914" s="9" t="s">
        <v>17677</v>
      </c>
      <c r="E8914" s="9" t="s">
        <v>451</v>
      </c>
      <c r="F8914" s="9"/>
      <c r="G8914" s="9"/>
      <c r="H8914" s="10" t="s">
        <v>1350</v>
      </c>
      <c r="I8914" s="10"/>
      <c r="J8914" s="10" t="s">
        <v>11659</v>
      </c>
      <c r="K8914" s="10" t="s">
        <v>11660</v>
      </c>
      <c r="L8914" s="10" t="s">
        <v>614</v>
      </c>
      <c r="M8914" s="9" t="s">
        <v>456</v>
      </c>
      <c r="N8914" s="12" t="s">
        <v>11662</v>
      </c>
    </row>
    <row r="8915" customFormat="1" spans="1:14">
      <c r="A8915" s="9" t="s">
        <v>9126</v>
      </c>
      <c r="B8915" s="9"/>
      <c r="C8915" s="9" t="s">
        <v>17678</v>
      </c>
      <c r="D8915" s="9" t="s">
        <v>17679</v>
      </c>
      <c r="E8915" s="9" t="s">
        <v>451</v>
      </c>
      <c r="F8915" s="9"/>
      <c r="G8915" s="9"/>
      <c r="H8915" s="10" t="s">
        <v>1350</v>
      </c>
      <c r="I8915" s="10"/>
      <c r="J8915" s="10" t="s">
        <v>11659</v>
      </c>
      <c r="K8915" s="10" t="s">
        <v>11660</v>
      </c>
      <c r="L8915" s="10" t="s">
        <v>614</v>
      </c>
      <c r="M8915" s="9" t="s">
        <v>456</v>
      </c>
      <c r="N8915" s="12" t="s">
        <v>11662</v>
      </c>
    </row>
    <row r="8916" customFormat="1" spans="1:14">
      <c r="A8916" s="9" t="s">
        <v>9126</v>
      </c>
      <c r="B8916" s="9"/>
      <c r="C8916" s="9" t="s">
        <v>17680</v>
      </c>
      <c r="D8916" s="9" t="s">
        <v>17681</v>
      </c>
      <c r="E8916" s="9" t="s">
        <v>451</v>
      </c>
      <c r="F8916" s="9"/>
      <c r="G8916" s="9"/>
      <c r="H8916" s="10" t="s">
        <v>1350</v>
      </c>
      <c r="I8916" s="10"/>
      <c r="J8916" s="10" t="s">
        <v>11659</v>
      </c>
      <c r="K8916" s="10" t="s">
        <v>11660</v>
      </c>
      <c r="L8916" s="10" t="s">
        <v>614</v>
      </c>
      <c r="M8916" s="9" t="s">
        <v>456</v>
      </c>
      <c r="N8916" s="12" t="s">
        <v>11662</v>
      </c>
    </row>
    <row r="8917" customFormat="1" spans="1:14">
      <c r="A8917" s="9" t="s">
        <v>9126</v>
      </c>
      <c r="B8917" s="9"/>
      <c r="C8917" s="9" t="s">
        <v>17682</v>
      </c>
      <c r="D8917" s="9" t="s">
        <v>17683</v>
      </c>
      <c r="E8917" s="9" t="s">
        <v>451</v>
      </c>
      <c r="F8917" s="9"/>
      <c r="G8917" s="9"/>
      <c r="H8917" s="10" t="s">
        <v>1350</v>
      </c>
      <c r="I8917" s="10"/>
      <c r="J8917" s="10" t="s">
        <v>11659</v>
      </c>
      <c r="K8917" s="10" t="s">
        <v>11660</v>
      </c>
      <c r="L8917" s="10" t="s">
        <v>614</v>
      </c>
      <c r="M8917" s="9" t="s">
        <v>456</v>
      </c>
      <c r="N8917" s="12" t="s">
        <v>11662</v>
      </c>
    </row>
    <row r="8918" customFormat="1" spans="1:14">
      <c r="A8918" s="9" t="s">
        <v>9126</v>
      </c>
      <c r="B8918" s="9"/>
      <c r="C8918" s="9" t="s">
        <v>17684</v>
      </c>
      <c r="D8918" s="9" t="s">
        <v>17685</v>
      </c>
      <c r="E8918" s="9" t="s">
        <v>451</v>
      </c>
      <c r="F8918" s="9"/>
      <c r="G8918" s="9"/>
      <c r="H8918" s="10" t="s">
        <v>1350</v>
      </c>
      <c r="I8918" s="10"/>
      <c r="J8918" s="10" t="s">
        <v>11659</v>
      </c>
      <c r="K8918" s="10" t="s">
        <v>11660</v>
      </c>
      <c r="L8918" s="10" t="s">
        <v>614</v>
      </c>
      <c r="M8918" s="9" t="s">
        <v>456</v>
      </c>
      <c r="N8918" s="12" t="s">
        <v>11662</v>
      </c>
    </row>
    <row r="8919" customFormat="1" spans="1:14">
      <c r="A8919" s="9" t="s">
        <v>9126</v>
      </c>
      <c r="B8919" s="9"/>
      <c r="C8919" s="9" t="s">
        <v>17686</v>
      </c>
      <c r="D8919" s="9" t="s">
        <v>17687</v>
      </c>
      <c r="E8919" s="9" t="s">
        <v>451</v>
      </c>
      <c r="F8919" s="9"/>
      <c r="G8919" s="9"/>
      <c r="H8919" s="10" t="s">
        <v>1350</v>
      </c>
      <c r="I8919" s="10"/>
      <c r="J8919" s="10" t="s">
        <v>11659</v>
      </c>
      <c r="K8919" s="10" t="s">
        <v>11660</v>
      </c>
      <c r="L8919" s="10" t="s">
        <v>614</v>
      </c>
      <c r="M8919" s="9" t="s">
        <v>456</v>
      </c>
      <c r="N8919" s="12" t="s">
        <v>11662</v>
      </c>
    </row>
    <row r="8920" customFormat="1" spans="1:14">
      <c r="A8920" s="9" t="s">
        <v>9126</v>
      </c>
      <c r="B8920" s="9"/>
      <c r="C8920" s="9" t="s">
        <v>17688</v>
      </c>
      <c r="D8920" s="9" t="s">
        <v>17689</v>
      </c>
      <c r="E8920" s="9" t="s">
        <v>451</v>
      </c>
      <c r="F8920" s="9"/>
      <c r="G8920" s="9"/>
      <c r="H8920" s="10" t="s">
        <v>1350</v>
      </c>
      <c r="I8920" s="10"/>
      <c r="J8920" s="10" t="s">
        <v>11659</v>
      </c>
      <c r="K8920" s="10" t="s">
        <v>11660</v>
      </c>
      <c r="L8920" s="10" t="s">
        <v>614</v>
      </c>
      <c r="M8920" s="9" t="s">
        <v>456</v>
      </c>
      <c r="N8920" s="12" t="s">
        <v>11662</v>
      </c>
    </row>
    <row r="8921" customFormat="1" spans="1:14">
      <c r="A8921" s="9" t="s">
        <v>9126</v>
      </c>
      <c r="B8921" s="9"/>
      <c r="C8921" s="9" t="s">
        <v>17690</v>
      </c>
      <c r="D8921" s="9" t="s">
        <v>17691</v>
      </c>
      <c r="E8921" s="9" t="s">
        <v>451</v>
      </c>
      <c r="F8921" s="9"/>
      <c r="G8921" s="9"/>
      <c r="H8921" s="10" t="s">
        <v>1350</v>
      </c>
      <c r="I8921" s="10"/>
      <c r="J8921" s="10" t="s">
        <v>11659</v>
      </c>
      <c r="K8921" s="10" t="s">
        <v>11660</v>
      </c>
      <c r="L8921" s="10" t="s">
        <v>614</v>
      </c>
      <c r="M8921" s="9" t="s">
        <v>456</v>
      </c>
      <c r="N8921" s="12" t="s">
        <v>11662</v>
      </c>
    </row>
    <row r="8922" customFormat="1" spans="1:14">
      <c r="A8922" s="9" t="s">
        <v>9126</v>
      </c>
      <c r="B8922" s="9"/>
      <c r="C8922" s="9" t="s">
        <v>17692</v>
      </c>
      <c r="D8922" s="9" t="s">
        <v>17693</v>
      </c>
      <c r="E8922" s="9" t="s">
        <v>451</v>
      </c>
      <c r="F8922" s="9"/>
      <c r="G8922" s="9"/>
      <c r="H8922" s="10" t="s">
        <v>1350</v>
      </c>
      <c r="I8922" s="10"/>
      <c r="J8922" s="10" t="s">
        <v>11659</v>
      </c>
      <c r="K8922" s="10" t="s">
        <v>11660</v>
      </c>
      <c r="L8922" s="10" t="s">
        <v>614</v>
      </c>
      <c r="M8922" s="9" t="s">
        <v>456</v>
      </c>
      <c r="N8922" s="12" t="s">
        <v>11662</v>
      </c>
    </row>
    <row r="8923" customFormat="1" spans="1:14">
      <c r="A8923" s="9" t="s">
        <v>9126</v>
      </c>
      <c r="B8923" s="9"/>
      <c r="C8923" s="9" t="s">
        <v>17694</v>
      </c>
      <c r="D8923" s="9" t="s">
        <v>17695</v>
      </c>
      <c r="E8923" s="9" t="s">
        <v>451</v>
      </c>
      <c r="F8923" s="9"/>
      <c r="G8923" s="9"/>
      <c r="H8923" s="10" t="s">
        <v>1350</v>
      </c>
      <c r="I8923" s="10"/>
      <c r="J8923" s="10" t="s">
        <v>11659</v>
      </c>
      <c r="K8923" s="10" t="s">
        <v>11660</v>
      </c>
      <c r="L8923" s="10" t="s">
        <v>614</v>
      </c>
      <c r="M8923" s="9" t="s">
        <v>456</v>
      </c>
      <c r="N8923" s="12" t="s">
        <v>11662</v>
      </c>
    </row>
    <row r="8924" customFormat="1" spans="1:14">
      <c r="A8924" s="9" t="s">
        <v>9126</v>
      </c>
      <c r="B8924" s="9"/>
      <c r="C8924" s="9" t="s">
        <v>17696</v>
      </c>
      <c r="D8924" s="9" t="s">
        <v>17697</v>
      </c>
      <c r="E8924" s="9" t="s">
        <v>451</v>
      </c>
      <c r="F8924" s="9"/>
      <c r="G8924" s="9"/>
      <c r="H8924" s="10" t="s">
        <v>1350</v>
      </c>
      <c r="I8924" s="10"/>
      <c r="J8924" s="10" t="s">
        <v>11659</v>
      </c>
      <c r="K8924" s="10" t="s">
        <v>11660</v>
      </c>
      <c r="L8924" s="10" t="s">
        <v>614</v>
      </c>
      <c r="M8924" s="9" t="s">
        <v>456</v>
      </c>
      <c r="N8924" s="12" t="s">
        <v>11662</v>
      </c>
    </row>
    <row r="8925" customFormat="1" spans="1:14">
      <c r="A8925" s="9" t="s">
        <v>9126</v>
      </c>
      <c r="B8925" s="9"/>
      <c r="C8925" s="9" t="s">
        <v>17698</v>
      </c>
      <c r="D8925" s="9" t="s">
        <v>17699</v>
      </c>
      <c r="E8925" s="9" t="s">
        <v>451</v>
      </c>
      <c r="F8925" s="9"/>
      <c r="G8925" s="9"/>
      <c r="H8925" s="10" t="s">
        <v>1350</v>
      </c>
      <c r="I8925" s="10"/>
      <c r="J8925" s="10" t="s">
        <v>11659</v>
      </c>
      <c r="K8925" s="10" t="s">
        <v>11660</v>
      </c>
      <c r="L8925" s="10" t="s">
        <v>614</v>
      </c>
      <c r="M8925" s="9" t="s">
        <v>456</v>
      </c>
      <c r="N8925" s="12" t="s">
        <v>11662</v>
      </c>
    </row>
    <row r="8926" customFormat="1" spans="1:14">
      <c r="A8926" s="9" t="s">
        <v>9126</v>
      </c>
      <c r="B8926" s="9"/>
      <c r="C8926" s="9" t="s">
        <v>17700</v>
      </c>
      <c r="D8926" s="9" t="s">
        <v>17701</v>
      </c>
      <c r="E8926" s="9" t="s">
        <v>451</v>
      </c>
      <c r="F8926" s="9"/>
      <c r="G8926" s="9"/>
      <c r="H8926" s="10" t="s">
        <v>1350</v>
      </c>
      <c r="I8926" s="10"/>
      <c r="J8926" s="10" t="s">
        <v>11659</v>
      </c>
      <c r="K8926" s="10" t="s">
        <v>11660</v>
      </c>
      <c r="L8926" s="10" t="s">
        <v>614</v>
      </c>
      <c r="M8926" s="9" t="s">
        <v>456</v>
      </c>
      <c r="N8926" s="12" t="s">
        <v>11662</v>
      </c>
    </row>
    <row r="8927" customFormat="1" spans="1:14">
      <c r="A8927" s="9" t="s">
        <v>9126</v>
      </c>
      <c r="B8927" s="9"/>
      <c r="C8927" s="9" t="s">
        <v>17702</v>
      </c>
      <c r="D8927" s="9" t="s">
        <v>17703</v>
      </c>
      <c r="E8927" s="9" t="s">
        <v>451</v>
      </c>
      <c r="F8927" s="9"/>
      <c r="G8927" s="9"/>
      <c r="H8927" s="10" t="s">
        <v>1350</v>
      </c>
      <c r="I8927" s="10"/>
      <c r="J8927" s="10" t="s">
        <v>11659</v>
      </c>
      <c r="K8927" s="10" t="s">
        <v>11660</v>
      </c>
      <c r="L8927" s="10" t="s">
        <v>614</v>
      </c>
      <c r="M8927" s="9" t="s">
        <v>456</v>
      </c>
      <c r="N8927" s="12" t="s">
        <v>11662</v>
      </c>
    </row>
    <row r="8928" customFormat="1" spans="1:14">
      <c r="A8928" s="9" t="s">
        <v>9126</v>
      </c>
      <c r="B8928" s="9"/>
      <c r="C8928" s="9" t="s">
        <v>17704</v>
      </c>
      <c r="D8928" s="9" t="s">
        <v>17705</v>
      </c>
      <c r="E8928" s="9" t="s">
        <v>451</v>
      </c>
      <c r="F8928" s="9"/>
      <c r="G8928" s="9"/>
      <c r="H8928" s="10" t="s">
        <v>1350</v>
      </c>
      <c r="I8928" s="10"/>
      <c r="J8928" s="10" t="s">
        <v>11659</v>
      </c>
      <c r="K8928" s="10" t="s">
        <v>11660</v>
      </c>
      <c r="L8928" s="10" t="s">
        <v>614</v>
      </c>
      <c r="M8928" s="9" t="s">
        <v>456</v>
      </c>
      <c r="N8928" s="12" t="s">
        <v>11662</v>
      </c>
    </row>
    <row r="8929" customFormat="1" spans="1:14">
      <c r="A8929" s="9" t="s">
        <v>9126</v>
      </c>
      <c r="B8929" s="9"/>
      <c r="C8929" s="9" t="s">
        <v>17706</v>
      </c>
      <c r="D8929" s="9" t="s">
        <v>17707</v>
      </c>
      <c r="E8929" s="9" t="s">
        <v>451</v>
      </c>
      <c r="F8929" s="9"/>
      <c r="G8929" s="9"/>
      <c r="H8929" s="10" t="s">
        <v>1350</v>
      </c>
      <c r="I8929" s="10"/>
      <c r="J8929" s="10" t="s">
        <v>11659</v>
      </c>
      <c r="K8929" s="10" t="s">
        <v>11660</v>
      </c>
      <c r="L8929" s="10" t="s">
        <v>614</v>
      </c>
      <c r="M8929" s="9" t="s">
        <v>456</v>
      </c>
      <c r="N8929" s="12" t="s">
        <v>11662</v>
      </c>
    </row>
    <row r="8930" customFormat="1" spans="1:14">
      <c r="A8930" s="9" t="s">
        <v>9126</v>
      </c>
      <c r="B8930" s="9"/>
      <c r="C8930" s="9" t="s">
        <v>17708</v>
      </c>
      <c r="D8930" s="9" t="s">
        <v>17709</v>
      </c>
      <c r="E8930" s="9" t="s">
        <v>451</v>
      </c>
      <c r="F8930" s="9"/>
      <c r="G8930" s="9"/>
      <c r="H8930" s="10" t="s">
        <v>1350</v>
      </c>
      <c r="I8930" s="10"/>
      <c r="J8930" s="10" t="s">
        <v>11659</v>
      </c>
      <c r="K8930" s="10" t="s">
        <v>11660</v>
      </c>
      <c r="L8930" s="10" t="s">
        <v>614</v>
      </c>
      <c r="M8930" s="9" t="s">
        <v>456</v>
      </c>
      <c r="N8930" s="12" t="s">
        <v>11662</v>
      </c>
    </row>
    <row r="8931" customFormat="1" spans="1:14">
      <c r="A8931" s="9" t="s">
        <v>9126</v>
      </c>
      <c r="B8931" s="9"/>
      <c r="C8931" s="9" t="s">
        <v>17710</v>
      </c>
      <c r="D8931" s="9" t="s">
        <v>17711</v>
      </c>
      <c r="E8931" s="9" t="s">
        <v>451</v>
      </c>
      <c r="F8931" s="9"/>
      <c r="G8931" s="9"/>
      <c r="H8931" s="10" t="s">
        <v>1350</v>
      </c>
      <c r="I8931" s="10"/>
      <c r="J8931" s="10" t="s">
        <v>11659</v>
      </c>
      <c r="K8931" s="10" t="s">
        <v>11660</v>
      </c>
      <c r="L8931" s="10" t="s">
        <v>614</v>
      </c>
      <c r="M8931" s="9" t="s">
        <v>456</v>
      </c>
      <c r="N8931" s="12" t="s">
        <v>11662</v>
      </c>
    </row>
    <row r="8932" customFormat="1" spans="1:14">
      <c r="A8932" s="9" t="s">
        <v>9126</v>
      </c>
      <c r="B8932" s="9"/>
      <c r="C8932" s="9" t="s">
        <v>17712</v>
      </c>
      <c r="D8932" s="9" t="s">
        <v>17713</v>
      </c>
      <c r="E8932" s="9" t="s">
        <v>451</v>
      </c>
      <c r="F8932" s="9"/>
      <c r="G8932" s="9"/>
      <c r="H8932" s="10" t="s">
        <v>1350</v>
      </c>
      <c r="I8932" s="10"/>
      <c r="J8932" s="10" t="s">
        <v>11659</v>
      </c>
      <c r="K8932" s="10" t="s">
        <v>11660</v>
      </c>
      <c r="L8932" s="10" t="s">
        <v>614</v>
      </c>
      <c r="M8932" s="9" t="s">
        <v>456</v>
      </c>
      <c r="N8932" s="12" t="s">
        <v>11662</v>
      </c>
    </row>
    <row r="8933" customFormat="1" spans="1:14">
      <c r="A8933" s="9" t="s">
        <v>9126</v>
      </c>
      <c r="B8933" s="9"/>
      <c r="C8933" s="9" t="s">
        <v>17714</v>
      </c>
      <c r="D8933" s="9" t="s">
        <v>17715</v>
      </c>
      <c r="E8933" s="9" t="s">
        <v>451</v>
      </c>
      <c r="F8933" s="9"/>
      <c r="G8933" s="9"/>
      <c r="H8933" s="10" t="s">
        <v>1350</v>
      </c>
      <c r="I8933" s="10"/>
      <c r="J8933" s="10" t="s">
        <v>11659</v>
      </c>
      <c r="K8933" s="10" t="s">
        <v>11660</v>
      </c>
      <c r="L8933" s="10" t="s">
        <v>614</v>
      </c>
      <c r="M8933" s="9" t="s">
        <v>456</v>
      </c>
      <c r="N8933" s="12" t="s">
        <v>11662</v>
      </c>
    </row>
    <row r="8934" customFormat="1" spans="1:14">
      <c r="A8934" s="9" t="s">
        <v>9126</v>
      </c>
      <c r="B8934" s="9"/>
      <c r="C8934" s="9" t="s">
        <v>17716</v>
      </c>
      <c r="D8934" s="9" t="s">
        <v>17717</v>
      </c>
      <c r="E8934" s="9" t="s">
        <v>451</v>
      </c>
      <c r="F8934" s="9"/>
      <c r="G8934" s="9"/>
      <c r="H8934" s="10" t="s">
        <v>1350</v>
      </c>
      <c r="I8934" s="10"/>
      <c r="J8934" s="10" t="s">
        <v>11659</v>
      </c>
      <c r="K8934" s="10" t="s">
        <v>11660</v>
      </c>
      <c r="L8934" s="10" t="s">
        <v>614</v>
      </c>
      <c r="M8934" s="9" t="s">
        <v>456</v>
      </c>
      <c r="N8934" s="12" t="s">
        <v>11662</v>
      </c>
    </row>
    <row r="8935" customFormat="1" spans="1:14">
      <c r="A8935" s="9" t="s">
        <v>9126</v>
      </c>
      <c r="B8935" s="9"/>
      <c r="C8935" s="9" t="s">
        <v>17718</v>
      </c>
      <c r="D8935" s="9" t="s">
        <v>17719</v>
      </c>
      <c r="E8935" s="9" t="s">
        <v>451</v>
      </c>
      <c r="F8935" s="9"/>
      <c r="G8935" s="9"/>
      <c r="H8935" s="10" t="s">
        <v>1350</v>
      </c>
      <c r="I8935" s="10"/>
      <c r="J8935" s="10" t="s">
        <v>11659</v>
      </c>
      <c r="K8935" s="10" t="s">
        <v>11660</v>
      </c>
      <c r="L8935" s="10" t="s">
        <v>614</v>
      </c>
      <c r="M8935" s="9" t="s">
        <v>456</v>
      </c>
      <c r="N8935" s="12" t="s">
        <v>11662</v>
      </c>
    </row>
    <row r="8936" customFormat="1" spans="1:14">
      <c r="A8936" s="9" t="s">
        <v>9126</v>
      </c>
      <c r="B8936" s="9"/>
      <c r="C8936" s="9" t="s">
        <v>17720</v>
      </c>
      <c r="D8936" s="9" t="s">
        <v>17721</v>
      </c>
      <c r="E8936" s="9" t="s">
        <v>451</v>
      </c>
      <c r="F8936" s="9"/>
      <c r="G8936" s="9"/>
      <c r="H8936" s="10" t="s">
        <v>1350</v>
      </c>
      <c r="I8936" s="10"/>
      <c r="J8936" s="10" t="s">
        <v>11659</v>
      </c>
      <c r="K8936" s="10" t="s">
        <v>11660</v>
      </c>
      <c r="L8936" s="10" t="s">
        <v>614</v>
      </c>
      <c r="M8936" s="9" t="s">
        <v>456</v>
      </c>
      <c r="N8936" s="12" t="s">
        <v>11662</v>
      </c>
    </row>
    <row r="8937" customFormat="1" spans="1:14">
      <c r="A8937" s="9" t="s">
        <v>9126</v>
      </c>
      <c r="B8937" s="9"/>
      <c r="C8937" s="9" t="s">
        <v>17722</v>
      </c>
      <c r="D8937" s="9" t="s">
        <v>17723</v>
      </c>
      <c r="E8937" s="9" t="s">
        <v>451</v>
      </c>
      <c r="F8937" s="9"/>
      <c r="G8937" s="9"/>
      <c r="H8937" s="10" t="s">
        <v>1350</v>
      </c>
      <c r="I8937" s="10"/>
      <c r="J8937" s="10" t="s">
        <v>11659</v>
      </c>
      <c r="K8937" s="10" t="s">
        <v>11660</v>
      </c>
      <c r="L8937" s="10" t="s">
        <v>614</v>
      </c>
      <c r="M8937" s="9" t="s">
        <v>456</v>
      </c>
      <c r="N8937" s="12" t="s">
        <v>11662</v>
      </c>
    </row>
    <row r="8938" customFormat="1" spans="1:14">
      <c r="A8938" s="9" t="s">
        <v>9126</v>
      </c>
      <c r="B8938" s="9"/>
      <c r="C8938" s="9" t="s">
        <v>17724</v>
      </c>
      <c r="D8938" s="9" t="s">
        <v>17725</v>
      </c>
      <c r="E8938" s="9" t="s">
        <v>451</v>
      </c>
      <c r="F8938" s="9"/>
      <c r="G8938" s="9"/>
      <c r="H8938" s="10" t="s">
        <v>1350</v>
      </c>
      <c r="I8938" s="10"/>
      <c r="J8938" s="10" t="s">
        <v>11659</v>
      </c>
      <c r="K8938" s="10" t="s">
        <v>11660</v>
      </c>
      <c r="L8938" s="10" t="s">
        <v>614</v>
      </c>
      <c r="M8938" s="9" t="s">
        <v>456</v>
      </c>
      <c r="N8938" s="12" t="s">
        <v>11662</v>
      </c>
    </row>
    <row r="8939" customFormat="1" spans="1:14">
      <c r="A8939" s="9" t="s">
        <v>9126</v>
      </c>
      <c r="B8939" s="9"/>
      <c r="C8939" s="9" t="s">
        <v>17726</v>
      </c>
      <c r="D8939" s="9" t="s">
        <v>17727</v>
      </c>
      <c r="E8939" s="9" t="s">
        <v>451</v>
      </c>
      <c r="F8939" s="9"/>
      <c r="G8939" s="9"/>
      <c r="H8939" s="10" t="s">
        <v>1350</v>
      </c>
      <c r="I8939" s="10"/>
      <c r="J8939" s="10" t="s">
        <v>11659</v>
      </c>
      <c r="K8939" s="10" t="s">
        <v>11660</v>
      </c>
      <c r="L8939" s="10" t="s">
        <v>614</v>
      </c>
      <c r="M8939" s="9" t="s">
        <v>456</v>
      </c>
      <c r="N8939" s="12" t="s">
        <v>11662</v>
      </c>
    </row>
    <row r="8940" customFormat="1" spans="1:14">
      <c r="A8940" s="9" t="s">
        <v>9126</v>
      </c>
      <c r="B8940" s="9"/>
      <c r="C8940" s="9" t="s">
        <v>17728</v>
      </c>
      <c r="D8940" s="9" t="s">
        <v>17729</v>
      </c>
      <c r="E8940" s="9" t="s">
        <v>451</v>
      </c>
      <c r="F8940" s="9"/>
      <c r="G8940" s="9"/>
      <c r="H8940" s="10" t="s">
        <v>1350</v>
      </c>
      <c r="I8940" s="10"/>
      <c r="J8940" s="10" t="s">
        <v>11659</v>
      </c>
      <c r="K8940" s="10" t="s">
        <v>11660</v>
      </c>
      <c r="L8940" s="10" t="s">
        <v>614</v>
      </c>
      <c r="M8940" s="9" t="s">
        <v>456</v>
      </c>
      <c r="N8940" s="12" t="s">
        <v>11662</v>
      </c>
    </row>
    <row r="8941" customFormat="1" spans="1:14">
      <c r="A8941" s="9" t="s">
        <v>9126</v>
      </c>
      <c r="B8941" s="9"/>
      <c r="C8941" s="9" t="s">
        <v>17730</v>
      </c>
      <c r="D8941" s="9" t="s">
        <v>17731</v>
      </c>
      <c r="E8941" s="9" t="s">
        <v>451</v>
      </c>
      <c r="F8941" s="9"/>
      <c r="G8941" s="9"/>
      <c r="H8941" s="10" t="s">
        <v>1350</v>
      </c>
      <c r="I8941" s="10"/>
      <c r="J8941" s="10" t="s">
        <v>11659</v>
      </c>
      <c r="K8941" s="10" t="s">
        <v>11660</v>
      </c>
      <c r="L8941" s="10" t="s">
        <v>614</v>
      </c>
      <c r="M8941" s="9" t="s">
        <v>456</v>
      </c>
      <c r="N8941" s="12" t="s">
        <v>11662</v>
      </c>
    </row>
    <row r="8942" customFormat="1" spans="1:14">
      <c r="A8942" s="9" t="s">
        <v>9126</v>
      </c>
      <c r="B8942" s="9"/>
      <c r="C8942" s="9" t="s">
        <v>17732</v>
      </c>
      <c r="D8942" s="9" t="s">
        <v>17733</v>
      </c>
      <c r="E8942" s="9" t="s">
        <v>451</v>
      </c>
      <c r="F8942" s="9"/>
      <c r="G8942" s="9"/>
      <c r="H8942" s="10" t="s">
        <v>1350</v>
      </c>
      <c r="I8942" s="10"/>
      <c r="J8942" s="10" t="s">
        <v>11659</v>
      </c>
      <c r="K8942" s="10" t="s">
        <v>11660</v>
      </c>
      <c r="L8942" s="10" t="s">
        <v>614</v>
      </c>
      <c r="M8942" s="9" t="s">
        <v>456</v>
      </c>
      <c r="N8942" s="12" t="s">
        <v>11662</v>
      </c>
    </row>
    <row r="8943" customFormat="1" spans="1:14">
      <c r="A8943" s="9" t="s">
        <v>9126</v>
      </c>
      <c r="B8943" s="9"/>
      <c r="C8943" s="9" t="s">
        <v>17734</v>
      </c>
      <c r="D8943" s="9" t="s">
        <v>17735</v>
      </c>
      <c r="E8943" s="9" t="s">
        <v>451</v>
      </c>
      <c r="F8943" s="9"/>
      <c r="G8943" s="9"/>
      <c r="H8943" s="10" t="s">
        <v>1350</v>
      </c>
      <c r="I8943" s="10"/>
      <c r="J8943" s="10" t="s">
        <v>11659</v>
      </c>
      <c r="K8943" s="10" t="s">
        <v>11660</v>
      </c>
      <c r="L8943" s="10" t="s">
        <v>614</v>
      </c>
      <c r="M8943" s="9" t="s">
        <v>456</v>
      </c>
      <c r="N8943" s="12" t="s">
        <v>11662</v>
      </c>
    </row>
    <row r="8944" customFormat="1" spans="1:14">
      <c r="A8944" s="9" t="s">
        <v>9126</v>
      </c>
      <c r="B8944" s="9"/>
      <c r="C8944" s="9" t="s">
        <v>17736</v>
      </c>
      <c r="D8944" s="9" t="s">
        <v>17737</v>
      </c>
      <c r="E8944" s="9" t="s">
        <v>451</v>
      </c>
      <c r="F8944" s="9"/>
      <c r="G8944" s="9"/>
      <c r="H8944" s="10" t="s">
        <v>1350</v>
      </c>
      <c r="I8944" s="10"/>
      <c r="J8944" s="10" t="s">
        <v>11659</v>
      </c>
      <c r="K8944" s="10" t="s">
        <v>11660</v>
      </c>
      <c r="L8944" s="10" t="s">
        <v>614</v>
      </c>
      <c r="M8944" s="9" t="s">
        <v>456</v>
      </c>
      <c r="N8944" s="12" t="s">
        <v>11662</v>
      </c>
    </row>
    <row r="8945" customFormat="1" spans="1:14">
      <c r="A8945" s="9" t="s">
        <v>9126</v>
      </c>
      <c r="B8945" s="9"/>
      <c r="C8945" s="9" t="s">
        <v>17738</v>
      </c>
      <c r="D8945" s="9" t="s">
        <v>17739</v>
      </c>
      <c r="E8945" s="9" t="s">
        <v>451</v>
      </c>
      <c r="F8945" s="9"/>
      <c r="G8945" s="9"/>
      <c r="H8945" s="10" t="s">
        <v>1350</v>
      </c>
      <c r="I8945" s="10"/>
      <c r="J8945" s="10" t="s">
        <v>11659</v>
      </c>
      <c r="K8945" s="10" t="s">
        <v>11660</v>
      </c>
      <c r="L8945" s="10" t="s">
        <v>614</v>
      </c>
      <c r="M8945" s="9" t="s">
        <v>456</v>
      </c>
      <c r="N8945" s="12" t="s">
        <v>11662</v>
      </c>
    </row>
    <row r="8946" customFormat="1" spans="1:14">
      <c r="A8946" s="9" t="s">
        <v>9126</v>
      </c>
      <c r="B8946" s="9"/>
      <c r="C8946" s="9" t="s">
        <v>17740</v>
      </c>
      <c r="D8946" s="9" t="s">
        <v>17741</v>
      </c>
      <c r="E8946" s="9" t="s">
        <v>451</v>
      </c>
      <c r="F8946" s="9"/>
      <c r="G8946" s="9"/>
      <c r="H8946" s="10" t="s">
        <v>1350</v>
      </c>
      <c r="I8946" s="10"/>
      <c r="J8946" s="10" t="s">
        <v>11659</v>
      </c>
      <c r="K8946" s="10" t="s">
        <v>11660</v>
      </c>
      <c r="L8946" s="10" t="s">
        <v>614</v>
      </c>
      <c r="M8946" s="9" t="s">
        <v>456</v>
      </c>
      <c r="N8946" s="12" t="s">
        <v>11662</v>
      </c>
    </row>
    <row r="8947" customFormat="1" spans="1:14">
      <c r="A8947" s="9" t="s">
        <v>9126</v>
      </c>
      <c r="B8947" s="9"/>
      <c r="C8947" s="9" t="s">
        <v>17742</v>
      </c>
      <c r="D8947" s="9" t="s">
        <v>17743</v>
      </c>
      <c r="E8947" s="9" t="s">
        <v>451</v>
      </c>
      <c r="F8947" s="9"/>
      <c r="G8947" s="9"/>
      <c r="H8947" s="10" t="s">
        <v>1350</v>
      </c>
      <c r="I8947" s="10"/>
      <c r="J8947" s="10" t="s">
        <v>11659</v>
      </c>
      <c r="K8947" s="10" t="s">
        <v>11660</v>
      </c>
      <c r="L8947" s="10" t="s">
        <v>614</v>
      </c>
      <c r="M8947" s="9" t="s">
        <v>456</v>
      </c>
      <c r="N8947" s="12" t="s">
        <v>11662</v>
      </c>
    </row>
    <row r="8948" customFormat="1" spans="1:14">
      <c r="A8948" s="9" t="s">
        <v>9126</v>
      </c>
      <c r="B8948" s="9"/>
      <c r="C8948" s="9" t="s">
        <v>17744</v>
      </c>
      <c r="D8948" s="9" t="s">
        <v>17745</v>
      </c>
      <c r="E8948" s="9" t="s">
        <v>451</v>
      </c>
      <c r="F8948" s="9"/>
      <c r="G8948" s="9"/>
      <c r="H8948" s="10" t="s">
        <v>1350</v>
      </c>
      <c r="I8948" s="10"/>
      <c r="J8948" s="10" t="s">
        <v>11659</v>
      </c>
      <c r="K8948" s="10" t="s">
        <v>11660</v>
      </c>
      <c r="L8948" s="10" t="s">
        <v>614</v>
      </c>
      <c r="M8948" s="9" t="s">
        <v>456</v>
      </c>
      <c r="N8948" s="12" t="s">
        <v>11662</v>
      </c>
    </row>
    <row r="8949" customFormat="1" spans="1:14">
      <c r="A8949" s="9" t="s">
        <v>9126</v>
      </c>
      <c r="B8949" s="9"/>
      <c r="C8949" s="9" t="s">
        <v>17746</v>
      </c>
      <c r="D8949" s="9" t="s">
        <v>17747</v>
      </c>
      <c r="E8949" s="9" t="s">
        <v>451</v>
      </c>
      <c r="F8949" s="9"/>
      <c r="G8949" s="9"/>
      <c r="H8949" s="10" t="s">
        <v>1350</v>
      </c>
      <c r="I8949" s="10"/>
      <c r="J8949" s="10" t="s">
        <v>11659</v>
      </c>
      <c r="K8949" s="10" t="s">
        <v>11660</v>
      </c>
      <c r="L8949" s="10" t="s">
        <v>614</v>
      </c>
      <c r="M8949" s="9" t="s">
        <v>456</v>
      </c>
      <c r="N8949" s="12" t="s">
        <v>11662</v>
      </c>
    </row>
    <row r="8950" customFormat="1" spans="1:14">
      <c r="A8950" s="9" t="s">
        <v>9126</v>
      </c>
      <c r="B8950" s="9"/>
      <c r="C8950" s="9" t="s">
        <v>17748</v>
      </c>
      <c r="D8950" s="9" t="s">
        <v>17749</v>
      </c>
      <c r="E8950" s="9" t="s">
        <v>451</v>
      </c>
      <c r="F8950" s="9"/>
      <c r="G8950" s="9"/>
      <c r="H8950" s="10" t="s">
        <v>1350</v>
      </c>
      <c r="I8950" s="10"/>
      <c r="J8950" s="10" t="s">
        <v>11659</v>
      </c>
      <c r="K8950" s="10" t="s">
        <v>11660</v>
      </c>
      <c r="L8950" s="10" t="s">
        <v>614</v>
      </c>
      <c r="M8950" s="9" t="s">
        <v>456</v>
      </c>
      <c r="N8950" s="12" t="s">
        <v>11662</v>
      </c>
    </row>
    <row r="8951" customFormat="1" spans="1:14">
      <c r="A8951" s="9" t="s">
        <v>9126</v>
      </c>
      <c r="B8951" s="9"/>
      <c r="C8951" s="9" t="s">
        <v>17750</v>
      </c>
      <c r="D8951" s="9" t="s">
        <v>17751</v>
      </c>
      <c r="E8951" s="9" t="s">
        <v>451</v>
      </c>
      <c r="F8951" s="9"/>
      <c r="G8951" s="9"/>
      <c r="H8951" s="10" t="s">
        <v>1350</v>
      </c>
      <c r="I8951" s="10"/>
      <c r="J8951" s="10" t="s">
        <v>11659</v>
      </c>
      <c r="K8951" s="10" t="s">
        <v>11660</v>
      </c>
      <c r="L8951" s="10" t="s">
        <v>614</v>
      </c>
      <c r="M8951" s="9" t="s">
        <v>456</v>
      </c>
      <c r="N8951" s="12" t="s">
        <v>11662</v>
      </c>
    </row>
    <row r="8952" customFormat="1" spans="1:14">
      <c r="A8952" s="9" t="s">
        <v>9126</v>
      </c>
      <c r="B8952" s="9"/>
      <c r="C8952" s="9" t="s">
        <v>17752</v>
      </c>
      <c r="D8952" s="9" t="s">
        <v>17753</v>
      </c>
      <c r="E8952" s="9" t="s">
        <v>451</v>
      </c>
      <c r="F8952" s="9"/>
      <c r="G8952" s="9"/>
      <c r="H8952" s="10" t="s">
        <v>1350</v>
      </c>
      <c r="I8952" s="10"/>
      <c r="J8952" s="10" t="s">
        <v>11659</v>
      </c>
      <c r="K8952" s="10" t="s">
        <v>11660</v>
      </c>
      <c r="L8952" s="10" t="s">
        <v>614</v>
      </c>
      <c r="M8952" s="9" t="s">
        <v>456</v>
      </c>
      <c r="N8952" s="12" t="s">
        <v>11662</v>
      </c>
    </row>
    <row r="8953" customFormat="1" spans="1:14">
      <c r="A8953" s="9" t="s">
        <v>9126</v>
      </c>
      <c r="B8953" s="9"/>
      <c r="C8953" s="9" t="s">
        <v>17754</v>
      </c>
      <c r="D8953" s="9" t="s">
        <v>17755</v>
      </c>
      <c r="E8953" s="9" t="s">
        <v>451</v>
      </c>
      <c r="F8953" s="9"/>
      <c r="G8953" s="9"/>
      <c r="H8953" s="10" t="s">
        <v>1350</v>
      </c>
      <c r="I8953" s="10"/>
      <c r="J8953" s="10" t="s">
        <v>11659</v>
      </c>
      <c r="K8953" s="10" t="s">
        <v>11660</v>
      </c>
      <c r="L8953" s="10" t="s">
        <v>614</v>
      </c>
      <c r="M8953" s="9" t="s">
        <v>456</v>
      </c>
      <c r="N8953" s="12" t="s">
        <v>11662</v>
      </c>
    </row>
    <row r="8954" customFormat="1" spans="1:14">
      <c r="A8954" s="9" t="s">
        <v>9126</v>
      </c>
      <c r="B8954" s="9"/>
      <c r="C8954" s="9" t="s">
        <v>17756</v>
      </c>
      <c r="D8954" s="9" t="s">
        <v>17757</v>
      </c>
      <c r="E8954" s="9" t="s">
        <v>451</v>
      </c>
      <c r="F8954" s="9"/>
      <c r="G8954" s="9"/>
      <c r="H8954" s="10" t="s">
        <v>1350</v>
      </c>
      <c r="I8954" s="10"/>
      <c r="J8954" s="10" t="s">
        <v>11659</v>
      </c>
      <c r="K8954" s="10" t="s">
        <v>11660</v>
      </c>
      <c r="L8954" s="10" t="s">
        <v>614</v>
      </c>
      <c r="M8954" s="9" t="s">
        <v>456</v>
      </c>
      <c r="N8954" s="12" t="s">
        <v>11662</v>
      </c>
    </row>
    <row r="8955" customFormat="1" spans="1:14">
      <c r="A8955" s="9" t="s">
        <v>9126</v>
      </c>
      <c r="B8955" s="9"/>
      <c r="C8955" s="9" t="s">
        <v>17758</v>
      </c>
      <c r="D8955" s="9" t="s">
        <v>17759</v>
      </c>
      <c r="E8955" s="9" t="s">
        <v>451</v>
      </c>
      <c r="F8955" s="9"/>
      <c r="G8955" s="9"/>
      <c r="H8955" s="10" t="s">
        <v>1350</v>
      </c>
      <c r="I8955" s="10"/>
      <c r="J8955" s="10" t="s">
        <v>11659</v>
      </c>
      <c r="K8955" s="10" t="s">
        <v>11660</v>
      </c>
      <c r="L8955" s="10" t="s">
        <v>614</v>
      </c>
      <c r="M8955" s="9" t="s">
        <v>456</v>
      </c>
      <c r="N8955" s="12" t="s">
        <v>11662</v>
      </c>
    </row>
    <row r="8956" customFormat="1" spans="1:14">
      <c r="A8956" s="9" t="s">
        <v>9126</v>
      </c>
      <c r="B8956" s="9"/>
      <c r="C8956" s="9" t="s">
        <v>17760</v>
      </c>
      <c r="D8956" s="9" t="s">
        <v>17761</v>
      </c>
      <c r="E8956" s="9" t="s">
        <v>451</v>
      </c>
      <c r="F8956" s="9"/>
      <c r="G8956" s="9"/>
      <c r="H8956" s="10" t="s">
        <v>1350</v>
      </c>
      <c r="I8956" s="10"/>
      <c r="J8956" s="10" t="s">
        <v>11659</v>
      </c>
      <c r="K8956" s="10" t="s">
        <v>11660</v>
      </c>
      <c r="L8956" s="10" t="s">
        <v>614</v>
      </c>
      <c r="M8956" s="9" t="s">
        <v>456</v>
      </c>
      <c r="N8956" s="12" t="s">
        <v>11662</v>
      </c>
    </row>
    <row r="8957" customFormat="1" spans="1:14">
      <c r="A8957" s="9" t="s">
        <v>9126</v>
      </c>
      <c r="B8957" s="9"/>
      <c r="C8957" s="9" t="s">
        <v>17762</v>
      </c>
      <c r="D8957" s="9" t="s">
        <v>17763</v>
      </c>
      <c r="E8957" s="9" t="s">
        <v>451</v>
      </c>
      <c r="F8957" s="9"/>
      <c r="G8957" s="9"/>
      <c r="H8957" s="10" t="s">
        <v>1350</v>
      </c>
      <c r="I8957" s="10"/>
      <c r="J8957" s="10" t="s">
        <v>11659</v>
      </c>
      <c r="K8957" s="10" t="s">
        <v>11660</v>
      </c>
      <c r="L8957" s="10" t="s">
        <v>614</v>
      </c>
      <c r="M8957" s="9" t="s">
        <v>456</v>
      </c>
      <c r="N8957" s="12" t="s">
        <v>11662</v>
      </c>
    </row>
    <row r="8958" customFormat="1" spans="1:14">
      <c r="A8958" s="9" t="s">
        <v>9126</v>
      </c>
      <c r="B8958" s="9"/>
      <c r="C8958" s="9" t="s">
        <v>17764</v>
      </c>
      <c r="D8958" s="9" t="s">
        <v>17765</v>
      </c>
      <c r="E8958" s="9" t="s">
        <v>451</v>
      </c>
      <c r="F8958" s="9"/>
      <c r="G8958" s="9"/>
      <c r="H8958" s="10" t="s">
        <v>1350</v>
      </c>
      <c r="I8958" s="10"/>
      <c r="J8958" s="10" t="s">
        <v>11659</v>
      </c>
      <c r="K8958" s="10" t="s">
        <v>11660</v>
      </c>
      <c r="L8958" s="10" t="s">
        <v>614</v>
      </c>
      <c r="M8958" s="9" t="s">
        <v>456</v>
      </c>
      <c r="N8958" s="12" t="s">
        <v>11662</v>
      </c>
    </row>
    <row r="8959" customFormat="1" spans="1:14">
      <c r="A8959" s="9" t="s">
        <v>9126</v>
      </c>
      <c r="B8959" s="9"/>
      <c r="C8959" s="9" t="s">
        <v>17766</v>
      </c>
      <c r="D8959" s="9" t="s">
        <v>17767</v>
      </c>
      <c r="E8959" s="9" t="s">
        <v>451</v>
      </c>
      <c r="F8959" s="9"/>
      <c r="G8959" s="9"/>
      <c r="H8959" s="10" t="s">
        <v>1350</v>
      </c>
      <c r="I8959" s="10"/>
      <c r="J8959" s="10" t="s">
        <v>11659</v>
      </c>
      <c r="K8959" s="10" t="s">
        <v>11660</v>
      </c>
      <c r="L8959" s="10" t="s">
        <v>614</v>
      </c>
      <c r="M8959" s="9" t="s">
        <v>456</v>
      </c>
      <c r="N8959" s="12" t="s">
        <v>11662</v>
      </c>
    </row>
    <row r="8960" customFormat="1" spans="1:14">
      <c r="A8960" s="9" t="s">
        <v>9126</v>
      </c>
      <c r="B8960" s="9"/>
      <c r="C8960" s="9" t="s">
        <v>17768</v>
      </c>
      <c r="D8960" s="9" t="s">
        <v>17769</v>
      </c>
      <c r="E8960" s="9" t="s">
        <v>451</v>
      </c>
      <c r="F8960" s="9"/>
      <c r="G8960" s="9"/>
      <c r="H8960" s="10" t="s">
        <v>1350</v>
      </c>
      <c r="I8960" s="10"/>
      <c r="J8960" s="10" t="s">
        <v>11659</v>
      </c>
      <c r="K8960" s="10" t="s">
        <v>11660</v>
      </c>
      <c r="L8960" s="10" t="s">
        <v>614</v>
      </c>
      <c r="M8960" s="9" t="s">
        <v>456</v>
      </c>
      <c r="N8960" s="12" t="s">
        <v>11662</v>
      </c>
    </row>
    <row r="8961" customFormat="1" spans="1:14">
      <c r="A8961" s="9" t="s">
        <v>9126</v>
      </c>
      <c r="B8961" s="9"/>
      <c r="C8961" s="9" t="s">
        <v>17770</v>
      </c>
      <c r="D8961" s="9" t="s">
        <v>17771</v>
      </c>
      <c r="E8961" s="9" t="s">
        <v>451</v>
      </c>
      <c r="F8961" s="9"/>
      <c r="G8961" s="9"/>
      <c r="H8961" s="10" t="s">
        <v>1350</v>
      </c>
      <c r="I8961" s="10"/>
      <c r="J8961" s="10" t="s">
        <v>11659</v>
      </c>
      <c r="K8961" s="10" t="s">
        <v>11660</v>
      </c>
      <c r="L8961" s="10" t="s">
        <v>614</v>
      </c>
      <c r="M8961" s="9" t="s">
        <v>456</v>
      </c>
      <c r="N8961" s="12" t="s">
        <v>11662</v>
      </c>
    </row>
    <row r="8962" customFormat="1" spans="1:14">
      <c r="A8962" s="9" t="s">
        <v>9126</v>
      </c>
      <c r="B8962" s="9"/>
      <c r="C8962" s="9" t="s">
        <v>17772</v>
      </c>
      <c r="D8962" s="9" t="s">
        <v>17773</v>
      </c>
      <c r="E8962" s="9" t="s">
        <v>451</v>
      </c>
      <c r="F8962" s="9"/>
      <c r="G8962" s="9"/>
      <c r="H8962" s="10" t="s">
        <v>1350</v>
      </c>
      <c r="I8962" s="10"/>
      <c r="J8962" s="10" t="s">
        <v>11659</v>
      </c>
      <c r="K8962" s="10" t="s">
        <v>11660</v>
      </c>
      <c r="L8962" s="10" t="s">
        <v>614</v>
      </c>
      <c r="M8962" s="9" t="s">
        <v>456</v>
      </c>
      <c r="N8962" s="12" t="s">
        <v>11662</v>
      </c>
    </row>
    <row r="8963" customFormat="1" spans="1:14">
      <c r="A8963" s="9" t="s">
        <v>9126</v>
      </c>
      <c r="B8963" s="9"/>
      <c r="C8963" s="9" t="s">
        <v>17774</v>
      </c>
      <c r="D8963" s="9" t="s">
        <v>17775</v>
      </c>
      <c r="E8963" s="9" t="s">
        <v>451</v>
      </c>
      <c r="F8963" s="9"/>
      <c r="G8963" s="9"/>
      <c r="H8963" s="10" t="s">
        <v>1350</v>
      </c>
      <c r="I8963" s="10"/>
      <c r="J8963" s="10" t="s">
        <v>11659</v>
      </c>
      <c r="K8963" s="10" t="s">
        <v>11660</v>
      </c>
      <c r="L8963" s="10" t="s">
        <v>614</v>
      </c>
      <c r="M8963" s="9" t="s">
        <v>456</v>
      </c>
      <c r="N8963" s="12" t="s">
        <v>11662</v>
      </c>
    </row>
    <row r="8964" customFormat="1" spans="1:14">
      <c r="A8964" s="9" t="s">
        <v>9126</v>
      </c>
      <c r="B8964" s="9"/>
      <c r="C8964" s="9" t="s">
        <v>17776</v>
      </c>
      <c r="D8964" s="9" t="s">
        <v>17777</v>
      </c>
      <c r="E8964" s="9" t="s">
        <v>451</v>
      </c>
      <c r="F8964" s="9"/>
      <c r="G8964" s="9"/>
      <c r="H8964" s="10" t="s">
        <v>1350</v>
      </c>
      <c r="I8964" s="10"/>
      <c r="J8964" s="10" t="s">
        <v>11659</v>
      </c>
      <c r="K8964" s="10" t="s">
        <v>11660</v>
      </c>
      <c r="L8964" s="10" t="s">
        <v>614</v>
      </c>
      <c r="M8964" s="9" t="s">
        <v>456</v>
      </c>
      <c r="N8964" s="12" t="s">
        <v>11662</v>
      </c>
    </row>
    <row r="8965" customFormat="1" spans="1:14">
      <c r="A8965" s="9" t="s">
        <v>9126</v>
      </c>
      <c r="B8965" s="9"/>
      <c r="C8965" s="9" t="s">
        <v>17778</v>
      </c>
      <c r="D8965" s="9" t="s">
        <v>17779</v>
      </c>
      <c r="E8965" s="9" t="s">
        <v>451</v>
      </c>
      <c r="F8965" s="9"/>
      <c r="G8965" s="9"/>
      <c r="H8965" s="10" t="s">
        <v>1350</v>
      </c>
      <c r="I8965" s="10"/>
      <c r="J8965" s="10" t="s">
        <v>11659</v>
      </c>
      <c r="K8965" s="10" t="s">
        <v>11660</v>
      </c>
      <c r="L8965" s="10" t="s">
        <v>614</v>
      </c>
      <c r="M8965" s="9" t="s">
        <v>456</v>
      </c>
      <c r="N8965" s="12" t="s">
        <v>11662</v>
      </c>
    </row>
    <row r="8966" customFormat="1" spans="1:14">
      <c r="A8966" s="9" t="s">
        <v>9126</v>
      </c>
      <c r="B8966" s="9"/>
      <c r="C8966" s="9" t="s">
        <v>17780</v>
      </c>
      <c r="D8966" s="9" t="s">
        <v>17781</v>
      </c>
      <c r="E8966" s="9" t="s">
        <v>451</v>
      </c>
      <c r="F8966" s="9"/>
      <c r="G8966" s="9"/>
      <c r="H8966" s="10" t="s">
        <v>1350</v>
      </c>
      <c r="I8966" s="10"/>
      <c r="J8966" s="10" t="s">
        <v>11659</v>
      </c>
      <c r="K8966" s="10" t="s">
        <v>11660</v>
      </c>
      <c r="L8966" s="10" t="s">
        <v>614</v>
      </c>
      <c r="M8966" s="9" t="s">
        <v>456</v>
      </c>
      <c r="N8966" s="12" t="s">
        <v>11662</v>
      </c>
    </row>
    <row r="8967" customFormat="1" spans="1:14">
      <c r="A8967" s="9" t="s">
        <v>9126</v>
      </c>
      <c r="B8967" s="9"/>
      <c r="C8967" s="9" t="s">
        <v>17782</v>
      </c>
      <c r="D8967" s="9" t="s">
        <v>17783</v>
      </c>
      <c r="E8967" s="9" t="s">
        <v>451</v>
      </c>
      <c r="F8967" s="9"/>
      <c r="G8967" s="9"/>
      <c r="H8967" s="10" t="s">
        <v>1350</v>
      </c>
      <c r="I8967" s="10"/>
      <c r="J8967" s="10" t="s">
        <v>11659</v>
      </c>
      <c r="K8967" s="10" t="s">
        <v>11660</v>
      </c>
      <c r="L8967" s="10" t="s">
        <v>614</v>
      </c>
      <c r="M8967" s="9" t="s">
        <v>456</v>
      </c>
      <c r="N8967" s="12" t="s">
        <v>11662</v>
      </c>
    </row>
    <row r="8968" customFormat="1" spans="1:14">
      <c r="A8968" s="9" t="s">
        <v>9126</v>
      </c>
      <c r="B8968" s="9"/>
      <c r="C8968" s="9" t="s">
        <v>17784</v>
      </c>
      <c r="D8968" s="9" t="s">
        <v>17785</v>
      </c>
      <c r="E8968" s="9" t="s">
        <v>451</v>
      </c>
      <c r="F8968" s="9"/>
      <c r="G8968" s="9"/>
      <c r="H8968" s="10" t="s">
        <v>1350</v>
      </c>
      <c r="I8968" s="10"/>
      <c r="J8968" s="10" t="s">
        <v>11659</v>
      </c>
      <c r="K8968" s="10" t="s">
        <v>11660</v>
      </c>
      <c r="L8968" s="10" t="s">
        <v>614</v>
      </c>
      <c r="M8968" s="9" t="s">
        <v>456</v>
      </c>
      <c r="N8968" s="12" t="s">
        <v>11662</v>
      </c>
    </row>
    <row r="8969" customFormat="1" spans="1:14">
      <c r="A8969" s="9" t="s">
        <v>9126</v>
      </c>
      <c r="B8969" s="9"/>
      <c r="C8969" s="9" t="s">
        <v>17786</v>
      </c>
      <c r="D8969" s="9" t="s">
        <v>17787</v>
      </c>
      <c r="E8969" s="9" t="s">
        <v>451</v>
      </c>
      <c r="F8969" s="9"/>
      <c r="G8969" s="9"/>
      <c r="H8969" s="10" t="s">
        <v>1350</v>
      </c>
      <c r="I8969" s="10"/>
      <c r="J8969" s="10" t="s">
        <v>11659</v>
      </c>
      <c r="K8969" s="10" t="s">
        <v>11660</v>
      </c>
      <c r="L8969" s="10" t="s">
        <v>614</v>
      </c>
      <c r="M8969" s="9" t="s">
        <v>456</v>
      </c>
      <c r="N8969" s="12" t="s">
        <v>11662</v>
      </c>
    </row>
    <row r="8970" customFormat="1" spans="1:14">
      <c r="A8970" s="9" t="s">
        <v>9126</v>
      </c>
      <c r="B8970" s="9"/>
      <c r="C8970" s="9" t="s">
        <v>17788</v>
      </c>
      <c r="D8970" s="9" t="s">
        <v>17789</v>
      </c>
      <c r="E8970" s="9" t="s">
        <v>451</v>
      </c>
      <c r="F8970" s="9"/>
      <c r="G8970" s="9"/>
      <c r="H8970" s="10" t="s">
        <v>1350</v>
      </c>
      <c r="I8970" s="10"/>
      <c r="J8970" s="10" t="s">
        <v>11659</v>
      </c>
      <c r="K8970" s="10" t="s">
        <v>11660</v>
      </c>
      <c r="L8970" s="10" t="s">
        <v>614</v>
      </c>
      <c r="M8970" s="9" t="s">
        <v>456</v>
      </c>
      <c r="N8970" s="12" t="s">
        <v>11662</v>
      </c>
    </row>
    <row r="8971" customFormat="1" spans="1:14">
      <c r="A8971" s="9" t="s">
        <v>9126</v>
      </c>
      <c r="B8971" s="9"/>
      <c r="C8971" s="9" t="s">
        <v>17790</v>
      </c>
      <c r="D8971" s="9" t="s">
        <v>17791</v>
      </c>
      <c r="E8971" s="9" t="s">
        <v>451</v>
      </c>
      <c r="F8971" s="9"/>
      <c r="G8971" s="9"/>
      <c r="H8971" s="10" t="s">
        <v>1350</v>
      </c>
      <c r="I8971" s="10"/>
      <c r="J8971" s="10" t="s">
        <v>11659</v>
      </c>
      <c r="K8971" s="10" t="s">
        <v>11660</v>
      </c>
      <c r="L8971" s="10" t="s">
        <v>614</v>
      </c>
      <c r="M8971" s="9" t="s">
        <v>456</v>
      </c>
      <c r="N8971" s="12" t="s">
        <v>11662</v>
      </c>
    </row>
    <row r="8972" customFormat="1" spans="1:14">
      <c r="A8972" s="9" t="s">
        <v>9126</v>
      </c>
      <c r="B8972" s="9"/>
      <c r="C8972" s="9" t="s">
        <v>17792</v>
      </c>
      <c r="D8972" s="9" t="s">
        <v>17793</v>
      </c>
      <c r="E8972" s="9" t="s">
        <v>451</v>
      </c>
      <c r="F8972" s="9"/>
      <c r="G8972" s="9"/>
      <c r="H8972" s="10" t="s">
        <v>1350</v>
      </c>
      <c r="I8972" s="10"/>
      <c r="J8972" s="10" t="s">
        <v>11659</v>
      </c>
      <c r="K8972" s="10" t="s">
        <v>11660</v>
      </c>
      <c r="L8972" s="10" t="s">
        <v>614</v>
      </c>
      <c r="M8972" s="9" t="s">
        <v>456</v>
      </c>
      <c r="N8972" s="12" t="s">
        <v>11662</v>
      </c>
    </row>
    <row r="8973" customFormat="1" spans="1:14">
      <c r="A8973" s="9" t="s">
        <v>9126</v>
      </c>
      <c r="B8973" s="9"/>
      <c r="C8973" s="9" t="s">
        <v>17794</v>
      </c>
      <c r="D8973" s="9" t="s">
        <v>17795</v>
      </c>
      <c r="E8973" s="9" t="s">
        <v>451</v>
      </c>
      <c r="F8973" s="9"/>
      <c r="G8973" s="9"/>
      <c r="H8973" s="10" t="s">
        <v>1350</v>
      </c>
      <c r="I8973" s="10"/>
      <c r="J8973" s="10" t="s">
        <v>11659</v>
      </c>
      <c r="K8973" s="10" t="s">
        <v>11660</v>
      </c>
      <c r="L8973" s="10" t="s">
        <v>614</v>
      </c>
      <c r="M8973" s="9" t="s">
        <v>456</v>
      </c>
      <c r="N8973" s="12" t="s">
        <v>11662</v>
      </c>
    </row>
    <row r="8974" customFormat="1" spans="1:14">
      <c r="A8974" s="9" t="s">
        <v>9126</v>
      </c>
      <c r="B8974" s="9"/>
      <c r="C8974" s="9" t="s">
        <v>17796</v>
      </c>
      <c r="D8974" s="9" t="s">
        <v>17797</v>
      </c>
      <c r="E8974" s="9" t="s">
        <v>451</v>
      </c>
      <c r="F8974" s="9"/>
      <c r="G8974" s="9"/>
      <c r="H8974" s="10" t="s">
        <v>1350</v>
      </c>
      <c r="I8974" s="10"/>
      <c r="J8974" s="10" t="s">
        <v>11659</v>
      </c>
      <c r="K8974" s="10" t="s">
        <v>11660</v>
      </c>
      <c r="L8974" s="10" t="s">
        <v>614</v>
      </c>
      <c r="M8974" s="9" t="s">
        <v>456</v>
      </c>
      <c r="N8974" s="12" t="s">
        <v>11662</v>
      </c>
    </row>
    <row r="8975" customFormat="1" spans="1:14">
      <c r="A8975" s="9" t="s">
        <v>9126</v>
      </c>
      <c r="B8975" s="9"/>
      <c r="C8975" s="9" t="s">
        <v>17798</v>
      </c>
      <c r="D8975" s="9" t="s">
        <v>17799</v>
      </c>
      <c r="E8975" s="9" t="s">
        <v>451</v>
      </c>
      <c r="F8975" s="9"/>
      <c r="G8975" s="9"/>
      <c r="H8975" s="10" t="s">
        <v>1350</v>
      </c>
      <c r="I8975" s="10"/>
      <c r="J8975" s="10" t="s">
        <v>11659</v>
      </c>
      <c r="K8975" s="10" t="s">
        <v>11660</v>
      </c>
      <c r="L8975" s="10" t="s">
        <v>614</v>
      </c>
      <c r="M8975" s="9" t="s">
        <v>456</v>
      </c>
      <c r="N8975" s="12" t="s">
        <v>11662</v>
      </c>
    </row>
    <row r="8976" customFormat="1" spans="1:14">
      <c r="A8976" s="9" t="s">
        <v>9126</v>
      </c>
      <c r="B8976" s="9"/>
      <c r="C8976" s="9" t="s">
        <v>17800</v>
      </c>
      <c r="D8976" s="9" t="s">
        <v>17801</v>
      </c>
      <c r="E8976" s="9" t="s">
        <v>451</v>
      </c>
      <c r="F8976" s="9"/>
      <c r="G8976" s="9"/>
      <c r="H8976" s="10" t="s">
        <v>1350</v>
      </c>
      <c r="I8976" s="10"/>
      <c r="J8976" s="10" t="s">
        <v>11659</v>
      </c>
      <c r="K8976" s="10" t="s">
        <v>11660</v>
      </c>
      <c r="L8976" s="10" t="s">
        <v>614</v>
      </c>
      <c r="M8976" s="9" t="s">
        <v>456</v>
      </c>
      <c r="N8976" s="12" t="s">
        <v>11662</v>
      </c>
    </row>
    <row r="8977" customFormat="1" spans="1:14">
      <c r="A8977" s="9" t="s">
        <v>9126</v>
      </c>
      <c r="B8977" s="9"/>
      <c r="C8977" s="9" t="s">
        <v>17802</v>
      </c>
      <c r="D8977" s="9" t="s">
        <v>17803</v>
      </c>
      <c r="E8977" s="9" t="s">
        <v>451</v>
      </c>
      <c r="F8977" s="9"/>
      <c r="G8977" s="9"/>
      <c r="H8977" s="10" t="s">
        <v>1350</v>
      </c>
      <c r="I8977" s="10"/>
      <c r="J8977" s="10" t="s">
        <v>11659</v>
      </c>
      <c r="K8977" s="10" t="s">
        <v>11660</v>
      </c>
      <c r="L8977" s="10" t="s">
        <v>614</v>
      </c>
      <c r="M8977" s="9" t="s">
        <v>456</v>
      </c>
      <c r="N8977" s="12" t="s">
        <v>11662</v>
      </c>
    </row>
    <row r="8978" customFormat="1" spans="1:14">
      <c r="A8978" s="9" t="s">
        <v>9126</v>
      </c>
      <c r="B8978" s="9"/>
      <c r="C8978" s="9" t="s">
        <v>17804</v>
      </c>
      <c r="D8978" s="9" t="s">
        <v>17805</v>
      </c>
      <c r="E8978" s="9" t="s">
        <v>451</v>
      </c>
      <c r="F8978" s="9"/>
      <c r="G8978" s="9"/>
      <c r="H8978" s="10" t="s">
        <v>1350</v>
      </c>
      <c r="I8978" s="10"/>
      <c r="J8978" s="10" t="s">
        <v>11659</v>
      </c>
      <c r="K8978" s="10" t="s">
        <v>11660</v>
      </c>
      <c r="L8978" s="10" t="s">
        <v>614</v>
      </c>
      <c r="M8978" s="9" t="s">
        <v>456</v>
      </c>
      <c r="N8978" s="12" t="s">
        <v>11662</v>
      </c>
    </row>
    <row r="8979" customFormat="1" spans="1:14">
      <c r="A8979" s="9" t="s">
        <v>9126</v>
      </c>
      <c r="B8979" s="9"/>
      <c r="C8979" s="9" t="s">
        <v>17806</v>
      </c>
      <c r="D8979" s="9" t="s">
        <v>17807</v>
      </c>
      <c r="E8979" s="9" t="s">
        <v>451</v>
      </c>
      <c r="F8979" s="9"/>
      <c r="G8979" s="9"/>
      <c r="H8979" s="10" t="s">
        <v>1350</v>
      </c>
      <c r="I8979" s="10"/>
      <c r="J8979" s="10" t="s">
        <v>11659</v>
      </c>
      <c r="K8979" s="10" t="s">
        <v>11660</v>
      </c>
      <c r="L8979" s="10" t="s">
        <v>614</v>
      </c>
      <c r="M8979" s="9" t="s">
        <v>456</v>
      </c>
      <c r="N8979" s="12" t="s">
        <v>11662</v>
      </c>
    </row>
    <row r="8980" customFormat="1" spans="1:14">
      <c r="A8980" s="9" t="s">
        <v>9126</v>
      </c>
      <c r="B8980" s="9"/>
      <c r="C8980" s="9" t="s">
        <v>17808</v>
      </c>
      <c r="D8980" s="9" t="s">
        <v>17809</v>
      </c>
      <c r="E8980" s="9" t="s">
        <v>451</v>
      </c>
      <c r="F8980" s="9"/>
      <c r="G8980" s="9"/>
      <c r="H8980" s="10" t="s">
        <v>1350</v>
      </c>
      <c r="I8980" s="10"/>
      <c r="J8980" s="10" t="s">
        <v>11659</v>
      </c>
      <c r="K8980" s="10" t="s">
        <v>11660</v>
      </c>
      <c r="L8980" s="10" t="s">
        <v>614</v>
      </c>
      <c r="M8980" s="9" t="s">
        <v>456</v>
      </c>
      <c r="N8980" s="12" t="s">
        <v>11662</v>
      </c>
    </row>
    <row r="8981" customFormat="1" spans="1:14">
      <c r="A8981" s="9" t="s">
        <v>9126</v>
      </c>
      <c r="B8981" s="9"/>
      <c r="C8981" s="9" t="s">
        <v>17810</v>
      </c>
      <c r="D8981" s="9" t="s">
        <v>17811</v>
      </c>
      <c r="E8981" s="9" t="s">
        <v>451</v>
      </c>
      <c r="F8981" s="9"/>
      <c r="G8981" s="9"/>
      <c r="H8981" s="10" t="s">
        <v>1350</v>
      </c>
      <c r="I8981" s="10"/>
      <c r="J8981" s="10" t="s">
        <v>11659</v>
      </c>
      <c r="K8981" s="10" t="s">
        <v>11660</v>
      </c>
      <c r="L8981" s="10" t="s">
        <v>614</v>
      </c>
      <c r="M8981" s="9" t="s">
        <v>456</v>
      </c>
      <c r="N8981" s="12" t="s">
        <v>11662</v>
      </c>
    </row>
    <row r="8982" customFormat="1" spans="1:14">
      <c r="A8982" s="9" t="s">
        <v>9126</v>
      </c>
      <c r="B8982" s="9"/>
      <c r="C8982" s="9" t="s">
        <v>17812</v>
      </c>
      <c r="D8982" s="9" t="s">
        <v>17813</v>
      </c>
      <c r="E8982" s="9" t="s">
        <v>451</v>
      </c>
      <c r="F8982" s="9"/>
      <c r="G8982" s="9"/>
      <c r="H8982" s="10" t="s">
        <v>1350</v>
      </c>
      <c r="I8982" s="10"/>
      <c r="J8982" s="10" t="s">
        <v>11659</v>
      </c>
      <c r="K8982" s="10" t="s">
        <v>11660</v>
      </c>
      <c r="L8982" s="10" t="s">
        <v>614</v>
      </c>
      <c r="M8982" s="9" t="s">
        <v>456</v>
      </c>
      <c r="N8982" s="12" t="s">
        <v>11662</v>
      </c>
    </row>
    <row r="8983" customFormat="1" spans="1:14">
      <c r="A8983" s="9" t="s">
        <v>9126</v>
      </c>
      <c r="B8983" s="9"/>
      <c r="C8983" s="9" t="s">
        <v>17814</v>
      </c>
      <c r="D8983" s="9" t="s">
        <v>17815</v>
      </c>
      <c r="E8983" s="9" t="s">
        <v>451</v>
      </c>
      <c r="F8983" s="9"/>
      <c r="G8983" s="9"/>
      <c r="H8983" s="10" t="s">
        <v>1350</v>
      </c>
      <c r="I8983" s="10"/>
      <c r="J8983" s="10" t="s">
        <v>11659</v>
      </c>
      <c r="K8983" s="10" t="s">
        <v>11660</v>
      </c>
      <c r="L8983" s="10" t="s">
        <v>614</v>
      </c>
      <c r="M8983" s="9" t="s">
        <v>456</v>
      </c>
      <c r="N8983" s="12" t="s">
        <v>11662</v>
      </c>
    </row>
    <row r="8984" customFormat="1" spans="1:14">
      <c r="A8984" s="9" t="s">
        <v>9126</v>
      </c>
      <c r="B8984" s="9"/>
      <c r="C8984" s="9" t="s">
        <v>17816</v>
      </c>
      <c r="D8984" s="9" t="s">
        <v>17817</v>
      </c>
      <c r="E8984" s="9" t="s">
        <v>451</v>
      </c>
      <c r="F8984" s="9"/>
      <c r="G8984" s="9"/>
      <c r="H8984" s="10" t="s">
        <v>1350</v>
      </c>
      <c r="I8984" s="10"/>
      <c r="J8984" s="10" t="s">
        <v>11659</v>
      </c>
      <c r="K8984" s="10" t="s">
        <v>11660</v>
      </c>
      <c r="L8984" s="10" t="s">
        <v>614</v>
      </c>
      <c r="M8984" s="9" t="s">
        <v>456</v>
      </c>
      <c r="N8984" s="12" t="s">
        <v>11662</v>
      </c>
    </row>
    <row r="8985" customFormat="1" spans="1:14">
      <c r="A8985" s="9" t="s">
        <v>9126</v>
      </c>
      <c r="B8985" s="9"/>
      <c r="C8985" s="9" t="s">
        <v>17818</v>
      </c>
      <c r="D8985" s="9" t="s">
        <v>17819</v>
      </c>
      <c r="E8985" s="9" t="s">
        <v>451</v>
      </c>
      <c r="F8985" s="9"/>
      <c r="G8985" s="9"/>
      <c r="H8985" s="10" t="s">
        <v>1350</v>
      </c>
      <c r="I8985" s="10"/>
      <c r="J8985" s="10" t="s">
        <v>11659</v>
      </c>
      <c r="K8985" s="10" t="s">
        <v>11660</v>
      </c>
      <c r="L8985" s="10" t="s">
        <v>614</v>
      </c>
      <c r="M8985" s="9" t="s">
        <v>456</v>
      </c>
      <c r="N8985" s="12" t="s">
        <v>11662</v>
      </c>
    </row>
    <row r="8986" customFormat="1" spans="1:14">
      <c r="A8986" s="9" t="s">
        <v>9126</v>
      </c>
      <c r="B8986" s="9"/>
      <c r="C8986" s="9" t="s">
        <v>17820</v>
      </c>
      <c r="D8986" s="9" t="s">
        <v>17821</v>
      </c>
      <c r="E8986" s="9" t="s">
        <v>451</v>
      </c>
      <c r="F8986" s="9"/>
      <c r="G8986" s="9"/>
      <c r="H8986" s="10" t="s">
        <v>1350</v>
      </c>
      <c r="I8986" s="10"/>
      <c r="J8986" s="10" t="s">
        <v>11659</v>
      </c>
      <c r="K8986" s="10" t="s">
        <v>11660</v>
      </c>
      <c r="L8986" s="10" t="s">
        <v>614</v>
      </c>
      <c r="M8986" s="9" t="s">
        <v>456</v>
      </c>
      <c r="N8986" s="12" t="s">
        <v>11662</v>
      </c>
    </row>
    <row r="8987" customFormat="1" spans="1:14">
      <c r="A8987" s="9" t="s">
        <v>9126</v>
      </c>
      <c r="B8987" s="9"/>
      <c r="C8987" s="9" t="s">
        <v>17822</v>
      </c>
      <c r="D8987" s="9" t="s">
        <v>17823</v>
      </c>
      <c r="E8987" s="9" t="s">
        <v>451</v>
      </c>
      <c r="F8987" s="9"/>
      <c r="G8987" s="9"/>
      <c r="H8987" s="10" t="s">
        <v>1350</v>
      </c>
      <c r="I8987" s="10"/>
      <c r="J8987" s="10" t="s">
        <v>11659</v>
      </c>
      <c r="K8987" s="10" t="s">
        <v>11660</v>
      </c>
      <c r="L8987" s="10" t="s">
        <v>614</v>
      </c>
      <c r="M8987" s="9" t="s">
        <v>456</v>
      </c>
      <c r="N8987" s="12" t="s">
        <v>11662</v>
      </c>
    </row>
    <row r="8988" customFormat="1" spans="1:14">
      <c r="A8988" s="9" t="s">
        <v>9126</v>
      </c>
      <c r="B8988" s="9"/>
      <c r="C8988" s="9" t="s">
        <v>17824</v>
      </c>
      <c r="D8988" s="9" t="s">
        <v>17825</v>
      </c>
      <c r="E8988" s="9" t="s">
        <v>451</v>
      </c>
      <c r="F8988" s="9"/>
      <c r="G8988" s="9"/>
      <c r="H8988" s="10" t="s">
        <v>1350</v>
      </c>
      <c r="I8988" s="10"/>
      <c r="J8988" s="10" t="s">
        <v>11659</v>
      </c>
      <c r="K8988" s="10" t="s">
        <v>11660</v>
      </c>
      <c r="L8988" s="10" t="s">
        <v>614</v>
      </c>
      <c r="M8988" s="9" t="s">
        <v>456</v>
      </c>
      <c r="N8988" s="12" t="s">
        <v>11662</v>
      </c>
    </row>
    <row r="8989" customFormat="1" spans="1:14">
      <c r="A8989" s="9" t="s">
        <v>9126</v>
      </c>
      <c r="B8989" s="9"/>
      <c r="C8989" s="9" t="s">
        <v>17826</v>
      </c>
      <c r="D8989" s="9" t="s">
        <v>17827</v>
      </c>
      <c r="E8989" s="9" t="s">
        <v>451</v>
      </c>
      <c r="F8989" s="9"/>
      <c r="G8989" s="9"/>
      <c r="H8989" s="10" t="s">
        <v>1350</v>
      </c>
      <c r="I8989" s="10"/>
      <c r="J8989" s="10" t="s">
        <v>11659</v>
      </c>
      <c r="K8989" s="10" t="s">
        <v>11660</v>
      </c>
      <c r="L8989" s="10" t="s">
        <v>614</v>
      </c>
      <c r="M8989" s="9" t="s">
        <v>456</v>
      </c>
      <c r="N8989" s="12" t="s">
        <v>11662</v>
      </c>
    </row>
    <row r="8990" customFormat="1" spans="1:14">
      <c r="A8990" s="9" t="s">
        <v>9126</v>
      </c>
      <c r="B8990" s="9"/>
      <c r="C8990" s="9" t="s">
        <v>17828</v>
      </c>
      <c r="D8990" s="9" t="s">
        <v>17829</v>
      </c>
      <c r="E8990" s="9" t="s">
        <v>451</v>
      </c>
      <c r="F8990" s="9"/>
      <c r="G8990" s="9"/>
      <c r="H8990" s="10" t="s">
        <v>1350</v>
      </c>
      <c r="I8990" s="10"/>
      <c r="J8990" s="10" t="s">
        <v>11659</v>
      </c>
      <c r="K8990" s="10" t="s">
        <v>11660</v>
      </c>
      <c r="L8990" s="10" t="s">
        <v>614</v>
      </c>
      <c r="M8990" s="9" t="s">
        <v>456</v>
      </c>
      <c r="N8990" s="12" t="s">
        <v>11662</v>
      </c>
    </row>
    <row r="8991" customFormat="1" spans="1:14">
      <c r="A8991" s="9" t="s">
        <v>9126</v>
      </c>
      <c r="B8991" s="9"/>
      <c r="C8991" s="9" t="s">
        <v>17830</v>
      </c>
      <c r="D8991" s="9" t="s">
        <v>17831</v>
      </c>
      <c r="E8991" s="9" t="s">
        <v>451</v>
      </c>
      <c r="F8991" s="9"/>
      <c r="G8991" s="9"/>
      <c r="H8991" s="10" t="s">
        <v>1350</v>
      </c>
      <c r="I8991" s="10"/>
      <c r="J8991" s="10" t="s">
        <v>11659</v>
      </c>
      <c r="K8991" s="10" t="s">
        <v>11660</v>
      </c>
      <c r="L8991" s="10" t="s">
        <v>614</v>
      </c>
      <c r="M8991" s="9" t="s">
        <v>456</v>
      </c>
      <c r="N8991" s="12" t="s">
        <v>11662</v>
      </c>
    </row>
    <row r="8992" customFormat="1" spans="1:14">
      <c r="A8992" s="9" t="s">
        <v>9126</v>
      </c>
      <c r="B8992" s="9"/>
      <c r="C8992" s="9" t="s">
        <v>17832</v>
      </c>
      <c r="D8992" s="9" t="s">
        <v>17833</v>
      </c>
      <c r="E8992" s="9" t="s">
        <v>451</v>
      </c>
      <c r="F8992" s="9"/>
      <c r="G8992" s="9"/>
      <c r="H8992" s="10" t="s">
        <v>1350</v>
      </c>
      <c r="I8992" s="10"/>
      <c r="J8992" s="10" t="s">
        <v>11659</v>
      </c>
      <c r="K8992" s="10" t="s">
        <v>11660</v>
      </c>
      <c r="L8992" s="10" t="s">
        <v>614</v>
      </c>
      <c r="M8992" s="9" t="s">
        <v>456</v>
      </c>
      <c r="N8992" s="12" t="s">
        <v>11662</v>
      </c>
    </row>
    <row r="8993" customFormat="1" spans="1:14">
      <c r="A8993" s="9" t="s">
        <v>9126</v>
      </c>
      <c r="B8993" s="9"/>
      <c r="C8993" s="9" t="s">
        <v>17834</v>
      </c>
      <c r="D8993" s="9" t="s">
        <v>17835</v>
      </c>
      <c r="E8993" s="9" t="s">
        <v>451</v>
      </c>
      <c r="F8993" s="9"/>
      <c r="G8993" s="9"/>
      <c r="H8993" s="10" t="s">
        <v>1350</v>
      </c>
      <c r="I8993" s="10"/>
      <c r="J8993" s="10" t="s">
        <v>11659</v>
      </c>
      <c r="K8993" s="10" t="s">
        <v>11660</v>
      </c>
      <c r="L8993" s="10" t="s">
        <v>614</v>
      </c>
      <c r="M8993" s="9" t="s">
        <v>456</v>
      </c>
      <c r="N8993" s="12" t="s">
        <v>11662</v>
      </c>
    </row>
    <row r="8994" customFormat="1" spans="1:14">
      <c r="A8994" s="9" t="s">
        <v>9126</v>
      </c>
      <c r="B8994" s="9"/>
      <c r="C8994" s="9" t="s">
        <v>17836</v>
      </c>
      <c r="D8994" s="9" t="s">
        <v>17837</v>
      </c>
      <c r="E8994" s="9" t="s">
        <v>451</v>
      </c>
      <c r="F8994" s="9"/>
      <c r="G8994" s="9"/>
      <c r="H8994" s="10" t="s">
        <v>1350</v>
      </c>
      <c r="I8994" s="10"/>
      <c r="J8994" s="10" t="s">
        <v>11659</v>
      </c>
      <c r="K8994" s="10" t="s">
        <v>11660</v>
      </c>
      <c r="L8994" s="10" t="s">
        <v>614</v>
      </c>
      <c r="M8994" s="9" t="s">
        <v>456</v>
      </c>
      <c r="N8994" s="12" t="s">
        <v>11662</v>
      </c>
    </row>
    <row r="8995" customFormat="1" spans="1:14">
      <c r="A8995" s="9" t="s">
        <v>9126</v>
      </c>
      <c r="B8995" s="9"/>
      <c r="C8995" s="9" t="s">
        <v>17838</v>
      </c>
      <c r="D8995" s="9" t="s">
        <v>17839</v>
      </c>
      <c r="E8995" s="9" t="s">
        <v>451</v>
      </c>
      <c r="F8995" s="9"/>
      <c r="G8995" s="9"/>
      <c r="H8995" s="10" t="s">
        <v>1350</v>
      </c>
      <c r="I8995" s="10"/>
      <c r="J8995" s="10" t="s">
        <v>11659</v>
      </c>
      <c r="K8995" s="10" t="s">
        <v>11660</v>
      </c>
      <c r="L8995" s="10" t="s">
        <v>614</v>
      </c>
      <c r="M8995" s="9" t="s">
        <v>456</v>
      </c>
      <c r="N8995" s="12" t="s">
        <v>11662</v>
      </c>
    </row>
    <row r="8996" customFormat="1" spans="1:14">
      <c r="A8996" s="9" t="s">
        <v>9126</v>
      </c>
      <c r="B8996" s="9"/>
      <c r="C8996" s="9" t="s">
        <v>17840</v>
      </c>
      <c r="D8996" s="9" t="s">
        <v>17841</v>
      </c>
      <c r="E8996" s="9" t="s">
        <v>451</v>
      </c>
      <c r="F8996" s="9"/>
      <c r="G8996" s="9"/>
      <c r="H8996" s="10" t="s">
        <v>1350</v>
      </c>
      <c r="I8996" s="10"/>
      <c r="J8996" s="10" t="s">
        <v>11659</v>
      </c>
      <c r="K8996" s="10" t="s">
        <v>11660</v>
      </c>
      <c r="L8996" s="10" t="s">
        <v>614</v>
      </c>
      <c r="M8996" s="9" t="s">
        <v>456</v>
      </c>
      <c r="N8996" s="12" t="s">
        <v>11662</v>
      </c>
    </row>
    <row r="8997" customFormat="1" spans="1:14">
      <c r="A8997" s="9" t="s">
        <v>9126</v>
      </c>
      <c r="B8997" s="9"/>
      <c r="C8997" s="9" t="s">
        <v>17842</v>
      </c>
      <c r="D8997" s="9" t="s">
        <v>17843</v>
      </c>
      <c r="E8997" s="9" t="s">
        <v>451</v>
      </c>
      <c r="F8997" s="9"/>
      <c r="G8997" s="9"/>
      <c r="H8997" s="10" t="s">
        <v>1350</v>
      </c>
      <c r="I8997" s="10"/>
      <c r="J8997" s="10" t="s">
        <v>11659</v>
      </c>
      <c r="K8997" s="10" t="s">
        <v>11660</v>
      </c>
      <c r="L8997" s="10" t="s">
        <v>614</v>
      </c>
      <c r="M8997" s="9" t="s">
        <v>456</v>
      </c>
      <c r="N8997" s="12" t="s">
        <v>11662</v>
      </c>
    </row>
    <row r="8998" customFormat="1" spans="1:14">
      <c r="A8998" s="9" t="s">
        <v>9126</v>
      </c>
      <c r="B8998" s="9"/>
      <c r="C8998" s="9" t="s">
        <v>17844</v>
      </c>
      <c r="D8998" s="9" t="s">
        <v>17845</v>
      </c>
      <c r="E8998" s="9" t="s">
        <v>451</v>
      </c>
      <c r="F8998" s="9"/>
      <c r="G8998" s="9"/>
      <c r="H8998" s="10" t="s">
        <v>1350</v>
      </c>
      <c r="I8998" s="10"/>
      <c r="J8998" s="10" t="s">
        <v>11659</v>
      </c>
      <c r="K8998" s="10" t="s">
        <v>11660</v>
      </c>
      <c r="L8998" s="10" t="s">
        <v>614</v>
      </c>
      <c r="M8998" s="9" t="s">
        <v>456</v>
      </c>
      <c r="N8998" s="12" t="s">
        <v>11662</v>
      </c>
    </row>
    <row r="8999" customFormat="1" spans="1:14">
      <c r="A8999" s="9" t="s">
        <v>9126</v>
      </c>
      <c r="B8999" s="9"/>
      <c r="C8999" s="9" t="s">
        <v>17846</v>
      </c>
      <c r="D8999" s="9" t="s">
        <v>17847</v>
      </c>
      <c r="E8999" s="9" t="s">
        <v>451</v>
      </c>
      <c r="F8999" s="9"/>
      <c r="G8999" s="9"/>
      <c r="H8999" s="10" t="s">
        <v>1350</v>
      </c>
      <c r="I8999" s="10"/>
      <c r="J8999" s="10" t="s">
        <v>11659</v>
      </c>
      <c r="K8999" s="10" t="s">
        <v>11660</v>
      </c>
      <c r="L8999" s="10" t="s">
        <v>614</v>
      </c>
      <c r="M8999" s="9" t="s">
        <v>456</v>
      </c>
      <c r="N8999" s="12" t="s">
        <v>11662</v>
      </c>
    </row>
    <row r="9000" customFormat="1" spans="1:14">
      <c r="A9000" s="9" t="s">
        <v>9126</v>
      </c>
      <c r="B9000" s="9"/>
      <c r="C9000" s="9" t="s">
        <v>17848</v>
      </c>
      <c r="D9000" s="9" t="s">
        <v>17849</v>
      </c>
      <c r="E9000" s="9" t="s">
        <v>451</v>
      </c>
      <c r="F9000" s="9"/>
      <c r="G9000" s="9"/>
      <c r="H9000" s="10" t="s">
        <v>1350</v>
      </c>
      <c r="I9000" s="10"/>
      <c r="J9000" s="10" t="s">
        <v>11659</v>
      </c>
      <c r="K9000" s="10" t="s">
        <v>11660</v>
      </c>
      <c r="L9000" s="10" t="s">
        <v>614</v>
      </c>
      <c r="M9000" s="9" t="s">
        <v>456</v>
      </c>
      <c r="N9000" s="12" t="s">
        <v>11662</v>
      </c>
    </row>
    <row r="9001" customFormat="1" spans="1:14">
      <c r="A9001" s="9" t="s">
        <v>9126</v>
      </c>
      <c r="B9001" s="9"/>
      <c r="C9001" s="9" t="s">
        <v>17850</v>
      </c>
      <c r="D9001" s="9" t="s">
        <v>17851</v>
      </c>
      <c r="E9001" s="9" t="s">
        <v>451</v>
      </c>
      <c r="F9001" s="9"/>
      <c r="G9001" s="9"/>
      <c r="H9001" s="10" t="s">
        <v>1350</v>
      </c>
      <c r="I9001" s="10"/>
      <c r="J9001" s="10" t="s">
        <v>11659</v>
      </c>
      <c r="K9001" s="10" t="s">
        <v>11660</v>
      </c>
      <c r="L9001" s="10" t="s">
        <v>614</v>
      </c>
      <c r="M9001" s="9" t="s">
        <v>456</v>
      </c>
      <c r="N9001" s="12" t="s">
        <v>11662</v>
      </c>
    </row>
    <row r="9002" customFormat="1" spans="1:14">
      <c r="A9002" s="9" t="s">
        <v>9126</v>
      </c>
      <c r="B9002" s="9"/>
      <c r="C9002" s="9" t="s">
        <v>17852</v>
      </c>
      <c r="D9002" s="9" t="s">
        <v>17853</v>
      </c>
      <c r="E9002" s="9" t="s">
        <v>451</v>
      </c>
      <c r="F9002" s="9"/>
      <c r="G9002" s="9"/>
      <c r="H9002" s="10" t="s">
        <v>1350</v>
      </c>
      <c r="I9002" s="10"/>
      <c r="J9002" s="10" t="s">
        <v>11659</v>
      </c>
      <c r="K9002" s="10" t="s">
        <v>11660</v>
      </c>
      <c r="L9002" s="10" t="s">
        <v>614</v>
      </c>
      <c r="M9002" s="9" t="s">
        <v>456</v>
      </c>
      <c r="N9002" s="12" t="s">
        <v>11662</v>
      </c>
    </row>
    <row r="9003" customFormat="1" spans="1:14">
      <c r="A9003" s="9" t="s">
        <v>9126</v>
      </c>
      <c r="B9003" s="9"/>
      <c r="C9003" s="9" t="s">
        <v>17854</v>
      </c>
      <c r="D9003" s="9" t="s">
        <v>17855</v>
      </c>
      <c r="E9003" s="9" t="s">
        <v>451</v>
      </c>
      <c r="F9003" s="9"/>
      <c r="G9003" s="9"/>
      <c r="H9003" s="10" t="s">
        <v>1350</v>
      </c>
      <c r="I9003" s="10"/>
      <c r="J9003" s="10" t="s">
        <v>11659</v>
      </c>
      <c r="K9003" s="10" t="s">
        <v>11660</v>
      </c>
      <c r="L9003" s="10" t="s">
        <v>614</v>
      </c>
      <c r="M9003" s="9" t="s">
        <v>456</v>
      </c>
      <c r="N9003" s="12" t="s">
        <v>11662</v>
      </c>
    </row>
    <row r="9004" customFormat="1" spans="1:14">
      <c r="A9004" s="9" t="s">
        <v>9126</v>
      </c>
      <c r="B9004" s="9"/>
      <c r="C9004" s="9" t="s">
        <v>17856</v>
      </c>
      <c r="D9004" s="9" t="s">
        <v>17857</v>
      </c>
      <c r="E9004" s="9" t="s">
        <v>451</v>
      </c>
      <c r="F9004" s="9"/>
      <c r="G9004" s="9"/>
      <c r="H9004" s="10" t="s">
        <v>1350</v>
      </c>
      <c r="I9004" s="10"/>
      <c r="J9004" s="10" t="s">
        <v>11659</v>
      </c>
      <c r="K9004" s="10" t="s">
        <v>11660</v>
      </c>
      <c r="L9004" s="10" t="s">
        <v>614</v>
      </c>
      <c r="M9004" s="9" t="s">
        <v>456</v>
      </c>
      <c r="N9004" s="12" t="s">
        <v>11662</v>
      </c>
    </row>
    <row r="9005" customFormat="1" spans="1:14">
      <c r="A9005" s="9" t="s">
        <v>9126</v>
      </c>
      <c r="B9005" s="9"/>
      <c r="C9005" s="9" t="s">
        <v>17858</v>
      </c>
      <c r="D9005" s="9" t="s">
        <v>17859</v>
      </c>
      <c r="E9005" s="9" t="s">
        <v>451</v>
      </c>
      <c r="F9005" s="9"/>
      <c r="G9005" s="9"/>
      <c r="H9005" s="10" t="s">
        <v>1350</v>
      </c>
      <c r="I9005" s="10"/>
      <c r="J9005" s="10" t="s">
        <v>11659</v>
      </c>
      <c r="K9005" s="10" t="s">
        <v>11660</v>
      </c>
      <c r="L9005" s="10" t="s">
        <v>614</v>
      </c>
      <c r="M9005" s="9" t="s">
        <v>456</v>
      </c>
      <c r="N9005" s="12" t="s">
        <v>11662</v>
      </c>
    </row>
    <row r="9006" customFormat="1" spans="1:14">
      <c r="A9006" s="9" t="s">
        <v>9126</v>
      </c>
      <c r="B9006" s="9"/>
      <c r="C9006" s="9" t="s">
        <v>17860</v>
      </c>
      <c r="D9006" s="9" t="s">
        <v>17861</v>
      </c>
      <c r="E9006" s="9" t="s">
        <v>451</v>
      </c>
      <c r="F9006" s="9"/>
      <c r="G9006" s="9"/>
      <c r="H9006" s="10" t="s">
        <v>1350</v>
      </c>
      <c r="I9006" s="10"/>
      <c r="J9006" s="10" t="s">
        <v>11659</v>
      </c>
      <c r="K9006" s="10" t="s">
        <v>11660</v>
      </c>
      <c r="L9006" s="10" t="s">
        <v>614</v>
      </c>
      <c r="M9006" s="9" t="s">
        <v>456</v>
      </c>
      <c r="N9006" s="12" t="s">
        <v>11662</v>
      </c>
    </row>
    <row r="9007" customFormat="1" spans="1:14">
      <c r="A9007" s="9" t="s">
        <v>9126</v>
      </c>
      <c r="B9007" s="9"/>
      <c r="C9007" s="9" t="s">
        <v>17862</v>
      </c>
      <c r="D9007" s="9" t="s">
        <v>17863</v>
      </c>
      <c r="E9007" s="9" t="s">
        <v>451</v>
      </c>
      <c r="F9007" s="9"/>
      <c r="G9007" s="9"/>
      <c r="H9007" s="10" t="s">
        <v>1350</v>
      </c>
      <c r="I9007" s="10"/>
      <c r="J9007" s="10" t="s">
        <v>11659</v>
      </c>
      <c r="K9007" s="10" t="s">
        <v>11660</v>
      </c>
      <c r="L9007" s="10" t="s">
        <v>614</v>
      </c>
      <c r="M9007" s="9" t="s">
        <v>456</v>
      </c>
      <c r="N9007" s="12" t="s">
        <v>11662</v>
      </c>
    </row>
    <row r="9008" customFormat="1" spans="1:14">
      <c r="A9008" s="9" t="s">
        <v>9126</v>
      </c>
      <c r="B9008" s="9"/>
      <c r="C9008" s="9" t="s">
        <v>17864</v>
      </c>
      <c r="D9008" s="9" t="s">
        <v>17865</v>
      </c>
      <c r="E9008" s="9" t="s">
        <v>451</v>
      </c>
      <c r="F9008" s="9"/>
      <c r="G9008" s="9"/>
      <c r="H9008" s="10" t="s">
        <v>1350</v>
      </c>
      <c r="I9008" s="10"/>
      <c r="J9008" s="10" t="s">
        <v>11659</v>
      </c>
      <c r="K9008" s="10" t="s">
        <v>11660</v>
      </c>
      <c r="L9008" s="10" t="s">
        <v>614</v>
      </c>
      <c r="M9008" s="9" t="s">
        <v>456</v>
      </c>
      <c r="N9008" s="12" t="s">
        <v>11662</v>
      </c>
    </row>
    <row r="9009" customFormat="1" spans="1:14">
      <c r="A9009" s="9" t="s">
        <v>9126</v>
      </c>
      <c r="B9009" s="9"/>
      <c r="C9009" s="9" t="s">
        <v>17866</v>
      </c>
      <c r="D9009" s="9" t="s">
        <v>17867</v>
      </c>
      <c r="E9009" s="9" t="s">
        <v>451</v>
      </c>
      <c r="F9009" s="9"/>
      <c r="G9009" s="9"/>
      <c r="H9009" s="10" t="s">
        <v>1350</v>
      </c>
      <c r="I9009" s="10"/>
      <c r="J9009" s="10" t="s">
        <v>11659</v>
      </c>
      <c r="K9009" s="10" t="s">
        <v>11660</v>
      </c>
      <c r="L9009" s="10" t="s">
        <v>614</v>
      </c>
      <c r="M9009" s="9" t="s">
        <v>456</v>
      </c>
      <c r="N9009" s="12" t="s">
        <v>11662</v>
      </c>
    </row>
    <row r="9010" customFormat="1" spans="1:14">
      <c r="A9010" s="9" t="s">
        <v>9126</v>
      </c>
      <c r="B9010" s="9"/>
      <c r="C9010" s="9" t="s">
        <v>17868</v>
      </c>
      <c r="D9010" s="9" t="s">
        <v>17869</v>
      </c>
      <c r="E9010" s="9" t="s">
        <v>451</v>
      </c>
      <c r="F9010" s="9"/>
      <c r="G9010" s="9"/>
      <c r="H9010" s="10" t="s">
        <v>1350</v>
      </c>
      <c r="I9010" s="10"/>
      <c r="J9010" s="10" t="s">
        <v>11659</v>
      </c>
      <c r="K9010" s="10" t="s">
        <v>11660</v>
      </c>
      <c r="L9010" s="10" t="s">
        <v>614</v>
      </c>
      <c r="M9010" s="9" t="s">
        <v>456</v>
      </c>
      <c r="N9010" s="12" t="s">
        <v>11662</v>
      </c>
    </row>
    <row r="9011" customFormat="1" spans="1:14">
      <c r="A9011" s="9" t="s">
        <v>9126</v>
      </c>
      <c r="B9011" s="9"/>
      <c r="C9011" s="9" t="s">
        <v>17870</v>
      </c>
      <c r="D9011" s="9" t="s">
        <v>17871</v>
      </c>
      <c r="E9011" s="9" t="s">
        <v>451</v>
      </c>
      <c r="F9011" s="9"/>
      <c r="G9011" s="9"/>
      <c r="H9011" s="10" t="s">
        <v>1350</v>
      </c>
      <c r="I9011" s="10"/>
      <c r="J9011" s="10" t="s">
        <v>11659</v>
      </c>
      <c r="K9011" s="10" t="s">
        <v>11660</v>
      </c>
      <c r="L9011" s="10" t="s">
        <v>614</v>
      </c>
      <c r="M9011" s="9" t="s">
        <v>456</v>
      </c>
      <c r="N9011" s="12" t="s">
        <v>11662</v>
      </c>
    </row>
    <row r="9012" customFormat="1" spans="1:14">
      <c r="A9012" s="9" t="s">
        <v>9126</v>
      </c>
      <c r="B9012" s="9"/>
      <c r="C9012" s="9" t="s">
        <v>17872</v>
      </c>
      <c r="D9012" s="9" t="s">
        <v>17873</v>
      </c>
      <c r="E9012" s="9" t="s">
        <v>451</v>
      </c>
      <c r="F9012" s="9"/>
      <c r="G9012" s="9"/>
      <c r="H9012" s="10" t="s">
        <v>1350</v>
      </c>
      <c r="I9012" s="10"/>
      <c r="J9012" s="10" t="s">
        <v>11659</v>
      </c>
      <c r="K9012" s="10" t="s">
        <v>11660</v>
      </c>
      <c r="L9012" s="10" t="s">
        <v>614</v>
      </c>
      <c r="M9012" s="9" t="s">
        <v>456</v>
      </c>
      <c r="N9012" s="12" t="s">
        <v>11662</v>
      </c>
    </row>
    <row r="9013" customFormat="1" spans="1:14">
      <c r="A9013" s="9" t="s">
        <v>9126</v>
      </c>
      <c r="B9013" s="9"/>
      <c r="C9013" s="9" t="s">
        <v>17874</v>
      </c>
      <c r="D9013" s="9" t="s">
        <v>17875</v>
      </c>
      <c r="E9013" s="9" t="s">
        <v>451</v>
      </c>
      <c r="F9013" s="9"/>
      <c r="G9013" s="9"/>
      <c r="H9013" s="10" t="s">
        <v>1350</v>
      </c>
      <c r="I9013" s="10"/>
      <c r="J9013" s="10" t="s">
        <v>11659</v>
      </c>
      <c r="K9013" s="10" t="s">
        <v>11660</v>
      </c>
      <c r="L9013" s="10" t="s">
        <v>614</v>
      </c>
      <c r="M9013" s="9" t="s">
        <v>456</v>
      </c>
      <c r="N9013" s="12" t="s">
        <v>11662</v>
      </c>
    </row>
    <row r="9014" customFormat="1" spans="1:14">
      <c r="A9014" s="9" t="s">
        <v>9126</v>
      </c>
      <c r="B9014" s="9"/>
      <c r="C9014" s="9" t="s">
        <v>17876</v>
      </c>
      <c r="D9014" s="9" t="s">
        <v>17877</v>
      </c>
      <c r="E9014" s="9" t="s">
        <v>451</v>
      </c>
      <c r="F9014" s="9"/>
      <c r="G9014" s="9"/>
      <c r="H9014" s="10" t="s">
        <v>1350</v>
      </c>
      <c r="I9014" s="10"/>
      <c r="J9014" s="10" t="s">
        <v>11659</v>
      </c>
      <c r="K9014" s="10" t="s">
        <v>11660</v>
      </c>
      <c r="L9014" s="10" t="s">
        <v>614</v>
      </c>
      <c r="M9014" s="9" t="s">
        <v>456</v>
      </c>
      <c r="N9014" s="12" t="s">
        <v>11662</v>
      </c>
    </row>
    <row r="9015" customFormat="1" spans="1:14">
      <c r="A9015" s="9" t="s">
        <v>9126</v>
      </c>
      <c r="B9015" s="9"/>
      <c r="C9015" s="9" t="s">
        <v>17878</v>
      </c>
      <c r="D9015" s="9" t="s">
        <v>17879</v>
      </c>
      <c r="E9015" s="9" t="s">
        <v>451</v>
      </c>
      <c r="F9015" s="9"/>
      <c r="G9015" s="9"/>
      <c r="H9015" s="10" t="s">
        <v>1350</v>
      </c>
      <c r="I9015" s="10"/>
      <c r="J9015" s="10" t="s">
        <v>11659</v>
      </c>
      <c r="K9015" s="10" t="s">
        <v>11660</v>
      </c>
      <c r="L9015" s="10" t="s">
        <v>614</v>
      </c>
      <c r="M9015" s="9" t="s">
        <v>456</v>
      </c>
      <c r="N9015" s="12" t="s">
        <v>11662</v>
      </c>
    </row>
    <row r="9016" customFormat="1" spans="1:14">
      <c r="A9016" s="9" t="s">
        <v>9126</v>
      </c>
      <c r="B9016" s="9"/>
      <c r="C9016" s="9" t="s">
        <v>17880</v>
      </c>
      <c r="D9016" s="9" t="s">
        <v>17881</v>
      </c>
      <c r="E9016" s="9" t="s">
        <v>451</v>
      </c>
      <c r="F9016" s="9"/>
      <c r="G9016" s="9"/>
      <c r="H9016" s="10" t="s">
        <v>1350</v>
      </c>
      <c r="I9016" s="10"/>
      <c r="J9016" s="10" t="s">
        <v>11659</v>
      </c>
      <c r="K9016" s="10" t="s">
        <v>11660</v>
      </c>
      <c r="L9016" s="10" t="s">
        <v>614</v>
      </c>
      <c r="M9016" s="9" t="s">
        <v>456</v>
      </c>
      <c r="N9016" s="12" t="s">
        <v>11662</v>
      </c>
    </row>
    <row r="9017" customFormat="1" spans="1:14">
      <c r="A9017" s="9" t="s">
        <v>9126</v>
      </c>
      <c r="B9017" s="9"/>
      <c r="C9017" s="9" t="s">
        <v>17882</v>
      </c>
      <c r="D9017" s="9" t="s">
        <v>17883</v>
      </c>
      <c r="E9017" s="9" t="s">
        <v>451</v>
      </c>
      <c r="F9017" s="9"/>
      <c r="G9017" s="9"/>
      <c r="H9017" s="10" t="s">
        <v>1350</v>
      </c>
      <c r="I9017" s="10"/>
      <c r="J9017" s="10" t="s">
        <v>11659</v>
      </c>
      <c r="K9017" s="10" t="s">
        <v>11660</v>
      </c>
      <c r="L9017" s="10" t="s">
        <v>614</v>
      </c>
      <c r="M9017" s="9" t="s">
        <v>456</v>
      </c>
      <c r="N9017" s="12" t="s">
        <v>11662</v>
      </c>
    </row>
    <row r="9018" customFormat="1" spans="1:14">
      <c r="A9018" s="9" t="s">
        <v>9126</v>
      </c>
      <c r="B9018" s="9"/>
      <c r="C9018" s="9" t="s">
        <v>17884</v>
      </c>
      <c r="D9018" s="9" t="s">
        <v>17885</v>
      </c>
      <c r="E9018" s="9" t="s">
        <v>451</v>
      </c>
      <c r="F9018" s="9"/>
      <c r="G9018" s="9"/>
      <c r="H9018" s="10" t="s">
        <v>1350</v>
      </c>
      <c r="I9018" s="10"/>
      <c r="J9018" s="10" t="s">
        <v>11659</v>
      </c>
      <c r="K9018" s="10" t="s">
        <v>11660</v>
      </c>
      <c r="L9018" s="10" t="s">
        <v>614</v>
      </c>
      <c r="M9018" s="9" t="s">
        <v>456</v>
      </c>
      <c r="N9018" s="12" t="s">
        <v>11662</v>
      </c>
    </row>
    <row r="9019" customFormat="1" spans="1:14">
      <c r="A9019" s="9" t="s">
        <v>9126</v>
      </c>
      <c r="B9019" s="9"/>
      <c r="C9019" s="9" t="s">
        <v>17886</v>
      </c>
      <c r="D9019" s="9" t="s">
        <v>17887</v>
      </c>
      <c r="E9019" s="9" t="s">
        <v>451</v>
      </c>
      <c r="F9019" s="9"/>
      <c r="G9019" s="9"/>
      <c r="H9019" s="10" t="s">
        <v>1350</v>
      </c>
      <c r="I9019" s="10"/>
      <c r="J9019" s="10" t="s">
        <v>11659</v>
      </c>
      <c r="K9019" s="10" t="s">
        <v>11660</v>
      </c>
      <c r="L9019" s="10" t="s">
        <v>614</v>
      </c>
      <c r="M9019" s="9" t="s">
        <v>456</v>
      </c>
      <c r="N9019" s="12" t="s">
        <v>11662</v>
      </c>
    </row>
    <row r="9020" customFormat="1" spans="1:14">
      <c r="A9020" s="9" t="s">
        <v>9126</v>
      </c>
      <c r="B9020" s="9"/>
      <c r="C9020" s="9" t="s">
        <v>17888</v>
      </c>
      <c r="D9020" s="9" t="s">
        <v>17889</v>
      </c>
      <c r="E9020" s="9" t="s">
        <v>451</v>
      </c>
      <c r="F9020" s="9"/>
      <c r="G9020" s="9"/>
      <c r="H9020" s="10" t="s">
        <v>1350</v>
      </c>
      <c r="I9020" s="10"/>
      <c r="J9020" s="10" t="s">
        <v>11659</v>
      </c>
      <c r="K9020" s="10" t="s">
        <v>11660</v>
      </c>
      <c r="L9020" s="10" t="s">
        <v>614</v>
      </c>
      <c r="M9020" s="9" t="s">
        <v>456</v>
      </c>
      <c r="N9020" s="12" t="s">
        <v>11662</v>
      </c>
    </row>
    <row r="9021" customFormat="1" spans="1:14">
      <c r="A9021" s="9" t="s">
        <v>9126</v>
      </c>
      <c r="B9021" s="9"/>
      <c r="C9021" s="9" t="s">
        <v>17890</v>
      </c>
      <c r="D9021" s="9" t="s">
        <v>17891</v>
      </c>
      <c r="E9021" s="9" t="s">
        <v>451</v>
      </c>
      <c r="F9021" s="9"/>
      <c r="G9021" s="9"/>
      <c r="H9021" s="10" t="s">
        <v>1350</v>
      </c>
      <c r="I9021" s="10"/>
      <c r="J9021" s="10" t="s">
        <v>11659</v>
      </c>
      <c r="K9021" s="10" t="s">
        <v>11660</v>
      </c>
      <c r="L9021" s="10" t="s">
        <v>614</v>
      </c>
      <c r="M9021" s="9" t="s">
        <v>456</v>
      </c>
      <c r="N9021" s="12" t="s">
        <v>11662</v>
      </c>
    </row>
    <row r="9022" customFormat="1" spans="1:14">
      <c r="A9022" s="9" t="s">
        <v>9126</v>
      </c>
      <c r="B9022" s="9"/>
      <c r="C9022" s="9" t="s">
        <v>17892</v>
      </c>
      <c r="D9022" s="9" t="s">
        <v>17893</v>
      </c>
      <c r="E9022" s="9" t="s">
        <v>451</v>
      </c>
      <c r="F9022" s="9"/>
      <c r="G9022" s="9"/>
      <c r="H9022" s="10" t="s">
        <v>1350</v>
      </c>
      <c r="I9022" s="10"/>
      <c r="J9022" s="10" t="s">
        <v>11659</v>
      </c>
      <c r="K9022" s="10" t="s">
        <v>11660</v>
      </c>
      <c r="L9022" s="10" t="s">
        <v>614</v>
      </c>
      <c r="M9022" s="9" t="s">
        <v>456</v>
      </c>
      <c r="N9022" s="12" t="s">
        <v>11662</v>
      </c>
    </row>
    <row r="9023" customFormat="1" spans="1:14">
      <c r="A9023" s="9" t="s">
        <v>9126</v>
      </c>
      <c r="B9023" s="9"/>
      <c r="C9023" s="9" t="s">
        <v>17894</v>
      </c>
      <c r="D9023" s="9" t="s">
        <v>17895</v>
      </c>
      <c r="E9023" s="9" t="s">
        <v>451</v>
      </c>
      <c r="F9023" s="9"/>
      <c r="G9023" s="9"/>
      <c r="H9023" s="10" t="s">
        <v>1350</v>
      </c>
      <c r="I9023" s="10"/>
      <c r="J9023" s="10" t="s">
        <v>11659</v>
      </c>
      <c r="K9023" s="10" t="s">
        <v>11660</v>
      </c>
      <c r="L9023" s="10" t="s">
        <v>614</v>
      </c>
      <c r="M9023" s="9" t="s">
        <v>456</v>
      </c>
      <c r="N9023" s="12" t="s">
        <v>11662</v>
      </c>
    </row>
    <row r="9024" customFormat="1" spans="1:14">
      <c r="A9024" s="9" t="s">
        <v>9126</v>
      </c>
      <c r="B9024" s="9"/>
      <c r="C9024" s="9" t="s">
        <v>17896</v>
      </c>
      <c r="D9024" s="9" t="s">
        <v>17897</v>
      </c>
      <c r="E9024" s="9" t="s">
        <v>451</v>
      </c>
      <c r="F9024" s="9"/>
      <c r="G9024" s="9"/>
      <c r="H9024" s="10" t="s">
        <v>1350</v>
      </c>
      <c r="I9024" s="10"/>
      <c r="J9024" s="10" t="s">
        <v>11659</v>
      </c>
      <c r="K9024" s="10" t="s">
        <v>11660</v>
      </c>
      <c r="L9024" s="10" t="s">
        <v>614</v>
      </c>
      <c r="M9024" s="9" t="s">
        <v>456</v>
      </c>
      <c r="N9024" s="12" t="s">
        <v>11662</v>
      </c>
    </row>
    <row r="9025" customFormat="1" spans="1:14">
      <c r="A9025" s="9" t="s">
        <v>9126</v>
      </c>
      <c r="B9025" s="9"/>
      <c r="C9025" s="9" t="s">
        <v>17898</v>
      </c>
      <c r="D9025" s="9" t="s">
        <v>17899</v>
      </c>
      <c r="E9025" s="9" t="s">
        <v>451</v>
      </c>
      <c r="F9025" s="9"/>
      <c r="G9025" s="9"/>
      <c r="H9025" s="10" t="s">
        <v>1350</v>
      </c>
      <c r="I9025" s="10"/>
      <c r="J9025" s="10" t="s">
        <v>11659</v>
      </c>
      <c r="K9025" s="10" t="s">
        <v>11660</v>
      </c>
      <c r="L9025" s="10" t="s">
        <v>614</v>
      </c>
      <c r="M9025" s="9" t="s">
        <v>456</v>
      </c>
      <c r="N9025" s="12" t="s">
        <v>11662</v>
      </c>
    </row>
    <row r="9026" customFormat="1" spans="1:14">
      <c r="A9026" s="9" t="s">
        <v>9126</v>
      </c>
      <c r="B9026" s="9"/>
      <c r="C9026" s="9" t="s">
        <v>17900</v>
      </c>
      <c r="D9026" s="9" t="s">
        <v>17901</v>
      </c>
      <c r="E9026" s="9" t="s">
        <v>451</v>
      </c>
      <c r="F9026" s="9"/>
      <c r="G9026" s="9"/>
      <c r="H9026" s="10" t="s">
        <v>1350</v>
      </c>
      <c r="I9026" s="10"/>
      <c r="J9026" s="10" t="s">
        <v>11659</v>
      </c>
      <c r="K9026" s="10" t="s">
        <v>11660</v>
      </c>
      <c r="L9026" s="10" t="s">
        <v>614</v>
      </c>
      <c r="M9026" s="9" t="s">
        <v>456</v>
      </c>
      <c r="N9026" s="12" t="s">
        <v>11662</v>
      </c>
    </row>
    <row r="9027" customFormat="1" spans="1:14">
      <c r="A9027" s="9" t="s">
        <v>9126</v>
      </c>
      <c r="B9027" s="9"/>
      <c r="C9027" s="9" t="s">
        <v>17902</v>
      </c>
      <c r="D9027" s="9" t="s">
        <v>17903</v>
      </c>
      <c r="E9027" s="9" t="s">
        <v>451</v>
      </c>
      <c r="F9027" s="9"/>
      <c r="G9027" s="9"/>
      <c r="H9027" s="10" t="s">
        <v>1350</v>
      </c>
      <c r="I9027" s="10"/>
      <c r="J9027" s="10" t="s">
        <v>11659</v>
      </c>
      <c r="K9027" s="10" t="s">
        <v>11660</v>
      </c>
      <c r="L9027" s="10" t="s">
        <v>614</v>
      </c>
      <c r="M9027" s="9" t="s">
        <v>456</v>
      </c>
      <c r="N9027" s="12" t="s">
        <v>11662</v>
      </c>
    </row>
    <row r="9028" customFormat="1" spans="1:14">
      <c r="A9028" s="9" t="s">
        <v>9126</v>
      </c>
      <c r="B9028" s="9"/>
      <c r="C9028" s="9" t="s">
        <v>17904</v>
      </c>
      <c r="D9028" s="9" t="s">
        <v>17905</v>
      </c>
      <c r="E9028" s="9" t="s">
        <v>451</v>
      </c>
      <c r="F9028" s="9"/>
      <c r="G9028" s="9"/>
      <c r="H9028" s="10" t="s">
        <v>1350</v>
      </c>
      <c r="I9028" s="10"/>
      <c r="J9028" s="10" t="s">
        <v>11659</v>
      </c>
      <c r="K9028" s="10" t="s">
        <v>11660</v>
      </c>
      <c r="L9028" s="10" t="s">
        <v>614</v>
      </c>
      <c r="M9028" s="9" t="s">
        <v>456</v>
      </c>
      <c r="N9028" s="12" t="s">
        <v>11662</v>
      </c>
    </row>
    <row r="9029" customFormat="1" spans="1:14">
      <c r="A9029" s="9" t="s">
        <v>9126</v>
      </c>
      <c r="B9029" s="9"/>
      <c r="C9029" s="9" t="s">
        <v>17906</v>
      </c>
      <c r="D9029" s="9" t="s">
        <v>17907</v>
      </c>
      <c r="E9029" s="9" t="s">
        <v>451</v>
      </c>
      <c r="F9029" s="9"/>
      <c r="G9029" s="9"/>
      <c r="H9029" s="10" t="s">
        <v>1350</v>
      </c>
      <c r="I9029" s="10"/>
      <c r="J9029" s="10" t="s">
        <v>11659</v>
      </c>
      <c r="K9029" s="10" t="s">
        <v>11660</v>
      </c>
      <c r="L9029" s="10" t="s">
        <v>614</v>
      </c>
      <c r="M9029" s="9" t="s">
        <v>456</v>
      </c>
      <c r="N9029" s="12" t="s">
        <v>11662</v>
      </c>
    </row>
    <row r="9030" customFormat="1" spans="1:14">
      <c r="A9030" s="9" t="s">
        <v>9126</v>
      </c>
      <c r="B9030" s="9"/>
      <c r="C9030" s="9" t="s">
        <v>17908</v>
      </c>
      <c r="D9030" s="9" t="s">
        <v>17909</v>
      </c>
      <c r="E9030" s="9" t="s">
        <v>451</v>
      </c>
      <c r="F9030" s="9"/>
      <c r="G9030" s="9"/>
      <c r="H9030" s="10" t="s">
        <v>1350</v>
      </c>
      <c r="I9030" s="10"/>
      <c r="J9030" s="10" t="s">
        <v>11659</v>
      </c>
      <c r="K9030" s="10" t="s">
        <v>11660</v>
      </c>
      <c r="L9030" s="10" t="s">
        <v>614</v>
      </c>
      <c r="M9030" s="9" t="s">
        <v>456</v>
      </c>
      <c r="N9030" s="12" t="s">
        <v>11662</v>
      </c>
    </row>
    <row r="9031" customFormat="1" spans="1:14">
      <c r="A9031" s="9" t="s">
        <v>9126</v>
      </c>
      <c r="B9031" s="9"/>
      <c r="C9031" s="9" t="s">
        <v>17910</v>
      </c>
      <c r="D9031" s="9" t="s">
        <v>17911</v>
      </c>
      <c r="E9031" s="9" t="s">
        <v>451</v>
      </c>
      <c r="F9031" s="9"/>
      <c r="G9031" s="9"/>
      <c r="H9031" s="10" t="s">
        <v>1350</v>
      </c>
      <c r="I9031" s="10"/>
      <c r="J9031" s="10" t="s">
        <v>11659</v>
      </c>
      <c r="K9031" s="10" t="s">
        <v>11660</v>
      </c>
      <c r="L9031" s="10" t="s">
        <v>614</v>
      </c>
      <c r="M9031" s="9" t="s">
        <v>456</v>
      </c>
      <c r="N9031" s="12" t="s">
        <v>11662</v>
      </c>
    </row>
    <row r="9032" customFormat="1" spans="1:14">
      <c r="A9032" s="9" t="s">
        <v>9126</v>
      </c>
      <c r="B9032" s="9"/>
      <c r="C9032" s="9" t="s">
        <v>17912</v>
      </c>
      <c r="D9032" s="9" t="s">
        <v>17913</v>
      </c>
      <c r="E9032" s="9" t="s">
        <v>451</v>
      </c>
      <c r="F9032" s="9"/>
      <c r="G9032" s="9"/>
      <c r="H9032" s="10" t="s">
        <v>1350</v>
      </c>
      <c r="I9032" s="10"/>
      <c r="J9032" s="10" t="s">
        <v>11659</v>
      </c>
      <c r="K9032" s="10" t="s">
        <v>11660</v>
      </c>
      <c r="L9032" s="10" t="s">
        <v>614</v>
      </c>
      <c r="M9032" s="9" t="s">
        <v>456</v>
      </c>
      <c r="N9032" s="12" t="s">
        <v>11662</v>
      </c>
    </row>
    <row r="9033" customFormat="1" spans="1:14">
      <c r="A9033" s="9" t="s">
        <v>9126</v>
      </c>
      <c r="B9033" s="9"/>
      <c r="C9033" s="9" t="s">
        <v>17914</v>
      </c>
      <c r="D9033" s="9" t="s">
        <v>17915</v>
      </c>
      <c r="E9033" s="9" t="s">
        <v>451</v>
      </c>
      <c r="F9033" s="9"/>
      <c r="G9033" s="9"/>
      <c r="H9033" s="10" t="s">
        <v>1350</v>
      </c>
      <c r="I9033" s="10"/>
      <c r="J9033" s="10" t="s">
        <v>11659</v>
      </c>
      <c r="K9033" s="10" t="s">
        <v>11660</v>
      </c>
      <c r="L9033" s="10" t="s">
        <v>614</v>
      </c>
      <c r="M9033" s="9" t="s">
        <v>456</v>
      </c>
      <c r="N9033" s="12" t="s">
        <v>11662</v>
      </c>
    </row>
    <row r="9034" customFormat="1" spans="1:14">
      <c r="A9034" s="9" t="s">
        <v>9126</v>
      </c>
      <c r="B9034" s="9"/>
      <c r="C9034" s="9" t="s">
        <v>17916</v>
      </c>
      <c r="D9034" s="9" t="s">
        <v>17917</v>
      </c>
      <c r="E9034" s="9" t="s">
        <v>451</v>
      </c>
      <c r="F9034" s="9"/>
      <c r="G9034" s="9"/>
      <c r="H9034" s="10" t="s">
        <v>1350</v>
      </c>
      <c r="I9034" s="10"/>
      <c r="J9034" s="10" t="s">
        <v>11659</v>
      </c>
      <c r="K9034" s="10" t="s">
        <v>11660</v>
      </c>
      <c r="L9034" s="10" t="s">
        <v>614</v>
      </c>
      <c r="M9034" s="9" t="s">
        <v>456</v>
      </c>
      <c r="N9034" s="12" t="s">
        <v>11662</v>
      </c>
    </row>
    <row r="9035" customFormat="1" spans="1:14">
      <c r="A9035" s="9" t="s">
        <v>9126</v>
      </c>
      <c r="B9035" s="9"/>
      <c r="C9035" s="9" t="s">
        <v>17918</v>
      </c>
      <c r="D9035" s="9" t="s">
        <v>17919</v>
      </c>
      <c r="E9035" s="9" t="s">
        <v>451</v>
      </c>
      <c r="F9035" s="9"/>
      <c r="G9035" s="9"/>
      <c r="H9035" s="10" t="s">
        <v>1350</v>
      </c>
      <c r="I9035" s="10"/>
      <c r="J9035" s="10" t="s">
        <v>11659</v>
      </c>
      <c r="K9035" s="10" t="s">
        <v>11660</v>
      </c>
      <c r="L9035" s="10" t="s">
        <v>614</v>
      </c>
      <c r="M9035" s="9" t="s">
        <v>456</v>
      </c>
      <c r="N9035" s="12" t="s">
        <v>11662</v>
      </c>
    </row>
    <row r="9036" customFormat="1" spans="1:14">
      <c r="A9036" s="9" t="s">
        <v>9126</v>
      </c>
      <c r="B9036" s="9"/>
      <c r="C9036" s="9" t="s">
        <v>17920</v>
      </c>
      <c r="D9036" s="9" t="s">
        <v>17921</v>
      </c>
      <c r="E9036" s="9" t="s">
        <v>451</v>
      </c>
      <c r="F9036" s="9"/>
      <c r="G9036" s="9"/>
      <c r="H9036" s="10" t="s">
        <v>1350</v>
      </c>
      <c r="I9036" s="10"/>
      <c r="J9036" s="10" t="s">
        <v>11659</v>
      </c>
      <c r="K9036" s="10" t="s">
        <v>11660</v>
      </c>
      <c r="L9036" s="10" t="s">
        <v>614</v>
      </c>
      <c r="M9036" s="9" t="s">
        <v>456</v>
      </c>
      <c r="N9036" s="12" t="s">
        <v>11662</v>
      </c>
    </row>
    <row r="9037" customFormat="1" spans="1:14">
      <c r="A9037" s="9" t="s">
        <v>9126</v>
      </c>
      <c r="B9037" s="9"/>
      <c r="C9037" s="9" t="s">
        <v>17922</v>
      </c>
      <c r="D9037" s="9" t="s">
        <v>17923</v>
      </c>
      <c r="E9037" s="9" t="s">
        <v>451</v>
      </c>
      <c r="F9037" s="9"/>
      <c r="G9037" s="9"/>
      <c r="H9037" s="10" t="s">
        <v>1350</v>
      </c>
      <c r="I9037" s="10"/>
      <c r="J9037" s="10" t="s">
        <v>11659</v>
      </c>
      <c r="K9037" s="10" t="s">
        <v>11660</v>
      </c>
      <c r="L9037" s="10" t="s">
        <v>614</v>
      </c>
      <c r="M9037" s="9" t="s">
        <v>456</v>
      </c>
      <c r="N9037" s="12" t="s">
        <v>11662</v>
      </c>
    </row>
    <row r="9038" customFormat="1" spans="1:14">
      <c r="A9038" s="9" t="s">
        <v>9126</v>
      </c>
      <c r="B9038" s="9"/>
      <c r="C9038" s="9" t="s">
        <v>17924</v>
      </c>
      <c r="D9038" s="9" t="s">
        <v>17925</v>
      </c>
      <c r="E9038" s="9" t="s">
        <v>451</v>
      </c>
      <c r="F9038" s="9"/>
      <c r="G9038" s="9"/>
      <c r="H9038" s="10" t="s">
        <v>1350</v>
      </c>
      <c r="I9038" s="10"/>
      <c r="J9038" s="10" t="s">
        <v>11659</v>
      </c>
      <c r="K9038" s="10" t="s">
        <v>11660</v>
      </c>
      <c r="L9038" s="10" t="s">
        <v>614</v>
      </c>
      <c r="M9038" s="9" t="s">
        <v>456</v>
      </c>
      <c r="N9038" s="12" t="s">
        <v>11662</v>
      </c>
    </row>
    <row r="9039" customFormat="1" spans="1:14">
      <c r="A9039" s="9" t="s">
        <v>9126</v>
      </c>
      <c r="B9039" s="9"/>
      <c r="C9039" s="9" t="s">
        <v>17926</v>
      </c>
      <c r="D9039" s="9" t="s">
        <v>17927</v>
      </c>
      <c r="E9039" s="9" t="s">
        <v>451</v>
      </c>
      <c r="F9039" s="9"/>
      <c r="G9039" s="9"/>
      <c r="H9039" s="10" t="s">
        <v>1350</v>
      </c>
      <c r="I9039" s="10"/>
      <c r="J9039" s="10" t="s">
        <v>11659</v>
      </c>
      <c r="K9039" s="10" t="s">
        <v>11660</v>
      </c>
      <c r="L9039" s="10" t="s">
        <v>614</v>
      </c>
      <c r="M9039" s="9" t="s">
        <v>456</v>
      </c>
      <c r="N9039" s="12" t="s">
        <v>11662</v>
      </c>
    </row>
    <row r="9040" customFormat="1" spans="1:14">
      <c r="A9040" s="9" t="s">
        <v>9126</v>
      </c>
      <c r="B9040" s="9"/>
      <c r="C9040" s="9" t="s">
        <v>17928</v>
      </c>
      <c r="D9040" s="9" t="s">
        <v>17929</v>
      </c>
      <c r="E9040" s="9" t="s">
        <v>451</v>
      </c>
      <c r="F9040" s="9"/>
      <c r="G9040" s="9"/>
      <c r="H9040" s="10" t="s">
        <v>1350</v>
      </c>
      <c r="I9040" s="10"/>
      <c r="J9040" s="10" t="s">
        <v>11659</v>
      </c>
      <c r="K9040" s="10" t="s">
        <v>11660</v>
      </c>
      <c r="L9040" s="10" t="s">
        <v>614</v>
      </c>
      <c r="M9040" s="9" t="s">
        <v>456</v>
      </c>
      <c r="N9040" s="12" t="s">
        <v>11662</v>
      </c>
    </row>
    <row r="9041" customFormat="1" spans="1:14">
      <c r="A9041" s="9" t="s">
        <v>9126</v>
      </c>
      <c r="B9041" s="9"/>
      <c r="C9041" s="9" t="s">
        <v>17930</v>
      </c>
      <c r="D9041" s="9" t="s">
        <v>17931</v>
      </c>
      <c r="E9041" s="9" t="s">
        <v>451</v>
      </c>
      <c r="F9041" s="9"/>
      <c r="G9041" s="9"/>
      <c r="H9041" s="10" t="s">
        <v>1350</v>
      </c>
      <c r="I9041" s="10"/>
      <c r="J9041" s="10" t="s">
        <v>11659</v>
      </c>
      <c r="K9041" s="10" t="s">
        <v>11660</v>
      </c>
      <c r="L9041" s="10" t="s">
        <v>614</v>
      </c>
      <c r="M9041" s="9" t="s">
        <v>456</v>
      </c>
      <c r="N9041" s="12" t="s">
        <v>11662</v>
      </c>
    </row>
    <row r="9042" customFormat="1" spans="1:14">
      <c r="A9042" s="9" t="s">
        <v>9126</v>
      </c>
      <c r="B9042" s="9"/>
      <c r="C9042" s="9" t="s">
        <v>17932</v>
      </c>
      <c r="D9042" s="9" t="s">
        <v>17933</v>
      </c>
      <c r="E9042" s="9" t="s">
        <v>451</v>
      </c>
      <c r="F9042" s="9"/>
      <c r="G9042" s="9"/>
      <c r="H9042" s="10" t="s">
        <v>1350</v>
      </c>
      <c r="I9042" s="10"/>
      <c r="J9042" s="10" t="s">
        <v>11659</v>
      </c>
      <c r="K9042" s="10" t="s">
        <v>11660</v>
      </c>
      <c r="L9042" s="10" t="s">
        <v>614</v>
      </c>
      <c r="M9042" s="9" t="s">
        <v>456</v>
      </c>
      <c r="N9042" s="12" t="s">
        <v>11662</v>
      </c>
    </row>
    <row r="9043" customFormat="1" spans="1:14">
      <c r="A9043" s="9" t="s">
        <v>9126</v>
      </c>
      <c r="B9043" s="9"/>
      <c r="C9043" s="9" t="s">
        <v>17934</v>
      </c>
      <c r="D9043" s="9" t="s">
        <v>17935</v>
      </c>
      <c r="E9043" s="9" t="s">
        <v>451</v>
      </c>
      <c r="F9043" s="9"/>
      <c r="G9043" s="9"/>
      <c r="H9043" s="10" t="s">
        <v>1350</v>
      </c>
      <c r="I9043" s="10"/>
      <c r="J9043" s="10" t="s">
        <v>11659</v>
      </c>
      <c r="K9043" s="10" t="s">
        <v>11660</v>
      </c>
      <c r="L9043" s="10" t="s">
        <v>614</v>
      </c>
      <c r="M9043" s="9" t="s">
        <v>456</v>
      </c>
      <c r="N9043" s="12" t="s">
        <v>11662</v>
      </c>
    </row>
    <row r="9044" customFormat="1" spans="1:14">
      <c r="A9044" s="9" t="s">
        <v>9126</v>
      </c>
      <c r="B9044" s="9"/>
      <c r="C9044" s="9" t="s">
        <v>17936</v>
      </c>
      <c r="D9044" s="9" t="s">
        <v>17937</v>
      </c>
      <c r="E9044" s="9" t="s">
        <v>451</v>
      </c>
      <c r="F9044" s="9"/>
      <c r="G9044" s="9"/>
      <c r="H9044" s="10" t="s">
        <v>1350</v>
      </c>
      <c r="I9044" s="10"/>
      <c r="J9044" s="10" t="s">
        <v>11659</v>
      </c>
      <c r="K9044" s="10" t="s">
        <v>11660</v>
      </c>
      <c r="L9044" s="10" t="s">
        <v>614</v>
      </c>
      <c r="M9044" s="9" t="s">
        <v>456</v>
      </c>
      <c r="N9044" s="12" t="s">
        <v>11662</v>
      </c>
    </row>
    <row r="9045" customFormat="1" spans="1:14">
      <c r="A9045" s="9" t="s">
        <v>9126</v>
      </c>
      <c r="B9045" s="9"/>
      <c r="C9045" s="9" t="s">
        <v>17938</v>
      </c>
      <c r="D9045" s="9" t="s">
        <v>17939</v>
      </c>
      <c r="E9045" s="9" t="s">
        <v>451</v>
      </c>
      <c r="F9045" s="9"/>
      <c r="G9045" s="9"/>
      <c r="H9045" s="10" t="s">
        <v>1350</v>
      </c>
      <c r="I9045" s="10"/>
      <c r="J9045" s="10" t="s">
        <v>11659</v>
      </c>
      <c r="K9045" s="10" t="s">
        <v>11660</v>
      </c>
      <c r="L9045" s="10" t="s">
        <v>614</v>
      </c>
      <c r="M9045" s="9" t="s">
        <v>456</v>
      </c>
      <c r="N9045" s="12" t="s">
        <v>11662</v>
      </c>
    </row>
    <row r="9046" customFormat="1" spans="1:14">
      <c r="A9046" s="9" t="s">
        <v>9126</v>
      </c>
      <c r="B9046" s="9"/>
      <c r="C9046" s="9" t="s">
        <v>17940</v>
      </c>
      <c r="D9046" s="9" t="s">
        <v>17941</v>
      </c>
      <c r="E9046" s="9" t="s">
        <v>451</v>
      </c>
      <c r="F9046" s="9"/>
      <c r="G9046" s="9"/>
      <c r="H9046" s="10" t="s">
        <v>1350</v>
      </c>
      <c r="I9046" s="10"/>
      <c r="J9046" s="10" t="s">
        <v>11659</v>
      </c>
      <c r="K9046" s="10" t="s">
        <v>11660</v>
      </c>
      <c r="L9046" s="10" t="s">
        <v>614</v>
      </c>
      <c r="M9046" s="9" t="s">
        <v>456</v>
      </c>
      <c r="N9046" s="12" t="s">
        <v>11662</v>
      </c>
    </row>
    <row r="9047" customFormat="1" spans="1:14">
      <c r="A9047" s="9" t="s">
        <v>9126</v>
      </c>
      <c r="B9047" s="9"/>
      <c r="C9047" s="9" t="s">
        <v>17942</v>
      </c>
      <c r="D9047" s="9" t="s">
        <v>17943</v>
      </c>
      <c r="E9047" s="9" t="s">
        <v>451</v>
      </c>
      <c r="F9047" s="9"/>
      <c r="G9047" s="9"/>
      <c r="H9047" s="10" t="s">
        <v>1350</v>
      </c>
      <c r="I9047" s="10"/>
      <c r="J9047" s="10" t="s">
        <v>11659</v>
      </c>
      <c r="K9047" s="10" t="s">
        <v>11660</v>
      </c>
      <c r="L9047" s="10" t="s">
        <v>614</v>
      </c>
      <c r="M9047" s="9" t="s">
        <v>456</v>
      </c>
      <c r="N9047" s="12" t="s">
        <v>11662</v>
      </c>
    </row>
    <row r="9048" customFormat="1" spans="1:14">
      <c r="A9048" s="9" t="s">
        <v>9126</v>
      </c>
      <c r="B9048" s="9"/>
      <c r="C9048" s="9" t="s">
        <v>17944</v>
      </c>
      <c r="D9048" s="9" t="s">
        <v>17945</v>
      </c>
      <c r="E9048" s="9" t="s">
        <v>451</v>
      </c>
      <c r="F9048" s="9"/>
      <c r="G9048" s="9"/>
      <c r="H9048" s="10" t="s">
        <v>1350</v>
      </c>
      <c r="I9048" s="10"/>
      <c r="J9048" s="10" t="s">
        <v>11659</v>
      </c>
      <c r="K9048" s="10" t="s">
        <v>11660</v>
      </c>
      <c r="L9048" s="10" t="s">
        <v>614</v>
      </c>
      <c r="M9048" s="9" t="s">
        <v>456</v>
      </c>
      <c r="N9048" s="12" t="s">
        <v>11662</v>
      </c>
    </row>
    <row r="9049" customFormat="1" spans="1:14">
      <c r="A9049" s="9" t="s">
        <v>9126</v>
      </c>
      <c r="B9049" s="9"/>
      <c r="C9049" s="9" t="s">
        <v>17946</v>
      </c>
      <c r="D9049" s="9" t="s">
        <v>17947</v>
      </c>
      <c r="E9049" s="9" t="s">
        <v>451</v>
      </c>
      <c r="F9049" s="9"/>
      <c r="G9049" s="9"/>
      <c r="H9049" s="10" t="s">
        <v>1350</v>
      </c>
      <c r="I9049" s="10"/>
      <c r="J9049" s="10" t="s">
        <v>11659</v>
      </c>
      <c r="K9049" s="10" t="s">
        <v>11660</v>
      </c>
      <c r="L9049" s="10" t="s">
        <v>614</v>
      </c>
      <c r="M9049" s="9" t="s">
        <v>456</v>
      </c>
      <c r="N9049" s="12" t="s">
        <v>11662</v>
      </c>
    </row>
    <row r="9050" customFormat="1" spans="1:14">
      <c r="A9050" s="9" t="s">
        <v>9126</v>
      </c>
      <c r="B9050" s="9"/>
      <c r="C9050" s="9" t="s">
        <v>17948</v>
      </c>
      <c r="D9050" s="9" t="s">
        <v>17949</v>
      </c>
      <c r="E9050" s="9" t="s">
        <v>451</v>
      </c>
      <c r="F9050" s="9"/>
      <c r="G9050" s="9"/>
      <c r="H9050" s="10" t="s">
        <v>1350</v>
      </c>
      <c r="I9050" s="10"/>
      <c r="J9050" s="10" t="s">
        <v>11659</v>
      </c>
      <c r="K9050" s="10" t="s">
        <v>11660</v>
      </c>
      <c r="L9050" s="10" t="s">
        <v>614</v>
      </c>
      <c r="M9050" s="9" t="s">
        <v>456</v>
      </c>
      <c r="N9050" s="12" t="s">
        <v>11662</v>
      </c>
    </row>
    <row r="9051" customFormat="1" spans="1:14">
      <c r="A9051" s="9" t="s">
        <v>9126</v>
      </c>
      <c r="B9051" s="9"/>
      <c r="C9051" s="9" t="s">
        <v>17950</v>
      </c>
      <c r="D9051" s="9" t="s">
        <v>17951</v>
      </c>
      <c r="E9051" s="9" t="s">
        <v>451</v>
      </c>
      <c r="F9051" s="9"/>
      <c r="G9051" s="9"/>
      <c r="H9051" s="10" t="s">
        <v>1350</v>
      </c>
      <c r="I9051" s="10"/>
      <c r="J9051" s="10" t="s">
        <v>11659</v>
      </c>
      <c r="K9051" s="10" t="s">
        <v>11660</v>
      </c>
      <c r="L9051" s="10" t="s">
        <v>614</v>
      </c>
      <c r="M9051" s="9" t="s">
        <v>456</v>
      </c>
      <c r="N9051" s="12" t="s">
        <v>11662</v>
      </c>
    </row>
    <row r="9052" customFormat="1" spans="1:14">
      <c r="A9052" s="9" t="s">
        <v>9126</v>
      </c>
      <c r="B9052" s="9"/>
      <c r="C9052" s="9" t="s">
        <v>17952</v>
      </c>
      <c r="D9052" s="9" t="s">
        <v>17953</v>
      </c>
      <c r="E9052" s="9" t="s">
        <v>451</v>
      </c>
      <c r="F9052" s="9"/>
      <c r="G9052" s="9"/>
      <c r="H9052" s="10" t="s">
        <v>1350</v>
      </c>
      <c r="I9052" s="10"/>
      <c r="J9052" s="10" t="s">
        <v>11659</v>
      </c>
      <c r="K9052" s="10" t="s">
        <v>11660</v>
      </c>
      <c r="L9052" s="10" t="s">
        <v>614</v>
      </c>
      <c r="M9052" s="9" t="s">
        <v>456</v>
      </c>
      <c r="N9052" s="12" t="s">
        <v>11662</v>
      </c>
    </row>
    <row r="9053" customFormat="1" spans="1:14">
      <c r="A9053" s="9" t="s">
        <v>9126</v>
      </c>
      <c r="B9053" s="9"/>
      <c r="C9053" s="9" t="s">
        <v>17954</v>
      </c>
      <c r="D9053" s="9" t="s">
        <v>17955</v>
      </c>
      <c r="E9053" s="9" t="s">
        <v>451</v>
      </c>
      <c r="F9053" s="9"/>
      <c r="G9053" s="9"/>
      <c r="H9053" s="10" t="s">
        <v>1350</v>
      </c>
      <c r="I9053" s="10"/>
      <c r="J9053" s="10" t="s">
        <v>11659</v>
      </c>
      <c r="K9053" s="10" t="s">
        <v>11660</v>
      </c>
      <c r="L9053" s="10" t="s">
        <v>614</v>
      </c>
      <c r="M9053" s="9" t="s">
        <v>456</v>
      </c>
      <c r="N9053" s="12" t="s">
        <v>11662</v>
      </c>
    </row>
    <row r="9054" customFormat="1" spans="1:14">
      <c r="A9054" s="9" t="s">
        <v>9126</v>
      </c>
      <c r="B9054" s="9"/>
      <c r="C9054" s="9" t="s">
        <v>17956</v>
      </c>
      <c r="D9054" s="9" t="s">
        <v>17957</v>
      </c>
      <c r="E9054" s="9" t="s">
        <v>451</v>
      </c>
      <c r="F9054" s="9"/>
      <c r="G9054" s="9"/>
      <c r="H9054" s="10" t="s">
        <v>1350</v>
      </c>
      <c r="I9054" s="10"/>
      <c r="J9054" s="10" t="s">
        <v>11659</v>
      </c>
      <c r="K9054" s="10" t="s">
        <v>11660</v>
      </c>
      <c r="L9054" s="10" t="s">
        <v>614</v>
      </c>
      <c r="M9054" s="9" t="s">
        <v>456</v>
      </c>
      <c r="N9054" s="12" t="s">
        <v>11662</v>
      </c>
    </row>
    <row r="9055" customFormat="1" spans="1:14">
      <c r="A9055" s="9" t="s">
        <v>9126</v>
      </c>
      <c r="B9055" s="9"/>
      <c r="C9055" s="9" t="s">
        <v>17958</v>
      </c>
      <c r="D9055" s="9" t="s">
        <v>17959</v>
      </c>
      <c r="E9055" s="9" t="s">
        <v>451</v>
      </c>
      <c r="F9055" s="9"/>
      <c r="G9055" s="9"/>
      <c r="H9055" s="10" t="s">
        <v>1350</v>
      </c>
      <c r="I9055" s="10"/>
      <c r="J9055" s="10" t="s">
        <v>11659</v>
      </c>
      <c r="K9055" s="10" t="s">
        <v>11660</v>
      </c>
      <c r="L9055" s="10" t="s">
        <v>614</v>
      </c>
      <c r="M9055" s="9" t="s">
        <v>456</v>
      </c>
      <c r="N9055" s="12" t="s">
        <v>11662</v>
      </c>
    </row>
    <row r="9056" customFormat="1" spans="1:14">
      <c r="A9056" s="9" t="s">
        <v>9126</v>
      </c>
      <c r="B9056" s="9"/>
      <c r="C9056" s="9" t="s">
        <v>17960</v>
      </c>
      <c r="D9056" s="9" t="s">
        <v>17961</v>
      </c>
      <c r="E9056" s="9" t="s">
        <v>451</v>
      </c>
      <c r="F9056" s="9"/>
      <c r="G9056" s="9"/>
      <c r="H9056" s="10" t="s">
        <v>1350</v>
      </c>
      <c r="I9056" s="10"/>
      <c r="J9056" s="10" t="s">
        <v>11659</v>
      </c>
      <c r="K9056" s="10" t="s">
        <v>11660</v>
      </c>
      <c r="L9056" s="10" t="s">
        <v>614</v>
      </c>
      <c r="M9056" s="9" t="s">
        <v>456</v>
      </c>
      <c r="N9056" s="12" t="s">
        <v>11662</v>
      </c>
    </row>
    <row r="9057" customFormat="1" spans="1:14">
      <c r="A9057" s="9" t="s">
        <v>9126</v>
      </c>
      <c r="B9057" s="9"/>
      <c r="C9057" s="9" t="s">
        <v>17962</v>
      </c>
      <c r="D9057" s="9" t="s">
        <v>17963</v>
      </c>
      <c r="E9057" s="9" t="s">
        <v>451</v>
      </c>
      <c r="F9057" s="9"/>
      <c r="G9057" s="9"/>
      <c r="H9057" s="10" t="s">
        <v>1350</v>
      </c>
      <c r="I9057" s="10"/>
      <c r="J9057" s="10" t="s">
        <v>11659</v>
      </c>
      <c r="K9057" s="10" t="s">
        <v>11660</v>
      </c>
      <c r="L9057" s="10" t="s">
        <v>614</v>
      </c>
      <c r="M9057" s="9" t="s">
        <v>456</v>
      </c>
      <c r="N9057" s="12" t="s">
        <v>11662</v>
      </c>
    </row>
    <row r="9058" customFormat="1" spans="1:14">
      <c r="A9058" s="9" t="s">
        <v>9126</v>
      </c>
      <c r="B9058" s="9"/>
      <c r="C9058" s="9" t="s">
        <v>17964</v>
      </c>
      <c r="D9058" s="9" t="s">
        <v>17965</v>
      </c>
      <c r="E9058" s="9" t="s">
        <v>451</v>
      </c>
      <c r="F9058" s="9"/>
      <c r="G9058" s="9"/>
      <c r="H9058" s="10" t="s">
        <v>1350</v>
      </c>
      <c r="I9058" s="10"/>
      <c r="J9058" s="10" t="s">
        <v>11659</v>
      </c>
      <c r="K9058" s="10" t="s">
        <v>11660</v>
      </c>
      <c r="L9058" s="10" t="s">
        <v>614</v>
      </c>
      <c r="M9058" s="9" t="s">
        <v>456</v>
      </c>
      <c r="N9058" s="12" t="s">
        <v>11662</v>
      </c>
    </row>
    <row r="9059" customFormat="1" spans="1:14">
      <c r="A9059" s="9" t="s">
        <v>9126</v>
      </c>
      <c r="B9059" s="9"/>
      <c r="C9059" s="9" t="s">
        <v>17966</v>
      </c>
      <c r="D9059" s="9" t="s">
        <v>17967</v>
      </c>
      <c r="E9059" s="9" t="s">
        <v>451</v>
      </c>
      <c r="F9059" s="9"/>
      <c r="G9059" s="9"/>
      <c r="H9059" s="10" t="s">
        <v>1350</v>
      </c>
      <c r="I9059" s="10"/>
      <c r="J9059" s="10" t="s">
        <v>11659</v>
      </c>
      <c r="K9059" s="10" t="s">
        <v>11660</v>
      </c>
      <c r="L9059" s="10" t="s">
        <v>614</v>
      </c>
      <c r="M9059" s="9" t="s">
        <v>456</v>
      </c>
      <c r="N9059" s="12" t="s">
        <v>11662</v>
      </c>
    </row>
    <row r="9060" customFormat="1" spans="1:14">
      <c r="A9060" s="9" t="s">
        <v>9126</v>
      </c>
      <c r="B9060" s="9"/>
      <c r="C9060" s="9" t="s">
        <v>17968</v>
      </c>
      <c r="D9060" s="9" t="s">
        <v>17969</v>
      </c>
      <c r="E9060" s="9" t="s">
        <v>451</v>
      </c>
      <c r="F9060" s="9"/>
      <c r="G9060" s="9"/>
      <c r="H9060" s="10" t="s">
        <v>1350</v>
      </c>
      <c r="I9060" s="10"/>
      <c r="J9060" s="10" t="s">
        <v>11659</v>
      </c>
      <c r="K9060" s="10" t="s">
        <v>11660</v>
      </c>
      <c r="L9060" s="10" t="s">
        <v>614</v>
      </c>
      <c r="M9060" s="9" t="s">
        <v>456</v>
      </c>
      <c r="N9060" s="12" t="s">
        <v>11662</v>
      </c>
    </row>
    <row r="9061" customFormat="1" spans="1:14">
      <c r="A9061" s="9" t="s">
        <v>9126</v>
      </c>
      <c r="B9061" s="9"/>
      <c r="C9061" s="9" t="s">
        <v>17970</v>
      </c>
      <c r="D9061" s="9" t="s">
        <v>17971</v>
      </c>
      <c r="E9061" s="9" t="s">
        <v>451</v>
      </c>
      <c r="F9061" s="9"/>
      <c r="G9061" s="9"/>
      <c r="H9061" s="10" t="s">
        <v>1350</v>
      </c>
      <c r="I9061" s="10"/>
      <c r="J9061" s="10" t="s">
        <v>11659</v>
      </c>
      <c r="K9061" s="10" t="s">
        <v>11660</v>
      </c>
      <c r="L9061" s="10" t="s">
        <v>614</v>
      </c>
      <c r="M9061" s="9" t="s">
        <v>456</v>
      </c>
      <c r="N9061" s="12" t="s">
        <v>11662</v>
      </c>
    </row>
    <row r="9062" customFormat="1" spans="1:14">
      <c r="A9062" s="9" t="s">
        <v>9126</v>
      </c>
      <c r="B9062" s="9"/>
      <c r="C9062" s="9" t="s">
        <v>17972</v>
      </c>
      <c r="D9062" s="9" t="s">
        <v>17973</v>
      </c>
      <c r="E9062" s="9" t="s">
        <v>451</v>
      </c>
      <c r="F9062" s="9"/>
      <c r="G9062" s="9"/>
      <c r="H9062" s="10" t="s">
        <v>1350</v>
      </c>
      <c r="I9062" s="10"/>
      <c r="J9062" s="10" t="s">
        <v>11659</v>
      </c>
      <c r="K9062" s="10" t="s">
        <v>11660</v>
      </c>
      <c r="L9062" s="10" t="s">
        <v>614</v>
      </c>
      <c r="M9062" s="9" t="s">
        <v>456</v>
      </c>
      <c r="N9062" s="12" t="s">
        <v>11662</v>
      </c>
    </row>
    <row r="9063" customFormat="1" spans="1:14">
      <c r="A9063" s="9" t="s">
        <v>9126</v>
      </c>
      <c r="B9063" s="9"/>
      <c r="C9063" s="9" t="s">
        <v>17974</v>
      </c>
      <c r="D9063" s="9" t="s">
        <v>17975</v>
      </c>
      <c r="E9063" s="9" t="s">
        <v>451</v>
      </c>
      <c r="F9063" s="9"/>
      <c r="G9063" s="9"/>
      <c r="H9063" s="10" t="s">
        <v>1350</v>
      </c>
      <c r="I9063" s="10"/>
      <c r="J9063" s="10" t="s">
        <v>11659</v>
      </c>
      <c r="K9063" s="10" t="s">
        <v>11660</v>
      </c>
      <c r="L9063" s="10" t="s">
        <v>614</v>
      </c>
      <c r="M9063" s="9" t="s">
        <v>456</v>
      </c>
      <c r="N9063" s="12" t="s">
        <v>11662</v>
      </c>
    </row>
    <row r="9064" customFormat="1" spans="1:14">
      <c r="A9064" s="9" t="s">
        <v>9126</v>
      </c>
      <c r="B9064" s="9"/>
      <c r="C9064" s="9" t="s">
        <v>17976</v>
      </c>
      <c r="D9064" s="9" t="s">
        <v>17977</v>
      </c>
      <c r="E9064" s="9" t="s">
        <v>451</v>
      </c>
      <c r="F9064" s="9"/>
      <c r="G9064" s="9"/>
      <c r="H9064" s="10" t="s">
        <v>1350</v>
      </c>
      <c r="I9064" s="10"/>
      <c r="J9064" s="10" t="s">
        <v>11659</v>
      </c>
      <c r="K9064" s="10" t="s">
        <v>11660</v>
      </c>
      <c r="L9064" s="10" t="s">
        <v>614</v>
      </c>
      <c r="M9064" s="9" t="s">
        <v>456</v>
      </c>
      <c r="N9064" s="12" t="s">
        <v>11662</v>
      </c>
    </row>
    <row r="9065" customFormat="1" spans="1:14">
      <c r="A9065" s="9" t="s">
        <v>9126</v>
      </c>
      <c r="B9065" s="9"/>
      <c r="C9065" s="9" t="s">
        <v>17978</v>
      </c>
      <c r="D9065" s="9" t="s">
        <v>17979</v>
      </c>
      <c r="E9065" s="9" t="s">
        <v>451</v>
      </c>
      <c r="F9065" s="9"/>
      <c r="G9065" s="9"/>
      <c r="H9065" s="10" t="s">
        <v>1350</v>
      </c>
      <c r="I9065" s="10"/>
      <c r="J9065" s="10" t="s">
        <v>11659</v>
      </c>
      <c r="K9065" s="10" t="s">
        <v>11660</v>
      </c>
      <c r="L9065" s="10" t="s">
        <v>614</v>
      </c>
      <c r="M9065" s="9" t="s">
        <v>456</v>
      </c>
      <c r="N9065" s="12" t="s">
        <v>11662</v>
      </c>
    </row>
    <row r="9066" customFormat="1" spans="1:14">
      <c r="A9066" s="9" t="s">
        <v>9126</v>
      </c>
      <c r="B9066" s="9"/>
      <c r="C9066" s="9" t="s">
        <v>17980</v>
      </c>
      <c r="D9066" s="9" t="s">
        <v>17981</v>
      </c>
      <c r="E9066" s="9" t="s">
        <v>451</v>
      </c>
      <c r="F9066" s="9"/>
      <c r="G9066" s="9"/>
      <c r="H9066" s="10" t="s">
        <v>1350</v>
      </c>
      <c r="I9066" s="10"/>
      <c r="J9066" s="10" t="s">
        <v>11659</v>
      </c>
      <c r="K9066" s="10" t="s">
        <v>11660</v>
      </c>
      <c r="L9066" s="10" t="s">
        <v>614</v>
      </c>
      <c r="M9066" s="9" t="s">
        <v>456</v>
      </c>
      <c r="N9066" s="12" t="s">
        <v>11662</v>
      </c>
    </row>
    <row r="9067" customFormat="1" spans="1:14">
      <c r="A9067" s="9" t="s">
        <v>9126</v>
      </c>
      <c r="B9067" s="9"/>
      <c r="C9067" s="9" t="s">
        <v>17982</v>
      </c>
      <c r="D9067" s="9" t="s">
        <v>17983</v>
      </c>
      <c r="E9067" s="9" t="s">
        <v>451</v>
      </c>
      <c r="F9067" s="9"/>
      <c r="G9067" s="9"/>
      <c r="H9067" s="10" t="s">
        <v>1350</v>
      </c>
      <c r="I9067" s="10"/>
      <c r="J9067" s="10" t="s">
        <v>11659</v>
      </c>
      <c r="K9067" s="10" t="s">
        <v>11660</v>
      </c>
      <c r="L9067" s="10" t="s">
        <v>614</v>
      </c>
      <c r="M9067" s="9" t="s">
        <v>456</v>
      </c>
      <c r="N9067" s="12" t="s">
        <v>11662</v>
      </c>
    </row>
    <row r="9068" customFormat="1" spans="1:14">
      <c r="A9068" s="9" t="s">
        <v>9126</v>
      </c>
      <c r="B9068" s="9"/>
      <c r="C9068" s="9" t="s">
        <v>17984</v>
      </c>
      <c r="D9068" s="9" t="s">
        <v>17985</v>
      </c>
      <c r="E9068" s="9" t="s">
        <v>451</v>
      </c>
      <c r="F9068" s="9"/>
      <c r="G9068" s="9"/>
      <c r="H9068" s="10" t="s">
        <v>1350</v>
      </c>
      <c r="I9068" s="10"/>
      <c r="J9068" s="10" t="s">
        <v>11659</v>
      </c>
      <c r="K9068" s="10" t="s">
        <v>11660</v>
      </c>
      <c r="L9068" s="10" t="s">
        <v>614</v>
      </c>
      <c r="M9068" s="9" t="s">
        <v>456</v>
      </c>
      <c r="N9068" s="12" t="s">
        <v>11662</v>
      </c>
    </row>
    <row r="9069" customFormat="1" spans="1:14">
      <c r="A9069" s="9" t="s">
        <v>9126</v>
      </c>
      <c r="B9069" s="9"/>
      <c r="C9069" s="9" t="s">
        <v>17986</v>
      </c>
      <c r="D9069" s="9" t="s">
        <v>17987</v>
      </c>
      <c r="E9069" s="9" t="s">
        <v>451</v>
      </c>
      <c r="F9069" s="9"/>
      <c r="G9069" s="9"/>
      <c r="H9069" s="10" t="s">
        <v>1350</v>
      </c>
      <c r="I9069" s="10"/>
      <c r="J9069" s="10" t="s">
        <v>11659</v>
      </c>
      <c r="K9069" s="10" t="s">
        <v>11660</v>
      </c>
      <c r="L9069" s="10" t="s">
        <v>614</v>
      </c>
      <c r="M9069" s="9" t="s">
        <v>456</v>
      </c>
      <c r="N9069" s="12" t="s">
        <v>11662</v>
      </c>
    </row>
    <row r="9070" customFormat="1" spans="1:14">
      <c r="A9070" s="9" t="s">
        <v>9126</v>
      </c>
      <c r="B9070" s="9"/>
      <c r="C9070" s="9" t="s">
        <v>17988</v>
      </c>
      <c r="D9070" s="9" t="s">
        <v>17989</v>
      </c>
      <c r="E9070" s="9" t="s">
        <v>451</v>
      </c>
      <c r="F9070" s="9"/>
      <c r="G9070" s="9"/>
      <c r="H9070" s="10" t="s">
        <v>1350</v>
      </c>
      <c r="I9070" s="10"/>
      <c r="J9070" s="10" t="s">
        <v>11659</v>
      </c>
      <c r="K9070" s="10" t="s">
        <v>11660</v>
      </c>
      <c r="L9070" s="10" t="s">
        <v>614</v>
      </c>
      <c r="M9070" s="9" t="s">
        <v>456</v>
      </c>
      <c r="N9070" s="12" t="s">
        <v>11662</v>
      </c>
    </row>
    <row r="9071" customFormat="1" spans="1:14">
      <c r="A9071" s="9" t="s">
        <v>9126</v>
      </c>
      <c r="B9071" s="9"/>
      <c r="C9071" s="9" t="s">
        <v>17990</v>
      </c>
      <c r="D9071" s="9" t="s">
        <v>17991</v>
      </c>
      <c r="E9071" s="9" t="s">
        <v>451</v>
      </c>
      <c r="F9071" s="9"/>
      <c r="G9071" s="9"/>
      <c r="H9071" s="10" t="s">
        <v>1350</v>
      </c>
      <c r="I9071" s="10"/>
      <c r="J9071" s="10" t="s">
        <v>11659</v>
      </c>
      <c r="K9071" s="10" t="s">
        <v>11660</v>
      </c>
      <c r="L9071" s="10" t="s">
        <v>614</v>
      </c>
      <c r="M9071" s="9" t="s">
        <v>456</v>
      </c>
      <c r="N9071" s="12" t="s">
        <v>11662</v>
      </c>
    </row>
    <row r="9072" customFormat="1" spans="1:14">
      <c r="A9072" s="9" t="s">
        <v>9126</v>
      </c>
      <c r="B9072" s="9"/>
      <c r="C9072" s="9" t="s">
        <v>17992</v>
      </c>
      <c r="D9072" s="9" t="s">
        <v>17993</v>
      </c>
      <c r="E9072" s="9" t="s">
        <v>451</v>
      </c>
      <c r="F9072" s="9"/>
      <c r="G9072" s="9"/>
      <c r="H9072" s="10" t="s">
        <v>1350</v>
      </c>
      <c r="I9072" s="10"/>
      <c r="J9072" s="10" t="s">
        <v>11659</v>
      </c>
      <c r="K9072" s="10" t="s">
        <v>11660</v>
      </c>
      <c r="L9072" s="10" t="s">
        <v>614</v>
      </c>
      <c r="M9072" s="9" t="s">
        <v>456</v>
      </c>
      <c r="N9072" s="12" t="s">
        <v>11662</v>
      </c>
    </row>
    <row r="9073" customFormat="1" spans="1:14">
      <c r="A9073" s="9" t="s">
        <v>9126</v>
      </c>
      <c r="B9073" s="9"/>
      <c r="C9073" s="9" t="s">
        <v>17994</v>
      </c>
      <c r="D9073" s="9" t="s">
        <v>17995</v>
      </c>
      <c r="E9073" s="9" t="s">
        <v>451</v>
      </c>
      <c r="F9073" s="9"/>
      <c r="G9073" s="9"/>
      <c r="H9073" s="10" t="s">
        <v>1350</v>
      </c>
      <c r="I9073" s="10"/>
      <c r="J9073" s="10" t="s">
        <v>11659</v>
      </c>
      <c r="K9073" s="10" t="s">
        <v>11660</v>
      </c>
      <c r="L9073" s="10" t="s">
        <v>614</v>
      </c>
      <c r="M9073" s="9" t="s">
        <v>456</v>
      </c>
      <c r="N9073" s="12" t="s">
        <v>11662</v>
      </c>
    </row>
    <row r="9074" customFormat="1" spans="1:14">
      <c r="A9074" s="9" t="s">
        <v>9126</v>
      </c>
      <c r="B9074" s="9"/>
      <c r="C9074" s="9" t="s">
        <v>17996</v>
      </c>
      <c r="D9074" s="9" t="s">
        <v>17997</v>
      </c>
      <c r="E9074" s="9" t="s">
        <v>451</v>
      </c>
      <c r="F9074" s="9"/>
      <c r="G9074" s="9"/>
      <c r="H9074" s="10" t="s">
        <v>1350</v>
      </c>
      <c r="I9074" s="10"/>
      <c r="J9074" s="10" t="s">
        <v>11659</v>
      </c>
      <c r="K9074" s="10" t="s">
        <v>11660</v>
      </c>
      <c r="L9074" s="10" t="s">
        <v>614</v>
      </c>
      <c r="M9074" s="9" t="s">
        <v>456</v>
      </c>
      <c r="N9074" s="12" t="s">
        <v>11662</v>
      </c>
    </row>
    <row r="9075" customFormat="1" spans="1:14">
      <c r="A9075" s="9" t="s">
        <v>9126</v>
      </c>
      <c r="B9075" s="9"/>
      <c r="C9075" s="9" t="s">
        <v>17998</v>
      </c>
      <c r="D9075" s="9" t="s">
        <v>17999</v>
      </c>
      <c r="E9075" s="9" t="s">
        <v>451</v>
      </c>
      <c r="F9075" s="9"/>
      <c r="G9075" s="9"/>
      <c r="H9075" s="10" t="s">
        <v>1350</v>
      </c>
      <c r="I9075" s="10"/>
      <c r="J9075" s="10" t="s">
        <v>11659</v>
      </c>
      <c r="K9075" s="10" t="s">
        <v>11660</v>
      </c>
      <c r="L9075" s="10" t="s">
        <v>614</v>
      </c>
      <c r="M9075" s="9" t="s">
        <v>456</v>
      </c>
      <c r="N9075" s="12" t="s">
        <v>11662</v>
      </c>
    </row>
    <row r="9076" customFormat="1" spans="1:14">
      <c r="A9076" s="9" t="s">
        <v>9126</v>
      </c>
      <c r="B9076" s="9"/>
      <c r="C9076" s="9" t="s">
        <v>18000</v>
      </c>
      <c r="D9076" s="9" t="s">
        <v>18001</v>
      </c>
      <c r="E9076" s="9" t="s">
        <v>451</v>
      </c>
      <c r="F9076" s="9"/>
      <c r="G9076" s="9"/>
      <c r="H9076" s="10" t="s">
        <v>1350</v>
      </c>
      <c r="I9076" s="10"/>
      <c r="J9076" s="10" t="s">
        <v>11659</v>
      </c>
      <c r="K9076" s="10" t="s">
        <v>11660</v>
      </c>
      <c r="L9076" s="10" t="s">
        <v>614</v>
      </c>
      <c r="M9076" s="9" t="s">
        <v>456</v>
      </c>
      <c r="N9076" s="12" t="s">
        <v>11662</v>
      </c>
    </row>
    <row r="9077" customFormat="1" spans="1:14">
      <c r="A9077" s="9" t="s">
        <v>9126</v>
      </c>
      <c r="B9077" s="9"/>
      <c r="C9077" s="9" t="s">
        <v>18002</v>
      </c>
      <c r="D9077" s="9" t="s">
        <v>18003</v>
      </c>
      <c r="E9077" s="9" t="s">
        <v>451</v>
      </c>
      <c r="F9077" s="9"/>
      <c r="G9077" s="9"/>
      <c r="H9077" s="10" t="s">
        <v>1350</v>
      </c>
      <c r="I9077" s="10"/>
      <c r="J9077" s="10" t="s">
        <v>11659</v>
      </c>
      <c r="K9077" s="10" t="s">
        <v>11660</v>
      </c>
      <c r="L9077" s="10" t="s">
        <v>614</v>
      </c>
      <c r="M9077" s="9" t="s">
        <v>456</v>
      </c>
      <c r="N9077" s="12" t="s">
        <v>11662</v>
      </c>
    </row>
    <row r="9078" customFormat="1" spans="1:14">
      <c r="A9078" s="9" t="s">
        <v>9126</v>
      </c>
      <c r="B9078" s="9"/>
      <c r="C9078" s="9" t="s">
        <v>18004</v>
      </c>
      <c r="D9078" s="9" t="s">
        <v>18005</v>
      </c>
      <c r="E9078" s="9" t="s">
        <v>451</v>
      </c>
      <c r="F9078" s="9"/>
      <c r="G9078" s="9"/>
      <c r="H9078" s="10" t="s">
        <v>1350</v>
      </c>
      <c r="I9078" s="10"/>
      <c r="J9078" s="10" t="s">
        <v>11659</v>
      </c>
      <c r="K9078" s="10" t="s">
        <v>11660</v>
      </c>
      <c r="L9078" s="10" t="s">
        <v>614</v>
      </c>
      <c r="M9078" s="9" t="s">
        <v>456</v>
      </c>
      <c r="N9078" s="12" t="s">
        <v>11662</v>
      </c>
    </row>
    <row r="9079" customFormat="1" spans="1:14">
      <c r="A9079" s="9" t="s">
        <v>9126</v>
      </c>
      <c r="B9079" s="9"/>
      <c r="C9079" s="9" t="s">
        <v>18006</v>
      </c>
      <c r="D9079" s="9" t="s">
        <v>18007</v>
      </c>
      <c r="E9079" s="9" t="s">
        <v>451</v>
      </c>
      <c r="F9079" s="9"/>
      <c r="G9079" s="9"/>
      <c r="H9079" s="10" t="s">
        <v>1350</v>
      </c>
      <c r="I9079" s="10"/>
      <c r="J9079" s="10" t="s">
        <v>11659</v>
      </c>
      <c r="K9079" s="10" t="s">
        <v>11660</v>
      </c>
      <c r="L9079" s="10" t="s">
        <v>614</v>
      </c>
      <c r="M9079" s="9" t="s">
        <v>456</v>
      </c>
      <c r="N9079" s="12" t="s">
        <v>11662</v>
      </c>
    </row>
    <row r="9080" customFormat="1" spans="1:14">
      <c r="A9080" s="9" t="s">
        <v>9126</v>
      </c>
      <c r="B9080" s="9"/>
      <c r="C9080" s="9" t="s">
        <v>18008</v>
      </c>
      <c r="D9080" s="9" t="s">
        <v>18009</v>
      </c>
      <c r="E9080" s="9" t="s">
        <v>451</v>
      </c>
      <c r="F9080" s="9"/>
      <c r="G9080" s="9"/>
      <c r="H9080" s="10" t="s">
        <v>1350</v>
      </c>
      <c r="I9080" s="10"/>
      <c r="J9080" s="10" t="s">
        <v>11659</v>
      </c>
      <c r="K9080" s="10" t="s">
        <v>11660</v>
      </c>
      <c r="L9080" s="10" t="s">
        <v>614</v>
      </c>
      <c r="M9080" s="9" t="s">
        <v>456</v>
      </c>
      <c r="N9080" s="12" t="s">
        <v>11662</v>
      </c>
    </row>
    <row r="9081" customFormat="1" spans="1:14">
      <c r="A9081" s="9" t="s">
        <v>9126</v>
      </c>
      <c r="B9081" s="9"/>
      <c r="C9081" s="9" t="s">
        <v>18010</v>
      </c>
      <c r="D9081" s="9" t="s">
        <v>18011</v>
      </c>
      <c r="E9081" s="9" t="s">
        <v>451</v>
      </c>
      <c r="F9081" s="9"/>
      <c r="G9081" s="9"/>
      <c r="H9081" s="10" t="s">
        <v>1350</v>
      </c>
      <c r="I9081" s="10"/>
      <c r="J9081" s="10" t="s">
        <v>11659</v>
      </c>
      <c r="K9081" s="10" t="s">
        <v>11660</v>
      </c>
      <c r="L9081" s="10" t="s">
        <v>614</v>
      </c>
      <c r="M9081" s="9" t="s">
        <v>456</v>
      </c>
      <c r="N9081" s="12" t="s">
        <v>11662</v>
      </c>
    </row>
    <row r="9082" customFormat="1" spans="1:14">
      <c r="A9082" s="9" t="s">
        <v>9126</v>
      </c>
      <c r="B9082" s="9"/>
      <c r="C9082" s="9" t="s">
        <v>18012</v>
      </c>
      <c r="D9082" s="9" t="s">
        <v>18013</v>
      </c>
      <c r="E9082" s="9" t="s">
        <v>451</v>
      </c>
      <c r="F9082" s="9"/>
      <c r="G9082" s="9"/>
      <c r="H9082" s="10" t="s">
        <v>1350</v>
      </c>
      <c r="I9082" s="10"/>
      <c r="J9082" s="10" t="s">
        <v>11659</v>
      </c>
      <c r="K9082" s="10" t="s">
        <v>11660</v>
      </c>
      <c r="L9082" s="10" t="s">
        <v>614</v>
      </c>
      <c r="M9082" s="9" t="s">
        <v>456</v>
      </c>
      <c r="N9082" s="12" t="s">
        <v>11662</v>
      </c>
    </row>
    <row r="9083" customFormat="1" spans="1:14">
      <c r="A9083" s="9" t="s">
        <v>9126</v>
      </c>
      <c r="B9083" s="9"/>
      <c r="C9083" s="9" t="s">
        <v>18014</v>
      </c>
      <c r="D9083" s="9" t="s">
        <v>18015</v>
      </c>
      <c r="E9083" s="9" t="s">
        <v>451</v>
      </c>
      <c r="F9083" s="9"/>
      <c r="G9083" s="9"/>
      <c r="H9083" s="10" t="s">
        <v>1350</v>
      </c>
      <c r="I9083" s="10"/>
      <c r="J9083" s="10" t="s">
        <v>11659</v>
      </c>
      <c r="K9083" s="10" t="s">
        <v>11660</v>
      </c>
      <c r="L9083" s="10" t="s">
        <v>614</v>
      </c>
      <c r="M9083" s="9" t="s">
        <v>456</v>
      </c>
      <c r="N9083" s="12" t="s">
        <v>11662</v>
      </c>
    </row>
    <row r="9084" customFormat="1" spans="1:14">
      <c r="A9084" s="9" t="s">
        <v>9126</v>
      </c>
      <c r="B9084" s="9"/>
      <c r="C9084" s="9" t="s">
        <v>18016</v>
      </c>
      <c r="D9084" s="9" t="s">
        <v>18017</v>
      </c>
      <c r="E9084" s="9" t="s">
        <v>451</v>
      </c>
      <c r="F9084" s="9"/>
      <c r="G9084" s="9"/>
      <c r="H9084" s="10" t="s">
        <v>1350</v>
      </c>
      <c r="I9084" s="10"/>
      <c r="J9084" s="10" t="s">
        <v>11659</v>
      </c>
      <c r="K9084" s="10" t="s">
        <v>11660</v>
      </c>
      <c r="L9084" s="10" t="s">
        <v>614</v>
      </c>
      <c r="M9084" s="9" t="s">
        <v>456</v>
      </c>
      <c r="N9084" s="12" t="s">
        <v>11662</v>
      </c>
    </row>
    <row r="9085" customFormat="1" spans="1:14">
      <c r="A9085" s="9" t="s">
        <v>9126</v>
      </c>
      <c r="B9085" s="9"/>
      <c r="C9085" s="9" t="s">
        <v>18018</v>
      </c>
      <c r="D9085" s="9" t="s">
        <v>18019</v>
      </c>
      <c r="E9085" s="9" t="s">
        <v>451</v>
      </c>
      <c r="F9085" s="9"/>
      <c r="G9085" s="9"/>
      <c r="H9085" s="10" t="s">
        <v>1350</v>
      </c>
      <c r="I9085" s="10"/>
      <c r="J9085" s="10" t="s">
        <v>11659</v>
      </c>
      <c r="K9085" s="10" t="s">
        <v>11660</v>
      </c>
      <c r="L9085" s="10" t="s">
        <v>614</v>
      </c>
      <c r="M9085" s="9" t="s">
        <v>456</v>
      </c>
      <c r="N9085" s="12" t="s">
        <v>11662</v>
      </c>
    </row>
    <row r="9086" customFormat="1" spans="1:14">
      <c r="A9086" s="9" t="s">
        <v>9126</v>
      </c>
      <c r="B9086" s="9"/>
      <c r="C9086" s="9" t="s">
        <v>18020</v>
      </c>
      <c r="D9086" s="9" t="s">
        <v>18021</v>
      </c>
      <c r="E9086" s="9" t="s">
        <v>451</v>
      </c>
      <c r="F9086" s="9"/>
      <c r="G9086" s="9"/>
      <c r="H9086" s="10" t="s">
        <v>1350</v>
      </c>
      <c r="I9086" s="10"/>
      <c r="J9086" s="10" t="s">
        <v>11659</v>
      </c>
      <c r="K9086" s="10" t="s">
        <v>11660</v>
      </c>
      <c r="L9086" s="10" t="s">
        <v>614</v>
      </c>
      <c r="M9086" s="9" t="s">
        <v>456</v>
      </c>
      <c r="N9086" s="12" t="s">
        <v>11662</v>
      </c>
    </row>
    <row r="9087" customFormat="1" spans="1:14">
      <c r="A9087" s="9" t="s">
        <v>9126</v>
      </c>
      <c r="B9087" s="9"/>
      <c r="C9087" s="9" t="s">
        <v>18022</v>
      </c>
      <c r="D9087" s="9" t="s">
        <v>18023</v>
      </c>
      <c r="E9087" s="9" t="s">
        <v>451</v>
      </c>
      <c r="F9087" s="9"/>
      <c r="G9087" s="9"/>
      <c r="H9087" s="10" t="s">
        <v>1350</v>
      </c>
      <c r="I9087" s="10"/>
      <c r="J9087" s="10" t="s">
        <v>11659</v>
      </c>
      <c r="K9087" s="10" t="s">
        <v>11660</v>
      </c>
      <c r="L9087" s="10" t="s">
        <v>614</v>
      </c>
      <c r="M9087" s="9" t="s">
        <v>456</v>
      </c>
      <c r="N9087" s="12" t="s">
        <v>11662</v>
      </c>
    </row>
    <row r="9088" customFormat="1" spans="1:14">
      <c r="A9088" s="9" t="s">
        <v>9126</v>
      </c>
      <c r="B9088" s="9"/>
      <c r="C9088" s="9" t="s">
        <v>18024</v>
      </c>
      <c r="D9088" s="9" t="s">
        <v>18025</v>
      </c>
      <c r="E9088" s="9" t="s">
        <v>451</v>
      </c>
      <c r="F9088" s="9"/>
      <c r="G9088" s="9"/>
      <c r="H9088" s="10" t="s">
        <v>1350</v>
      </c>
      <c r="I9088" s="10"/>
      <c r="J9088" s="10" t="s">
        <v>11659</v>
      </c>
      <c r="K9088" s="10" t="s">
        <v>11660</v>
      </c>
      <c r="L9088" s="10" t="s">
        <v>614</v>
      </c>
      <c r="M9088" s="9" t="s">
        <v>456</v>
      </c>
      <c r="N9088" s="12" t="s">
        <v>11662</v>
      </c>
    </row>
    <row r="9089" customFormat="1" spans="1:14">
      <c r="A9089" s="9" t="s">
        <v>9126</v>
      </c>
      <c r="B9089" s="9"/>
      <c r="C9089" s="9" t="s">
        <v>18026</v>
      </c>
      <c r="D9089" s="9" t="s">
        <v>18027</v>
      </c>
      <c r="E9089" s="9" t="s">
        <v>451</v>
      </c>
      <c r="F9089" s="9"/>
      <c r="G9089" s="9"/>
      <c r="H9089" s="10" t="s">
        <v>1350</v>
      </c>
      <c r="I9089" s="10"/>
      <c r="J9089" s="10" t="s">
        <v>11659</v>
      </c>
      <c r="K9089" s="10" t="s">
        <v>11660</v>
      </c>
      <c r="L9089" s="10" t="s">
        <v>614</v>
      </c>
      <c r="M9089" s="9" t="s">
        <v>456</v>
      </c>
      <c r="N9089" s="12" t="s">
        <v>11662</v>
      </c>
    </row>
    <row r="9090" customFormat="1" spans="1:14">
      <c r="A9090" s="9" t="s">
        <v>9126</v>
      </c>
      <c r="B9090" s="9"/>
      <c r="C9090" s="9" t="s">
        <v>18028</v>
      </c>
      <c r="D9090" s="9" t="s">
        <v>18029</v>
      </c>
      <c r="E9090" s="9" t="s">
        <v>451</v>
      </c>
      <c r="F9090" s="9"/>
      <c r="G9090" s="9"/>
      <c r="H9090" s="10" t="s">
        <v>1350</v>
      </c>
      <c r="I9090" s="10"/>
      <c r="J9090" s="10" t="s">
        <v>11659</v>
      </c>
      <c r="K9090" s="10" t="s">
        <v>11660</v>
      </c>
      <c r="L9090" s="10" t="s">
        <v>614</v>
      </c>
      <c r="M9090" s="9" t="s">
        <v>456</v>
      </c>
      <c r="N9090" s="12" t="s">
        <v>11662</v>
      </c>
    </row>
    <row r="9091" customFormat="1" spans="1:14">
      <c r="A9091" s="9" t="s">
        <v>9126</v>
      </c>
      <c r="B9091" s="9"/>
      <c r="C9091" s="9" t="s">
        <v>18030</v>
      </c>
      <c r="D9091" s="9" t="s">
        <v>18031</v>
      </c>
      <c r="E9091" s="9" t="s">
        <v>451</v>
      </c>
      <c r="F9091" s="9"/>
      <c r="G9091" s="9"/>
      <c r="H9091" s="10" t="s">
        <v>1350</v>
      </c>
      <c r="I9091" s="10"/>
      <c r="J9091" s="10" t="s">
        <v>11659</v>
      </c>
      <c r="K9091" s="10" t="s">
        <v>11660</v>
      </c>
      <c r="L9091" s="10" t="s">
        <v>614</v>
      </c>
      <c r="M9091" s="9" t="s">
        <v>456</v>
      </c>
      <c r="N9091" s="12" t="s">
        <v>11662</v>
      </c>
    </row>
    <row r="9092" customFormat="1" spans="1:14">
      <c r="A9092" s="9" t="s">
        <v>9126</v>
      </c>
      <c r="B9092" s="9"/>
      <c r="C9092" s="9" t="s">
        <v>18032</v>
      </c>
      <c r="D9092" s="9" t="s">
        <v>18033</v>
      </c>
      <c r="E9092" s="9" t="s">
        <v>451</v>
      </c>
      <c r="F9092" s="9"/>
      <c r="G9092" s="9"/>
      <c r="H9092" s="10" t="s">
        <v>1350</v>
      </c>
      <c r="I9092" s="10"/>
      <c r="J9092" s="10" t="s">
        <v>11659</v>
      </c>
      <c r="K9092" s="10" t="s">
        <v>11660</v>
      </c>
      <c r="L9092" s="10" t="s">
        <v>614</v>
      </c>
      <c r="M9092" s="9" t="s">
        <v>456</v>
      </c>
      <c r="N9092" s="12" t="s">
        <v>11662</v>
      </c>
    </row>
    <row r="9093" customFormat="1" spans="1:14">
      <c r="A9093" s="9" t="s">
        <v>9126</v>
      </c>
      <c r="B9093" s="9"/>
      <c r="C9093" s="9" t="s">
        <v>18034</v>
      </c>
      <c r="D9093" s="9" t="s">
        <v>18035</v>
      </c>
      <c r="E9093" s="9" t="s">
        <v>451</v>
      </c>
      <c r="F9093" s="9"/>
      <c r="G9093" s="9"/>
      <c r="H9093" s="10" t="s">
        <v>1350</v>
      </c>
      <c r="I9093" s="10"/>
      <c r="J9093" s="10" t="s">
        <v>11659</v>
      </c>
      <c r="K9093" s="10" t="s">
        <v>11660</v>
      </c>
      <c r="L9093" s="10" t="s">
        <v>614</v>
      </c>
      <c r="M9093" s="9" t="s">
        <v>456</v>
      </c>
      <c r="N9093" s="12" t="s">
        <v>11662</v>
      </c>
    </row>
    <row r="9094" customFormat="1" spans="1:14">
      <c r="A9094" s="9" t="s">
        <v>9126</v>
      </c>
      <c r="B9094" s="9"/>
      <c r="C9094" s="9" t="s">
        <v>18036</v>
      </c>
      <c r="D9094" s="9" t="s">
        <v>18037</v>
      </c>
      <c r="E9094" s="9" t="s">
        <v>451</v>
      </c>
      <c r="F9094" s="9"/>
      <c r="G9094" s="9"/>
      <c r="H9094" s="10" t="s">
        <v>1350</v>
      </c>
      <c r="I9094" s="10"/>
      <c r="J9094" s="10" t="s">
        <v>11659</v>
      </c>
      <c r="K9094" s="10" t="s">
        <v>11660</v>
      </c>
      <c r="L9094" s="10" t="s">
        <v>614</v>
      </c>
      <c r="M9094" s="9" t="s">
        <v>456</v>
      </c>
      <c r="N9094" s="12" t="s">
        <v>11662</v>
      </c>
    </row>
    <row r="9095" customFormat="1" spans="1:14">
      <c r="A9095" s="9" t="s">
        <v>9126</v>
      </c>
      <c r="B9095" s="9"/>
      <c r="C9095" s="9" t="s">
        <v>18038</v>
      </c>
      <c r="D9095" s="9" t="s">
        <v>18039</v>
      </c>
      <c r="E9095" s="9" t="s">
        <v>451</v>
      </c>
      <c r="F9095" s="9"/>
      <c r="G9095" s="9"/>
      <c r="H9095" s="10" t="s">
        <v>1350</v>
      </c>
      <c r="I9095" s="10"/>
      <c r="J9095" s="10" t="s">
        <v>11659</v>
      </c>
      <c r="K9095" s="10" t="s">
        <v>11660</v>
      </c>
      <c r="L9095" s="10" t="s">
        <v>614</v>
      </c>
      <c r="M9095" s="9" t="s">
        <v>456</v>
      </c>
      <c r="N9095" s="12" t="s">
        <v>11662</v>
      </c>
    </row>
    <row r="9096" customFormat="1" spans="1:14">
      <c r="A9096" s="9" t="s">
        <v>9126</v>
      </c>
      <c r="B9096" s="9"/>
      <c r="C9096" s="9" t="s">
        <v>18040</v>
      </c>
      <c r="D9096" s="9" t="s">
        <v>18041</v>
      </c>
      <c r="E9096" s="9" t="s">
        <v>451</v>
      </c>
      <c r="F9096" s="9"/>
      <c r="G9096" s="9"/>
      <c r="H9096" s="10" t="s">
        <v>1350</v>
      </c>
      <c r="I9096" s="10"/>
      <c r="J9096" s="10" t="s">
        <v>11659</v>
      </c>
      <c r="K9096" s="10" t="s">
        <v>11660</v>
      </c>
      <c r="L9096" s="10" t="s">
        <v>614</v>
      </c>
      <c r="M9096" s="9" t="s">
        <v>456</v>
      </c>
      <c r="N9096" s="12" t="s">
        <v>11662</v>
      </c>
    </row>
    <row r="9097" customFormat="1" spans="1:14">
      <c r="A9097" s="9" t="s">
        <v>9126</v>
      </c>
      <c r="B9097" s="9"/>
      <c r="C9097" s="9" t="s">
        <v>18042</v>
      </c>
      <c r="D9097" s="9" t="s">
        <v>18043</v>
      </c>
      <c r="E9097" s="9" t="s">
        <v>451</v>
      </c>
      <c r="F9097" s="9"/>
      <c r="G9097" s="9"/>
      <c r="H9097" s="10" t="s">
        <v>1350</v>
      </c>
      <c r="I9097" s="10"/>
      <c r="J9097" s="10" t="s">
        <v>11659</v>
      </c>
      <c r="K9097" s="10" t="s">
        <v>11660</v>
      </c>
      <c r="L9097" s="10" t="s">
        <v>614</v>
      </c>
      <c r="M9097" s="9" t="s">
        <v>456</v>
      </c>
      <c r="N9097" s="12" t="s">
        <v>11662</v>
      </c>
    </row>
    <row r="9098" customFormat="1" spans="1:14">
      <c r="A9098" s="9" t="s">
        <v>9126</v>
      </c>
      <c r="B9098" s="9"/>
      <c r="C9098" s="9" t="s">
        <v>18044</v>
      </c>
      <c r="D9098" s="9" t="s">
        <v>18045</v>
      </c>
      <c r="E9098" s="9" t="s">
        <v>451</v>
      </c>
      <c r="F9098" s="9"/>
      <c r="G9098" s="9"/>
      <c r="H9098" s="10" t="s">
        <v>1350</v>
      </c>
      <c r="I9098" s="10"/>
      <c r="J9098" s="10" t="s">
        <v>11659</v>
      </c>
      <c r="K9098" s="10" t="s">
        <v>11660</v>
      </c>
      <c r="L9098" s="10" t="s">
        <v>614</v>
      </c>
      <c r="M9098" s="9" t="s">
        <v>456</v>
      </c>
      <c r="N9098" s="12" t="s">
        <v>11662</v>
      </c>
    </row>
    <row r="9099" customFormat="1" spans="1:14">
      <c r="A9099" s="9" t="s">
        <v>9126</v>
      </c>
      <c r="B9099" s="9"/>
      <c r="C9099" s="9" t="s">
        <v>18046</v>
      </c>
      <c r="D9099" s="9" t="s">
        <v>18047</v>
      </c>
      <c r="E9099" s="9" t="s">
        <v>451</v>
      </c>
      <c r="F9099" s="9"/>
      <c r="G9099" s="9"/>
      <c r="H9099" s="10" t="s">
        <v>1350</v>
      </c>
      <c r="I9099" s="10"/>
      <c r="J9099" s="10" t="s">
        <v>11659</v>
      </c>
      <c r="K9099" s="10" t="s">
        <v>11660</v>
      </c>
      <c r="L9099" s="10" t="s">
        <v>614</v>
      </c>
      <c r="M9099" s="9" t="s">
        <v>456</v>
      </c>
      <c r="N9099" s="12" t="s">
        <v>11662</v>
      </c>
    </row>
    <row r="9100" customFormat="1" spans="1:14">
      <c r="A9100" s="9" t="s">
        <v>9126</v>
      </c>
      <c r="B9100" s="9"/>
      <c r="C9100" s="9" t="s">
        <v>18048</v>
      </c>
      <c r="D9100" s="9" t="s">
        <v>18049</v>
      </c>
      <c r="E9100" s="9" t="s">
        <v>451</v>
      </c>
      <c r="F9100" s="9"/>
      <c r="G9100" s="9"/>
      <c r="H9100" s="10" t="s">
        <v>1350</v>
      </c>
      <c r="I9100" s="10"/>
      <c r="J9100" s="10" t="s">
        <v>11659</v>
      </c>
      <c r="K9100" s="10" t="s">
        <v>11660</v>
      </c>
      <c r="L9100" s="10" t="s">
        <v>614</v>
      </c>
      <c r="M9100" s="9" t="s">
        <v>456</v>
      </c>
      <c r="N9100" s="12" t="s">
        <v>11662</v>
      </c>
    </row>
    <row r="9101" customFormat="1" spans="1:14">
      <c r="A9101" s="9" t="s">
        <v>9126</v>
      </c>
      <c r="B9101" s="9"/>
      <c r="C9101" s="9" t="s">
        <v>18050</v>
      </c>
      <c r="D9101" s="9" t="s">
        <v>18051</v>
      </c>
      <c r="E9101" s="9" t="s">
        <v>451</v>
      </c>
      <c r="F9101" s="9"/>
      <c r="G9101" s="9"/>
      <c r="H9101" s="10" t="s">
        <v>1350</v>
      </c>
      <c r="I9101" s="10"/>
      <c r="J9101" s="10" t="s">
        <v>11659</v>
      </c>
      <c r="K9101" s="10" t="s">
        <v>11660</v>
      </c>
      <c r="L9101" s="10" t="s">
        <v>614</v>
      </c>
      <c r="M9101" s="9" t="s">
        <v>456</v>
      </c>
      <c r="N9101" s="12" t="s">
        <v>11662</v>
      </c>
    </row>
    <row r="9102" customFormat="1" spans="1:14">
      <c r="A9102" s="9" t="s">
        <v>9126</v>
      </c>
      <c r="B9102" s="9"/>
      <c r="C9102" s="9" t="s">
        <v>18052</v>
      </c>
      <c r="D9102" s="9" t="s">
        <v>18053</v>
      </c>
      <c r="E9102" s="9" t="s">
        <v>451</v>
      </c>
      <c r="F9102" s="9"/>
      <c r="G9102" s="9"/>
      <c r="H9102" s="10" t="s">
        <v>1350</v>
      </c>
      <c r="I9102" s="10"/>
      <c r="J9102" s="10" t="s">
        <v>11659</v>
      </c>
      <c r="K9102" s="10" t="s">
        <v>11660</v>
      </c>
      <c r="L9102" s="10" t="s">
        <v>614</v>
      </c>
      <c r="M9102" s="9" t="s">
        <v>456</v>
      </c>
      <c r="N9102" s="12" t="s">
        <v>11662</v>
      </c>
    </row>
    <row r="9103" customFormat="1" spans="1:14">
      <c r="A9103" s="9" t="s">
        <v>9126</v>
      </c>
      <c r="B9103" s="9"/>
      <c r="C9103" s="9" t="s">
        <v>18054</v>
      </c>
      <c r="D9103" s="9" t="s">
        <v>18055</v>
      </c>
      <c r="E9103" s="9" t="s">
        <v>451</v>
      </c>
      <c r="F9103" s="9"/>
      <c r="G9103" s="9"/>
      <c r="H9103" s="10" t="s">
        <v>1350</v>
      </c>
      <c r="I9103" s="10"/>
      <c r="J9103" s="10" t="s">
        <v>11659</v>
      </c>
      <c r="K9103" s="10" t="s">
        <v>11660</v>
      </c>
      <c r="L9103" s="10" t="s">
        <v>614</v>
      </c>
      <c r="M9103" s="9" t="s">
        <v>456</v>
      </c>
      <c r="N9103" s="12" t="s">
        <v>11662</v>
      </c>
    </row>
    <row r="9104" customFormat="1" spans="1:14">
      <c r="A9104" s="9" t="s">
        <v>9126</v>
      </c>
      <c r="B9104" s="9"/>
      <c r="C9104" s="9" t="s">
        <v>18056</v>
      </c>
      <c r="D9104" s="9" t="s">
        <v>18057</v>
      </c>
      <c r="E9104" s="9" t="s">
        <v>451</v>
      </c>
      <c r="F9104" s="9"/>
      <c r="G9104" s="9"/>
      <c r="H9104" s="10" t="s">
        <v>1350</v>
      </c>
      <c r="I9104" s="10"/>
      <c r="J9104" s="10" t="s">
        <v>11659</v>
      </c>
      <c r="K9104" s="10" t="s">
        <v>11660</v>
      </c>
      <c r="L9104" s="10" t="s">
        <v>614</v>
      </c>
      <c r="M9104" s="9" t="s">
        <v>456</v>
      </c>
      <c r="N9104" s="12" t="s">
        <v>11662</v>
      </c>
    </row>
    <row r="9105" customFormat="1" spans="1:14">
      <c r="A9105" s="9" t="s">
        <v>9126</v>
      </c>
      <c r="B9105" s="9"/>
      <c r="C9105" s="9" t="s">
        <v>18058</v>
      </c>
      <c r="D9105" s="9" t="s">
        <v>18059</v>
      </c>
      <c r="E9105" s="9" t="s">
        <v>451</v>
      </c>
      <c r="F9105" s="9"/>
      <c r="G9105" s="9"/>
      <c r="H9105" s="10" t="s">
        <v>1350</v>
      </c>
      <c r="I9105" s="10"/>
      <c r="J9105" s="10" t="s">
        <v>11659</v>
      </c>
      <c r="K9105" s="10" t="s">
        <v>11660</v>
      </c>
      <c r="L9105" s="10" t="s">
        <v>614</v>
      </c>
      <c r="M9105" s="9" t="s">
        <v>456</v>
      </c>
      <c r="N9105" s="12" t="s">
        <v>11662</v>
      </c>
    </row>
    <row r="9106" customFormat="1" spans="1:14">
      <c r="A9106" s="9" t="s">
        <v>9126</v>
      </c>
      <c r="B9106" s="9"/>
      <c r="C9106" s="9" t="s">
        <v>18060</v>
      </c>
      <c r="D9106" s="9" t="s">
        <v>18061</v>
      </c>
      <c r="E9106" s="9" t="s">
        <v>451</v>
      </c>
      <c r="F9106" s="9"/>
      <c r="G9106" s="9"/>
      <c r="H9106" s="10" t="s">
        <v>1350</v>
      </c>
      <c r="I9106" s="10"/>
      <c r="J9106" s="10" t="s">
        <v>11659</v>
      </c>
      <c r="K9106" s="10" t="s">
        <v>11660</v>
      </c>
      <c r="L9106" s="10" t="s">
        <v>614</v>
      </c>
      <c r="M9106" s="9" t="s">
        <v>456</v>
      </c>
      <c r="N9106" s="12" t="s">
        <v>11662</v>
      </c>
    </row>
    <row r="9107" customFormat="1" spans="1:14">
      <c r="A9107" s="9" t="s">
        <v>9126</v>
      </c>
      <c r="B9107" s="9"/>
      <c r="C9107" s="9" t="s">
        <v>18062</v>
      </c>
      <c r="D9107" s="9" t="s">
        <v>18063</v>
      </c>
      <c r="E9107" s="9" t="s">
        <v>451</v>
      </c>
      <c r="F9107" s="9"/>
      <c r="G9107" s="9"/>
      <c r="H9107" s="10" t="s">
        <v>1350</v>
      </c>
      <c r="I9107" s="10"/>
      <c r="J9107" s="10" t="s">
        <v>11659</v>
      </c>
      <c r="K9107" s="10" t="s">
        <v>11660</v>
      </c>
      <c r="L9107" s="10" t="s">
        <v>614</v>
      </c>
      <c r="M9107" s="9" t="s">
        <v>456</v>
      </c>
      <c r="N9107" s="12" t="s">
        <v>11662</v>
      </c>
    </row>
    <row r="9108" customFormat="1" spans="1:14">
      <c r="A9108" s="9" t="s">
        <v>9126</v>
      </c>
      <c r="B9108" s="9"/>
      <c r="C9108" s="9" t="s">
        <v>18064</v>
      </c>
      <c r="D9108" s="9" t="s">
        <v>18065</v>
      </c>
      <c r="E9108" s="9" t="s">
        <v>451</v>
      </c>
      <c r="F9108" s="9"/>
      <c r="G9108" s="9"/>
      <c r="H9108" s="10" t="s">
        <v>1350</v>
      </c>
      <c r="I9108" s="10"/>
      <c r="J9108" s="10" t="s">
        <v>11659</v>
      </c>
      <c r="K9108" s="10" t="s">
        <v>11660</v>
      </c>
      <c r="L9108" s="10" t="s">
        <v>614</v>
      </c>
      <c r="M9108" s="9" t="s">
        <v>456</v>
      </c>
      <c r="N9108" s="12" t="s">
        <v>11662</v>
      </c>
    </row>
    <row r="9109" customFormat="1" spans="1:14">
      <c r="A9109" s="9" t="s">
        <v>9126</v>
      </c>
      <c r="B9109" s="9"/>
      <c r="C9109" s="9" t="s">
        <v>18066</v>
      </c>
      <c r="D9109" s="9" t="s">
        <v>18067</v>
      </c>
      <c r="E9109" s="9" t="s">
        <v>451</v>
      </c>
      <c r="F9109" s="9"/>
      <c r="G9109" s="9"/>
      <c r="H9109" s="10" t="s">
        <v>1350</v>
      </c>
      <c r="I9109" s="10"/>
      <c r="J9109" s="10" t="s">
        <v>11659</v>
      </c>
      <c r="K9109" s="10" t="s">
        <v>11660</v>
      </c>
      <c r="L9109" s="10" t="s">
        <v>614</v>
      </c>
      <c r="M9109" s="9" t="s">
        <v>456</v>
      </c>
      <c r="N9109" s="12" t="s">
        <v>11662</v>
      </c>
    </row>
    <row r="9110" customFormat="1" spans="1:14">
      <c r="A9110" s="9" t="s">
        <v>9126</v>
      </c>
      <c r="B9110" s="9"/>
      <c r="C9110" s="9" t="s">
        <v>18068</v>
      </c>
      <c r="D9110" s="9" t="s">
        <v>18069</v>
      </c>
      <c r="E9110" s="9" t="s">
        <v>451</v>
      </c>
      <c r="F9110" s="9"/>
      <c r="G9110" s="9"/>
      <c r="H9110" s="10" t="s">
        <v>1350</v>
      </c>
      <c r="I9110" s="10"/>
      <c r="J9110" s="10" t="s">
        <v>11659</v>
      </c>
      <c r="K9110" s="10" t="s">
        <v>11660</v>
      </c>
      <c r="L9110" s="10" t="s">
        <v>614</v>
      </c>
      <c r="M9110" s="9" t="s">
        <v>456</v>
      </c>
      <c r="N9110" s="12" t="s">
        <v>11662</v>
      </c>
    </row>
    <row r="9111" customFormat="1" spans="1:14">
      <c r="A9111" s="9" t="s">
        <v>9126</v>
      </c>
      <c r="B9111" s="9"/>
      <c r="C9111" s="9" t="s">
        <v>18070</v>
      </c>
      <c r="D9111" s="9" t="s">
        <v>18071</v>
      </c>
      <c r="E9111" s="9" t="s">
        <v>451</v>
      </c>
      <c r="F9111" s="9"/>
      <c r="G9111" s="9"/>
      <c r="H9111" s="10" t="s">
        <v>1350</v>
      </c>
      <c r="I9111" s="10"/>
      <c r="J9111" s="10" t="s">
        <v>11659</v>
      </c>
      <c r="K9111" s="10" t="s">
        <v>11660</v>
      </c>
      <c r="L9111" s="10" t="s">
        <v>614</v>
      </c>
      <c r="M9111" s="9" t="s">
        <v>456</v>
      </c>
      <c r="N9111" s="12" t="s">
        <v>11662</v>
      </c>
    </row>
    <row r="9112" customFormat="1" spans="1:14">
      <c r="A9112" s="9" t="s">
        <v>9126</v>
      </c>
      <c r="B9112" s="9"/>
      <c r="C9112" s="9" t="s">
        <v>18072</v>
      </c>
      <c r="D9112" s="9" t="s">
        <v>18073</v>
      </c>
      <c r="E9112" s="9" t="s">
        <v>451</v>
      </c>
      <c r="F9112" s="9"/>
      <c r="G9112" s="9"/>
      <c r="H9112" s="10" t="s">
        <v>1350</v>
      </c>
      <c r="I9112" s="10"/>
      <c r="J9112" s="10" t="s">
        <v>11659</v>
      </c>
      <c r="K9112" s="10" t="s">
        <v>11660</v>
      </c>
      <c r="L9112" s="10" t="s">
        <v>614</v>
      </c>
      <c r="M9112" s="9" t="s">
        <v>456</v>
      </c>
      <c r="N9112" s="12" t="s">
        <v>11662</v>
      </c>
    </row>
    <row r="9113" customFormat="1" spans="1:14">
      <c r="A9113" s="9" t="s">
        <v>9126</v>
      </c>
      <c r="B9113" s="9"/>
      <c r="C9113" s="9" t="s">
        <v>18074</v>
      </c>
      <c r="D9113" s="9" t="s">
        <v>18075</v>
      </c>
      <c r="E9113" s="9" t="s">
        <v>451</v>
      </c>
      <c r="F9113" s="9"/>
      <c r="G9113" s="9"/>
      <c r="H9113" s="10" t="s">
        <v>1350</v>
      </c>
      <c r="I9113" s="10"/>
      <c r="J9113" s="10" t="s">
        <v>11659</v>
      </c>
      <c r="K9113" s="10" t="s">
        <v>11660</v>
      </c>
      <c r="L9113" s="10" t="s">
        <v>614</v>
      </c>
      <c r="M9113" s="9" t="s">
        <v>456</v>
      </c>
      <c r="N9113" s="12" t="s">
        <v>11662</v>
      </c>
    </row>
    <row r="9114" customFormat="1" spans="1:14">
      <c r="A9114" s="9" t="s">
        <v>9126</v>
      </c>
      <c r="B9114" s="9"/>
      <c r="C9114" s="9" t="s">
        <v>18076</v>
      </c>
      <c r="D9114" s="9" t="s">
        <v>18077</v>
      </c>
      <c r="E9114" s="9" t="s">
        <v>451</v>
      </c>
      <c r="F9114" s="9"/>
      <c r="G9114" s="9"/>
      <c r="H9114" s="10" t="s">
        <v>1350</v>
      </c>
      <c r="I9114" s="10"/>
      <c r="J9114" s="10" t="s">
        <v>11659</v>
      </c>
      <c r="K9114" s="10" t="s">
        <v>11660</v>
      </c>
      <c r="L9114" s="10" t="s">
        <v>614</v>
      </c>
      <c r="M9114" s="9" t="s">
        <v>456</v>
      </c>
      <c r="N9114" s="12" t="s">
        <v>11662</v>
      </c>
    </row>
    <row r="9115" customFormat="1" spans="1:14">
      <c r="A9115" s="9" t="s">
        <v>9126</v>
      </c>
      <c r="B9115" s="9"/>
      <c r="C9115" s="9" t="s">
        <v>18078</v>
      </c>
      <c r="D9115" s="9" t="s">
        <v>18079</v>
      </c>
      <c r="E9115" s="9" t="s">
        <v>451</v>
      </c>
      <c r="F9115" s="9"/>
      <c r="G9115" s="9"/>
      <c r="H9115" s="10" t="s">
        <v>1350</v>
      </c>
      <c r="I9115" s="10"/>
      <c r="J9115" s="10" t="s">
        <v>11659</v>
      </c>
      <c r="K9115" s="10" t="s">
        <v>11660</v>
      </c>
      <c r="L9115" s="10" t="s">
        <v>614</v>
      </c>
      <c r="M9115" s="9" t="s">
        <v>456</v>
      </c>
      <c r="N9115" s="12" t="s">
        <v>11662</v>
      </c>
    </row>
    <row r="9116" customFormat="1" spans="1:14">
      <c r="A9116" s="9" t="s">
        <v>9126</v>
      </c>
      <c r="B9116" s="9"/>
      <c r="C9116" s="9" t="s">
        <v>18080</v>
      </c>
      <c r="D9116" s="9" t="s">
        <v>18081</v>
      </c>
      <c r="E9116" s="9" t="s">
        <v>451</v>
      </c>
      <c r="F9116" s="9"/>
      <c r="G9116" s="9"/>
      <c r="H9116" s="10" t="s">
        <v>1350</v>
      </c>
      <c r="I9116" s="10"/>
      <c r="J9116" s="10" t="s">
        <v>11659</v>
      </c>
      <c r="K9116" s="10" t="s">
        <v>11660</v>
      </c>
      <c r="L9116" s="10" t="s">
        <v>614</v>
      </c>
      <c r="M9116" s="9" t="s">
        <v>456</v>
      </c>
      <c r="N9116" s="12" t="s">
        <v>11662</v>
      </c>
    </row>
    <row r="9117" customFormat="1" spans="1:14">
      <c r="A9117" s="9" t="s">
        <v>9126</v>
      </c>
      <c r="B9117" s="9"/>
      <c r="C9117" s="9" t="s">
        <v>18082</v>
      </c>
      <c r="D9117" s="9" t="s">
        <v>18083</v>
      </c>
      <c r="E9117" s="9" t="s">
        <v>451</v>
      </c>
      <c r="F9117" s="9"/>
      <c r="G9117" s="9"/>
      <c r="H9117" s="10" t="s">
        <v>1350</v>
      </c>
      <c r="I9117" s="10"/>
      <c r="J9117" s="10" t="s">
        <v>11659</v>
      </c>
      <c r="K9117" s="10" t="s">
        <v>11660</v>
      </c>
      <c r="L9117" s="10" t="s">
        <v>614</v>
      </c>
      <c r="M9117" s="9" t="s">
        <v>456</v>
      </c>
      <c r="N9117" s="12" t="s">
        <v>11662</v>
      </c>
    </row>
    <row r="9118" customFormat="1" spans="1:14">
      <c r="A9118" s="9" t="s">
        <v>9126</v>
      </c>
      <c r="B9118" s="9"/>
      <c r="C9118" s="9" t="s">
        <v>18084</v>
      </c>
      <c r="D9118" s="9" t="s">
        <v>18085</v>
      </c>
      <c r="E9118" s="9" t="s">
        <v>451</v>
      </c>
      <c r="F9118" s="9"/>
      <c r="G9118" s="9"/>
      <c r="H9118" s="10" t="s">
        <v>1350</v>
      </c>
      <c r="I9118" s="10"/>
      <c r="J9118" s="10" t="s">
        <v>11659</v>
      </c>
      <c r="K9118" s="10" t="s">
        <v>11660</v>
      </c>
      <c r="L9118" s="10" t="s">
        <v>614</v>
      </c>
      <c r="M9118" s="9" t="s">
        <v>456</v>
      </c>
      <c r="N9118" s="12" t="s">
        <v>11662</v>
      </c>
    </row>
    <row r="9119" customFormat="1" spans="1:14">
      <c r="A9119" s="9" t="s">
        <v>9126</v>
      </c>
      <c r="B9119" s="9"/>
      <c r="C9119" s="9" t="s">
        <v>18086</v>
      </c>
      <c r="D9119" s="9" t="s">
        <v>18087</v>
      </c>
      <c r="E9119" s="9" t="s">
        <v>451</v>
      </c>
      <c r="F9119" s="9"/>
      <c r="G9119" s="9"/>
      <c r="H9119" s="10" t="s">
        <v>1350</v>
      </c>
      <c r="I9119" s="10"/>
      <c r="J9119" s="10" t="s">
        <v>11659</v>
      </c>
      <c r="K9119" s="10" t="s">
        <v>11660</v>
      </c>
      <c r="L9119" s="10" t="s">
        <v>614</v>
      </c>
      <c r="M9119" s="9" t="s">
        <v>456</v>
      </c>
      <c r="N9119" s="12" t="s">
        <v>11662</v>
      </c>
    </row>
    <row r="9120" customFormat="1" spans="1:14">
      <c r="A9120" s="9" t="s">
        <v>9126</v>
      </c>
      <c r="B9120" s="9"/>
      <c r="C9120" s="9" t="s">
        <v>18088</v>
      </c>
      <c r="D9120" s="9" t="s">
        <v>18089</v>
      </c>
      <c r="E9120" s="9" t="s">
        <v>451</v>
      </c>
      <c r="F9120" s="9"/>
      <c r="G9120" s="9"/>
      <c r="H9120" s="10" t="s">
        <v>1350</v>
      </c>
      <c r="I9120" s="10"/>
      <c r="J9120" s="10" t="s">
        <v>11659</v>
      </c>
      <c r="K9120" s="10" t="s">
        <v>11660</v>
      </c>
      <c r="L9120" s="10" t="s">
        <v>614</v>
      </c>
      <c r="M9120" s="9" t="s">
        <v>456</v>
      </c>
      <c r="N9120" s="12" t="s">
        <v>11662</v>
      </c>
    </row>
    <row r="9121" customFormat="1" spans="1:14">
      <c r="A9121" s="9" t="s">
        <v>9126</v>
      </c>
      <c r="B9121" s="9"/>
      <c r="C9121" s="9" t="s">
        <v>18090</v>
      </c>
      <c r="D9121" s="9" t="s">
        <v>18091</v>
      </c>
      <c r="E9121" s="9" t="s">
        <v>451</v>
      </c>
      <c r="F9121" s="9"/>
      <c r="G9121" s="9"/>
      <c r="H9121" s="10" t="s">
        <v>1350</v>
      </c>
      <c r="I9121" s="10"/>
      <c r="J9121" s="10" t="s">
        <v>11659</v>
      </c>
      <c r="K9121" s="10" t="s">
        <v>11660</v>
      </c>
      <c r="L9121" s="10" t="s">
        <v>614</v>
      </c>
      <c r="M9121" s="9" t="s">
        <v>456</v>
      </c>
      <c r="N9121" s="12" t="s">
        <v>11662</v>
      </c>
    </row>
    <row r="9122" customFormat="1" spans="1:14">
      <c r="A9122" s="9" t="s">
        <v>9126</v>
      </c>
      <c r="B9122" s="9"/>
      <c r="C9122" s="9" t="s">
        <v>18092</v>
      </c>
      <c r="D9122" s="9" t="s">
        <v>18093</v>
      </c>
      <c r="E9122" s="9" t="s">
        <v>451</v>
      </c>
      <c r="F9122" s="9"/>
      <c r="G9122" s="9"/>
      <c r="H9122" s="10" t="s">
        <v>1350</v>
      </c>
      <c r="I9122" s="10"/>
      <c r="J9122" s="10" t="s">
        <v>11659</v>
      </c>
      <c r="K9122" s="10" t="s">
        <v>11660</v>
      </c>
      <c r="L9122" s="10" t="s">
        <v>614</v>
      </c>
      <c r="M9122" s="9" t="s">
        <v>456</v>
      </c>
      <c r="N9122" s="12" t="s">
        <v>11662</v>
      </c>
    </row>
    <row r="9123" customFormat="1" spans="1:14">
      <c r="A9123" s="9" t="s">
        <v>9126</v>
      </c>
      <c r="B9123" s="9"/>
      <c r="C9123" s="9" t="s">
        <v>18094</v>
      </c>
      <c r="D9123" s="9" t="s">
        <v>18095</v>
      </c>
      <c r="E9123" s="9" t="s">
        <v>451</v>
      </c>
      <c r="F9123" s="9"/>
      <c r="G9123" s="9"/>
      <c r="H9123" s="10" t="s">
        <v>1350</v>
      </c>
      <c r="I9123" s="10"/>
      <c r="J9123" s="10" t="s">
        <v>11659</v>
      </c>
      <c r="K9123" s="10" t="s">
        <v>11660</v>
      </c>
      <c r="L9123" s="10" t="s">
        <v>614</v>
      </c>
      <c r="M9123" s="9" t="s">
        <v>456</v>
      </c>
      <c r="N9123" s="12" t="s">
        <v>11662</v>
      </c>
    </row>
    <row r="9124" customFormat="1" spans="1:14">
      <c r="A9124" s="9" t="s">
        <v>9126</v>
      </c>
      <c r="B9124" s="9"/>
      <c r="C9124" s="9" t="s">
        <v>18096</v>
      </c>
      <c r="D9124" s="9" t="s">
        <v>18097</v>
      </c>
      <c r="E9124" s="9" t="s">
        <v>451</v>
      </c>
      <c r="F9124" s="9"/>
      <c r="G9124" s="9"/>
      <c r="H9124" s="10" t="s">
        <v>1350</v>
      </c>
      <c r="I9124" s="10"/>
      <c r="J9124" s="10" t="s">
        <v>11659</v>
      </c>
      <c r="K9124" s="10" t="s">
        <v>11660</v>
      </c>
      <c r="L9124" s="10" t="s">
        <v>614</v>
      </c>
      <c r="M9124" s="9" t="s">
        <v>456</v>
      </c>
      <c r="N9124" s="12" t="s">
        <v>11662</v>
      </c>
    </row>
    <row r="9125" customFormat="1" spans="1:14">
      <c r="A9125" s="9" t="s">
        <v>9126</v>
      </c>
      <c r="B9125" s="9"/>
      <c r="C9125" s="9" t="s">
        <v>18098</v>
      </c>
      <c r="D9125" s="9" t="s">
        <v>18099</v>
      </c>
      <c r="E9125" s="9" t="s">
        <v>451</v>
      </c>
      <c r="F9125" s="9"/>
      <c r="G9125" s="9"/>
      <c r="H9125" s="10" t="s">
        <v>1350</v>
      </c>
      <c r="I9125" s="10"/>
      <c r="J9125" s="10" t="s">
        <v>11659</v>
      </c>
      <c r="K9125" s="10" t="s">
        <v>11660</v>
      </c>
      <c r="L9125" s="10" t="s">
        <v>614</v>
      </c>
      <c r="M9125" s="9" t="s">
        <v>456</v>
      </c>
      <c r="N9125" s="12" t="s">
        <v>11662</v>
      </c>
    </row>
    <row r="9126" customFormat="1" spans="1:14">
      <c r="A9126" s="9" t="s">
        <v>9126</v>
      </c>
      <c r="B9126" s="9"/>
      <c r="C9126" s="9" t="s">
        <v>18100</v>
      </c>
      <c r="D9126" s="9" t="s">
        <v>18101</v>
      </c>
      <c r="E9126" s="9" t="s">
        <v>451</v>
      </c>
      <c r="F9126" s="9"/>
      <c r="G9126" s="9"/>
      <c r="H9126" s="10" t="s">
        <v>1350</v>
      </c>
      <c r="I9126" s="10"/>
      <c r="J9126" s="10" t="s">
        <v>11659</v>
      </c>
      <c r="K9126" s="10" t="s">
        <v>11660</v>
      </c>
      <c r="L9126" s="10" t="s">
        <v>614</v>
      </c>
      <c r="M9126" s="9" t="s">
        <v>456</v>
      </c>
      <c r="N9126" s="12" t="s">
        <v>11662</v>
      </c>
    </row>
    <row r="9127" customFormat="1" spans="1:14">
      <c r="A9127" s="9" t="s">
        <v>9126</v>
      </c>
      <c r="B9127" s="9"/>
      <c r="C9127" s="9" t="s">
        <v>18102</v>
      </c>
      <c r="D9127" s="9" t="s">
        <v>18103</v>
      </c>
      <c r="E9127" s="9" t="s">
        <v>451</v>
      </c>
      <c r="F9127" s="9"/>
      <c r="G9127" s="9"/>
      <c r="H9127" s="10" t="s">
        <v>1350</v>
      </c>
      <c r="I9127" s="10"/>
      <c r="J9127" s="10" t="s">
        <v>11659</v>
      </c>
      <c r="K9127" s="10" t="s">
        <v>11660</v>
      </c>
      <c r="L9127" s="10" t="s">
        <v>614</v>
      </c>
      <c r="M9127" s="9" t="s">
        <v>456</v>
      </c>
      <c r="N9127" s="12" t="s">
        <v>11662</v>
      </c>
    </row>
    <row r="9128" customFormat="1" spans="1:14">
      <c r="A9128" s="9" t="s">
        <v>9126</v>
      </c>
      <c r="B9128" s="9"/>
      <c r="C9128" s="9" t="s">
        <v>18104</v>
      </c>
      <c r="D9128" s="9" t="s">
        <v>18105</v>
      </c>
      <c r="E9128" s="9" t="s">
        <v>451</v>
      </c>
      <c r="F9128" s="9"/>
      <c r="G9128" s="9"/>
      <c r="H9128" s="10" t="s">
        <v>1350</v>
      </c>
      <c r="I9128" s="10"/>
      <c r="J9128" s="10" t="s">
        <v>11659</v>
      </c>
      <c r="K9128" s="10" t="s">
        <v>11660</v>
      </c>
      <c r="L9128" s="10" t="s">
        <v>614</v>
      </c>
      <c r="M9128" s="9" t="s">
        <v>456</v>
      </c>
      <c r="N9128" s="12" t="s">
        <v>11662</v>
      </c>
    </row>
    <row r="9129" customFormat="1" spans="1:14">
      <c r="A9129" s="9" t="s">
        <v>9126</v>
      </c>
      <c r="B9129" s="9"/>
      <c r="C9129" s="9" t="s">
        <v>18106</v>
      </c>
      <c r="D9129" s="9" t="s">
        <v>18107</v>
      </c>
      <c r="E9129" s="9" t="s">
        <v>451</v>
      </c>
      <c r="F9129" s="9"/>
      <c r="G9129" s="9"/>
      <c r="H9129" s="10" t="s">
        <v>1350</v>
      </c>
      <c r="I9129" s="10"/>
      <c r="J9129" s="10" t="s">
        <v>11659</v>
      </c>
      <c r="K9129" s="10" t="s">
        <v>11660</v>
      </c>
      <c r="L9129" s="10" t="s">
        <v>614</v>
      </c>
      <c r="M9129" s="9" t="s">
        <v>456</v>
      </c>
      <c r="N9129" s="12" t="s">
        <v>11662</v>
      </c>
    </row>
    <row r="9130" customFormat="1" spans="1:14">
      <c r="A9130" s="9" t="s">
        <v>9126</v>
      </c>
      <c r="B9130" s="9"/>
      <c r="C9130" s="9" t="s">
        <v>18108</v>
      </c>
      <c r="D9130" s="9" t="s">
        <v>18109</v>
      </c>
      <c r="E9130" s="9" t="s">
        <v>451</v>
      </c>
      <c r="F9130" s="9"/>
      <c r="G9130" s="9"/>
      <c r="H9130" s="10" t="s">
        <v>1350</v>
      </c>
      <c r="I9130" s="10"/>
      <c r="J9130" s="10" t="s">
        <v>11659</v>
      </c>
      <c r="K9130" s="10" t="s">
        <v>11660</v>
      </c>
      <c r="L9130" s="10" t="s">
        <v>614</v>
      </c>
      <c r="M9130" s="9" t="s">
        <v>456</v>
      </c>
      <c r="N9130" s="12" t="s">
        <v>11662</v>
      </c>
    </row>
    <row r="9131" customFormat="1" spans="1:14">
      <c r="A9131" s="9" t="s">
        <v>9126</v>
      </c>
      <c r="B9131" s="9"/>
      <c r="C9131" s="9" t="s">
        <v>18110</v>
      </c>
      <c r="D9131" s="9" t="s">
        <v>18111</v>
      </c>
      <c r="E9131" s="9" t="s">
        <v>451</v>
      </c>
      <c r="F9131" s="9"/>
      <c r="G9131" s="9"/>
      <c r="H9131" s="10" t="s">
        <v>1350</v>
      </c>
      <c r="I9131" s="10"/>
      <c r="J9131" s="10" t="s">
        <v>11659</v>
      </c>
      <c r="K9131" s="10" t="s">
        <v>11660</v>
      </c>
      <c r="L9131" s="10" t="s">
        <v>614</v>
      </c>
      <c r="M9131" s="9" t="s">
        <v>456</v>
      </c>
      <c r="N9131" s="12" t="s">
        <v>11662</v>
      </c>
    </row>
    <row r="9132" customFormat="1" spans="1:14">
      <c r="A9132" s="9" t="s">
        <v>9126</v>
      </c>
      <c r="B9132" s="9"/>
      <c r="C9132" s="9" t="s">
        <v>18112</v>
      </c>
      <c r="D9132" s="9" t="s">
        <v>18113</v>
      </c>
      <c r="E9132" s="9" t="s">
        <v>451</v>
      </c>
      <c r="F9132" s="9"/>
      <c r="G9132" s="9"/>
      <c r="H9132" s="10" t="s">
        <v>1350</v>
      </c>
      <c r="I9132" s="10"/>
      <c r="J9132" s="10" t="s">
        <v>11659</v>
      </c>
      <c r="K9132" s="10" t="s">
        <v>11660</v>
      </c>
      <c r="L9132" s="10" t="s">
        <v>614</v>
      </c>
      <c r="M9132" s="9" t="s">
        <v>456</v>
      </c>
      <c r="N9132" s="12" t="s">
        <v>11662</v>
      </c>
    </row>
    <row r="9133" customFormat="1" spans="1:14">
      <c r="A9133" s="9" t="s">
        <v>9126</v>
      </c>
      <c r="B9133" s="9"/>
      <c r="C9133" s="9" t="s">
        <v>18114</v>
      </c>
      <c r="D9133" s="9" t="s">
        <v>18115</v>
      </c>
      <c r="E9133" s="9" t="s">
        <v>451</v>
      </c>
      <c r="F9133" s="9"/>
      <c r="G9133" s="9"/>
      <c r="H9133" s="10" t="s">
        <v>1350</v>
      </c>
      <c r="I9133" s="10"/>
      <c r="J9133" s="10" t="s">
        <v>11659</v>
      </c>
      <c r="K9133" s="10" t="s">
        <v>11660</v>
      </c>
      <c r="L9133" s="10" t="s">
        <v>614</v>
      </c>
      <c r="M9133" s="9" t="s">
        <v>456</v>
      </c>
      <c r="N9133" s="12" t="s">
        <v>11662</v>
      </c>
    </row>
    <row r="9134" customFormat="1" spans="1:14">
      <c r="A9134" s="9" t="s">
        <v>9126</v>
      </c>
      <c r="B9134" s="9"/>
      <c r="C9134" s="9" t="s">
        <v>18116</v>
      </c>
      <c r="D9134" s="9" t="s">
        <v>18117</v>
      </c>
      <c r="E9134" s="9" t="s">
        <v>451</v>
      </c>
      <c r="F9134" s="9"/>
      <c r="G9134" s="9"/>
      <c r="H9134" s="10" t="s">
        <v>1350</v>
      </c>
      <c r="I9134" s="10"/>
      <c r="J9134" s="10" t="s">
        <v>11659</v>
      </c>
      <c r="K9134" s="10" t="s">
        <v>11660</v>
      </c>
      <c r="L9134" s="10" t="s">
        <v>614</v>
      </c>
      <c r="M9134" s="9" t="s">
        <v>456</v>
      </c>
      <c r="N9134" s="12" t="s">
        <v>11662</v>
      </c>
    </row>
    <row r="9135" customFormat="1" spans="1:14">
      <c r="A9135" s="9" t="s">
        <v>9126</v>
      </c>
      <c r="B9135" s="9"/>
      <c r="C9135" s="9" t="s">
        <v>18118</v>
      </c>
      <c r="D9135" s="9" t="s">
        <v>18119</v>
      </c>
      <c r="E9135" s="9" t="s">
        <v>451</v>
      </c>
      <c r="F9135" s="9"/>
      <c r="G9135" s="9"/>
      <c r="H9135" s="10" t="s">
        <v>1350</v>
      </c>
      <c r="I9135" s="10"/>
      <c r="J9135" s="10" t="s">
        <v>11659</v>
      </c>
      <c r="K9135" s="10" t="s">
        <v>11660</v>
      </c>
      <c r="L9135" s="10" t="s">
        <v>614</v>
      </c>
      <c r="M9135" s="9" t="s">
        <v>456</v>
      </c>
      <c r="N9135" s="12" t="s">
        <v>11662</v>
      </c>
    </row>
    <row r="9136" customFormat="1" spans="1:14">
      <c r="A9136" s="9" t="s">
        <v>9126</v>
      </c>
      <c r="B9136" s="9"/>
      <c r="C9136" s="9" t="s">
        <v>18120</v>
      </c>
      <c r="D9136" s="9" t="s">
        <v>18121</v>
      </c>
      <c r="E9136" s="9" t="s">
        <v>451</v>
      </c>
      <c r="F9136" s="9"/>
      <c r="G9136" s="9"/>
      <c r="H9136" s="10" t="s">
        <v>1350</v>
      </c>
      <c r="I9136" s="10"/>
      <c r="J9136" s="10" t="s">
        <v>11659</v>
      </c>
      <c r="K9136" s="10" t="s">
        <v>11660</v>
      </c>
      <c r="L9136" s="10" t="s">
        <v>614</v>
      </c>
      <c r="M9136" s="9" t="s">
        <v>456</v>
      </c>
      <c r="N9136" s="12" t="s">
        <v>11662</v>
      </c>
    </row>
    <row r="9137" customFormat="1" spans="1:14">
      <c r="A9137" s="9" t="s">
        <v>9126</v>
      </c>
      <c r="B9137" s="9"/>
      <c r="C9137" s="9" t="s">
        <v>18122</v>
      </c>
      <c r="D9137" s="9" t="s">
        <v>18123</v>
      </c>
      <c r="E9137" s="9" t="s">
        <v>451</v>
      </c>
      <c r="F9137" s="9"/>
      <c r="G9137" s="9"/>
      <c r="H9137" s="10" t="s">
        <v>1350</v>
      </c>
      <c r="I9137" s="10"/>
      <c r="J9137" s="10" t="s">
        <v>11659</v>
      </c>
      <c r="K9137" s="10" t="s">
        <v>11660</v>
      </c>
      <c r="L9137" s="10" t="s">
        <v>614</v>
      </c>
      <c r="M9137" s="9" t="s">
        <v>456</v>
      </c>
      <c r="N9137" s="12" t="s">
        <v>11662</v>
      </c>
    </row>
    <row r="9138" customFormat="1" spans="1:14">
      <c r="A9138" s="9" t="s">
        <v>9126</v>
      </c>
      <c r="B9138" s="9"/>
      <c r="C9138" s="9" t="s">
        <v>18124</v>
      </c>
      <c r="D9138" s="9" t="s">
        <v>18125</v>
      </c>
      <c r="E9138" s="9" t="s">
        <v>451</v>
      </c>
      <c r="F9138" s="9"/>
      <c r="G9138" s="9"/>
      <c r="H9138" s="10" t="s">
        <v>1350</v>
      </c>
      <c r="I9138" s="10"/>
      <c r="J9138" s="10" t="s">
        <v>11659</v>
      </c>
      <c r="K9138" s="10" t="s">
        <v>11660</v>
      </c>
      <c r="L9138" s="10" t="s">
        <v>614</v>
      </c>
      <c r="M9138" s="9" t="s">
        <v>456</v>
      </c>
      <c r="N9138" s="12" t="s">
        <v>11662</v>
      </c>
    </row>
    <row r="9139" customFormat="1" spans="1:14">
      <c r="A9139" s="9" t="s">
        <v>9126</v>
      </c>
      <c r="B9139" s="9"/>
      <c r="C9139" s="9" t="s">
        <v>18126</v>
      </c>
      <c r="D9139" s="9" t="s">
        <v>18127</v>
      </c>
      <c r="E9139" s="9" t="s">
        <v>451</v>
      </c>
      <c r="F9139" s="9"/>
      <c r="G9139" s="9"/>
      <c r="H9139" s="10" t="s">
        <v>1350</v>
      </c>
      <c r="I9139" s="10"/>
      <c r="J9139" s="10" t="s">
        <v>11659</v>
      </c>
      <c r="K9139" s="10" t="s">
        <v>11660</v>
      </c>
      <c r="L9139" s="10" t="s">
        <v>614</v>
      </c>
      <c r="M9139" s="9" t="s">
        <v>456</v>
      </c>
      <c r="N9139" s="12" t="s">
        <v>11662</v>
      </c>
    </row>
    <row r="9140" customFormat="1" spans="1:14">
      <c r="A9140" s="9" t="s">
        <v>9126</v>
      </c>
      <c r="B9140" s="9"/>
      <c r="C9140" s="9" t="s">
        <v>18128</v>
      </c>
      <c r="D9140" s="9" t="s">
        <v>18129</v>
      </c>
      <c r="E9140" s="9" t="s">
        <v>451</v>
      </c>
      <c r="F9140" s="9"/>
      <c r="G9140" s="9"/>
      <c r="H9140" s="10" t="s">
        <v>1350</v>
      </c>
      <c r="I9140" s="10"/>
      <c r="J9140" s="10" t="s">
        <v>11659</v>
      </c>
      <c r="K9140" s="10" t="s">
        <v>11660</v>
      </c>
      <c r="L9140" s="10" t="s">
        <v>614</v>
      </c>
      <c r="M9140" s="9" t="s">
        <v>456</v>
      </c>
      <c r="N9140" s="12" t="s">
        <v>11662</v>
      </c>
    </row>
    <row r="9141" customFormat="1" spans="1:14">
      <c r="A9141" s="9" t="s">
        <v>9126</v>
      </c>
      <c r="B9141" s="9"/>
      <c r="C9141" s="9" t="s">
        <v>18130</v>
      </c>
      <c r="D9141" s="9" t="s">
        <v>18131</v>
      </c>
      <c r="E9141" s="9" t="s">
        <v>451</v>
      </c>
      <c r="F9141" s="9"/>
      <c r="G9141" s="9"/>
      <c r="H9141" s="10" t="s">
        <v>1350</v>
      </c>
      <c r="I9141" s="10"/>
      <c r="J9141" s="10" t="s">
        <v>11659</v>
      </c>
      <c r="K9141" s="10" t="s">
        <v>11660</v>
      </c>
      <c r="L9141" s="10" t="s">
        <v>614</v>
      </c>
      <c r="M9141" s="9" t="s">
        <v>456</v>
      </c>
      <c r="N9141" s="12" t="s">
        <v>11662</v>
      </c>
    </row>
    <row r="9142" customFormat="1" spans="1:14">
      <c r="A9142" s="9" t="s">
        <v>9126</v>
      </c>
      <c r="B9142" s="9"/>
      <c r="C9142" s="9" t="s">
        <v>18132</v>
      </c>
      <c r="D9142" s="9" t="s">
        <v>18133</v>
      </c>
      <c r="E9142" s="9" t="s">
        <v>451</v>
      </c>
      <c r="F9142" s="9"/>
      <c r="G9142" s="9"/>
      <c r="H9142" s="10" t="s">
        <v>1350</v>
      </c>
      <c r="I9142" s="10"/>
      <c r="J9142" s="10" t="s">
        <v>11659</v>
      </c>
      <c r="K9142" s="10" t="s">
        <v>11660</v>
      </c>
      <c r="L9142" s="10" t="s">
        <v>614</v>
      </c>
      <c r="M9142" s="9" t="s">
        <v>456</v>
      </c>
      <c r="N9142" s="12" t="s">
        <v>11662</v>
      </c>
    </row>
    <row r="9143" customFormat="1" spans="1:14">
      <c r="A9143" s="9" t="s">
        <v>9126</v>
      </c>
      <c r="B9143" s="9"/>
      <c r="C9143" s="9" t="s">
        <v>18134</v>
      </c>
      <c r="D9143" s="9" t="s">
        <v>18135</v>
      </c>
      <c r="E9143" s="9" t="s">
        <v>451</v>
      </c>
      <c r="F9143" s="9"/>
      <c r="G9143" s="9"/>
      <c r="H9143" s="10" t="s">
        <v>1350</v>
      </c>
      <c r="I9143" s="10"/>
      <c r="J9143" s="10" t="s">
        <v>11659</v>
      </c>
      <c r="K9143" s="10" t="s">
        <v>11660</v>
      </c>
      <c r="L9143" s="10" t="s">
        <v>614</v>
      </c>
      <c r="M9143" s="9" t="s">
        <v>456</v>
      </c>
      <c r="N9143" s="12" t="s">
        <v>11662</v>
      </c>
    </row>
    <row r="9144" customFormat="1" spans="1:14">
      <c r="A9144" s="9" t="s">
        <v>9126</v>
      </c>
      <c r="B9144" s="9"/>
      <c r="C9144" s="9" t="s">
        <v>18136</v>
      </c>
      <c r="D9144" s="9" t="s">
        <v>18137</v>
      </c>
      <c r="E9144" s="9" t="s">
        <v>451</v>
      </c>
      <c r="F9144" s="9"/>
      <c r="G9144" s="9"/>
      <c r="H9144" s="10" t="s">
        <v>1350</v>
      </c>
      <c r="I9144" s="10"/>
      <c r="J9144" s="10" t="s">
        <v>11659</v>
      </c>
      <c r="K9144" s="10" t="s">
        <v>11660</v>
      </c>
      <c r="L9144" s="10" t="s">
        <v>614</v>
      </c>
      <c r="M9144" s="9" t="s">
        <v>456</v>
      </c>
      <c r="N9144" s="12" t="s">
        <v>11662</v>
      </c>
    </row>
    <row r="9145" customFormat="1" spans="1:14">
      <c r="A9145" s="9" t="s">
        <v>9126</v>
      </c>
      <c r="B9145" s="9"/>
      <c r="C9145" s="9" t="s">
        <v>18138</v>
      </c>
      <c r="D9145" s="9" t="s">
        <v>18139</v>
      </c>
      <c r="E9145" s="9" t="s">
        <v>451</v>
      </c>
      <c r="F9145" s="9"/>
      <c r="G9145" s="9"/>
      <c r="H9145" s="10" t="s">
        <v>1350</v>
      </c>
      <c r="I9145" s="10"/>
      <c r="J9145" s="10" t="s">
        <v>11659</v>
      </c>
      <c r="K9145" s="10" t="s">
        <v>11660</v>
      </c>
      <c r="L9145" s="10" t="s">
        <v>614</v>
      </c>
      <c r="M9145" s="9" t="s">
        <v>456</v>
      </c>
      <c r="N9145" s="12" t="s">
        <v>11662</v>
      </c>
    </row>
    <row r="9146" customFormat="1" spans="1:14">
      <c r="A9146" s="9" t="s">
        <v>9126</v>
      </c>
      <c r="B9146" s="9"/>
      <c r="C9146" s="9" t="s">
        <v>18140</v>
      </c>
      <c r="D9146" s="9" t="s">
        <v>18141</v>
      </c>
      <c r="E9146" s="9" t="s">
        <v>451</v>
      </c>
      <c r="F9146" s="9"/>
      <c r="G9146" s="9"/>
      <c r="H9146" s="10" t="s">
        <v>1350</v>
      </c>
      <c r="I9146" s="10"/>
      <c r="J9146" s="10" t="s">
        <v>11659</v>
      </c>
      <c r="K9146" s="10" t="s">
        <v>11660</v>
      </c>
      <c r="L9146" s="10" t="s">
        <v>614</v>
      </c>
      <c r="M9146" s="9" t="s">
        <v>456</v>
      </c>
      <c r="N9146" s="12" t="s">
        <v>11662</v>
      </c>
    </row>
    <row r="9147" customFormat="1" spans="1:14">
      <c r="A9147" s="9" t="s">
        <v>9126</v>
      </c>
      <c r="B9147" s="9"/>
      <c r="C9147" s="9" t="s">
        <v>18142</v>
      </c>
      <c r="D9147" s="9" t="s">
        <v>18143</v>
      </c>
      <c r="E9147" s="9" t="s">
        <v>451</v>
      </c>
      <c r="F9147" s="9"/>
      <c r="G9147" s="9"/>
      <c r="H9147" s="10" t="s">
        <v>1350</v>
      </c>
      <c r="I9147" s="10"/>
      <c r="J9147" s="10" t="s">
        <v>11659</v>
      </c>
      <c r="K9147" s="10" t="s">
        <v>11660</v>
      </c>
      <c r="L9147" s="10" t="s">
        <v>614</v>
      </c>
      <c r="M9147" s="9" t="s">
        <v>456</v>
      </c>
      <c r="N9147" s="12" t="s">
        <v>11662</v>
      </c>
    </row>
    <row r="9148" customFormat="1" spans="1:14">
      <c r="A9148" s="9" t="s">
        <v>9126</v>
      </c>
      <c r="B9148" s="9"/>
      <c r="C9148" s="9" t="s">
        <v>18144</v>
      </c>
      <c r="D9148" s="9" t="s">
        <v>18145</v>
      </c>
      <c r="E9148" s="9" t="s">
        <v>451</v>
      </c>
      <c r="F9148" s="9"/>
      <c r="G9148" s="9"/>
      <c r="H9148" s="10" t="s">
        <v>1350</v>
      </c>
      <c r="I9148" s="10"/>
      <c r="J9148" s="10" t="s">
        <v>11659</v>
      </c>
      <c r="K9148" s="10" t="s">
        <v>11660</v>
      </c>
      <c r="L9148" s="10" t="s">
        <v>614</v>
      </c>
      <c r="M9148" s="9" t="s">
        <v>456</v>
      </c>
      <c r="N9148" s="12" t="s">
        <v>11662</v>
      </c>
    </row>
    <row r="9149" customFormat="1" spans="1:14">
      <c r="A9149" s="9" t="s">
        <v>9126</v>
      </c>
      <c r="B9149" s="9"/>
      <c r="C9149" s="9" t="s">
        <v>18146</v>
      </c>
      <c r="D9149" s="9" t="s">
        <v>18147</v>
      </c>
      <c r="E9149" s="9" t="s">
        <v>451</v>
      </c>
      <c r="F9149" s="9"/>
      <c r="G9149" s="9"/>
      <c r="H9149" s="10" t="s">
        <v>1350</v>
      </c>
      <c r="I9149" s="10"/>
      <c r="J9149" s="10" t="s">
        <v>11659</v>
      </c>
      <c r="K9149" s="10" t="s">
        <v>11660</v>
      </c>
      <c r="L9149" s="10" t="s">
        <v>614</v>
      </c>
      <c r="M9149" s="9" t="s">
        <v>456</v>
      </c>
      <c r="N9149" s="12" t="s">
        <v>11662</v>
      </c>
    </row>
    <row r="9150" customFormat="1" spans="1:14">
      <c r="A9150" s="9" t="s">
        <v>9126</v>
      </c>
      <c r="B9150" s="9"/>
      <c r="C9150" s="9" t="s">
        <v>18148</v>
      </c>
      <c r="D9150" s="9" t="s">
        <v>18149</v>
      </c>
      <c r="E9150" s="9" t="s">
        <v>451</v>
      </c>
      <c r="F9150" s="9"/>
      <c r="G9150" s="9"/>
      <c r="H9150" s="10" t="s">
        <v>1350</v>
      </c>
      <c r="I9150" s="10"/>
      <c r="J9150" s="10" t="s">
        <v>11659</v>
      </c>
      <c r="K9150" s="10" t="s">
        <v>11660</v>
      </c>
      <c r="L9150" s="10" t="s">
        <v>614</v>
      </c>
      <c r="M9150" s="9" t="s">
        <v>456</v>
      </c>
      <c r="N9150" s="12" t="s">
        <v>11662</v>
      </c>
    </row>
    <row r="9151" customFormat="1" spans="1:14">
      <c r="A9151" s="9" t="s">
        <v>9126</v>
      </c>
      <c r="B9151" s="9"/>
      <c r="C9151" s="9" t="s">
        <v>18150</v>
      </c>
      <c r="D9151" s="9" t="s">
        <v>18151</v>
      </c>
      <c r="E9151" s="9" t="s">
        <v>451</v>
      </c>
      <c r="F9151" s="9"/>
      <c r="G9151" s="9"/>
      <c r="H9151" s="10" t="s">
        <v>1350</v>
      </c>
      <c r="I9151" s="10"/>
      <c r="J9151" s="10" t="s">
        <v>11659</v>
      </c>
      <c r="K9151" s="10" t="s">
        <v>11660</v>
      </c>
      <c r="L9151" s="10" t="s">
        <v>614</v>
      </c>
      <c r="M9151" s="9" t="s">
        <v>456</v>
      </c>
      <c r="N9151" s="12" t="s">
        <v>11662</v>
      </c>
    </row>
    <row r="9152" customFormat="1" spans="1:14">
      <c r="A9152" s="9" t="s">
        <v>9126</v>
      </c>
      <c r="B9152" s="9"/>
      <c r="C9152" s="9" t="s">
        <v>18152</v>
      </c>
      <c r="D9152" s="9" t="s">
        <v>18153</v>
      </c>
      <c r="E9152" s="9" t="s">
        <v>451</v>
      </c>
      <c r="F9152" s="9"/>
      <c r="G9152" s="9"/>
      <c r="H9152" s="10" t="s">
        <v>1350</v>
      </c>
      <c r="I9152" s="10"/>
      <c r="J9152" s="10" t="s">
        <v>11659</v>
      </c>
      <c r="K9152" s="10" t="s">
        <v>11660</v>
      </c>
      <c r="L9152" s="10" t="s">
        <v>614</v>
      </c>
      <c r="M9152" s="9" t="s">
        <v>456</v>
      </c>
      <c r="N9152" s="12" t="s">
        <v>11662</v>
      </c>
    </row>
    <row r="9153" customFormat="1" spans="1:14">
      <c r="A9153" s="9" t="s">
        <v>9126</v>
      </c>
      <c r="B9153" s="9"/>
      <c r="C9153" s="9" t="s">
        <v>18154</v>
      </c>
      <c r="D9153" s="9" t="s">
        <v>18155</v>
      </c>
      <c r="E9153" s="9" t="s">
        <v>451</v>
      </c>
      <c r="F9153" s="9"/>
      <c r="G9153" s="9"/>
      <c r="H9153" s="10" t="s">
        <v>1350</v>
      </c>
      <c r="I9153" s="10"/>
      <c r="J9153" s="10" t="s">
        <v>11659</v>
      </c>
      <c r="K9153" s="10" t="s">
        <v>11660</v>
      </c>
      <c r="L9153" s="10" t="s">
        <v>614</v>
      </c>
      <c r="M9153" s="9" t="s">
        <v>456</v>
      </c>
      <c r="N9153" s="12" t="s">
        <v>11662</v>
      </c>
    </row>
    <row r="9154" customFormat="1" spans="1:14">
      <c r="A9154" s="9" t="s">
        <v>9126</v>
      </c>
      <c r="B9154" s="9"/>
      <c r="C9154" s="9" t="s">
        <v>18156</v>
      </c>
      <c r="D9154" s="9" t="s">
        <v>18157</v>
      </c>
      <c r="E9154" s="9" t="s">
        <v>451</v>
      </c>
      <c r="F9154" s="9"/>
      <c r="G9154" s="9"/>
      <c r="H9154" s="10" t="s">
        <v>1350</v>
      </c>
      <c r="I9154" s="10"/>
      <c r="J9154" s="10" t="s">
        <v>11659</v>
      </c>
      <c r="K9154" s="10" t="s">
        <v>11660</v>
      </c>
      <c r="L9154" s="10" t="s">
        <v>614</v>
      </c>
      <c r="M9154" s="9" t="s">
        <v>456</v>
      </c>
      <c r="N9154" s="12" t="s">
        <v>11662</v>
      </c>
    </row>
    <row r="9155" customFormat="1" spans="1:14">
      <c r="A9155" s="9" t="s">
        <v>9126</v>
      </c>
      <c r="B9155" s="10"/>
      <c r="C9155" s="10" t="s">
        <v>18158</v>
      </c>
      <c r="D9155" s="10" t="s">
        <v>18159</v>
      </c>
      <c r="E9155" s="10" t="s">
        <v>451</v>
      </c>
      <c r="F9155" s="10"/>
      <c r="G9155" s="10"/>
      <c r="H9155" s="10" t="s">
        <v>1350</v>
      </c>
      <c r="I9155" s="10"/>
      <c r="J9155" s="10" t="s">
        <v>11659</v>
      </c>
      <c r="K9155" s="10" t="s">
        <v>11660</v>
      </c>
      <c r="L9155" s="10" t="s">
        <v>1789</v>
      </c>
      <c r="M9155" s="9" t="s">
        <v>456</v>
      </c>
      <c r="N9155" s="12" t="s">
        <v>11662</v>
      </c>
    </row>
    <row r="9156" customFormat="1" spans="1:14">
      <c r="A9156" s="9" t="s">
        <v>9126</v>
      </c>
      <c r="B9156" s="10"/>
      <c r="C9156" s="10" t="s">
        <v>18160</v>
      </c>
      <c r="D9156" s="10" t="s">
        <v>18161</v>
      </c>
      <c r="E9156" s="10" t="s">
        <v>451</v>
      </c>
      <c r="F9156" s="10"/>
      <c r="G9156" s="10"/>
      <c r="H9156" s="10" t="s">
        <v>1350</v>
      </c>
      <c r="I9156" s="10"/>
      <c r="J9156" s="10" t="s">
        <v>11659</v>
      </c>
      <c r="K9156" s="10" t="s">
        <v>11660</v>
      </c>
      <c r="L9156" s="10" t="s">
        <v>1793</v>
      </c>
      <c r="M9156" s="9" t="s">
        <v>456</v>
      </c>
      <c r="N9156" s="12" t="s">
        <v>11662</v>
      </c>
    </row>
    <row r="9157" customFormat="1" spans="1:14">
      <c r="A9157" s="9" t="s">
        <v>9126</v>
      </c>
      <c r="B9157" s="10"/>
      <c r="C9157" s="10" t="s">
        <v>18162</v>
      </c>
      <c r="D9157" s="10" t="s">
        <v>18163</v>
      </c>
      <c r="E9157" s="10" t="s">
        <v>451</v>
      </c>
      <c r="F9157" s="10"/>
      <c r="G9157" s="10"/>
      <c r="H9157" s="10" t="s">
        <v>1350</v>
      </c>
      <c r="I9157" s="10"/>
      <c r="J9157" s="10" t="s">
        <v>11659</v>
      </c>
      <c r="K9157" s="10" t="s">
        <v>11660</v>
      </c>
      <c r="L9157" s="10" t="s">
        <v>1793</v>
      </c>
      <c r="M9157" s="9" t="s">
        <v>456</v>
      </c>
      <c r="N9157" s="12" t="s">
        <v>11662</v>
      </c>
    </row>
    <row r="9158" customFormat="1" spans="1:14">
      <c r="A9158" s="9" t="s">
        <v>9126</v>
      </c>
      <c r="B9158" s="10"/>
      <c r="C9158" s="10" t="s">
        <v>18164</v>
      </c>
      <c r="D9158" s="10" t="s">
        <v>18165</v>
      </c>
      <c r="E9158" s="10" t="s">
        <v>451</v>
      </c>
      <c r="F9158" s="10"/>
      <c r="G9158" s="10"/>
      <c r="H9158" s="10" t="s">
        <v>1350</v>
      </c>
      <c r="I9158" s="10"/>
      <c r="J9158" s="10" t="s">
        <v>11659</v>
      </c>
      <c r="K9158" s="10" t="s">
        <v>11660</v>
      </c>
      <c r="L9158" s="10" t="s">
        <v>1793</v>
      </c>
      <c r="M9158" s="9" t="s">
        <v>456</v>
      </c>
      <c r="N9158" s="12" t="s">
        <v>11662</v>
      </c>
    </row>
    <row r="9159" customFormat="1" spans="1:14">
      <c r="A9159" s="9" t="s">
        <v>9126</v>
      </c>
      <c r="B9159" s="9"/>
      <c r="C9159" s="9" t="s">
        <v>18166</v>
      </c>
      <c r="D9159" s="9" t="s">
        <v>18167</v>
      </c>
      <c r="E9159" s="9" t="s">
        <v>451</v>
      </c>
      <c r="F9159" s="9"/>
      <c r="G9159" s="9"/>
      <c r="H9159" s="9" t="s">
        <v>1350</v>
      </c>
      <c r="I9159" s="9"/>
      <c r="J9159" s="10" t="s">
        <v>11659</v>
      </c>
      <c r="K9159" s="9" t="s">
        <v>11660</v>
      </c>
      <c r="L9159" s="10" t="s">
        <v>460</v>
      </c>
      <c r="M9159" s="9" t="s">
        <v>456</v>
      </c>
      <c r="N9159" s="12" t="s">
        <v>11662</v>
      </c>
    </row>
    <row r="9160" customFormat="1" spans="1:14">
      <c r="A9160" s="9" t="s">
        <v>9126</v>
      </c>
      <c r="B9160" s="9"/>
      <c r="C9160" s="9" t="s">
        <v>18168</v>
      </c>
      <c r="D9160" s="9" t="s">
        <v>18169</v>
      </c>
      <c r="E9160" s="9" t="s">
        <v>451</v>
      </c>
      <c r="F9160" s="9"/>
      <c r="G9160" s="9"/>
      <c r="H9160" s="9" t="s">
        <v>1350</v>
      </c>
      <c r="I9160" s="9"/>
      <c r="J9160" s="10" t="s">
        <v>11659</v>
      </c>
      <c r="K9160" s="9" t="s">
        <v>11660</v>
      </c>
      <c r="L9160" s="10" t="s">
        <v>14856</v>
      </c>
      <c r="M9160" s="9" t="s">
        <v>456</v>
      </c>
      <c r="N9160" s="12" t="s">
        <v>11662</v>
      </c>
    </row>
    <row r="9161" customFormat="1" spans="1:14">
      <c r="A9161" s="9" t="s">
        <v>9126</v>
      </c>
      <c r="B9161" s="9"/>
      <c r="C9161" s="9" t="s">
        <v>18170</v>
      </c>
      <c r="D9161" s="9" t="s">
        <v>18171</v>
      </c>
      <c r="E9161" s="9" t="s">
        <v>451</v>
      </c>
      <c r="F9161" s="9"/>
      <c r="G9161" s="9"/>
      <c r="H9161" s="9" t="s">
        <v>1350</v>
      </c>
      <c r="I9161" s="9"/>
      <c r="J9161" s="10" t="s">
        <v>11659</v>
      </c>
      <c r="K9161" s="9" t="s">
        <v>11660</v>
      </c>
      <c r="L9161" s="10" t="s">
        <v>1793</v>
      </c>
      <c r="M9161" s="9" t="s">
        <v>456</v>
      </c>
      <c r="N9161" s="12" t="s">
        <v>11662</v>
      </c>
    </row>
    <row r="9162" customFormat="1" spans="1:14">
      <c r="A9162" s="9" t="s">
        <v>9126</v>
      </c>
      <c r="B9162" s="9"/>
      <c r="C9162" s="9" t="s">
        <v>18172</v>
      </c>
      <c r="D9162" s="9" t="s">
        <v>18173</v>
      </c>
      <c r="E9162" s="9" t="s">
        <v>451</v>
      </c>
      <c r="F9162" s="9"/>
      <c r="G9162" s="9"/>
      <c r="H9162" s="9" t="s">
        <v>1350</v>
      </c>
      <c r="I9162" s="9"/>
      <c r="J9162" s="10" t="s">
        <v>11659</v>
      </c>
      <c r="K9162" s="9" t="s">
        <v>11660</v>
      </c>
      <c r="L9162" s="10" t="s">
        <v>14856</v>
      </c>
      <c r="M9162" s="9" t="s">
        <v>456</v>
      </c>
      <c r="N9162" s="12" t="s">
        <v>11662</v>
      </c>
    </row>
    <row r="9163" customFormat="1" spans="1:14">
      <c r="A9163" s="9" t="s">
        <v>9126</v>
      </c>
      <c r="B9163" s="9"/>
      <c r="C9163" s="9" t="s">
        <v>18174</v>
      </c>
      <c r="D9163" s="9" t="s">
        <v>18175</v>
      </c>
      <c r="E9163" s="9" t="s">
        <v>451</v>
      </c>
      <c r="F9163" s="9"/>
      <c r="G9163" s="9"/>
      <c r="H9163" s="9" t="s">
        <v>1350</v>
      </c>
      <c r="I9163" s="9"/>
      <c r="J9163" s="10" t="s">
        <v>11659</v>
      </c>
      <c r="K9163" s="9" t="s">
        <v>11660</v>
      </c>
      <c r="L9163" s="10" t="s">
        <v>14856</v>
      </c>
      <c r="M9163" s="9" t="s">
        <v>456</v>
      </c>
      <c r="N9163" s="12" t="s">
        <v>11662</v>
      </c>
    </row>
    <row r="9164" customFormat="1" spans="1:14">
      <c r="A9164" s="9" t="s">
        <v>9126</v>
      </c>
      <c r="B9164" s="9"/>
      <c r="C9164" s="9" t="s">
        <v>18176</v>
      </c>
      <c r="D9164" s="9" t="s">
        <v>18177</v>
      </c>
      <c r="E9164" s="9" t="s">
        <v>451</v>
      </c>
      <c r="F9164" s="9"/>
      <c r="G9164" s="9"/>
      <c r="H9164" s="9" t="s">
        <v>1350</v>
      </c>
      <c r="I9164" s="9"/>
      <c r="J9164" s="10" t="s">
        <v>11659</v>
      </c>
      <c r="K9164" s="9" t="s">
        <v>11660</v>
      </c>
      <c r="L9164" s="10" t="s">
        <v>14856</v>
      </c>
      <c r="M9164" s="9" t="s">
        <v>456</v>
      </c>
      <c r="N9164" s="12" t="s">
        <v>11662</v>
      </c>
    </row>
    <row r="9165" customFormat="1" spans="1:14">
      <c r="A9165" s="9" t="s">
        <v>9126</v>
      </c>
      <c r="B9165" s="9"/>
      <c r="C9165" s="9" t="s">
        <v>18178</v>
      </c>
      <c r="D9165" s="9" t="s">
        <v>18179</v>
      </c>
      <c r="E9165" s="9" t="s">
        <v>451</v>
      </c>
      <c r="F9165" s="9"/>
      <c r="G9165" s="9"/>
      <c r="H9165" s="9" t="s">
        <v>1350</v>
      </c>
      <c r="I9165" s="9"/>
      <c r="J9165" s="10" t="s">
        <v>11659</v>
      </c>
      <c r="K9165" s="9" t="s">
        <v>11660</v>
      </c>
      <c r="L9165" s="10" t="s">
        <v>1793</v>
      </c>
      <c r="M9165" s="9" t="s">
        <v>456</v>
      </c>
      <c r="N9165" s="12" t="s">
        <v>11662</v>
      </c>
    </row>
    <row r="9166" customFormat="1" spans="1:14">
      <c r="A9166" s="9" t="s">
        <v>9126</v>
      </c>
      <c r="B9166" s="9"/>
      <c r="C9166" s="9" t="s">
        <v>18180</v>
      </c>
      <c r="D9166" s="9" t="s">
        <v>18181</v>
      </c>
      <c r="E9166" s="9" t="s">
        <v>451</v>
      </c>
      <c r="F9166" s="9"/>
      <c r="G9166" s="9"/>
      <c r="H9166" s="9" t="s">
        <v>1350</v>
      </c>
      <c r="I9166" s="9"/>
      <c r="J9166" s="10" t="s">
        <v>11659</v>
      </c>
      <c r="K9166" s="9" t="s">
        <v>11660</v>
      </c>
      <c r="L9166" s="10" t="s">
        <v>14856</v>
      </c>
      <c r="M9166" s="9" t="s">
        <v>456</v>
      </c>
      <c r="N9166" s="12" t="s">
        <v>11662</v>
      </c>
    </row>
    <row r="9167" customFormat="1" spans="1:14">
      <c r="A9167" s="9" t="s">
        <v>9126</v>
      </c>
      <c r="B9167" s="9"/>
      <c r="C9167" s="9" t="s">
        <v>18182</v>
      </c>
      <c r="D9167" s="9" t="s">
        <v>18183</v>
      </c>
      <c r="E9167" s="9" t="s">
        <v>451</v>
      </c>
      <c r="F9167" s="9"/>
      <c r="G9167" s="9"/>
      <c r="H9167" s="9" t="s">
        <v>1350</v>
      </c>
      <c r="I9167" s="9"/>
      <c r="J9167" s="10" t="s">
        <v>11659</v>
      </c>
      <c r="K9167" s="9" t="s">
        <v>11660</v>
      </c>
      <c r="L9167" s="10" t="s">
        <v>14856</v>
      </c>
      <c r="M9167" s="9" t="s">
        <v>456</v>
      </c>
      <c r="N9167" s="12" t="s">
        <v>11662</v>
      </c>
    </row>
    <row r="9168" customFormat="1" spans="1:14">
      <c r="A9168" s="9" t="s">
        <v>9126</v>
      </c>
      <c r="B9168" s="9"/>
      <c r="C9168" s="12" t="s">
        <v>18184</v>
      </c>
      <c r="D9168" s="12" t="s">
        <v>18185</v>
      </c>
      <c r="E9168" s="9" t="s">
        <v>451</v>
      </c>
      <c r="F9168" s="9"/>
      <c r="G9168" s="9"/>
      <c r="H9168" s="9" t="s">
        <v>1350</v>
      </c>
      <c r="I9168" s="9"/>
      <c r="J9168" s="10" t="s">
        <v>11659</v>
      </c>
      <c r="K9168" s="9" t="s">
        <v>11660</v>
      </c>
      <c r="L9168" s="10" t="s">
        <v>1793</v>
      </c>
      <c r="M9168" s="9" t="s">
        <v>456</v>
      </c>
      <c r="N9168" s="12" t="s">
        <v>11662</v>
      </c>
    </row>
    <row r="9169" customFormat="1" spans="1:14">
      <c r="A9169" s="9" t="s">
        <v>9126</v>
      </c>
      <c r="B9169" s="9"/>
      <c r="C9169" s="12" t="s">
        <v>18186</v>
      </c>
      <c r="D9169" s="12" t="s">
        <v>18187</v>
      </c>
      <c r="E9169" s="9" t="s">
        <v>451</v>
      </c>
      <c r="F9169" s="9"/>
      <c r="G9169" s="9"/>
      <c r="H9169" s="9" t="s">
        <v>1350</v>
      </c>
      <c r="I9169" s="9"/>
      <c r="J9169" s="10" t="s">
        <v>11659</v>
      </c>
      <c r="K9169" s="9" t="s">
        <v>11660</v>
      </c>
      <c r="L9169" s="10" t="s">
        <v>1793</v>
      </c>
      <c r="M9169" s="9" t="s">
        <v>456</v>
      </c>
      <c r="N9169" s="12" t="s">
        <v>11662</v>
      </c>
    </row>
    <row r="9170" customFormat="1" spans="1:14">
      <c r="A9170" s="9" t="s">
        <v>9126</v>
      </c>
      <c r="B9170" s="9"/>
      <c r="C9170" s="12" t="s">
        <v>18188</v>
      </c>
      <c r="D9170" s="12" t="s">
        <v>18189</v>
      </c>
      <c r="E9170" s="9" t="s">
        <v>451</v>
      </c>
      <c r="F9170" s="9"/>
      <c r="G9170" s="9"/>
      <c r="H9170" s="9" t="s">
        <v>1350</v>
      </c>
      <c r="I9170" s="9"/>
      <c r="J9170" s="10" t="s">
        <v>11659</v>
      </c>
      <c r="K9170" s="9" t="s">
        <v>11660</v>
      </c>
      <c r="L9170" s="10" t="s">
        <v>1793</v>
      </c>
      <c r="M9170" s="9" t="s">
        <v>456</v>
      </c>
      <c r="N9170" s="12" t="s">
        <v>11662</v>
      </c>
    </row>
    <row r="9171" customFormat="1" spans="1:14">
      <c r="A9171" s="9" t="s">
        <v>9126</v>
      </c>
      <c r="B9171" s="9"/>
      <c r="C9171" s="12" t="s">
        <v>18190</v>
      </c>
      <c r="D9171" s="12" t="s">
        <v>18191</v>
      </c>
      <c r="E9171" s="9" t="s">
        <v>451</v>
      </c>
      <c r="F9171" s="9"/>
      <c r="G9171" s="9"/>
      <c r="H9171" s="9" t="s">
        <v>1350</v>
      </c>
      <c r="I9171" s="9"/>
      <c r="J9171" s="10" t="s">
        <v>11659</v>
      </c>
      <c r="K9171" s="9" t="s">
        <v>11660</v>
      </c>
      <c r="L9171" s="10" t="s">
        <v>1793</v>
      </c>
      <c r="M9171" s="9" t="s">
        <v>456</v>
      </c>
      <c r="N9171" s="12" t="s">
        <v>11662</v>
      </c>
    </row>
    <row r="9172" customFormat="1" spans="1:14">
      <c r="A9172" s="9" t="s">
        <v>9126</v>
      </c>
      <c r="B9172" s="9"/>
      <c r="C9172" s="12" t="s">
        <v>18192</v>
      </c>
      <c r="D9172" s="12" t="s">
        <v>18193</v>
      </c>
      <c r="E9172" s="9" t="s">
        <v>451</v>
      </c>
      <c r="F9172" s="9"/>
      <c r="G9172" s="9"/>
      <c r="H9172" s="9" t="s">
        <v>1350</v>
      </c>
      <c r="I9172" s="9"/>
      <c r="J9172" s="10" t="s">
        <v>11659</v>
      </c>
      <c r="K9172" s="9" t="s">
        <v>11660</v>
      </c>
      <c r="L9172" s="10" t="s">
        <v>1793</v>
      </c>
      <c r="M9172" s="9" t="s">
        <v>456</v>
      </c>
      <c r="N9172" s="12" t="s">
        <v>11662</v>
      </c>
    </row>
    <row r="9173" customFormat="1" spans="1:14">
      <c r="A9173" s="9" t="s">
        <v>9126</v>
      </c>
      <c r="B9173" s="9"/>
      <c r="C9173" s="12" t="s">
        <v>18194</v>
      </c>
      <c r="D9173" s="12" t="s">
        <v>18195</v>
      </c>
      <c r="E9173" s="9" t="s">
        <v>451</v>
      </c>
      <c r="F9173" s="9"/>
      <c r="G9173" s="9"/>
      <c r="H9173" s="9" t="s">
        <v>1350</v>
      </c>
      <c r="I9173" s="9"/>
      <c r="J9173" s="10" t="s">
        <v>11659</v>
      </c>
      <c r="K9173" s="9" t="s">
        <v>11660</v>
      </c>
      <c r="L9173" s="10" t="s">
        <v>1793</v>
      </c>
      <c r="M9173" s="9" t="s">
        <v>456</v>
      </c>
      <c r="N9173" s="12" t="s">
        <v>11662</v>
      </c>
    </row>
    <row r="9174" customFormat="1" spans="1:14">
      <c r="A9174" s="9" t="s">
        <v>9126</v>
      </c>
      <c r="B9174" s="9"/>
      <c r="C9174" s="12" t="s">
        <v>18196</v>
      </c>
      <c r="D9174" s="12" t="s">
        <v>18197</v>
      </c>
      <c r="E9174" s="9" t="s">
        <v>451</v>
      </c>
      <c r="F9174" s="9"/>
      <c r="G9174" s="9"/>
      <c r="H9174" s="9" t="s">
        <v>1350</v>
      </c>
      <c r="I9174" s="9"/>
      <c r="J9174" s="10" t="s">
        <v>11659</v>
      </c>
      <c r="K9174" s="9" t="s">
        <v>11660</v>
      </c>
      <c r="L9174" s="10" t="s">
        <v>14856</v>
      </c>
      <c r="M9174" s="9" t="s">
        <v>456</v>
      </c>
      <c r="N9174" s="12" t="s">
        <v>11662</v>
      </c>
    </row>
    <row r="9175" customFormat="1" spans="1:14">
      <c r="A9175" s="9" t="s">
        <v>9126</v>
      </c>
      <c r="B9175" s="9"/>
      <c r="C9175" s="12" t="s">
        <v>18198</v>
      </c>
      <c r="D9175" s="12" t="s">
        <v>18199</v>
      </c>
      <c r="E9175" s="9" t="s">
        <v>451</v>
      </c>
      <c r="F9175" s="9"/>
      <c r="G9175" s="9"/>
      <c r="H9175" s="9" t="s">
        <v>1350</v>
      </c>
      <c r="I9175" s="9"/>
      <c r="J9175" s="10" t="s">
        <v>11659</v>
      </c>
      <c r="K9175" s="9" t="s">
        <v>11660</v>
      </c>
      <c r="L9175" s="10" t="s">
        <v>14856</v>
      </c>
      <c r="M9175" s="9" t="s">
        <v>456</v>
      </c>
      <c r="N9175" s="12" t="s">
        <v>11662</v>
      </c>
    </row>
    <row r="9176" customFormat="1" spans="1:14">
      <c r="A9176" s="9" t="s">
        <v>9126</v>
      </c>
      <c r="B9176" s="9"/>
      <c r="C9176" s="12" t="s">
        <v>18200</v>
      </c>
      <c r="D9176" s="12" t="s">
        <v>18201</v>
      </c>
      <c r="E9176" s="9" t="s">
        <v>451</v>
      </c>
      <c r="F9176" s="9"/>
      <c r="G9176" s="9"/>
      <c r="H9176" s="9" t="s">
        <v>1350</v>
      </c>
      <c r="I9176" s="9"/>
      <c r="J9176" s="10" t="s">
        <v>11659</v>
      </c>
      <c r="K9176" s="9" t="s">
        <v>11660</v>
      </c>
      <c r="L9176" s="10" t="s">
        <v>1793</v>
      </c>
      <c r="M9176" s="9" t="s">
        <v>456</v>
      </c>
      <c r="N9176" s="12" t="s">
        <v>11662</v>
      </c>
    </row>
    <row r="9177" customFormat="1" spans="1:14">
      <c r="A9177" s="9" t="s">
        <v>9126</v>
      </c>
      <c r="B9177" s="9"/>
      <c r="C9177" s="12" t="s">
        <v>18202</v>
      </c>
      <c r="D9177" s="12" t="s">
        <v>18203</v>
      </c>
      <c r="E9177" s="9" t="s">
        <v>451</v>
      </c>
      <c r="F9177" s="9"/>
      <c r="G9177" s="9"/>
      <c r="H9177" s="9" t="s">
        <v>1350</v>
      </c>
      <c r="I9177" s="9"/>
      <c r="J9177" s="10" t="s">
        <v>11659</v>
      </c>
      <c r="K9177" s="9" t="s">
        <v>11660</v>
      </c>
      <c r="L9177" s="10" t="s">
        <v>1793</v>
      </c>
      <c r="M9177" s="9" t="s">
        <v>456</v>
      </c>
      <c r="N9177" s="12" t="s">
        <v>11662</v>
      </c>
    </row>
    <row r="9178" customFormat="1" spans="1:14">
      <c r="A9178" s="9" t="s">
        <v>9126</v>
      </c>
      <c r="B9178" s="9"/>
      <c r="C9178" s="12" t="s">
        <v>18204</v>
      </c>
      <c r="D9178" s="12" t="s">
        <v>18205</v>
      </c>
      <c r="E9178" s="9" t="s">
        <v>451</v>
      </c>
      <c r="F9178" s="9"/>
      <c r="G9178" s="9"/>
      <c r="H9178" s="9" t="s">
        <v>1350</v>
      </c>
      <c r="I9178" s="9"/>
      <c r="J9178" s="10" t="s">
        <v>11659</v>
      </c>
      <c r="K9178" s="9" t="s">
        <v>11660</v>
      </c>
      <c r="L9178" s="10" t="s">
        <v>1793</v>
      </c>
      <c r="M9178" s="9" t="s">
        <v>456</v>
      </c>
      <c r="N9178" s="12" t="s">
        <v>11662</v>
      </c>
    </row>
    <row r="9179" customFormat="1" spans="1:14">
      <c r="A9179" s="9" t="s">
        <v>9126</v>
      </c>
      <c r="B9179" s="9"/>
      <c r="C9179" s="12" t="s">
        <v>18206</v>
      </c>
      <c r="D9179" s="12" t="s">
        <v>18207</v>
      </c>
      <c r="E9179" s="9" t="s">
        <v>451</v>
      </c>
      <c r="F9179" s="9"/>
      <c r="G9179" s="9"/>
      <c r="H9179" s="9" t="s">
        <v>1350</v>
      </c>
      <c r="I9179" s="9"/>
      <c r="J9179" s="10" t="s">
        <v>11659</v>
      </c>
      <c r="K9179" s="9" t="s">
        <v>11660</v>
      </c>
      <c r="L9179" s="10" t="s">
        <v>1793</v>
      </c>
      <c r="M9179" s="9" t="s">
        <v>456</v>
      </c>
      <c r="N9179" s="12" t="s">
        <v>11662</v>
      </c>
    </row>
    <row r="9180" customFormat="1" spans="1:14">
      <c r="A9180" s="9" t="s">
        <v>9126</v>
      </c>
      <c r="B9180" s="9"/>
      <c r="C9180" s="12" t="s">
        <v>18208</v>
      </c>
      <c r="D9180" s="12" t="s">
        <v>18209</v>
      </c>
      <c r="E9180" s="9" t="s">
        <v>451</v>
      </c>
      <c r="F9180" s="9"/>
      <c r="G9180" s="9"/>
      <c r="H9180" s="9" t="s">
        <v>1350</v>
      </c>
      <c r="I9180" s="9"/>
      <c r="J9180" s="10" t="s">
        <v>11659</v>
      </c>
      <c r="K9180" s="9" t="s">
        <v>11660</v>
      </c>
      <c r="L9180" s="10" t="s">
        <v>1793</v>
      </c>
      <c r="M9180" s="9" t="s">
        <v>456</v>
      </c>
      <c r="N9180" s="12" t="s">
        <v>11662</v>
      </c>
    </row>
    <row r="9181" customFormat="1" spans="1:14">
      <c r="A9181" s="9" t="s">
        <v>9126</v>
      </c>
      <c r="B9181" s="9"/>
      <c r="C9181" s="12" t="s">
        <v>18210</v>
      </c>
      <c r="D9181" s="12" t="s">
        <v>18211</v>
      </c>
      <c r="E9181" s="9" t="s">
        <v>451</v>
      </c>
      <c r="F9181" s="9"/>
      <c r="G9181" s="9"/>
      <c r="H9181" s="9" t="s">
        <v>1350</v>
      </c>
      <c r="I9181" s="9"/>
      <c r="J9181" s="10" t="s">
        <v>11659</v>
      </c>
      <c r="K9181" s="9" t="s">
        <v>11660</v>
      </c>
      <c r="L9181" s="10" t="s">
        <v>1793</v>
      </c>
      <c r="M9181" s="9" t="s">
        <v>456</v>
      </c>
      <c r="N9181" s="12" t="s">
        <v>11662</v>
      </c>
    </row>
    <row r="9182" customFormat="1" spans="1:14">
      <c r="A9182" s="9" t="s">
        <v>9126</v>
      </c>
      <c r="B9182" s="9"/>
      <c r="C9182" s="12" t="s">
        <v>18212</v>
      </c>
      <c r="D9182" s="12" t="s">
        <v>18213</v>
      </c>
      <c r="E9182" s="9" t="s">
        <v>451</v>
      </c>
      <c r="F9182" s="9"/>
      <c r="G9182" s="9"/>
      <c r="H9182" s="9" t="s">
        <v>1350</v>
      </c>
      <c r="I9182" s="9"/>
      <c r="J9182" s="10" t="s">
        <v>11659</v>
      </c>
      <c r="K9182" s="9" t="s">
        <v>11660</v>
      </c>
      <c r="L9182" s="10" t="s">
        <v>1793</v>
      </c>
      <c r="M9182" s="9" t="s">
        <v>456</v>
      </c>
      <c r="N9182" s="12" t="s">
        <v>11662</v>
      </c>
    </row>
    <row r="9183" customFormat="1" spans="1:14">
      <c r="A9183" s="9" t="s">
        <v>9126</v>
      </c>
      <c r="B9183" s="9"/>
      <c r="C9183" s="12" t="s">
        <v>18214</v>
      </c>
      <c r="D9183" s="12" t="s">
        <v>18215</v>
      </c>
      <c r="E9183" s="9" t="s">
        <v>451</v>
      </c>
      <c r="F9183" s="9"/>
      <c r="G9183" s="9"/>
      <c r="H9183" s="9" t="s">
        <v>1350</v>
      </c>
      <c r="I9183" s="9"/>
      <c r="J9183" s="10" t="s">
        <v>11659</v>
      </c>
      <c r="K9183" s="9" t="s">
        <v>11660</v>
      </c>
      <c r="L9183" s="10" t="s">
        <v>1793</v>
      </c>
      <c r="M9183" s="9" t="s">
        <v>456</v>
      </c>
      <c r="N9183" s="12" t="s">
        <v>11662</v>
      </c>
    </row>
    <row r="9184" customFormat="1" spans="1:14">
      <c r="A9184" s="9" t="s">
        <v>9126</v>
      </c>
      <c r="B9184" s="9"/>
      <c r="C9184" s="12" t="s">
        <v>18216</v>
      </c>
      <c r="D9184" s="12" t="s">
        <v>18217</v>
      </c>
      <c r="E9184" s="9" t="s">
        <v>451</v>
      </c>
      <c r="F9184" s="9"/>
      <c r="G9184" s="9"/>
      <c r="H9184" s="9" t="s">
        <v>1350</v>
      </c>
      <c r="I9184" s="9"/>
      <c r="J9184" s="10" t="s">
        <v>11659</v>
      </c>
      <c r="K9184" s="9" t="s">
        <v>11660</v>
      </c>
      <c r="L9184" s="10" t="s">
        <v>1793</v>
      </c>
      <c r="M9184" s="9" t="s">
        <v>456</v>
      </c>
      <c r="N9184" s="12" t="s">
        <v>11662</v>
      </c>
    </row>
    <row r="9185" customFormat="1" spans="1:14">
      <c r="A9185" s="9" t="s">
        <v>9126</v>
      </c>
      <c r="B9185" s="9"/>
      <c r="C9185" s="12" t="s">
        <v>18218</v>
      </c>
      <c r="D9185" s="12" t="s">
        <v>18219</v>
      </c>
      <c r="E9185" s="9" t="s">
        <v>451</v>
      </c>
      <c r="F9185" s="9"/>
      <c r="G9185" s="9"/>
      <c r="H9185" s="9" t="s">
        <v>1350</v>
      </c>
      <c r="I9185" s="9"/>
      <c r="J9185" s="10" t="s">
        <v>11659</v>
      </c>
      <c r="K9185" s="9" t="s">
        <v>11660</v>
      </c>
      <c r="L9185" s="10" t="s">
        <v>1793</v>
      </c>
      <c r="M9185" s="9" t="s">
        <v>456</v>
      </c>
      <c r="N9185" s="12" t="s">
        <v>11662</v>
      </c>
    </row>
    <row r="9186" customFormat="1" spans="1:14">
      <c r="A9186" s="9" t="s">
        <v>9126</v>
      </c>
      <c r="B9186" s="9"/>
      <c r="C9186" s="12" t="s">
        <v>18220</v>
      </c>
      <c r="D9186" s="12" t="s">
        <v>18221</v>
      </c>
      <c r="E9186" s="9" t="s">
        <v>451</v>
      </c>
      <c r="F9186" s="9"/>
      <c r="G9186" s="9"/>
      <c r="H9186" s="9" t="s">
        <v>1350</v>
      </c>
      <c r="I9186" s="9"/>
      <c r="J9186" s="10" t="s">
        <v>11659</v>
      </c>
      <c r="K9186" s="9" t="s">
        <v>11660</v>
      </c>
      <c r="L9186" s="10" t="s">
        <v>1793</v>
      </c>
      <c r="M9186" s="9" t="s">
        <v>456</v>
      </c>
      <c r="N9186" s="12" t="s">
        <v>11662</v>
      </c>
    </row>
    <row r="9187" customFormat="1" spans="1:14">
      <c r="A9187" s="9" t="s">
        <v>9126</v>
      </c>
      <c r="B9187" s="9"/>
      <c r="C9187" s="12" t="s">
        <v>18222</v>
      </c>
      <c r="D9187" s="12" t="s">
        <v>18223</v>
      </c>
      <c r="E9187" s="9" t="s">
        <v>451</v>
      </c>
      <c r="F9187" s="9"/>
      <c r="G9187" s="9"/>
      <c r="H9187" s="9" t="s">
        <v>1350</v>
      </c>
      <c r="I9187" s="9"/>
      <c r="J9187" s="10" t="s">
        <v>11659</v>
      </c>
      <c r="K9187" s="9" t="s">
        <v>11660</v>
      </c>
      <c r="L9187" s="10" t="s">
        <v>1793</v>
      </c>
      <c r="M9187" s="9" t="s">
        <v>456</v>
      </c>
      <c r="N9187" s="12" t="s">
        <v>11662</v>
      </c>
    </row>
    <row r="9188" customFormat="1" spans="1:14">
      <c r="A9188" s="9" t="s">
        <v>9126</v>
      </c>
      <c r="B9188" s="9"/>
      <c r="C9188" s="12" t="s">
        <v>18224</v>
      </c>
      <c r="D9188" s="12" t="s">
        <v>18225</v>
      </c>
      <c r="E9188" s="9" t="s">
        <v>451</v>
      </c>
      <c r="F9188" s="9"/>
      <c r="G9188" s="9"/>
      <c r="H9188" s="9" t="s">
        <v>1350</v>
      </c>
      <c r="I9188" s="9"/>
      <c r="J9188" s="10" t="s">
        <v>11659</v>
      </c>
      <c r="K9188" s="9" t="s">
        <v>11660</v>
      </c>
      <c r="L9188" s="10" t="s">
        <v>1793</v>
      </c>
      <c r="M9188" s="9" t="s">
        <v>456</v>
      </c>
      <c r="N9188" s="12" t="s">
        <v>11662</v>
      </c>
    </row>
    <row r="9189" customFormat="1" spans="1:14">
      <c r="A9189" s="9" t="s">
        <v>9126</v>
      </c>
      <c r="B9189" s="9"/>
      <c r="C9189" s="12" t="s">
        <v>18226</v>
      </c>
      <c r="D9189" s="12" t="s">
        <v>18227</v>
      </c>
      <c r="E9189" s="9" t="s">
        <v>451</v>
      </c>
      <c r="F9189" s="9"/>
      <c r="G9189" s="9"/>
      <c r="H9189" s="9" t="s">
        <v>1350</v>
      </c>
      <c r="I9189" s="9"/>
      <c r="J9189" s="10" t="s">
        <v>11659</v>
      </c>
      <c r="K9189" s="9" t="s">
        <v>11660</v>
      </c>
      <c r="L9189" s="10" t="s">
        <v>1793</v>
      </c>
      <c r="M9189" s="9" t="s">
        <v>456</v>
      </c>
      <c r="N9189" s="12" t="s">
        <v>11662</v>
      </c>
    </row>
    <row r="9190" customFormat="1" spans="1:14">
      <c r="A9190" s="9" t="s">
        <v>9126</v>
      </c>
      <c r="B9190" s="9"/>
      <c r="C9190" s="12" t="s">
        <v>18228</v>
      </c>
      <c r="D9190" s="12" t="s">
        <v>18229</v>
      </c>
      <c r="E9190" s="9" t="s">
        <v>451</v>
      </c>
      <c r="F9190" s="9"/>
      <c r="G9190" s="9"/>
      <c r="H9190" s="9" t="s">
        <v>1350</v>
      </c>
      <c r="I9190" s="9"/>
      <c r="J9190" s="10" t="s">
        <v>11659</v>
      </c>
      <c r="K9190" s="9" t="s">
        <v>11660</v>
      </c>
      <c r="L9190" s="10" t="s">
        <v>1793</v>
      </c>
      <c r="M9190" s="9" t="s">
        <v>456</v>
      </c>
      <c r="N9190" s="12" t="s">
        <v>11662</v>
      </c>
    </row>
    <row r="9191" customFormat="1" spans="1:14">
      <c r="A9191" s="9" t="s">
        <v>9126</v>
      </c>
      <c r="B9191" s="9"/>
      <c r="C9191" s="12" t="s">
        <v>18230</v>
      </c>
      <c r="D9191" s="12" t="s">
        <v>18231</v>
      </c>
      <c r="E9191" s="9" t="s">
        <v>451</v>
      </c>
      <c r="F9191" s="9"/>
      <c r="G9191" s="9"/>
      <c r="H9191" s="9" t="s">
        <v>1350</v>
      </c>
      <c r="I9191" s="9"/>
      <c r="J9191" s="10" t="s">
        <v>11659</v>
      </c>
      <c r="K9191" s="9" t="s">
        <v>11660</v>
      </c>
      <c r="L9191" s="10" t="s">
        <v>1793</v>
      </c>
      <c r="M9191" s="9" t="s">
        <v>456</v>
      </c>
      <c r="N9191" s="12" t="s">
        <v>11662</v>
      </c>
    </row>
    <row r="9192" customFormat="1" spans="1:14">
      <c r="A9192" s="9" t="s">
        <v>9126</v>
      </c>
      <c r="B9192" s="9"/>
      <c r="C9192" s="12" t="s">
        <v>18232</v>
      </c>
      <c r="D9192" s="12" t="s">
        <v>18233</v>
      </c>
      <c r="E9192" s="9" t="s">
        <v>451</v>
      </c>
      <c r="F9192" s="9"/>
      <c r="G9192" s="9"/>
      <c r="H9192" s="9" t="s">
        <v>1350</v>
      </c>
      <c r="I9192" s="9"/>
      <c r="J9192" s="10" t="s">
        <v>11659</v>
      </c>
      <c r="K9192" s="9" t="s">
        <v>11660</v>
      </c>
      <c r="L9192" s="10" t="s">
        <v>1793</v>
      </c>
      <c r="M9192" s="9" t="s">
        <v>456</v>
      </c>
      <c r="N9192" s="12" t="s">
        <v>11662</v>
      </c>
    </row>
    <row r="9193" customFormat="1" spans="1:14">
      <c r="A9193" s="9" t="s">
        <v>9126</v>
      </c>
      <c r="B9193" s="9"/>
      <c r="C9193" s="12" t="s">
        <v>18234</v>
      </c>
      <c r="D9193" s="12" t="s">
        <v>18235</v>
      </c>
      <c r="E9193" s="9" t="s">
        <v>451</v>
      </c>
      <c r="F9193" s="9"/>
      <c r="G9193" s="9"/>
      <c r="H9193" s="9" t="s">
        <v>1350</v>
      </c>
      <c r="I9193" s="9"/>
      <c r="J9193" s="10" t="s">
        <v>11659</v>
      </c>
      <c r="K9193" s="9" t="s">
        <v>11660</v>
      </c>
      <c r="L9193" s="10" t="s">
        <v>1793</v>
      </c>
      <c r="M9193" s="9" t="s">
        <v>456</v>
      </c>
      <c r="N9193" s="12" t="s">
        <v>11662</v>
      </c>
    </row>
    <row r="9194" customFormat="1" spans="1:14">
      <c r="A9194" s="9" t="s">
        <v>9126</v>
      </c>
      <c r="B9194" s="9"/>
      <c r="C9194" s="12" t="s">
        <v>18236</v>
      </c>
      <c r="D9194" s="12" t="s">
        <v>18237</v>
      </c>
      <c r="E9194" s="9" t="s">
        <v>451</v>
      </c>
      <c r="F9194" s="9"/>
      <c r="G9194" s="9"/>
      <c r="H9194" s="9" t="s">
        <v>1350</v>
      </c>
      <c r="I9194" s="9"/>
      <c r="J9194" s="10" t="s">
        <v>11659</v>
      </c>
      <c r="K9194" s="9" t="s">
        <v>11660</v>
      </c>
      <c r="L9194" s="10" t="s">
        <v>1793</v>
      </c>
      <c r="M9194" s="9" t="s">
        <v>456</v>
      </c>
      <c r="N9194" s="12" t="s">
        <v>11662</v>
      </c>
    </row>
    <row r="9195" customFormat="1" spans="1:14">
      <c r="A9195" s="9" t="s">
        <v>9126</v>
      </c>
      <c r="B9195" s="9"/>
      <c r="C9195" s="12" t="s">
        <v>18238</v>
      </c>
      <c r="D9195" s="12" t="s">
        <v>18239</v>
      </c>
      <c r="E9195" s="9" t="s">
        <v>451</v>
      </c>
      <c r="F9195" s="9"/>
      <c r="G9195" s="9"/>
      <c r="H9195" s="9" t="s">
        <v>1350</v>
      </c>
      <c r="I9195" s="9"/>
      <c r="J9195" s="10" t="s">
        <v>11659</v>
      </c>
      <c r="K9195" s="9" t="s">
        <v>11660</v>
      </c>
      <c r="L9195" s="10" t="s">
        <v>1793</v>
      </c>
      <c r="M9195" s="9" t="s">
        <v>456</v>
      </c>
      <c r="N9195" s="12" t="s">
        <v>11662</v>
      </c>
    </row>
    <row r="9196" customFormat="1" spans="1:14">
      <c r="A9196" s="9" t="s">
        <v>9126</v>
      </c>
      <c r="B9196" s="9"/>
      <c r="C9196" s="12" t="s">
        <v>18240</v>
      </c>
      <c r="D9196" s="12" t="s">
        <v>18241</v>
      </c>
      <c r="E9196" s="9" t="s">
        <v>451</v>
      </c>
      <c r="F9196" s="9"/>
      <c r="G9196" s="9"/>
      <c r="H9196" s="9" t="s">
        <v>1350</v>
      </c>
      <c r="I9196" s="9"/>
      <c r="J9196" s="10" t="s">
        <v>11659</v>
      </c>
      <c r="K9196" s="9" t="s">
        <v>11660</v>
      </c>
      <c r="L9196" s="10" t="s">
        <v>1793</v>
      </c>
      <c r="M9196" s="9" t="s">
        <v>456</v>
      </c>
      <c r="N9196" s="12" t="s">
        <v>11662</v>
      </c>
    </row>
    <row r="9197" customFormat="1" spans="1:14">
      <c r="A9197" s="9" t="s">
        <v>9126</v>
      </c>
      <c r="B9197" s="9"/>
      <c r="C9197" s="12" t="s">
        <v>18242</v>
      </c>
      <c r="D9197" s="12" t="s">
        <v>18243</v>
      </c>
      <c r="E9197" s="9" t="s">
        <v>451</v>
      </c>
      <c r="F9197" s="9"/>
      <c r="G9197" s="9"/>
      <c r="H9197" s="9" t="s">
        <v>1350</v>
      </c>
      <c r="I9197" s="9"/>
      <c r="J9197" s="10" t="s">
        <v>11659</v>
      </c>
      <c r="K9197" s="9" t="s">
        <v>11660</v>
      </c>
      <c r="L9197" s="10" t="s">
        <v>1793</v>
      </c>
      <c r="M9197" s="9" t="s">
        <v>456</v>
      </c>
      <c r="N9197" s="12" t="s">
        <v>11662</v>
      </c>
    </row>
    <row r="9198" customFormat="1" spans="1:14">
      <c r="A9198" s="9" t="s">
        <v>9126</v>
      </c>
      <c r="B9198" s="9"/>
      <c r="C9198" s="12" t="s">
        <v>18244</v>
      </c>
      <c r="D9198" s="12" t="s">
        <v>18245</v>
      </c>
      <c r="E9198" s="9" t="s">
        <v>451</v>
      </c>
      <c r="F9198" s="9"/>
      <c r="G9198" s="9"/>
      <c r="H9198" s="9" t="s">
        <v>1350</v>
      </c>
      <c r="I9198" s="9"/>
      <c r="J9198" s="10" t="s">
        <v>11659</v>
      </c>
      <c r="K9198" s="9" t="s">
        <v>11660</v>
      </c>
      <c r="L9198" s="10" t="s">
        <v>1793</v>
      </c>
      <c r="M9198" s="9" t="s">
        <v>456</v>
      </c>
      <c r="N9198" s="12" t="s">
        <v>11662</v>
      </c>
    </row>
    <row r="9199" customFormat="1" spans="1:14">
      <c r="A9199" s="9" t="s">
        <v>9126</v>
      </c>
      <c r="B9199" s="9"/>
      <c r="C9199" s="12" t="s">
        <v>18246</v>
      </c>
      <c r="D9199" s="12" t="s">
        <v>18247</v>
      </c>
      <c r="E9199" s="9" t="s">
        <v>451</v>
      </c>
      <c r="F9199" s="9"/>
      <c r="G9199" s="9"/>
      <c r="H9199" s="9" t="s">
        <v>1350</v>
      </c>
      <c r="I9199" s="9"/>
      <c r="J9199" s="10" t="s">
        <v>11659</v>
      </c>
      <c r="K9199" s="9" t="s">
        <v>11660</v>
      </c>
      <c r="L9199" s="10" t="s">
        <v>1793</v>
      </c>
      <c r="M9199" s="9" t="s">
        <v>456</v>
      </c>
      <c r="N9199" s="12" t="s">
        <v>11662</v>
      </c>
    </row>
    <row r="9200" customFormat="1" spans="1:14">
      <c r="A9200" s="9" t="s">
        <v>9126</v>
      </c>
      <c r="B9200" s="9"/>
      <c r="C9200" s="12" t="s">
        <v>18248</v>
      </c>
      <c r="D9200" s="12" t="s">
        <v>18249</v>
      </c>
      <c r="E9200" s="9" t="s">
        <v>451</v>
      </c>
      <c r="F9200" s="9"/>
      <c r="G9200" s="9"/>
      <c r="H9200" s="9" t="s">
        <v>1350</v>
      </c>
      <c r="I9200" s="9"/>
      <c r="J9200" s="10" t="s">
        <v>11659</v>
      </c>
      <c r="K9200" s="9" t="s">
        <v>11660</v>
      </c>
      <c r="L9200" s="10" t="s">
        <v>1793</v>
      </c>
      <c r="M9200" s="9" t="s">
        <v>456</v>
      </c>
      <c r="N9200" s="12" t="s">
        <v>11662</v>
      </c>
    </row>
    <row r="9201" customFormat="1" spans="1:14">
      <c r="A9201" s="9" t="s">
        <v>9126</v>
      </c>
      <c r="B9201" s="9"/>
      <c r="C9201" s="12" t="s">
        <v>18250</v>
      </c>
      <c r="D9201" s="12" t="s">
        <v>18251</v>
      </c>
      <c r="E9201" s="9" t="s">
        <v>451</v>
      </c>
      <c r="F9201" s="9"/>
      <c r="G9201" s="9"/>
      <c r="H9201" s="9" t="s">
        <v>1350</v>
      </c>
      <c r="I9201" s="9"/>
      <c r="J9201" s="10" t="s">
        <v>11659</v>
      </c>
      <c r="K9201" s="9" t="s">
        <v>11660</v>
      </c>
      <c r="L9201" s="10" t="s">
        <v>14856</v>
      </c>
      <c r="M9201" s="9" t="s">
        <v>456</v>
      </c>
      <c r="N9201" s="12" t="s">
        <v>11662</v>
      </c>
    </row>
    <row r="9202" customFormat="1" spans="1:14">
      <c r="A9202" s="9" t="s">
        <v>9126</v>
      </c>
      <c r="B9202" s="9"/>
      <c r="C9202" s="12" t="s">
        <v>18252</v>
      </c>
      <c r="D9202" s="12" t="s">
        <v>18253</v>
      </c>
      <c r="E9202" s="9" t="s">
        <v>451</v>
      </c>
      <c r="F9202" s="9"/>
      <c r="G9202" s="9"/>
      <c r="H9202" s="9" t="s">
        <v>1350</v>
      </c>
      <c r="I9202" s="9"/>
      <c r="J9202" s="10" t="s">
        <v>11659</v>
      </c>
      <c r="K9202" s="9" t="s">
        <v>11660</v>
      </c>
      <c r="L9202" s="10" t="s">
        <v>14856</v>
      </c>
      <c r="M9202" s="9" t="s">
        <v>456</v>
      </c>
      <c r="N9202" s="12" t="s">
        <v>11662</v>
      </c>
    </row>
    <row r="9203" customFormat="1" spans="1:14">
      <c r="A9203" s="9" t="s">
        <v>9126</v>
      </c>
      <c r="B9203" s="9"/>
      <c r="C9203" s="12" t="s">
        <v>18254</v>
      </c>
      <c r="D9203" s="12" t="s">
        <v>18255</v>
      </c>
      <c r="E9203" s="9" t="s">
        <v>451</v>
      </c>
      <c r="F9203" s="9"/>
      <c r="G9203" s="9"/>
      <c r="H9203" s="9" t="s">
        <v>1350</v>
      </c>
      <c r="I9203" s="9"/>
      <c r="J9203" s="10" t="s">
        <v>11659</v>
      </c>
      <c r="K9203" s="9" t="s">
        <v>11660</v>
      </c>
      <c r="L9203" s="10" t="s">
        <v>1793</v>
      </c>
      <c r="M9203" s="9" t="s">
        <v>456</v>
      </c>
      <c r="N9203" s="12" t="s">
        <v>11662</v>
      </c>
    </row>
    <row r="9204" customFormat="1" spans="1:14">
      <c r="A9204" s="9" t="s">
        <v>9126</v>
      </c>
      <c r="B9204" s="9"/>
      <c r="C9204" s="12" t="s">
        <v>18256</v>
      </c>
      <c r="D9204" s="12" t="s">
        <v>18257</v>
      </c>
      <c r="E9204" s="9" t="s">
        <v>451</v>
      </c>
      <c r="F9204" s="9"/>
      <c r="G9204" s="9"/>
      <c r="H9204" s="9" t="s">
        <v>1350</v>
      </c>
      <c r="I9204" s="9"/>
      <c r="J9204" s="10" t="s">
        <v>11659</v>
      </c>
      <c r="K9204" s="9" t="s">
        <v>11660</v>
      </c>
      <c r="L9204" s="10" t="s">
        <v>1793</v>
      </c>
      <c r="M9204" s="9" t="s">
        <v>456</v>
      </c>
      <c r="N9204" s="12" t="s">
        <v>11662</v>
      </c>
    </row>
    <row r="9205" customFormat="1" spans="1:14">
      <c r="A9205" s="9" t="s">
        <v>9126</v>
      </c>
      <c r="B9205" s="9"/>
      <c r="C9205" s="12" t="s">
        <v>18258</v>
      </c>
      <c r="D9205" s="12" t="s">
        <v>18259</v>
      </c>
      <c r="E9205" s="9" t="s">
        <v>451</v>
      </c>
      <c r="F9205" s="9"/>
      <c r="G9205" s="9"/>
      <c r="H9205" s="9" t="s">
        <v>1350</v>
      </c>
      <c r="I9205" s="9"/>
      <c r="J9205" s="10" t="s">
        <v>11659</v>
      </c>
      <c r="K9205" s="9" t="s">
        <v>11660</v>
      </c>
      <c r="L9205" s="10" t="s">
        <v>1793</v>
      </c>
      <c r="M9205" s="9" t="s">
        <v>456</v>
      </c>
      <c r="N9205" s="12" t="s">
        <v>11662</v>
      </c>
    </row>
    <row r="9206" customFormat="1" spans="1:14">
      <c r="A9206" s="9" t="s">
        <v>9126</v>
      </c>
      <c r="B9206" s="9"/>
      <c r="C9206" s="12" t="s">
        <v>18260</v>
      </c>
      <c r="D9206" s="12" t="s">
        <v>18261</v>
      </c>
      <c r="E9206" s="9" t="s">
        <v>451</v>
      </c>
      <c r="F9206" s="9"/>
      <c r="G9206" s="9"/>
      <c r="H9206" s="9" t="s">
        <v>1350</v>
      </c>
      <c r="I9206" s="9"/>
      <c r="J9206" s="10" t="s">
        <v>11659</v>
      </c>
      <c r="K9206" s="9" t="s">
        <v>11660</v>
      </c>
      <c r="L9206" s="10" t="s">
        <v>1793</v>
      </c>
      <c r="M9206" s="9" t="s">
        <v>456</v>
      </c>
      <c r="N9206" s="12" t="s">
        <v>11662</v>
      </c>
    </row>
    <row r="9207" customFormat="1" spans="1:14">
      <c r="A9207" s="9" t="s">
        <v>9126</v>
      </c>
      <c r="B9207" s="9"/>
      <c r="C9207" s="12" t="s">
        <v>18262</v>
      </c>
      <c r="D9207" s="12" t="s">
        <v>18263</v>
      </c>
      <c r="E9207" s="9" t="s">
        <v>451</v>
      </c>
      <c r="F9207" s="9"/>
      <c r="G9207" s="9"/>
      <c r="H9207" s="9" t="s">
        <v>1350</v>
      </c>
      <c r="I9207" s="9"/>
      <c r="J9207" s="10" t="s">
        <v>11659</v>
      </c>
      <c r="K9207" s="9" t="s">
        <v>11660</v>
      </c>
      <c r="L9207" s="10" t="s">
        <v>1793</v>
      </c>
      <c r="M9207" s="9" t="s">
        <v>456</v>
      </c>
      <c r="N9207" s="12" t="s">
        <v>11662</v>
      </c>
    </row>
    <row r="9208" customFormat="1" spans="1:14">
      <c r="A9208" s="9" t="s">
        <v>9126</v>
      </c>
      <c r="B9208" s="9"/>
      <c r="C9208" s="12" t="s">
        <v>18264</v>
      </c>
      <c r="D9208" s="12" t="s">
        <v>18265</v>
      </c>
      <c r="E9208" s="9" t="s">
        <v>451</v>
      </c>
      <c r="F9208" s="9"/>
      <c r="G9208" s="9"/>
      <c r="H9208" s="9" t="s">
        <v>1350</v>
      </c>
      <c r="I9208" s="9"/>
      <c r="J9208" s="10" t="s">
        <v>11659</v>
      </c>
      <c r="K9208" s="9" t="s">
        <v>11660</v>
      </c>
      <c r="L9208" s="10" t="s">
        <v>1793</v>
      </c>
      <c r="M9208" s="9" t="s">
        <v>456</v>
      </c>
      <c r="N9208" s="12" t="s">
        <v>11662</v>
      </c>
    </row>
    <row r="9209" customFormat="1" spans="1:14">
      <c r="A9209" s="9" t="s">
        <v>9126</v>
      </c>
      <c r="B9209" s="9"/>
      <c r="C9209" s="12" t="s">
        <v>18266</v>
      </c>
      <c r="D9209" s="12" t="s">
        <v>18267</v>
      </c>
      <c r="E9209" s="9" t="s">
        <v>451</v>
      </c>
      <c r="F9209" s="9"/>
      <c r="G9209" s="9"/>
      <c r="H9209" s="9" t="s">
        <v>1350</v>
      </c>
      <c r="I9209" s="9"/>
      <c r="J9209" s="10" t="s">
        <v>11659</v>
      </c>
      <c r="K9209" s="9" t="s">
        <v>11660</v>
      </c>
      <c r="L9209" s="10" t="s">
        <v>14856</v>
      </c>
      <c r="M9209" s="9" t="s">
        <v>456</v>
      </c>
      <c r="N9209" s="12" t="s">
        <v>11662</v>
      </c>
    </row>
    <row r="9210" customFormat="1" spans="1:14">
      <c r="A9210" s="9" t="s">
        <v>9126</v>
      </c>
      <c r="B9210" s="9"/>
      <c r="C9210" s="12" t="s">
        <v>18268</v>
      </c>
      <c r="D9210" s="12" t="s">
        <v>18269</v>
      </c>
      <c r="E9210" s="9" t="s">
        <v>451</v>
      </c>
      <c r="F9210" s="9"/>
      <c r="G9210" s="9"/>
      <c r="H9210" s="9" t="s">
        <v>1350</v>
      </c>
      <c r="I9210" s="9"/>
      <c r="J9210" s="10" t="s">
        <v>11659</v>
      </c>
      <c r="K9210" s="9" t="s">
        <v>11660</v>
      </c>
      <c r="L9210" s="10" t="s">
        <v>460</v>
      </c>
      <c r="M9210" s="9" t="s">
        <v>456</v>
      </c>
      <c r="N9210" s="12" t="s">
        <v>11662</v>
      </c>
    </row>
    <row r="9211" customFormat="1" spans="1:14">
      <c r="A9211" s="9" t="s">
        <v>9126</v>
      </c>
      <c r="B9211" s="9"/>
      <c r="C9211" s="12" t="s">
        <v>18270</v>
      </c>
      <c r="D9211" s="12" t="s">
        <v>18271</v>
      </c>
      <c r="E9211" s="9" t="s">
        <v>451</v>
      </c>
      <c r="F9211" s="9"/>
      <c r="G9211" s="9"/>
      <c r="H9211" s="9" t="s">
        <v>1350</v>
      </c>
      <c r="I9211" s="9"/>
      <c r="J9211" s="10" t="s">
        <v>11659</v>
      </c>
      <c r="K9211" s="9" t="s">
        <v>11660</v>
      </c>
      <c r="L9211" s="10" t="s">
        <v>460</v>
      </c>
      <c r="M9211" s="9" t="s">
        <v>456</v>
      </c>
      <c r="N9211" s="12" t="s">
        <v>11662</v>
      </c>
    </row>
    <row r="9212" customFormat="1" spans="1:14">
      <c r="A9212" s="9" t="s">
        <v>9126</v>
      </c>
      <c r="B9212" s="9"/>
      <c r="C9212" s="12" t="s">
        <v>18272</v>
      </c>
      <c r="D9212" s="12" t="s">
        <v>18273</v>
      </c>
      <c r="E9212" s="9" t="s">
        <v>451</v>
      </c>
      <c r="F9212" s="9"/>
      <c r="G9212" s="9"/>
      <c r="H9212" s="9" t="s">
        <v>1350</v>
      </c>
      <c r="I9212" s="9"/>
      <c r="J9212" s="10" t="s">
        <v>11659</v>
      </c>
      <c r="K9212" s="9" t="s">
        <v>11660</v>
      </c>
      <c r="L9212" s="10" t="s">
        <v>460</v>
      </c>
      <c r="M9212" s="9" t="s">
        <v>456</v>
      </c>
      <c r="N9212" s="12" t="s">
        <v>11662</v>
      </c>
    </row>
    <row r="9213" customFormat="1" spans="1:14">
      <c r="A9213" s="9" t="s">
        <v>9126</v>
      </c>
      <c r="B9213" s="9"/>
      <c r="C9213" s="12" t="s">
        <v>18274</v>
      </c>
      <c r="D9213" s="12" t="s">
        <v>18275</v>
      </c>
      <c r="E9213" s="9" t="s">
        <v>451</v>
      </c>
      <c r="F9213" s="9"/>
      <c r="G9213" s="9"/>
      <c r="H9213" s="9" t="s">
        <v>1701</v>
      </c>
      <c r="I9213" s="9"/>
      <c r="J9213" s="10" t="s">
        <v>11659</v>
      </c>
      <c r="K9213" s="9" t="s">
        <v>11660</v>
      </c>
      <c r="L9213" s="10" t="s">
        <v>1793</v>
      </c>
      <c r="M9213" s="9" t="s">
        <v>456</v>
      </c>
      <c r="N9213" s="12" t="s">
        <v>11662</v>
      </c>
    </row>
    <row r="9214" customFormat="1" spans="1:14">
      <c r="A9214" s="9" t="s">
        <v>9126</v>
      </c>
      <c r="B9214" s="9"/>
      <c r="C9214" s="12" t="s">
        <v>18276</v>
      </c>
      <c r="D9214" s="12" t="s">
        <v>18277</v>
      </c>
      <c r="E9214" s="9" t="s">
        <v>451</v>
      </c>
      <c r="F9214" s="9"/>
      <c r="G9214" s="9"/>
      <c r="H9214" s="9" t="s">
        <v>1350</v>
      </c>
      <c r="I9214" s="9"/>
      <c r="J9214" s="10" t="s">
        <v>11659</v>
      </c>
      <c r="K9214" s="9" t="s">
        <v>11660</v>
      </c>
      <c r="L9214" s="10" t="s">
        <v>1793</v>
      </c>
      <c r="M9214" s="9" t="s">
        <v>456</v>
      </c>
      <c r="N9214" s="12" t="s">
        <v>11662</v>
      </c>
    </row>
    <row r="9215" customFormat="1" spans="1:14">
      <c r="A9215" s="9" t="s">
        <v>9126</v>
      </c>
      <c r="B9215" s="9"/>
      <c r="C9215" s="12" t="s">
        <v>18278</v>
      </c>
      <c r="D9215" s="12" t="s">
        <v>18279</v>
      </c>
      <c r="E9215" s="9" t="s">
        <v>451</v>
      </c>
      <c r="F9215" s="9"/>
      <c r="G9215" s="9"/>
      <c r="H9215" s="9" t="s">
        <v>1701</v>
      </c>
      <c r="I9215" s="9"/>
      <c r="J9215" s="10" t="s">
        <v>11659</v>
      </c>
      <c r="K9215" s="9" t="s">
        <v>11660</v>
      </c>
      <c r="L9215" s="10" t="s">
        <v>1793</v>
      </c>
      <c r="M9215" s="9" t="s">
        <v>456</v>
      </c>
      <c r="N9215" s="12" t="s">
        <v>11662</v>
      </c>
    </row>
    <row r="9216" customFormat="1" spans="1:14">
      <c r="A9216" s="9" t="s">
        <v>9126</v>
      </c>
      <c r="B9216" s="9"/>
      <c r="C9216" s="12" t="s">
        <v>18280</v>
      </c>
      <c r="D9216" s="12" t="s">
        <v>18281</v>
      </c>
      <c r="E9216" s="9" t="s">
        <v>451</v>
      </c>
      <c r="F9216" s="9"/>
      <c r="G9216" s="9"/>
      <c r="H9216" s="9" t="s">
        <v>1701</v>
      </c>
      <c r="I9216" s="9"/>
      <c r="J9216" s="10" t="s">
        <v>11659</v>
      </c>
      <c r="K9216" s="9" t="s">
        <v>11660</v>
      </c>
      <c r="L9216" s="10" t="s">
        <v>1793</v>
      </c>
      <c r="M9216" s="9" t="s">
        <v>456</v>
      </c>
      <c r="N9216" s="12" t="s">
        <v>11662</v>
      </c>
    </row>
    <row r="9217" customFormat="1" spans="1:14">
      <c r="A9217" s="9" t="s">
        <v>9126</v>
      </c>
      <c r="B9217" s="9"/>
      <c r="C9217" s="12" t="s">
        <v>18282</v>
      </c>
      <c r="D9217" s="12" t="s">
        <v>18283</v>
      </c>
      <c r="E9217" s="9" t="s">
        <v>451</v>
      </c>
      <c r="F9217" s="9"/>
      <c r="G9217" s="9"/>
      <c r="H9217" s="9" t="s">
        <v>1350</v>
      </c>
      <c r="I9217" s="9"/>
      <c r="J9217" s="10" t="s">
        <v>11659</v>
      </c>
      <c r="K9217" s="9" t="s">
        <v>11660</v>
      </c>
      <c r="L9217" s="10" t="s">
        <v>1793</v>
      </c>
      <c r="M9217" s="9" t="s">
        <v>456</v>
      </c>
      <c r="N9217" s="12" t="s">
        <v>11662</v>
      </c>
    </row>
    <row r="9218" customFormat="1" spans="1:14">
      <c r="A9218" s="9" t="s">
        <v>9126</v>
      </c>
      <c r="B9218" s="9"/>
      <c r="C9218" s="12" t="s">
        <v>18284</v>
      </c>
      <c r="D9218" s="12" t="s">
        <v>18285</v>
      </c>
      <c r="E9218" s="9" t="s">
        <v>451</v>
      </c>
      <c r="F9218" s="9"/>
      <c r="G9218" s="9"/>
      <c r="H9218" s="9" t="s">
        <v>1350</v>
      </c>
      <c r="I9218" s="9"/>
      <c r="J9218" s="10" t="s">
        <v>11659</v>
      </c>
      <c r="K9218" s="9" t="s">
        <v>11660</v>
      </c>
      <c r="L9218" s="10" t="s">
        <v>18286</v>
      </c>
      <c r="M9218" s="9" t="s">
        <v>456</v>
      </c>
      <c r="N9218" s="12" t="s">
        <v>11662</v>
      </c>
    </row>
    <row r="9219" customFormat="1" spans="1:14">
      <c r="A9219" s="9" t="s">
        <v>9126</v>
      </c>
      <c r="B9219" s="9"/>
      <c r="C9219" s="12" t="s">
        <v>18287</v>
      </c>
      <c r="D9219" s="12" t="s">
        <v>18288</v>
      </c>
      <c r="E9219" s="9" t="s">
        <v>451</v>
      </c>
      <c r="F9219" s="9"/>
      <c r="G9219" s="9"/>
      <c r="H9219" s="9" t="s">
        <v>1350</v>
      </c>
      <c r="I9219" s="9"/>
      <c r="J9219" s="10" t="s">
        <v>11659</v>
      </c>
      <c r="K9219" s="9" t="s">
        <v>11660</v>
      </c>
      <c r="L9219" s="10" t="s">
        <v>18286</v>
      </c>
      <c r="M9219" s="9" t="s">
        <v>456</v>
      </c>
      <c r="N9219" s="12" t="s">
        <v>11662</v>
      </c>
    </row>
    <row r="9220" customFormat="1" spans="1:14">
      <c r="A9220" s="9" t="s">
        <v>9126</v>
      </c>
      <c r="B9220" s="9"/>
      <c r="C9220" s="12" t="s">
        <v>18289</v>
      </c>
      <c r="D9220" s="12" t="s">
        <v>18290</v>
      </c>
      <c r="E9220" s="9" t="s">
        <v>451</v>
      </c>
      <c r="F9220" s="9"/>
      <c r="G9220" s="9"/>
      <c r="H9220" s="9" t="s">
        <v>1350</v>
      </c>
      <c r="I9220" s="9"/>
      <c r="J9220" s="10" t="s">
        <v>11659</v>
      </c>
      <c r="K9220" s="9" t="s">
        <v>11660</v>
      </c>
      <c r="L9220" s="10" t="s">
        <v>18286</v>
      </c>
      <c r="M9220" s="9" t="s">
        <v>456</v>
      </c>
      <c r="N9220" s="12" t="s">
        <v>11662</v>
      </c>
    </row>
    <row r="9221" customFormat="1" spans="1:14">
      <c r="A9221" s="9" t="s">
        <v>9126</v>
      </c>
      <c r="B9221" s="9"/>
      <c r="C9221" s="12" t="s">
        <v>18291</v>
      </c>
      <c r="D9221" s="12" t="s">
        <v>18292</v>
      </c>
      <c r="E9221" s="9" t="s">
        <v>451</v>
      </c>
      <c r="F9221" s="9"/>
      <c r="G9221" s="9"/>
      <c r="H9221" s="9" t="s">
        <v>1350</v>
      </c>
      <c r="I9221" s="9"/>
      <c r="J9221" s="10" t="s">
        <v>11659</v>
      </c>
      <c r="K9221" s="9" t="s">
        <v>11660</v>
      </c>
      <c r="L9221" s="10" t="s">
        <v>18286</v>
      </c>
      <c r="M9221" s="9" t="s">
        <v>456</v>
      </c>
      <c r="N9221" s="12" t="s">
        <v>11662</v>
      </c>
    </row>
    <row r="9222" customFormat="1" spans="1:14">
      <c r="A9222" s="9" t="s">
        <v>9126</v>
      </c>
      <c r="B9222" s="9"/>
      <c r="C9222" s="12" t="s">
        <v>18293</v>
      </c>
      <c r="D9222" s="12" t="s">
        <v>18294</v>
      </c>
      <c r="E9222" s="9" t="s">
        <v>451</v>
      </c>
      <c r="F9222" s="9"/>
      <c r="G9222" s="9"/>
      <c r="H9222" s="9" t="s">
        <v>1350</v>
      </c>
      <c r="I9222" s="9"/>
      <c r="J9222" s="10" t="s">
        <v>11659</v>
      </c>
      <c r="K9222" s="9" t="s">
        <v>11660</v>
      </c>
      <c r="L9222" s="10" t="s">
        <v>18286</v>
      </c>
      <c r="M9222" s="9" t="s">
        <v>456</v>
      </c>
      <c r="N9222" s="12" t="s">
        <v>11662</v>
      </c>
    </row>
    <row r="9223" customFormat="1" spans="1:14">
      <c r="A9223" s="9" t="s">
        <v>9126</v>
      </c>
      <c r="B9223" s="9"/>
      <c r="C9223" s="12" t="s">
        <v>18295</v>
      </c>
      <c r="D9223" s="12" t="s">
        <v>18296</v>
      </c>
      <c r="E9223" s="9" t="s">
        <v>451</v>
      </c>
      <c r="F9223" s="9"/>
      <c r="G9223" s="9"/>
      <c r="H9223" s="9" t="s">
        <v>1350</v>
      </c>
      <c r="I9223" s="9"/>
      <c r="J9223" s="10" t="s">
        <v>11659</v>
      </c>
      <c r="K9223" s="9" t="s">
        <v>11660</v>
      </c>
      <c r="L9223" s="10" t="s">
        <v>18286</v>
      </c>
      <c r="M9223" s="9" t="s">
        <v>456</v>
      </c>
      <c r="N9223" s="12" t="s">
        <v>11662</v>
      </c>
    </row>
    <row r="9224" customFormat="1" spans="1:14">
      <c r="A9224" s="9" t="s">
        <v>9126</v>
      </c>
      <c r="B9224" s="9"/>
      <c r="C9224" s="12" t="s">
        <v>18297</v>
      </c>
      <c r="D9224" s="12" t="s">
        <v>18298</v>
      </c>
      <c r="E9224" s="9" t="s">
        <v>451</v>
      </c>
      <c r="F9224" s="9"/>
      <c r="G9224" s="9"/>
      <c r="H9224" s="9" t="s">
        <v>1350</v>
      </c>
      <c r="I9224" s="9"/>
      <c r="J9224" s="10" t="s">
        <v>11659</v>
      </c>
      <c r="K9224" s="9" t="s">
        <v>11660</v>
      </c>
      <c r="L9224" s="10" t="s">
        <v>18286</v>
      </c>
      <c r="M9224" s="9" t="s">
        <v>456</v>
      </c>
      <c r="N9224" s="12" t="s">
        <v>11662</v>
      </c>
    </row>
    <row r="9225" customFormat="1" spans="1:14">
      <c r="A9225" s="9" t="s">
        <v>9126</v>
      </c>
      <c r="B9225" s="9"/>
      <c r="C9225" s="12" t="s">
        <v>18299</v>
      </c>
      <c r="D9225" s="12" t="s">
        <v>18300</v>
      </c>
      <c r="E9225" s="9" t="s">
        <v>451</v>
      </c>
      <c r="F9225" s="9"/>
      <c r="G9225" s="9"/>
      <c r="H9225" s="9" t="s">
        <v>1350</v>
      </c>
      <c r="I9225" s="9"/>
      <c r="J9225" s="10" t="s">
        <v>11659</v>
      </c>
      <c r="K9225" s="9" t="s">
        <v>11660</v>
      </c>
      <c r="L9225" s="10" t="s">
        <v>18286</v>
      </c>
      <c r="M9225" s="9" t="s">
        <v>456</v>
      </c>
      <c r="N9225" s="12" t="s">
        <v>11662</v>
      </c>
    </row>
    <row r="9226" customFormat="1" spans="1:14">
      <c r="A9226" s="9" t="s">
        <v>9126</v>
      </c>
      <c r="B9226" s="9"/>
      <c r="C9226" s="12" t="s">
        <v>18301</v>
      </c>
      <c r="D9226" s="12" t="s">
        <v>18302</v>
      </c>
      <c r="E9226" s="9" t="s">
        <v>451</v>
      </c>
      <c r="F9226" s="9"/>
      <c r="G9226" s="9"/>
      <c r="H9226" s="9" t="s">
        <v>1350</v>
      </c>
      <c r="I9226" s="9"/>
      <c r="J9226" s="10" t="s">
        <v>11659</v>
      </c>
      <c r="K9226" s="9" t="s">
        <v>11660</v>
      </c>
      <c r="L9226" s="10" t="s">
        <v>18286</v>
      </c>
      <c r="M9226" s="9" t="s">
        <v>456</v>
      </c>
      <c r="N9226" s="12" t="s">
        <v>11662</v>
      </c>
    </row>
    <row r="9227" customFormat="1" spans="1:14">
      <c r="A9227" s="9" t="s">
        <v>9126</v>
      </c>
      <c r="B9227" s="9"/>
      <c r="C9227" s="12" t="s">
        <v>18303</v>
      </c>
      <c r="D9227" s="12" t="s">
        <v>18304</v>
      </c>
      <c r="E9227" s="9" t="s">
        <v>451</v>
      </c>
      <c r="F9227" s="9"/>
      <c r="G9227" s="9"/>
      <c r="H9227" s="9" t="s">
        <v>1350</v>
      </c>
      <c r="I9227" s="9"/>
      <c r="J9227" s="10" t="s">
        <v>11659</v>
      </c>
      <c r="K9227" s="9" t="s">
        <v>11660</v>
      </c>
      <c r="L9227" s="10" t="s">
        <v>18286</v>
      </c>
      <c r="M9227" s="9" t="s">
        <v>456</v>
      </c>
      <c r="N9227" s="12" t="s">
        <v>11662</v>
      </c>
    </row>
    <row r="9228" customFormat="1" spans="1:14">
      <c r="A9228" s="9" t="s">
        <v>9126</v>
      </c>
      <c r="B9228" s="9"/>
      <c r="C9228" s="12" t="s">
        <v>18305</v>
      </c>
      <c r="D9228" s="12" t="s">
        <v>18306</v>
      </c>
      <c r="E9228" s="9" t="s">
        <v>451</v>
      </c>
      <c r="F9228" s="9"/>
      <c r="G9228" s="9"/>
      <c r="H9228" s="9" t="s">
        <v>1350</v>
      </c>
      <c r="I9228" s="9"/>
      <c r="J9228" s="10" t="s">
        <v>11659</v>
      </c>
      <c r="K9228" s="9" t="s">
        <v>11660</v>
      </c>
      <c r="L9228" s="10" t="s">
        <v>18286</v>
      </c>
      <c r="M9228" s="9" t="s">
        <v>456</v>
      </c>
      <c r="N9228" s="12" t="s">
        <v>11662</v>
      </c>
    </row>
    <row r="9229" customFormat="1" spans="1:14">
      <c r="A9229" s="9" t="s">
        <v>9126</v>
      </c>
      <c r="B9229" s="9"/>
      <c r="C9229" s="12" t="s">
        <v>18307</v>
      </c>
      <c r="D9229" s="12" t="s">
        <v>18308</v>
      </c>
      <c r="E9229" s="9" t="s">
        <v>451</v>
      </c>
      <c r="F9229" s="9"/>
      <c r="G9229" s="9"/>
      <c r="H9229" s="9" t="s">
        <v>1350</v>
      </c>
      <c r="I9229" s="9"/>
      <c r="J9229" s="10" t="s">
        <v>11659</v>
      </c>
      <c r="K9229" s="9" t="s">
        <v>11660</v>
      </c>
      <c r="L9229" s="10" t="s">
        <v>18286</v>
      </c>
      <c r="M9229" s="9" t="s">
        <v>456</v>
      </c>
      <c r="N9229" s="12" t="s">
        <v>11662</v>
      </c>
    </row>
    <row r="9230" customFormat="1" spans="1:14">
      <c r="A9230" s="9" t="s">
        <v>9126</v>
      </c>
      <c r="B9230" s="9"/>
      <c r="C9230" s="12" t="s">
        <v>18309</v>
      </c>
      <c r="D9230" s="12" t="s">
        <v>18310</v>
      </c>
      <c r="E9230" s="9" t="s">
        <v>451</v>
      </c>
      <c r="F9230" s="9"/>
      <c r="G9230" s="9"/>
      <c r="H9230" s="9" t="s">
        <v>1350</v>
      </c>
      <c r="I9230" s="9"/>
      <c r="J9230" s="10" t="s">
        <v>11659</v>
      </c>
      <c r="K9230" s="9" t="s">
        <v>11660</v>
      </c>
      <c r="L9230" s="10" t="s">
        <v>18286</v>
      </c>
      <c r="M9230" s="9" t="s">
        <v>456</v>
      </c>
      <c r="N9230" s="12" t="s">
        <v>11662</v>
      </c>
    </row>
    <row r="9231" customFormat="1" spans="1:14">
      <c r="A9231" s="9" t="s">
        <v>9126</v>
      </c>
      <c r="B9231" s="9"/>
      <c r="C9231" s="12" t="s">
        <v>18311</v>
      </c>
      <c r="D9231" s="12" t="s">
        <v>18312</v>
      </c>
      <c r="E9231" s="9" t="s">
        <v>451</v>
      </c>
      <c r="F9231" s="9"/>
      <c r="G9231" s="9"/>
      <c r="H9231" s="9" t="s">
        <v>1350</v>
      </c>
      <c r="I9231" s="9"/>
      <c r="J9231" s="10" t="s">
        <v>11659</v>
      </c>
      <c r="K9231" s="9" t="s">
        <v>11660</v>
      </c>
      <c r="L9231" s="10" t="s">
        <v>18286</v>
      </c>
      <c r="M9231" s="9" t="s">
        <v>456</v>
      </c>
      <c r="N9231" s="12" t="s">
        <v>11662</v>
      </c>
    </row>
    <row r="9232" customFormat="1" spans="1:14">
      <c r="A9232" s="9" t="s">
        <v>9126</v>
      </c>
      <c r="B9232" s="9"/>
      <c r="C9232" s="12" t="s">
        <v>18313</v>
      </c>
      <c r="D9232" s="12" t="s">
        <v>18314</v>
      </c>
      <c r="E9232" s="9" t="s">
        <v>451</v>
      </c>
      <c r="F9232" s="9"/>
      <c r="G9232" s="9"/>
      <c r="H9232" s="9" t="s">
        <v>1350</v>
      </c>
      <c r="I9232" s="9"/>
      <c r="J9232" s="10" t="s">
        <v>11659</v>
      </c>
      <c r="K9232" s="9" t="s">
        <v>11660</v>
      </c>
      <c r="L9232" s="10" t="s">
        <v>18286</v>
      </c>
      <c r="M9232" s="9" t="s">
        <v>456</v>
      </c>
      <c r="N9232" s="12" t="s">
        <v>11662</v>
      </c>
    </row>
    <row r="9233" customFormat="1" spans="1:14">
      <c r="A9233" s="9" t="s">
        <v>9126</v>
      </c>
      <c r="B9233" s="9"/>
      <c r="C9233" s="12" t="s">
        <v>18315</v>
      </c>
      <c r="D9233" s="12" t="s">
        <v>18316</v>
      </c>
      <c r="E9233" s="9" t="s">
        <v>451</v>
      </c>
      <c r="F9233" s="9"/>
      <c r="G9233" s="9"/>
      <c r="H9233" s="9" t="s">
        <v>1350</v>
      </c>
      <c r="I9233" s="9"/>
      <c r="J9233" s="10" t="s">
        <v>11659</v>
      </c>
      <c r="K9233" s="9" t="s">
        <v>11660</v>
      </c>
      <c r="L9233" s="10" t="s">
        <v>18286</v>
      </c>
      <c r="M9233" s="9" t="s">
        <v>456</v>
      </c>
      <c r="N9233" s="12" t="s">
        <v>11662</v>
      </c>
    </row>
    <row r="9234" customFormat="1" spans="1:14">
      <c r="A9234" s="9" t="s">
        <v>9126</v>
      </c>
      <c r="B9234" s="9"/>
      <c r="C9234" s="12" t="s">
        <v>18317</v>
      </c>
      <c r="D9234" s="12" t="s">
        <v>18318</v>
      </c>
      <c r="E9234" s="9" t="s">
        <v>451</v>
      </c>
      <c r="F9234" s="9"/>
      <c r="G9234" s="9"/>
      <c r="H9234" s="9" t="s">
        <v>1350</v>
      </c>
      <c r="I9234" s="9"/>
      <c r="J9234" s="10" t="s">
        <v>11659</v>
      </c>
      <c r="K9234" s="9" t="s">
        <v>11660</v>
      </c>
      <c r="L9234" s="10" t="s">
        <v>18286</v>
      </c>
      <c r="M9234" s="9" t="s">
        <v>456</v>
      </c>
      <c r="N9234" s="12" t="s">
        <v>11662</v>
      </c>
    </row>
    <row r="9235" customFormat="1" spans="1:14">
      <c r="A9235" s="9" t="s">
        <v>9126</v>
      </c>
      <c r="B9235" s="9"/>
      <c r="C9235" s="12" t="s">
        <v>18319</v>
      </c>
      <c r="D9235" s="12" t="s">
        <v>18320</v>
      </c>
      <c r="E9235" s="9" t="s">
        <v>451</v>
      </c>
      <c r="F9235" s="9"/>
      <c r="G9235" s="9"/>
      <c r="H9235" s="9" t="s">
        <v>1350</v>
      </c>
      <c r="I9235" s="9"/>
      <c r="J9235" s="10" t="s">
        <v>11659</v>
      </c>
      <c r="K9235" s="9" t="s">
        <v>11660</v>
      </c>
      <c r="L9235" s="10" t="s">
        <v>18286</v>
      </c>
      <c r="M9235" s="9" t="s">
        <v>456</v>
      </c>
      <c r="N9235" s="12" t="s">
        <v>11662</v>
      </c>
    </row>
    <row r="9236" customFormat="1" spans="1:14">
      <c r="A9236" s="9" t="s">
        <v>9126</v>
      </c>
      <c r="B9236" s="9"/>
      <c r="C9236" s="12" t="s">
        <v>18321</v>
      </c>
      <c r="D9236" s="12" t="s">
        <v>18322</v>
      </c>
      <c r="E9236" s="9" t="s">
        <v>451</v>
      </c>
      <c r="F9236" s="9"/>
      <c r="G9236" s="9"/>
      <c r="H9236" s="9" t="s">
        <v>1350</v>
      </c>
      <c r="I9236" s="9"/>
      <c r="J9236" s="10" t="s">
        <v>11659</v>
      </c>
      <c r="K9236" s="9" t="s">
        <v>11660</v>
      </c>
      <c r="L9236" s="10" t="s">
        <v>18286</v>
      </c>
      <c r="M9236" s="9" t="s">
        <v>456</v>
      </c>
      <c r="N9236" s="12" t="s">
        <v>11662</v>
      </c>
    </row>
    <row r="9237" customFormat="1" spans="1:14">
      <c r="A9237" s="9" t="s">
        <v>9126</v>
      </c>
      <c r="B9237" s="9"/>
      <c r="C9237" s="12" t="s">
        <v>18323</v>
      </c>
      <c r="D9237" s="12" t="s">
        <v>18324</v>
      </c>
      <c r="E9237" s="9" t="s">
        <v>451</v>
      </c>
      <c r="F9237" s="9"/>
      <c r="G9237" s="9"/>
      <c r="H9237" s="9" t="s">
        <v>1350</v>
      </c>
      <c r="I9237" s="9"/>
      <c r="J9237" s="10" t="s">
        <v>11659</v>
      </c>
      <c r="K9237" s="9" t="s">
        <v>11660</v>
      </c>
      <c r="L9237" s="10" t="s">
        <v>18286</v>
      </c>
      <c r="M9237" s="9" t="s">
        <v>456</v>
      </c>
      <c r="N9237" s="12" t="s">
        <v>11662</v>
      </c>
    </row>
    <row r="9238" customFormat="1" spans="1:14">
      <c r="A9238" s="9" t="s">
        <v>9126</v>
      </c>
      <c r="B9238" s="9"/>
      <c r="C9238" s="12" t="s">
        <v>18325</v>
      </c>
      <c r="D9238" s="12" t="s">
        <v>18326</v>
      </c>
      <c r="E9238" s="9" t="s">
        <v>451</v>
      </c>
      <c r="F9238" s="9"/>
      <c r="G9238" s="9"/>
      <c r="H9238" s="9" t="s">
        <v>1350</v>
      </c>
      <c r="I9238" s="9"/>
      <c r="J9238" s="10" t="s">
        <v>11659</v>
      </c>
      <c r="K9238" s="9" t="s">
        <v>11660</v>
      </c>
      <c r="L9238" s="10" t="s">
        <v>18286</v>
      </c>
      <c r="M9238" s="9" t="s">
        <v>456</v>
      </c>
      <c r="N9238" s="12" t="s">
        <v>11662</v>
      </c>
    </row>
    <row r="9239" customFormat="1" spans="1:14">
      <c r="A9239" s="9" t="s">
        <v>9126</v>
      </c>
      <c r="B9239" s="9"/>
      <c r="C9239" s="12" t="s">
        <v>18327</v>
      </c>
      <c r="D9239" s="12" t="s">
        <v>18328</v>
      </c>
      <c r="E9239" s="9" t="s">
        <v>451</v>
      </c>
      <c r="F9239" s="9"/>
      <c r="G9239" s="9"/>
      <c r="H9239" s="9" t="s">
        <v>1350</v>
      </c>
      <c r="I9239" s="9"/>
      <c r="J9239" s="10" t="s">
        <v>11659</v>
      </c>
      <c r="K9239" s="9" t="s">
        <v>11660</v>
      </c>
      <c r="L9239" s="10" t="s">
        <v>18286</v>
      </c>
      <c r="M9239" s="9" t="s">
        <v>456</v>
      </c>
      <c r="N9239" s="12" t="s">
        <v>11662</v>
      </c>
    </row>
    <row r="9240" customFormat="1" spans="1:14">
      <c r="A9240" s="9" t="s">
        <v>9126</v>
      </c>
      <c r="B9240" s="9"/>
      <c r="C9240" s="12" t="s">
        <v>18329</v>
      </c>
      <c r="D9240" s="12" t="s">
        <v>18330</v>
      </c>
      <c r="E9240" s="9" t="s">
        <v>451</v>
      </c>
      <c r="F9240" s="9"/>
      <c r="G9240" s="9"/>
      <c r="H9240" s="9" t="s">
        <v>1350</v>
      </c>
      <c r="I9240" s="9"/>
      <c r="J9240" s="10" t="s">
        <v>11659</v>
      </c>
      <c r="K9240" s="9" t="s">
        <v>11660</v>
      </c>
      <c r="L9240" s="10" t="s">
        <v>18286</v>
      </c>
      <c r="M9240" s="9" t="s">
        <v>456</v>
      </c>
      <c r="N9240" s="12" t="s">
        <v>11662</v>
      </c>
    </row>
    <row r="9241" customFormat="1" spans="1:14">
      <c r="A9241" s="9" t="s">
        <v>9126</v>
      </c>
      <c r="B9241" s="9"/>
      <c r="C9241" s="12" t="s">
        <v>18331</v>
      </c>
      <c r="D9241" s="12" t="s">
        <v>18332</v>
      </c>
      <c r="E9241" s="9" t="s">
        <v>451</v>
      </c>
      <c r="F9241" s="9"/>
      <c r="G9241" s="9"/>
      <c r="H9241" s="9" t="s">
        <v>1350</v>
      </c>
      <c r="I9241" s="9"/>
      <c r="J9241" s="10" t="s">
        <v>11659</v>
      </c>
      <c r="K9241" s="9" t="s">
        <v>11660</v>
      </c>
      <c r="L9241" s="10" t="s">
        <v>18286</v>
      </c>
      <c r="M9241" s="9" t="s">
        <v>456</v>
      </c>
      <c r="N9241" s="12" t="s">
        <v>11662</v>
      </c>
    </row>
    <row r="9242" customFormat="1" spans="1:14">
      <c r="A9242" s="9" t="s">
        <v>9126</v>
      </c>
      <c r="B9242" s="9"/>
      <c r="C9242" s="12" t="s">
        <v>18333</v>
      </c>
      <c r="D9242" s="12" t="s">
        <v>18334</v>
      </c>
      <c r="E9242" s="9" t="s">
        <v>451</v>
      </c>
      <c r="F9242" s="9"/>
      <c r="G9242" s="9"/>
      <c r="H9242" s="9" t="s">
        <v>1350</v>
      </c>
      <c r="I9242" s="9"/>
      <c r="J9242" s="10" t="s">
        <v>11659</v>
      </c>
      <c r="K9242" s="9" t="s">
        <v>11660</v>
      </c>
      <c r="L9242" s="10" t="s">
        <v>18286</v>
      </c>
      <c r="M9242" s="9" t="s">
        <v>456</v>
      </c>
      <c r="N9242" s="12" t="s">
        <v>11662</v>
      </c>
    </row>
    <row r="9243" customFormat="1" spans="1:14">
      <c r="A9243" s="9" t="s">
        <v>9126</v>
      </c>
      <c r="B9243" s="9"/>
      <c r="C9243" s="12" t="s">
        <v>18335</v>
      </c>
      <c r="D9243" s="12" t="s">
        <v>18336</v>
      </c>
      <c r="E9243" s="9" t="s">
        <v>451</v>
      </c>
      <c r="F9243" s="9"/>
      <c r="G9243" s="9"/>
      <c r="H9243" s="9" t="s">
        <v>1350</v>
      </c>
      <c r="I9243" s="9"/>
      <c r="J9243" s="10" t="s">
        <v>11659</v>
      </c>
      <c r="K9243" s="9" t="s">
        <v>11660</v>
      </c>
      <c r="L9243" s="10" t="s">
        <v>18286</v>
      </c>
      <c r="M9243" s="9" t="s">
        <v>456</v>
      </c>
      <c r="N9243" s="12" t="s">
        <v>11662</v>
      </c>
    </row>
    <row r="9244" customFormat="1" spans="1:14">
      <c r="A9244" s="9" t="s">
        <v>9126</v>
      </c>
      <c r="B9244" s="9"/>
      <c r="C9244" s="12" t="s">
        <v>18337</v>
      </c>
      <c r="D9244" s="12" t="s">
        <v>18338</v>
      </c>
      <c r="E9244" s="9" t="s">
        <v>451</v>
      </c>
      <c r="F9244" s="9"/>
      <c r="G9244" s="9"/>
      <c r="H9244" s="9" t="s">
        <v>1350</v>
      </c>
      <c r="I9244" s="9"/>
      <c r="J9244" s="10" t="s">
        <v>11659</v>
      </c>
      <c r="K9244" s="9" t="s">
        <v>11660</v>
      </c>
      <c r="L9244" s="10" t="s">
        <v>18286</v>
      </c>
      <c r="M9244" s="9" t="s">
        <v>456</v>
      </c>
      <c r="N9244" s="12" t="s">
        <v>11662</v>
      </c>
    </row>
    <row r="9245" customFormat="1" spans="1:14">
      <c r="A9245" s="9" t="s">
        <v>9126</v>
      </c>
      <c r="B9245" s="9"/>
      <c r="C9245" s="12" t="s">
        <v>18339</v>
      </c>
      <c r="D9245" s="12" t="s">
        <v>18340</v>
      </c>
      <c r="E9245" s="9" t="s">
        <v>451</v>
      </c>
      <c r="F9245" s="9"/>
      <c r="G9245" s="9"/>
      <c r="H9245" s="9" t="s">
        <v>1350</v>
      </c>
      <c r="I9245" s="9"/>
      <c r="J9245" s="10" t="s">
        <v>11659</v>
      </c>
      <c r="K9245" s="9" t="s">
        <v>11660</v>
      </c>
      <c r="L9245" s="10" t="s">
        <v>18286</v>
      </c>
      <c r="M9245" s="9" t="s">
        <v>456</v>
      </c>
      <c r="N9245" s="12" t="s">
        <v>11662</v>
      </c>
    </row>
    <row r="9246" customFormat="1" spans="1:14">
      <c r="A9246" s="9" t="s">
        <v>9126</v>
      </c>
      <c r="B9246" s="9"/>
      <c r="C9246" s="12" t="s">
        <v>18341</v>
      </c>
      <c r="D9246" s="12" t="s">
        <v>18342</v>
      </c>
      <c r="E9246" s="9" t="s">
        <v>451</v>
      </c>
      <c r="F9246" s="9"/>
      <c r="G9246" s="9"/>
      <c r="H9246" s="9" t="s">
        <v>1350</v>
      </c>
      <c r="I9246" s="9"/>
      <c r="J9246" s="10" t="s">
        <v>11659</v>
      </c>
      <c r="K9246" s="9" t="s">
        <v>11660</v>
      </c>
      <c r="L9246" s="10" t="s">
        <v>18286</v>
      </c>
      <c r="M9246" s="9" t="s">
        <v>456</v>
      </c>
      <c r="N9246" s="12" t="s">
        <v>11662</v>
      </c>
    </row>
    <row r="9247" customFormat="1" spans="1:14">
      <c r="A9247" s="9" t="s">
        <v>9126</v>
      </c>
      <c r="B9247" s="9"/>
      <c r="C9247" s="12" t="s">
        <v>18343</v>
      </c>
      <c r="D9247" s="12" t="s">
        <v>18344</v>
      </c>
      <c r="E9247" s="9" t="s">
        <v>451</v>
      </c>
      <c r="F9247" s="9"/>
      <c r="G9247" s="9"/>
      <c r="H9247" s="9" t="s">
        <v>1350</v>
      </c>
      <c r="I9247" s="9"/>
      <c r="J9247" s="10" t="s">
        <v>11659</v>
      </c>
      <c r="K9247" s="9" t="s">
        <v>11660</v>
      </c>
      <c r="L9247" s="10" t="s">
        <v>18286</v>
      </c>
      <c r="M9247" s="9" t="s">
        <v>456</v>
      </c>
      <c r="N9247" s="12" t="s">
        <v>11662</v>
      </c>
    </row>
    <row r="9248" customFormat="1" spans="1:14">
      <c r="A9248" s="9" t="s">
        <v>9126</v>
      </c>
      <c r="B9248" s="9"/>
      <c r="C9248" s="12" t="s">
        <v>18345</v>
      </c>
      <c r="D9248" s="12" t="s">
        <v>18346</v>
      </c>
      <c r="E9248" s="9" t="s">
        <v>451</v>
      </c>
      <c r="F9248" s="9"/>
      <c r="G9248" s="9"/>
      <c r="H9248" s="9" t="s">
        <v>1350</v>
      </c>
      <c r="I9248" s="9"/>
      <c r="J9248" s="10" t="s">
        <v>11659</v>
      </c>
      <c r="K9248" s="9" t="s">
        <v>11660</v>
      </c>
      <c r="L9248" s="10" t="s">
        <v>18286</v>
      </c>
      <c r="M9248" s="9" t="s">
        <v>456</v>
      </c>
      <c r="N9248" s="12" t="s">
        <v>11662</v>
      </c>
    </row>
    <row r="9249" customFormat="1" spans="1:14">
      <c r="A9249" s="9" t="s">
        <v>9126</v>
      </c>
      <c r="B9249" s="9"/>
      <c r="C9249" s="12" t="s">
        <v>18347</v>
      </c>
      <c r="D9249" s="12" t="s">
        <v>18348</v>
      </c>
      <c r="E9249" s="9" t="s">
        <v>451</v>
      </c>
      <c r="F9249" s="9"/>
      <c r="G9249" s="9"/>
      <c r="H9249" s="9" t="s">
        <v>1350</v>
      </c>
      <c r="I9249" s="9"/>
      <c r="J9249" s="10" t="s">
        <v>11659</v>
      </c>
      <c r="K9249" s="9" t="s">
        <v>11660</v>
      </c>
      <c r="L9249" s="10" t="s">
        <v>18286</v>
      </c>
      <c r="M9249" s="9" t="s">
        <v>456</v>
      </c>
      <c r="N9249" s="12" t="s">
        <v>11662</v>
      </c>
    </row>
    <row r="9250" customFormat="1" spans="1:14">
      <c r="A9250" s="9" t="s">
        <v>9126</v>
      </c>
      <c r="B9250" s="9"/>
      <c r="C9250" s="12" t="s">
        <v>18349</v>
      </c>
      <c r="D9250" s="12" t="s">
        <v>18350</v>
      </c>
      <c r="E9250" s="9" t="s">
        <v>451</v>
      </c>
      <c r="F9250" s="9"/>
      <c r="G9250" s="9"/>
      <c r="H9250" s="9" t="s">
        <v>1350</v>
      </c>
      <c r="I9250" s="9"/>
      <c r="J9250" s="10" t="s">
        <v>11659</v>
      </c>
      <c r="K9250" s="9" t="s">
        <v>11660</v>
      </c>
      <c r="L9250" s="10" t="s">
        <v>18286</v>
      </c>
      <c r="M9250" s="9" t="s">
        <v>456</v>
      </c>
      <c r="N9250" s="12" t="s">
        <v>11662</v>
      </c>
    </row>
    <row r="9251" customFormat="1" spans="1:14">
      <c r="A9251" s="9" t="s">
        <v>9126</v>
      </c>
      <c r="B9251" s="9"/>
      <c r="C9251" s="12" t="s">
        <v>18351</v>
      </c>
      <c r="D9251" s="12" t="s">
        <v>18352</v>
      </c>
      <c r="E9251" s="9" t="s">
        <v>451</v>
      </c>
      <c r="F9251" s="9"/>
      <c r="G9251" s="9"/>
      <c r="H9251" s="9" t="s">
        <v>1350</v>
      </c>
      <c r="I9251" s="9"/>
      <c r="J9251" s="10" t="s">
        <v>11659</v>
      </c>
      <c r="K9251" s="9" t="s">
        <v>11660</v>
      </c>
      <c r="L9251" s="10" t="s">
        <v>18286</v>
      </c>
      <c r="M9251" s="9" t="s">
        <v>456</v>
      </c>
      <c r="N9251" s="12" t="s">
        <v>11662</v>
      </c>
    </row>
    <row r="9252" customFormat="1" spans="1:14">
      <c r="A9252" s="9" t="s">
        <v>9126</v>
      </c>
      <c r="B9252" s="9"/>
      <c r="C9252" s="12" t="s">
        <v>18353</v>
      </c>
      <c r="D9252" s="12" t="s">
        <v>18354</v>
      </c>
      <c r="E9252" s="9" t="s">
        <v>451</v>
      </c>
      <c r="F9252" s="9"/>
      <c r="G9252" s="9"/>
      <c r="H9252" s="9" t="s">
        <v>1350</v>
      </c>
      <c r="I9252" s="9"/>
      <c r="J9252" s="10" t="s">
        <v>11659</v>
      </c>
      <c r="K9252" s="9" t="s">
        <v>11660</v>
      </c>
      <c r="L9252" s="10" t="s">
        <v>18286</v>
      </c>
      <c r="M9252" s="9" t="s">
        <v>456</v>
      </c>
      <c r="N9252" s="12" t="s">
        <v>11662</v>
      </c>
    </row>
    <row r="9253" customFormat="1" spans="1:14">
      <c r="A9253" s="9" t="s">
        <v>9126</v>
      </c>
      <c r="B9253" s="9"/>
      <c r="C9253" s="12" t="s">
        <v>18355</v>
      </c>
      <c r="D9253" s="12" t="s">
        <v>18356</v>
      </c>
      <c r="E9253" s="9" t="s">
        <v>451</v>
      </c>
      <c r="F9253" s="9"/>
      <c r="G9253" s="9"/>
      <c r="H9253" s="9" t="s">
        <v>1350</v>
      </c>
      <c r="I9253" s="9"/>
      <c r="J9253" s="10" t="s">
        <v>11659</v>
      </c>
      <c r="K9253" s="9" t="s">
        <v>11660</v>
      </c>
      <c r="L9253" s="10" t="s">
        <v>18286</v>
      </c>
      <c r="M9253" s="9" t="s">
        <v>456</v>
      </c>
      <c r="N9253" s="12" t="s">
        <v>11662</v>
      </c>
    </row>
    <row r="9254" customFormat="1" spans="1:14">
      <c r="A9254" s="9" t="s">
        <v>9126</v>
      </c>
      <c r="B9254" s="9"/>
      <c r="C9254" s="12" t="s">
        <v>18357</v>
      </c>
      <c r="D9254" s="12" t="s">
        <v>18358</v>
      </c>
      <c r="E9254" s="9" t="s">
        <v>451</v>
      </c>
      <c r="F9254" s="9"/>
      <c r="G9254" s="9"/>
      <c r="H9254" s="9" t="s">
        <v>1350</v>
      </c>
      <c r="I9254" s="9"/>
      <c r="J9254" s="10" t="s">
        <v>11659</v>
      </c>
      <c r="K9254" s="9" t="s">
        <v>11660</v>
      </c>
      <c r="L9254" s="10" t="s">
        <v>18286</v>
      </c>
      <c r="M9254" s="9" t="s">
        <v>456</v>
      </c>
      <c r="N9254" s="12" t="s">
        <v>11662</v>
      </c>
    </row>
    <row r="9255" customFormat="1" spans="1:14">
      <c r="A9255" s="9" t="s">
        <v>9126</v>
      </c>
      <c r="B9255" s="9"/>
      <c r="C9255" s="12" t="s">
        <v>18359</v>
      </c>
      <c r="D9255" s="12" t="s">
        <v>18360</v>
      </c>
      <c r="E9255" s="9" t="s">
        <v>451</v>
      </c>
      <c r="F9255" s="9"/>
      <c r="G9255" s="9"/>
      <c r="H9255" s="9" t="s">
        <v>1350</v>
      </c>
      <c r="I9255" s="9"/>
      <c r="J9255" s="10" t="s">
        <v>11659</v>
      </c>
      <c r="K9255" s="9" t="s">
        <v>11660</v>
      </c>
      <c r="L9255" s="10" t="s">
        <v>18286</v>
      </c>
      <c r="M9255" s="9" t="s">
        <v>456</v>
      </c>
      <c r="N9255" s="12" t="s">
        <v>11662</v>
      </c>
    </row>
    <row r="9256" customFormat="1" spans="1:14">
      <c r="A9256" s="9" t="s">
        <v>9126</v>
      </c>
      <c r="B9256" s="9"/>
      <c r="C9256" s="12" t="s">
        <v>18361</v>
      </c>
      <c r="D9256" s="12" t="s">
        <v>18362</v>
      </c>
      <c r="E9256" s="9" t="s">
        <v>451</v>
      </c>
      <c r="F9256" s="9"/>
      <c r="G9256" s="9"/>
      <c r="H9256" s="9" t="s">
        <v>1350</v>
      </c>
      <c r="I9256" s="9"/>
      <c r="J9256" s="10" t="s">
        <v>11659</v>
      </c>
      <c r="K9256" s="9" t="s">
        <v>11660</v>
      </c>
      <c r="L9256" s="10" t="s">
        <v>18286</v>
      </c>
      <c r="M9256" s="9" t="s">
        <v>456</v>
      </c>
      <c r="N9256" s="12" t="s">
        <v>11662</v>
      </c>
    </row>
    <row r="9257" customFormat="1" spans="1:14">
      <c r="A9257" s="9" t="s">
        <v>9126</v>
      </c>
      <c r="B9257" s="9"/>
      <c r="C9257" s="12" t="s">
        <v>18363</v>
      </c>
      <c r="D9257" s="12" t="s">
        <v>18364</v>
      </c>
      <c r="E9257" s="9" t="s">
        <v>451</v>
      </c>
      <c r="F9257" s="9"/>
      <c r="G9257" s="9"/>
      <c r="H9257" s="9" t="s">
        <v>1350</v>
      </c>
      <c r="I9257" s="9"/>
      <c r="J9257" s="10" t="s">
        <v>11659</v>
      </c>
      <c r="K9257" s="9" t="s">
        <v>11660</v>
      </c>
      <c r="L9257" s="10" t="s">
        <v>18286</v>
      </c>
      <c r="M9257" s="9" t="s">
        <v>456</v>
      </c>
      <c r="N9257" s="12" t="s">
        <v>11662</v>
      </c>
    </row>
    <row r="9258" customFormat="1" spans="1:14">
      <c r="A9258" s="9" t="s">
        <v>9126</v>
      </c>
      <c r="B9258" s="9"/>
      <c r="C9258" s="12" t="s">
        <v>18365</v>
      </c>
      <c r="D9258" s="12" t="s">
        <v>18366</v>
      </c>
      <c r="E9258" s="9" t="s">
        <v>451</v>
      </c>
      <c r="F9258" s="9"/>
      <c r="G9258" s="9"/>
      <c r="H9258" s="9" t="s">
        <v>1350</v>
      </c>
      <c r="I9258" s="9"/>
      <c r="J9258" s="10" t="s">
        <v>11659</v>
      </c>
      <c r="K9258" s="9" t="s">
        <v>11660</v>
      </c>
      <c r="L9258" s="10" t="s">
        <v>18286</v>
      </c>
      <c r="M9258" s="9" t="s">
        <v>456</v>
      </c>
      <c r="N9258" s="12" t="s">
        <v>11662</v>
      </c>
    </row>
    <row r="9259" customFormat="1" spans="1:14">
      <c r="A9259" s="9" t="s">
        <v>9126</v>
      </c>
      <c r="B9259" s="9"/>
      <c r="C9259" s="12" t="s">
        <v>18367</v>
      </c>
      <c r="D9259" s="12" t="s">
        <v>18368</v>
      </c>
      <c r="E9259" s="9" t="s">
        <v>451</v>
      </c>
      <c r="F9259" s="9"/>
      <c r="G9259" s="9"/>
      <c r="H9259" s="9" t="s">
        <v>1350</v>
      </c>
      <c r="I9259" s="9"/>
      <c r="J9259" s="10" t="s">
        <v>11659</v>
      </c>
      <c r="K9259" s="9" t="s">
        <v>11660</v>
      </c>
      <c r="L9259" s="10" t="s">
        <v>18286</v>
      </c>
      <c r="M9259" s="9" t="s">
        <v>456</v>
      </c>
      <c r="N9259" s="12" t="s">
        <v>11662</v>
      </c>
    </row>
    <row r="9260" customFormat="1" spans="1:14">
      <c r="A9260" s="9" t="s">
        <v>9126</v>
      </c>
      <c r="B9260" s="9"/>
      <c r="C9260" s="12" t="s">
        <v>18369</v>
      </c>
      <c r="D9260" s="12" t="s">
        <v>18370</v>
      </c>
      <c r="E9260" s="9" t="s">
        <v>451</v>
      </c>
      <c r="F9260" s="9"/>
      <c r="G9260" s="9"/>
      <c r="H9260" s="9" t="s">
        <v>1350</v>
      </c>
      <c r="I9260" s="9"/>
      <c r="J9260" s="10" t="s">
        <v>11659</v>
      </c>
      <c r="K9260" s="9" t="s">
        <v>11660</v>
      </c>
      <c r="L9260" s="10" t="s">
        <v>18286</v>
      </c>
      <c r="M9260" s="9" t="s">
        <v>456</v>
      </c>
      <c r="N9260" s="12" t="s">
        <v>11662</v>
      </c>
    </row>
    <row r="9261" customFormat="1" spans="1:14">
      <c r="A9261" s="9" t="s">
        <v>9126</v>
      </c>
      <c r="B9261" s="9"/>
      <c r="C9261" s="12" t="s">
        <v>18371</v>
      </c>
      <c r="D9261" s="12" t="s">
        <v>18372</v>
      </c>
      <c r="E9261" s="9" t="s">
        <v>451</v>
      </c>
      <c r="F9261" s="9"/>
      <c r="G9261" s="9"/>
      <c r="H9261" s="9" t="s">
        <v>1350</v>
      </c>
      <c r="I9261" s="9"/>
      <c r="J9261" s="10" t="s">
        <v>11659</v>
      </c>
      <c r="K9261" s="9" t="s">
        <v>11660</v>
      </c>
      <c r="L9261" s="10" t="s">
        <v>18286</v>
      </c>
      <c r="M9261" s="9" t="s">
        <v>456</v>
      </c>
      <c r="N9261" s="12" t="s">
        <v>11662</v>
      </c>
    </row>
    <row r="9262" customFormat="1" spans="1:14">
      <c r="A9262" s="9" t="s">
        <v>9126</v>
      </c>
      <c r="B9262" s="9"/>
      <c r="C9262" s="12" t="s">
        <v>18373</v>
      </c>
      <c r="D9262" s="12" t="s">
        <v>18374</v>
      </c>
      <c r="E9262" s="9" t="s">
        <v>451</v>
      </c>
      <c r="F9262" s="9"/>
      <c r="G9262" s="9"/>
      <c r="H9262" s="9" t="s">
        <v>1350</v>
      </c>
      <c r="I9262" s="9"/>
      <c r="J9262" s="10" t="s">
        <v>11659</v>
      </c>
      <c r="K9262" s="9" t="s">
        <v>11660</v>
      </c>
      <c r="L9262" s="10" t="s">
        <v>18286</v>
      </c>
      <c r="M9262" s="9" t="s">
        <v>456</v>
      </c>
      <c r="N9262" s="12" t="s">
        <v>11662</v>
      </c>
    </row>
    <row r="9263" customFormat="1" spans="1:14">
      <c r="A9263" s="9" t="s">
        <v>9126</v>
      </c>
      <c r="B9263" s="9"/>
      <c r="C9263" s="12" t="s">
        <v>18375</v>
      </c>
      <c r="D9263" s="12" t="s">
        <v>18376</v>
      </c>
      <c r="E9263" s="9" t="s">
        <v>451</v>
      </c>
      <c r="F9263" s="9"/>
      <c r="G9263" s="9"/>
      <c r="H9263" s="9" t="s">
        <v>1350</v>
      </c>
      <c r="I9263" s="9"/>
      <c r="J9263" s="10" t="s">
        <v>11659</v>
      </c>
      <c r="K9263" s="9" t="s">
        <v>11660</v>
      </c>
      <c r="L9263" s="10" t="s">
        <v>18286</v>
      </c>
      <c r="M9263" s="9" t="s">
        <v>456</v>
      </c>
      <c r="N9263" s="12" t="s">
        <v>11662</v>
      </c>
    </row>
    <row r="9264" customFormat="1" spans="1:14">
      <c r="A9264" s="9" t="s">
        <v>9126</v>
      </c>
      <c r="B9264" s="9"/>
      <c r="C9264" s="12" t="s">
        <v>18377</v>
      </c>
      <c r="D9264" s="12" t="s">
        <v>18378</v>
      </c>
      <c r="E9264" s="9" t="s">
        <v>451</v>
      </c>
      <c r="F9264" s="9"/>
      <c r="G9264" s="9"/>
      <c r="H9264" s="9" t="s">
        <v>1350</v>
      </c>
      <c r="I9264" s="9"/>
      <c r="J9264" s="10" t="s">
        <v>11659</v>
      </c>
      <c r="K9264" s="9" t="s">
        <v>11660</v>
      </c>
      <c r="L9264" s="10" t="s">
        <v>18286</v>
      </c>
      <c r="M9264" s="9" t="s">
        <v>456</v>
      </c>
      <c r="N9264" s="12" t="s">
        <v>11662</v>
      </c>
    </row>
    <row r="9265" customFormat="1" spans="1:14">
      <c r="A9265" s="9" t="s">
        <v>9126</v>
      </c>
      <c r="B9265" s="9"/>
      <c r="C9265" s="12" t="s">
        <v>18379</v>
      </c>
      <c r="D9265" s="12" t="s">
        <v>18380</v>
      </c>
      <c r="E9265" s="9" t="s">
        <v>451</v>
      </c>
      <c r="F9265" s="9"/>
      <c r="G9265" s="9"/>
      <c r="H9265" s="9" t="s">
        <v>1350</v>
      </c>
      <c r="I9265" s="9"/>
      <c r="J9265" s="10" t="s">
        <v>11659</v>
      </c>
      <c r="K9265" s="9" t="s">
        <v>11660</v>
      </c>
      <c r="L9265" s="10" t="s">
        <v>18286</v>
      </c>
      <c r="M9265" s="9" t="s">
        <v>456</v>
      </c>
      <c r="N9265" s="12" t="s">
        <v>11662</v>
      </c>
    </row>
    <row r="9266" customFormat="1" spans="1:14">
      <c r="A9266" s="9" t="s">
        <v>9126</v>
      </c>
      <c r="B9266" s="9"/>
      <c r="C9266" s="12" t="s">
        <v>18381</v>
      </c>
      <c r="D9266" s="12" t="s">
        <v>18382</v>
      </c>
      <c r="E9266" s="9" t="s">
        <v>451</v>
      </c>
      <c r="F9266" s="9"/>
      <c r="G9266" s="9"/>
      <c r="H9266" s="9" t="s">
        <v>1350</v>
      </c>
      <c r="I9266" s="9"/>
      <c r="J9266" s="10" t="s">
        <v>11659</v>
      </c>
      <c r="K9266" s="9" t="s">
        <v>11660</v>
      </c>
      <c r="L9266" s="10" t="s">
        <v>18286</v>
      </c>
      <c r="M9266" s="9" t="s">
        <v>456</v>
      </c>
      <c r="N9266" s="12" t="s">
        <v>11662</v>
      </c>
    </row>
    <row r="9267" customFormat="1" spans="1:14">
      <c r="A9267" s="9" t="s">
        <v>9126</v>
      </c>
      <c r="B9267" s="9"/>
      <c r="C9267" s="12" t="s">
        <v>18383</v>
      </c>
      <c r="D9267" s="12" t="s">
        <v>18384</v>
      </c>
      <c r="E9267" s="9" t="s">
        <v>451</v>
      </c>
      <c r="F9267" s="9"/>
      <c r="G9267" s="9"/>
      <c r="H9267" s="9" t="s">
        <v>1350</v>
      </c>
      <c r="I9267" s="9"/>
      <c r="J9267" s="10" t="s">
        <v>11659</v>
      </c>
      <c r="K9267" s="9" t="s">
        <v>11660</v>
      </c>
      <c r="L9267" s="10" t="s">
        <v>14856</v>
      </c>
      <c r="M9267" s="9" t="s">
        <v>456</v>
      </c>
      <c r="N9267" s="12" t="s">
        <v>11662</v>
      </c>
    </row>
    <row r="9268" customFormat="1" spans="1:14">
      <c r="A9268" s="9" t="s">
        <v>9126</v>
      </c>
      <c r="B9268" s="9"/>
      <c r="C9268" s="12" t="s">
        <v>18385</v>
      </c>
      <c r="D9268" s="12" t="s">
        <v>18386</v>
      </c>
      <c r="E9268" s="9" t="s">
        <v>451</v>
      </c>
      <c r="F9268" s="9"/>
      <c r="G9268" s="9"/>
      <c r="H9268" s="9" t="s">
        <v>1350</v>
      </c>
      <c r="I9268" s="9"/>
      <c r="J9268" s="10" t="s">
        <v>11659</v>
      </c>
      <c r="K9268" s="9" t="s">
        <v>11660</v>
      </c>
      <c r="L9268" s="10" t="s">
        <v>14856</v>
      </c>
      <c r="M9268" s="9" t="s">
        <v>456</v>
      </c>
      <c r="N9268" s="12" t="s">
        <v>11662</v>
      </c>
    </row>
    <row r="9269" customFormat="1" spans="1:14">
      <c r="A9269" s="9" t="s">
        <v>9126</v>
      </c>
      <c r="B9269" s="9"/>
      <c r="C9269" s="12" t="s">
        <v>18387</v>
      </c>
      <c r="D9269" s="12" t="s">
        <v>18388</v>
      </c>
      <c r="E9269" s="9" t="s">
        <v>451</v>
      </c>
      <c r="F9269" s="9"/>
      <c r="G9269" s="9"/>
      <c r="H9269" s="9" t="s">
        <v>1350</v>
      </c>
      <c r="I9269" s="9"/>
      <c r="J9269" s="10" t="s">
        <v>11659</v>
      </c>
      <c r="K9269" s="9" t="s">
        <v>11660</v>
      </c>
      <c r="L9269" s="10" t="s">
        <v>14856</v>
      </c>
      <c r="M9269" s="9" t="s">
        <v>456</v>
      </c>
      <c r="N9269" s="12" t="s">
        <v>11662</v>
      </c>
    </row>
    <row r="9270" customFormat="1" spans="1:14">
      <c r="A9270" s="9" t="s">
        <v>9126</v>
      </c>
      <c r="B9270" s="9"/>
      <c r="C9270" s="12" t="s">
        <v>18389</v>
      </c>
      <c r="D9270" s="12" t="s">
        <v>18390</v>
      </c>
      <c r="E9270" s="9" t="s">
        <v>451</v>
      </c>
      <c r="F9270" s="9"/>
      <c r="G9270" s="9"/>
      <c r="H9270" s="9" t="s">
        <v>1350</v>
      </c>
      <c r="I9270" s="9"/>
      <c r="J9270" s="10" t="s">
        <v>11659</v>
      </c>
      <c r="K9270" s="9" t="s">
        <v>11660</v>
      </c>
      <c r="L9270" s="10" t="s">
        <v>14856</v>
      </c>
      <c r="M9270" s="9" t="s">
        <v>456</v>
      </c>
      <c r="N9270" s="12" t="s">
        <v>11662</v>
      </c>
    </row>
    <row r="9271" customFormat="1" spans="1:14">
      <c r="A9271" s="9" t="s">
        <v>9126</v>
      </c>
      <c r="B9271" s="9"/>
      <c r="C9271" s="12" t="s">
        <v>18391</v>
      </c>
      <c r="D9271" s="12" t="s">
        <v>18392</v>
      </c>
      <c r="E9271" s="9" t="s">
        <v>451</v>
      </c>
      <c r="F9271" s="9"/>
      <c r="G9271" s="9"/>
      <c r="H9271" s="9" t="s">
        <v>1350</v>
      </c>
      <c r="I9271" s="9"/>
      <c r="J9271" s="10" t="s">
        <v>11659</v>
      </c>
      <c r="K9271" s="9" t="s">
        <v>11660</v>
      </c>
      <c r="L9271" s="10" t="s">
        <v>14856</v>
      </c>
      <c r="M9271" s="9" t="s">
        <v>456</v>
      </c>
      <c r="N9271" s="12" t="s">
        <v>11662</v>
      </c>
    </row>
    <row r="9272" customFormat="1" spans="1:14">
      <c r="A9272" s="9" t="s">
        <v>9126</v>
      </c>
      <c r="B9272" s="9"/>
      <c r="C9272" s="12" t="s">
        <v>18393</v>
      </c>
      <c r="D9272" s="12" t="s">
        <v>18394</v>
      </c>
      <c r="E9272" s="9" t="s">
        <v>451</v>
      </c>
      <c r="F9272" s="9"/>
      <c r="G9272" s="9"/>
      <c r="H9272" s="9" t="s">
        <v>1350</v>
      </c>
      <c r="I9272" s="9"/>
      <c r="J9272" s="10" t="s">
        <v>11659</v>
      </c>
      <c r="K9272" s="9" t="s">
        <v>11660</v>
      </c>
      <c r="L9272" s="10" t="s">
        <v>14856</v>
      </c>
      <c r="M9272" s="9" t="s">
        <v>456</v>
      </c>
      <c r="N9272" s="12" t="s">
        <v>11662</v>
      </c>
    </row>
    <row r="9273" customFormat="1" spans="1:14">
      <c r="A9273" s="9" t="s">
        <v>9126</v>
      </c>
      <c r="B9273" s="9"/>
      <c r="C9273" s="12" t="s">
        <v>18395</v>
      </c>
      <c r="D9273" s="12" t="s">
        <v>18396</v>
      </c>
      <c r="E9273" s="9" t="s">
        <v>451</v>
      </c>
      <c r="F9273" s="9"/>
      <c r="G9273" s="9"/>
      <c r="H9273" s="9" t="s">
        <v>1350</v>
      </c>
      <c r="I9273" s="9"/>
      <c r="J9273" s="10" t="s">
        <v>11659</v>
      </c>
      <c r="K9273" s="9" t="s">
        <v>11660</v>
      </c>
      <c r="L9273" s="10" t="s">
        <v>14856</v>
      </c>
      <c r="M9273" s="9" t="s">
        <v>456</v>
      </c>
      <c r="N9273" s="12" t="s">
        <v>11662</v>
      </c>
    </row>
    <row r="9274" customFormat="1" spans="1:14">
      <c r="A9274" s="9" t="s">
        <v>9126</v>
      </c>
      <c r="B9274" s="9"/>
      <c r="C9274" s="12" t="s">
        <v>18397</v>
      </c>
      <c r="D9274" s="12" t="s">
        <v>18398</v>
      </c>
      <c r="E9274" s="9" t="s">
        <v>451</v>
      </c>
      <c r="F9274" s="9"/>
      <c r="G9274" s="9"/>
      <c r="H9274" s="9" t="s">
        <v>1350</v>
      </c>
      <c r="I9274" s="9"/>
      <c r="J9274" s="10" t="s">
        <v>11659</v>
      </c>
      <c r="K9274" s="9" t="s">
        <v>11660</v>
      </c>
      <c r="L9274" s="10" t="s">
        <v>14856</v>
      </c>
      <c r="M9274" s="9" t="s">
        <v>456</v>
      </c>
      <c r="N9274" s="12" t="s">
        <v>11662</v>
      </c>
    </row>
    <row r="9275" customFormat="1" spans="1:14">
      <c r="A9275" s="9" t="s">
        <v>9126</v>
      </c>
      <c r="B9275" s="9"/>
      <c r="C9275" s="12" t="s">
        <v>18399</v>
      </c>
      <c r="D9275" s="12" t="s">
        <v>18400</v>
      </c>
      <c r="E9275" s="9" t="s">
        <v>451</v>
      </c>
      <c r="F9275" s="9"/>
      <c r="G9275" s="9"/>
      <c r="H9275" s="9" t="s">
        <v>1350</v>
      </c>
      <c r="I9275" s="9"/>
      <c r="J9275" s="10" t="s">
        <v>11659</v>
      </c>
      <c r="K9275" s="9" t="s">
        <v>11660</v>
      </c>
      <c r="L9275" s="10" t="s">
        <v>1793</v>
      </c>
      <c r="M9275" s="9" t="s">
        <v>456</v>
      </c>
      <c r="N9275" s="12" t="s">
        <v>11662</v>
      </c>
    </row>
    <row r="9276" customFormat="1" spans="1:14">
      <c r="A9276" s="9" t="s">
        <v>9126</v>
      </c>
      <c r="B9276" s="9"/>
      <c r="C9276" s="12" t="s">
        <v>18401</v>
      </c>
      <c r="D9276" s="12" t="s">
        <v>18402</v>
      </c>
      <c r="E9276" s="9" t="s">
        <v>451</v>
      </c>
      <c r="F9276" s="9"/>
      <c r="G9276" s="9"/>
      <c r="H9276" s="9" t="s">
        <v>1350</v>
      </c>
      <c r="I9276" s="9"/>
      <c r="J9276" s="10" t="s">
        <v>11659</v>
      </c>
      <c r="K9276" s="9" t="s">
        <v>11660</v>
      </c>
      <c r="L9276" s="10" t="s">
        <v>14856</v>
      </c>
      <c r="M9276" s="9" t="s">
        <v>456</v>
      </c>
      <c r="N9276" s="12" t="s">
        <v>11662</v>
      </c>
    </row>
    <row r="9277" customFormat="1" spans="1:14">
      <c r="A9277" s="9" t="s">
        <v>9126</v>
      </c>
      <c r="B9277" s="9"/>
      <c r="C9277" s="12" t="s">
        <v>18403</v>
      </c>
      <c r="D9277" s="12" t="s">
        <v>18404</v>
      </c>
      <c r="E9277" s="9" t="s">
        <v>451</v>
      </c>
      <c r="F9277" s="9"/>
      <c r="G9277" s="9"/>
      <c r="H9277" s="9" t="s">
        <v>1350</v>
      </c>
      <c r="I9277" s="9"/>
      <c r="J9277" s="10" t="s">
        <v>11659</v>
      </c>
      <c r="K9277" s="9" t="s">
        <v>11660</v>
      </c>
      <c r="L9277" s="10" t="s">
        <v>14856</v>
      </c>
      <c r="M9277" s="9" t="s">
        <v>456</v>
      </c>
      <c r="N9277" s="12" t="s">
        <v>11662</v>
      </c>
    </row>
    <row r="9278" customFormat="1" spans="1:14">
      <c r="A9278" s="9" t="s">
        <v>9126</v>
      </c>
      <c r="B9278" s="9"/>
      <c r="C9278" s="12" t="s">
        <v>18405</v>
      </c>
      <c r="D9278" s="12" t="s">
        <v>18406</v>
      </c>
      <c r="E9278" s="9" t="s">
        <v>451</v>
      </c>
      <c r="F9278" s="9"/>
      <c r="G9278" s="9"/>
      <c r="H9278" s="9" t="s">
        <v>1350</v>
      </c>
      <c r="I9278" s="9"/>
      <c r="J9278" s="10" t="s">
        <v>11659</v>
      </c>
      <c r="K9278" s="9" t="s">
        <v>11660</v>
      </c>
      <c r="L9278" s="10" t="s">
        <v>14856</v>
      </c>
      <c r="M9278" s="9" t="s">
        <v>456</v>
      </c>
      <c r="N9278" s="12" t="s">
        <v>11662</v>
      </c>
    </row>
    <row r="9279" customFormat="1" spans="1:14">
      <c r="A9279" s="9" t="s">
        <v>9126</v>
      </c>
      <c r="B9279" s="9"/>
      <c r="C9279" s="12" t="s">
        <v>18407</v>
      </c>
      <c r="D9279" s="12" t="s">
        <v>18408</v>
      </c>
      <c r="E9279" s="9" t="s">
        <v>451</v>
      </c>
      <c r="F9279" s="9"/>
      <c r="G9279" s="9"/>
      <c r="H9279" s="9" t="s">
        <v>1350</v>
      </c>
      <c r="I9279" s="9"/>
      <c r="J9279" s="10" t="s">
        <v>11659</v>
      </c>
      <c r="K9279" s="9" t="s">
        <v>11660</v>
      </c>
      <c r="L9279" s="10" t="s">
        <v>434</v>
      </c>
      <c r="M9279" s="9" t="s">
        <v>456</v>
      </c>
      <c r="N9279" s="12" t="s">
        <v>11662</v>
      </c>
    </row>
    <row r="9280" customFormat="1" spans="1:14">
      <c r="A9280" s="9" t="s">
        <v>9126</v>
      </c>
      <c r="B9280" s="9"/>
      <c r="C9280" s="12" t="s">
        <v>18409</v>
      </c>
      <c r="D9280" s="12" t="s">
        <v>18410</v>
      </c>
      <c r="E9280" s="9" t="s">
        <v>451</v>
      </c>
      <c r="F9280" s="9"/>
      <c r="G9280" s="9"/>
      <c r="H9280" s="9" t="s">
        <v>1350</v>
      </c>
      <c r="I9280" s="9"/>
      <c r="J9280" s="10" t="s">
        <v>11659</v>
      </c>
      <c r="K9280" s="9" t="s">
        <v>11660</v>
      </c>
      <c r="L9280" s="10" t="s">
        <v>14856</v>
      </c>
      <c r="M9280" s="9" t="s">
        <v>456</v>
      </c>
      <c r="N9280" s="12" t="s">
        <v>11662</v>
      </c>
    </row>
    <row r="9281" customFormat="1" spans="1:14">
      <c r="A9281" s="9" t="s">
        <v>989</v>
      </c>
      <c r="B9281" s="9"/>
      <c r="C9281" s="10" t="s">
        <v>18411</v>
      </c>
      <c r="D9281" s="10" t="s">
        <v>18412</v>
      </c>
      <c r="E9281" s="10" t="s">
        <v>451</v>
      </c>
      <c r="F9281" s="10"/>
      <c r="G9281" s="10"/>
      <c r="H9281" s="10" t="s">
        <v>1278</v>
      </c>
      <c r="I9281" s="10"/>
      <c r="J9281" s="9" t="s">
        <v>453</v>
      </c>
      <c r="K9281" s="10" t="s">
        <v>454</v>
      </c>
      <c r="L9281" s="10" t="s">
        <v>477</v>
      </c>
      <c r="M9281" s="9" t="s">
        <v>456</v>
      </c>
      <c r="N9281" s="12" t="s">
        <v>457</v>
      </c>
    </row>
    <row r="9282" customFormat="1" spans="1:14">
      <c r="A9282" s="9" t="s">
        <v>1449</v>
      </c>
      <c r="B9282" s="9"/>
      <c r="C9282" s="10" t="s">
        <v>18413</v>
      </c>
      <c r="D9282" s="10" t="s">
        <v>18414</v>
      </c>
      <c r="E9282" s="10" t="s">
        <v>451</v>
      </c>
      <c r="F9282" s="10"/>
      <c r="G9282" s="10"/>
      <c r="H9282" s="10" t="s">
        <v>452</v>
      </c>
      <c r="I9282" s="10"/>
      <c r="J9282" s="10" t="s">
        <v>8480</v>
      </c>
      <c r="K9282" s="10" t="s">
        <v>18415</v>
      </c>
      <c r="L9282" s="10" t="s">
        <v>18416</v>
      </c>
      <c r="M9282" s="9" t="s">
        <v>1806</v>
      </c>
      <c r="N9282" s="12" t="s">
        <v>18417</v>
      </c>
    </row>
    <row r="9283" customFormat="1" spans="1:14">
      <c r="A9283" s="9" t="s">
        <v>1449</v>
      </c>
      <c r="B9283" s="9"/>
      <c r="C9283" s="10" t="s">
        <v>18418</v>
      </c>
      <c r="D9283" s="10" t="s">
        <v>18419</v>
      </c>
      <c r="E9283" s="10" t="s">
        <v>451</v>
      </c>
      <c r="F9283" s="10"/>
      <c r="G9283" s="10"/>
      <c r="H9283" s="10" t="s">
        <v>452</v>
      </c>
      <c r="I9283" s="10"/>
      <c r="J9283" s="10" t="s">
        <v>8480</v>
      </c>
      <c r="K9283" s="10" t="s">
        <v>18415</v>
      </c>
      <c r="L9283" s="10" t="s">
        <v>18416</v>
      </c>
      <c r="M9283" s="9" t="s">
        <v>1806</v>
      </c>
      <c r="N9283" s="12" t="s">
        <v>18417</v>
      </c>
    </row>
    <row r="9284" customFormat="1" spans="1:14">
      <c r="A9284" s="9" t="s">
        <v>1449</v>
      </c>
      <c r="B9284" s="9"/>
      <c r="C9284" s="9" t="s">
        <v>18420</v>
      </c>
      <c r="D9284" s="9" t="s">
        <v>18421</v>
      </c>
      <c r="E9284" s="9" t="s">
        <v>451</v>
      </c>
      <c r="F9284" s="9"/>
      <c r="G9284" s="9"/>
      <c r="H9284" s="9" t="s">
        <v>452</v>
      </c>
      <c r="I9284" s="9"/>
      <c r="J9284" s="10" t="s">
        <v>8480</v>
      </c>
      <c r="K9284" s="10" t="s">
        <v>18415</v>
      </c>
      <c r="L9284" s="10" t="s">
        <v>18416</v>
      </c>
      <c r="M9284" s="9" t="s">
        <v>1806</v>
      </c>
      <c r="N9284" s="12" t="s">
        <v>18417</v>
      </c>
    </row>
    <row r="9285" customFormat="1" spans="1:14">
      <c r="A9285" s="9" t="s">
        <v>1449</v>
      </c>
      <c r="B9285" s="9"/>
      <c r="C9285" s="9" t="s">
        <v>18422</v>
      </c>
      <c r="D9285" s="9" t="s">
        <v>18423</v>
      </c>
      <c r="E9285" s="9" t="s">
        <v>451</v>
      </c>
      <c r="F9285" s="9"/>
      <c r="G9285" s="9"/>
      <c r="H9285" s="9" t="s">
        <v>452</v>
      </c>
      <c r="I9285" s="9"/>
      <c r="J9285" s="10" t="s">
        <v>8480</v>
      </c>
      <c r="K9285" s="10" t="s">
        <v>18415</v>
      </c>
      <c r="L9285" s="10" t="s">
        <v>18416</v>
      </c>
      <c r="M9285" s="9" t="s">
        <v>1806</v>
      </c>
      <c r="N9285" s="12" t="s">
        <v>18417</v>
      </c>
    </row>
    <row r="9286" customFormat="1" spans="1:14">
      <c r="A9286" s="9" t="s">
        <v>1449</v>
      </c>
      <c r="B9286" s="9"/>
      <c r="C9286" s="9" t="s">
        <v>18424</v>
      </c>
      <c r="D9286" s="9" t="s">
        <v>18425</v>
      </c>
      <c r="E9286" s="9" t="s">
        <v>451</v>
      </c>
      <c r="F9286" s="9"/>
      <c r="G9286" s="9"/>
      <c r="H9286" s="9" t="s">
        <v>452</v>
      </c>
      <c r="I9286" s="9"/>
      <c r="J9286" s="10" t="s">
        <v>8480</v>
      </c>
      <c r="K9286" s="10" t="s">
        <v>18415</v>
      </c>
      <c r="L9286" s="10" t="s">
        <v>18416</v>
      </c>
      <c r="M9286" s="9" t="s">
        <v>8155</v>
      </c>
      <c r="N9286" s="12" t="s">
        <v>18417</v>
      </c>
    </row>
    <row r="9287" customFormat="1" spans="1:14">
      <c r="A9287" s="9" t="s">
        <v>1449</v>
      </c>
      <c r="B9287" s="9"/>
      <c r="C9287" s="9" t="s">
        <v>18426</v>
      </c>
      <c r="D9287" s="9" t="s">
        <v>18427</v>
      </c>
      <c r="E9287" s="9" t="s">
        <v>451</v>
      </c>
      <c r="F9287" s="9"/>
      <c r="G9287" s="9"/>
      <c r="H9287" s="10" t="s">
        <v>452</v>
      </c>
      <c r="I9287" s="10"/>
      <c r="J9287" s="10" t="s">
        <v>8480</v>
      </c>
      <c r="K9287" s="10" t="s">
        <v>18415</v>
      </c>
      <c r="L9287" s="10" t="s">
        <v>18416</v>
      </c>
      <c r="M9287" s="9" t="s">
        <v>8155</v>
      </c>
      <c r="N9287" s="12" t="s">
        <v>18417</v>
      </c>
    </row>
    <row r="9288" customFormat="1" spans="1:14">
      <c r="A9288" s="9" t="s">
        <v>1449</v>
      </c>
      <c r="B9288" s="9"/>
      <c r="C9288" s="9" t="s">
        <v>18428</v>
      </c>
      <c r="D9288" s="9" t="s">
        <v>18429</v>
      </c>
      <c r="E9288" s="9" t="s">
        <v>451</v>
      </c>
      <c r="F9288" s="9"/>
      <c r="G9288" s="9"/>
      <c r="H9288" s="10" t="s">
        <v>452</v>
      </c>
      <c r="I9288" s="10"/>
      <c r="J9288" s="10" t="s">
        <v>8480</v>
      </c>
      <c r="K9288" s="10" t="s">
        <v>18415</v>
      </c>
      <c r="L9288" s="10" t="s">
        <v>18416</v>
      </c>
      <c r="M9288" s="9" t="s">
        <v>8155</v>
      </c>
      <c r="N9288" s="12" t="s">
        <v>18417</v>
      </c>
    </row>
    <row r="9289" customFormat="1" spans="1:14">
      <c r="A9289" s="9" t="s">
        <v>1449</v>
      </c>
      <c r="B9289" s="9"/>
      <c r="C9289" s="9" t="s">
        <v>18430</v>
      </c>
      <c r="D9289" s="9" t="s">
        <v>18431</v>
      </c>
      <c r="E9289" s="9" t="s">
        <v>451</v>
      </c>
      <c r="F9289" s="9"/>
      <c r="G9289" s="9"/>
      <c r="H9289" s="10" t="s">
        <v>452</v>
      </c>
      <c r="I9289" s="10"/>
      <c r="J9289" s="10" t="s">
        <v>8480</v>
      </c>
      <c r="K9289" s="10" t="s">
        <v>18415</v>
      </c>
      <c r="L9289" s="10" t="s">
        <v>18416</v>
      </c>
      <c r="M9289" s="9" t="s">
        <v>8155</v>
      </c>
      <c r="N9289" s="12" t="s">
        <v>18417</v>
      </c>
    </row>
    <row r="9290" customFormat="1" spans="1:14">
      <c r="A9290" s="9" t="s">
        <v>1449</v>
      </c>
      <c r="B9290" s="9"/>
      <c r="C9290" s="9" t="s">
        <v>18432</v>
      </c>
      <c r="D9290" s="9" t="s">
        <v>18433</v>
      </c>
      <c r="E9290" s="9" t="s">
        <v>451</v>
      </c>
      <c r="F9290" s="9"/>
      <c r="G9290" s="9"/>
      <c r="H9290" s="10" t="s">
        <v>452</v>
      </c>
      <c r="I9290" s="10"/>
      <c r="J9290" s="10" t="s">
        <v>8480</v>
      </c>
      <c r="K9290" s="10" t="s">
        <v>18415</v>
      </c>
      <c r="L9290" s="10" t="s">
        <v>18416</v>
      </c>
      <c r="M9290" s="9" t="s">
        <v>8155</v>
      </c>
      <c r="N9290" s="12" t="s">
        <v>18417</v>
      </c>
    </row>
    <row r="9291" customFormat="1" spans="1:14">
      <c r="A9291" s="9" t="s">
        <v>1449</v>
      </c>
      <c r="B9291" s="9"/>
      <c r="C9291" s="9" t="s">
        <v>18434</v>
      </c>
      <c r="D9291" s="9" t="s">
        <v>18435</v>
      </c>
      <c r="E9291" s="9" t="s">
        <v>451</v>
      </c>
      <c r="F9291" s="9"/>
      <c r="G9291" s="9"/>
      <c r="H9291" s="9" t="s">
        <v>452</v>
      </c>
      <c r="I9291" s="9"/>
      <c r="J9291" s="10" t="s">
        <v>8480</v>
      </c>
      <c r="K9291" s="10" t="s">
        <v>18415</v>
      </c>
      <c r="L9291" s="10" t="s">
        <v>18416</v>
      </c>
      <c r="M9291" s="9" t="s">
        <v>8155</v>
      </c>
      <c r="N9291" s="12" t="s">
        <v>18417</v>
      </c>
    </row>
    <row r="9292" customFormat="1" spans="1:14">
      <c r="A9292" s="9" t="s">
        <v>1449</v>
      </c>
      <c r="B9292" s="9"/>
      <c r="C9292" s="9" t="s">
        <v>18436</v>
      </c>
      <c r="D9292" s="9" t="s">
        <v>18437</v>
      </c>
      <c r="E9292" s="9" t="s">
        <v>451</v>
      </c>
      <c r="F9292" s="9"/>
      <c r="G9292" s="9"/>
      <c r="H9292" s="9" t="s">
        <v>452</v>
      </c>
      <c r="I9292" s="9"/>
      <c r="J9292" s="10" t="s">
        <v>8480</v>
      </c>
      <c r="K9292" s="10" t="s">
        <v>18415</v>
      </c>
      <c r="L9292" s="10" t="s">
        <v>18416</v>
      </c>
      <c r="M9292" s="9" t="s">
        <v>8155</v>
      </c>
      <c r="N9292" s="12" t="s">
        <v>18417</v>
      </c>
    </row>
    <row r="9293" customFormat="1" spans="1:14">
      <c r="A9293" s="9" t="s">
        <v>1449</v>
      </c>
      <c r="B9293" s="9"/>
      <c r="C9293" s="9" t="s">
        <v>18438</v>
      </c>
      <c r="D9293" s="9" t="s">
        <v>18439</v>
      </c>
      <c r="E9293" s="9" t="s">
        <v>451</v>
      </c>
      <c r="F9293" s="9"/>
      <c r="G9293" s="9"/>
      <c r="H9293" s="9" t="s">
        <v>452</v>
      </c>
      <c r="I9293" s="9"/>
      <c r="J9293" s="10" t="s">
        <v>8480</v>
      </c>
      <c r="K9293" s="10" t="s">
        <v>18415</v>
      </c>
      <c r="L9293" s="10" t="s">
        <v>18416</v>
      </c>
      <c r="M9293" s="9" t="s">
        <v>1806</v>
      </c>
      <c r="N9293" s="12" t="s">
        <v>18417</v>
      </c>
    </row>
    <row r="9294" customFormat="1" spans="1:14">
      <c r="A9294" s="9" t="s">
        <v>1449</v>
      </c>
      <c r="B9294" s="9"/>
      <c r="C9294" s="9" t="s">
        <v>18440</v>
      </c>
      <c r="D9294" s="9" t="s">
        <v>18441</v>
      </c>
      <c r="E9294" s="9" t="s">
        <v>451</v>
      </c>
      <c r="F9294" s="9"/>
      <c r="G9294" s="9"/>
      <c r="H9294" s="9" t="s">
        <v>452</v>
      </c>
      <c r="I9294" s="9"/>
      <c r="J9294" s="10" t="s">
        <v>8480</v>
      </c>
      <c r="K9294" s="10" t="s">
        <v>18415</v>
      </c>
      <c r="L9294" s="10" t="s">
        <v>18416</v>
      </c>
      <c r="M9294" s="9" t="s">
        <v>1806</v>
      </c>
      <c r="N9294" s="12" t="s">
        <v>18417</v>
      </c>
    </row>
    <row r="9295" customFormat="1" spans="1:14">
      <c r="A9295" s="9" t="s">
        <v>1449</v>
      </c>
      <c r="B9295" s="9"/>
      <c r="C9295" s="9" t="s">
        <v>18442</v>
      </c>
      <c r="D9295" s="9" t="s">
        <v>18443</v>
      </c>
      <c r="E9295" s="9" t="s">
        <v>451</v>
      </c>
      <c r="F9295" s="9"/>
      <c r="G9295" s="9"/>
      <c r="H9295" s="9" t="s">
        <v>452</v>
      </c>
      <c r="I9295" s="9"/>
      <c r="J9295" s="10" t="s">
        <v>8480</v>
      </c>
      <c r="K9295" s="10" t="s">
        <v>18415</v>
      </c>
      <c r="L9295" s="10" t="s">
        <v>18416</v>
      </c>
      <c r="M9295" s="9" t="s">
        <v>1806</v>
      </c>
      <c r="N9295" s="12" t="s">
        <v>18417</v>
      </c>
    </row>
    <row r="9296" customFormat="1" spans="1:14">
      <c r="A9296" s="9" t="s">
        <v>1449</v>
      </c>
      <c r="B9296" s="9"/>
      <c r="C9296" s="9" t="s">
        <v>18444</v>
      </c>
      <c r="D9296" s="9" t="s">
        <v>18445</v>
      </c>
      <c r="E9296" s="9" t="s">
        <v>451</v>
      </c>
      <c r="F9296" s="9"/>
      <c r="G9296" s="9"/>
      <c r="H9296" s="9" t="s">
        <v>452</v>
      </c>
      <c r="I9296" s="9"/>
      <c r="J9296" s="10" t="s">
        <v>8480</v>
      </c>
      <c r="K9296" s="10" t="s">
        <v>18415</v>
      </c>
      <c r="L9296" s="10" t="s">
        <v>18416</v>
      </c>
      <c r="M9296" s="9" t="s">
        <v>1806</v>
      </c>
      <c r="N9296" s="12" t="s">
        <v>18417</v>
      </c>
    </row>
    <row r="9297" customFormat="1" spans="1:14">
      <c r="A9297" s="9" t="s">
        <v>1449</v>
      </c>
      <c r="B9297" s="9"/>
      <c r="C9297" s="9" t="s">
        <v>18446</v>
      </c>
      <c r="D9297" s="9" t="s">
        <v>18447</v>
      </c>
      <c r="E9297" s="9" t="s">
        <v>451</v>
      </c>
      <c r="F9297" s="9"/>
      <c r="G9297" s="9"/>
      <c r="H9297" s="9" t="s">
        <v>452</v>
      </c>
      <c r="I9297" s="9"/>
      <c r="J9297" s="10" t="s">
        <v>8480</v>
      </c>
      <c r="K9297" s="10" t="s">
        <v>18415</v>
      </c>
      <c r="L9297" s="10" t="s">
        <v>18416</v>
      </c>
      <c r="M9297" s="9" t="s">
        <v>1806</v>
      </c>
      <c r="N9297" s="12" t="s">
        <v>18417</v>
      </c>
    </row>
    <row r="9298" customFormat="1" spans="1:14">
      <c r="A9298" s="9" t="s">
        <v>1449</v>
      </c>
      <c r="B9298" s="9"/>
      <c r="C9298" s="9" t="s">
        <v>18448</v>
      </c>
      <c r="D9298" s="9" t="s">
        <v>18449</v>
      </c>
      <c r="E9298" s="9" t="s">
        <v>451</v>
      </c>
      <c r="F9298" s="9"/>
      <c r="G9298" s="9"/>
      <c r="H9298" s="9" t="s">
        <v>452</v>
      </c>
      <c r="I9298" s="9"/>
      <c r="J9298" s="10" t="s">
        <v>8480</v>
      </c>
      <c r="K9298" s="10" t="s">
        <v>18415</v>
      </c>
      <c r="L9298" s="10" t="s">
        <v>18416</v>
      </c>
      <c r="M9298" s="9" t="s">
        <v>1806</v>
      </c>
      <c r="N9298" s="12" t="s">
        <v>18417</v>
      </c>
    </row>
    <row r="9299" customFormat="1" spans="1:14">
      <c r="A9299" s="9" t="s">
        <v>1449</v>
      </c>
      <c r="B9299" s="10"/>
      <c r="C9299" s="10" t="s">
        <v>18450</v>
      </c>
      <c r="D9299" s="10" t="s">
        <v>18451</v>
      </c>
      <c r="E9299" s="9" t="s">
        <v>451</v>
      </c>
      <c r="F9299" s="10"/>
      <c r="G9299" s="10"/>
      <c r="H9299" s="9" t="s">
        <v>452</v>
      </c>
      <c r="I9299" s="9"/>
      <c r="J9299" s="10" t="s">
        <v>8480</v>
      </c>
      <c r="K9299" s="10" t="s">
        <v>18415</v>
      </c>
      <c r="L9299" s="10" t="s">
        <v>18452</v>
      </c>
      <c r="M9299" s="9" t="s">
        <v>1806</v>
      </c>
      <c r="N9299" s="12" t="s">
        <v>18417</v>
      </c>
    </row>
    <row r="9300" customFormat="1" spans="1:14">
      <c r="A9300" s="9" t="s">
        <v>1449</v>
      </c>
      <c r="B9300" s="9"/>
      <c r="C9300" s="9" t="s">
        <v>18453</v>
      </c>
      <c r="D9300" s="9" t="s">
        <v>18454</v>
      </c>
      <c r="E9300" s="9" t="s">
        <v>451</v>
      </c>
      <c r="F9300" s="9"/>
      <c r="G9300" s="9"/>
      <c r="H9300" s="9" t="s">
        <v>452</v>
      </c>
      <c r="I9300" s="9"/>
      <c r="J9300" s="10" t="s">
        <v>8480</v>
      </c>
      <c r="K9300" s="10" t="s">
        <v>18415</v>
      </c>
      <c r="L9300" s="10" t="s">
        <v>18455</v>
      </c>
      <c r="M9300" s="9" t="s">
        <v>1806</v>
      </c>
      <c r="N9300" s="12" t="s">
        <v>18417</v>
      </c>
    </row>
    <row r="9301" customFormat="1" spans="1:14">
      <c r="A9301" s="9" t="s">
        <v>1449</v>
      </c>
      <c r="B9301" s="9"/>
      <c r="C9301" s="9" t="s">
        <v>18456</v>
      </c>
      <c r="D9301" s="9" t="s">
        <v>18457</v>
      </c>
      <c r="E9301" s="9" t="s">
        <v>451</v>
      </c>
      <c r="F9301" s="9"/>
      <c r="G9301" s="9"/>
      <c r="H9301" s="9" t="s">
        <v>452</v>
      </c>
      <c r="I9301" s="9"/>
      <c r="J9301" s="10" t="s">
        <v>8480</v>
      </c>
      <c r="K9301" s="10" t="s">
        <v>18415</v>
      </c>
      <c r="L9301" s="10" t="s">
        <v>128</v>
      </c>
      <c r="M9301" s="9" t="s">
        <v>8167</v>
      </c>
      <c r="N9301" s="12" t="s">
        <v>18417</v>
      </c>
    </row>
    <row r="9302" customFormat="1" spans="1:14">
      <c r="A9302" s="9" t="s">
        <v>1449</v>
      </c>
      <c r="B9302" s="9"/>
      <c r="C9302" s="9" t="s">
        <v>18458</v>
      </c>
      <c r="D9302" s="9" t="s">
        <v>18459</v>
      </c>
      <c r="E9302" s="9" t="s">
        <v>451</v>
      </c>
      <c r="F9302" s="9"/>
      <c r="G9302" s="9"/>
      <c r="H9302" s="9" t="s">
        <v>452</v>
      </c>
      <c r="I9302" s="9"/>
      <c r="J9302" s="10" t="s">
        <v>8480</v>
      </c>
      <c r="K9302" s="10" t="s">
        <v>18415</v>
      </c>
      <c r="L9302" s="10" t="s">
        <v>128</v>
      </c>
      <c r="M9302" s="9" t="s">
        <v>8167</v>
      </c>
      <c r="N9302" s="12" t="s">
        <v>18417</v>
      </c>
    </row>
    <row r="9303" customFormat="1" spans="1:14">
      <c r="A9303" s="9" t="s">
        <v>1449</v>
      </c>
      <c r="B9303" s="9"/>
      <c r="C9303" s="12" t="s">
        <v>18460</v>
      </c>
      <c r="D9303" s="12" t="s">
        <v>18461</v>
      </c>
      <c r="E9303" s="9" t="s">
        <v>451</v>
      </c>
      <c r="F9303" s="9"/>
      <c r="G9303" s="9"/>
      <c r="H9303" s="9" t="s">
        <v>452</v>
      </c>
      <c r="I9303" s="9"/>
      <c r="J9303" s="10" t="s">
        <v>8480</v>
      </c>
      <c r="K9303" s="10" t="s">
        <v>18415</v>
      </c>
      <c r="L9303" s="10" t="s">
        <v>18416</v>
      </c>
      <c r="M9303" s="9" t="s">
        <v>1806</v>
      </c>
      <c r="N9303" s="12" t="s">
        <v>18417</v>
      </c>
    </row>
    <row r="9304" customFormat="1" spans="1:14">
      <c r="A9304" s="9" t="s">
        <v>1449</v>
      </c>
      <c r="B9304" s="9"/>
      <c r="C9304" s="12" t="s">
        <v>18462</v>
      </c>
      <c r="D9304" s="12" t="s">
        <v>18463</v>
      </c>
      <c r="E9304" s="9" t="s">
        <v>451</v>
      </c>
      <c r="F9304" s="9"/>
      <c r="G9304" s="9"/>
      <c r="H9304" s="9" t="s">
        <v>452</v>
      </c>
      <c r="I9304" s="9"/>
      <c r="J9304" s="10" t="s">
        <v>8480</v>
      </c>
      <c r="K9304" s="10" t="s">
        <v>18415</v>
      </c>
      <c r="L9304" s="10" t="s">
        <v>18416</v>
      </c>
      <c r="M9304" s="9" t="s">
        <v>1806</v>
      </c>
      <c r="N9304" s="12" t="s">
        <v>18417</v>
      </c>
    </row>
    <row r="9305" customFormat="1" spans="1:14">
      <c r="A9305" s="9" t="s">
        <v>1449</v>
      </c>
      <c r="B9305" s="9"/>
      <c r="C9305" s="12" t="s">
        <v>18464</v>
      </c>
      <c r="D9305" s="12" t="s">
        <v>18465</v>
      </c>
      <c r="E9305" s="9" t="s">
        <v>451</v>
      </c>
      <c r="F9305" s="9"/>
      <c r="G9305" s="9"/>
      <c r="H9305" s="9" t="s">
        <v>452</v>
      </c>
      <c r="I9305" s="9"/>
      <c r="J9305" s="10" t="s">
        <v>8480</v>
      </c>
      <c r="K9305" s="10" t="s">
        <v>18415</v>
      </c>
      <c r="L9305" s="10" t="s">
        <v>18455</v>
      </c>
      <c r="M9305" s="9" t="s">
        <v>1806</v>
      </c>
      <c r="N9305" s="12" t="s">
        <v>18417</v>
      </c>
    </row>
    <row r="9306" customFormat="1" spans="1:14">
      <c r="A9306" s="9" t="s">
        <v>18466</v>
      </c>
      <c r="B9306" s="9"/>
      <c r="C9306" s="9" t="s">
        <v>18467</v>
      </c>
      <c r="D9306" s="9" t="s">
        <v>18468</v>
      </c>
      <c r="E9306" s="9" t="s">
        <v>451</v>
      </c>
      <c r="F9306" s="9"/>
      <c r="G9306" s="9"/>
      <c r="H9306" s="10" t="s">
        <v>452</v>
      </c>
      <c r="I9306" s="10"/>
      <c r="J9306" s="10" t="s">
        <v>8480</v>
      </c>
      <c r="K9306" s="10" t="s">
        <v>18415</v>
      </c>
      <c r="L9306" s="10" t="s">
        <v>455</v>
      </c>
      <c r="M9306" s="9" t="s">
        <v>456</v>
      </c>
      <c r="N9306" s="12" t="s">
        <v>18417</v>
      </c>
    </row>
    <row r="9307" customFormat="1" spans="1:14">
      <c r="A9307" s="9" t="s">
        <v>18466</v>
      </c>
      <c r="B9307" s="9"/>
      <c r="C9307" s="9" t="s">
        <v>18469</v>
      </c>
      <c r="D9307" s="9" t="s">
        <v>14862</v>
      </c>
      <c r="E9307" s="9" t="s">
        <v>451</v>
      </c>
      <c r="F9307" s="9"/>
      <c r="G9307" s="9"/>
      <c r="H9307" s="10" t="s">
        <v>452</v>
      </c>
      <c r="I9307" s="10"/>
      <c r="J9307" s="10" t="s">
        <v>8480</v>
      </c>
      <c r="K9307" s="10" t="s">
        <v>18415</v>
      </c>
      <c r="L9307" s="10" t="s">
        <v>455</v>
      </c>
      <c r="M9307" s="9" t="s">
        <v>456</v>
      </c>
      <c r="N9307" s="12" t="s">
        <v>18417</v>
      </c>
    </row>
    <row r="9308" customFormat="1" spans="1:14">
      <c r="A9308" s="9" t="s">
        <v>18466</v>
      </c>
      <c r="B9308" s="9"/>
      <c r="C9308" s="9" t="s">
        <v>18470</v>
      </c>
      <c r="D9308" s="9" t="s">
        <v>18471</v>
      </c>
      <c r="E9308" s="9" t="s">
        <v>451</v>
      </c>
      <c r="F9308" s="9"/>
      <c r="G9308" s="9"/>
      <c r="H9308" s="10" t="s">
        <v>452</v>
      </c>
      <c r="I9308" s="10"/>
      <c r="J9308" s="10" t="s">
        <v>8480</v>
      </c>
      <c r="K9308" s="10" t="s">
        <v>18415</v>
      </c>
      <c r="L9308" s="10" t="s">
        <v>455</v>
      </c>
      <c r="M9308" s="9" t="s">
        <v>456</v>
      </c>
      <c r="N9308" s="12" t="s">
        <v>18417</v>
      </c>
    </row>
    <row r="9309" customFormat="1" spans="1:14">
      <c r="A9309" s="9" t="s">
        <v>18466</v>
      </c>
      <c r="B9309" s="9"/>
      <c r="C9309" s="10" t="s">
        <v>18472</v>
      </c>
      <c r="D9309" s="10" t="s">
        <v>18473</v>
      </c>
      <c r="E9309" s="10" t="s">
        <v>451</v>
      </c>
      <c r="F9309" s="10"/>
      <c r="G9309" s="10"/>
      <c r="H9309" s="10" t="s">
        <v>452</v>
      </c>
      <c r="I9309" s="10"/>
      <c r="J9309" s="10" t="s">
        <v>8480</v>
      </c>
      <c r="K9309" s="10" t="s">
        <v>18415</v>
      </c>
      <c r="L9309" s="10" t="s">
        <v>455</v>
      </c>
      <c r="M9309" s="9" t="s">
        <v>456</v>
      </c>
      <c r="N9309" s="12" t="s">
        <v>18417</v>
      </c>
    </row>
    <row r="9310" customFormat="1" spans="1:14">
      <c r="A9310" s="9" t="s">
        <v>18466</v>
      </c>
      <c r="B9310" s="9"/>
      <c r="C9310" s="9" t="s">
        <v>18474</v>
      </c>
      <c r="D9310" s="9" t="s">
        <v>18475</v>
      </c>
      <c r="E9310" s="9" t="s">
        <v>451</v>
      </c>
      <c r="F9310" s="9"/>
      <c r="G9310" s="9"/>
      <c r="H9310" s="10" t="s">
        <v>452</v>
      </c>
      <c r="I9310" s="10"/>
      <c r="J9310" s="10" t="s">
        <v>8480</v>
      </c>
      <c r="K9310" s="10" t="s">
        <v>18415</v>
      </c>
      <c r="L9310" s="10" t="s">
        <v>455</v>
      </c>
      <c r="M9310" s="9" t="s">
        <v>456</v>
      </c>
      <c r="N9310" s="12" t="s">
        <v>18417</v>
      </c>
    </row>
    <row r="9311" customFormat="1" spans="1:14">
      <c r="A9311" s="9" t="s">
        <v>18466</v>
      </c>
      <c r="B9311" s="9"/>
      <c r="C9311" s="9" t="s">
        <v>18476</v>
      </c>
      <c r="D9311" s="9" t="s">
        <v>18477</v>
      </c>
      <c r="E9311" s="9" t="s">
        <v>451</v>
      </c>
      <c r="F9311" s="9"/>
      <c r="G9311" s="9"/>
      <c r="H9311" s="10" t="s">
        <v>452</v>
      </c>
      <c r="I9311" s="10"/>
      <c r="J9311" s="10" t="s">
        <v>8480</v>
      </c>
      <c r="K9311" s="10" t="s">
        <v>18415</v>
      </c>
      <c r="L9311" s="10" t="s">
        <v>455</v>
      </c>
      <c r="M9311" s="9" t="s">
        <v>456</v>
      </c>
      <c r="N9311" s="12" t="s">
        <v>18417</v>
      </c>
    </row>
    <row r="9312" customFormat="1" spans="1:14">
      <c r="A9312" s="9" t="s">
        <v>18466</v>
      </c>
      <c r="B9312" s="9"/>
      <c r="C9312" s="9" t="s">
        <v>18478</v>
      </c>
      <c r="D9312" s="9" t="s">
        <v>18479</v>
      </c>
      <c r="E9312" s="9" t="s">
        <v>451</v>
      </c>
      <c r="F9312" s="9"/>
      <c r="G9312" s="9"/>
      <c r="H9312" s="10" t="s">
        <v>452</v>
      </c>
      <c r="I9312" s="10"/>
      <c r="J9312" s="10" t="s">
        <v>8480</v>
      </c>
      <c r="K9312" s="10" t="s">
        <v>18415</v>
      </c>
      <c r="L9312" s="10" t="s">
        <v>455</v>
      </c>
      <c r="M9312" s="9" t="s">
        <v>456</v>
      </c>
      <c r="N9312" s="12" t="s">
        <v>18417</v>
      </c>
    </row>
    <row r="9313" customFormat="1" spans="1:14">
      <c r="A9313" s="9" t="s">
        <v>18466</v>
      </c>
      <c r="B9313" s="9"/>
      <c r="C9313" s="9" t="s">
        <v>18480</v>
      </c>
      <c r="D9313" s="9" t="s">
        <v>18481</v>
      </c>
      <c r="E9313" s="9" t="s">
        <v>451</v>
      </c>
      <c r="F9313" s="9"/>
      <c r="G9313" s="9"/>
      <c r="H9313" s="10" t="s">
        <v>452</v>
      </c>
      <c r="I9313" s="10"/>
      <c r="J9313" s="10" t="s">
        <v>8480</v>
      </c>
      <c r="K9313" s="10" t="s">
        <v>18415</v>
      </c>
      <c r="L9313" s="10" t="s">
        <v>455</v>
      </c>
      <c r="M9313" s="9" t="s">
        <v>456</v>
      </c>
      <c r="N9313" s="12" t="s">
        <v>18417</v>
      </c>
    </row>
    <row r="9314" customFormat="1" spans="1:14">
      <c r="A9314" s="9" t="s">
        <v>18466</v>
      </c>
      <c r="B9314" s="10"/>
      <c r="C9314" s="10" t="s">
        <v>18482</v>
      </c>
      <c r="D9314" s="10" t="s">
        <v>18483</v>
      </c>
      <c r="E9314" s="10" t="s">
        <v>451</v>
      </c>
      <c r="F9314" s="10"/>
      <c r="G9314" s="10"/>
      <c r="H9314" s="10" t="s">
        <v>452</v>
      </c>
      <c r="I9314" s="10"/>
      <c r="J9314" s="10" t="s">
        <v>8480</v>
      </c>
      <c r="K9314" s="10" t="s">
        <v>18415</v>
      </c>
      <c r="L9314" s="10" t="s">
        <v>455</v>
      </c>
      <c r="M9314" s="9" t="s">
        <v>456</v>
      </c>
      <c r="N9314" s="12" t="s">
        <v>18417</v>
      </c>
    </row>
    <row r="9315" customFormat="1" spans="1:14">
      <c r="A9315" s="9" t="s">
        <v>18466</v>
      </c>
      <c r="B9315" s="10"/>
      <c r="C9315" s="10" t="s">
        <v>18484</v>
      </c>
      <c r="D9315" s="10" t="s">
        <v>18485</v>
      </c>
      <c r="E9315" s="10" t="s">
        <v>451</v>
      </c>
      <c r="F9315" s="10"/>
      <c r="G9315" s="10"/>
      <c r="H9315" s="10" t="s">
        <v>452</v>
      </c>
      <c r="I9315" s="10"/>
      <c r="J9315" s="10" t="s">
        <v>8480</v>
      </c>
      <c r="K9315" s="10" t="s">
        <v>18415</v>
      </c>
      <c r="L9315" s="10" t="s">
        <v>455</v>
      </c>
      <c r="M9315" s="9" t="s">
        <v>456</v>
      </c>
      <c r="N9315" s="12" t="s">
        <v>18417</v>
      </c>
    </row>
    <row r="9316" customFormat="1" spans="1:14">
      <c r="A9316" s="9" t="s">
        <v>18466</v>
      </c>
      <c r="B9316" s="9"/>
      <c r="C9316" s="9" t="s">
        <v>18486</v>
      </c>
      <c r="D9316" s="9" t="s">
        <v>18487</v>
      </c>
      <c r="E9316" s="9" t="s">
        <v>451</v>
      </c>
      <c r="F9316" s="9"/>
      <c r="G9316" s="9"/>
      <c r="H9316" s="10" t="s">
        <v>452</v>
      </c>
      <c r="I9316" s="10"/>
      <c r="J9316" s="10" t="s">
        <v>8480</v>
      </c>
      <c r="K9316" s="10" t="s">
        <v>18415</v>
      </c>
      <c r="L9316" s="10" t="s">
        <v>455</v>
      </c>
      <c r="M9316" s="9" t="s">
        <v>456</v>
      </c>
      <c r="N9316" s="12" t="s">
        <v>18417</v>
      </c>
    </row>
    <row r="9317" customFormat="1" spans="1:14">
      <c r="A9317" s="9" t="s">
        <v>18466</v>
      </c>
      <c r="B9317" s="9"/>
      <c r="C9317" s="10" t="s">
        <v>18488</v>
      </c>
      <c r="D9317" s="10" t="s">
        <v>18489</v>
      </c>
      <c r="E9317" s="10" t="s">
        <v>451</v>
      </c>
      <c r="F9317" s="10"/>
      <c r="G9317" s="10"/>
      <c r="H9317" s="10" t="s">
        <v>452</v>
      </c>
      <c r="I9317" s="10"/>
      <c r="J9317" s="10" t="s">
        <v>8480</v>
      </c>
      <c r="K9317" s="10" t="s">
        <v>18415</v>
      </c>
      <c r="L9317" s="10" t="s">
        <v>455</v>
      </c>
      <c r="M9317" s="9" t="s">
        <v>456</v>
      </c>
      <c r="N9317" s="12" t="s">
        <v>18417</v>
      </c>
    </row>
    <row r="9318" customFormat="1" spans="1:14">
      <c r="A9318" s="9" t="s">
        <v>18466</v>
      </c>
      <c r="B9318" s="9"/>
      <c r="C9318" s="10" t="s">
        <v>18490</v>
      </c>
      <c r="D9318" s="10" t="s">
        <v>18491</v>
      </c>
      <c r="E9318" s="10" t="s">
        <v>451</v>
      </c>
      <c r="F9318" s="10"/>
      <c r="G9318" s="10"/>
      <c r="H9318" s="10" t="s">
        <v>452</v>
      </c>
      <c r="I9318" s="10"/>
      <c r="J9318" s="10" t="s">
        <v>8480</v>
      </c>
      <c r="K9318" s="10" t="s">
        <v>18415</v>
      </c>
      <c r="L9318" s="10" t="s">
        <v>455</v>
      </c>
      <c r="M9318" s="9" t="s">
        <v>456</v>
      </c>
      <c r="N9318" s="12" t="s">
        <v>18417</v>
      </c>
    </row>
    <row r="9319" customFormat="1" spans="1:14">
      <c r="A9319" s="9" t="s">
        <v>18466</v>
      </c>
      <c r="B9319" s="9"/>
      <c r="C9319" s="9" t="s">
        <v>18492</v>
      </c>
      <c r="D9319" s="9" t="s">
        <v>18493</v>
      </c>
      <c r="E9319" s="9" t="s">
        <v>451</v>
      </c>
      <c r="F9319" s="9"/>
      <c r="G9319" s="9"/>
      <c r="H9319" s="10" t="s">
        <v>452</v>
      </c>
      <c r="I9319" s="10"/>
      <c r="J9319" s="10" t="s">
        <v>8480</v>
      </c>
      <c r="K9319" s="10" t="s">
        <v>18415</v>
      </c>
      <c r="L9319" s="10" t="s">
        <v>455</v>
      </c>
      <c r="M9319" s="9" t="s">
        <v>456</v>
      </c>
      <c r="N9319" s="12" t="s">
        <v>18417</v>
      </c>
    </row>
    <row r="9320" customFormat="1" spans="1:14">
      <c r="A9320" s="9" t="s">
        <v>18466</v>
      </c>
      <c r="B9320" s="9"/>
      <c r="C9320" s="10" t="s">
        <v>18494</v>
      </c>
      <c r="D9320" s="10" t="s">
        <v>18495</v>
      </c>
      <c r="E9320" s="10" t="s">
        <v>451</v>
      </c>
      <c r="F9320" s="10"/>
      <c r="G9320" s="10"/>
      <c r="H9320" s="10" t="s">
        <v>452</v>
      </c>
      <c r="I9320" s="10"/>
      <c r="J9320" s="10" t="s">
        <v>8480</v>
      </c>
      <c r="K9320" s="10" t="s">
        <v>18415</v>
      </c>
      <c r="L9320" s="10" t="s">
        <v>455</v>
      </c>
      <c r="M9320" s="9" t="s">
        <v>456</v>
      </c>
      <c r="N9320" s="12" t="s">
        <v>18417</v>
      </c>
    </row>
    <row r="9321" customFormat="1" spans="1:14">
      <c r="A9321" s="9" t="s">
        <v>18466</v>
      </c>
      <c r="B9321" s="9"/>
      <c r="C9321" s="10" t="s">
        <v>18496</v>
      </c>
      <c r="D9321" s="10" t="s">
        <v>18497</v>
      </c>
      <c r="E9321" s="10" t="s">
        <v>451</v>
      </c>
      <c r="F9321" s="10"/>
      <c r="G9321" s="10"/>
      <c r="H9321" s="10" t="s">
        <v>452</v>
      </c>
      <c r="I9321" s="10"/>
      <c r="J9321" s="10" t="s">
        <v>8480</v>
      </c>
      <c r="K9321" s="10" t="s">
        <v>18415</v>
      </c>
      <c r="L9321" s="10" t="s">
        <v>455</v>
      </c>
      <c r="M9321" s="9" t="s">
        <v>456</v>
      </c>
      <c r="N9321" s="12" t="s">
        <v>18417</v>
      </c>
    </row>
    <row r="9322" customFormat="1" spans="1:14">
      <c r="A9322" s="9" t="s">
        <v>18466</v>
      </c>
      <c r="B9322" s="9"/>
      <c r="C9322" s="10" t="s">
        <v>18498</v>
      </c>
      <c r="D9322" s="10" t="s">
        <v>18499</v>
      </c>
      <c r="E9322" s="10" t="s">
        <v>451</v>
      </c>
      <c r="F9322" s="10"/>
      <c r="G9322" s="10"/>
      <c r="H9322" s="10" t="s">
        <v>452</v>
      </c>
      <c r="I9322" s="10"/>
      <c r="J9322" s="10" t="s">
        <v>8480</v>
      </c>
      <c r="K9322" s="10" t="s">
        <v>18415</v>
      </c>
      <c r="L9322" s="10" t="s">
        <v>455</v>
      </c>
      <c r="M9322" s="9" t="s">
        <v>456</v>
      </c>
      <c r="N9322" s="12" t="s">
        <v>18417</v>
      </c>
    </row>
    <row r="9323" customFormat="1" spans="1:14">
      <c r="A9323" s="9" t="s">
        <v>18466</v>
      </c>
      <c r="B9323" s="9"/>
      <c r="C9323" s="9" t="s">
        <v>18500</v>
      </c>
      <c r="D9323" s="9" t="s">
        <v>18501</v>
      </c>
      <c r="E9323" s="9" t="s">
        <v>451</v>
      </c>
      <c r="F9323" s="9"/>
      <c r="G9323" s="9"/>
      <c r="H9323" s="10" t="s">
        <v>452</v>
      </c>
      <c r="I9323" s="10"/>
      <c r="J9323" s="10" t="s">
        <v>8480</v>
      </c>
      <c r="K9323" s="10" t="s">
        <v>18415</v>
      </c>
      <c r="L9323" s="10" t="s">
        <v>455</v>
      </c>
      <c r="M9323" s="9" t="s">
        <v>456</v>
      </c>
      <c r="N9323" s="12" t="s">
        <v>18417</v>
      </c>
    </row>
    <row r="9324" customFormat="1" spans="1:14">
      <c r="A9324" s="9" t="s">
        <v>18466</v>
      </c>
      <c r="B9324" s="9"/>
      <c r="C9324" s="10" t="s">
        <v>18502</v>
      </c>
      <c r="D9324" s="10" t="s">
        <v>18503</v>
      </c>
      <c r="E9324" s="10" t="s">
        <v>451</v>
      </c>
      <c r="F9324" s="10"/>
      <c r="G9324" s="10"/>
      <c r="H9324" s="10" t="s">
        <v>452</v>
      </c>
      <c r="I9324" s="10"/>
      <c r="J9324" s="10" t="s">
        <v>8480</v>
      </c>
      <c r="K9324" s="10" t="s">
        <v>18415</v>
      </c>
      <c r="L9324" s="10" t="s">
        <v>455</v>
      </c>
      <c r="M9324" s="9" t="s">
        <v>456</v>
      </c>
      <c r="N9324" s="12" t="s">
        <v>18417</v>
      </c>
    </row>
    <row r="9325" customFormat="1" spans="1:14">
      <c r="A9325" s="9" t="s">
        <v>18466</v>
      </c>
      <c r="B9325" s="9"/>
      <c r="C9325" s="9" t="s">
        <v>18504</v>
      </c>
      <c r="D9325" s="9" t="s">
        <v>18505</v>
      </c>
      <c r="E9325" s="9" t="s">
        <v>451</v>
      </c>
      <c r="F9325" s="9"/>
      <c r="G9325" s="9"/>
      <c r="H9325" s="10" t="s">
        <v>452</v>
      </c>
      <c r="I9325" s="10"/>
      <c r="J9325" s="10" t="s">
        <v>8480</v>
      </c>
      <c r="K9325" s="10" t="s">
        <v>18415</v>
      </c>
      <c r="L9325" s="10" t="s">
        <v>455</v>
      </c>
      <c r="M9325" s="9" t="s">
        <v>456</v>
      </c>
      <c r="N9325" s="12" t="s">
        <v>18417</v>
      </c>
    </row>
    <row r="9326" customFormat="1" spans="1:14">
      <c r="A9326" s="9" t="s">
        <v>18466</v>
      </c>
      <c r="B9326" s="9"/>
      <c r="C9326" s="9" t="s">
        <v>18506</v>
      </c>
      <c r="D9326" s="9" t="s">
        <v>18507</v>
      </c>
      <c r="E9326" s="9" t="s">
        <v>451</v>
      </c>
      <c r="F9326" s="9"/>
      <c r="G9326" s="9"/>
      <c r="H9326" s="10" t="s">
        <v>452</v>
      </c>
      <c r="I9326" s="10"/>
      <c r="J9326" s="10" t="s">
        <v>8480</v>
      </c>
      <c r="K9326" s="10" t="s">
        <v>18415</v>
      </c>
      <c r="L9326" s="10" t="s">
        <v>455</v>
      </c>
      <c r="M9326" s="9" t="s">
        <v>456</v>
      </c>
      <c r="N9326" s="12" t="s">
        <v>18417</v>
      </c>
    </row>
    <row r="9327" customFormat="1" spans="1:14">
      <c r="A9327" s="9" t="s">
        <v>18466</v>
      </c>
      <c r="B9327" s="9"/>
      <c r="C9327" s="9" t="s">
        <v>18508</v>
      </c>
      <c r="D9327" s="9" t="s">
        <v>18509</v>
      </c>
      <c r="E9327" s="9" t="s">
        <v>451</v>
      </c>
      <c r="F9327" s="9"/>
      <c r="G9327" s="9"/>
      <c r="H9327" s="10" t="s">
        <v>452</v>
      </c>
      <c r="I9327" s="10"/>
      <c r="J9327" s="10" t="s">
        <v>8480</v>
      </c>
      <c r="K9327" s="10" t="s">
        <v>18415</v>
      </c>
      <c r="L9327" s="10" t="s">
        <v>455</v>
      </c>
      <c r="M9327" s="9" t="s">
        <v>456</v>
      </c>
      <c r="N9327" s="12" t="s">
        <v>18417</v>
      </c>
    </row>
    <row r="9328" customFormat="1" spans="1:14">
      <c r="A9328" s="9" t="s">
        <v>18466</v>
      </c>
      <c r="B9328" s="10"/>
      <c r="C9328" s="10" t="s">
        <v>18510</v>
      </c>
      <c r="D9328" s="10" t="s">
        <v>18511</v>
      </c>
      <c r="E9328" s="10" t="s">
        <v>451</v>
      </c>
      <c r="F9328" s="10"/>
      <c r="G9328" s="10"/>
      <c r="H9328" s="10" t="s">
        <v>452</v>
      </c>
      <c r="I9328" s="10"/>
      <c r="J9328" s="10" t="s">
        <v>8480</v>
      </c>
      <c r="K9328" s="10" t="s">
        <v>18415</v>
      </c>
      <c r="L9328" s="10" t="s">
        <v>455</v>
      </c>
      <c r="M9328" s="9" t="s">
        <v>456</v>
      </c>
      <c r="N9328" s="12" t="s">
        <v>18417</v>
      </c>
    </row>
    <row r="9329" customFormat="1" spans="1:14">
      <c r="A9329" s="9" t="s">
        <v>18466</v>
      </c>
      <c r="B9329" s="9"/>
      <c r="C9329" s="9" t="s">
        <v>18512</v>
      </c>
      <c r="D9329" s="9" t="s">
        <v>18513</v>
      </c>
      <c r="E9329" s="9" t="s">
        <v>451</v>
      </c>
      <c r="F9329" s="9"/>
      <c r="G9329" s="9"/>
      <c r="H9329" s="10" t="s">
        <v>452</v>
      </c>
      <c r="I9329" s="10"/>
      <c r="J9329" s="10" t="s">
        <v>8480</v>
      </c>
      <c r="K9329" s="10" t="s">
        <v>18415</v>
      </c>
      <c r="L9329" s="10" t="s">
        <v>455</v>
      </c>
      <c r="M9329" s="9" t="s">
        <v>456</v>
      </c>
      <c r="N9329" s="12" t="s">
        <v>18417</v>
      </c>
    </row>
    <row r="9330" customFormat="1" spans="1:14">
      <c r="A9330" s="9" t="s">
        <v>18466</v>
      </c>
      <c r="B9330" s="9"/>
      <c r="C9330" s="9" t="s">
        <v>18514</v>
      </c>
      <c r="D9330" s="9" t="s">
        <v>18515</v>
      </c>
      <c r="E9330" s="9" t="s">
        <v>451</v>
      </c>
      <c r="F9330" s="9"/>
      <c r="G9330" s="9"/>
      <c r="H9330" s="10" t="s">
        <v>452</v>
      </c>
      <c r="I9330" s="10"/>
      <c r="J9330" s="10" t="s">
        <v>8480</v>
      </c>
      <c r="K9330" s="10" t="s">
        <v>18415</v>
      </c>
      <c r="L9330" s="10" t="s">
        <v>455</v>
      </c>
      <c r="M9330" s="9" t="s">
        <v>456</v>
      </c>
      <c r="N9330" s="12" t="s">
        <v>18417</v>
      </c>
    </row>
    <row r="9331" customFormat="1" spans="1:14">
      <c r="A9331" s="9" t="s">
        <v>18466</v>
      </c>
      <c r="B9331" s="9"/>
      <c r="C9331" s="9" t="s">
        <v>18516</v>
      </c>
      <c r="D9331" s="9" t="s">
        <v>18517</v>
      </c>
      <c r="E9331" s="9" t="s">
        <v>451</v>
      </c>
      <c r="F9331" s="9"/>
      <c r="G9331" s="9"/>
      <c r="H9331" s="10" t="s">
        <v>452</v>
      </c>
      <c r="I9331" s="10"/>
      <c r="J9331" s="10" t="s">
        <v>8480</v>
      </c>
      <c r="K9331" s="10" t="s">
        <v>18415</v>
      </c>
      <c r="L9331" s="10" t="s">
        <v>455</v>
      </c>
      <c r="M9331" s="9" t="s">
        <v>456</v>
      </c>
      <c r="N9331" s="12" t="s">
        <v>18417</v>
      </c>
    </row>
    <row r="9332" customFormat="1" spans="1:14">
      <c r="A9332" s="9" t="s">
        <v>18466</v>
      </c>
      <c r="B9332" s="9"/>
      <c r="C9332" s="10" t="s">
        <v>18518</v>
      </c>
      <c r="D9332" s="10" t="s">
        <v>18519</v>
      </c>
      <c r="E9332" s="10" t="s">
        <v>451</v>
      </c>
      <c r="F9332" s="10"/>
      <c r="G9332" s="10"/>
      <c r="H9332" s="10" t="s">
        <v>452</v>
      </c>
      <c r="I9332" s="10"/>
      <c r="J9332" s="10" t="s">
        <v>8480</v>
      </c>
      <c r="K9332" s="10" t="s">
        <v>18415</v>
      </c>
      <c r="L9332" s="10" t="s">
        <v>455</v>
      </c>
      <c r="M9332" s="9" t="s">
        <v>456</v>
      </c>
      <c r="N9332" s="12" t="s">
        <v>18417</v>
      </c>
    </row>
    <row r="9333" customFormat="1" spans="1:14">
      <c r="A9333" s="9" t="s">
        <v>18466</v>
      </c>
      <c r="B9333" s="9"/>
      <c r="C9333" s="9" t="s">
        <v>18520</v>
      </c>
      <c r="D9333" s="9" t="s">
        <v>18521</v>
      </c>
      <c r="E9333" s="9" t="s">
        <v>451</v>
      </c>
      <c r="F9333" s="9"/>
      <c r="G9333" s="9"/>
      <c r="H9333" s="10" t="s">
        <v>452</v>
      </c>
      <c r="I9333" s="10"/>
      <c r="J9333" s="10" t="s">
        <v>8480</v>
      </c>
      <c r="K9333" s="10" t="s">
        <v>18415</v>
      </c>
      <c r="L9333" s="10" t="s">
        <v>455</v>
      </c>
      <c r="M9333" s="9" t="s">
        <v>456</v>
      </c>
      <c r="N9333" s="12" t="s">
        <v>18417</v>
      </c>
    </row>
    <row r="9334" customFormat="1" spans="1:14">
      <c r="A9334" s="9" t="s">
        <v>18466</v>
      </c>
      <c r="B9334" s="9"/>
      <c r="C9334" s="10" t="s">
        <v>18522</v>
      </c>
      <c r="D9334" s="10" t="s">
        <v>18523</v>
      </c>
      <c r="E9334" s="10" t="s">
        <v>451</v>
      </c>
      <c r="F9334" s="10"/>
      <c r="G9334" s="10"/>
      <c r="H9334" s="10" t="s">
        <v>452</v>
      </c>
      <c r="I9334" s="10"/>
      <c r="J9334" s="10" t="s">
        <v>8480</v>
      </c>
      <c r="K9334" s="10" t="s">
        <v>18415</v>
      </c>
      <c r="L9334" s="10" t="s">
        <v>455</v>
      </c>
      <c r="M9334" s="9" t="s">
        <v>456</v>
      </c>
      <c r="N9334" s="12" t="s">
        <v>18417</v>
      </c>
    </row>
    <row r="9335" customFormat="1" spans="1:14">
      <c r="A9335" s="9" t="s">
        <v>18466</v>
      </c>
      <c r="B9335" s="9"/>
      <c r="C9335" s="10" t="s">
        <v>18524</v>
      </c>
      <c r="D9335" s="10" t="s">
        <v>18525</v>
      </c>
      <c r="E9335" s="10" t="s">
        <v>451</v>
      </c>
      <c r="F9335" s="10"/>
      <c r="G9335" s="10"/>
      <c r="H9335" s="10" t="s">
        <v>452</v>
      </c>
      <c r="I9335" s="10"/>
      <c r="J9335" s="10" t="s">
        <v>8480</v>
      </c>
      <c r="K9335" s="10" t="s">
        <v>18415</v>
      </c>
      <c r="L9335" s="10" t="s">
        <v>455</v>
      </c>
      <c r="M9335" s="9" t="s">
        <v>456</v>
      </c>
      <c r="N9335" s="12" t="s">
        <v>18417</v>
      </c>
    </row>
    <row r="9336" customFormat="1" spans="1:14">
      <c r="A9336" s="9" t="s">
        <v>18466</v>
      </c>
      <c r="B9336" s="9"/>
      <c r="C9336" s="9" t="s">
        <v>18526</v>
      </c>
      <c r="D9336" s="9" t="s">
        <v>18527</v>
      </c>
      <c r="E9336" s="9" t="s">
        <v>451</v>
      </c>
      <c r="F9336" s="9"/>
      <c r="G9336" s="9"/>
      <c r="H9336" s="10" t="s">
        <v>452</v>
      </c>
      <c r="I9336" s="10"/>
      <c r="J9336" s="10" t="s">
        <v>8480</v>
      </c>
      <c r="K9336" s="10" t="s">
        <v>18415</v>
      </c>
      <c r="L9336" s="10" t="s">
        <v>455</v>
      </c>
      <c r="M9336" s="9" t="s">
        <v>456</v>
      </c>
      <c r="N9336" s="12" t="s">
        <v>18417</v>
      </c>
    </row>
    <row r="9337" customFormat="1" spans="1:14">
      <c r="A9337" s="9" t="s">
        <v>18466</v>
      </c>
      <c r="B9337" s="9"/>
      <c r="C9337" s="9" t="s">
        <v>18528</v>
      </c>
      <c r="D9337" s="9" t="s">
        <v>18529</v>
      </c>
      <c r="E9337" s="9" t="s">
        <v>451</v>
      </c>
      <c r="F9337" s="9"/>
      <c r="G9337" s="9"/>
      <c r="H9337" s="10" t="s">
        <v>452</v>
      </c>
      <c r="I9337" s="10"/>
      <c r="J9337" s="10" t="s">
        <v>8480</v>
      </c>
      <c r="K9337" s="10" t="s">
        <v>18415</v>
      </c>
      <c r="L9337" s="10" t="s">
        <v>455</v>
      </c>
      <c r="M9337" s="9" t="s">
        <v>456</v>
      </c>
      <c r="N9337" s="12" t="s">
        <v>18417</v>
      </c>
    </row>
    <row r="9338" customFormat="1" spans="1:14">
      <c r="A9338" s="9" t="s">
        <v>18466</v>
      </c>
      <c r="B9338" s="9"/>
      <c r="C9338" s="9" t="s">
        <v>18530</v>
      </c>
      <c r="D9338" s="9" t="s">
        <v>18531</v>
      </c>
      <c r="E9338" s="9" t="s">
        <v>451</v>
      </c>
      <c r="F9338" s="9"/>
      <c r="G9338" s="9"/>
      <c r="H9338" s="10" t="s">
        <v>452</v>
      </c>
      <c r="I9338" s="10"/>
      <c r="J9338" s="10" t="s">
        <v>8480</v>
      </c>
      <c r="K9338" s="10" t="s">
        <v>18415</v>
      </c>
      <c r="L9338" s="10" t="s">
        <v>455</v>
      </c>
      <c r="M9338" s="9" t="s">
        <v>456</v>
      </c>
      <c r="N9338" s="12" t="s">
        <v>18417</v>
      </c>
    </row>
    <row r="9339" customFormat="1" spans="1:14">
      <c r="A9339" s="9" t="s">
        <v>18466</v>
      </c>
      <c r="B9339" s="9"/>
      <c r="C9339" s="9" t="s">
        <v>18532</v>
      </c>
      <c r="D9339" s="9" t="s">
        <v>18533</v>
      </c>
      <c r="E9339" s="9" t="s">
        <v>451</v>
      </c>
      <c r="F9339" s="9"/>
      <c r="G9339" s="9"/>
      <c r="H9339" s="10" t="s">
        <v>452</v>
      </c>
      <c r="I9339" s="10"/>
      <c r="J9339" s="10" t="s">
        <v>8480</v>
      </c>
      <c r="K9339" s="10" t="s">
        <v>18415</v>
      </c>
      <c r="L9339" s="10" t="s">
        <v>455</v>
      </c>
      <c r="M9339" s="9" t="s">
        <v>456</v>
      </c>
      <c r="N9339" s="12" t="s">
        <v>18417</v>
      </c>
    </row>
    <row r="9340" customFormat="1" spans="1:14">
      <c r="A9340" s="9" t="s">
        <v>18466</v>
      </c>
      <c r="B9340" s="9"/>
      <c r="C9340" s="10" t="s">
        <v>18534</v>
      </c>
      <c r="D9340" s="10" t="s">
        <v>18535</v>
      </c>
      <c r="E9340" s="10" t="s">
        <v>451</v>
      </c>
      <c r="F9340" s="10"/>
      <c r="G9340" s="10"/>
      <c r="H9340" s="10" t="s">
        <v>452</v>
      </c>
      <c r="I9340" s="10"/>
      <c r="J9340" s="10" t="s">
        <v>8480</v>
      </c>
      <c r="K9340" s="10" t="s">
        <v>18415</v>
      </c>
      <c r="L9340" s="10" t="s">
        <v>455</v>
      </c>
      <c r="M9340" s="9" t="s">
        <v>456</v>
      </c>
      <c r="N9340" s="12" t="s">
        <v>18417</v>
      </c>
    </row>
    <row r="9341" customFormat="1" spans="1:14">
      <c r="A9341" s="9" t="s">
        <v>18466</v>
      </c>
      <c r="B9341" s="9"/>
      <c r="C9341" s="10" t="s">
        <v>18536</v>
      </c>
      <c r="D9341" s="10" t="s">
        <v>18537</v>
      </c>
      <c r="E9341" s="10" t="s">
        <v>451</v>
      </c>
      <c r="F9341" s="10"/>
      <c r="G9341" s="10"/>
      <c r="H9341" s="10" t="s">
        <v>452</v>
      </c>
      <c r="I9341" s="10"/>
      <c r="J9341" s="10" t="s">
        <v>8480</v>
      </c>
      <c r="K9341" s="10" t="s">
        <v>18415</v>
      </c>
      <c r="L9341" s="10" t="s">
        <v>455</v>
      </c>
      <c r="M9341" s="9" t="s">
        <v>456</v>
      </c>
      <c r="N9341" s="12" t="s">
        <v>18417</v>
      </c>
    </row>
    <row r="9342" customFormat="1" spans="1:14">
      <c r="A9342" s="9" t="s">
        <v>18466</v>
      </c>
      <c r="B9342" s="9"/>
      <c r="C9342" s="10" t="s">
        <v>18538</v>
      </c>
      <c r="D9342" s="10" t="s">
        <v>18539</v>
      </c>
      <c r="E9342" s="10" t="s">
        <v>451</v>
      </c>
      <c r="F9342" s="10"/>
      <c r="G9342" s="10"/>
      <c r="H9342" s="10" t="s">
        <v>452</v>
      </c>
      <c r="I9342" s="10"/>
      <c r="J9342" s="10" t="s">
        <v>8480</v>
      </c>
      <c r="K9342" s="10" t="s">
        <v>18415</v>
      </c>
      <c r="L9342" s="10" t="s">
        <v>455</v>
      </c>
      <c r="M9342" s="9" t="s">
        <v>456</v>
      </c>
      <c r="N9342" s="12" t="s">
        <v>18417</v>
      </c>
    </row>
    <row r="9343" customFormat="1" spans="1:14">
      <c r="A9343" s="9" t="s">
        <v>18466</v>
      </c>
      <c r="B9343" s="9"/>
      <c r="C9343" s="9" t="s">
        <v>18540</v>
      </c>
      <c r="D9343" s="9" t="s">
        <v>18541</v>
      </c>
      <c r="E9343" s="9" t="s">
        <v>451</v>
      </c>
      <c r="F9343" s="9"/>
      <c r="G9343" s="9"/>
      <c r="H9343" s="10" t="s">
        <v>452</v>
      </c>
      <c r="I9343" s="10"/>
      <c r="J9343" s="10" t="s">
        <v>8480</v>
      </c>
      <c r="K9343" s="10" t="s">
        <v>18415</v>
      </c>
      <c r="L9343" s="10" t="s">
        <v>455</v>
      </c>
      <c r="M9343" s="9" t="s">
        <v>456</v>
      </c>
      <c r="N9343" s="12" t="s">
        <v>18417</v>
      </c>
    </row>
    <row r="9344" customFormat="1" spans="1:14">
      <c r="A9344" s="9" t="s">
        <v>18466</v>
      </c>
      <c r="B9344" s="9"/>
      <c r="C9344" s="9" t="s">
        <v>18542</v>
      </c>
      <c r="D9344" s="9" t="s">
        <v>18543</v>
      </c>
      <c r="E9344" s="9" t="s">
        <v>451</v>
      </c>
      <c r="F9344" s="9"/>
      <c r="G9344" s="9"/>
      <c r="H9344" s="10" t="s">
        <v>452</v>
      </c>
      <c r="I9344" s="10"/>
      <c r="J9344" s="10" t="s">
        <v>8480</v>
      </c>
      <c r="K9344" s="10" t="s">
        <v>18415</v>
      </c>
      <c r="L9344" s="10" t="s">
        <v>455</v>
      </c>
      <c r="M9344" s="9" t="s">
        <v>456</v>
      </c>
      <c r="N9344" s="12" t="s">
        <v>18417</v>
      </c>
    </row>
    <row r="9345" customFormat="1" spans="1:14">
      <c r="A9345" s="9" t="s">
        <v>18466</v>
      </c>
      <c r="B9345" s="9"/>
      <c r="C9345" s="9" t="s">
        <v>18544</v>
      </c>
      <c r="D9345" s="9" t="s">
        <v>18545</v>
      </c>
      <c r="E9345" s="9" t="s">
        <v>451</v>
      </c>
      <c r="F9345" s="9"/>
      <c r="G9345" s="9"/>
      <c r="H9345" s="10" t="s">
        <v>452</v>
      </c>
      <c r="I9345" s="10"/>
      <c r="J9345" s="10" t="s">
        <v>8480</v>
      </c>
      <c r="K9345" s="10" t="s">
        <v>18415</v>
      </c>
      <c r="L9345" s="10" t="s">
        <v>455</v>
      </c>
      <c r="M9345" s="9" t="s">
        <v>456</v>
      </c>
      <c r="N9345" s="12" t="s">
        <v>18417</v>
      </c>
    </row>
    <row r="9346" customFormat="1" spans="1:14">
      <c r="A9346" s="9" t="s">
        <v>18466</v>
      </c>
      <c r="B9346" s="9"/>
      <c r="C9346" s="9" t="s">
        <v>18546</v>
      </c>
      <c r="D9346" s="9" t="s">
        <v>18547</v>
      </c>
      <c r="E9346" s="9" t="s">
        <v>451</v>
      </c>
      <c r="F9346" s="9"/>
      <c r="G9346" s="9"/>
      <c r="H9346" s="10" t="s">
        <v>452</v>
      </c>
      <c r="I9346" s="10"/>
      <c r="J9346" s="10" t="s">
        <v>8480</v>
      </c>
      <c r="K9346" s="10" t="s">
        <v>18415</v>
      </c>
      <c r="L9346" s="10" t="s">
        <v>455</v>
      </c>
      <c r="M9346" s="9" t="s">
        <v>456</v>
      </c>
      <c r="N9346" s="12" t="s">
        <v>18417</v>
      </c>
    </row>
    <row r="9347" customFormat="1" spans="1:14">
      <c r="A9347" s="9" t="s">
        <v>18466</v>
      </c>
      <c r="B9347" s="9"/>
      <c r="C9347" s="10" t="s">
        <v>18548</v>
      </c>
      <c r="D9347" s="10" t="s">
        <v>18549</v>
      </c>
      <c r="E9347" s="10" t="s">
        <v>451</v>
      </c>
      <c r="F9347" s="10"/>
      <c r="G9347" s="10"/>
      <c r="H9347" s="10" t="s">
        <v>452</v>
      </c>
      <c r="I9347" s="10"/>
      <c r="J9347" s="10" t="s">
        <v>8480</v>
      </c>
      <c r="K9347" s="10" t="s">
        <v>18415</v>
      </c>
      <c r="L9347" s="10" t="s">
        <v>455</v>
      </c>
      <c r="M9347" s="9" t="s">
        <v>456</v>
      </c>
      <c r="N9347" s="12" t="s">
        <v>18417</v>
      </c>
    </row>
    <row r="9348" customFormat="1" spans="1:14">
      <c r="A9348" s="9" t="s">
        <v>18466</v>
      </c>
      <c r="B9348" s="9"/>
      <c r="C9348" s="10" t="s">
        <v>18550</v>
      </c>
      <c r="D9348" s="10" t="s">
        <v>18551</v>
      </c>
      <c r="E9348" s="10" t="s">
        <v>451</v>
      </c>
      <c r="F9348" s="10"/>
      <c r="G9348" s="10"/>
      <c r="H9348" s="10" t="s">
        <v>452</v>
      </c>
      <c r="I9348" s="10"/>
      <c r="J9348" s="10" t="s">
        <v>8480</v>
      </c>
      <c r="K9348" s="10" t="s">
        <v>18415</v>
      </c>
      <c r="L9348" s="10" t="s">
        <v>455</v>
      </c>
      <c r="M9348" s="9" t="s">
        <v>456</v>
      </c>
      <c r="N9348" s="12" t="s">
        <v>18417</v>
      </c>
    </row>
    <row r="9349" customFormat="1" spans="1:14">
      <c r="A9349" s="9" t="s">
        <v>18466</v>
      </c>
      <c r="B9349" s="9"/>
      <c r="C9349" s="9" t="s">
        <v>18552</v>
      </c>
      <c r="D9349" s="9" t="s">
        <v>18553</v>
      </c>
      <c r="E9349" s="9" t="s">
        <v>451</v>
      </c>
      <c r="F9349" s="9"/>
      <c r="G9349" s="9"/>
      <c r="H9349" s="10" t="s">
        <v>452</v>
      </c>
      <c r="I9349" s="10"/>
      <c r="J9349" s="10" t="s">
        <v>8480</v>
      </c>
      <c r="K9349" s="10" t="s">
        <v>18415</v>
      </c>
      <c r="L9349" s="10" t="s">
        <v>455</v>
      </c>
      <c r="M9349" s="9" t="s">
        <v>456</v>
      </c>
      <c r="N9349" s="12" t="s">
        <v>18417</v>
      </c>
    </row>
    <row r="9350" customFormat="1" spans="1:14">
      <c r="A9350" s="9" t="s">
        <v>18466</v>
      </c>
      <c r="B9350" s="9"/>
      <c r="C9350" s="9" t="s">
        <v>18554</v>
      </c>
      <c r="D9350" s="9" t="s">
        <v>18555</v>
      </c>
      <c r="E9350" s="9" t="s">
        <v>451</v>
      </c>
      <c r="F9350" s="9"/>
      <c r="G9350" s="9"/>
      <c r="H9350" s="10" t="s">
        <v>452</v>
      </c>
      <c r="I9350" s="10"/>
      <c r="J9350" s="10" t="s">
        <v>8480</v>
      </c>
      <c r="K9350" s="10" t="s">
        <v>18415</v>
      </c>
      <c r="L9350" s="10" t="s">
        <v>455</v>
      </c>
      <c r="M9350" s="9" t="s">
        <v>456</v>
      </c>
      <c r="N9350" s="12" t="s">
        <v>18417</v>
      </c>
    </row>
    <row r="9351" customFormat="1" spans="1:14">
      <c r="A9351" s="9" t="s">
        <v>18466</v>
      </c>
      <c r="B9351" s="10"/>
      <c r="C9351" s="10" t="s">
        <v>18556</v>
      </c>
      <c r="D9351" s="10" t="s">
        <v>18557</v>
      </c>
      <c r="E9351" s="10" t="s">
        <v>451</v>
      </c>
      <c r="F9351" s="10"/>
      <c r="G9351" s="10"/>
      <c r="H9351" s="10" t="s">
        <v>452</v>
      </c>
      <c r="I9351" s="10"/>
      <c r="J9351" s="10" t="s">
        <v>8480</v>
      </c>
      <c r="K9351" s="10" t="s">
        <v>18415</v>
      </c>
      <c r="L9351" s="10" t="s">
        <v>455</v>
      </c>
      <c r="M9351" s="9" t="s">
        <v>456</v>
      </c>
      <c r="N9351" s="12" t="s">
        <v>18417</v>
      </c>
    </row>
    <row r="9352" customFormat="1" spans="1:14">
      <c r="A9352" s="9" t="s">
        <v>18466</v>
      </c>
      <c r="B9352" s="9"/>
      <c r="C9352" s="10" t="s">
        <v>18558</v>
      </c>
      <c r="D9352" s="10" t="s">
        <v>18559</v>
      </c>
      <c r="E9352" s="10" t="s">
        <v>451</v>
      </c>
      <c r="F9352" s="10"/>
      <c r="G9352" s="10"/>
      <c r="H9352" s="10" t="s">
        <v>452</v>
      </c>
      <c r="I9352" s="10"/>
      <c r="J9352" s="10" t="s">
        <v>8480</v>
      </c>
      <c r="K9352" s="10" t="s">
        <v>18415</v>
      </c>
      <c r="L9352" s="10" t="s">
        <v>455</v>
      </c>
      <c r="M9352" s="9" t="s">
        <v>456</v>
      </c>
      <c r="N9352" s="12" t="s">
        <v>18417</v>
      </c>
    </row>
    <row r="9353" customFormat="1" spans="1:14">
      <c r="A9353" s="9" t="s">
        <v>18466</v>
      </c>
      <c r="B9353" s="9"/>
      <c r="C9353" s="10" t="s">
        <v>18560</v>
      </c>
      <c r="D9353" s="10" t="s">
        <v>18561</v>
      </c>
      <c r="E9353" s="10" t="s">
        <v>451</v>
      </c>
      <c r="F9353" s="10"/>
      <c r="G9353" s="10"/>
      <c r="H9353" s="10" t="s">
        <v>452</v>
      </c>
      <c r="I9353" s="10"/>
      <c r="J9353" s="10" t="s">
        <v>8480</v>
      </c>
      <c r="K9353" s="10" t="s">
        <v>18415</v>
      </c>
      <c r="L9353" s="10" t="s">
        <v>455</v>
      </c>
      <c r="M9353" s="9" t="s">
        <v>456</v>
      </c>
      <c r="N9353" s="12" t="s">
        <v>18417</v>
      </c>
    </row>
    <row r="9354" customFormat="1" spans="1:14">
      <c r="A9354" s="9" t="s">
        <v>18466</v>
      </c>
      <c r="B9354" s="9"/>
      <c r="C9354" s="9" t="s">
        <v>18562</v>
      </c>
      <c r="D9354" s="9" t="s">
        <v>18563</v>
      </c>
      <c r="E9354" s="9" t="s">
        <v>451</v>
      </c>
      <c r="F9354" s="9"/>
      <c r="G9354" s="9"/>
      <c r="H9354" s="10" t="s">
        <v>452</v>
      </c>
      <c r="I9354" s="10"/>
      <c r="J9354" s="10" t="s">
        <v>8480</v>
      </c>
      <c r="K9354" s="10" t="s">
        <v>18415</v>
      </c>
      <c r="L9354" s="10" t="s">
        <v>455</v>
      </c>
      <c r="M9354" s="9" t="s">
        <v>456</v>
      </c>
      <c r="N9354" s="12" t="s">
        <v>18417</v>
      </c>
    </row>
    <row r="9355" customFormat="1" spans="1:14">
      <c r="A9355" s="9" t="s">
        <v>18466</v>
      </c>
      <c r="B9355" s="9"/>
      <c r="C9355" s="9" t="s">
        <v>18564</v>
      </c>
      <c r="D9355" s="9" t="s">
        <v>18565</v>
      </c>
      <c r="E9355" s="9" t="s">
        <v>451</v>
      </c>
      <c r="F9355" s="9"/>
      <c r="G9355" s="9"/>
      <c r="H9355" s="10" t="s">
        <v>452</v>
      </c>
      <c r="I9355" s="10"/>
      <c r="J9355" s="10" t="s">
        <v>8480</v>
      </c>
      <c r="K9355" s="10" t="s">
        <v>18415</v>
      </c>
      <c r="L9355" s="10" t="s">
        <v>455</v>
      </c>
      <c r="M9355" s="9" t="s">
        <v>456</v>
      </c>
      <c r="N9355" s="12" t="s">
        <v>18417</v>
      </c>
    </row>
    <row r="9356" customFormat="1" spans="1:14">
      <c r="A9356" s="9" t="s">
        <v>18466</v>
      </c>
      <c r="B9356" s="9"/>
      <c r="C9356" s="10" t="s">
        <v>18566</v>
      </c>
      <c r="D9356" s="10" t="s">
        <v>18567</v>
      </c>
      <c r="E9356" s="10" t="s">
        <v>451</v>
      </c>
      <c r="F9356" s="10"/>
      <c r="G9356" s="10"/>
      <c r="H9356" s="10" t="s">
        <v>452</v>
      </c>
      <c r="I9356" s="10"/>
      <c r="J9356" s="10" t="s">
        <v>8480</v>
      </c>
      <c r="K9356" s="10" t="s">
        <v>18415</v>
      </c>
      <c r="L9356" s="10" t="s">
        <v>455</v>
      </c>
      <c r="M9356" s="9" t="s">
        <v>456</v>
      </c>
      <c r="N9356" s="12" t="s">
        <v>18417</v>
      </c>
    </row>
    <row r="9357" customFormat="1" spans="1:14">
      <c r="A9357" s="9" t="s">
        <v>18466</v>
      </c>
      <c r="B9357" s="9"/>
      <c r="C9357" s="10" t="s">
        <v>18568</v>
      </c>
      <c r="D9357" s="10" t="s">
        <v>18569</v>
      </c>
      <c r="E9357" s="10" t="s">
        <v>451</v>
      </c>
      <c r="F9357" s="10"/>
      <c r="G9357" s="10"/>
      <c r="H9357" s="10" t="s">
        <v>452</v>
      </c>
      <c r="I9357" s="10"/>
      <c r="J9357" s="10" t="s">
        <v>8480</v>
      </c>
      <c r="K9357" s="10" t="s">
        <v>18415</v>
      </c>
      <c r="L9357" s="10" t="s">
        <v>455</v>
      </c>
      <c r="M9357" s="9" t="s">
        <v>456</v>
      </c>
      <c r="N9357" s="12" t="s">
        <v>18417</v>
      </c>
    </row>
    <row r="9358" customFormat="1" spans="1:14">
      <c r="A9358" s="9" t="s">
        <v>18466</v>
      </c>
      <c r="B9358" s="9"/>
      <c r="C9358" s="9" t="s">
        <v>18570</v>
      </c>
      <c r="D9358" s="9" t="s">
        <v>18571</v>
      </c>
      <c r="E9358" s="9" t="s">
        <v>451</v>
      </c>
      <c r="F9358" s="9"/>
      <c r="G9358" s="9"/>
      <c r="H9358" s="10" t="s">
        <v>452</v>
      </c>
      <c r="I9358" s="10"/>
      <c r="J9358" s="10" t="s">
        <v>8480</v>
      </c>
      <c r="K9358" s="10" t="s">
        <v>18415</v>
      </c>
      <c r="L9358" s="10" t="s">
        <v>455</v>
      </c>
      <c r="M9358" s="9" t="s">
        <v>456</v>
      </c>
      <c r="N9358" s="12" t="s">
        <v>18417</v>
      </c>
    </row>
    <row r="9359" customFormat="1" spans="1:14">
      <c r="A9359" s="9" t="s">
        <v>18466</v>
      </c>
      <c r="B9359" s="9"/>
      <c r="C9359" s="10" t="s">
        <v>18572</v>
      </c>
      <c r="D9359" s="10" t="s">
        <v>18573</v>
      </c>
      <c r="E9359" s="10" t="s">
        <v>451</v>
      </c>
      <c r="F9359" s="10"/>
      <c r="G9359" s="10"/>
      <c r="H9359" s="10" t="s">
        <v>452</v>
      </c>
      <c r="I9359" s="10"/>
      <c r="J9359" s="10" t="s">
        <v>8480</v>
      </c>
      <c r="K9359" s="10" t="s">
        <v>18415</v>
      </c>
      <c r="L9359" s="10" t="s">
        <v>455</v>
      </c>
      <c r="M9359" s="9" t="s">
        <v>456</v>
      </c>
      <c r="N9359" s="12" t="s">
        <v>18417</v>
      </c>
    </row>
    <row r="9360" customFormat="1" spans="1:14">
      <c r="A9360" s="9" t="s">
        <v>18466</v>
      </c>
      <c r="B9360" s="9"/>
      <c r="C9360" s="9" t="s">
        <v>18574</v>
      </c>
      <c r="D9360" s="9" t="s">
        <v>18575</v>
      </c>
      <c r="E9360" s="9" t="s">
        <v>451</v>
      </c>
      <c r="F9360" s="9"/>
      <c r="G9360" s="9"/>
      <c r="H9360" s="10" t="s">
        <v>452</v>
      </c>
      <c r="I9360" s="10"/>
      <c r="J9360" s="10" t="s">
        <v>8480</v>
      </c>
      <c r="K9360" s="10" t="s">
        <v>18415</v>
      </c>
      <c r="L9360" s="10" t="s">
        <v>455</v>
      </c>
      <c r="M9360" s="9" t="s">
        <v>456</v>
      </c>
      <c r="N9360" s="12" t="s">
        <v>18417</v>
      </c>
    </row>
    <row r="9361" customFormat="1" spans="1:14">
      <c r="A9361" s="9" t="s">
        <v>18466</v>
      </c>
      <c r="B9361" s="9"/>
      <c r="C9361" s="9" t="s">
        <v>18576</v>
      </c>
      <c r="D9361" s="9" t="s">
        <v>18577</v>
      </c>
      <c r="E9361" s="9" t="s">
        <v>451</v>
      </c>
      <c r="F9361" s="9"/>
      <c r="G9361" s="9"/>
      <c r="H9361" s="10" t="s">
        <v>452</v>
      </c>
      <c r="I9361" s="10"/>
      <c r="J9361" s="10" t="s">
        <v>8480</v>
      </c>
      <c r="K9361" s="10" t="s">
        <v>18415</v>
      </c>
      <c r="L9361" s="10" t="s">
        <v>455</v>
      </c>
      <c r="M9361" s="9" t="s">
        <v>456</v>
      </c>
      <c r="N9361" s="12" t="s">
        <v>18417</v>
      </c>
    </row>
    <row r="9362" customFormat="1" spans="1:14">
      <c r="A9362" s="9" t="s">
        <v>18466</v>
      </c>
      <c r="B9362" s="9"/>
      <c r="C9362" s="10" t="s">
        <v>18578</v>
      </c>
      <c r="D9362" s="10" t="s">
        <v>18579</v>
      </c>
      <c r="E9362" s="10" t="s">
        <v>451</v>
      </c>
      <c r="F9362" s="10"/>
      <c r="G9362" s="10"/>
      <c r="H9362" s="10" t="s">
        <v>452</v>
      </c>
      <c r="I9362" s="10"/>
      <c r="J9362" s="10" t="s">
        <v>8480</v>
      </c>
      <c r="K9362" s="10" t="s">
        <v>18415</v>
      </c>
      <c r="L9362" s="10" t="s">
        <v>455</v>
      </c>
      <c r="M9362" s="9" t="s">
        <v>456</v>
      </c>
      <c r="N9362" s="12" t="s">
        <v>18417</v>
      </c>
    </row>
    <row r="9363" customFormat="1" spans="1:14">
      <c r="A9363" s="9" t="s">
        <v>18466</v>
      </c>
      <c r="B9363" s="9"/>
      <c r="C9363" s="9" t="s">
        <v>18580</v>
      </c>
      <c r="D9363" s="9" t="s">
        <v>18581</v>
      </c>
      <c r="E9363" s="9" t="s">
        <v>451</v>
      </c>
      <c r="F9363" s="9"/>
      <c r="G9363" s="9"/>
      <c r="H9363" s="10" t="s">
        <v>452</v>
      </c>
      <c r="I9363" s="10"/>
      <c r="J9363" s="10" t="s">
        <v>8480</v>
      </c>
      <c r="K9363" s="10" t="s">
        <v>18415</v>
      </c>
      <c r="L9363" s="10" t="s">
        <v>455</v>
      </c>
      <c r="M9363" s="9" t="s">
        <v>456</v>
      </c>
      <c r="N9363" s="12" t="s">
        <v>18417</v>
      </c>
    </row>
    <row r="9364" customFormat="1" spans="1:14">
      <c r="A9364" s="9" t="s">
        <v>18466</v>
      </c>
      <c r="B9364" s="9"/>
      <c r="C9364" s="9" t="s">
        <v>18582</v>
      </c>
      <c r="D9364" s="9" t="s">
        <v>18583</v>
      </c>
      <c r="E9364" s="9" t="s">
        <v>451</v>
      </c>
      <c r="F9364" s="9"/>
      <c r="G9364" s="9"/>
      <c r="H9364" s="10" t="s">
        <v>452</v>
      </c>
      <c r="I9364" s="10"/>
      <c r="J9364" s="10" t="s">
        <v>8480</v>
      </c>
      <c r="K9364" s="10" t="s">
        <v>18415</v>
      </c>
      <c r="L9364" s="10" t="s">
        <v>455</v>
      </c>
      <c r="M9364" s="9" t="s">
        <v>456</v>
      </c>
      <c r="N9364" s="12" t="s">
        <v>18417</v>
      </c>
    </row>
    <row r="9365" customFormat="1" spans="1:14">
      <c r="A9365" s="9" t="s">
        <v>18466</v>
      </c>
      <c r="B9365" s="9"/>
      <c r="C9365" s="10" t="s">
        <v>18584</v>
      </c>
      <c r="D9365" s="10" t="s">
        <v>18585</v>
      </c>
      <c r="E9365" s="10" t="s">
        <v>451</v>
      </c>
      <c r="F9365" s="10"/>
      <c r="G9365" s="10"/>
      <c r="H9365" s="10" t="s">
        <v>452</v>
      </c>
      <c r="I9365" s="10"/>
      <c r="J9365" s="10" t="s">
        <v>8480</v>
      </c>
      <c r="K9365" s="10" t="s">
        <v>18415</v>
      </c>
      <c r="L9365" s="10" t="s">
        <v>455</v>
      </c>
      <c r="M9365" s="9" t="s">
        <v>456</v>
      </c>
      <c r="N9365" s="12" t="s">
        <v>18417</v>
      </c>
    </row>
    <row r="9366" customFormat="1" spans="1:14">
      <c r="A9366" s="9" t="s">
        <v>18466</v>
      </c>
      <c r="B9366" s="10"/>
      <c r="C9366" s="10" t="s">
        <v>18586</v>
      </c>
      <c r="D9366" s="10" t="s">
        <v>18587</v>
      </c>
      <c r="E9366" s="10" t="s">
        <v>451</v>
      </c>
      <c r="F9366" s="10"/>
      <c r="G9366" s="10"/>
      <c r="H9366" s="10" t="s">
        <v>452</v>
      </c>
      <c r="I9366" s="10"/>
      <c r="J9366" s="10" t="s">
        <v>8480</v>
      </c>
      <c r="K9366" s="10" t="s">
        <v>18415</v>
      </c>
      <c r="L9366" s="10" t="s">
        <v>455</v>
      </c>
      <c r="M9366" s="9" t="s">
        <v>456</v>
      </c>
      <c r="N9366" s="12" t="s">
        <v>18417</v>
      </c>
    </row>
    <row r="9367" customFormat="1" spans="1:14">
      <c r="A9367" s="9" t="s">
        <v>18466</v>
      </c>
      <c r="B9367" s="9"/>
      <c r="C9367" s="9" t="s">
        <v>18588</v>
      </c>
      <c r="D9367" s="9" t="s">
        <v>18589</v>
      </c>
      <c r="E9367" s="9" t="s">
        <v>451</v>
      </c>
      <c r="F9367" s="9"/>
      <c r="G9367" s="9"/>
      <c r="H9367" s="10" t="s">
        <v>452</v>
      </c>
      <c r="I9367" s="10"/>
      <c r="J9367" s="10" t="s">
        <v>8480</v>
      </c>
      <c r="K9367" s="10" t="s">
        <v>18415</v>
      </c>
      <c r="L9367" s="10" t="s">
        <v>455</v>
      </c>
      <c r="M9367" s="9" t="s">
        <v>456</v>
      </c>
      <c r="N9367" s="12" t="s">
        <v>18417</v>
      </c>
    </row>
    <row r="9368" customFormat="1" spans="1:14">
      <c r="A9368" s="9" t="s">
        <v>18466</v>
      </c>
      <c r="B9368" s="9"/>
      <c r="C9368" s="9" t="s">
        <v>18590</v>
      </c>
      <c r="D9368" s="9" t="s">
        <v>18591</v>
      </c>
      <c r="E9368" s="9" t="s">
        <v>451</v>
      </c>
      <c r="F9368" s="9"/>
      <c r="G9368" s="9"/>
      <c r="H9368" s="10" t="s">
        <v>452</v>
      </c>
      <c r="I9368" s="10"/>
      <c r="J9368" s="10" t="s">
        <v>8480</v>
      </c>
      <c r="K9368" s="10" t="s">
        <v>18415</v>
      </c>
      <c r="L9368" s="10" t="s">
        <v>455</v>
      </c>
      <c r="M9368" s="9" t="s">
        <v>456</v>
      </c>
      <c r="N9368" s="12" t="s">
        <v>18417</v>
      </c>
    </row>
    <row r="9369" customFormat="1" spans="1:14">
      <c r="A9369" s="9" t="s">
        <v>18466</v>
      </c>
      <c r="B9369" s="9"/>
      <c r="C9369" s="9" t="s">
        <v>18592</v>
      </c>
      <c r="D9369" s="9" t="s">
        <v>18593</v>
      </c>
      <c r="E9369" s="9" t="s">
        <v>451</v>
      </c>
      <c r="F9369" s="9"/>
      <c r="G9369" s="9"/>
      <c r="H9369" s="10" t="s">
        <v>452</v>
      </c>
      <c r="I9369" s="10"/>
      <c r="J9369" s="10" t="s">
        <v>8480</v>
      </c>
      <c r="K9369" s="10" t="s">
        <v>18415</v>
      </c>
      <c r="L9369" s="10" t="s">
        <v>455</v>
      </c>
      <c r="M9369" s="9" t="s">
        <v>456</v>
      </c>
      <c r="N9369" s="12" t="s">
        <v>18417</v>
      </c>
    </row>
    <row r="9370" customFormat="1" spans="1:14">
      <c r="A9370" s="9" t="s">
        <v>18466</v>
      </c>
      <c r="B9370" s="9"/>
      <c r="C9370" s="9" t="s">
        <v>18594</v>
      </c>
      <c r="D9370" s="9" t="s">
        <v>18595</v>
      </c>
      <c r="E9370" s="9" t="s">
        <v>451</v>
      </c>
      <c r="F9370" s="9"/>
      <c r="G9370" s="9"/>
      <c r="H9370" s="10" t="s">
        <v>452</v>
      </c>
      <c r="I9370" s="10"/>
      <c r="J9370" s="10" t="s">
        <v>8480</v>
      </c>
      <c r="K9370" s="10" t="s">
        <v>18415</v>
      </c>
      <c r="L9370" s="10" t="s">
        <v>455</v>
      </c>
      <c r="M9370" s="9" t="s">
        <v>456</v>
      </c>
      <c r="N9370" s="12" t="s">
        <v>18417</v>
      </c>
    </row>
    <row r="9371" customFormat="1" spans="1:14">
      <c r="A9371" s="9" t="s">
        <v>18466</v>
      </c>
      <c r="B9371" s="9"/>
      <c r="C9371" s="9" t="s">
        <v>18596</v>
      </c>
      <c r="D9371" s="9" t="s">
        <v>18597</v>
      </c>
      <c r="E9371" s="9" t="s">
        <v>451</v>
      </c>
      <c r="F9371" s="9"/>
      <c r="G9371" s="9"/>
      <c r="H9371" s="10" t="s">
        <v>452</v>
      </c>
      <c r="I9371" s="10"/>
      <c r="J9371" s="10" t="s">
        <v>8480</v>
      </c>
      <c r="K9371" s="10" t="s">
        <v>18415</v>
      </c>
      <c r="L9371" s="10" t="s">
        <v>455</v>
      </c>
      <c r="M9371" s="9" t="s">
        <v>456</v>
      </c>
      <c r="N9371" s="12" t="s">
        <v>18417</v>
      </c>
    </row>
    <row r="9372" customFormat="1" spans="1:14">
      <c r="A9372" s="9" t="s">
        <v>18466</v>
      </c>
      <c r="B9372" s="9"/>
      <c r="C9372" s="10" t="s">
        <v>18598</v>
      </c>
      <c r="D9372" s="10" t="s">
        <v>18599</v>
      </c>
      <c r="E9372" s="10" t="s">
        <v>451</v>
      </c>
      <c r="F9372" s="10"/>
      <c r="G9372" s="10"/>
      <c r="H9372" s="10" t="s">
        <v>452</v>
      </c>
      <c r="I9372" s="10"/>
      <c r="J9372" s="10" t="s">
        <v>8480</v>
      </c>
      <c r="K9372" s="10" t="s">
        <v>18415</v>
      </c>
      <c r="L9372" s="10" t="s">
        <v>455</v>
      </c>
      <c r="M9372" s="9" t="s">
        <v>456</v>
      </c>
      <c r="N9372" s="12" t="s">
        <v>18417</v>
      </c>
    </row>
    <row r="9373" customFormat="1" spans="1:14">
      <c r="A9373" s="9" t="s">
        <v>18466</v>
      </c>
      <c r="B9373" s="9"/>
      <c r="C9373" s="10" t="s">
        <v>18600</v>
      </c>
      <c r="D9373" s="10" t="s">
        <v>18601</v>
      </c>
      <c r="E9373" s="10" t="s">
        <v>451</v>
      </c>
      <c r="F9373" s="10"/>
      <c r="G9373" s="10"/>
      <c r="H9373" s="10" t="s">
        <v>452</v>
      </c>
      <c r="I9373" s="10"/>
      <c r="J9373" s="10" t="s">
        <v>8480</v>
      </c>
      <c r="K9373" s="10" t="s">
        <v>18415</v>
      </c>
      <c r="L9373" s="10" t="s">
        <v>455</v>
      </c>
      <c r="M9373" s="9" t="s">
        <v>456</v>
      </c>
      <c r="N9373" s="12" t="s">
        <v>18417</v>
      </c>
    </row>
    <row r="9374" customFormat="1" spans="1:14">
      <c r="A9374" s="9" t="s">
        <v>18466</v>
      </c>
      <c r="B9374" s="9"/>
      <c r="C9374" s="9" t="s">
        <v>18602</v>
      </c>
      <c r="D9374" s="9" t="s">
        <v>18603</v>
      </c>
      <c r="E9374" s="9" t="s">
        <v>451</v>
      </c>
      <c r="F9374" s="9"/>
      <c r="G9374" s="9"/>
      <c r="H9374" s="10" t="s">
        <v>452</v>
      </c>
      <c r="I9374" s="10"/>
      <c r="J9374" s="10" t="s">
        <v>8480</v>
      </c>
      <c r="K9374" s="10" t="s">
        <v>18415</v>
      </c>
      <c r="L9374" s="10" t="s">
        <v>455</v>
      </c>
      <c r="M9374" s="9" t="s">
        <v>456</v>
      </c>
      <c r="N9374" s="12" t="s">
        <v>18417</v>
      </c>
    </row>
    <row r="9375" customFormat="1" spans="1:14">
      <c r="A9375" s="9" t="s">
        <v>18466</v>
      </c>
      <c r="B9375" s="9"/>
      <c r="C9375" s="9" t="s">
        <v>18604</v>
      </c>
      <c r="D9375" s="9" t="s">
        <v>18605</v>
      </c>
      <c r="E9375" s="9" t="s">
        <v>451</v>
      </c>
      <c r="F9375" s="9"/>
      <c r="G9375" s="9"/>
      <c r="H9375" s="10" t="s">
        <v>452</v>
      </c>
      <c r="I9375" s="10"/>
      <c r="J9375" s="10" t="s">
        <v>8480</v>
      </c>
      <c r="K9375" s="10" t="s">
        <v>18415</v>
      </c>
      <c r="L9375" s="10" t="s">
        <v>455</v>
      </c>
      <c r="M9375" s="9" t="s">
        <v>456</v>
      </c>
      <c r="N9375" s="12" t="s">
        <v>18417</v>
      </c>
    </row>
    <row r="9376" customFormat="1" spans="1:14">
      <c r="A9376" s="9" t="s">
        <v>18466</v>
      </c>
      <c r="B9376" s="9"/>
      <c r="C9376" s="10" t="s">
        <v>18606</v>
      </c>
      <c r="D9376" s="10" t="s">
        <v>18607</v>
      </c>
      <c r="E9376" s="10" t="s">
        <v>451</v>
      </c>
      <c r="F9376" s="10"/>
      <c r="G9376" s="10"/>
      <c r="H9376" s="10" t="s">
        <v>452</v>
      </c>
      <c r="I9376" s="10"/>
      <c r="J9376" s="10" t="s">
        <v>8480</v>
      </c>
      <c r="K9376" s="10" t="s">
        <v>18415</v>
      </c>
      <c r="L9376" s="10" t="s">
        <v>455</v>
      </c>
      <c r="M9376" s="9" t="s">
        <v>456</v>
      </c>
      <c r="N9376" s="12" t="s">
        <v>18417</v>
      </c>
    </row>
    <row r="9377" customFormat="1" spans="1:14">
      <c r="A9377" s="9" t="s">
        <v>18466</v>
      </c>
      <c r="B9377" s="9"/>
      <c r="C9377" s="9" t="s">
        <v>18608</v>
      </c>
      <c r="D9377" s="9" t="s">
        <v>18609</v>
      </c>
      <c r="E9377" s="9" t="s">
        <v>451</v>
      </c>
      <c r="F9377" s="9"/>
      <c r="G9377" s="9"/>
      <c r="H9377" s="10" t="s">
        <v>452</v>
      </c>
      <c r="I9377" s="10"/>
      <c r="J9377" s="10" t="s">
        <v>8480</v>
      </c>
      <c r="K9377" s="10" t="s">
        <v>18415</v>
      </c>
      <c r="L9377" s="10" t="s">
        <v>455</v>
      </c>
      <c r="M9377" s="9" t="s">
        <v>456</v>
      </c>
      <c r="N9377" s="12" t="s">
        <v>18417</v>
      </c>
    </row>
    <row r="9378" customFormat="1" spans="1:14">
      <c r="A9378" s="9" t="s">
        <v>18466</v>
      </c>
      <c r="B9378" s="9"/>
      <c r="C9378" s="9" t="s">
        <v>18610</v>
      </c>
      <c r="D9378" s="9" t="s">
        <v>18611</v>
      </c>
      <c r="E9378" s="9" t="s">
        <v>451</v>
      </c>
      <c r="F9378" s="9"/>
      <c r="G9378" s="9"/>
      <c r="H9378" s="10" t="s">
        <v>452</v>
      </c>
      <c r="I9378" s="10"/>
      <c r="J9378" s="10" t="s">
        <v>8480</v>
      </c>
      <c r="K9378" s="10" t="s">
        <v>18415</v>
      </c>
      <c r="L9378" s="10" t="s">
        <v>455</v>
      </c>
      <c r="M9378" s="9" t="s">
        <v>456</v>
      </c>
      <c r="N9378" s="12" t="s">
        <v>18417</v>
      </c>
    </row>
    <row r="9379" customFormat="1" spans="1:14">
      <c r="A9379" s="9" t="s">
        <v>18466</v>
      </c>
      <c r="B9379" s="9"/>
      <c r="C9379" s="10" t="s">
        <v>18612</v>
      </c>
      <c r="D9379" s="10" t="s">
        <v>18613</v>
      </c>
      <c r="E9379" s="10" t="s">
        <v>451</v>
      </c>
      <c r="F9379" s="10"/>
      <c r="G9379" s="10"/>
      <c r="H9379" s="10" t="s">
        <v>452</v>
      </c>
      <c r="I9379" s="10"/>
      <c r="J9379" s="10" t="s">
        <v>8480</v>
      </c>
      <c r="K9379" s="10" t="s">
        <v>18415</v>
      </c>
      <c r="L9379" s="10" t="s">
        <v>455</v>
      </c>
      <c r="M9379" s="9" t="s">
        <v>456</v>
      </c>
      <c r="N9379" s="12" t="s">
        <v>18417</v>
      </c>
    </row>
    <row r="9380" customFormat="1" spans="1:14">
      <c r="A9380" s="9" t="s">
        <v>18466</v>
      </c>
      <c r="B9380" s="9"/>
      <c r="C9380" s="9" t="s">
        <v>18614</v>
      </c>
      <c r="D9380" s="9" t="s">
        <v>18615</v>
      </c>
      <c r="E9380" s="9" t="s">
        <v>451</v>
      </c>
      <c r="F9380" s="9"/>
      <c r="G9380" s="9"/>
      <c r="H9380" s="10" t="s">
        <v>452</v>
      </c>
      <c r="I9380" s="10"/>
      <c r="J9380" s="10" t="s">
        <v>8480</v>
      </c>
      <c r="K9380" s="10" t="s">
        <v>18415</v>
      </c>
      <c r="L9380" s="10" t="s">
        <v>455</v>
      </c>
      <c r="M9380" s="9" t="s">
        <v>456</v>
      </c>
      <c r="N9380" s="12" t="s">
        <v>18417</v>
      </c>
    </row>
    <row r="9381" customFormat="1" spans="1:14">
      <c r="A9381" s="9" t="s">
        <v>18466</v>
      </c>
      <c r="B9381" s="9"/>
      <c r="C9381" s="9" t="s">
        <v>18616</v>
      </c>
      <c r="D9381" s="9" t="s">
        <v>18617</v>
      </c>
      <c r="E9381" s="9" t="s">
        <v>451</v>
      </c>
      <c r="F9381" s="9"/>
      <c r="G9381" s="9"/>
      <c r="H9381" s="10" t="s">
        <v>452</v>
      </c>
      <c r="I9381" s="10"/>
      <c r="J9381" s="10" t="s">
        <v>8480</v>
      </c>
      <c r="K9381" s="10" t="s">
        <v>18415</v>
      </c>
      <c r="L9381" s="10" t="s">
        <v>455</v>
      </c>
      <c r="M9381" s="9" t="s">
        <v>456</v>
      </c>
      <c r="N9381" s="12" t="s">
        <v>18417</v>
      </c>
    </row>
    <row r="9382" customFormat="1" spans="1:14">
      <c r="A9382" s="9" t="s">
        <v>18466</v>
      </c>
      <c r="B9382" s="9"/>
      <c r="C9382" s="9" t="s">
        <v>18618</v>
      </c>
      <c r="D9382" s="9" t="s">
        <v>18619</v>
      </c>
      <c r="E9382" s="9" t="s">
        <v>451</v>
      </c>
      <c r="F9382" s="9"/>
      <c r="G9382" s="9"/>
      <c r="H9382" s="10" t="s">
        <v>452</v>
      </c>
      <c r="I9382" s="10"/>
      <c r="J9382" s="10" t="s">
        <v>8480</v>
      </c>
      <c r="K9382" s="10" t="s">
        <v>18415</v>
      </c>
      <c r="L9382" s="10" t="s">
        <v>455</v>
      </c>
      <c r="M9382" s="9" t="s">
        <v>456</v>
      </c>
      <c r="N9382" s="12" t="s">
        <v>18417</v>
      </c>
    </row>
    <row r="9383" customFormat="1" spans="1:14">
      <c r="A9383" s="9" t="s">
        <v>18466</v>
      </c>
      <c r="B9383" s="10"/>
      <c r="C9383" s="10" t="s">
        <v>18620</v>
      </c>
      <c r="D9383" s="10" t="s">
        <v>18621</v>
      </c>
      <c r="E9383" s="10" t="s">
        <v>451</v>
      </c>
      <c r="F9383" s="10"/>
      <c r="G9383" s="10"/>
      <c r="H9383" s="10" t="s">
        <v>452</v>
      </c>
      <c r="I9383" s="10"/>
      <c r="J9383" s="10" t="s">
        <v>8480</v>
      </c>
      <c r="K9383" s="10" t="s">
        <v>18415</v>
      </c>
      <c r="L9383" s="10" t="s">
        <v>455</v>
      </c>
      <c r="M9383" s="9" t="s">
        <v>456</v>
      </c>
      <c r="N9383" s="12" t="s">
        <v>18417</v>
      </c>
    </row>
    <row r="9384" customFormat="1" spans="1:14">
      <c r="A9384" s="9" t="s">
        <v>18466</v>
      </c>
      <c r="B9384" s="9"/>
      <c r="C9384" s="10" t="s">
        <v>18622</v>
      </c>
      <c r="D9384" s="10" t="s">
        <v>18623</v>
      </c>
      <c r="E9384" s="10" t="s">
        <v>451</v>
      </c>
      <c r="F9384" s="10"/>
      <c r="G9384" s="10"/>
      <c r="H9384" s="10" t="s">
        <v>452</v>
      </c>
      <c r="I9384" s="10"/>
      <c r="J9384" s="10" t="s">
        <v>8480</v>
      </c>
      <c r="K9384" s="10" t="s">
        <v>18415</v>
      </c>
      <c r="L9384" s="10" t="s">
        <v>455</v>
      </c>
      <c r="M9384" s="9" t="s">
        <v>456</v>
      </c>
      <c r="N9384" s="12" t="s">
        <v>18417</v>
      </c>
    </row>
    <row r="9385" customFormat="1" spans="1:14">
      <c r="A9385" s="9" t="s">
        <v>18466</v>
      </c>
      <c r="B9385" s="9"/>
      <c r="C9385" s="10" t="s">
        <v>18624</v>
      </c>
      <c r="D9385" s="10" t="s">
        <v>18625</v>
      </c>
      <c r="E9385" s="10" t="s">
        <v>451</v>
      </c>
      <c r="F9385" s="10"/>
      <c r="G9385" s="10"/>
      <c r="H9385" s="10" t="s">
        <v>452</v>
      </c>
      <c r="I9385" s="10"/>
      <c r="J9385" s="10" t="s">
        <v>8480</v>
      </c>
      <c r="K9385" s="10" t="s">
        <v>18415</v>
      </c>
      <c r="L9385" s="10" t="s">
        <v>455</v>
      </c>
      <c r="M9385" s="9" t="s">
        <v>456</v>
      </c>
      <c r="N9385" s="12" t="s">
        <v>18417</v>
      </c>
    </row>
    <row r="9386" customFormat="1" spans="1:14">
      <c r="A9386" s="9" t="s">
        <v>18466</v>
      </c>
      <c r="B9386" s="9"/>
      <c r="C9386" s="10" t="s">
        <v>18626</v>
      </c>
      <c r="D9386" s="10" t="s">
        <v>18627</v>
      </c>
      <c r="E9386" s="10" t="s">
        <v>451</v>
      </c>
      <c r="F9386" s="10"/>
      <c r="G9386" s="10"/>
      <c r="H9386" s="10" t="s">
        <v>452</v>
      </c>
      <c r="I9386" s="10"/>
      <c r="J9386" s="10" t="s">
        <v>8480</v>
      </c>
      <c r="K9386" s="10" t="s">
        <v>18415</v>
      </c>
      <c r="L9386" s="10" t="s">
        <v>455</v>
      </c>
      <c r="M9386" s="9" t="s">
        <v>456</v>
      </c>
      <c r="N9386" s="12" t="s">
        <v>18417</v>
      </c>
    </row>
    <row r="9387" customFormat="1" spans="1:14">
      <c r="A9387" s="9" t="s">
        <v>18466</v>
      </c>
      <c r="B9387" s="9"/>
      <c r="C9387" s="10" t="s">
        <v>18628</v>
      </c>
      <c r="D9387" s="10" t="s">
        <v>18629</v>
      </c>
      <c r="E9387" s="10" t="s">
        <v>451</v>
      </c>
      <c r="F9387" s="10"/>
      <c r="G9387" s="10"/>
      <c r="H9387" s="10" t="s">
        <v>452</v>
      </c>
      <c r="I9387" s="10"/>
      <c r="J9387" s="10" t="s">
        <v>8480</v>
      </c>
      <c r="K9387" s="10" t="s">
        <v>18415</v>
      </c>
      <c r="L9387" s="10" t="s">
        <v>455</v>
      </c>
      <c r="M9387" s="9" t="s">
        <v>456</v>
      </c>
      <c r="N9387" s="12" t="s">
        <v>18417</v>
      </c>
    </row>
    <row r="9388" customFormat="1" spans="1:14">
      <c r="A9388" s="9" t="s">
        <v>18466</v>
      </c>
      <c r="B9388" s="9"/>
      <c r="C9388" s="9" t="s">
        <v>18630</v>
      </c>
      <c r="D9388" s="9" t="s">
        <v>18631</v>
      </c>
      <c r="E9388" s="9" t="s">
        <v>451</v>
      </c>
      <c r="F9388" s="9"/>
      <c r="G9388" s="9"/>
      <c r="H9388" s="10" t="s">
        <v>452</v>
      </c>
      <c r="I9388" s="10"/>
      <c r="J9388" s="10" t="s">
        <v>8480</v>
      </c>
      <c r="K9388" s="10" t="s">
        <v>18415</v>
      </c>
      <c r="L9388" s="10" t="s">
        <v>455</v>
      </c>
      <c r="M9388" s="9" t="s">
        <v>456</v>
      </c>
      <c r="N9388" s="12" t="s">
        <v>18417</v>
      </c>
    </row>
    <row r="9389" customFormat="1" spans="1:14">
      <c r="A9389" s="9" t="s">
        <v>18466</v>
      </c>
      <c r="B9389" s="9"/>
      <c r="C9389" s="9" t="s">
        <v>18632</v>
      </c>
      <c r="D9389" s="9" t="s">
        <v>18633</v>
      </c>
      <c r="E9389" s="9" t="s">
        <v>451</v>
      </c>
      <c r="F9389" s="9"/>
      <c r="G9389" s="9"/>
      <c r="H9389" s="10" t="s">
        <v>452</v>
      </c>
      <c r="I9389" s="10"/>
      <c r="J9389" s="10" t="s">
        <v>8480</v>
      </c>
      <c r="K9389" s="10" t="s">
        <v>18415</v>
      </c>
      <c r="L9389" s="10" t="s">
        <v>455</v>
      </c>
      <c r="M9389" s="9" t="s">
        <v>456</v>
      </c>
      <c r="N9389" s="12" t="s">
        <v>18417</v>
      </c>
    </row>
    <row r="9390" customFormat="1" spans="1:14">
      <c r="A9390" s="9" t="s">
        <v>18466</v>
      </c>
      <c r="B9390" s="9"/>
      <c r="C9390" s="9" t="s">
        <v>18634</v>
      </c>
      <c r="D9390" s="9" t="s">
        <v>18635</v>
      </c>
      <c r="E9390" s="9" t="s">
        <v>451</v>
      </c>
      <c r="F9390" s="9"/>
      <c r="G9390" s="9"/>
      <c r="H9390" s="10" t="s">
        <v>452</v>
      </c>
      <c r="I9390" s="10"/>
      <c r="J9390" s="10" t="s">
        <v>8480</v>
      </c>
      <c r="K9390" s="10" t="s">
        <v>18415</v>
      </c>
      <c r="L9390" s="10" t="s">
        <v>455</v>
      </c>
      <c r="M9390" s="9" t="s">
        <v>456</v>
      </c>
      <c r="N9390" s="12" t="s">
        <v>18417</v>
      </c>
    </row>
    <row r="9391" customFormat="1" spans="1:14">
      <c r="A9391" s="9" t="s">
        <v>18466</v>
      </c>
      <c r="B9391" s="9"/>
      <c r="C9391" s="10" t="s">
        <v>18636</v>
      </c>
      <c r="D9391" s="10" t="s">
        <v>18637</v>
      </c>
      <c r="E9391" s="10" t="s">
        <v>451</v>
      </c>
      <c r="F9391" s="10"/>
      <c r="G9391" s="10"/>
      <c r="H9391" s="10" t="s">
        <v>452</v>
      </c>
      <c r="I9391" s="10"/>
      <c r="J9391" s="10" t="s">
        <v>8480</v>
      </c>
      <c r="K9391" s="10" t="s">
        <v>18415</v>
      </c>
      <c r="L9391" s="10" t="s">
        <v>455</v>
      </c>
      <c r="M9391" s="9" t="s">
        <v>456</v>
      </c>
      <c r="N9391" s="12" t="s">
        <v>18417</v>
      </c>
    </row>
    <row r="9392" customFormat="1" spans="1:14">
      <c r="A9392" s="9" t="s">
        <v>18466</v>
      </c>
      <c r="B9392" s="9"/>
      <c r="C9392" s="10" t="s">
        <v>18638</v>
      </c>
      <c r="D9392" s="10" t="s">
        <v>18639</v>
      </c>
      <c r="E9392" s="10" t="s">
        <v>451</v>
      </c>
      <c r="F9392" s="10"/>
      <c r="G9392" s="10"/>
      <c r="H9392" s="10" t="s">
        <v>452</v>
      </c>
      <c r="I9392" s="10"/>
      <c r="J9392" s="10" t="s">
        <v>8480</v>
      </c>
      <c r="K9392" s="10" t="s">
        <v>18415</v>
      </c>
      <c r="L9392" s="10" t="s">
        <v>455</v>
      </c>
      <c r="M9392" s="9" t="s">
        <v>456</v>
      </c>
      <c r="N9392" s="12" t="s">
        <v>18417</v>
      </c>
    </row>
    <row r="9393" customFormat="1" spans="1:14">
      <c r="A9393" s="9" t="s">
        <v>18466</v>
      </c>
      <c r="B9393" s="9"/>
      <c r="C9393" s="9" t="s">
        <v>18640</v>
      </c>
      <c r="D9393" s="9" t="s">
        <v>18641</v>
      </c>
      <c r="E9393" s="9" t="s">
        <v>451</v>
      </c>
      <c r="F9393" s="9"/>
      <c r="G9393" s="9"/>
      <c r="H9393" s="10" t="s">
        <v>452</v>
      </c>
      <c r="I9393" s="10"/>
      <c r="J9393" s="10" t="s">
        <v>8480</v>
      </c>
      <c r="K9393" s="10" t="s">
        <v>18415</v>
      </c>
      <c r="L9393" s="10" t="s">
        <v>455</v>
      </c>
      <c r="M9393" s="9" t="s">
        <v>456</v>
      </c>
      <c r="N9393" s="12" t="s">
        <v>18417</v>
      </c>
    </row>
    <row r="9394" customFormat="1" spans="1:14">
      <c r="A9394" s="9" t="s">
        <v>18466</v>
      </c>
      <c r="B9394" s="9"/>
      <c r="C9394" s="10" t="s">
        <v>18642</v>
      </c>
      <c r="D9394" s="10" t="s">
        <v>18643</v>
      </c>
      <c r="E9394" s="10" t="s">
        <v>451</v>
      </c>
      <c r="F9394" s="10"/>
      <c r="G9394" s="10"/>
      <c r="H9394" s="10" t="s">
        <v>452</v>
      </c>
      <c r="I9394" s="10"/>
      <c r="J9394" s="10" t="s">
        <v>8480</v>
      </c>
      <c r="K9394" s="10" t="s">
        <v>18415</v>
      </c>
      <c r="L9394" s="10" t="s">
        <v>455</v>
      </c>
      <c r="M9394" s="9" t="s">
        <v>456</v>
      </c>
      <c r="N9394" s="12" t="s">
        <v>18417</v>
      </c>
    </row>
    <row r="9395" customFormat="1" spans="1:14">
      <c r="A9395" s="9" t="s">
        <v>18466</v>
      </c>
      <c r="B9395" s="9"/>
      <c r="C9395" s="10" t="s">
        <v>18644</v>
      </c>
      <c r="D9395" s="10" t="s">
        <v>18645</v>
      </c>
      <c r="E9395" s="10" t="s">
        <v>451</v>
      </c>
      <c r="F9395" s="10"/>
      <c r="G9395" s="10"/>
      <c r="H9395" s="10" t="s">
        <v>452</v>
      </c>
      <c r="I9395" s="10"/>
      <c r="J9395" s="10" t="s">
        <v>8480</v>
      </c>
      <c r="K9395" s="10" t="s">
        <v>18415</v>
      </c>
      <c r="L9395" s="10" t="s">
        <v>455</v>
      </c>
      <c r="M9395" s="9" t="s">
        <v>456</v>
      </c>
      <c r="N9395" s="12" t="s">
        <v>18417</v>
      </c>
    </row>
    <row r="9396" customFormat="1" spans="1:14">
      <c r="A9396" s="9" t="s">
        <v>18466</v>
      </c>
      <c r="B9396" s="9"/>
      <c r="C9396" s="9" t="s">
        <v>18646</v>
      </c>
      <c r="D9396" s="9" t="s">
        <v>18647</v>
      </c>
      <c r="E9396" s="9" t="s">
        <v>451</v>
      </c>
      <c r="F9396" s="9"/>
      <c r="G9396" s="9"/>
      <c r="H9396" s="10" t="s">
        <v>452</v>
      </c>
      <c r="I9396" s="10"/>
      <c r="J9396" s="10" t="s">
        <v>8480</v>
      </c>
      <c r="K9396" s="10" t="s">
        <v>18415</v>
      </c>
      <c r="L9396" s="10" t="s">
        <v>455</v>
      </c>
      <c r="M9396" s="9" t="s">
        <v>456</v>
      </c>
      <c r="N9396" s="12" t="s">
        <v>18417</v>
      </c>
    </row>
    <row r="9397" customFormat="1" spans="1:14">
      <c r="A9397" s="9" t="s">
        <v>18466</v>
      </c>
      <c r="B9397" s="9"/>
      <c r="C9397" s="9" t="s">
        <v>18648</v>
      </c>
      <c r="D9397" s="9" t="s">
        <v>18649</v>
      </c>
      <c r="E9397" s="9" t="s">
        <v>451</v>
      </c>
      <c r="F9397" s="9"/>
      <c r="G9397" s="9"/>
      <c r="H9397" s="10" t="s">
        <v>452</v>
      </c>
      <c r="I9397" s="10"/>
      <c r="J9397" s="10" t="s">
        <v>8480</v>
      </c>
      <c r="K9397" s="10" t="s">
        <v>18415</v>
      </c>
      <c r="L9397" s="10" t="s">
        <v>455</v>
      </c>
      <c r="M9397" s="9" t="s">
        <v>456</v>
      </c>
      <c r="N9397" s="12" t="s">
        <v>18417</v>
      </c>
    </row>
    <row r="9398" customFormat="1" spans="1:14">
      <c r="A9398" s="9" t="s">
        <v>18466</v>
      </c>
      <c r="B9398" s="9"/>
      <c r="C9398" s="10" t="s">
        <v>18650</v>
      </c>
      <c r="D9398" s="10" t="s">
        <v>18651</v>
      </c>
      <c r="E9398" s="10" t="s">
        <v>451</v>
      </c>
      <c r="F9398" s="10"/>
      <c r="G9398" s="10"/>
      <c r="H9398" s="10" t="s">
        <v>452</v>
      </c>
      <c r="I9398" s="10"/>
      <c r="J9398" s="10" t="s">
        <v>8480</v>
      </c>
      <c r="K9398" s="10" t="s">
        <v>18415</v>
      </c>
      <c r="L9398" s="10" t="s">
        <v>18652</v>
      </c>
      <c r="M9398" s="9" t="s">
        <v>18653</v>
      </c>
      <c r="N9398" s="12" t="s">
        <v>18417</v>
      </c>
    </row>
    <row r="9399" customFormat="1" spans="1:14">
      <c r="A9399" s="9" t="s">
        <v>18466</v>
      </c>
      <c r="B9399" s="9"/>
      <c r="C9399" s="10" t="s">
        <v>18654</v>
      </c>
      <c r="D9399" s="10" t="s">
        <v>18655</v>
      </c>
      <c r="E9399" s="10" t="s">
        <v>451</v>
      </c>
      <c r="F9399" s="10"/>
      <c r="G9399" s="10"/>
      <c r="H9399" s="10" t="s">
        <v>452</v>
      </c>
      <c r="I9399" s="10"/>
      <c r="J9399" s="10" t="s">
        <v>8480</v>
      </c>
      <c r="K9399" s="10" t="s">
        <v>18415</v>
      </c>
      <c r="L9399" s="10" t="s">
        <v>18652</v>
      </c>
      <c r="M9399" s="9" t="s">
        <v>18653</v>
      </c>
      <c r="N9399" s="12" t="s">
        <v>18417</v>
      </c>
    </row>
    <row r="9400" customFormat="1" spans="1:14">
      <c r="A9400" s="9" t="s">
        <v>18466</v>
      </c>
      <c r="B9400" s="10"/>
      <c r="C9400" s="10" t="s">
        <v>18656</v>
      </c>
      <c r="D9400" s="10" t="s">
        <v>18657</v>
      </c>
      <c r="E9400" s="10" t="s">
        <v>451</v>
      </c>
      <c r="F9400" s="10"/>
      <c r="G9400" s="10"/>
      <c r="H9400" s="10" t="s">
        <v>452</v>
      </c>
      <c r="I9400" s="10"/>
      <c r="J9400" s="10" t="s">
        <v>8480</v>
      </c>
      <c r="K9400" s="10" t="s">
        <v>18415</v>
      </c>
      <c r="L9400" s="10" t="s">
        <v>18652</v>
      </c>
      <c r="M9400" s="9" t="s">
        <v>18653</v>
      </c>
      <c r="N9400" s="12" t="s">
        <v>18417</v>
      </c>
    </row>
    <row r="9401" customFormat="1" spans="1:14">
      <c r="A9401" s="9" t="s">
        <v>18466</v>
      </c>
      <c r="B9401" s="10"/>
      <c r="C9401" s="10" t="s">
        <v>18658</v>
      </c>
      <c r="D9401" s="10" t="s">
        <v>18659</v>
      </c>
      <c r="E9401" s="10" t="s">
        <v>451</v>
      </c>
      <c r="F9401" s="10"/>
      <c r="G9401" s="10"/>
      <c r="H9401" s="10" t="s">
        <v>452</v>
      </c>
      <c r="I9401" s="10"/>
      <c r="J9401" s="10" t="s">
        <v>8480</v>
      </c>
      <c r="K9401" s="10" t="s">
        <v>18415</v>
      </c>
      <c r="L9401" s="10" t="s">
        <v>18652</v>
      </c>
      <c r="M9401" s="9" t="s">
        <v>18653</v>
      </c>
      <c r="N9401" s="12" t="s">
        <v>18417</v>
      </c>
    </row>
    <row r="9402" customFormat="1" spans="1:14">
      <c r="A9402" s="9" t="s">
        <v>18660</v>
      </c>
      <c r="B9402" s="9"/>
      <c r="C9402" s="9" t="s">
        <v>18661</v>
      </c>
      <c r="D9402" s="9" t="s">
        <v>18662</v>
      </c>
      <c r="E9402" s="9" t="s">
        <v>451</v>
      </c>
      <c r="F9402" s="9"/>
      <c r="G9402" s="9"/>
      <c r="H9402" s="10" t="s">
        <v>992</v>
      </c>
      <c r="I9402" s="10"/>
      <c r="J9402" s="9" t="s">
        <v>8480</v>
      </c>
      <c r="K9402" s="9" t="s">
        <v>18415</v>
      </c>
      <c r="L9402" s="10" t="s">
        <v>18663</v>
      </c>
      <c r="M9402" s="9" t="s">
        <v>456</v>
      </c>
      <c r="N9402" s="12" t="s">
        <v>18417</v>
      </c>
    </row>
    <row r="9403" customFormat="1" spans="1:14">
      <c r="A9403" s="9" t="s">
        <v>18660</v>
      </c>
      <c r="B9403" s="9"/>
      <c r="C9403" s="9" t="s">
        <v>18664</v>
      </c>
      <c r="D9403" s="9" t="s">
        <v>18665</v>
      </c>
      <c r="E9403" s="9" t="s">
        <v>451</v>
      </c>
      <c r="F9403" s="9"/>
      <c r="G9403" s="9"/>
      <c r="H9403" s="10" t="s">
        <v>992</v>
      </c>
      <c r="I9403" s="10"/>
      <c r="J9403" s="9" t="s">
        <v>8480</v>
      </c>
      <c r="K9403" s="9" t="s">
        <v>18415</v>
      </c>
      <c r="L9403" s="10" t="s">
        <v>18663</v>
      </c>
      <c r="M9403" s="9" t="s">
        <v>456</v>
      </c>
      <c r="N9403" s="12" t="s">
        <v>18417</v>
      </c>
    </row>
    <row r="9404" customFormat="1" spans="1:14">
      <c r="A9404" s="9" t="s">
        <v>18660</v>
      </c>
      <c r="B9404" s="9"/>
      <c r="C9404" s="9" t="s">
        <v>18666</v>
      </c>
      <c r="D9404" s="9" t="s">
        <v>18667</v>
      </c>
      <c r="E9404" s="9" t="s">
        <v>451</v>
      </c>
      <c r="F9404" s="9"/>
      <c r="G9404" s="9"/>
      <c r="H9404" s="10" t="s">
        <v>992</v>
      </c>
      <c r="I9404" s="10"/>
      <c r="J9404" s="9" t="s">
        <v>8480</v>
      </c>
      <c r="K9404" s="9" t="s">
        <v>18415</v>
      </c>
      <c r="L9404" s="10" t="s">
        <v>18663</v>
      </c>
      <c r="M9404" s="9" t="s">
        <v>456</v>
      </c>
      <c r="N9404" s="12" t="s">
        <v>18417</v>
      </c>
    </row>
    <row r="9405" customFormat="1" spans="1:14">
      <c r="A9405" s="9" t="s">
        <v>18660</v>
      </c>
      <c r="B9405" s="9"/>
      <c r="C9405" s="9" t="s">
        <v>18668</v>
      </c>
      <c r="D9405" s="9" t="s">
        <v>18669</v>
      </c>
      <c r="E9405" s="9" t="s">
        <v>451</v>
      </c>
      <c r="F9405" s="9"/>
      <c r="G9405" s="9"/>
      <c r="H9405" s="10" t="s">
        <v>992</v>
      </c>
      <c r="I9405" s="10"/>
      <c r="J9405" s="9" t="s">
        <v>8480</v>
      </c>
      <c r="K9405" s="9" t="s">
        <v>18415</v>
      </c>
      <c r="L9405" s="10" t="s">
        <v>18663</v>
      </c>
      <c r="M9405" s="9" t="s">
        <v>456</v>
      </c>
      <c r="N9405" s="12" t="s">
        <v>18417</v>
      </c>
    </row>
    <row r="9406" customFormat="1" spans="1:14">
      <c r="A9406" s="9" t="s">
        <v>18660</v>
      </c>
      <c r="B9406" s="9"/>
      <c r="C9406" s="9" t="s">
        <v>18670</v>
      </c>
      <c r="D9406" s="9" t="s">
        <v>18671</v>
      </c>
      <c r="E9406" s="9" t="s">
        <v>451</v>
      </c>
      <c r="F9406" s="9"/>
      <c r="G9406" s="9"/>
      <c r="H9406" s="10" t="s">
        <v>992</v>
      </c>
      <c r="I9406" s="10"/>
      <c r="J9406" s="9" t="s">
        <v>8480</v>
      </c>
      <c r="K9406" s="9" t="s">
        <v>18415</v>
      </c>
      <c r="L9406" s="10" t="s">
        <v>18663</v>
      </c>
      <c r="M9406" s="9" t="s">
        <v>456</v>
      </c>
      <c r="N9406" s="12" t="s">
        <v>18417</v>
      </c>
    </row>
    <row r="9407" customFormat="1" spans="1:14">
      <c r="A9407" s="9" t="s">
        <v>18660</v>
      </c>
      <c r="B9407" s="9"/>
      <c r="C9407" s="9" t="s">
        <v>18672</v>
      </c>
      <c r="D9407" s="9" t="s">
        <v>18673</v>
      </c>
      <c r="E9407" s="9" t="s">
        <v>451</v>
      </c>
      <c r="F9407" s="9"/>
      <c r="G9407" s="9"/>
      <c r="H9407" s="10" t="s">
        <v>992</v>
      </c>
      <c r="I9407" s="10"/>
      <c r="J9407" s="9" t="s">
        <v>8480</v>
      </c>
      <c r="K9407" s="9" t="s">
        <v>18415</v>
      </c>
      <c r="L9407" s="10" t="s">
        <v>18663</v>
      </c>
      <c r="M9407" s="9" t="s">
        <v>456</v>
      </c>
      <c r="N9407" s="12" t="s">
        <v>18417</v>
      </c>
    </row>
    <row r="9408" customFormat="1" spans="1:14">
      <c r="A9408" s="9" t="s">
        <v>18660</v>
      </c>
      <c r="B9408" s="9"/>
      <c r="C9408" s="10" t="s">
        <v>18674</v>
      </c>
      <c r="D9408" s="10" t="s">
        <v>18675</v>
      </c>
      <c r="E9408" s="10" t="s">
        <v>451</v>
      </c>
      <c r="F9408" s="10"/>
      <c r="G9408" s="10"/>
      <c r="H9408" s="10" t="s">
        <v>992</v>
      </c>
      <c r="I9408" s="10"/>
      <c r="J9408" s="9" t="s">
        <v>8480</v>
      </c>
      <c r="K9408" s="9" t="s">
        <v>18415</v>
      </c>
      <c r="L9408" s="10" t="s">
        <v>18663</v>
      </c>
      <c r="M9408" s="9" t="s">
        <v>456</v>
      </c>
      <c r="N9408" s="12" t="s">
        <v>18417</v>
      </c>
    </row>
    <row r="9409" customFormat="1" spans="1:14">
      <c r="A9409" s="9" t="s">
        <v>18660</v>
      </c>
      <c r="B9409" s="9"/>
      <c r="C9409" s="9" t="s">
        <v>18676</v>
      </c>
      <c r="D9409" s="9" t="s">
        <v>18677</v>
      </c>
      <c r="E9409" s="9" t="s">
        <v>451</v>
      </c>
      <c r="F9409" s="9"/>
      <c r="G9409" s="9"/>
      <c r="H9409" s="10" t="s">
        <v>992</v>
      </c>
      <c r="I9409" s="10"/>
      <c r="J9409" s="9" t="s">
        <v>8480</v>
      </c>
      <c r="K9409" s="9" t="s">
        <v>18415</v>
      </c>
      <c r="L9409" s="10" t="s">
        <v>18663</v>
      </c>
      <c r="M9409" s="9" t="s">
        <v>456</v>
      </c>
      <c r="N9409" s="12" t="s">
        <v>18417</v>
      </c>
    </row>
    <row r="9410" customFormat="1" spans="1:14">
      <c r="A9410" s="9" t="s">
        <v>18660</v>
      </c>
      <c r="B9410" s="9"/>
      <c r="C9410" s="9" t="s">
        <v>18678</v>
      </c>
      <c r="D9410" s="9" t="s">
        <v>18679</v>
      </c>
      <c r="E9410" s="9" t="s">
        <v>451</v>
      </c>
      <c r="F9410" s="9"/>
      <c r="G9410" s="9"/>
      <c r="H9410" s="10" t="s">
        <v>992</v>
      </c>
      <c r="I9410" s="10"/>
      <c r="J9410" s="9" t="s">
        <v>8480</v>
      </c>
      <c r="K9410" s="9" t="s">
        <v>18415</v>
      </c>
      <c r="L9410" s="10" t="s">
        <v>18663</v>
      </c>
      <c r="M9410" s="9" t="s">
        <v>456</v>
      </c>
      <c r="N9410" s="12" t="s">
        <v>18417</v>
      </c>
    </row>
    <row r="9411" customFormat="1" spans="1:14">
      <c r="A9411" s="9" t="s">
        <v>18660</v>
      </c>
      <c r="B9411" s="9"/>
      <c r="C9411" s="9" t="s">
        <v>18680</v>
      </c>
      <c r="D9411" s="9" t="s">
        <v>18681</v>
      </c>
      <c r="E9411" s="9" t="s">
        <v>451</v>
      </c>
      <c r="F9411" s="9"/>
      <c r="G9411" s="9"/>
      <c r="H9411" s="10" t="s">
        <v>992</v>
      </c>
      <c r="I9411" s="10"/>
      <c r="J9411" s="9" t="s">
        <v>8480</v>
      </c>
      <c r="K9411" s="9" t="s">
        <v>18415</v>
      </c>
      <c r="L9411" s="10" t="s">
        <v>18663</v>
      </c>
      <c r="M9411" s="9" t="s">
        <v>456</v>
      </c>
      <c r="N9411" s="12" t="s">
        <v>18417</v>
      </c>
    </row>
    <row r="9412" customFormat="1" spans="1:14">
      <c r="A9412" s="9" t="s">
        <v>18660</v>
      </c>
      <c r="B9412" s="9"/>
      <c r="C9412" s="9" t="s">
        <v>18682</v>
      </c>
      <c r="D9412" s="9" t="s">
        <v>18683</v>
      </c>
      <c r="E9412" s="9" t="s">
        <v>451</v>
      </c>
      <c r="F9412" s="9"/>
      <c r="G9412" s="9"/>
      <c r="H9412" s="10" t="s">
        <v>992</v>
      </c>
      <c r="I9412" s="10"/>
      <c r="J9412" s="9" t="s">
        <v>8480</v>
      </c>
      <c r="K9412" s="9" t="s">
        <v>18415</v>
      </c>
      <c r="L9412" s="10" t="s">
        <v>18684</v>
      </c>
      <c r="M9412" s="9" t="s">
        <v>456</v>
      </c>
      <c r="N9412" s="12" t="s">
        <v>18417</v>
      </c>
    </row>
    <row r="9413" customFormat="1" spans="1:14">
      <c r="A9413" s="9" t="s">
        <v>18660</v>
      </c>
      <c r="B9413" s="9"/>
      <c r="C9413" s="9" t="s">
        <v>18685</v>
      </c>
      <c r="D9413" s="9" t="s">
        <v>18686</v>
      </c>
      <c r="E9413" s="9" t="s">
        <v>451</v>
      </c>
      <c r="F9413" s="9"/>
      <c r="G9413" s="9"/>
      <c r="H9413" s="10" t="s">
        <v>992</v>
      </c>
      <c r="I9413" s="10"/>
      <c r="J9413" s="9" t="s">
        <v>8480</v>
      </c>
      <c r="K9413" s="9" t="s">
        <v>18415</v>
      </c>
      <c r="L9413" s="10" t="s">
        <v>18684</v>
      </c>
      <c r="M9413" s="9" t="s">
        <v>456</v>
      </c>
      <c r="N9413" s="12" t="s">
        <v>18417</v>
      </c>
    </row>
    <row r="9414" customFormat="1" spans="1:14">
      <c r="A9414" s="9" t="s">
        <v>18660</v>
      </c>
      <c r="B9414" s="9"/>
      <c r="C9414" s="9" t="s">
        <v>18687</v>
      </c>
      <c r="D9414" s="9" t="s">
        <v>18688</v>
      </c>
      <c r="E9414" s="9" t="s">
        <v>451</v>
      </c>
      <c r="F9414" s="9"/>
      <c r="G9414" s="9"/>
      <c r="H9414" s="10" t="s">
        <v>992</v>
      </c>
      <c r="I9414" s="10"/>
      <c r="J9414" s="9" t="s">
        <v>8480</v>
      </c>
      <c r="K9414" s="9" t="s">
        <v>18415</v>
      </c>
      <c r="L9414" s="10" t="s">
        <v>18684</v>
      </c>
      <c r="M9414" s="9" t="s">
        <v>456</v>
      </c>
      <c r="N9414" s="12" t="s">
        <v>18417</v>
      </c>
    </row>
    <row r="9415" customFormat="1" spans="1:14">
      <c r="A9415" s="9" t="s">
        <v>18660</v>
      </c>
      <c r="B9415" s="9"/>
      <c r="C9415" s="10" t="s">
        <v>18689</v>
      </c>
      <c r="D9415" s="10" t="s">
        <v>18690</v>
      </c>
      <c r="E9415" s="10" t="s">
        <v>451</v>
      </c>
      <c r="F9415" s="10"/>
      <c r="G9415" s="10"/>
      <c r="H9415" s="10" t="s">
        <v>992</v>
      </c>
      <c r="I9415" s="10"/>
      <c r="J9415" s="9" t="s">
        <v>8480</v>
      </c>
      <c r="K9415" s="9" t="s">
        <v>18415</v>
      </c>
      <c r="L9415" s="10" t="s">
        <v>18684</v>
      </c>
      <c r="M9415" s="9" t="s">
        <v>456</v>
      </c>
      <c r="N9415" s="12" t="s">
        <v>18417</v>
      </c>
    </row>
    <row r="9416" customFormat="1" spans="1:14">
      <c r="A9416" s="9" t="s">
        <v>18660</v>
      </c>
      <c r="B9416" s="9"/>
      <c r="C9416" s="9" t="s">
        <v>18691</v>
      </c>
      <c r="D9416" s="9" t="s">
        <v>18692</v>
      </c>
      <c r="E9416" s="9" t="s">
        <v>451</v>
      </c>
      <c r="F9416" s="9"/>
      <c r="G9416" s="9"/>
      <c r="H9416" s="10" t="s">
        <v>992</v>
      </c>
      <c r="I9416" s="10"/>
      <c r="J9416" s="9" t="s">
        <v>8480</v>
      </c>
      <c r="K9416" s="9" t="s">
        <v>18415</v>
      </c>
      <c r="L9416" s="10" t="s">
        <v>18684</v>
      </c>
      <c r="M9416" s="9" t="s">
        <v>456</v>
      </c>
      <c r="N9416" s="12" t="s">
        <v>18417</v>
      </c>
    </row>
    <row r="9417" customFormat="1" spans="1:14">
      <c r="A9417" s="9" t="s">
        <v>18660</v>
      </c>
      <c r="B9417" s="9"/>
      <c r="C9417" s="9" t="s">
        <v>18693</v>
      </c>
      <c r="D9417" s="9" t="s">
        <v>18694</v>
      </c>
      <c r="E9417" s="9" t="s">
        <v>451</v>
      </c>
      <c r="F9417" s="9"/>
      <c r="G9417" s="9"/>
      <c r="H9417" s="10" t="s">
        <v>992</v>
      </c>
      <c r="I9417" s="10"/>
      <c r="J9417" s="9" t="s">
        <v>8480</v>
      </c>
      <c r="K9417" s="9" t="s">
        <v>18415</v>
      </c>
      <c r="L9417" s="10" t="s">
        <v>18684</v>
      </c>
      <c r="M9417" s="9" t="s">
        <v>456</v>
      </c>
      <c r="N9417" s="12" t="s">
        <v>18417</v>
      </c>
    </row>
    <row r="9418" customFormat="1" spans="1:14">
      <c r="A9418" s="9" t="s">
        <v>18660</v>
      </c>
      <c r="B9418" s="9"/>
      <c r="C9418" s="9" t="s">
        <v>18695</v>
      </c>
      <c r="D9418" s="9" t="s">
        <v>18696</v>
      </c>
      <c r="E9418" s="9" t="s">
        <v>451</v>
      </c>
      <c r="F9418" s="9"/>
      <c r="G9418" s="9"/>
      <c r="H9418" s="10" t="s">
        <v>992</v>
      </c>
      <c r="I9418" s="10"/>
      <c r="J9418" s="9" t="s">
        <v>8480</v>
      </c>
      <c r="K9418" s="9" t="s">
        <v>18415</v>
      </c>
      <c r="L9418" s="10" t="s">
        <v>18684</v>
      </c>
      <c r="M9418" s="9" t="s">
        <v>456</v>
      </c>
      <c r="N9418" s="12" t="s">
        <v>18417</v>
      </c>
    </row>
    <row r="9419" customFormat="1" spans="1:14">
      <c r="A9419" s="9" t="s">
        <v>18660</v>
      </c>
      <c r="B9419" s="9"/>
      <c r="C9419" s="9" t="s">
        <v>18697</v>
      </c>
      <c r="D9419" s="9" t="s">
        <v>18698</v>
      </c>
      <c r="E9419" s="9" t="s">
        <v>451</v>
      </c>
      <c r="F9419" s="9"/>
      <c r="G9419" s="9"/>
      <c r="H9419" s="10" t="s">
        <v>992</v>
      </c>
      <c r="I9419" s="10"/>
      <c r="J9419" s="9" t="s">
        <v>8480</v>
      </c>
      <c r="K9419" s="9" t="s">
        <v>18415</v>
      </c>
      <c r="L9419" s="10" t="s">
        <v>18684</v>
      </c>
      <c r="M9419" s="9" t="s">
        <v>456</v>
      </c>
      <c r="N9419" s="12" t="s">
        <v>18417</v>
      </c>
    </row>
    <row r="9420" customFormat="1" spans="1:14">
      <c r="A9420" s="9" t="s">
        <v>18660</v>
      </c>
      <c r="B9420" s="9"/>
      <c r="C9420" s="9" t="s">
        <v>18699</v>
      </c>
      <c r="D9420" s="9" t="s">
        <v>18700</v>
      </c>
      <c r="E9420" s="9" t="s">
        <v>451</v>
      </c>
      <c r="F9420" s="9"/>
      <c r="G9420" s="9"/>
      <c r="H9420" s="10" t="s">
        <v>992</v>
      </c>
      <c r="I9420" s="10"/>
      <c r="J9420" s="9" t="s">
        <v>8480</v>
      </c>
      <c r="K9420" s="9" t="s">
        <v>18415</v>
      </c>
      <c r="L9420" s="10" t="s">
        <v>18684</v>
      </c>
      <c r="M9420" s="9" t="s">
        <v>456</v>
      </c>
      <c r="N9420" s="12" t="s">
        <v>18417</v>
      </c>
    </row>
    <row r="9421" customFormat="1" spans="1:14">
      <c r="A9421" s="9" t="s">
        <v>18660</v>
      </c>
      <c r="B9421" s="9"/>
      <c r="C9421" s="9" t="s">
        <v>18701</v>
      </c>
      <c r="D9421" s="9" t="s">
        <v>18702</v>
      </c>
      <c r="E9421" s="9" t="s">
        <v>451</v>
      </c>
      <c r="F9421" s="9"/>
      <c r="G9421" s="9"/>
      <c r="H9421" s="10" t="s">
        <v>992</v>
      </c>
      <c r="I9421" s="10"/>
      <c r="J9421" s="9" t="s">
        <v>8480</v>
      </c>
      <c r="K9421" s="9" t="s">
        <v>18415</v>
      </c>
      <c r="L9421" s="10" t="s">
        <v>18684</v>
      </c>
      <c r="M9421" s="9" t="s">
        <v>456</v>
      </c>
      <c r="N9421" s="12" t="s">
        <v>18417</v>
      </c>
    </row>
    <row r="9422" customFormat="1" spans="1:14">
      <c r="A9422" s="9" t="s">
        <v>18660</v>
      </c>
      <c r="B9422" s="9"/>
      <c r="C9422" s="9" t="s">
        <v>18703</v>
      </c>
      <c r="D9422" s="9" t="s">
        <v>18704</v>
      </c>
      <c r="E9422" s="9" t="s">
        <v>451</v>
      </c>
      <c r="F9422" s="9"/>
      <c r="G9422" s="9"/>
      <c r="H9422" s="10" t="s">
        <v>992</v>
      </c>
      <c r="I9422" s="10"/>
      <c r="J9422" s="9" t="s">
        <v>8480</v>
      </c>
      <c r="K9422" s="9" t="s">
        <v>18415</v>
      </c>
      <c r="L9422" s="10" t="s">
        <v>18684</v>
      </c>
      <c r="M9422" s="9" t="s">
        <v>456</v>
      </c>
      <c r="N9422" s="12" t="s">
        <v>18417</v>
      </c>
    </row>
    <row r="9423" customFormat="1" spans="1:14">
      <c r="A9423" s="9" t="s">
        <v>18660</v>
      </c>
      <c r="B9423" s="9"/>
      <c r="C9423" s="9" t="s">
        <v>18705</v>
      </c>
      <c r="D9423" s="9" t="s">
        <v>18706</v>
      </c>
      <c r="E9423" s="9" t="s">
        <v>451</v>
      </c>
      <c r="F9423" s="9"/>
      <c r="G9423" s="9"/>
      <c r="H9423" s="10" t="s">
        <v>992</v>
      </c>
      <c r="I9423" s="10"/>
      <c r="J9423" s="9" t="s">
        <v>8480</v>
      </c>
      <c r="K9423" s="9" t="s">
        <v>18415</v>
      </c>
      <c r="L9423" s="10" t="s">
        <v>18707</v>
      </c>
      <c r="M9423" s="9" t="s">
        <v>456</v>
      </c>
      <c r="N9423" s="12" t="s">
        <v>18417</v>
      </c>
    </row>
    <row r="9424" customFormat="1" spans="1:14">
      <c r="A9424" s="9" t="s">
        <v>18660</v>
      </c>
      <c r="B9424" s="9"/>
      <c r="C9424" s="9" t="s">
        <v>18708</v>
      </c>
      <c r="D9424" s="9" t="s">
        <v>18709</v>
      </c>
      <c r="E9424" s="9" t="s">
        <v>451</v>
      </c>
      <c r="F9424" s="9"/>
      <c r="G9424" s="9"/>
      <c r="H9424" s="10" t="s">
        <v>992</v>
      </c>
      <c r="I9424" s="10"/>
      <c r="J9424" s="9" t="s">
        <v>8480</v>
      </c>
      <c r="K9424" s="9" t="s">
        <v>18415</v>
      </c>
      <c r="L9424" s="10" t="s">
        <v>18707</v>
      </c>
      <c r="M9424" s="9" t="s">
        <v>456</v>
      </c>
      <c r="N9424" s="12" t="s">
        <v>18417</v>
      </c>
    </row>
    <row r="9425" customFormat="1" spans="1:14">
      <c r="A9425" s="9" t="s">
        <v>18660</v>
      </c>
      <c r="B9425" s="9"/>
      <c r="C9425" s="9" t="s">
        <v>18710</v>
      </c>
      <c r="D9425" s="9" t="s">
        <v>18711</v>
      </c>
      <c r="E9425" s="9" t="s">
        <v>451</v>
      </c>
      <c r="F9425" s="9"/>
      <c r="G9425" s="9"/>
      <c r="H9425" s="10" t="s">
        <v>992</v>
      </c>
      <c r="I9425" s="10"/>
      <c r="J9425" s="9" t="s">
        <v>8480</v>
      </c>
      <c r="K9425" s="9" t="s">
        <v>18415</v>
      </c>
      <c r="L9425" s="10" t="s">
        <v>18707</v>
      </c>
      <c r="M9425" s="9" t="s">
        <v>456</v>
      </c>
      <c r="N9425" s="12" t="s">
        <v>18417</v>
      </c>
    </row>
    <row r="9426" customFormat="1" spans="1:14">
      <c r="A9426" s="9" t="s">
        <v>18660</v>
      </c>
      <c r="B9426" s="9"/>
      <c r="C9426" s="9" t="s">
        <v>18712</v>
      </c>
      <c r="D9426" s="9" t="s">
        <v>18713</v>
      </c>
      <c r="E9426" s="9" t="s">
        <v>451</v>
      </c>
      <c r="F9426" s="9"/>
      <c r="G9426" s="9"/>
      <c r="H9426" s="10" t="s">
        <v>992</v>
      </c>
      <c r="I9426" s="10"/>
      <c r="J9426" s="9" t="s">
        <v>8480</v>
      </c>
      <c r="K9426" s="9" t="s">
        <v>18415</v>
      </c>
      <c r="L9426" s="9" t="s">
        <v>18707</v>
      </c>
      <c r="M9426" s="9" t="s">
        <v>456</v>
      </c>
      <c r="N9426" s="12" t="s">
        <v>18417</v>
      </c>
    </row>
    <row r="9427" customFormat="1" spans="1:14">
      <c r="A9427" s="9" t="s">
        <v>18660</v>
      </c>
      <c r="B9427" s="9"/>
      <c r="C9427" s="9" t="s">
        <v>18714</v>
      </c>
      <c r="D9427" s="9" t="s">
        <v>18715</v>
      </c>
      <c r="E9427" s="9" t="s">
        <v>451</v>
      </c>
      <c r="F9427" s="9"/>
      <c r="G9427" s="9"/>
      <c r="H9427" s="10" t="s">
        <v>992</v>
      </c>
      <c r="I9427" s="10"/>
      <c r="J9427" s="9" t="s">
        <v>8480</v>
      </c>
      <c r="K9427" s="9" t="s">
        <v>18415</v>
      </c>
      <c r="L9427" s="9" t="s">
        <v>18707</v>
      </c>
      <c r="M9427" s="9" t="s">
        <v>456</v>
      </c>
      <c r="N9427" s="12" t="s">
        <v>18417</v>
      </c>
    </row>
    <row r="9428" customFormat="1" spans="1:14">
      <c r="A9428" s="9" t="s">
        <v>18660</v>
      </c>
      <c r="B9428" s="9"/>
      <c r="C9428" s="9" t="s">
        <v>18716</v>
      </c>
      <c r="D9428" s="9" t="s">
        <v>18717</v>
      </c>
      <c r="E9428" s="9" t="s">
        <v>451</v>
      </c>
      <c r="F9428" s="9"/>
      <c r="G9428" s="9"/>
      <c r="H9428" s="10" t="s">
        <v>992</v>
      </c>
      <c r="I9428" s="10"/>
      <c r="J9428" s="9" t="s">
        <v>8480</v>
      </c>
      <c r="K9428" s="9" t="s">
        <v>18415</v>
      </c>
      <c r="L9428" s="9" t="s">
        <v>18707</v>
      </c>
      <c r="M9428" s="9" t="s">
        <v>456</v>
      </c>
      <c r="N9428" s="12" t="s">
        <v>18417</v>
      </c>
    </row>
    <row r="9429" customFormat="1" spans="1:14">
      <c r="A9429" s="9" t="s">
        <v>18660</v>
      </c>
      <c r="B9429" s="9"/>
      <c r="C9429" s="9" t="s">
        <v>18718</v>
      </c>
      <c r="D9429" s="9" t="s">
        <v>18719</v>
      </c>
      <c r="E9429" s="9" t="s">
        <v>451</v>
      </c>
      <c r="F9429" s="9"/>
      <c r="G9429" s="9"/>
      <c r="H9429" s="10" t="s">
        <v>992</v>
      </c>
      <c r="I9429" s="10"/>
      <c r="J9429" s="9" t="s">
        <v>8480</v>
      </c>
      <c r="K9429" s="9" t="s">
        <v>18415</v>
      </c>
      <c r="L9429" s="9" t="s">
        <v>18707</v>
      </c>
      <c r="M9429" s="9" t="s">
        <v>456</v>
      </c>
      <c r="N9429" s="12" t="s">
        <v>18417</v>
      </c>
    </row>
    <row r="9430" customFormat="1" spans="1:14">
      <c r="A9430" s="9" t="s">
        <v>18660</v>
      </c>
      <c r="B9430" s="9"/>
      <c r="C9430" s="9" t="s">
        <v>18720</v>
      </c>
      <c r="D9430" s="9" t="s">
        <v>18721</v>
      </c>
      <c r="E9430" s="9" t="s">
        <v>451</v>
      </c>
      <c r="F9430" s="9"/>
      <c r="G9430" s="9"/>
      <c r="H9430" s="10" t="s">
        <v>992</v>
      </c>
      <c r="I9430" s="10"/>
      <c r="J9430" s="9" t="s">
        <v>8480</v>
      </c>
      <c r="K9430" s="9" t="s">
        <v>18415</v>
      </c>
      <c r="L9430" s="9" t="s">
        <v>18707</v>
      </c>
      <c r="M9430" s="9" t="s">
        <v>456</v>
      </c>
      <c r="N9430" s="12" t="s">
        <v>18417</v>
      </c>
    </row>
    <row r="9431" customFormat="1" spans="1:14">
      <c r="A9431" s="9" t="s">
        <v>18660</v>
      </c>
      <c r="B9431" s="9"/>
      <c r="C9431" s="9" t="s">
        <v>18722</v>
      </c>
      <c r="D9431" s="9" t="s">
        <v>18723</v>
      </c>
      <c r="E9431" s="9" t="s">
        <v>451</v>
      </c>
      <c r="F9431" s="9"/>
      <c r="G9431" s="9"/>
      <c r="H9431" s="10" t="s">
        <v>992</v>
      </c>
      <c r="I9431" s="10"/>
      <c r="J9431" s="9" t="s">
        <v>8480</v>
      </c>
      <c r="K9431" s="9" t="s">
        <v>18415</v>
      </c>
      <c r="L9431" s="9" t="s">
        <v>18724</v>
      </c>
      <c r="M9431" s="9" t="s">
        <v>456</v>
      </c>
      <c r="N9431" s="12" t="s">
        <v>18417</v>
      </c>
    </row>
    <row r="9432" customFormat="1" spans="1:14">
      <c r="A9432" s="9" t="s">
        <v>18660</v>
      </c>
      <c r="B9432" s="9"/>
      <c r="C9432" s="9" t="s">
        <v>18725</v>
      </c>
      <c r="D9432" s="9" t="s">
        <v>18726</v>
      </c>
      <c r="E9432" s="9" t="s">
        <v>451</v>
      </c>
      <c r="F9432" s="9"/>
      <c r="G9432" s="9"/>
      <c r="H9432" s="10" t="s">
        <v>992</v>
      </c>
      <c r="I9432" s="10"/>
      <c r="J9432" s="9" t="s">
        <v>8480</v>
      </c>
      <c r="K9432" s="9" t="s">
        <v>18415</v>
      </c>
      <c r="L9432" s="9" t="s">
        <v>18724</v>
      </c>
      <c r="M9432" s="9" t="s">
        <v>456</v>
      </c>
      <c r="N9432" s="12" t="s">
        <v>18417</v>
      </c>
    </row>
    <row r="9433" customFormat="1" spans="1:14">
      <c r="A9433" s="9" t="s">
        <v>18660</v>
      </c>
      <c r="B9433" s="9"/>
      <c r="C9433" s="9" t="s">
        <v>18727</v>
      </c>
      <c r="D9433" s="9" t="s">
        <v>18728</v>
      </c>
      <c r="E9433" s="9" t="s">
        <v>451</v>
      </c>
      <c r="F9433" s="9"/>
      <c r="G9433" s="9"/>
      <c r="H9433" s="10" t="s">
        <v>992</v>
      </c>
      <c r="I9433" s="10"/>
      <c r="J9433" s="9" t="s">
        <v>8480</v>
      </c>
      <c r="K9433" s="9" t="s">
        <v>18415</v>
      </c>
      <c r="L9433" s="9" t="s">
        <v>18724</v>
      </c>
      <c r="M9433" s="9" t="s">
        <v>456</v>
      </c>
      <c r="N9433" s="12" t="s">
        <v>18417</v>
      </c>
    </row>
    <row r="9434" customFormat="1" spans="1:14">
      <c r="A9434" s="9" t="s">
        <v>18660</v>
      </c>
      <c r="B9434" s="9"/>
      <c r="C9434" s="9" t="s">
        <v>18729</v>
      </c>
      <c r="D9434" s="9" t="s">
        <v>18730</v>
      </c>
      <c r="E9434" s="9" t="s">
        <v>451</v>
      </c>
      <c r="F9434" s="9"/>
      <c r="G9434" s="9"/>
      <c r="H9434" s="10" t="s">
        <v>992</v>
      </c>
      <c r="I9434" s="10"/>
      <c r="J9434" s="9" t="s">
        <v>8480</v>
      </c>
      <c r="K9434" s="9" t="s">
        <v>18415</v>
      </c>
      <c r="L9434" s="9" t="s">
        <v>18724</v>
      </c>
      <c r="M9434" s="9" t="s">
        <v>456</v>
      </c>
      <c r="N9434" s="12" t="s">
        <v>18417</v>
      </c>
    </row>
    <row r="9435" customFormat="1" spans="1:14">
      <c r="A9435" s="9" t="s">
        <v>18660</v>
      </c>
      <c r="B9435" s="9"/>
      <c r="C9435" s="9" t="s">
        <v>18731</v>
      </c>
      <c r="D9435" s="9" t="s">
        <v>18732</v>
      </c>
      <c r="E9435" s="9" t="s">
        <v>451</v>
      </c>
      <c r="F9435" s="9"/>
      <c r="G9435" s="9"/>
      <c r="H9435" s="10" t="s">
        <v>992</v>
      </c>
      <c r="I9435" s="10"/>
      <c r="J9435" s="9" t="s">
        <v>8480</v>
      </c>
      <c r="K9435" s="9" t="s">
        <v>18415</v>
      </c>
      <c r="L9435" s="9" t="s">
        <v>18724</v>
      </c>
      <c r="M9435" s="9" t="s">
        <v>456</v>
      </c>
      <c r="N9435" s="12" t="s">
        <v>18417</v>
      </c>
    </row>
    <row r="9436" customFormat="1" spans="1:14">
      <c r="A9436" s="9" t="s">
        <v>18660</v>
      </c>
      <c r="B9436" s="9"/>
      <c r="C9436" s="9" t="s">
        <v>18733</v>
      </c>
      <c r="D9436" s="9" t="s">
        <v>18734</v>
      </c>
      <c r="E9436" s="9" t="s">
        <v>451</v>
      </c>
      <c r="F9436" s="9"/>
      <c r="G9436" s="9"/>
      <c r="H9436" s="10" t="s">
        <v>992</v>
      </c>
      <c r="I9436" s="10"/>
      <c r="J9436" s="9" t="s">
        <v>8480</v>
      </c>
      <c r="K9436" s="9" t="s">
        <v>18415</v>
      </c>
      <c r="L9436" s="9" t="s">
        <v>18724</v>
      </c>
      <c r="M9436" s="9" t="s">
        <v>456</v>
      </c>
      <c r="N9436" s="12" t="s">
        <v>18417</v>
      </c>
    </row>
    <row r="9437" customFormat="1" spans="1:14">
      <c r="A9437" s="9" t="s">
        <v>18660</v>
      </c>
      <c r="B9437" s="9"/>
      <c r="C9437" s="9" t="s">
        <v>18735</v>
      </c>
      <c r="D9437" s="9" t="s">
        <v>18736</v>
      </c>
      <c r="E9437" s="9" t="s">
        <v>451</v>
      </c>
      <c r="F9437" s="9"/>
      <c r="G9437" s="9"/>
      <c r="H9437" s="10" t="s">
        <v>992</v>
      </c>
      <c r="I9437" s="10"/>
      <c r="J9437" s="9" t="s">
        <v>8480</v>
      </c>
      <c r="K9437" s="9" t="s">
        <v>18415</v>
      </c>
      <c r="L9437" s="9" t="s">
        <v>18724</v>
      </c>
      <c r="M9437" s="9" t="s">
        <v>456</v>
      </c>
      <c r="N9437" s="12" t="s">
        <v>18417</v>
      </c>
    </row>
    <row r="9438" customFormat="1" spans="1:14">
      <c r="A9438" s="9" t="s">
        <v>18660</v>
      </c>
      <c r="B9438" s="9"/>
      <c r="C9438" s="9" t="s">
        <v>18737</v>
      </c>
      <c r="D9438" s="9" t="s">
        <v>18738</v>
      </c>
      <c r="E9438" s="9" t="s">
        <v>451</v>
      </c>
      <c r="F9438" s="9"/>
      <c r="G9438" s="9"/>
      <c r="H9438" s="10" t="s">
        <v>992</v>
      </c>
      <c r="I9438" s="10"/>
      <c r="J9438" s="9" t="s">
        <v>8480</v>
      </c>
      <c r="K9438" s="9" t="s">
        <v>18415</v>
      </c>
      <c r="L9438" s="10" t="s">
        <v>18724</v>
      </c>
      <c r="M9438" s="9" t="s">
        <v>456</v>
      </c>
      <c r="N9438" s="12" t="s">
        <v>18417</v>
      </c>
    </row>
    <row r="9439" customFormat="1" spans="1:14">
      <c r="A9439" s="9" t="s">
        <v>18660</v>
      </c>
      <c r="B9439" s="9"/>
      <c r="C9439" s="9" t="s">
        <v>18739</v>
      </c>
      <c r="D9439" s="9" t="s">
        <v>18740</v>
      </c>
      <c r="E9439" s="9" t="s">
        <v>451</v>
      </c>
      <c r="F9439" s="9"/>
      <c r="G9439" s="9"/>
      <c r="H9439" s="10" t="s">
        <v>992</v>
      </c>
      <c r="I9439" s="10"/>
      <c r="J9439" s="9" t="s">
        <v>8480</v>
      </c>
      <c r="K9439" s="9" t="s">
        <v>18415</v>
      </c>
      <c r="L9439" s="10" t="s">
        <v>18724</v>
      </c>
      <c r="M9439" s="9" t="s">
        <v>456</v>
      </c>
      <c r="N9439" s="12" t="s">
        <v>18417</v>
      </c>
    </row>
    <row r="9440" customFormat="1" spans="1:14">
      <c r="A9440" s="9" t="s">
        <v>18660</v>
      </c>
      <c r="B9440" s="9"/>
      <c r="C9440" s="9" t="s">
        <v>18741</v>
      </c>
      <c r="D9440" s="9" t="s">
        <v>18742</v>
      </c>
      <c r="E9440" s="9" t="s">
        <v>451</v>
      </c>
      <c r="F9440" s="9"/>
      <c r="G9440" s="9"/>
      <c r="H9440" s="10" t="s">
        <v>992</v>
      </c>
      <c r="I9440" s="10"/>
      <c r="J9440" s="9" t="s">
        <v>8480</v>
      </c>
      <c r="K9440" s="9" t="s">
        <v>18415</v>
      </c>
      <c r="L9440" s="10" t="s">
        <v>18724</v>
      </c>
      <c r="M9440" s="9" t="s">
        <v>456</v>
      </c>
      <c r="N9440" s="12" t="s">
        <v>18417</v>
      </c>
    </row>
    <row r="9441" customFormat="1" spans="1:14">
      <c r="A9441" s="9" t="s">
        <v>18660</v>
      </c>
      <c r="B9441" s="9"/>
      <c r="C9441" s="9" t="s">
        <v>18743</v>
      </c>
      <c r="D9441" s="9" t="s">
        <v>18744</v>
      </c>
      <c r="E9441" s="9" t="s">
        <v>451</v>
      </c>
      <c r="F9441" s="9"/>
      <c r="G9441" s="9"/>
      <c r="H9441" s="10" t="s">
        <v>992</v>
      </c>
      <c r="I9441" s="10"/>
      <c r="J9441" s="9" t="s">
        <v>8480</v>
      </c>
      <c r="K9441" s="9" t="s">
        <v>18415</v>
      </c>
      <c r="L9441" s="10" t="s">
        <v>18724</v>
      </c>
      <c r="M9441" s="9" t="s">
        <v>456</v>
      </c>
      <c r="N9441" s="12" t="s">
        <v>18417</v>
      </c>
    </row>
    <row r="9442" customFormat="1" spans="1:14">
      <c r="A9442" s="9" t="s">
        <v>18660</v>
      </c>
      <c r="B9442" s="9"/>
      <c r="C9442" s="9" t="s">
        <v>18745</v>
      </c>
      <c r="D9442" s="9" t="s">
        <v>18746</v>
      </c>
      <c r="E9442" s="9" t="s">
        <v>451</v>
      </c>
      <c r="F9442" s="9"/>
      <c r="G9442" s="9"/>
      <c r="H9442" s="10" t="s">
        <v>992</v>
      </c>
      <c r="I9442" s="10"/>
      <c r="J9442" s="9" t="s">
        <v>8480</v>
      </c>
      <c r="K9442" s="9" t="s">
        <v>18415</v>
      </c>
      <c r="L9442" s="10" t="s">
        <v>18724</v>
      </c>
      <c r="M9442" s="9" t="s">
        <v>456</v>
      </c>
      <c r="N9442" s="12" t="s">
        <v>18417</v>
      </c>
    </row>
    <row r="9443" customFormat="1" spans="1:14">
      <c r="A9443" s="9" t="s">
        <v>18660</v>
      </c>
      <c r="B9443" s="9"/>
      <c r="C9443" s="9" t="s">
        <v>18747</v>
      </c>
      <c r="D9443" s="9" t="s">
        <v>18748</v>
      </c>
      <c r="E9443" s="9" t="s">
        <v>451</v>
      </c>
      <c r="F9443" s="9"/>
      <c r="G9443" s="9"/>
      <c r="H9443" s="10" t="s">
        <v>992</v>
      </c>
      <c r="I9443" s="10"/>
      <c r="J9443" s="9" t="s">
        <v>8480</v>
      </c>
      <c r="K9443" s="9" t="s">
        <v>18415</v>
      </c>
      <c r="L9443" s="10" t="s">
        <v>18724</v>
      </c>
      <c r="M9443" s="9" t="s">
        <v>456</v>
      </c>
      <c r="N9443" s="12" t="s">
        <v>18417</v>
      </c>
    </row>
    <row r="9444" customFormat="1" spans="1:14">
      <c r="A9444" s="9" t="s">
        <v>18660</v>
      </c>
      <c r="B9444" s="9"/>
      <c r="C9444" s="9" t="s">
        <v>18749</v>
      </c>
      <c r="D9444" s="9" t="s">
        <v>18750</v>
      </c>
      <c r="E9444" s="9" t="s">
        <v>451</v>
      </c>
      <c r="F9444" s="9"/>
      <c r="G9444" s="9"/>
      <c r="H9444" s="10" t="s">
        <v>992</v>
      </c>
      <c r="I9444" s="10"/>
      <c r="J9444" s="9" t="s">
        <v>8480</v>
      </c>
      <c r="K9444" s="9" t="s">
        <v>18415</v>
      </c>
      <c r="L9444" s="10" t="s">
        <v>18724</v>
      </c>
      <c r="M9444" s="9" t="s">
        <v>456</v>
      </c>
      <c r="N9444" s="12" t="s">
        <v>18417</v>
      </c>
    </row>
    <row r="9445" customFormat="1" spans="1:14">
      <c r="A9445" s="9" t="s">
        <v>18660</v>
      </c>
      <c r="B9445" s="9"/>
      <c r="C9445" s="9" t="s">
        <v>18751</v>
      </c>
      <c r="D9445" s="9" t="s">
        <v>18752</v>
      </c>
      <c r="E9445" s="9" t="s">
        <v>451</v>
      </c>
      <c r="F9445" s="9"/>
      <c r="G9445" s="9"/>
      <c r="H9445" s="10" t="s">
        <v>992</v>
      </c>
      <c r="I9445" s="10"/>
      <c r="J9445" s="9" t="s">
        <v>8480</v>
      </c>
      <c r="K9445" s="9" t="s">
        <v>18415</v>
      </c>
      <c r="L9445" s="10" t="s">
        <v>18724</v>
      </c>
      <c r="M9445" s="9" t="s">
        <v>456</v>
      </c>
      <c r="N9445" s="12" t="s">
        <v>18417</v>
      </c>
    </row>
    <row r="9446" customFormat="1" spans="1:14">
      <c r="A9446" s="9" t="s">
        <v>18660</v>
      </c>
      <c r="B9446" s="9"/>
      <c r="C9446" s="9" t="s">
        <v>18753</v>
      </c>
      <c r="D9446" s="9" t="s">
        <v>18754</v>
      </c>
      <c r="E9446" s="9" t="s">
        <v>451</v>
      </c>
      <c r="F9446" s="9"/>
      <c r="G9446" s="9"/>
      <c r="H9446" s="10" t="s">
        <v>992</v>
      </c>
      <c r="I9446" s="10"/>
      <c r="J9446" s="9" t="s">
        <v>8480</v>
      </c>
      <c r="K9446" s="9" t="s">
        <v>18415</v>
      </c>
      <c r="L9446" s="10" t="s">
        <v>18724</v>
      </c>
      <c r="M9446" s="9" t="s">
        <v>456</v>
      </c>
      <c r="N9446" s="12" t="s">
        <v>18417</v>
      </c>
    </row>
    <row r="9447" customFormat="1" spans="1:14">
      <c r="A9447" s="9" t="s">
        <v>18660</v>
      </c>
      <c r="B9447" s="9"/>
      <c r="C9447" s="10" t="s">
        <v>18755</v>
      </c>
      <c r="D9447" s="10" t="s">
        <v>18756</v>
      </c>
      <c r="E9447" s="10" t="s">
        <v>451</v>
      </c>
      <c r="F9447" s="10"/>
      <c r="G9447" s="10"/>
      <c r="H9447" s="10" t="s">
        <v>992</v>
      </c>
      <c r="I9447" s="10"/>
      <c r="J9447" s="9" t="s">
        <v>8480</v>
      </c>
      <c r="K9447" s="9" t="s">
        <v>18415</v>
      </c>
      <c r="L9447" s="10" t="s">
        <v>18724</v>
      </c>
      <c r="M9447" s="9" t="s">
        <v>456</v>
      </c>
      <c r="N9447" s="12" t="s">
        <v>18417</v>
      </c>
    </row>
    <row r="9448" customFormat="1" spans="1:14">
      <c r="A9448" s="9" t="s">
        <v>18660</v>
      </c>
      <c r="B9448" s="9"/>
      <c r="C9448" s="9" t="s">
        <v>18757</v>
      </c>
      <c r="D9448" s="9" t="s">
        <v>18744</v>
      </c>
      <c r="E9448" s="9" t="s">
        <v>451</v>
      </c>
      <c r="F9448" s="9"/>
      <c r="G9448" s="9"/>
      <c r="H9448" s="10" t="s">
        <v>992</v>
      </c>
      <c r="I9448" s="10"/>
      <c r="J9448" s="9" t="s">
        <v>8480</v>
      </c>
      <c r="K9448" s="9" t="s">
        <v>18415</v>
      </c>
      <c r="L9448" s="10" t="s">
        <v>18724</v>
      </c>
      <c r="M9448" s="9" t="s">
        <v>456</v>
      </c>
      <c r="N9448" s="12" t="s">
        <v>18417</v>
      </c>
    </row>
    <row r="9449" customFormat="1" spans="1:14">
      <c r="A9449" s="9" t="s">
        <v>18660</v>
      </c>
      <c r="B9449" s="9"/>
      <c r="C9449" s="9" t="s">
        <v>18758</v>
      </c>
      <c r="D9449" s="9" t="s">
        <v>18759</v>
      </c>
      <c r="E9449" s="9" t="s">
        <v>451</v>
      </c>
      <c r="F9449" s="9"/>
      <c r="G9449" s="9"/>
      <c r="H9449" s="10" t="s">
        <v>992</v>
      </c>
      <c r="I9449" s="10"/>
      <c r="J9449" s="9" t="s">
        <v>8480</v>
      </c>
      <c r="K9449" s="9" t="s">
        <v>18415</v>
      </c>
      <c r="L9449" s="10" t="s">
        <v>18724</v>
      </c>
      <c r="M9449" s="9" t="s">
        <v>456</v>
      </c>
      <c r="N9449" s="12" t="s">
        <v>18417</v>
      </c>
    </row>
    <row r="9450" customFormat="1" spans="1:14">
      <c r="A9450" s="9" t="s">
        <v>18660</v>
      </c>
      <c r="B9450" s="9"/>
      <c r="C9450" s="10" t="s">
        <v>18760</v>
      </c>
      <c r="D9450" s="10" t="s">
        <v>18761</v>
      </c>
      <c r="E9450" s="10" t="s">
        <v>451</v>
      </c>
      <c r="F9450" s="10"/>
      <c r="G9450" s="10"/>
      <c r="H9450" s="10" t="s">
        <v>992</v>
      </c>
      <c r="I9450" s="10"/>
      <c r="J9450" s="9" t="s">
        <v>8480</v>
      </c>
      <c r="K9450" s="9" t="s">
        <v>18415</v>
      </c>
      <c r="L9450" s="10" t="s">
        <v>18724</v>
      </c>
      <c r="M9450" s="9" t="s">
        <v>456</v>
      </c>
      <c r="N9450" s="12" t="s">
        <v>18417</v>
      </c>
    </row>
    <row r="9451" customFormat="1" spans="1:14">
      <c r="A9451" s="9" t="s">
        <v>18660</v>
      </c>
      <c r="B9451" s="9"/>
      <c r="C9451" s="9" t="s">
        <v>18762</v>
      </c>
      <c r="D9451" s="9" t="s">
        <v>18763</v>
      </c>
      <c r="E9451" s="9" t="s">
        <v>451</v>
      </c>
      <c r="F9451" s="9"/>
      <c r="G9451" s="9"/>
      <c r="H9451" s="10" t="s">
        <v>992</v>
      </c>
      <c r="I9451" s="10"/>
      <c r="J9451" s="9" t="s">
        <v>8480</v>
      </c>
      <c r="K9451" s="9" t="s">
        <v>18415</v>
      </c>
      <c r="L9451" s="10" t="s">
        <v>18724</v>
      </c>
      <c r="M9451" s="9" t="s">
        <v>456</v>
      </c>
      <c r="N9451" s="12" t="s">
        <v>18417</v>
      </c>
    </row>
    <row r="9452" customFormat="1" spans="1:14">
      <c r="A9452" s="9" t="s">
        <v>18660</v>
      </c>
      <c r="B9452" s="9"/>
      <c r="C9452" s="9" t="s">
        <v>18764</v>
      </c>
      <c r="D9452" s="9" t="s">
        <v>18765</v>
      </c>
      <c r="E9452" s="9" t="s">
        <v>451</v>
      </c>
      <c r="F9452" s="9"/>
      <c r="G9452" s="9"/>
      <c r="H9452" s="10" t="s">
        <v>992</v>
      </c>
      <c r="I9452" s="10"/>
      <c r="J9452" s="9" t="s">
        <v>8480</v>
      </c>
      <c r="K9452" s="9" t="s">
        <v>18415</v>
      </c>
      <c r="L9452" s="10" t="s">
        <v>18724</v>
      </c>
      <c r="M9452" s="9" t="s">
        <v>456</v>
      </c>
      <c r="N9452" s="12" t="s">
        <v>18417</v>
      </c>
    </row>
    <row r="9453" customFormat="1" spans="1:14">
      <c r="A9453" s="9" t="s">
        <v>18660</v>
      </c>
      <c r="B9453" s="9"/>
      <c r="C9453" s="9" t="s">
        <v>18766</v>
      </c>
      <c r="D9453" s="9" t="s">
        <v>18767</v>
      </c>
      <c r="E9453" s="9" t="s">
        <v>451</v>
      </c>
      <c r="F9453" s="9"/>
      <c r="G9453" s="9"/>
      <c r="H9453" s="10" t="s">
        <v>992</v>
      </c>
      <c r="I9453" s="10"/>
      <c r="J9453" s="9" t="s">
        <v>8480</v>
      </c>
      <c r="K9453" s="9" t="s">
        <v>18415</v>
      </c>
      <c r="L9453" s="10" t="s">
        <v>18724</v>
      </c>
      <c r="M9453" s="9" t="s">
        <v>456</v>
      </c>
      <c r="N9453" s="12" t="s">
        <v>18417</v>
      </c>
    </row>
    <row r="9454" customFormat="1" spans="1:14">
      <c r="A9454" s="9" t="s">
        <v>18660</v>
      </c>
      <c r="B9454" s="9"/>
      <c r="C9454" s="9" t="s">
        <v>18768</v>
      </c>
      <c r="D9454" s="9" t="s">
        <v>18769</v>
      </c>
      <c r="E9454" s="9" t="s">
        <v>451</v>
      </c>
      <c r="F9454" s="9"/>
      <c r="G9454" s="9"/>
      <c r="H9454" s="10" t="s">
        <v>992</v>
      </c>
      <c r="I9454" s="10"/>
      <c r="J9454" s="9" t="s">
        <v>8480</v>
      </c>
      <c r="K9454" s="9" t="s">
        <v>18415</v>
      </c>
      <c r="L9454" s="10" t="s">
        <v>11816</v>
      </c>
      <c r="M9454" s="9" t="s">
        <v>456</v>
      </c>
      <c r="N9454" s="12" t="s">
        <v>18417</v>
      </c>
    </row>
    <row r="9455" customFormat="1" spans="1:14">
      <c r="A9455" s="9" t="s">
        <v>18660</v>
      </c>
      <c r="B9455" s="9"/>
      <c r="C9455" s="9" t="s">
        <v>18770</v>
      </c>
      <c r="D9455" s="9" t="s">
        <v>18771</v>
      </c>
      <c r="E9455" s="9" t="s">
        <v>451</v>
      </c>
      <c r="F9455" s="9"/>
      <c r="G9455" s="9"/>
      <c r="H9455" s="10" t="s">
        <v>992</v>
      </c>
      <c r="I9455" s="10"/>
      <c r="J9455" s="9" t="s">
        <v>8480</v>
      </c>
      <c r="K9455" s="9" t="s">
        <v>18415</v>
      </c>
      <c r="L9455" s="9" t="s">
        <v>11816</v>
      </c>
      <c r="M9455" s="9" t="s">
        <v>456</v>
      </c>
      <c r="N9455" s="12" t="s">
        <v>18417</v>
      </c>
    </row>
    <row r="9456" customFormat="1" spans="1:14">
      <c r="A9456" s="9" t="s">
        <v>18660</v>
      </c>
      <c r="B9456" s="9"/>
      <c r="C9456" s="9" t="s">
        <v>18772</v>
      </c>
      <c r="D9456" s="9" t="s">
        <v>18773</v>
      </c>
      <c r="E9456" s="9" t="s">
        <v>451</v>
      </c>
      <c r="F9456" s="9"/>
      <c r="G9456" s="9"/>
      <c r="H9456" s="10" t="s">
        <v>992</v>
      </c>
      <c r="I9456" s="10"/>
      <c r="J9456" s="9" t="s">
        <v>8480</v>
      </c>
      <c r="K9456" s="9" t="s">
        <v>18415</v>
      </c>
      <c r="L9456" s="9" t="s">
        <v>11816</v>
      </c>
      <c r="M9456" s="9" t="s">
        <v>456</v>
      </c>
      <c r="N9456" s="12" t="s">
        <v>18417</v>
      </c>
    </row>
    <row r="9457" customFormat="1" spans="1:14">
      <c r="A9457" s="9" t="s">
        <v>18660</v>
      </c>
      <c r="B9457" s="9"/>
      <c r="C9457" s="9" t="s">
        <v>18774</v>
      </c>
      <c r="D9457" s="9" t="s">
        <v>18775</v>
      </c>
      <c r="E9457" s="9" t="s">
        <v>451</v>
      </c>
      <c r="F9457" s="9"/>
      <c r="G9457" s="9"/>
      <c r="H9457" s="10" t="s">
        <v>992</v>
      </c>
      <c r="I9457" s="10"/>
      <c r="J9457" s="9" t="s">
        <v>8480</v>
      </c>
      <c r="K9457" s="9" t="s">
        <v>18415</v>
      </c>
      <c r="L9457" s="9" t="s">
        <v>11816</v>
      </c>
      <c r="M9457" s="9"/>
      <c r="N9457" s="12" t="s">
        <v>18417</v>
      </c>
    </row>
    <row r="9458" customFormat="1" spans="1:14">
      <c r="A9458" s="9" t="s">
        <v>18660</v>
      </c>
      <c r="B9458" s="9"/>
      <c r="C9458" s="9" t="s">
        <v>18776</v>
      </c>
      <c r="D9458" s="9" t="s">
        <v>18777</v>
      </c>
      <c r="E9458" s="9" t="s">
        <v>451</v>
      </c>
      <c r="F9458" s="9"/>
      <c r="G9458" s="9"/>
      <c r="H9458" s="10" t="s">
        <v>992</v>
      </c>
      <c r="I9458" s="10"/>
      <c r="J9458" s="9" t="s">
        <v>8480</v>
      </c>
      <c r="K9458" s="9" t="s">
        <v>18415</v>
      </c>
      <c r="L9458" s="9" t="s">
        <v>11816</v>
      </c>
      <c r="M9458" s="9"/>
      <c r="N9458" s="12" t="s">
        <v>18417</v>
      </c>
    </row>
    <row r="9459" customFormat="1" spans="1:14">
      <c r="A9459" s="9" t="s">
        <v>18660</v>
      </c>
      <c r="B9459" s="9"/>
      <c r="C9459" s="9" t="s">
        <v>18778</v>
      </c>
      <c r="D9459" s="9" t="s">
        <v>18779</v>
      </c>
      <c r="E9459" s="9" t="s">
        <v>451</v>
      </c>
      <c r="F9459" s="9"/>
      <c r="G9459" s="9"/>
      <c r="H9459" s="10" t="s">
        <v>992</v>
      </c>
      <c r="I9459" s="10"/>
      <c r="J9459" s="9" t="s">
        <v>8480</v>
      </c>
      <c r="K9459" s="9" t="s">
        <v>18415</v>
      </c>
      <c r="L9459" s="9" t="s">
        <v>11816</v>
      </c>
      <c r="M9459" s="9"/>
      <c r="N9459" s="12" t="s">
        <v>18417</v>
      </c>
    </row>
    <row r="9460" customFormat="1" spans="1:14">
      <c r="A9460" s="9" t="s">
        <v>18660</v>
      </c>
      <c r="B9460" s="9"/>
      <c r="C9460" s="9" t="s">
        <v>18780</v>
      </c>
      <c r="D9460" s="9" t="s">
        <v>18781</v>
      </c>
      <c r="E9460" s="9" t="s">
        <v>451</v>
      </c>
      <c r="F9460" s="9"/>
      <c r="G9460" s="9"/>
      <c r="H9460" s="10" t="s">
        <v>992</v>
      </c>
      <c r="I9460" s="10"/>
      <c r="J9460" s="9" t="s">
        <v>8480</v>
      </c>
      <c r="K9460" s="9" t="s">
        <v>18415</v>
      </c>
      <c r="L9460" s="9" t="s">
        <v>11816</v>
      </c>
      <c r="M9460" s="9"/>
      <c r="N9460" s="12" t="s">
        <v>18417</v>
      </c>
    </row>
    <row r="9461" customFormat="1" spans="1:14">
      <c r="A9461" s="9" t="s">
        <v>18660</v>
      </c>
      <c r="B9461" s="9"/>
      <c r="C9461" s="9" t="s">
        <v>18782</v>
      </c>
      <c r="D9461" s="9" t="s">
        <v>18783</v>
      </c>
      <c r="E9461" s="9" t="s">
        <v>451</v>
      </c>
      <c r="F9461" s="9"/>
      <c r="G9461" s="9"/>
      <c r="H9461" s="10" t="s">
        <v>992</v>
      </c>
      <c r="I9461" s="10"/>
      <c r="J9461" s="9" t="s">
        <v>8480</v>
      </c>
      <c r="K9461" s="9" t="s">
        <v>18415</v>
      </c>
      <c r="L9461" s="9" t="s">
        <v>11816</v>
      </c>
      <c r="M9461" s="9"/>
      <c r="N9461" s="12" t="s">
        <v>18417</v>
      </c>
    </row>
    <row r="9462" customFormat="1" spans="1:14">
      <c r="A9462" s="9" t="s">
        <v>18660</v>
      </c>
      <c r="B9462" s="9"/>
      <c r="C9462" s="9" t="s">
        <v>18784</v>
      </c>
      <c r="D9462" s="9" t="s">
        <v>18785</v>
      </c>
      <c r="E9462" s="9" t="s">
        <v>451</v>
      </c>
      <c r="F9462" s="9"/>
      <c r="G9462" s="9"/>
      <c r="H9462" s="10" t="s">
        <v>992</v>
      </c>
      <c r="I9462" s="10"/>
      <c r="J9462" s="9" t="s">
        <v>8480</v>
      </c>
      <c r="K9462" s="9" t="s">
        <v>18415</v>
      </c>
      <c r="L9462" s="9" t="s">
        <v>11816</v>
      </c>
      <c r="M9462" s="9"/>
      <c r="N9462" s="12" t="s">
        <v>18417</v>
      </c>
    </row>
    <row r="9463" customFormat="1" spans="1:14">
      <c r="A9463" s="9" t="s">
        <v>18660</v>
      </c>
      <c r="B9463" s="9"/>
      <c r="C9463" s="9" t="s">
        <v>18786</v>
      </c>
      <c r="D9463" s="9" t="s">
        <v>18787</v>
      </c>
      <c r="E9463" s="9" t="s">
        <v>451</v>
      </c>
      <c r="F9463" s="9"/>
      <c r="G9463" s="9"/>
      <c r="H9463" s="10" t="s">
        <v>992</v>
      </c>
      <c r="I9463" s="10"/>
      <c r="J9463" s="9" t="s">
        <v>8480</v>
      </c>
      <c r="K9463" s="9" t="s">
        <v>18415</v>
      </c>
      <c r="L9463" s="10" t="s">
        <v>11816</v>
      </c>
      <c r="M9463" s="9"/>
      <c r="N9463" s="12" t="s">
        <v>18417</v>
      </c>
    </row>
    <row r="9464" customFormat="1" spans="1:14">
      <c r="A9464" s="9" t="s">
        <v>18660</v>
      </c>
      <c r="B9464" s="9"/>
      <c r="C9464" s="9" t="s">
        <v>18788</v>
      </c>
      <c r="D9464" s="9" t="s">
        <v>18789</v>
      </c>
      <c r="E9464" s="9" t="s">
        <v>451</v>
      </c>
      <c r="F9464" s="9"/>
      <c r="G9464" s="9"/>
      <c r="H9464" s="10" t="s">
        <v>992</v>
      </c>
      <c r="I9464" s="10"/>
      <c r="J9464" s="9" t="s">
        <v>8480</v>
      </c>
      <c r="K9464" s="9" t="s">
        <v>18415</v>
      </c>
      <c r="L9464" s="10" t="s">
        <v>11816</v>
      </c>
      <c r="M9464" s="9"/>
      <c r="N9464" s="12" t="s">
        <v>18417</v>
      </c>
    </row>
    <row r="9465" customFormat="1" spans="1:14">
      <c r="A9465" s="9" t="s">
        <v>18660</v>
      </c>
      <c r="B9465" s="9"/>
      <c r="C9465" s="9" t="s">
        <v>18790</v>
      </c>
      <c r="D9465" s="9" t="s">
        <v>18791</v>
      </c>
      <c r="E9465" s="9" t="s">
        <v>451</v>
      </c>
      <c r="F9465" s="9"/>
      <c r="G9465" s="9"/>
      <c r="H9465" s="10" t="s">
        <v>992</v>
      </c>
      <c r="I9465" s="10"/>
      <c r="J9465" s="9" t="s">
        <v>8480</v>
      </c>
      <c r="K9465" s="9" t="s">
        <v>18415</v>
      </c>
      <c r="L9465" s="10" t="s">
        <v>11816</v>
      </c>
      <c r="M9465" s="9"/>
      <c r="N9465" s="12" t="s">
        <v>18417</v>
      </c>
    </row>
    <row r="9466" customFormat="1" spans="1:14">
      <c r="A9466" s="9" t="s">
        <v>18660</v>
      </c>
      <c r="B9466" s="9"/>
      <c r="C9466" s="9" t="s">
        <v>18792</v>
      </c>
      <c r="D9466" s="9" t="s">
        <v>18793</v>
      </c>
      <c r="E9466" s="9" t="s">
        <v>451</v>
      </c>
      <c r="F9466" s="9"/>
      <c r="G9466" s="9"/>
      <c r="H9466" s="10" t="s">
        <v>992</v>
      </c>
      <c r="I9466" s="10"/>
      <c r="J9466" s="9" t="s">
        <v>8480</v>
      </c>
      <c r="K9466" s="9" t="s">
        <v>18415</v>
      </c>
      <c r="L9466" s="10" t="s">
        <v>11816</v>
      </c>
      <c r="M9466" s="9"/>
      <c r="N9466" s="12" t="s">
        <v>18417</v>
      </c>
    </row>
    <row r="9467" customFormat="1" spans="1:14">
      <c r="A9467" s="9" t="s">
        <v>18660</v>
      </c>
      <c r="B9467" s="9"/>
      <c r="C9467" s="9" t="s">
        <v>18794</v>
      </c>
      <c r="D9467" s="9" t="s">
        <v>18795</v>
      </c>
      <c r="E9467" s="9" t="s">
        <v>451</v>
      </c>
      <c r="F9467" s="9"/>
      <c r="G9467" s="9"/>
      <c r="H9467" s="10" t="s">
        <v>992</v>
      </c>
      <c r="I9467" s="10"/>
      <c r="J9467" s="9" t="s">
        <v>8480</v>
      </c>
      <c r="K9467" s="9" t="s">
        <v>18415</v>
      </c>
      <c r="L9467" s="10" t="s">
        <v>11816</v>
      </c>
      <c r="M9467" s="9"/>
      <c r="N9467" s="12" t="s">
        <v>18417</v>
      </c>
    </row>
    <row r="9468" customFormat="1" spans="1:14">
      <c r="A9468" s="9" t="s">
        <v>18660</v>
      </c>
      <c r="B9468" s="9"/>
      <c r="C9468" s="9" t="s">
        <v>18796</v>
      </c>
      <c r="D9468" s="9" t="s">
        <v>18797</v>
      </c>
      <c r="E9468" s="9" t="s">
        <v>451</v>
      </c>
      <c r="F9468" s="9"/>
      <c r="G9468" s="9"/>
      <c r="H9468" s="10" t="s">
        <v>992</v>
      </c>
      <c r="I9468" s="10"/>
      <c r="J9468" s="9" t="s">
        <v>8480</v>
      </c>
      <c r="K9468" s="9" t="s">
        <v>18415</v>
      </c>
      <c r="L9468" s="10" t="s">
        <v>11816</v>
      </c>
      <c r="M9468" s="9"/>
      <c r="N9468" s="12" t="s">
        <v>18417</v>
      </c>
    </row>
    <row r="9469" customFormat="1" spans="1:14">
      <c r="A9469" s="9" t="s">
        <v>18660</v>
      </c>
      <c r="B9469" s="9"/>
      <c r="C9469" s="9" t="s">
        <v>18798</v>
      </c>
      <c r="D9469" s="9" t="s">
        <v>18799</v>
      </c>
      <c r="E9469" s="9" t="s">
        <v>451</v>
      </c>
      <c r="F9469" s="9"/>
      <c r="G9469" s="9"/>
      <c r="H9469" s="10" t="s">
        <v>992</v>
      </c>
      <c r="I9469" s="10"/>
      <c r="J9469" s="9" t="s">
        <v>8480</v>
      </c>
      <c r="K9469" s="9" t="s">
        <v>18415</v>
      </c>
      <c r="L9469" s="10" t="s">
        <v>11816</v>
      </c>
      <c r="M9469" s="9"/>
      <c r="N9469" s="12" t="s">
        <v>18417</v>
      </c>
    </row>
    <row r="9470" customFormat="1" spans="1:14">
      <c r="A9470" s="9" t="s">
        <v>18660</v>
      </c>
      <c r="B9470" s="9"/>
      <c r="C9470" s="9" t="s">
        <v>18800</v>
      </c>
      <c r="D9470" s="9" t="s">
        <v>18801</v>
      </c>
      <c r="E9470" s="9" t="s">
        <v>451</v>
      </c>
      <c r="F9470" s="9"/>
      <c r="G9470" s="9"/>
      <c r="H9470" s="10" t="s">
        <v>992</v>
      </c>
      <c r="I9470" s="10"/>
      <c r="J9470" s="9" t="s">
        <v>8480</v>
      </c>
      <c r="K9470" s="9" t="s">
        <v>18415</v>
      </c>
      <c r="L9470" s="10" t="s">
        <v>11816</v>
      </c>
      <c r="M9470" s="9"/>
      <c r="N9470" s="12" t="s">
        <v>18417</v>
      </c>
    </row>
    <row r="9471" customFormat="1" spans="1:14">
      <c r="A9471" s="9" t="s">
        <v>18660</v>
      </c>
      <c r="B9471" s="9"/>
      <c r="C9471" s="9" t="s">
        <v>18802</v>
      </c>
      <c r="D9471" s="9" t="s">
        <v>18803</v>
      </c>
      <c r="E9471" s="9" t="s">
        <v>451</v>
      </c>
      <c r="F9471" s="9"/>
      <c r="G9471" s="9"/>
      <c r="H9471" s="10" t="s">
        <v>992</v>
      </c>
      <c r="I9471" s="10"/>
      <c r="J9471" s="9" t="s">
        <v>8480</v>
      </c>
      <c r="K9471" s="9" t="s">
        <v>18415</v>
      </c>
      <c r="L9471" s="10" t="s">
        <v>11816</v>
      </c>
      <c r="M9471" s="9"/>
      <c r="N9471" s="12" t="s">
        <v>18417</v>
      </c>
    </row>
    <row r="9472" customFormat="1" spans="1:14">
      <c r="A9472" s="9" t="s">
        <v>18660</v>
      </c>
      <c r="B9472" s="9"/>
      <c r="C9472" s="9" t="s">
        <v>18804</v>
      </c>
      <c r="D9472" s="9" t="s">
        <v>18805</v>
      </c>
      <c r="E9472" s="9" t="s">
        <v>451</v>
      </c>
      <c r="F9472" s="9"/>
      <c r="G9472" s="9"/>
      <c r="H9472" s="10" t="s">
        <v>992</v>
      </c>
      <c r="I9472" s="10"/>
      <c r="J9472" s="9" t="s">
        <v>8480</v>
      </c>
      <c r="K9472" s="9" t="s">
        <v>18415</v>
      </c>
      <c r="L9472" s="10" t="s">
        <v>11816</v>
      </c>
      <c r="M9472" s="9"/>
      <c r="N9472" s="12" t="s">
        <v>18417</v>
      </c>
    </row>
    <row r="9473" customFormat="1" spans="1:14">
      <c r="A9473" s="9" t="s">
        <v>18660</v>
      </c>
      <c r="B9473" s="9"/>
      <c r="C9473" s="9" t="s">
        <v>18806</v>
      </c>
      <c r="D9473" s="9" t="s">
        <v>18807</v>
      </c>
      <c r="E9473" s="9" t="s">
        <v>451</v>
      </c>
      <c r="F9473" s="9"/>
      <c r="G9473" s="9"/>
      <c r="H9473" s="10" t="s">
        <v>992</v>
      </c>
      <c r="I9473" s="10"/>
      <c r="J9473" s="9" t="s">
        <v>8480</v>
      </c>
      <c r="K9473" s="9" t="s">
        <v>18415</v>
      </c>
      <c r="L9473" s="10" t="s">
        <v>11816</v>
      </c>
      <c r="M9473" s="9"/>
      <c r="N9473" s="12" t="s">
        <v>18417</v>
      </c>
    </row>
    <row r="9474" customFormat="1" spans="1:14">
      <c r="A9474" s="9" t="s">
        <v>18660</v>
      </c>
      <c r="B9474" s="9"/>
      <c r="C9474" s="9" t="s">
        <v>18808</v>
      </c>
      <c r="D9474" s="9" t="s">
        <v>18809</v>
      </c>
      <c r="E9474" s="9" t="s">
        <v>451</v>
      </c>
      <c r="F9474" s="9"/>
      <c r="G9474" s="9"/>
      <c r="H9474" s="10" t="s">
        <v>992</v>
      </c>
      <c r="I9474" s="10"/>
      <c r="J9474" s="9" t="s">
        <v>8480</v>
      </c>
      <c r="K9474" s="9" t="s">
        <v>18415</v>
      </c>
      <c r="L9474" s="10" t="s">
        <v>11816</v>
      </c>
      <c r="M9474" s="9"/>
      <c r="N9474" s="12" t="s">
        <v>18417</v>
      </c>
    </row>
    <row r="9475" customFormat="1" spans="1:14">
      <c r="A9475" s="9" t="s">
        <v>18660</v>
      </c>
      <c r="B9475" s="9"/>
      <c r="C9475" s="9" t="s">
        <v>18810</v>
      </c>
      <c r="D9475" s="9" t="s">
        <v>18811</v>
      </c>
      <c r="E9475" s="9" t="s">
        <v>451</v>
      </c>
      <c r="F9475" s="9"/>
      <c r="G9475" s="9"/>
      <c r="H9475" s="10" t="s">
        <v>992</v>
      </c>
      <c r="I9475" s="10"/>
      <c r="J9475" s="9" t="s">
        <v>8480</v>
      </c>
      <c r="K9475" s="9" t="s">
        <v>18415</v>
      </c>
      <c r="L9475" s="10" t="s">
        <v>11816</v>
      </c>
      <c r="M9475" s="9"/>
      <c r="N9475" s="12" t="s">
        <v>18417</v>
      </c>
    </row>
    <row r="9476" customFormat="1" spans="1:14">
      <c r="A9476" s="9" t="s">
        <v>18660</v>
      </c>
      <c r="B9476" s="9"/>
      <c r="C9476" s="9" t="s">
        <v>18812</v>
      </c>
      <c r="D9476" s="9" t="s">
        <v>18813</v>
      </c>
      <c r="E9476" s="10" t="s">
        <v>451</v>
      </c>
      <c r="F9476" s="9"/>
      <c r="G9476" s="9"/>
      <c r="H9476" s="10" t="s">
        <v>992</v>
      </c>
      <c r="I9476" s="9"/>
      <c r="J9476" s="9" t="s">
        <v>8480</v>
      </c>
      <c r="K9476" s="9" t="s">
        <v>18415</v>
      </c>
      <c r="L9476" s="10" t="s">
        <v>11816</v>
      </c>
      <c r="M9476" s="9"/>
      <c r="N9476" s="12" t="s">
        <v>18417</v>
      </c>
    </row>
    <row r="9477" customFormat="1" spans="1:14">
      <c r="A9477" s="9" t="s">
        <v>18660</v>
      </c>
      <c r="B9477" s="9"/>
      <c r="C9477" s="9" t="s">
        <v>18814</v>
      </c>
      <c r="D9477" s="9" t="s">
        <v>18815</v>
      </c>
      <c r="E9477" s="9" t="s">
        <v>451</v>
      </c>
      <c r="F9477" s="9"/>
      <c r="G9477" s="9"/>
      <c r="H9477" s="10" t="s">
        <v>992</v>
      </c>
      <c r="I9477" s="9"/>
      <c r="J9477" s="9" t="s">
        <v>8480</v>
      </c>
      <c r="K9477" s="9" t="s">
        <v>18415</v>
      </c>
      <c r="L9477" s="10" t="s">
        <v>11816</v>
      </c>
      <c r="M9477" s="9"/>
      <c r="N9477" s="12" t="s">
        <v>18417</v>
      </c>
    </row>
    <row r="9478" customFormat="1" spans="1:14">
      <c r="A9478" s="9" t="s">
        <v>18660</v>
      </c>
      <c r="B9478" s="9"/>
      <c r="C9478" s="9" t="s">
        <v>18816</v>
      </c>
      <c r="D9478" s="9" t="s">
        <v>18817</v>
      </c>
      <c r="E9478" s="9" t="s">
        <v>451</v>
      </c>
      <c r="F9478" s="9"/>
      <c r="G9478" s="9"/>
      <c r="H9478" s="10" t="s">
        <v>992</v>
      </c>
      <c r="I9478" s="9"/>
      <c r="J9478" s="9" t="s">
        <v>8480</v>
      </c>
      <c r="K9478" s="9" t="s">
        <v>18415</v>
      </c>
      <c r="L9478" s="10" t="s">
        <v>11816</v>
      </c>
      <c r="M9478" s="9"/>
      <c r="N9478" s="12" t="s">
        <v>18417</v>
      </c>
    </row>
    <row r="9479" customFormat="1" spans="1:14">
      <c r="A9479" s="9" t="s">
        <v>18660</v>
      </c>
      <c r="B9479" s="9"/>
      <c r="C9479" s="9" t="s">
        <v>18818</v>
      </c>
      <c r="D9479" s="9" t="s">
        <v>18819</v>
      </c>
      <c r="E9479" s="9" t="s">
        <v>451</v>
      </c>
      <c r="F9479" s="9"/>
      <c r="G9479" s="9"/>
      <c r="H9479" s="10" t="s">
        <v>992</v>
      </c>
      <c r="I9479" s="9"/>
      <c r="J9479" s="9" t="s">
        <v>8480</v>
      </c>
      <c r="K9479" s="9" t="s">
        <v>18415</v>
      </c>
      <c r="L9479" s="10" t="s">
        <v>11816</v>
      </c>
      <c r="M9479" s="9"/>
      <c r="N9479" s="12" t="s">
        <v>18417</v>
      </c>
    </row>
    <row r="9480" customFormat="1" spans="1:14">
      <c r="A9480" s="9" t="s">
        <v>18660</v>
      </c>
      <c r="B9480" s="9"/>
      <c r="C9480" s="9" t="s">
        <v>18820</v>
      </c>
      <c r="D9480" s="9" t="s">
        <v>18821</v>
      </c>
      <c r="E9480" s="9" t="s">
        <v>451</v>
      </c>
      <c r="F9480" s="9"/>
      <c r="G9480" s="9"/>
      <c r="H9480" s="10" t="s">
        <v>992</v>
      </c>
      <c r="I9480" s="9"/>
      <c r="J9480" s="9" t="s">
        <v>8480</v>
      </c>
      <c r="K9480" s="9" t="s">
        <v>18415</v>
      </c>
      <c r="L9480" s="10" t="s">
        <v>11816</v>
      </c>
      <c r="M9480" s="9"/>
      <c r="N9480" s="12" t="s">
        <v>18417</v>
      </c>
    </row>
    <row r="9481" customFormat="1" spans="1:14">
      <c r="A9481" s="9" t="s">
        <v>18660</v>
      </c>
      <c r="B9481" s="9"/>
      <c r="C9481" s="9" t="s">
        <v>18822</v>
      </c>
      <c r="D9481" s="9" t="s">
        <v>18823</v>
      </c>
      <c r="E9481" s="9" t="s">
        <v>451</v>
      </c>
      <c r="F9481" s="9"/>
      <c r="G9481" s="9"/>
      <c r="H9481" s="10" t="s">
        <v>992</v>
      </c>
      <c r="I9481" s="9"/>
      <c r="J9481" s="9" t="s">
        <v>8480</v>
      </c>
      <c r="K9481" s="9" t="s">
        <v>18415</v>
      </c>
      <c r="L9481" s="10" t="s">
        <v>11816</v>
      </c>
      <c r="M9481" s="9"/>
      <c r="N9481" s="12" t="s">
        <v>18417</v>
      </c>
    </row>
    <row r="9482" customFormat="1" spans="1:14">
      <c r="A9482" s="9" t="s">
        <v>18660</v>
      </c>
      <c r="B9482" s="9"/>
      <c r="C9482" s="9" t="s">
        <v>18824</v>
      </c>
      <c r="D9482" s="9" t="s">
        <v>18825</v>
      </c>
      <c r="E9482" s="9" t="s">
        <v>451</v>
      </c>
      <c r="F9482" s="9"/>
      <c r="G9482" s="9"/>
      <c r="H9482" s="10" t="s">
        <v>992</v>
      </c>
      <c r="I9482" s="9"/>
      <c r="J9482" s="9" t="s">
        <v>8480</v>
      </c>
      <c r="K9482" s="9" t="s">
        <v>18415</v>
      </c>
      <c r="L9482" s="9" t="s">
        <v>11816</v>
      </c>
      <c r="M9482" s="9"/>
      <c r="N9482" s="12" t="s">
        <v>18417</v>
      </c>
    </row>
    <row r="9483" customFormat="1" spans="1:14">
      <c r="A9483" s="9" t="s">
        <v>18660</v>
      </c>
      <c r="B9483" s="9"/>
      <c r="C9483" s="9" t="s">
        <v>18826</v>
      </c>
      <c r="D9483" s="9" t="s">
        <v>18827</v>
      </c>
      <c r="E9483" s="9" t="s">
        <v>451</v>
      </c>
      <c r="F9483" s="9"/>
      <c r="G9483" s="9"/>
      <c r="H9483" s="10" t="s">
        <v>992</v>
      </c>
      <c r="I9483" s="9"/>
      <c r="J9483" s="9" t="s">
        <v>8480</v>
      </c>
      <c r="K9483" s="9" t="s">
        <v>18415</v>
      </c>
      <c r="L9483" s="9" t="s">
        <v>11816</v>
      </c>
      <c r="M9483" s="9"/>
      <c r="N9483" s="12" t="s">
        <v>18417</v>
      </c>
    </row>
    <row r="9484" customFormat="1" spans="1:14">
      <c r="A9484" s="9" t="s">
        <v>18660</v>
      </c>
      <c r="B9484" s="9"/>
      <c r="C9484" s="9" t="s">
        <v>18828</v>
      </c>
      <c r="D9484" s="9" t="s">
        <v>18829</v>
      </c>
      <c r="E9484" s="9" t="s">
        <v>451</v>
      </c>
      <c r="F9484" s="9"/>
      <c r="G9484" s="9"/>
      <c r="H9484" s="10" t="s">
        <v>992</v>
      </c>
      <c r="I9484" s="9"/>
      <c r="J9484" s="9" t="s">
        <v>8480</v>
      </c>
      <c r="K9484" s="9" t="s">
        <v>18415</v>
      </c>
      <c r="L9484" s="9" t="s">
        <v>11816</v>
      </c>
      <c r="M9484" s="9"/>
      <c r="N9484" s="12" t="s">
        <v>18417</v>
      </c>
    </row>
    <row r="9485" customFormat="1" spans="1:14">
      <c r="A9485" s="9" t="s">
        <v>18660</v>
      </c>
      <c r="B9485" s="9"/>
      <c r="C9485" s="9" t="s">
        <v>18830</v>
      </c>
      <c r="D9485" s="9" t="s">
        <v>18831</v>
      </c>
      <c r="E9485" s="9" t="s">
        <v>451</v>
      </c>
      <c r="F9485" s="9"/>
      <c r="G9485" s="9"/>
      <c r="H9485" s="10" t="s">
        <v>992</v>
      </c>
      <c r="I9485" s="9"/>
      <c r="J9485" s="9" t="s">
        <v>8480</v>
      </c>
      <c r="K9485" s="9" t="s">
        <v>18415</v>
      </c>
      <c r="L9485" s="9" t="s">
        <v>11816</v>
      </c>
      <c r="M9485" s="9"/>
      <c r="N9485" s="12" t="s">
        <v>18417</v>
      </c>
    </row>
    <row r="9486" customFormat="1" spans="1:14">
      <c r="A9486" s="9" t="s">
        <v>18660</v>
      </c>
      <c r="B9486" s="9"/>
      <c r="C9486" s="9" t="s">
        <v>18832</v>
      </c>
      <c r="D9486" s="9" t="s">
        <v>18833</v>
      </c>
      <c r="E9486" s="9" t="s">
        <v>451</v>
      </c>
      <c r="F9486" s="9"/>
      <c r="G9486" s="9"/>
      <c r="H9486" s="10" t="s">
        <v>992</v>
      </c>
      <c r="I9486" s="9"/>
      <c r="J9486" s="9" t="s">
        <v>8480</v>
      </c>
      <c r="K9486" s="9" t="s">
        <v>18415</v>
      </c>
      <c r="L9486" s="9" t="s">
        <v>11816</v>
      </c>
      <c r="M9486" s="9"/>
      <c r="N9486" s="12" t="s">
        <v>18417</v>
      </c>
    </row>
    <row r="9487" customFormat="1" spans="1:14">
      <c r="A9487" s="9" t="s">
        <v>18660</v>
      </c>
      <c r="B9487" s="9"/>
      <c r="C9487" s="9" t="s">
        <v>18834</v>
      </c>
      <c r="D9487" s="9" t="s">
        <v>18835</v>
      </c>
      <c r="E9487" s="9" t="s">
        <v>451</v>
      </c>
      <c r="F9487" s="9"/>
      <c r="G9487" s="9"/>
      <c r="H9487" s="10" t="s">
        <v>992</v>
      </c>
      <c r="I9487" s="9"/>
      <c r="J9487" s="9" t="s">
        <v>8480</v>
      </c>
      <c r="K9487" s="9" t="s">
        <v>18415</v>
      </c>
      <c r="L9487" s="9" t="s">
        <v>11816</v>
      </c>
      <c r="M9487" s="9"/>
      <c r="N9487" s="12" t="s">
        <v>18417</v>
      </c>
    </row>
    <row r="9488" customFormat="1" spans="1:14">
      <c r="A9488" s="9" t="s">
        <v>18660</v>
      </c>
      <c r="B9488" s="9"/>
      <c r="C9488" s="9" t="s">
        <v>18836</v>
      </c>
      <c r="D9488" s="9" t="s">
        <v>18837</v>
      </c>
      <c r="E9488" s="9" t="s">
        <v>451</v>
      </c>
      <c r="F9488" s="9"/>
      <c r="G9488" s="9"/>
      <c r="H9488" s="10" t="s">
        <v>992</v>
      </c>
      <c r="I9488" s="9"/>
      <c r="J9488" s="9" t="s">
        <v>8480</v>
      </c>
      <c r="K9488" s="9" t="s">
        <v>18415</v>
      </c>
      <c r="L9488" s="9" t="s">
        <v>11816</v>
      </c>
      <c r="M9488" s="9"/>
      <c r="N9488" s="12" t="s">
        <v>18417</v>
      </c>
    </row>
    <row r="9489" customFormat="1" spans="1:14">
      <c r="A9489" s="9" t="s">
        <v>18660</v>
      </c>
      <c r="B9489" s="9"/>
      <c r="C9489" s="9" t="s">
        <v>18838</v>
      </c>
      <c r="D9489" s="9" t="s">
        <v>18839</v>
      </c>
      <c r="E9489" s="9" t="s">
        <v>451</v>
      </c>
      <c r="F9489" s="9"/>
      <c r="G9489" s="9"/>
      <c r="H9489" s="10" t="s">
        <v>992</v>
      </c>
      <c r="I9489" s="9"/>
      <c r="J9489" s="9" t="s">
        <v>8480</v>
      </c>
      <c r="K9489" s="9" t="s">
        <v>18415</v>
      </c>
      <c r="L9489" s="9" t="s">
        <v>11816</v>
      </c>
      <c r="M9489" s="9"/>
      <c r="N9489" s="12" t="s">
        <v>18417</v>
      </c>
    </row>
    <row r="9490" customFormat="1" spans="1:14">
      <c r="A9490" s="9" t="s">
        <v>18660</v>
      </c>
      <c r="B9490" s="9"/>
      <c r="C9490" s="9" t="s">
        <v>18840</v>
      </c>
      <c r="D9490" s="9" t="s">
        <v>18841</v>
      </c>
      <c r="E9490" s="9" t="s">
        <v>451</v>
      </c>
      <c r="F9490" s="9"/>
      <c r="G9490" s="9"/>
      <c r="H9490" s="10" t="s">
        <v>992</v>
      </c>
      <c r="I9490" s="9"/>
      <c r="J9490" s="9" t="s">
        <v>8480</v>
      </c>
      <c r="K9490" s="9" t="s">
        <v>18415</v>
      </c>
      <c r="L9490" s="9" t="s">
        <v>11816</v>
      </c>
      <c r="M9490" s="9"/>
      <c r="N9490" s="12" t="s">
        <v>18417</v>
      </c>
    </row>
    <row r="9491" customFormat="1" spans="1:14">
      <c r="A9491" s="9" t="s">
        <v>18660</v>
      </c>
      <c r="B9491" s="9"/>
      <c r="C9491" s="9" t="s">
        <v>18842</v>
      </c>
      <c r="D9491" s="9" t="s">
        <v>18843</v>
      </c>
      <c r="E9491" s="9" t="s">
        <v>451</v>
      </c>
      <c r="F9491" s="9"/>
      <c r="G9491" s="9"/>
      <c r="H9491" s="10" t="s">
        <v>992</v>
      </c>
      <c r="I9491" s="9"/>
      <c r="J9491" s="9" t="s">
        <v>8480</v>
      </c>
      <c r="K9491" s="9" t="s">
        <v>18415</v>
      </c>
      <c r="L9491" s="9" t="s">
        <v>11816</v>
      </c>
      <c r="M9491" s="9"/>
      <c r="N9491" s="12" t="s">
        <v>18417</v>
      </c>
    </row>
    <row r="9492" customFormat="1" spans="1:14">
      <c r="A9492" s="9" t="s">
        <v>18660</v>
      </c>
      <c r="B9492" s="9"/>
      <c r="C9492" s="9" t="s">
        <v>18844</v>
      </c>
      <c r="D9492" s="9" t="s">
        <v>18845</v>
      </c>
      <c r="E9492" s="9" t="s">
        <v>451</v>
      </c>
      <c r="F9492" s="9"/>
      <c r="G9492" s="9"/>
      <c r="H9492" s="10" t="s">
        <v>992</v>
      </c>
      <c r="I9492" s="9"/>
      <c r="J9492" s="9" t="s">
        <v>8480</v>
      </c>
      <c r="K9492" s="9" t="s">
        <v>18415</v>
      </c>
      <c r="L9492" s="9" t="s">
        <v>11816</v>
      </c>
      <c r="M9492" s="9"/>
      <c r="N9492" s="12" t="s">
        <v>18417</v>
      </c>
    </row>
    <row r="9493" customFormat="1" spans="1:14">
      <c r="A9493" s="9" t="s">
        <v>18660</v>
      </c>
      <c r="B9493" s="9"/>
      <c r="C9493" s="9" t="s">
        <v>18846</v>
      </c>
      <c r="D9493" s="9" t="s">
        <v>18847</v>
      </c>
      <c r="E9493" s="9" t="s">
        <v>451</v>
      </c>
      <c r="F9493" s="9"/>
      <c r="G9493" s="9"/>
      <c r="H9493" s="10" t="s">
        <v>992</v>
      </c>
      <c r="I9493" s="9"/>
      <c r="J9493" s="9" t="s">
        <v>8480</v>
      </c>
      <c r="K9493" s="9" t="s">
        <v>18415</v>
      </c>
      <c r="L9493" s="9" t="s">
        <v>11816</v>
      </c>
      <c r="M9493" s="9"/>
      <c r="N9493" s="12" t="s">
        <v>18417</v>
      </c>
    </row>
    <row r="9494" customFormat="1" spans="1:14">
      <c r="A9494" s="9" t="s">
        <v>18660</v>
      </c>
      <c r="B9494" s="9"/>
      <c r="C9494" s="9" t="s">
        <v>18848</v>
      </c>
      <c r="D9494" s="9" t="s">
        <v>18849</v>
      </c>
      <c r="E9494" s="9" t="s">
        <v>451</v>
      </c>
      <c r="F9494" s="9"/>
      <c r="G9494" s="9"/>
      <c r="H9494" s="10" t="s">
        <v>992</v>
      </c>
      <c r="I9494" s="9"/>
      <c r="J9494" s="9" t="s">
        <v>8480</v>
      </c>
      <c r="K9494" s="9" t="s">
        <v>18415</v>
      </c>
      <c r="L9494" s="9" t="s">
        <v>11816</v>
      </c>
      <c r="M9494" s="9"/>
      <c r="N9494" s="12" t="s">
        <v>18417</v>
      </c>
    </row>
    <row r="9495" customFormat="1" spans="1:14">
      <c r="A9495" s="9" t="s">
        <v>18660</v>
      </c>
      <c r="B9495" s="9"/>
      <c r="C9495" s="10" t="s">
        <v>18850</v>
      </c>
      <c r="D9495" s="10" t="s">
        <v>18851</v>
      </c>
      <c r="E9495" s="10" t="s">
        <v>451</v>
      </c>
      <c r="F9495" s="10"/>
      <c r="G9495" s="10"/>
      <c r="H9495" s="10" t="s">
        <v>992</v>
      </c>
      <c r="I9495" s="10"/>
      <c r="J9495" s="9" t="s">
        <v>8480</v>
      </c>
      <c r="K9495" s="9" t="s">
        <v>18415</v>
      </c>
      <c r="L9495" s="10" t="s">
        <v>11816</v>
      </c>
      <c r="M9495" s="9" t="s">
        <v>456</v>
      </c>
      <c r="N9495" s="12" t="s">
        <v>18417</v>
      </c>
    </row>
    <row r="9496" customFormat="1" spans="1:14">
      <c r="A9496" s="9" t="s">
        <v>18660</v>
      </c>
      <c r="B9496" s="9"/>
      <c r="C9496" s="9" t="s">
        <v>18852</v>
      </c>
      <c r="D9496" s="9" t="s">
        <v>18853</v>
      </c>
      <c r="E9496" s="9" t="s">
        <v>451</v>
      </c>
      <c r="F9496" s="9"/>
      <c r="G9496" s="9"/>
      <c r="H9496" s="10" t="s">
        <v>992</v>
      </c>
      <c r="I9496" s="10"/>
      <c r="J9496" s="9" t="s">
        <v>8480</v>
      </c>
      <c r="K9496" s="9" t="s">
        <v>18415</v>
      </c>
      <c r="L9496" s="10" t="s">
        <v>11816</v>
      </c>
      <c r="M9496" s="9" t="s">
        <v>456</v>
      </c>
      <c r="N9496" s="12" t="s">
        <v>18417</v>
      </c>
    </row>
    <row r="9497" customFormat="1" spans="1:14">
      <c r="A9497" s="9" t="s">
        <v>18660</v>
      </c>
      <c r="B9497" s="9"/>
      <c r="C9497" s="10" t="s">
        <v>18854</v>
      </c>
      <c r="D9497" s="10" t="s">
        <v>18855</v>
      </c>
      <c r="E9497" s="10" t="s">
        <v>451</v>
      </c>
      <c r="F9497" s="10"/>
      <c r="G9497" s="10"/>
      <c r="H9497" s="10" t="s">
        <v>992</v>
      </c>
      <c r="I9497" s="10"/>
      <c r="J9497" s="9" t="s">
        <v>8480</v>
      </c>
      <c r="K9497" s="9" t="s">
        <v>18415</v>
      </c>
      <c r="L9497" s="10" t="s">
        <v>11816</v>
      </c>
      <c r="M9497" s="9" t="s">
        <v>456</v>
      </c>
      <c r="N9497" s="12" t="s">
        <v>18417</v>
      </c>
    </row>
    <row r="9498" customFormat="1" spans="1:14">
      <c r="A9498" s="9" t="s">
        <v>18660</v>
      </c>
      <c r="B9498" s="9"/>
      <c r="C9498" s="10" t="s">
        <v>18856</v>
      </c>
      <c r="D9498" s="10" t="s">
        <v>18857</v>
      </c>
      <c r="E9498" s="10" t="s">
        <v>451</v>
      </c>
      <c r="F9498" s="10"/>
      <c r="G9498" s="10"/>
      <c r="H9498" s="10" t="s">
        <v>992</v>
      </c>
      <c r="I9498" s="10"/>
      <c r="J9498" s="9" t="s">
        <v>8480</v>
      </c>
      <c r="K9498" s="9" t="s">
        <v>18415</v>
      </c>
      <c r="L9498" s="10" t="s">
        <v>11816</v>
      </c>
      <c r="M9498" s="9" t="s">
        <v>456</v>
      </c>
      <c r="N9498" s="12" t="s">
        <v>18417</v>
      </c>
    </row>
    <row r="9499" customFormat="1" spans="1:14">
      <c r="A9499" s="9" t="s">
        <v>18660</v>
      </c>
      <c r="B9499" s="9"/>
      <c r="C9499" s="10" t="s">
        <v>18858</v>
      </c>
      <c r="D9499" s="10" t="s">
        <v>18859</v>
      </c>
      <c r="E9499" s="10" t="s">
        <v>451</v>
      </c>
      <c r="F9499" s="10"/>
      <c r="G9499" s="10"/>
      <c r="H9499" s="10" t="s">
        <v>992</v>
      </c>
      <c r="I9499" s="10"/>
      <c r="J9499" s="9" t="s">
        <v>8480</v>
      </c>
      <c r="K9499" s="9" t="s">
        <v>18415</v>
      </c>
      <c r="L9499" s="10" t="s">
        <v>11816</v>
      </c>
      <c r="M9499" s="9" t="s">
        <v>456</v>
      </c>
      <c r="N9499" s="12" t="s">
        <v>18417</v>
      </c>
    </row>
    <row r="9500" customFormat="1" spans="1:14">
      <c r="A9500" s="9" t="s">
        <v>18660</v>
      </c>
      <c r="B9500" s="9"/>
      <c r="C9500" s="9" t="s">
        <v>18860</v>
      </c>
      <c r="D9500" s="9" t="s">
        <v>18861</v>
      </c>
      <c r="E9500" s="9" t="s">
        <v>451</v>
      </c>
      <c r="F9500" s="9"/>
      <c r="G9500" s="9"/>
      <c r="H9500" s="10" t="s">
        <v>992</v>
      </c>
      <c r="I9500" s="10"/>
      <c r="J9500" s="9" t="s">
        <v>8480</v>
      </c>
      <c r="K9500" s="9" t="s">
        <v>18415</v>
      </c>
      <c r="L9500" s="10" t="s">
        <v>11816</v>
      </c>
      <c r="M9500" s="9" t="s">
        <v>456</v>
      </c>
      <c r="N9500" s="12" t="s">
        <v>18417</v>
      </c>
    </row>
    <row r="9501" customFormat="1" spans="1:14">
      <c r="A9501" s="9" t="s">
        <v>18660</v>
      </c>
      <c r="B9501" s="9"/>
      <c r="C9501" s="9" t="s">
        <v>18862</v>
      </c>
      <c r="D9501" s="9" t="s">
        <v>18863</v>
      </c>
      <c r="E9501" s="9" t="s">
        <v>451</v>
      </c>
      <c r="F9501" s="9"/>
      <c r="G9501" s="9"/>
      <c r="H9501" s="10" t="s">
        <v>992</v>
      </c>
      <c r="I9501" s="10"/>
      <c r="J9501" s="9" t="s">
        <v>8480</v>
      </c>
      <c r="K9501" s="9" t="s">
        <v>18415</v>
      </c>
      <c r="L9501" s="10" t="s">
        <v>11816</v>
      </c>
      <c r="M9501" s="9" t="s">
        <v>456</v>
      </c>
      <c r="N9501" s="12" t="s">
        <v>18417</v>
      </c>
    </row>
    <row r="9502" customFormat="1" spans="1:14">
      <c r="A9502" s="9" t="s">
        <v>18660</v>
      </c>
      <c r="B9502" s="9"/>
      <c r="C9502" s="9" t="s">
        <v>18864</v>
      </c>
      <c r="D9502" s="9" t="s">
        <v>18865</v>
      </c>
      <c r="E9502" s="9" t="s">
        <v>451</v>
      </c>
      <c r="F9502" s="9"/>
      <c r="G9502" s="9"/>
      <c r="H9502" s="10" t="s">
        <v>992</v>
      </c>
      <c r="I9502" s="10"/>
      <c r="J9502" s="9" t="s">
        <v>8480</v>
      </c>
      <c r="K9502" s="9" t="s">
        <v>18415</v>
      </c>
      <c r="L9502" s="10" t="s">
        <v>11816</v>
      </c>
      <c r="M9502" s="9" t="s">
        <v>456</v>
      </c>
      <c r="N9502" s="12" t="s">
        <v>18417</v>
      </c>
    </row>
    <row r="9503" customFormat="1" spans="1:14">
      <c r="A9503" s="9" t="s">
        <v>18660</v>
      </c>
      <c r="B9503" s="9"/>
      <c r="C9503" s="9" t="s">
        <v>18866</v>
      </c>
      <c r="D9503" s="9" t="s">
        <v>18867</v>
      </c>
      <c r="E9503" s="9" t="s">
        <v>451</v>
      </c>
      <c r="F9503" s="9"/>
      <c r="G9503" s="9"/>
      <c r="H9503" s="10" t="s">
        <v>992</v>
      </c>
      <c r="I9503" s="10"/>
      <c r="J9503" s="9" t="s">
        <v>8480</v>
      </c>
      <c r="K9503" s="9" t="s">
        <v>18415</v>
      </c>
      <c r="L9503" s="10" t="s">
        <v>11816</v>
      </c>
      <c r="M9503" s="9" t="s">
        <v>456</v>
      </c>
      <c r="N9503" s="12" t="s">
        <v>18417</v>
      </c>
    </row>
    <row r="9504" customFormat="1" spans="1:14">
      <c r="A9504" s="9" t="s">
        <v>18660</v>
      </c>
      <c r="B9504" s="9"/>
      <c r="C9504" s="9" t="s">
        <v>18868</v>
      </c>
      <c r="D9504" s="9" t="s">
        <v>18869</v>
      </c>
      <c r="E9504" s="9" t="s">
        <v>451</v>
      </c>
      <c r="F9504" s="9"/>
      <c r="G9504" s="9"/>
      <c r="H9504" s="10" t="s">
        <v>992</v>
      </c>
      <c r="I9504" s="10"/>
      <c r="J9504" s="9" t="s">
        <v>8480</v>
      </c>
      <c r="K9504" s="9" t="s">
        <v>18415</v>
      </c>
      <c r="L9504" s="10" t="s">
        <v>11816</v>
      </c>
      <c r="M9504" s="9" t="s">
        <v>456</v>
      </c>
      <c r="N9504" s="12" t="s">
        <v>18417</v>
      </c>
    </row>
    <row r="9505" customFormat="1" spans="1:14">
      <c r="A9505" s="9" t="s">
        <v>18660</v>
      </c>
      <c r="B9505" s="9"/>
      <c r="C9505" s="9" t="s">
        <v>18870</v>
      </c>
      <c r="D9505" s="9" t="s">
        <v>18871</v>
      </c>
      <c r="E9505" s="9" t="s">
        <v>451</v>
      </c>
      <c r="F9505" s="9"/>
      <c r="G9505" s="9"/>
      <c r="H9505" s="10" t="s">
        <v>992</v>
      </c>
      <c r="I9505" s="10"/>
      <c r="J9505" s="9" t="s">
        <v>8480</v>
      </c>
      <c r="K9505" s="9" t="s">
        <v>18415</v>
      </c>
      <c r="L9505" s="10" t="s">
        <v>11816</v>
      </c>
      <c r="M9505" s="9" t="s">
        <v>456</v>
      </c>
      <c r="N9505" s="12" t="s">
        <v>18417</v>
      </c>
    </row>
    <row r="9506" customFormat="1" spans="1:14">
      <c r="A9506" s="9" t="s">
        <v>18660</v>
      </c>
      <c r="B9506" s="9"/>
      <c r="C9506" s="9" t="s">
        <v>18872</v>
      </c>
      <c r="D9506" s="9" t="s">
        <v>18873</v>
      </c>
      <c r="E9506" s="9" t="s">
        <v>451</v>
      </c>
      <c r="F9506" s="9"/>
      <c r="G9506" s="9"/>
      <c r="H9506" s="10" t="s">
        <v>992</v>
      </c>
      <c r="I9506" s="10"/>
      <c r="J9506" s="9" t="s">
        <v>8480</v>
      </c>
      <c r="K9506" s="9" t="s">
        <v>18415</v>
      </c>
      <c r="L9506" s="10" t="s">
        <v>11816</v>
      </c>
      <c r="M9506" s="9" t="s">
        <v>456</v>
      </c>
      <c r="N9506" s="12" t="s">
        <v>18417</v>
      </c>
    </row>
    <row r="9507" customFormat="1" spans="1:14">
      <c r="A9507" s="9" t="s">
        <v>18660</v>
      </c>
      <c r="B9507" s="9"/>
      <c r="C9507" s="9" t="s">
        <v>18874</v>
      </c>
      <c r="D9507" s="9" t="s">
        <v>18875</v>
      </c>
      <c r="E9507" s="9" t="s">
        <v>451</v>
      </c>
      <c r="F9507" s="9"/>
      <c r="G9507" s="9"/>
      <c r="H9507" s="10" t="s">
        <v>992</v>
      </c>
      <c r="I9507" s="10"/>
      <c r="J9507" s="9" t="s">
        <v>8480</v>
      </c>
      <c r="K9507" s="9" t="s">
        <v>18415</v>
      </c>
      <c r="L9507" s="10" t="s">
        <v>11816</v>
      </c>
      <c r="M9507" s="9" t="s">
        <v>456</v>
      </c>
      <c r="N9507" s="12" t="s">
        <v>18417</v>
      </c>
    </row>
    <row r="9508" customFormat="1" spans="1:14">
      <c r="A9508" s="9" t="s">
        <v>18660</v>
      </c>
      <c r="B9508" s="9"/>
      <c r="C9508" s="9" t="s">
        <v>18876</v>
      </c>
      <c r="D9508" s="9" t="s">
        <v>18875</v>
      </c>
      <c r="E9508" s="9" t="s">
        <v>451</v>
      </c>
      <c r="F9508" s="9"/>
      <c r="G9508" s="9"/>
      <c r="H9508" s="10" t="s">
        <v>992</v>
      </c>
      <c r="I9508" s="10"/>
      <c r="J9508" s="9" t="s">
        <v>8480</v>
      </c>
      <c r="K9508" s="9" t="s">
        <v>18415</v>
      </c>
      <c r="L9508" s="10" t="s">
        <v>11816</v>
      </c>
      <c r="M9508" s="9" t="s">
        <v>456</v>
      </c>
      <c r="N9508" s="12" t="s">
        <v>18417</v>
      </c>
    </row>
    <row r="9509" customFormat="1" spans="1:14">
      <c r="A9509" s="9" t="s">
        <v>18660</v>
      </c>
      <c r="B9509" s="9"/>
      <c r="C9509" s="10" t="s">
        <v>18877</v>
      </c>
      <c r="D9509" s="10" t="s">
        <v>18873</v>
      </c>
      <c r="E9509" s="10" t="s">
        <v>451</v>
      </c>
      <c r="F9509" s="10"/>
      <c r="G9509" s="10"/>
      <c r="H9509" s="10" t="s">
        <v>992</v>
      </c>
      <c r="I9509" s="10"/>
      <c r="J9509" s="9" t="s">
        <v>8480</v>
      </c>
      <c r="K9509" s="9" t="s">
        <v>18415</v>
      </c>
      <c r="L9509" s="10" t="s">
        <v>11816</v>
      </c>
      <c r="M9509" s="9" t="s">
        <v>456</v>
      </c>
      <c r="N9509" s="12" t="s">
        <v>18417</v>
      </c>
    </row>
    <row r="9510" customFormat="1" spans="1:14">
      <c r="A9510" s="9" t="s">
        <v>18660</v>
      </c>
      <c r="B9510" s="9"/>
      <c r="C9510" s="9" t="s">
        <v>18878</v>
      </c>
      <c r="D9510" s="9" t="s">
        <v>18879</v>
      </c>
      <c r="E9510" s="9" t="s">
        <v>451</v>
      </c>
      <c r="F9510" s="9"/>
      <c r="G9510" s="9"/>
      <c r="H9510" s="10" t="s">
        <v>992</v>
      </c>
      <c r="I9510" s="10"/>
      <c r="J9510" s="9" t="s">
        <v>8480</v>
      </c>
      <c r="K9510" s="9" t="s">
        <v>18415</v>
      </c>
      <c r="L9510" s="10" t="s">
        <v>11816</v>
      </c>
      <c r="M9510" s="9" t="s">
        <v>456</v>
      </c>
      <c r="N9510" s="12" t="s">
        <v>18417</v>
      </c>
    </row>
    <row r="9511" customFormat="1" spans="1:14">
      <c r="A9511" s="9" t="s">
        <v>18660</v>
      </c>
      <c r="B9511" s="9"/>
      <c r="C9511" s="10" t="s">
        <v>18880</v>
      </c>
      <c r="D9511" s="10" t="s">
        <v>18881</v>
      </c>
      <c r="E9511" s="10" t="s">
        <v>451</v>
      </c>
      <c r="F9511" s="10"/>
      <c r="G9511" s="10"/>
      <c r="H9511" s="10" t="s">
        <v>992</v>
      </c>
      <c r="I9511" s="10"/>
      <c r="J9511" s="9" t="s">
        <v>8480</v>
      </c>
      <c r="K9511" s="9" t="s">
        <v>18415</v>
      </c>
      <c r="L9511" s="10" t="s">
        <v>11816</v>
      </c>
      <c r="M9511" s="9" t="s">
        <v>456</v>
      </c>
      <c r="N9511" s="12" t="s">
        <v>18417</v>
      </c>
    </row>
    <row r="9512" customFormat="1" spans="1:14">
      <c r="A9512" s="9" t="s">
        <v>18660</v>
      </c>
      <c r="B9512" s="9"/>
      <c r="C9512" s="9" t="s">
        <v>18882</v>
      </c>
      <c r="D9512" s="9" t="s">
        <v>18883</v>
      </c>
      <c r="E9512" s="9" t="s">
        <v>451</v>
      </c>
      <c r="F9512" s="9"/>
      <c r="G9512" s="9"/>
      <c r="H9512" s="10" t="s">
        <v>992</v>
      </c>
      <c r="I9512" s="10"/>
      <c r="J9512" s="9" t="s">
        <v>8480</v>
      </c>
      <c r="K9512" s="9" t="s">
        <v>18415</v>
      </c>
      <c r="L9512" s="10" t="s">
        <v>11816</v>
      </c>
      <c r="M9512" s="9" t="s">
        <v>456</v>
      </c>
      <c r="N9512" s="12" t="s">
        <v>18417</v>
      </c>
    </row>
    <row r="9513" customFormat="1" spans="1:14">
      <c r="A9513" s="9" t="s">
        <v>18660</v>
      </c>
      <c r="B9513" s="9"/>
      <c r="C9513" s="9" t="s">
        <v>18884</v>
      </c>
      <c r="D9513" s="9" t="s">
        <v>18885</v>
      </c>
      <c r="E9513" s="9" t="s">
        <v>451</v>
      </c>
      <c r="F9513" s="9"/>
      <c r="G9513" s="9"/>
      <c r="H9513" s="10" t="s">
        <v>992</v>
      </c>
      <c r="I9513" s="10"/>
      <c r="J9513" s="9" t="s">
        <v>8480</v>
      </c>
      <c r="K9513" s="9" t="s">
        <v>18415</v>
      </c>
      <c r="L9513" s="10" t="s">
        <v>11816</v>
      </c>
      <c r="M9513" s="9" t="s">
        <v>456</v>
      </c>
      <c r="N9513" s="12" t="s">
        <v>18417</v>
      </c>
    </row>
    <row r="9514" customFormat="1" spans="1:14">
      <c r="A9514" s="9" t="s">
        <v>18660</v>
      </c>
      <c r="B9514" s="9"/>
      <c r="C9514" s="10" t="s">
        <v>18886</v>
      </c>
      <c r="D9514" s="10" t="s">
        <v>18887</v>
      </c>
      <c r="E9514" s="10" t="s">
        <v>451</v>
      </c>
      <c r="F9514" s="10"/>
      <c r="G9514" s="10"/>
      <c r="H9514" s="10" t="s">
        <v>992</v>
      </c>
      <c r="I9514" s="10"/>
      <c r="J9514" s="9" t="s">
        <v>8480</v>
      </c>
      <c r="K9514" s="9" t="s">
        <v>18415</v>
      </c>
      <c r="L9514" s="10" t="s">
        <v>11816</v>
      </c>
      <c r="M9514" s="9" t="s">
        <v>456</v>
      </c>
      <c r="N9514" s="12" t="s">
        <v>18417</v>
      </c>
    </row>
    <row r="9515" customFormat="1" spans="1:14">
      <c r="A9515" s="9" t="s">
        <v>18660</v>
      </c>
      <c r="B9515" s="9"/>
      <c r="C9515" s="9" t="s">
        <v>18888</v>
      </c>
      <c r="D9515" s="9" t="s">
        <v>18889</v>
      </c>
      <c r="E9515" s="9" t="s">
        <v>451</v>
      </c>
      <c r="F9515" s="9"/>
      <c r="G9515" s="9"/>
      <c r="H9515" s="10" t="s">
        <v>992</v>
      </c>
      <c r="I9515" s="10"/>
      <c r="J9515" s="9" t="s">
        <v>8480</v>
      </c>
      <c r="K9515" s="9" t="s">
        <v>18415</v>
      </c>
      <c r="L9515" s="10" t="s">
        <v>11816</v>
      </c>
      <c r="M9515" s="9" t="s">
        <v>456</v>
      </c>
      <c r="N9515" s="12" t="s">
        <v>18417</v>
      </c>
    </row>
    <row r="9516" customFormat="1" spans="1:14">
      <c r="A9516" s="9" t="s">
        <v>18660</v>
      </c>
      <c r="B9516" s="9"/>
      <c r="C9516" s="9" t="s">
        <v>18890</v>
      </c>
      <c r="D9516" s="9" t="s">
        <v>18891</v>
      </c>
      <c r="E9516" s="9" t="s">
        <v>451</v>
      </c>
      <c r="F9516" s="9"/>
      <c r="G9516" s="9"/>
      <c r="H9516" s="10" t="s">
        <v>992</v>
      </c>
      <c r="I9516" s="10"/>
      <c r="J9516" s="9" t="s">
        <v>8480</v>
      </c>
      <c r="K9516" s="9" t="s">
        <v>18415</v>
      </c>
      <c r="L9516" s="10" t="s">
        <v>11816</v>
      </c>
      <c r="M9516" s="9" t="s">
        <v>456</v>
      </c>
      <c r="N9516" s="12" t="s">
        <v>18417</v>
      </c>
    </row>
    <row r="9517" customFormat="1" spans="1:14">
      <c r="A9517" s="9" t="s">
        <v>18660</v>
      </c>
      <c r="B9517" s="9"/>
      <c r="C9517" s="9" t="s">
        <v>18892</v>
      </c>
      <c r="D9517" s="9" t="s">
        <v>18893</v>
      </c>
      <c r="E9517" s="9" t="s">
        <v>451</v>
      </c>
      <c r="F9517" s="9"/>
      <c r="G9517" s="9"/>
      <c r="H9517" s="10" t="s">
        <v>992</v>
      </c>
      <c r="I9517" s="10"/>
      <c r="J9517" s="9" t="s">
        <v>8480</v>
      </c>
      <c r="K9517" s="9" t="s">
        <v>18415</v>
      </c>
      <c r="L9517" s="10" t="s">
        <v>11816</v>
      </c>
      <c r="M9517" s="9" t="s">
        <v>456</v>
      </c>
      <c r="N9517" s="12" t="s">
        <v>18417</v>
      </c>
    </row>
    <row r="9518" customFormat="1" spans="1:14">
      <c r="A9518" s="9" t="s">
        <v>18660</v>
      </c>
      <c r="B9518" s="9"/>
      <c r="C9518" s="9" t="s">
        <v>18894</v>
      </c>
      <c r="D9518" s="9" t="s">
        <v>18895</v>
      </c>
      <c r="E9518" s="9" t="s">
        <v>451</v>
      </c>
      <c r="F9518" s="9"/>
      <c r="G9518" s="9"/>
      <c r="H9518" s="10" t="s">
        <v>992</v>
      </c>
      <c r="I9518" s="10"/>
      <c r="J9518" s="9" t="s">
        <v>8480</v>
      </c>
      <c r="K9518" s="9" t="s">
        <v>18415</v>
      </c>
      <c r="L9518" s="10" t="s">
        <v>11816</v>
      </c>
      <c r="M9518" s="9" t="s">
        <v>456</v>
      </c>
      <c r="N9518" s="12" t="s">
        <v>18417</v>
      </c>
    </row>
    <row r="9519" customFormat="1" spans="1:14">
      <c r="A9519" s="9" t="s">
        <v>18660</v>
      </c>
      <c r="B9519" s="9"/>
      <c r="C9519" s="10" t="s">
        <v>18896</v>
      </c>
      <c r="D9519" s="10" t="s">
        <v>18897</v>
      </c>
      <c r="E9519" s="10" t="s">
        <v>451</v>
      </c>
      <c r="F9519" s="10"/>
      <c r="G9519" s="10"/>
      <c r="H9519" s="10" t="s">
        <v>992</v>
      </c>
      <c r="I9519" s="10"/>
      <c r="J9519" s="9" t="s">
        <v>8480</v>
      </c>
      <c r="K9519" s="9" t="s">
        <v>18415</v>
      </c>
      <c r="L9519" s="10" t="s">
        <v>11816</v>
      </c>
      <c r="M9519" s="9" t="s">
        <v>456</v>
      </c>
      <c r="N9519" s="12" t="s">
        <v>18417</v>
      </c>
    </row>
    <row r="9520" customFormat="1" spans="1:14">
      <c r="A9520" s="9" t="s">
        <v>18660</v>
      </c>
      <c r="B9520" s="9"/>
      <c r="C9520" s="9" t="s">
        <v>18898</v>
      </c>
      <c r="D9520" s="9" t="s">
        <v>18899</v>
      </c>
      <c r="E9520" s="9" t="s">
        <v>451</v>
      </c>
      <c r="F9520" s="9"/>
      <c r="G9520" s="9"/>
      <c r="H9520" s="10" t="s">
        <v>992</v>
      </c>
      <c r="I9520" s="10"/>
      <c r="J9520" s="9" t="s">
        <v>8480</v>
      </c>
      <c r="K9520" s="9" t="s">
        <v>18415</v>
      </c>
      <c r="L9520" s="10" t="s">
        <v>11816</v>
      </c>
      <c r="M9520" s="9" t="s">
        <v>456</v>
      </c>
      <c r="N9520" s="12" t="s">
        <v>18417</v>
      </c>
    </row>
    <row r="9521" customFormat="1" spans="1:14">
      <c r="A9521" s="9" t="s">
        <v>18660</v>
      </c>
      <c r="B9521" s="9"/>
      <c r="C9521" s="9" t="s">
        <v>18900</v>
      </c>
      <c r="D9521" s="9" t="s">
        <v>18901</v>
      </c>
      <c r="E9521" s="9" t="s">
        <v>451</v>
      </c>
      <c r="F9521" s="9"/>
      <c r="G9521" s="9"/>
      <c r="H9521" s="10" t="s">
        <v>992</v>
      </c>
      <c r="I9521" s="10"/>
      <c r="J9521" s="9" t="s">
        <v>8480</v>
      </c>
      <c r="K9521" s="9" t="s">
        <v>18415</v>
      </c>
      <c r="L9521" s="10" t="s">
        <v>11816</v>
      </c>
      <c r="M9521" s="9" t="s">
        <v>456</v>
      </c>
      <c r="N9521" s="12" t="s">
        <v>18417</v>
      </c>
    </row>
    <row r="9522" customFormat="1" spans="1:14">
      <c r="A9522" s="9" t="s">
        <v>18660</v>
      </c>
      <c r="B9522" s="9"/>
      <c r="C9522" s="9" t="s">
        <v>18902</v>
      </c>
      <c r="D9522" s="9" t="s">
        <v>18903</v>
      </c>
      <c r="E9522" s="9" t="s">
        <v>451</v>
      </c>
      <c r="F9522" s="9"/>
      <c r="G9522" s="9"/>
      <c r="H9522" s="10" t="s">
        <v>992</v>
      </c>
      <c r="I9522" s="10"/>
      <c r="J9522" s="9" t="s">
        <v>8480</v>
      </c>
      <c r="K9522" s="9" t="s">
        <v>18415</v>
      </c>
      <c r="L9522" s="10" t="s">
        <v>11816</v>
      </c>
      <c r="M9522" s="9" t="s">
        <v>456</v>
      </c>
      <c r="N9522" s="12" t="s">
        <v>18417</v>
      </c>
    </row>
    <row r="9523" customFormat="1" spans="1:14">
      <c r="A9523" s="9" t="s">
        <v>18660</v>
      </c>
      <c r="B9523" s="9"/>
      <c r="C9523" s="9" t="s">
        <v>18904</v>
      </c>
      <c r="D9523" s="9" t="s">
        <v>18905</v>
      </c>
      <c r="E9523" s="9" t="s">
        <v>451</v>
      </c>
      <c r="F9523" s="9"/>
      <c r="G9523" s="9"/>
      <c r="H9523" s="10" t="s">
        <v>992</v>
      </c>
      <c r="I9523" s="10"/>
      <c r="J9523" s="9" t="s">
        <v>8480</v>
      </c>
      <c r="K9523" s="9" t="s">
        <v>18415</v>
      </c>
      <c r="L9523" s="10" t="s">
        <v>11816</v>
      </c>
      <c r="M9523" s="9" t="s">
        <v>456</v>
      </c>
      <c r="N9523" s="12" t="s">
        <v>18417</v>
      </c>
    </row>
    <row r="9524" customFormat="1" spans="1:14">
      <c r="A9524" s="9" t="s">
        <v>18660</v>
      </c>
      <c r="B9524" s="9"/>
      <c r="C9524" s="10" t="s">
        <v>18906</v>
      </c>
      <c r="D9524" s="10" t="s">
        <v>18907</v>
      </c>
      <c r="E9524" s="10" t="s">
        <v>451</v>
      </c>
      <c r="F9524" s="10"/>
      <c r="G9524" s="10"/>
      <c r="H9524" s="10" t="s">
        <v>992</v>
      </c>
      <c r="I9524" s="10"/>
      <c r="J9524" s="9" t="s">
        <v>8480</v>
      </c>
      <c r="K9524" s="9" t="s">
        <v>18415</v>
      </c>
      <c r="L9524" s="10" t="s">
        <v>11816</v>
      </c>
      <c r="M9524" s="9" t="s">
        <v>456</v>
      </c>
      <c r="N9524" s="12" t="s">
        <v>18417</v>
      </c>
    </row>
    <row r="9525" customFormat="1" spans="1:14">
      <c r="A9525" s="9" t="s">
        <v>18660</v>
      </c>
      <c r="B9525" s="9"/>
      <c r="C9525" s="10" t="s">
        <v>18908</v>
      </c>
      <c r="D9525" s="10" t="s">
        <v>18909</v>
      </c>
      <c r="E9525" s="10" t="s">
        <v>451</v>
      </c>
      <c r="F9525" s="10"/>
      <c r="G9525" s="10"/>
      <c r="H9525" s="10" t="s">
        <v>992</v>
      </c>
      <c r="I9525" s="10"/>
      <c r="J9525" s="9" t="s">
        <v>8480</v>
      </c>
      <c r="K9525" s="9" t="s">
        <v>18415</v>
      </c>
      <c r="L9525" s="10" t="s">
        <v>11816</v>
      </c>
      <c r="M9525" s="9" t="s">
        <v>456</v>
      </c>
      <c r="N9525" s="12" t="s">
        <v>18417</v>
      </c>
    </row>
    <row r="9526" customFormat="1" spans="1:14">
      <c r="A9526" s="9" t="s">
        <v>18660</v>
      </c>
      <c r="B9526" s="10"/>
      <c r="C9526" s="10" t="s">
        <v>18910</v>
      </c>
      <c r="D9526" s="10" t="s">
        <v>18911</v>
      </c>
      <c r="E9526" s="10" t="s">
        <v>451</v>
      </c>
      <c r="F9526" s="10"/>
      <c r="G9526" s="10"/>
      <c r="H9526" s="10" t="s">
        <v>992</v>
      </c>
      <c r="I9526" s="10"/>
      <c r="J9526" s="9" t="s">
        <v>8480</v>
      </c>
      <c r="K9526" s="9" t="s">
        <v>18415</v>
      </c>
      <c r="L9526" s="10" t="s">
        <v>11816</v>
      </c>
      <c r="M9526" s="9" t="s">
        <v>456</v>
      </c>
      <c r="N9526" s="12" t="s">
        <v>18417</v>
      </c>
    </row>
    <row r="9527" customFormat="1" spans="1:14">
      <c r="A9527" s="9" t="s">
        <v>18660</v>
      </c>
      <c r="B9527" s="9"/>
      <c r="C9527" s="9" t="s">
        <v>18912</v>
      </c>
      <c r="D9527" s="9" t="s">
        <v>18913</v>
      </c>
      <c r="E9527" s="9" t="s">
        <v>451</v>
      </c>
      <c r="F9527" s="9"/>
      <c r="G9527" s="9"/>
      <c r="H9527" s="10" t="s">
        <v>992</v>
      </c>
      <c r="I9527" s="10"/>
      <c r="J9527" s="9" t="s">
        <v>8480</v>
      </c>
      <c r="K9527" s="9" t="s">
        <v>18415</v>
      </c>
      <c r="L9527" s="10" t="s">
        <v>11816</v>
      </c>
      <c r="M9527" s="9" t="s">
        <v>456</v>
      </c>
      <c r="N9527" s="12" t="s">
        <v>18417</v>
      </c>
    </row>
    <row r="9528" customFormat="1" spans="1:14">
      <c r="A9528" s="9" t="s">
        <v>18660</v>
      </c>
      <c r="B9528" s="9"/>
      <c r="C9528" s="9" t="s">
        <v>18914</v>
      </c>
      <c r="D9528" s="9" t="s">
        <v>18915</v>
      </c>
      <c r="E9528" s="9" t="s">
        <v>451</v>
      </c>
      <c r="F9528" s="9"/>
      <c r="G9528" s="9"/>
      <c r="H9528" s="10" t="s">
        <v>992</v>
      </c>
      <c r="I9528" s="10"/>
      <c r="J9528" s="9" t="s">
        <v>8480</v>
      </c>
      <c r="K9528" s="9" t="s">
        <v>18415</v>
      </c>
      <c r="L9528" s="10" t="s">
        <v>11816</v>
      </c>
      <c r="M9528" s="9" t="s">
        <v>456</v>
      </c>
      <c r="N9528" s="12" t="s">
        <v>18417</v>
      </c>
    </row>
    <row r="9529" customFormat="1" spans="1:14">
      <c r="A9529" s="9" t="s">
        <v>18660</v>
      </c>
      <c r="B9529" s="9"/>
      <c r="C9529" s="9" t="s">
        <v>18916</v>
      </c>
      <c r="D9529" s="9" t="s">
        <v>18917</v>
      </c>
      <c r="E9529" s="9" t="s">
        <v>451</v>
      </c>
      <c r="F9529" s="9"/>
      <c r="G9529" s="9"/>
      <c r="H9529" s="10" t="s">
        <v>992</v>
      </c>
      <c r="I9529" s="10"/>
      <c r="J9529" s="9" t="s">
        <v>8480</v>
      </c>
      <c r="K9529" s="9" t="s">
        <v>18415</v>
      </c>
      <c r="L9529" s="10" t="s">
        <v>11816</v>
      </c>
      <c r="M9529" s="9" t="s">
        <v>456</v>
      </c>
      <c r="N9529" s="12" t="s">
        <v>18417</v>
      </c>
    </row>
    <row r="9530" customFormat="1" spans="1:14">
      <c r="A9530" s="9" t="s">
        <v>18660</v>
      </c>
      <c r="B9530" s="9"/>
      <c r="C9530" s="9" t="s">
        <v>18918</v>
      </c>
      <c r="D9530" s="9" t="s">
        <v>18919</v>
      </c>
      <c r="E9530" s="9" t="s">
        <v>451</v>
      </c>
      <c r="F9530" s="9"/>
      <c r="G9530" s="9"/>
      <c r="H9530" s="10" t="s">
        <v>992</v>
      </c>
      <c r="I9530" s="10"/>
      <c r="J9530" s="9" t="s">
        <v>8480</v>
      </c>
      <c r="K9530" s="9" t="s">
        <v>18415</v>
      </c>
      <c r="L9530" s="10" t="s">
        <v>11816</v>
      </c>
      <c r="M9530" s="9" t="s">
        <v>456</v>
      </c>
      <c r="N9530" s="12" t="s">
        <v>18417</v>
      </c>
    </row>
    <row r="9531" customFormat="1" spans="1:14">
      <c r="A9531" s="9" t="s">
        <v>18660</v>
      </c>
      <c r="B9531" s="9"/>
      <c r="C9531" s="9" t="s">
        <v>18920</v>
      </c>
      <c r="D9531" s="9" t="s">
        <v>18921</v>
      </c>
      <c r="E9531" s="9" t="s">
        <v>451</v>
      </c>
      <c r="F9531" s="9"/>
      <c r="G9531" s="9"/>
      <c r="H9531" s="10" t="s">
        <v>992</v>
      </c>
      <c r="I9531" s="10"/>
      <c r="J9531" s="9" t="s">
        <v>8480</v>
      </c>
      <c r="K9531" s="9" t="s">
        <v>18415</v>
      </c>
      <c r="L9531" s="10" t="s">
        <v>11816</v>
      </c>
      <c r="M9531" s="9" t="s">
        <v>456</v>
      </c>
      <c r="N9531" s="12" t="s">
        <v>18417</v>
      </c>
    </row>
    <row r="9532" customFormat="1" spans="1:14">
      <c r="A9532" s="9" t="s">
        <v>18660</v>
      </c>
      <c r="B9532" s="9"/>
      <c r="C9532" s="9" t="s">
        <v>18922</v>
      </c>
      <c r="D9532" s="9" t="s">
        <v>18923</v>
      </c>
      <c r="E9532" s="9" t="s">
        <v>451</v>
      </c>
      <c r="F9532" s="9"/>
      <c r="G9532" s="9"/>
      <c r="H9532" s="10" t="s">
        <v>992</v>
      </c>
      <c r="I9532" s="10"/>
      <c r="J9532" s="9" t="s">
        <v>8480</v>
      </c>
      <c r="K9532" s="9" t="s">
        <v>18415</v>
      </c>
      <c r="L9532" s="10" t="s">
        <v>11816</v>
      </c>
      <c r="M9532" s="9" t="s">
        <v>456</v>
      </c>
      <c r="N9532" s="12" t="s">
        <v>18417</v>
      </c>
    </row>
    <row r="9533" customFormat="1" spans="1:14">
      <c r="A9533" s="9" t="s">
        <v>18660</v>
      </c>
      <c r="B9533" s="9"/>
      <c r="C9533" s="9" t="s">
        <v>18924</v>
      </c>
      <c r="D9533" s="9" t="s">
        <v>18925</v>
      </c>
      <c r="E9533" s="9" t="s">
        <v>451</v>
      </c>
      <c r="F9533" s="9"/>
      <c r="G9533" s="9"/>
      <c r="H9533" s="10" t="s">
        <v>992</v>
      </c>
      <c r="I9533" s="10"/>
      <c r="J9533" s="9" t="s">
        <v>8480</v>
      </c>
      <c r="K9533" s="9" t="s">
        <v>18415</v>
      </c>
      <c r="L9533" s="10" t="s">
        <v>11816</v>
      </c>
      <c r="M9533" s="9" t="s">
        <v>456</v>
      </c>
      <c r="N9533" s="12" t="s">
        <v>18417</v>
      </c>
    </row>
    <row r="9534" customFormat="1" spans="1:14">
      <c r="A9534" s="9" t="s">
        <v>18660</v>
      </c>
      <c r="B9534" s="9"/>
      <c r="C9534" s="9" t="s">
        <v>18926</v>
      </c>
      <c r="D9534" s="9" t="s">
        <v>18927</v>
      </c>
      <c r="E9534" s="9" t="s">
        <v>451</v>
      </c>
      <c r="F9534" s="9"/>
      <c r="G9534" s="9"/>
      <c r="H9534" s="10" t="s">
        <v>992</v>
      </c>
      <c r="I9534" s="10"/>
      <c r="J9534" s="9" t="s">
        <v>8480</v>
      </c>
      <c r="K9534" s="9" t="s">
        <v>18415</v>
      </c>
      <c r="L9534" s="10" t="s">
        <v>11816</v>
      </c>
      <c r="M9534" s="9" t="s">
        <v>456</v>
      </c>
      <c r="N9534" s="12" t="s">
        <v>18417</v>
      </c>
    </row>
    <row r="9535" customFormat="1" spans="1:14">
      <c r="A9535" s="9" t="s">
        <v>18660</v>
      </c>
      <c r="B9535" s="9"/>
      <c r="C9535" s="9" t="s">
        <v>18928</v>
      </c>
      <c r="D9535" s="9" t="s">
        <v>18929</v>
      </c>
      <c r="E9535" s="9" t="s">
        <v>451</v>
      </c>
      <c r="F9535" s="9"/>
      <c r="G9535" s="9"/>
      <c r="H9535" s="10" t="s">
        <v>992</v>
      </c>
      <c r="I9535" s="10"/>
      <c r="J9535" s="9" t="s">
        <v>8480</v>
      </c>
      <c r="K9535" s="9" t="s">
        <v>18415</v>
      </c>
      <c r="L9535" s="10" t="s">
        <v>11816</v>
      </c>
      <c r="M9535" s="9" t="s">
        <v>456</v>
      </c>
      <c r="N9535" s="12" t="s">
        <v>18417</v>
      </c>
    </row>
    <row r="9536" customFormat="1" spans="1:14">
      <c r="A9536" s="9" t="s">
        <v>18660</v>
      </c>
      <c r="B9536" s="9"/>
      <c r="C9536" s="9" t="s">
        <v>18930</v>
      </c>
      <c r="D9536" s="9" t="s">
        <v>18931</v>
      </c>
      <c r="E9536" s="9" t="s">
        <v>451</v>
      </c>
      <c r="F9536" s="9"/>
      <c r="G9536" s="9"/>
      <c r="H9536" s="10" t="s">
        <v>992</v>
      </c>
      <c r="I9536" s="10"/>
      <c r="J9536" s="9" t="s">
        <v>8480</v>
      </c>
      <c r="K9536" s="9" t="s">
        <v>18415</v>
      </c>
      <c r="L9536" s="10" t="s">
        <v>11816</v>
      </c>
      <c r="M9536" s="9" t="s">
        <v>456</v>
      </c>
      <c r="N9536" s="12" t="s">
        <v>18417</v>
      </c>
    </row>
    <row r="9537" customFormat="1" spans="1:14">
      <c r="A9537" s="9" t="s">
        <v>18660</v>
      </c>
      <c r="B9537" s="9"/>
      <c r="C9537" s="9" t="s">
        <v>18932</v>
      </c>
      <c r="D9537" s="9" t="s">
        <v>18933</v>
      </c>
      <c r="E9537" s="9" t="s">
        <v>451</v>
      </c>
      <c r="F9537" s="9"/>
      <c r="G9537" s="9"/>
      <c r="H9537" s="10" t="s">
        <v>992</v>
      </c>
      <c r="I9537" s="10"/>
      <c r="J9537" s="9" t="s">
        <v>8480</v>
      </c>
      <c r="K9537" s="9" t="s">
        <v>18415</v>
      </c>
      <c r="L9537" s="10" t="s">
        <v>11816</v>
      </c>
      <c r="M9537" s="9" t="s">
        <v>456</v>
      </c>
      <c r="N9537" s="12" t="s">
        <v>18417</v>
      </c>
    </row>
    <row r="9538" customFormat="1" spans="1:14">
      <c r="A9538" s="9" t="s">
        <v>18660</v>
      </c>
      <c r="B9538" s="9"/>
      <c r="C9538" s="9" t="s">
        <v>18934</v>
      </c>
      <c r="D9538" s="9" t="s">
        <v>18935</v>
      </c>
      <c r="E9538" s="9" t="s">
        <v>451</v>
      </c>
      <c r="F9538" s="9"/>
      <c r="G9538" s="9"/>
      <c r="H9538" s="10" t="s">
        <v>992</v>
      </c>
      <c r="I9538" s="10"/>
      <c r="J9538" s="9" t="s">
        <v>8480</v>
      </c>
      <c r="K9538" s="9" t="s">
        <v>18415</v>
      </c>
      <c r="L9538" s="10" t="s">
        <v>11816</v>
      </c>
      <c r="M9538" s="9" t="s">
        <v>456</v>
      </c>
      <c r="N9538" s="12" t="s">
        <v>18417</v>
      </c>
    </row>
    <row r="9539" customFormat="1" spans="1:14">
      <c r="A9539" s="9" t="s">
        <v>18660</v>
      </c>
      <c r="B9539" s="9"/>
      <c r="C9539" s="9" t="s">
        <v>18936</v>
      </c>
      <c r="D9539" s="9" t="s">
        <v>18937</v>
      </c>
      <c r="E9539" s="9" t="s">
        <v>451</v>
      </c>
      <c r="F9539" s="9"/>
      <c r="G9539" s="9"/>
      <c r="H9539" s="10" t="s">
        <v>992</v>
      </c>
      <c r="I9539" s="10"/>
      <c r="J9539" s="9" t="s">
        <v>8480</v>
      </c>
      <c r="K9539" s="9" t="s">
        <v>18415</v>
      </c>
      <c r="L9539" s="10" t="s">
        <v>11816</v>
      </c>
      <c r="M9539" s="9" t="s">
        <v>456</v>
      </c>
      <c r="N9539" s="12" t="s">
        <v>18417</v>
      </c>
    </row>
    <row r="9540" customFormat="1" spans="1:14">
      <c r="A9540" s="9" t="s">
        <v>18660</v>
      </c>
      <c r="B9540" s="9"/>
      <c r="C9540" s="9" t="s">
        <v>18938</v>
      </c>
      <c r="D9540" s="9" t="s">
        <v>14862</v>
      </c>
      <c r="E9540" s="9" t="s">
        <v>451</v>
      </c>
      <c r="F9540" s="9"/>
      <c r="G9540" s="9"/>
      <c r="H9540" s="10" t="s">
        <v>992</v>
      </c>
      <c r="I9540" s="10"/>
      <c r="J9540" s="9" t="s">
        <v>8480</v>
      </c>
      <c r="K9540" s="9" t="s">
        <v>18415</v>
      </c>
      <c r="L9540" s="10" t="s">
        <v>11816</v>
      </c>
      <c r="M9540" s="9" t="s">
        <v>456</v>
      </c>
      <c r="N9540" s="12" t="s">
        <v>18417</v>
      </c>
    </row>
    <row r="9541" customFormat="1" spans="1:14">
      <c r="A9541" s="9" t="s">
        <v>18660</v>
      </c>
      <c r="B9541" s="9"/>
      <c r="C9541" s="9" t="s">
        <v>18939</v>
      </c>
      <c r="D9541" s="9" t="s">
        <v>18940</v>
      </c>
      <c r="E9541" s="9" t="s">
        <v>451</v>
      </c>
      <c r="F9541" s="9"/>
      <c r="G9541" s="9"/>
      <c r="H9541" s="10" t="s">
        <v>992</v>
      </c>
      <c r="I9541" s="10"/>
      <c r="J9541" s="9" t="s">
        <v>8480</v>
      </c>
      <c r="K9541" s="9" t="s">
        <v>18415</v>
      </c>
      <c r="L9541" s="10" t="s">
        <v>11816</v>
      </c>
      <c r="M9541" s="9" t="s">
        <v>456</v>
      </c>
      <c r="N9541" s="12" t="s">
        <v>18417</v>
      </c>
    </row>
    <row r="9542" customFormat="1" spans="1:14">
      <c r="A9542" s="9" t="s">
        <v>18660</v>
      </c>
      <c r="B9542" s="9"/>
      <c r="C9542" s="9" t="s">
        <v>18941</v>
      </c>
      <c r="D9542" s="9" t="s">
        <v>18942</v>
      </c>
      <c r="E9542" s="9" t="s">
        <v>451</v>
      </c>
      <c r="F9542" s="9"/>
      <c r="G9542" s="9"/>
      <c r="H9542" s="10" t="s">
        <v>992</v>
      </c>
      <c r="I9542" s="10"/>
      <c r="J9542" s="9" t="s">
        <v>8480</v>
      </c>
      <c r="K9542" s="9" t="s">
        <v>18415</v>
      </c>
      <c r="L9542" s="10" t="s">
        <v>11816</v>
      </c>
      <c r="M9542" s="9" t="s">
        <v>456</v>
      </c>
      <c r="N9542" s="12" t="s">
        <v>18417</v>
      </c>
    </row>
    <row r="9543" customFormat="1" spans="1:14">
      <c r="A9543" s="9" t="s">
        <v>18660</v>
      </c>
      <c r="B9543" s="9"/>
      <c r="C9543" s="9" t="s">
        <v>18943</v>
      </c>
      <c r="D9543" s="9" t="s">
        <v>18944</v>
      </c>
      <c r="E9543" s="9" t="s">
        <v>451</v>
      </c>
      <c r="F9543" s="9"/>
      <c r="G9543" s="9"/>
      <c r="H9543" s="10" t="s">
        <v>992</v>
      </c>
      <c r="I9543" s="10"/>
      <c r="J9543" s="9" t="s">
        <v>8480</v>
      </c>
      <c r="K9543" s="9" t="s">
        <v>18415</v>
      </c>
      <c r="L9543" s="10" t="s">
        <v>11816</v>
      </c>
      <c r="M9543" s="9" t="s">
        <v>456</v>
      </c>
      <c r="N9543" s="12" t="s">
        <v>18417</v>
      </c>
    </row>
    <row r="9544" customFormat="1" spans="1:14">
      <c r="A9544" s="9" t="s">
        <v>18660</v>
      </c>
      <c r="B9544" s="9"/>
      <c r="C9544" s="10" t="s">
        <v>18945</v>
      </c>
      <c r="D9544" s="10" t="s">
        <v>18946</v>
      </c>
      <c r="E9544" s="10" t="s">
        <v>451</v>
      </c>
      <c r="F9544" s="10"/>
      <c r="G9544" s="10"/>
      <c r="H9544" s="10" t="s">
        <v>992</v>
      </c>
      <c r="I9544" s="10"/>
      <c r="J9544" s="9" t="s">
        <v>8480</v>
      </c>
      <c r="K9544" s="9" t="s">
        <v>18415</v>
      </c>
      <c r="L9544" s="10" t="s">
        <v>11816</v>
      </c>
      <c r="M9544" s="9" t="s">
        <v>456</v>
      </c>
      <c r="N9544" s="12" t="s">
        <v>18417</v>
      </c>
    </row>
    <row r="9545" customFormat="1" spans="1:14">
      <c r="A9545" s="9" t="s">
        <v>18660</v>
      </c>
      <c r="B9545" s="9"/>
      <c r="C9545" s="10" t="s">
        <v>18947</v>
      </c>
      <c r="D9545" s="10" t="s">
        <v>18948</v>
      </c>
      <c r="E9545" s="10" t="s">
        <v>451</v>
      </c>
      <c r="F9545" s="10"/>
      <c r="G9545" s="10"/>
      <c r="H9545" s="10" t="s">
        <v>992</v>
      </c>
      <c r="I9545" s="10"/>
      <c r="J9545" s="9" t="s">
        <v>8480</v>
      </c>
      <c r="K9545" s="9" t="s">
        <v>18415</v>
      </c>
      <c r="L9545" s="10" t="s">
        <v>11816</v>
      </c>
      <c r="M9545" s="9" t="s">
        <v>456</v>
      </c>
      <c r="N9545" s="12" t="s">
        <v>18417</v>
      </c>
    </row>
    <row r="9546" customFormat="1" spans="1:14">
      <c r="A9546" s="9" t="s">
        <v>18660</v>
      </c>
      <c r="B9546" s="9"/>
      <c r="C9546" s="9" t="s">
        <v>18949</v>
      </c>
      <c r="D9546" s="9" t="s">
        <v>18950</v>
      </c>
      <c r="E9546" s="9" t="s">
        <v>451</v>
      </c>
      <c r="F9546" s="9"/>
      <c r="G9546" s="9"/>
      <c r="H9546" s="10" t="s">
        <v>992</v>
      </c>
      <c r="I9546" s="10"/>
      <c r="J9546" s="9" t="s">
        <v>8480</v>
      </c>
      <c r="K9546" s="9" t="s">
        <v>18415</v>
      </c>
      <c r="L9546" s="10" t="s">
        <v>11816</v>
      </c>
      <c r="M9546" s="9" t="s">
        <v>456</v>
      </c>
      <c r="N9546" s="12" t="s">
        <v>18417</v>
      </c>
    </row>
    <row r="9547" customFormat="1" spans="1:14">
      <c r="A9547" s="9" t="s">
        <v>18660</v>
      </c>
      <c r="B9547" s="9"/>
      <c r="C9547" s="9" t="s">
        <v>18951</v>
      </c>
      <c r="D9547" s="9" t="s">
        <v>18952</v>
      </c>
      <c r="E9547" s="9" t="s">
        <v>451</v>
      </c>
      <c r="F9547" s="9"/>
      <c r="G9547" s="9"/>
      <c r="H9547" s="10" t="s">
        <v>992</v>
      </c>
      <c r="I9547" s="10"/>
      <c r="J9547" s="9" t="s">
        <v>8480</v>
      </c>
      <c r="K9547" s="9" t="s">
        <v>18415</v>
      </c>
      <c r="L9547" s="10" t="s">
        <v>11816</v>
      </c>
      <c r="M9547" s="9" t="s">
        <v>456</v>
      </c>
      <c r="N9547" s="12" t="s">
        <v>18417</v>
      </c>
    </row>
    <row r="9548" customFormat="1" spans="1:14">
      <c r="A9548" s="9" t="s">
        <v>18660</v>
      </c>
      <c r="B9548" s="9"/>
      <c r="C9548" s="9" t="s">
        <v>18953</v>
      </c>
      <c r="D9548" s="9" t="s">
        <v>18954</v>
      </c>
      <c r="E9548" s="9" t="s">
        <v>451</v>
      </c>
      <c r="F9548" s="9"/>
      <c r="G9548" s="9"/>
      <c r="H9548" s="10" t="s">
        <v>992</v>
      </c>
      <c r="I9548" s="10"/>
      <c r="J9548" s="9" t="s">
        <v>8480</v>
      </c>
      <c r="K9548" s="9" t="s">
        <v>18415</v>
      </c>
      <c r="L9548" s="10" t="s">
        <v>11816</v>
      </c>
      <c r="M9548" s="9" t="s">
        <v>456</v>
      </c>
      <c r="N9548" s="12" t="s">
        <v>18417</v>
      </c>
    </row>
    <row r="9549" customFormat="1" spans="1:14">
      <c r="A9549" s="9" t="s">
        <v>18660</v>
      </c>
      <c r="B9549" s="9"/>
      <c r="C9549" s="10" t="s">
        <v>18955</v>
      </c>
      <c r="D9549" s="10" t="s">
        <v>18956</v>
      </c>
      <c r="E9549" s="10" t="s">
        <v>451</v>
      </c>
      <c r="F9549" s="10"/>
      <c r="G9549" s="10"/>
      <c r="H9549" s="10" t="s">
        <v>992</v>
      </c>
      <c r="I9549" s="10"/>
      <c r="J9549" s="9" t="s">
        <v>8480</v>
      </c>
      <c r="K9549" s="9" t="s">
        <v>18415</v>
      </c>
      <c r="L9549" s="10" t="s">
        <v>11816</v>
      </c>
      <c r="M9549" s="9" t="s">
        <v>456</v>
      </c>
      <c r="N9549" s="12" t="s">
        <v>18417</v>
      </c>
    </row>
    <row r="9550" customFormat="1" spans="1:14">
      <c r="A9550" s="9" t="s">
        <v>18660</v>
      </c>
      <c r="B9550" s="9"/>
      <c r="C9550" s="9" t="s">
        <v>18957</v>
      </c>
      <c r="D9550" s="9" t="s">
        <v>18958</v>
      </c>
      <c r="E9550" s="9" t="s">
        <v>451</v>
      </c>
      <c r="F9550" s="9"/>
      <c r="G9550" s="9"/>
      <c r="H9550" s="10" t="s">
        <v>992</v>
      </c>
      <c r="I9550" s="10"/>
      <c r="J9550" s="9" t="s">
        <v>8480</v>
      </c>
      <c r="K9550" s="9" t="s">
        <v>18415</v>
      </c>
      <c r="L9550" s="10" t="s">
        <v>11816</v>
      </c>
      <c r="M9550" s="9" t="s">
        <v>456</v>
      </c>
      <c r="N9550" s="12" t="s">
        <v>18417</v>
      </c>
    </row>
    <row r="9551" customFormat="1" spans="1:14">
      <c r="A9551" s="9" t="s">
        <v>18660</v>
      </c>
      <c r="B9551" s="9"/>
      <c r="C9551" s="9" t="s">
        <v>18959</v>
      </c>
      <c r="D9551" s="9" t="s">
        <v>18960</v>
      </c>
      <c r="E9551" s="9" t="s">
        <v>451</v>
      </c>
      <c r="F9551" s="9"/>
      <c r="G9551" s="9"/>
      <c r="H9551" s="10" t="s">
        <v>992</v>
      </c>
      <c r="I9551" s="10"/>
      <c r="J9551" s="9" t="s">
        <v>8480</v>
      </c>
      <c r="K9551" s="9" t="s">
        <v>18415</v>
      </c>
      <c r="L9551" s="10" t="s">
        <v>11816</v>
      </c>
      <c r="M9551" s="9" t="s">
        <v>456</v>
      </c>
      <c r="N9551" s="12" t="s">
        <v>18417</v>
      </c>
    </row>
    <row r="9552" customFormat="1" spans="1:14">
      <c r="A9552" s="9" t="s">
        <v>18660</v>
      </c>
      <c r="B9552" s="9"/>
      <c r="C9552" s="9" t="s">
        <v>18961</v>
      </c>
      <c r="D9552" s="9" t="s">
        <v>18962</v>
      </c>
      <c r="E9552" s="9" t="s">
        <v>451</v>
      </c>
      <c r="F9552" s="9"/>
      <c r="G9552" s="9"/>
      <c r="H9552" s="10" t="s">
        <v>992</v>
      </c>
      <c r="I9552" s="10"/>
      <c r="J9552" s="9" t="s">
        <v>8480</v>
      </c>
      <c r="K9552" s="9" t="s">
        <v>18415</v>
      </c>
      <c r="L9552" s="10" t="s">
        <v>11816</v>
      </c>
      <c r="M9552" s="9" t="s">
        <v>456</v>
      </c>
      <c r="N9552" s="12" t="s">
        <v>18417</v>
      </c>
    </row>
    <row r="9553" customFormat="1" spans="1:14">
      <c r="A9553" s="9" t="s">
        <v>18660</v>
      </c>
      <c r="B9553" s="9"/>
      <c r="C9553" s="9" t="s">
        <v>18963</v>
      </c>
      <c r="D9553" s="9" t="s">
        <v>18964</v>
      </c>
      <c r="E9553" s="9" t="s">
        <v>451</v>
      </c>
      <c r="F9553" s="9"/>
      <c r="G9553" s="9"/>
      <c r="H9553" s="10" t="s">
        <v>992</v>
      </c>
      <c r="I9553" s="10"/>
      <c r="J9553" s="9" t="s">
        <v>8480</v>
      </c>
      <c r="K9553" s="9" t="s">
        <v>18415</v>
      </c>
      <c r="L9553" s="10" t="s">
        <v>11816</v>
      </c>
      <c r="M9553" s="9" t="s">
        <v>456</v>
      </c>
      <c r="N9553" s="12" t="s">
        <v>18417</v>
      </c>
    </row>
    <row r="9554" customFormat="1" spans="1:14">
      <c r="A9554" s="9" t="s">
        <v>18660</v>
      </c>
      <c r="B9554" s="9"/>
      <c r="C9554" s="9" t="s">
        <v>18965</v>
      </c>
      <c r="D9554" s="9" t="s">
        <v>18966</v>
      </c>
      <c r="E9554" s="9" t="s">
        <v>451</v>
      </c>
      <c r="F9554" s="9"/>
      <c r="G9554" s="9"/>
      <c r="H9554" s="10" t="s">
        <v>992</v>
      </c>
      <c r="I9554" s="10"/>
      <c r="J9554" s="9" t="s">
        <v>8480</v>
      </c>
      <c r="K9554" s="9" t="s">
        <v>18415</v>
      </c>
      <c r="L9554" s="10" t="s">
        <v>11816</v>
      </c>
      <c r="M9554" s="9" t="s">
        <v>456</v>
      </c>
      <c r="N9554" s="12" t="s">
        <v>18417</v>
      </c>
    </row>
    <row r="9555" customFormat="1" spans="1:14">
      <c r="A9555" s="9" t="s">
        <v>18660</v>
      </c>
      <c r="B9555" s="9"/>
      <c r="C9555" s="9" t="s">
        <v>18967</v>
      </c>
      <c r="D9555" s="9" t="s">
        <v>18968</v>
      </c>
      <c r="E9555" s="9" t="s">
        <v>451</v>
      </c>
      <c r="F9555" s="9"/>
      <c r="G9555" s="9"/>
      <c r="H9555" s="10" t="s">
        <v>992</v>
      </c>
      <c r="I9555" s="10"/>
      <c r="J9555" s="9" t="s">
        <v>8480</v>
      </c>
      <c r="K9555" s="9" t="s">
        <v>18415</v>
      </c>
      <c r="L9555" s="10" t="s">
        <v>11816</v>
      </c>
      <c r="M9555" s="9" t="s">
        <v>456</v>
      </c>
      <c r="N9555" s="12" t="s">
        <v>18417</v>
      </c>
    </row>
    <row r="9556" customFormat="1" spans="1:14">
      <c r="A9556" s="9" t="s">
        <v>18660</v>
      </c>
      <c r="B9556" s="9"/>
      <c r="C9556" s="9" t="s">
        <v>18969</v>
      </c>
      <c r="D9556" s="9" t="s">
        <v>18970</v>
      </c>
      <c r="E9556" s="9" t="s">
        <v>451</v>
      </c>
      <c r="F9556" s="9"/>
      <c r="G9556" s="9"/>
      <c r="H9556" s="10" t="s">
        <v>992</v>
      </c>
      <c r="I9556" s="10"/>
      <c r="J9556" s="9" t="s">
        <v>8480</v>
      </c>
      <c r="K9556" s="9" t="s">
        <v>18415</v>
      </c>
      <c r="L9556" s="10" t="s">
        <v>11816</v>
      </c>
      <c r="M9556" s="9" t="s">
        <v>456</v>
      </c>
      <c r="N9556" s="12" t="s">
        <v>18417</v>
      </c>
    </row>
    <row r="9557" customFormat="1" spans="1:14">
      <c r="A9557" s="9" t="s">
        <v>18660</v>
      </c>
      <c r="B9557" s="9"/>
      <c r="C9557" s="10" t="s">
        <v>18971</v>
      </c>
      <c r="D9557" s="10" t="s">
        <v>18972</v>
      </c>
      <c r="E9557" s="10" t="s">
        <v>451</v>
      </c>
      <c r="F9557" s="10"/>
      <c r="G9557" s="10"/>
      <c r="H9557" s="10" t="s">
        <v>992</v>
      </c>
      <c r="I9557" s="10"/>
      <c r="J9557" s="9" t="s">
        <v>8480</v>
      </c>
      <c r="K9557" s="9" t="s">
        <v>18415</v>
      </c>
      <c r="L9557" s="10" t="s">
        <v>18973</v>
      </c>
      <c r="M9557" s="9" t="s">
        <v>18974</v>
      </c>
      <c r="N9557" s="12" t="s">
        <v>18417</v>
      </c>
    </row>
    <row r="9558" customFormat="1" spans="1:14">
      <c r="A9558" s="9" t="s">
        <v>18660</v>
      </c>
      <c r="B9558" s="9"/>
      <c r="C9558" s="10" t="s">
        <v>18975</v>
      </c>
      <c r="D9558" s="10" t="s">
        <v>18976</v>
      </c>
      <c r="E9558" s="10" t="s">
        <v>451</v>
      </c>
      <c r="F9558" s="10"/>
      <c r="G9558" s="10"/>
      <c r="H9558" s="10" t="s">
        <v>992</v>
      </c>
      <c r="I9558" s="10"/>
      <c r="J9558" s="9" t="s">
        <v>8480</v>
      </c>
      <c r="K9558" s="9" t="s">
        <v>18415</v>
      </c>
      <c r="L9558" s="10" t="s">
        <v>18973</v>
      </c>
      <c r="M9558" s="9" t="s">
        <v>18974</v>
      </c>
      <c r="N9558" s="12" t="s">
        <v>18417</v>
      </c>
    </row>
    <row r="9559" customFormat="1" spans="1:14">
      <c r="A9559" s="9" t="s">
        <v>18660</v>
      </c>
      <c r="B9559" s="9"/>
      <c r="C9559" s="9" t="s">
        <v>18977</v>
      </c>
      <c r="D9559" s="9" t="s">
        <v>18978</v>
      </c>
      <c r="E9559" s="9" t="s">
        <v>451</v>
      </c>
      <c r="F9559" s="9"/>
      <c r="G9559" s="9"/>
      <c r="H9559" s="10" t="s">
        <v>992</v>
      </c>
      <c r="I9559" s="10"/>
      <c r="J9559" s="9" t="s">
        <v>8480</v>
      </c>
      <c r="K9559" s="9" t="s">
        <v>18415</v>
      </c>
      <c r="L9559" s="10" t="s">
        <v>18973</v>
      </c>
      <c r="M9559" s="9" t="s">
        <v>456</v>
      </c>
      <c r="N9559" s="12" t="s">
        <v>18417</v>
      </c>
    </row>
    <row r="9560" customFormat="1" spans="1:14">
      <c r="A9560" s="9" t="s">
        <v>18660</v>
      </c>
      <c r="B9560" s="9"/>
      <c r="C9560" s="9" t="s">
        <v>18979</v>
      </c>
      <c r="D9560" s="9" t="s">
        <v>18980</v>
      </c>
      <c r="E9560" s="9" t="s">
        <v>451</v>
      </c>
      <c r="F9560" s="9"/>
      <c r="G9560" s="9"/>
      <c r="H9560" s="10" t="s">
        <v>992</v>
      </c>
      <c r="I9560" s="10"/>
      <c r="J9560" s="9" t="s">
        <v>8480</v>
      </c>
      <c r="K9560" s="9" t="s">
        <v>18415</v>
      </c>
      <c r="L9560" s="10" t="s">
        <v>18973</v>
      </c>
      <c r="M9560" s="9" t="s">
        <v>456</v>
      </c>
      <c r="N9560" s="12" t="s">
        <v>18417</v>
      </c>
    </row>
    <row r="9561" customFormat="1" spans="1:14">
      <c r="A9561" s="9" t="s">
        <v>18660</v>
      </c>
      <c r="B9561" s="9"/>
      <c r="C9561" s="9" t="s">
        <v>18981</v>
      </c>
      <c r="D9561" s="9" t="s">
        <v>18982</v>
      </c>
      <c r="E9561" s="9" t="s">
        <v>451</v>
      </c>
      <c r="F9561" s="9"/>
      <c r="G9561" s="9"/>
      <c r="H9561" s="10" t="s">
        <v>992</v>
      </c>
      <c r="I9561" s="10"/>
      <c r="J9561" s="9" t="s">
        <v>8480</v>
      </c>
      <c r="K9561" s="9" t="s">
        <v>18415</v>
      </c>
      <c r="L9561" s="10" t="s">
        <v>18973</v>
      </c>
      <c r="M9561" s="9" t="s">
        <v>456</v>
      </c>
      <c r="N9561" s="12" t="s">
        <v>18417</v>
      </c>
    </row>
    <row r="9562" customFormat="1" spans="1:14">
      <c r="A9562" s="9" t="s">
        <v>18660</v>
      </c>
      <c r="B9562" s="9"/>
      <c r="C9562" s="10" t="s">
        <v>18983</v>
      </c>
      <c r="D9562" s="10" t="s">
        <v>18984</v>
      </c>
      <c r="E9562" s="10" t="s">
        <v>451</v>
      </c>
      <c r="F9562" s="10"/>
      <c r="G9562" s="10"/>
      <c r="H9562" s="10" t="s">
        <v>992</v>
      </c>
      <c r="I9562" s="10"/>
      <c r="J9562" s="9" t="s">
        <v>8480</v>
      </c>
      <c r="K9562" s="9" t="s">
        <v>18415</v>
      </c>
      <c r="L9562" s="10" t="s">
        <v>18973</v>
      </c>
      <c r="M9562" s="9" t="s">
        <v>18974</v>
      </c>
      <c r="N9562" s="12" t="s">
        <v>18417</v>
      </c>
    </row>
    <row r="9563" customFormat="1" spans="1:14">
      <c r="A9563" s="9" t="s">
        <v>18660</v>
      </c>
      <c r="B9563" s="9"/>
      <c r="C9563" s="9" t="s">
        <v>18985</v>
      </c>
      <c r="D9563" s="9" t="s">
        <v>18986</v>
      </c>
      <c r="E9563" s="9" t="s">
        <v>451</v>
      </c>
      <c r="F9563" s="9"/>
      <c r="G9563" s="9"/>
      <c r="H9563" s="10" t="s">
        <v>992</v>
      </c>
      <c r="I9563" s="9"/>
      <c r="J9563" s="9" t="s">
        <v>8480</v>
      </c>
      <c r="K9563" s="9" t="s">
        <v>18415</v>
      </c>
      <c r="L9563" s="9" t="s">
        <v>11816</v>
      </c>
      <c r="M9563" s="9"/>
      <c r="N9563" s="12" t="s">
        <v>18417</v>
      </c>
    </row>
    <row r="9564" customFormat="1" spans="1:14">
      <c r="A9564" s="9" t="s">
        <v>18660</v>
      </c>
      <c r="B9564" s="9"/>
      <c r="C9564" s="9" t="s">
        <v>18987</v>
      </c>
      <c r="D9564" s="9" t="s">
        <v>18988</v>
      </c>
      <c r="E9564" s="9" t="s">
        <v>451</v>
      </c>
      <c r="F9564" s="9"/>
      <c r="G9564" s="9"/>
      <c r="H9564" s="10" t="s">
        <v>992</v>
      </c>
      <c r="I9564" s="9"/>
      <c r="J9564" s="9" t="s">
        <v>8480</v>
      </c>
      <c r="K9564" s="9" t="s">
        <v>18415</v>
      </c>
      <c r="L9564" s="9" t="s">
        <v>11816</v>
      </c>
      <c r="M9564" s="9"/>
      <c r="N9564" s="12" t="s">
        <v>18417</v>
      </c>
    </row>
    <row r="9565" customFormat="1" spans="1:14">
      <c r="A9565" s="9" t="s">
        <v>18660</v>
      </c>
      <c r="B9565" s="9"/>
      <c r="C9565" s="9" t="s">
        <v>18989</v>
      </c>
      <c r="D9565" s="9" t="s">
        <v>18990</v>
      </c>
      <c r="E9565" s="9" t="s">
        <v>451</v>
      </c>
      <c r="F9565" s="9"/>
      <c r="G9565" s="9"/>
      <c r="H9565" s="10" t="s">
        <v>992</v>
      </c>
      <c r="I9565" s="9"/>
      <c r="J9565" s="9" t="s">
        <v>8480</v>
      </c>
      <c r="K9565" s="9" t="s">
        <v>18415</v>
      </c>
      <c r="L9565" s="9" t="s">
        <v>11816</v>
      </c>
      <c r="M9565" s="9"/>
      <c r="N9565" s="12" t="s">
        <v>18417</v>
      </c>
    </row>
    <row r="9566" customFormat="1" spans="1:14">
      <c r="A9566" s="9" t="s">
        <v>18660</v>
      </c>
      <c r="B9566" s="9"/>
      <c r="C9566" s="9" t="s">
        <v>18991</v>
      </c>
      <c r="D9566" s="9" t="s">
        <v>18992</v>
      </c>
      <c r="E9566" s="9" t="s">
        <v>451</v>
      </c>
      <c r="F9566" s="9"/>
      <c r="G9566" s="9"/>
      <c r="H9566" s="10" t="s">
        <v>992</v>
      </c>
      <c r="I9566" s="9"/>
      <c r="J9566" s="9" t="s">
        <v>8480</v>
      </c>
      <c r="K9566" s="9" t="s">
        <v>18415</v>
      </c>
      <c r="L9566" s="9" t="s">
        <v>11816</v>
      </c>
      <c r="M9566" s="9"/>
      <c r="N9566" s="12" t="s">
        <v>18417</v>
      </c>
    </row>
    <row r="9567" customFormat="1" spans="1:14">
      <c r="A9567" s="9" t="s">
        <v>18660</v>
      </c>
      <c r="B9567" s="9"/>
      <c r="C9567" s="9" t="s">
        <v>18993</v>
      </c>
      <c r="D9567" s="9" t="s">
        <v>18994</v>
      </c>
      <c r="E9567" s="9" t="s">
        <v>451</v>
      </c>
      <c r="F9567" s="9"/>
      <c r="G9567" s="9"/>
      <c r="H9567" s="10" t="s">
        <v>992</v>
      </c>
      <c r="I9567" s="9"/>
      <c r="J9567" s="9" t="s">
        <v>8480</v>
      </c>
      <c r="K9567" s="9" t="s">
        <v>18415</v>
      </c>
      <c r="L9567" s="9" t="s">
        <v>11816</v>
      </c>
      <c r="M9567" s="9"/>
      <c r="N9567" s="12" t="s">
        <v>18417</v>
      </c>
    </row>
    <row r="9568" customFormat="1" spans="1:14">
      <c r="A9568" s="9" t="s">
        <v>18660</v>
      </c>
      <c r="B9568" s="9"/>
      <c r="C9568" s="9" t="s">
        <v>18995</v>
      </c>
      <c r="D9568" s="9" t="s">
        <v>18996</v>
      </c>
      <c r="E9568" s="9" t="s">
        <v>451</v>
      </c>
      <c r="F9568" s="9"/>
      <c r="G9568" s="9"/>
      <c r="H9568" s="10" t="s">
        <v>992</v>
      </c>
      <c r="I9568" s="9"/>
      <c r="J9568" s="9" t="s">
        <v>8480</v>
      </c>
      <c r="K9568" s="9" t="s">
        <v>18415</v>
      </c>
      <c r="L9568" s="9" t="s">
        <v>11816</v>
      </c>
      <c r="M9568" s="9"/>
      <c r="N9568" s="12" t="s">
        <v>18417</v>
      </c>
    </row>
    <row r="9569" customFormat="1" spans="1:14">
      <c r="A9569" s="9" t="s">
        <v>18660</v>
      </c>
      <c r="B9569" s="9"/>
      <c r="C9569" s="12" t="s">
        <v>18997</v>
      </c>
      <c r="D9569" s="12" t="s">
        <v>18998</v>
      </c>
      <c r="E9569" s="9" t="s">
        <v>451</v>
      </c>
      <c r="F9569" s="9"/>
      <c r="G9569" s="9"/>
      <c r="H9569" s="10" t="s">
        <v>992</v>
      </c>
      <c r="I9569" s="9"/>
      <c r="J9569" s="9" t="s">
        <v>8480</v>
      </c>
      <c r="K9569" s="9" t="s">
        <v>18415</v>
      </c>
      <c r="L9569" s="10" t="s">
        <v>11816</v>
      </c>
      <c r="M9569" s="9"/>
      <c r="N9569" s="12" t="s">
        <v>18417</v>
      </c>
    </row>
    <row r="9570" customFormat="1" spans="1:14">
      <c r="A9570" s="9" t="s">
        <v>18660</v>
      </c>
      <c r="B9570" s="9"/>
      <c r="C9570" s="12" t="s">
        <v>18999</v>
      </c>
      <c r="D9570" s="12" t="s">
        <v>19000</v>
      </c>
      <c r="E9570" s="9" t="s">
        <v>451</v>
      </c>
      <c r="F9570" s="9"/>
      <c r="G9570" s="9"/>
      <c r="H9570" s="10" t="s">
        <v>992</v>
      </c>
      <c r="I9570" s="9"/>
      <c r="J9570" s="9" t="s">
        <v>8480</v>
      </c>
      <c r="K9570" s="9" t="s">
        <v>18415</v>
      </c>
      <c r="L9570" s="10" t="s">
        <v>11816</v>
      </c>
      <c r="M9570" s="9"/>
      <c r="N9570" s="12" t="s">
        <v>18417</v>
      </c>
    </row>
    <row r="9571" customFormat="1" spans="1:14">
      <c r="A9571" s="9" t="s">
        <v>18660</v>
      </c>
      <c r="B9571" s="9"/>
      <c r="C9571" s="12" t="s">
        <v>19001</v>
      </c>
      <c r="D9571" s="12" t="s">
        <v>19002</v>
      </c>
      <c r="E9571" s="9" t="s">
        <v>451</v>
      </c>
      <c r="F9571" s="9"/>
      <c r="G9571" s="9"/>
      <c r="H9571" s="10" t="s">
        <v>992</v>
      </c>
      <c r="I9571" s="9"/>
      <c r="J9571" s="9" t="s">
        <v>8480</v>
      </c>
      <c r="K9571" s="9" t="s">
        <v>18415</v>
      </c>
      <c r="L9571" s="10" t="s">
        <v>11816</v>
      </c>
      <c r="M9571" s="9"/>
      <c r="N9571" s="12" t="s">
        <v>18417</v>
      </c>
    </row>
    <row r="9572" customFormat="1" spans="1:14">
      <c r="A9572" s="9" t="s">
        <v>18660</v>
      </c>
      <c r="B9572" s="9"/>
      <c r="C9572" s="12" t="s">
        <v>19003</v>
      </c>
      <c r="D9572" s="12" t="s">
        <v>19004</v>
      </c>
      <c r="E9572" s="9" t="s">
        <v>451</v>
      </c>
      <c r="F9572" s="9"/>
      <c r="G9572" s="9"/>
      <c r="H9572" s="10" t="s">
        <v>992</v>
      </c>
      <c r="I9572" s="9"/>
      <c r="J9572" s="9" t="s">
        <v>8480</v>
      </c>
      <c r="K9572" s="9" t="s">
        <v>18415</v>
      </c>
      <c r="L9572" s="10" t="s">
        <v>11816</v>
      </c>
      <c r="M9572" s="9"/>
      <c r="N9572" s="12" t="s">
        <v>18417</v>
      </c>
    </row>
    <row r="9573" customFormat="1" spans="1:14">
      <c r="A9573" s="9" t="s">
        <v>18660</v>
      </c>
      <c r="B9573" s="9"/>
      <c r="C9573" s="12" t="s">
        <v>19005</v>
      </c>
      <c r="D9573" s="12" t="s">
        <v>19006</v>
      </c>
      <c r="E9573" s="9" t="s">
        <v>451</v>
      </c>
      <c r="F9573" s="9"/>
      <c r="G9573" s="9"/>
      <c r="H9573" s="10" t="s">
        <v>992</v>
      </c>
      <c r="I9573" s="9"/>
      <c r="J9573" s="9" t="s">
        <v>8480</v>
      </c>
      <c r="K9573" s="9" t="s">
        <v>18415</v>
      </c>
      <c r="L9573" s="10" t="s">
        <v>11816</v>
      </c>
      <c r="M9573" s="9"/>
      <c r="N9573" s="12" t="s">
        <v>18417</v>
      </c>
    </row>
    <row r="9574" customFormat="1" spans="1:14">
      <c r="A9574" s="9" t="s">
        <v>18660</v>
      </c>
      <c r="B9574" s="9"/>
      <c r="C9574" s="12" t="s">
        <v>19007</v>
      </c>
      <c r="D9574" s="12" t="s">
        <v>19008</v>
      </c>
      <c r="E9574" s="9" t="s">
        <v>451</v>
      </c>
      <c r="F9574" s="9"/>
      <c r="G9574" s="9"/>
      <c r="H9574" s="10" t="s">
        <v>992</v>
      </c>
      <c r="I9574" s="9"/>
      <c r="J9574" s="9" t="s">
        <v>8480</v>
      </c>
      <c r="K9574" s="9" t="s">
        <v>18415</v>
      </c>
      <c r="L9574" s="10" t="s">
        <v>11816</v>
      </c>
      <c r="M9574" s="9"/>
      <c r="N9574" s="12" t="s">
        <v>18417</v>
      </c>
    </row>
    <row r="9575" customFormat="1" spans="1:14">
      <c r="A9575" s="9" t="s">
        <v>18660</v>
      </c>
      <c r="B9575" s="9"/>
      <c r="C9575" s="12" t="s">
        <v>19009</v>
      </c>
      <c r="D9575" s="12" t="s">
        <v>19010</v>
      </c>
      <c r="E9575" s="9" t="s">
        <v>451</v>
      </c>
      <c r="F9575" s="9"/>
      <c r="G9575" s="9"/>
      <c r="H9575" s="10" t="s">
        <v>992</v>
      </c>
      <c r="I9575" s="9"/>
      <c r="J9575" s="9" t="s">
        <v>8480</v>
      </c>
      <c r="K9575" s="9" t="s">
        <v>18415</v>
      </c>
      <c r="L9575" s="10" t="s">
        <v>11816</v>
      </c>
      <c r="M9575" s="9"/>
      <c r="N9575" s="12" t="s">
        <v>18417</v>
      </c>
    </row>
    <row r="9576" customFormat="1" spans="1:14">
      <c r="A9576" s="9" t="s">
        <v>18660</v>
      </c>
      <c r="B9576" s="9"/>
      <c r="C9576" s="12" t="s">
        <v>19011</v>
      </c>
      <c r="D9576" s="12" t="s">
        <v>19012</v>
      </c>
      <c r="E9576" s="9" t="s">
        <v>451</v>
      </c>
      <c r="F9576" s="9"/>
      <c r="G9576" s="9"/>
      <c r="H9576" s="10" t="s">
        <v>992</v>
      </c>
      <c r="I9576" s="9"/>
      <c r="J9576" s="9" t="s">
        <v>8480</v>
      </c>
      <c r="K9576" s="9" t="s">
        <v>18415</v>
      </c>
      <c r="L9576" s="10" t="s">
        <v>11816</v>
      </c>
      <c r="M9576" s="9"/>
      <c r="N9576" s="12" t="s">
        <v>18417</v>
      </c>
    </row>
    <row r="9577" customFormat="1" spans="1:14">
      <c r="A9577" s="9" t="s">
        <v>18660</v>
      </c>
      <c r="B9577" s="9"/>
      <c r="C9577" s="12" t="s">
        <v>19013</v>
      </c>
      <c r="D9577" s="12" t="s">
        <v>19014</v>
      </c>
      <c r="E9577" s="9" t="s">
        <v>451</v>
      </c>
      <c r="F9577" s="9"/>
      <c r="G9577" s="9"/>
      <c r="H9577" s="10" t="s">
        <v>992</v>
      </c>
      <c r="I9577" s="9"/>
      <c r="J9577" s="9" t="s">
        <v>8480</v>
      </c>
      <c r="K9577" s="9" t="s">
        <v>18415</v>
      </c>
      <c r="L9577" s="10" t="s">
        <v>11816</v>
      </c>
      <c r="M9577" s="9"/>
      <c r="N9577" s="12" t="s">
        <v>18417</v>
      </c>
    </row>
    <row r="9578" customFormat="1" spans="1:14">
      <c r="A9578" s="9" t="s">
        <v>18660</v>
      </c>
      <c r="B9578" s="9"/>
      <c r="C9578" s="12" t="s">
        <v>19015</v>
      </c>
      <c r="D9578" s="12" t="s">
        <v>19016</v>
      </c>
      <c r="E9578" s="9" t="s">
        <v>451</v>
      </c>
      <c r="F9578" s="9"/>
      <c r="G9578" s="9"/>
      <c r="H9578" s="10" t="s">
        <v>992</v>
      </c>
      <c r="I9578" s="9"/>
      <c r="J9578" s="9" t="s">
        <v>8480</v>
      </c>
      <c r="K9578" s="9" t="s">
        <v>18415</v>
      </c>
      <c r="L9578" s="10" t="s">
        <v>11816</v>
      </c>
      <c r="M9578" s="9"/>
      <c r="N9578" s="12" t="s">
        <v>18417</v>
      </c>
    </row>
    <row r="9579" customFormat="1" spans="1:14">
      <c r="A9579" s="9" t="s">
        <v>18660</v>
      </c>
      <c r="B9579" s="9"/>
      <c r="C9579" s="12" t="s">
        <v>19017</v>
      </c>
      <c r="D9579" s="12" t="s">
        <v>19018</v>
      </c>
      <c r="E9579" s="9" t="s">
        <v>451</v>
      </c>
      <c r="F9579" s="9"/>
      <c r="G9579" s="9"/>
      <c r="H9579" s="10" t="s">
        <v>992</v>
      </c>
      <c r="I9579" s="9"/>
      <c r="J9579" s="9" t="s">
        <v>8480</v>
      </c>
      <c r="K9579" s="9" t="s">
        <v>18415</v>
      </c>
      <c r="L9579" s="10" t="s">
        <v>11816</v>
      </c>
      <c r="M9579" s="9"/>
      <c r="N9579" s="12" t="s">
        <v>18417</v>
      </c>
    </row>
    <row r="9580" customFormat="1" spans="1:14">
      <c r="A9580" s="9" t="s">
        <v>18660</v>
      </c>
      <c r="B9580" s="9"/>
      <c r="C9580" s="12" t="s">
        <v>19019</v>
      </c>
      <c r="D9580" s="12" t="s">
        <v>19020</v>
      </c>
      <c r="E9580" s="9" t="s">
        <v>451</v>
      </c>
      <c r="F9580" s="9"/>
      <c r="G9580" s="9"/>
      <c r="H9580" s="10" t="s">
        <v>992</v>
      </c>
      <c r="I9580" s="9"/>
      <c r="J9580" s="9" t="s">
        <v>8480</v>
      </c>
      <c r="K9580" s="9" t="s">
        <v>18415</v>
      </c>
      <c r="L9580" s="10" t="s">
        <v>11816</v>
      </c>
      <c r="M9580" s="9"/>
      <c r="N9580" s="12" t="s">
        <v>18417</v>
      </c>
    </row>
    <row r="9581" customFormat="1" spans="1:14">
      <c r="A9581" s="9" t="s">
        <v>18660</v>
      </c>
      <c r="B9581" s="9"/>
      <c r="C9581" s="12" t="s">
        <v>19021</v>
      </c>
      <c r="D9581" s="12" t="s">
        <v>19022</v>
      </c>
      <c r="E9581" s="9" t="s">
        <v>451</v>
      </c>
      <c r="F9581" s="9"/>
      <c r="G9581" s="9"/>
      <c r="H9581" s="10" t="s">
        <v>992</v>
      </c>
      <c r="I9581" s="9"/>
      <c r="J9581" s="9" t="s">
        <v>8480</v>
      </c>
      <c r="K9581" s="9" t="s">
        <v>18415</v>
      </c>
      <c r="L9581" s="10" t="s">
        <v>11816</v>
      </c>
      <c r="M9581" s="9"/>
      <c r="N9581" s="12" t="s">
        <v>18417</v>
      </c>
    </row>
    <row r="9582" customFormat="1" spans="1:14">
      <c r="A9582" s="9" t="s">
        <v>10581</v>
      </c>
      <c r="B9582" s="9"/>
      <c r="C9582" s="9" t="s">
        <v>19023</v>
      </c>
      <c r="D9582" s="9" t="s">
        <v>19024</v>
      </c>
      <c r="E9582" s="10" t="s">
        <v>451</v>
      </c>
      <c r="F9582" s="9"/>
      <c r="G9582" s="9"/>
      <c r="H9582" s="9" t="s">
        <v>1350</v>
      </c>
      <c r="I9582" s="9"/>
      <c r="J9582" s="10" t="s">
        <v>11659</v>
      </c>
      <c r="K9582" s="10" t="s">
        <v>11660</v>
      </c>
      <c r="L9582" s="10" t="s">
        <v>11736</v>
      </c>
      <c r="M9582" s="9"/>
      <c r="N9582" s="12" t="s">
        <v>11662</v>
      </c>
    </row>
    <row r="9583" customFormat="1" spans="1:14">
      <c r="A9583" s="9" t="s">
        <v>10581</v>
      </c>
      <c r="B9583" s="9"/>
      <c r="C9583" s="9" t="s">
        <v>19025</v>
      </c>
      <c r="D9583" s="9" t="s">
        <v>19026</v>
      </c>
      <c r="E9583" s="10" t="s">
        <v>451</v>
      </c>
      <c r="F9583" s="9"/>
      <c r="G9583" s="9"/>
      <c r="H9583" s="9" t="s">
        <v>1350</v>
      </c>
      <c r="I9583" s="9"/>
      <c r="J9583" s="10" t="s">
        <v>11659</v>
      </c>
      <c r="K9583" s="10" t="s">
        <v>11660</v>
      </c>
      <c r="L9583" s="10" t="s">
        <v>11736</v>
      </c>
      <c r="M9583" s="9"/>
      <c r="N9583" s="12" t="s">
        <v>11662</v>
      </c>
    </row>
    <row r="9584" customFormat="1" spans="1:14">
      <c r="A9584" s="9" t="s">
        <v>10581</v>
      </c>
      <c r="B9584" s="9"/>
      <c r="C9584" s="9" t="s">
        <v>19027</v>
      </c>
      <c r="D9584" s="9" t="s">
        <v>19028</v>
      </c>
      <c r="E9584" s="10" t="s">
        <v>451</v>
      </c>
      <c r="F9584" s="9"/>
      <c r="G9584" s="9"/>
      <c r="H9584" s="9" t="s">
        <v>1350</v>
      </c>
      <c r="I9584" s="9"/>
      <c r="J9584" s="10" t="s">
        <v>11659</v>
      </c>
      <c r="K9584" s="10" t="s">
        <v>11660</v>
      </c>
      <c r="L9584" s="10" t="s">
        <v>11736</v>
      </c>
      <c r="M9584" s="9"/>
      <c r="N9584" s="12" t="s">
        <v>11662</v>
      </c>
    </row>
    <row r="9585" customFormat="1" spans="1:14">
      <c r="A9585" s="9" t="s">
        <v>10581</v>
      </c>
      <c r="B9585" s="9"/>
      <c r="C9585" s="9" t="s">
        <v>19029</v>
      </c>
      <c r="D9585" s="9" t="s">
        <v>19030</v>
      </c>
      <c r="E9585" s="10" t="s">
        <v>451</v>
      </c>
      <c r="F9585" s="9"/>
      <c r="G9585" s="9"/>
      <c r="H9585" s="9" t="s">
        <v>1350</v>
      </c>
      <c r="I9585" s="9"/>
      <c r="J9585" s="10" t="s">
        <v>11659</v>
      </c>
      <c r="K9585" s="10" t="s">
        <v>11660</v>
      </c>
      <c r="L9585" s="10" t="s">
        <v>11736</v>
      </c>
      <c r="M9585" s="9"/>
      <c r="N9585" s="12" t="s">
        <v>11662</v>
      </c>
    </row>
    <row r="9586" customFormat="1" spans="1:14">
      <c r="A9586" s="9" t="s">
        <v>10581</v>
      </c>
      <c r="B9586" s="9"/>
      <c r="C9586" s="9" t="s">
        <v>19031</v>
      </c>
      <c r="D9586" s="9" t="s">
        <v>19032</v>
      </c>
      <c r="E9586" s="10" t="s">
        <v>451</v>
      </c>
      <c r="F9586" s="9"/>
      <c r="G9586" s="9"/>
      <c r="H9586" s="9" t="s">
        <v>1350</v>
      </c>
      <c r="I9586" s="9"/>
      <c r="J9586" s="10" t="s">
        <v>11659</v>
      </c>
      <c r="K9586" s="10" t="s">
        <v>11660</v>
      </c>
      <c r="L9586" s="10" t="s">
        <v>11736</v>
      </c>
      <c r="M9586" s="9"/>
      <c r="N9586" s="12" t="s">
        <v>11662</v>
      </c>
    </row>
    <row r="9587" customFormat="1" spans="1:14">
      <c r="A9587" s="9" t="s">
        <v>10581</v>
      </c>
      <c r="B9587" s="10"/>
      <c r="C9587" s="10" t="s">
        <v>19033</v>
      </c>
      <c r="D9587" s="10" t="s">
        <v>19034</v>
      </c>
      <c r="E9587" s="13" t="s">
        <v>451</v>
      </c>
      <c r="F9587" s="10"/>
      <c r="G9587" s="10"/>
      <c r="H9587" s="10" t="s">
        <v>1350</v>
      </c>
      <c r="I9587" s="10"/>
      <c r="J9587" s="10" t="s">
        <v>11659</v>
      </c>
      <c r="K9587" s="10" t="s">
        <v>11660</v>
      </c>
      <c r="L9587" s="10" t="s">
        <v>11736</v>
      </c>
      <c r="M9587" s="9" t="s">
        <v>456</v>
      </c>
      <c r="N9587" s="12" t="s">
        <v>11662</v>
      </c>
    </row>
    <row r="9588" customFormat="1" spans="1:14">
      <c r="A9588" s="9" t="s">
        <v>10581</v>
      </c>
      <c r="B9588" s="10"/>
      <c r="C9588" s="10" t="s">
        <v>19035</v>
      </c>
      <c r="D9588" s="10" t="s">
        <v>19036</v>
      </c>
      <c r="E9588" s="13" t="s">
        <v>451</v>
      </c>
      <c r="F9588" s="10"/>
      <c r="G9588" s="10"/>
      <c r="H9588" s="10" t="s">
        <v>1350</v>
      </c>
      <c r="I9588" s="10"/>
      <c r="J9588" s="10" t="s">
        <v>11659</v>
      </c>
      <c r="K9588" s="10" t="s">
        <v>11660</v>
      </c>
      <c r="L9588" s="10" t="s">
        <v>11736</v>
      </c>
      <c r="M9588" s="9" t="s">
        <v>456</v>
      </c>
      <c r="N9588" s="12" t="s">
        <v>11662</v>
      </c>
    </row>
    <row r="9589" customFormat="1" spans="1:14">
      <c r="A9589" s="9" t="s">
        <v>10581</v>
      </c>
      <c r="B9589" s="9"/>
      <c r="C9589" s="9" t="s">
        <v>19037</v>
      </c>
      <c r="D9589" s="9" t="s">
        <v>19038</v>
      </c>
      <c r="E9589" s="13" t="s">
        <v>451</v>
      </c>
      <c r="F9589" s="9"/>
      <c r="G9589" s="9"/>
      <c r="H9589" s="10" t="s">
        <v>1350</v>
      </c>
      <c r="I9589" s="10"/>
      <c r="J9589" s="10" t="s">
        <v>11659</v>
      </c>
      <c r="K9589" s="10" t="s">
        <v>11660</v>
      </c>
      <c r="L9589" s="10" t="s">
        <v>11736</v>
      </c>
      <c r="M9589" s="9" t="s">
        <v>456</v>
      </c>
      <c r="N9589" s="12" t="s">
        <v>11662</v>
      </c>
    </row>
    <row r="9590" customFormat="1" spans="1:14">
      <c r="A9590" s="9" t="s">
        <v>10581</v>
      </c>
      <c r="B9590" s="10"/>
      <c r="C9590" s="10" t="s">
        <v>19039</v>
      </c>
      <c r="D9590" s="10" t="s">
        <v>19040</v>
      </c>
      <c r="E9590" s="13" t="s">
        <v>451</v>
      </c>
      <c r="F9590" s="10"/>
      <c r="G9590" s="10"/>
      <c r="H9590" s="10" t="s">
        <v>1350</v>
      </c>
      <c r="I9590" s="10"/>
      <c r="J9590" s="10" t="s">
        <v>11659</v>
      </c>
      <c r="K9590" s="10" t="s">
        <v>11660</v>
      </c>
      <c r="L9590" s="10" t="s">
        <v>11736</v>
      </c>
      <c r="M9590" s="9" t="s">
        <v>456</v>
      </c>
      <c r="N9590" s="12" t="s">
        <v>11662</v>
      </c>
    </row>
    <row r="9591" customFormat="1" spans="1:14">
      <c r="A9591" s="9" t="s">
        <v>10581</v>
      </c>
      <c r="B9591" s="9"/>
      <c r="C9591" s="9" t="s">
        <v>19041</v>
      </c>
      <c r="D9591" s="9" t="s">
        <v>19042</v>
      </c>
      <c r="E9591" s="13" t="s">
        <v>451</v>
      </c>
      <c r="F9591" s="9"/>
      <c r="G9591" s="9"/>
      <c r="H9591" s="10" t="s">
        <v>1350</v>
      </c>
      <c r="I9591" s="10"/>
      <c r="J9591" s="10" t="s">
        <v>11659</v>
      </c>
      <c r="K9591" s="10" t="s">
        <v>11660</v>
      </c>
      <c r="L9591" s="10" t="s">
        <v>11736</v>
      </c>
      <c r="M9591" s="9" t="s">
        <v>456</v>
      </c>
      <c r="N9591" s="12" t="s">
        <v>11662</v>
      </c>
    </row>
    <row r="9592" customFormat="1" spans="1:14">
      <c r="A9592" s="9" t="s">
        <v>10581</v>
      </c>
      <c r="B9592" s="9"/>
      <c r="C9592" s="9" t="s">
        <v>19043</v>
      </c>
      <c r="D9592" s="9" t="s">
        <v>19044</v>
      </c>
      <c r="E9592" s="13" t="s">
        <v>451</v>
      </c>
      <c r="F9592" s="9"/>
      <c r="G9592" s="9"/>
      <c r="H9592" s="10" t="s">
        <v>1350</v>
      </c>
      <c r="I9592" s="10"/>
      <c r="J9592" s="10" t="s">
        <v>11659</v>
      </c>
      <c r="K9592" s="10" t="s">
        <v>11660</v>
      </c>
      <c r="L9592" s="10" t="s">
        <v>11736</v>
      </c>
      <c r="M9592" s="9" t="s">
        <v>456</v>
      </c>
      <c r="N9592" s="12" t="s">
        <v>11662</v>
      </c>
    </row>
    <row r="9593" customFormat="1" spans="1:14">
      <c r="A9593" s="9" t="s">
        <v>10581</v>
      </c>
      <c r="B9593" s="9"/>
      <c r="C9593" s="9" t="s">
        <v>19045</v>
      </c>
      <c r="D9593" s="9" t="s">
        <v>19046</v>
      </c>
      <c r="E9593" s="13" t="s">
        <v>451</v>
      </c>
      <c r="F9593" s="9"/>
      <c r="G9593" s="9"/>
      <c r="H9593" s="10" t="s">
        <v>1350</v>
      </c>
      <c r="I9593" s="10"/>
      <c r="J9593" s="10" t="s">
        <v>11659</v>
      </c>
      <c r="K9593" s="10" t="s">
        <v>11660</v>
      </c>
      <c r="L9593" s="10" t="s">
        <v>11736</v>
      </c>
      <c r="M9593" s="9" t="s">
        <v>456</v>
      </c>
      <c r="N9593" s="12" t="s">
        <v>11662</v>
      </c>
    </row>
    <row r="9594" customFormat="1" spans="1:14">
      <c r="A9594" s="9" t="s">
        <v>10581</v>
      </c>
      <c r="B9594" s="9"/>
      <c r="C9594" s="9" t="s">
        <v>19047</v>
      </c>
      <c r="D9594" s="9" t="s">
        <v>19048</v>
      </c>
      <c r="E9594" s="13" t="s">
        <v>451</v>
      </c>
      <c r="F9594" s="9"/>
      <c r="G9594" s="9"/>
      <c r="H9594" s="10" t="s">
        <v>1350</v>
      </c>
      <c r="I9594" s="10"/>
      <c r="J9594" s="10" t="s">
        <v>11659</v>
      </c>
      <c r="K9594" s="10" t="s">
        <v>11660</v>
      </c>
      <c r="L9594" s="10" t="s">
        <v>11736</v>
      </c>
      <c r="M9594" s="9" t="s">
        <v>456</v>
      </c>
      <c r="N9594" s="12" t="s">
        <v>11662</v>
      </c>
    </row>
    <row r="9595" customFormat="1" spans="1:14">
      <c r="A9595" s="9" t="s">
        <v>10581</v>
      </c>
      <c r="B9595" s="10"/>
      <c r="C9595" s="10" t="s">
        <v>19049</v>
      </c>
      <c r="D9595" s="10" t="s">
        <v>19050</v>
      </c>
      <c r="E9595" s="13" t="s">
        <v>451</v>
      </c>
      <c r="F9595" s="10"/>
      <c r="G9595" s="10"/>
      <c r="H9595" s="10" t="s">
        <v>1350</v>
      </c>
      <c r="I9595" s="10"/>
      <c r="J9595" s="10" t="s">
        <v>11659</v>
      </c>
      <c r="K9595" s="10" t="s">
        <v>11660</v>
      </c>
      <c r="L9595" s="10" t="s">
        <v>11736</v>
      </c>
      <c r="M9595" s="9" t="s">
        <v>456</v>
      </c>
      <c r="N9595" s="12" t="s">
        <v>11662</v>
      </c>
    </row>
    <row r="9596" customFormat="1" spans="1:14">
      <c r="A9596" s="9" t="s">
        <v>10581</v>
      </c>
      <c r="B9596" s="10"/>
      <c r="C9596" s="10" t="s">
        <v>19051</v>
      </c>
      <c r="D9596" s="10" t="s">
        <v>19052</v>
      </c>
      <c r="E9596" s="13" t="s">
        <v>451</v>
      </c>
      <c r="F9596" s="10"/>
      <c r="G9596" s="10"/>
      <c r="H9596" s="10" t="s">
        <v>1350</v>
      </c>
      <c r="I9596" s="10"/>
      <c r="J9596" s="10" t="s">
        <v>11659</v>
      </c>
      <c r="K9596" s="10" t="s">
        <v>11660</v>
      </c>
      <c r="L9596" s="10" t="s">
        <v>11736</v>
      </c>
      <c r="M9596" s="9" t="s">
        <v>456</v>
      </c>
      <c r="N9596" s="12" t="s">
        <v>11662</v>
      </c>
    </row>
    <row r="9597" customFormat="1" spans="1:14">
      <c r="A9597" s="9" t="s">
        <v>10675</v>
      </c>
      <c r="B9597" s="9"/>
      <c r="C9597" s="9" t="s">
        <v>19053</v>
      </c>
      <c r="D9597" s="9" t="s">
        <v>19054</v>
      </c>
      <c r="E9597" s="10" t="s">
        <v>1676</v>
      </c>
      <c r="F9597" s="9"/>
      <c r="G9597" s="9"/>
      <c r="H9597" s="9" t="s">
        <v>1350</v>
      </c>
      <c r="I9597" s="9"/>
      <c r="J9597" s="9" t="s">
        <v>8678</v>
      </c>
      <c r="K9597" s="9" t="s">
        <v>8679</v>
      </c>
      <c r="L9597" s="10" t="s">
        <v>10348</v>
      </c>
      <c r="M9597" s="9" t="s">
        <v>1806</v>
      </c>
      <c r="N9597" s="12" t="s">
        <v>8680</v>
      </c>
    </row>
    <row r="9598" customFormat="1" spans="1:14">
      <c r="A9598" s="9" t="s">
        <v>19055</v>
      </c>
      <c r="B9598" s="9"/>
      <c r="C9598" s="9" t="s">
        <v>19056</v>
      </c>
      <c r="D9598" s="9" t="s">
        <v>19057</v>
      </c>
      <c r="E9598" s="9" t="s">
        <v>451</v>
      </c>
      <c r="F9598" s="9"/>
      <c r="G9598" s="9"/>
      <c r="H9598" s="10" t="s">
        <v>1701</v>
      </c>
      <c r="I9598" s="10"/>
      <c r="J9598" s="10" t="s">
        <v>11659</v>
      </c>
      <c r="K9598" s="10" t="s">
        <v>11660</v>
      </c>
      <c r="L9598" s="9" t="s">
        <v>11736</v>
      </c>
      <c r="M9598" s="9" t="s">
        <v>456</v>
      </c>
      <c r="N9598" s="12" t="s">
        <v>11662</v>
      </c>
    </row>
    <row r="9599" customFormat="1" spans="1:14">
      <c r="A9599" s="9" t="s">
        <v>19055</v>
      </c>
      <c r="B9599" s="9"/>
      <c r="C9599" s="9" t="s">
        <v>19058</v>
      </c>
      <c r="D9599" s="9" t="s">
        <v>19059</v>
      </c>
      <c r="E9599" s="9" t="s">
        <v>451</v>
      </c>
      <c r="F9599" s="9"/>
      <c r="G9599" s="9"/>
      <c r="H9599" s="10" t="s">
        <v>1701</v>
      </c>
      <c r="I9599" s="10"/>
      <c r="J9599" s="10" t="s">
        <v>11659</v>
      </c>
      <c r="K9599" s="10" t="s">
        <v>11660</v>
      </c>
      <c r="L9599" s="9" t="s">
        <v>11736</v>
      </c>
      <c r="M9599" s="9" t="s">
        <v>456</v>
      </c>
      <c r="N9599" s="12" t="s">
        <v>11662</v>
      </c>
    </row>
    <row r="9600" customFormat="1" spans="1:14">
      <c r="A9600" s="9" t="s">
        <v>19055</v>
      </c>
      <c r="B9600" s="9"/>
      <c r="C9600" s="9" t="s">
        <v>19060</v>
      </c>
      <c r="D9600" s="9" t="s">
        <v>19061</v>
      </c>
      <c r="E9600" s="9" t="s">
        <v>451</v>
      </c>
      <c r="F9600" s="9"/>
      <c r="G9600" s="9"/>
      <c r="H9600" s="10" t="s">
        <v>1701</v>
      </c>
      <c r="I9600" s="10"/>
      <c r="J9600" s="10" t="s">
        <v>11659</v>
      </c>
      <c r="K9600" s="10" t="s">
        <v>11660</v>
      </c>
      <c r="L9600" s="9" t="s">
        <v>11736</v>
      </c>
      <c r="M9600" s="9" t="s">
        <v>456</v>
      </c>
      <c r="N9600" s="12" t="s">
        <v>11662</v>
      </c>
    </row>
    <row r="9601" customFormat="1" spans="1:14">
      <c r="A9601" s="9" t="s">
        <v>19055</v>
      </c>
      <c r="B9601" s="9"/>
      <c r="C9601" s="9" t="s">
        <v>19062</v>
      </c>
      <c r="D9601" s="9" t="s">
        <v>19063</v>
      </c>
      <c r="E9601" s="9" t="s">
        <v>451</v>
      </c>
      <c r="F9601" s="9"/>
      <c r="G9601" s="9"/>
      <c r="H9601" s="10" t="s">
        <v>1701</v>
      </c>
      <c r="I9601" s="10"/>
      <c r="J9601" s="10" t="s">
        <v>11659</v>
      </c>
      <c r="K9601" s="10" t="s">
        <v>11660</v>
      </c>
      <c r="L9601" s="9" t="s">
        <v>11736</v>
      </c>
      <c r="M9601" s="9" t="s">
        <v>456</v>
      </c>
      <c r="N9601" s="12" t="s">
        <v>11662</v>
      </c>
    </row>
    <row r="9602" customFormat="1" spans="1:14">
      <c r="A9602" s="9" t="s">
        <v>19055</v>
      </c>
      <c r="B9602" s="9"/>
      <c r="C9602" s="9" t="s">
        <v>19064</v>
      </c>
      <c r="D9602" s="9" t="s">
        <v>19065</v>
      </c>
      <c r="E9602" s="9" t="s">
        <v>451</v>
      </c>
      <c r="F9602" s="9"/>
      <c r="G9602" s="9"/>
      <c r="H9602" s="10" t="s">
        <v>1701</v>
      </c>
      <c r="I9602" s="10"/>
      <c r="J9602" s="10" t="s">
        <v>11659</v>
      </c>
      <c r="K9602" s="10" t="s">
        <v>11660</v>
      </c>
      <c r="L9602" s="9" t="s">
        <v>11736</v>
      </c>
      <c r="M9602" s="9" t="s">
        <v>456</v>
      </c>
      <c r="N9602" s="12" t="s">
        <v>11662</v>
      </c>
    </row>
    <row r="9603" customFormat="1" spans="1:14">
      <c r="A9603" s="9" t="s">
        <v>19055</v>
      </c>
      <c r="B9603" s="9"/>
      <c r="C9603" s="9" t="s">
        <v>19066</v>
      </c>
      <c r="D9603" s="9" t="s">
        <v>19067</v>
      </c>
      <c r="E9603" s="9" t="s">
        <v>451</v>
      </c>
      <c r="F9603" s="9"/>
      <c r="G9603" s="9"/>
      <c r="H9603" s="10" t="s">
        <v>1701</v>
      </c>
      <c r="I9603" s="10"/>
      <c r="J9603" s="10" t="s">
        <v>11659</v>
      </c>
      <c r="K9603" s="10" t="s">
        <v>11660</v>
      </c>
      <c r="L9603" s="9" t="s">
        <v>11736</v>
      </c>
      <c r="M9603" s="9" t="s">
        <v>456</v>
      </c>
      <c r="N9603" s="12" t="s">
        <v>11662</v>
      </c>
    </row>
    <row r="9604" customFormat="1" spans="1:14">
      <c r="A9604" s="9" t="s">
        <v>19055</v>
      </c>
      <c r="B9604" s="9"/>
      <c r="C9604" s="9" t="s">
        <v>19068</v>
      </c>
      <c r="D9604" s="9" t="s">
        <v>19069</v>
      </c>
      <c r="E9604" s="9" t="s">
        <v>451</v>
      </c>
      <c r="F9604" s="9"/>
      <c r="G9604" s="9"/>
      <c r="H9604" s="10" t="s">
        <v>1701</v>
      </c>
      <c r="I9604" s="10"/>
      <c r="J9604" s="10" t="s">
        <v>11659</v>
      </c>
      <c r="K9604" s="10" t="s">
        <v>11660</v>
      </c>
      <c r="L9604" s="9" t="s">
        <v>11736</v>
      </c>
      <c r="M9604" s="9" t="s">
        <v>456</v>
      </c>
      <c r="N9604" s="12" t="s">
        <v>11662</v>
      </c>
    </row>
    <row r="9605" customFormat="1" spans="1:14">
      <c r="A9605" s="9" t="s">
        <v>19055</v>
      </c>
      <c r="B9605" s="9"/>
      <c r="C9605" s="9" t="s">
        <v>19070</v>
      </c>
      <c r="D9605" s="9" t="s">
        <v>19071</v>
      </c>
      <c r="E9605" s="9" t="s">
        <v>451</v>
      </c>
      <c r="F9605" s="9"/>
      <c r="G9605" s="9"/>
      <c r="H9605" s="10" t="s">
        <v>1701</v>
      </c>
      <c r="I9605" s="10"/>
      <c r="J9605" s="10" t="s">
        <v>11659</v>
      </c>
      <c r="K9605" s="10" t="s">
        <v>11660</v>
      </c>
      <c r="L9605" s="9" t="s">
        <v>11736</v>
      </c>
      <c r="M9605" s="9" t="s">
        <v>456</v>
      </c>
      <c r="N9605" s="12" t="s">
        <v>11662</v>
      </c>
    </row>
    <row r="9606" customFormat="1" spans="1:14">
      <c r="A9606" s="9" t="s">
        <v>19055</v>
      </c>
      <c r="B9606" s="9"/>
      <c r="C9606" s="9" t="s">
        <v>19072</v>
      </c>
      <c r="D9606" s="9" t="s">
        <v>19073</v>
      </c>
      <c r="E9606" s="9" t="s">
        <v>451</v>
      </c>
      <c r="F9606" s="9"/>
      <c r="G9606" s="9"/>
      <c r="H9606" s="10" t="s">
        <v>1701</v>
      </c>
      <c r="I9606" s="10"/>
      <c r="J9606" s="10" t="s">
        <v>11659</v>
      </c>
      <c r="K9606" s="10" t="s">
        <v>11660</v>
      </c>
      <c r="L9606" s="9" t="s">
        <v>11736</v>
      </c>
      <c r="M9606" s="9" t="s">
        <v>456</v>
      </c>
      <c r="N9606" s="12" t="s">
        <v>11662</v>
      </c>
    </row>
    <row r="9607" customFormat="1" spans="1:14">
      <c r="A9607" s="9" t="s">
        <v>19055</v>
      </c>
      <c r="B9607" s="9"/>
      <c r="C9607" s="9" t="s">
        <v>19074</v>
      </c>
      <c r="D9607" s="9" t="s">
        <v>19075</v>
      </c>
      <c r="E9607" s="9" t="s">
        <v>451</v>
      </c>
      <c r="F9607" s="9"/>
      <c r="G9607" s="9"/>
      <c r="H9607" s="10" t="s">
        <v>1701</v>
      </c>
      <c r="I9607" s="10"/>
      <c r="J9607" s="10" t="s">
        <v>11659</v>
      </c>
      <c r="K9607" s="10" t="s">
        <v>11660</v>
      </c>
      <c r="L9607" s="9" t="s">
        <v>11736</v>
      </c>
      <c r="M9607" s="9" t="s">
        <v>456</v>
      </c>
      <c r="N9607" s="12" t="s">
        <v>11662</v>
      </c>
    </row>
    <row r="9608" customFormat="1" spans="1:14">
      <c r="A9608" s="9" t="s">
        <v>19055</v>
      </c>
      <c r="B9608" s="9"/>
      <c r="C9608" s="9" t="s">
        <v>19076</v>
      </c>
      <c r="D9608" s="9" t="s">
        <v>19077</v>
      </c>
      <c r="E9608" s="9" t="s">
        <v>451</v>
      </c>
      <c r="F9608" s="9"/>
      <c r="G9608" s="9"/>
      <c r="H9608" s="10" t="s">
        <v>1701</v>
      </c>
      <c r="I9608" s="10"/>
      <c r="J9608" s="10" t="s">
        <v>11659</v>
      </c>
      <c r="K9608" s="10" t="s">
        <v>11660</v>
      </c>
      <c r="L9608" s="9" t="s">
        <v>11736</v>
      </c>
      <c r="M9608" s="9" t="s">
        <v>456</v>
      </c>
      <c r="N9608" s="12" t="s">
        <v>11662</v>
      </c>
    </row>
    <row r="9609" customFormat="1" spans="1:14">
      <c r="A9609" s="9" t="s">
        <v>19055</v>
      </c>
      <c r="B9609" s="9"/>
      <c r="C9609" s="9" t="s">
        <v>19078</v>
      </c>
      <c r="D9609" s="9" t="s">
        <v>19079</v>
      </c>
      <c r="E9609" s="9" t="s">
        <v>451</v>
      </c>
      <c r="F9609" s="9"/>
      <c r="G9609" s="9"/>
      <c r="H9609" s="10" t="s">
        <v>1701</v>
      </c>
      <c r="I9609" s="10"/>
      <c r="J9609" s="10" t="s">
        <v>11659</v>
      </c>
      <c r="K9609" s="10" t="s">
        <v>11660</v>
      </c>
      <c r="L9609" s="9" t="s">
        <v>11736</v>
      </c>
      <c r="M9609" s="9" t="s">
        <v>456</v>
      </c>
      <c r="N9609" s="12" t="s">
        <v>11662</v>
      </c>
    </row>
    <row r="9610" customFormat="1" spans="1:14">
      <c r="A9610" s="9" t="s">
        <v>19055</v>
      </c>
      <c r="B9610" s="9"/>
      <c r="C9610" s="9" t="s">
        <v>19080</v>
      </c>
      <c r="D9610" s="9" t="s">
        <v>19081</v>
      </c>
      <c r="E9610" s="9" t="s">
        <v>451</v>
      </c>
      <c r="F9610" s="9"/>
      <c r="G9610" s="9"/>
      <c r="H9610" s="10" t="s">
        <v>1701</v>
      </c>
      <c r="I9610" s="10"/>
      <c r="J9610" s="10" t="s">
        <v>11659</v>
      </c>
      <c r="K9610" s="10" t="s">
        <v>11660</v>
      </c>
      <c r="L9610" s="9" t="s">
        <v>11736</v>
      </c>
      <c r="M9610" s="9" t="s">
        <v>456</v>
      </c>
      <c r="N9610" s="12" t="s">
        <v>11662</v>
      </c>
    </row>
    <row r="9611" customFormat="1" spans="1:14">
      <c r="A9611" s="9" t="s">
        <v>19055</v>
      </c>
      <c r="B9611" s="9"/>
      <c r="C9611" s="9" t="s">
        <v>19082</v>
      </c>
      <c r="D9611" s="9" t="s">
        <v>19083</v>
      </c>
      <c r="E9611" s="9" t="s">
        <v>451</v>
      </c>
      <c r="F9611" s="9"/>
      <c r="G9611" s="9"/>
      <c r="H9611" s="10" t="s">
        <v>1701</v>
      </c>
      <c r="I9611" s="10"/>
      <c r="J9611" s="10" t="s">
        <v>11659</v>
      </c>
      <c r="K9611" s="10" t="s">
        <v>11660</v>
      </c>
      <c r="L9611" s="9" t="s">
        <v>11736</v>
      </c>
      <c r="M9611" s="9" t="s">
        <v>456</v>
      </c>
      <c r="N9611" s="12" t="s">
        <v>11662</v>
      </c>
    </row>
    <row r="9612" customFormat="1" spans="1:14">
      <c r="A9612" s="9" t="s">
        <v>19055</v>
      </c>
      <c r="B9612" s="9"/>
      <c r="C9612" s="9" t="s">
        <v>19084</v>
      </c>
      <c r="D9612" s="9" t="s">
        <v>19085</v>
      </c>
      <c r="E9612" s="9" t="s">
        <v>451</v>
      </c>
      <c r="F9612" s="9"/>
      <c r="G9612" s="9"/>
      <c r="H9612" s="10" t="s">
        <v>1701</v>
      </c>
      <c r="I9612" s="10"/>
      <c r="J9612" s="10" t="s">
        <v>11659</v>
      </c>
      <c r="K9612" s="10" t="s">
        <v>11660</v>
      </c>
      <c r="L9612" s="9" t="s">
        <v>11736</v>
      </c>
      <c r="M9612" s="9" t="s">
        <v>456</v>
      </c>
      <c r="N9612" s="12" t="s">
        <v>11662</v>
      </c>
    </row>
    <row r="9613" customFormat="1" spans="1:14">
      <c r="A9613" s="9" t="s">
        <v>19055</v>
      </c>
      <c r="B9613" s="9"/>
      <c r="C9613" s="9" t="s">
        <v>19086</v>
      </c>
      <c r="D9613" s="9" t="s">
        <v>19087</v>
      </c>
      <c r="E9613" s="9" t="s">
        <v>451</v>
      </c>
      <c r="F9613" s="9"/>
      <c r="G9613" s="9"/>
      <c r="H9613" s="10" t="s">
        <v>1701</v>
      </c>
      <c r="I9613" s="10"/>
      <c r="J9613" s="10" t="s">
        <v>11659</v>
      </c>
      <c r="K9613" s="10" t="s">
        <v>11660</v>
      </c>
      <c r="L9613" s="9" t="s">
        <v>11736</v>
      </c>
      <c r="M9613" s="9" t="s">
        <v>456</v>
      </c>
      <c r="N9613" s="12" t="s">
        <v>11662</v>
      </c>
    </row>
    <row r="9614" customFormat="1" spans="1:14">
      <c r="A9614" s="9" t="s">
        <v>19055</v>
      </c>
      <c r="B9614" s="9"/>
      <c r="C9614" s="9" t="s">
        <v>19088</v>
      </c>
      <c r="D9614" s="9" t="s">
        <v>19089</v>
      </c>
      <c r="E9614" s="9" t="s">
        <v>451</v>
      </c>
      <c r="F9614" s="9"/>
      <c r="G9614" s="9"/>
      <c r="H9614" s="10" t="s">
        <v>1701</v>
      </c>
      <c r="I9614" s="10"/>
      <c r="J9614" s="10" t="s">
        <v>11659</v>
      </c>
      <c r="K9614" s="10" t="s">
        <v>11660</v>
      </c>
      <c r="L9614" s="9" t="s">
        <v>11736</v>
      </c>
      <c r="M9614" s="9" t="s">
        <v>456</v>
      </c>
      <c r="N9614" s="12" t="s">
        <v>11662</v>
      </c>
    </row>
    <row r="9615" customFormat="1" spans="1:14">
      <c r="A9615" s="9" t="s">
        <v>19055</v>
      </c>
      <c r="B9615" s="9"/>
      <c r="C9615" s="9" t="s">
        <v>19090</v>
      </c>
      <c r="D9615" s="9" t="s">
        <v>19091</v>
      </c>
      <c r="E9615" s="9" t="s">
        <v>451</v>
      </c>
      <c r="F9615" s="9"/>
      <c r="G9615" s="9"/>
      <c r="H9615" s="10" t="s">
        <v>1701</v>
      </c>
      <c r="I9615" s="10"/>
      <c r="J9615" s="10" t="s">
        <v>11659</v>
      </c>
      <c r="K9615" s="10" t="s">
        <v>11660</v>
      </c>
      <c r="L9615" s="9" t="s">
        <v>11736</v>
      </c>
      <c r="M9615" s="9" t="s">
        <v>456</v>
      </c>
      <c r="N9615" s="12" t="s">
        <v>11662</v>
      </c>
    </row>
    <row r="9616" customFormat="1" spans="1:14">
      <c r="A9616" s="9" t="s">
        <v>19055</v>
      </c>
      <c r="B9616" s="9"/>
      <c r="C9616" s="9" t="s">
        <v>19092</v>
      </c>
      <c r="D9616" s="9" t="s">
        <v>19093</v>
      </c>
      <c r="E9616" s="9" t="s">
        <v>451</v>
      </c>
      <c r="F9616" s="9"/>
      <c r="G9616" s="9"/>
      <c r="H9616" s="10" t="s">
        <v>1701</v>
      </c>
      <c r="I9616" s="10"/>
      <c r="J9616" s="10" t="s">
        <v>11659</v>
      </c>
      <c r="K9616" s="10" t="s">
        <v>11660</v>
      </c>
      <c r="L9616" s="9" t="s">
        <v>11736</v>
      </c>
      <c r="M9616" s="9" t="s">
        <v>456</v>
      </c>
      <c r="N9616" s="12" t="s">
        <v>11662</v>
      </c>
    </row>
    <row r="9617" customFormat="1" spans="1:14">
      <c r="A9617" s="9" t="s">
        <v>19055</v>
      </c>
      <c r="B9617" s="9"/>
      <c r="C9617" s="9" t="s">
        <v>19094</v>
      </c>
      <c r="D9617" s="9" t="s">
        <v>19095</v>
      </c>
      <c r="E9617" s="9" t="s">
        <v>451</v>
      </c>
      <c r="F9617" s="9"/>
      <c r="G9617" s="9"/>
      <c r="H9617" s="10" t="s">
        <v>1701</v>
      </c>
      <c r="I9617" s="10"/>
      <c r="J9617" s="10" t="s">
        <v>11659</v>
      </c>
      <c r="K9617" s="10" t="s">
        <v>11660</v>
      </c>
      <c r="L9617" s="9" t="s">
        <v>11736</v>
      </c>
      <c r="M9617" s="9" t="s">
        <v>456</v>
      </c>
      <c r="N9617" s="12" t="s">
        <v>11662</v>
      </c>
    </row>
    <row r="9618" customFormat="1" spans="1:14">
      <c r="A9618" s="9" t="s">
        <v>19055</v>
      </c>
      <c r="B9618" s="9"/>
      <c r="C9618" s="9" t="s">
        <v>19096</v>
      </c>
      <c r="D9618" s="9" t="s">
        <v>19097</v>
      </c>
      <c r="E9618" s="9" t="s">
        <v>451</v>
      </c>
      <c r="F9618" s="9"/>
      <c r="G9618" s="9"/>
      <c r="H9618" s="10" t="s">
        <v>1701</v>
      </c>
      <c r="I9618" s="10"/>
      <c r="J9618" s="10" t="s">
        <v>11659</v>
      </c>
      <c r="K9618" s="10" t="s">
        <v>11660</v>
      </c>
      <c r="L9618" s="10" t="s">
        <v>11736</v>
      </c>
      <c r="M9618" s="9" t="s">
        <v>456</v>
      </c>
      <c r="N9618" s="12" t="s">
        <v>11662</v>
      </c>
    </row>
    <row r="9619" customFormat="1" spans="1:14">
      <c r="A9619" s="9" t="s">
        <v>19055</v>
      </c>
      <c r="B9619" s="9"/>
      <c r="C9619" s="9" t="s">
        <v>19098</v>
      </c>
      <c r="D9619" s="9" t="s">
        <v>19099</v>
      </c>
      <c r="E9619" s="9" t="s">
        <v>451</v>
      </c>
      <c r="F9619" s="9"/>
      <c r="G9619" s="9"/>
      <c r="H9619" s="10" t="s">
        <v>1701</v>
      </c>
      <c r="I9619" s="10"/>
      <c r="J9619" s="10" t="s">
        <v>11659</v>
      </c>
      <c r="K9619" s="10" t="s">
        <v>11660</v>
      </c>
      <c r="L9619" s="10" t="s">
        <v>11736</v>
      </c>
      <c r="M9619" s="9" t="s">
        <v>456</v>
      </c>
      <c r="N9619" s="12" t="s">
        <v>11662</v>
      </c>
    </row>
    <row r="9620" customFormat="1" spans="1:14">
      <c r="A9620" s="9" t="s">
        <v>19055</v>
      </c>
      <c r="B9620" s="9"/>
      <c r="C9620" s="9" t="s">
        <v>19100</v>
      </c>
      <c r="D9620" s="9" t="s">
        <v>19101</v>
      </c>
      <c r="E9620" s="9" t="s">
        <v>451</v>
      </c>
      <c r="F9620" s="9"/>
      <c r="G9620" s="9"/>
      <c r="H9620" s="10" t="s">
        <v>1701</v>
      </c>
      <c r="I9620" s="10"/>
      <c r="J9620" s="10" t="s">
        <v>11659</v>
      </c>
      <c r="K9620" s="10" t="s">
        <v>11660</v>
      </c>
      <c r="L9620" s="10" t="s">
        <v>11736</v>
      </c>
      <c r="M9620" s="9" t="s">
        <v>456</v>
      </c>
      <c r="N9620" s="12" t="s">
        <v>11662</v>
      </c>
    </row>
    <row r="9621" customFormat="1" spans="1:14">
      <c r="A9621" s="9" t="s">
        <v>19055</v>
      </c>
      <c r="B9621" s="9"/>
      <c r="C9621" s="9" t="s">
        <v>19102</v>
      </c>
      <c r="D9621" s="9" t="s">
        <v>19103</v>
      </c>
      <c r="E9621" s="9" t="s">
        <v>451</v>
      </c>
      <c r="F9621" s="9"/>
      <c r="G9621" s="9"/>
      <c r="H9621" s="10" t="s">
        <v>1701</v>
      </c>
      <c r="I9621" s="10"/>
      <c r="J9621" s="10" t="s">
        <v>11659</v>
      </c>
      <c r="K9621" s="10" t="s">
        <v>11660</v>
      </c>
      <c r="L9621" s="10" t="s">
        <v>11736</v>
      </c>
      <c r="M9621" s="9" t="s">
        <v>456</v>
      </c>
      <c r="N9621" s="12" t="s">
        <v>11662</v>
      </c>
    </row>
    <row r="9622" customFormat="1" spans="1:14">
      <c r="A9622" s="9" t="s">
        <v>19055</v>
      </c>
      <c r="B9622" s="9"/>
      <c r="C9622" s="9" t="s">
        <v>19104</v>
      </c>
      <c r="D9622" s="9" t="s">
        <v>19105</v>
      </c>
      <c r="E9622" s="9" t="s">
        <v>451</v>
      </c>
      <c r="F9622" s="9"/>
      <c r="G9622" s="9"/>
      <c r="H9622" s="10" t="s">
        <v>1701</v>
      </c>
      <c r="I9622" s="10"/>
      <c r="J9622" s="10" t="s">
        <v>11659</v>
      </c>
      <c r="K9622" s="10" t="s">
        <v>11660</v>
      </c>
      <c r="L9622" s="10" t="s">
        <v>11736</v>
      </c>
      <c r="M9622" s="9" t="s">
        <v>456</v>
      </c>
      <c r="N9622" s="12" t="s">
        <v>11662</v>
      </c>
    </row>
    <row r="9623" customFormat="1" spans="1:14">
      <c r="A9623" s="9" t="s">
        <v>19055</v>
      </c>
      <c r="B9623" s="9"/>
      <c r="C9623" s="9" t="s">
        <v>19106</v>
      </c>
      <c r="D9623" s="9" t="s">
        <v>19107</v>
      </c>
      <c r="E9623" s="9" t="s">
        <v>451</v>
      </c>
      <c r="F9623" s="9"/>
      <c r="G9623" s="9"/>
      <c r="H9623" s="10" t="s">
        <v>1701</v>
      </c>
      <c r="I9623" s="10"/>
      <c r="J9623" s="10" t="s">
        <v>11659</v>
      </c>
      <c r="K9623" s="10" t="s">
        <v>11660</v>
      </c>
      <c r="L9623" s="10" t="s">
        <v>11736</v>
      </c>
      <c r="M9623" s="9" t="s">
        <v>456</v>
      </c>
      <c r="N9623" s="12" t="s">
        <v>11662</v>
      </c>
    </row>
    <row r="9624" customFormat="1" spans="1:14">
      <c r="A9624" s="9" t="s">
        <v>19055</v>
      </c>
      <c r="B9624" s="9"/>
      <c r="C9624" s="9" t="s">
        <v>19108</v>
      </c>
      <c r="D9624" s="9" t="s">
        <v>19109</v>
      </c>
      <c r="E9624" s="9" t="s">
        <v>451</v>
      </c>
      <c r="F9624" s="9"/>
      <c r="G9624" s="9"/>
      <c r="H9624" s="10" t="s">
        <v>1701</v>
      </c>
      <c r="I9624" s="10"/>
      <c r="J9624" s="10" t="s">
        <v>11659</v>
      </c>
      <c r="K9624" s="10" t="s">
        <v>11660</v>
      </c>
      <c r="L9624" s="10" t="s">
        <v>11736</v>
      </c>
      <c r="M9624" s="9" t="s">
        <v>456</v>
      </c>
      <c r="N9624" s="12" t="s">
        <v>11662</v>
      </c>
    </row>
    <row r="9625" customFormat="1" spans="1:14">
      <c r="A9625" s="9" t="s">
        <v>19055</v>
      </c>
      <c r="B9625" s="9"/>
      <c r="C9625" s="9" t="s">
        <v>19110</v>
      </c>
      <c r="D9625" s="9" t="s">
        <v>19111</v>
      </c>
      <c r="E9625" s="9" t="s">
        <v>451</v>
      </c>
      <c r="F9625" s="9"/>
      <c r="G9625" s="9"/>
      <c r="H9625" s="10" t="s">
        <v>1701</v>
      </c>
      <c r="I9625" s="10"/>
      <c r="J9625" s="10" t="s">
        <v>11659</v>
      </c>
      <c r="K9625" s="10" t="s">
        <v>11660</v>
      </c>
      <c r="L9625" s="10" t="s">
        <v>11736</v>
      </c>
      <c r="M9625" s="9" t="s">
        <v>456</v>
      </c>
      <c r="N9625" s="12" t="s">
        <v>11662</v>
      </c>
    </row>
    <row r="9626" customFormat="1" spans="1:14">
      <c r="A9626" s="9" t="s">
        <v>19055</v>
      </c>
      <c r="B9626" s="9"/>
      <c r="C9626" s="9" t="s">
        <v>19112</v>
      </c>
      <c r="D9626" s="9" t="s">
        <v>19113</v>
      </c>
      <c r="E9626" s="9" t="s">
        <v>451</v>
      </c>
      <c r="F9626" s="9"/>
      <c r="G9626" s="9"/>
      <c r="H9626" s="10" t="s">
        <v>1701</v>
      </c>
      <c r="I9626" s="10"/>
      <c r="J9626" s="10" t="s">
        <v>11659</v>
      </c>
      <c r="K9626" s="10" t="s">
        <v>11660</v>
      </c>
      <c r="L9626" s="10" t="s">
        <v>11736</v>
      </c>
      <c r="M9626" s="9" t="s">
        <v>456</v>
      </c>
      <c r="N9626" s="12" t="s">
        <v>11662</v>
      </c>
    </row>
    <row r="9627" customFormat="1" spans="1:14">
      <c r="A9627" s="9" t="s">
        <v>19055</v>
      </c>
      <c r="B9627" s="9"/>
      <c r="C9627" s="9" t="s">
        <v>19114</v>
      </c>
      <c r="D9627" s="9" t="s">
        <v>19115</v>
      </c>
      <c r="E9627" s="9" t="s">
        <v>451</v>
      </c>
      <c r="F9627" s="9"/>
      <c r="G9627" s="9"/>
      <c r="H9627" s="10" t="s">
        <v>1701</v>
      </c>
      <c r="I9627" s="10"/>
      <c r="J9627" s="10" t="s">
        <v>11659</v>
      </c>
      <c r="K9627" s="10" t="s">
        <v>11660</v>
      </c>
      <c r="L9627" s="10" t="s">
        <v>11736</v>
      </c>
      <c r="M9627" s="9" t="s">
        <v>456</v>
      </c>
      <c r="N9627" s="12" t="s">
        <v>11662</v>
      </c>
    </row>
    <row r="9628" customFormat="1" spans="1:14">
      <c r="A9628" s="9" t="s">
        <v>19055</v>
      </c>
      <c r="B9628" s="9"/>
      <c r="C9628" s="9" t="s">
        <v>19116</v>
      </c>
      <c r="D9628" s="9" t="s">
        <v>19117</v>
      </c>
      <c r="E9628" s="9" t="s">
        <v>451</v>
      </c>
      <c r="F9628" s="9"/>
      <c r="G9628" s="9"/>
      <c r="H9628" s="10" t="s">
        <v>1701</v>
      </c>
      <c r="I9628" s="10"/>
      <c r="J9628" s="10" t="s">
        <v>11659</v>
      </c>
      <c r="K9628" s="10" t="s">
        <v>11660</v>
      </c>
      <c r="L9628" s="10" t="s">
        <v>11736</v>
      </c>
      <c r="M9628" s="9" t="s">
        <v>456</v>
      </c>
      <c r="N9628" s="12" t="s">
        <v>11662</v>
      </c>
    </row>
    <row r="9629" customFormat="1" spans="1:14">
      <c r="A9629" s="9" t="s">
        <v>19055</v>
      </c>
      <c r="B9629" s="9"/>
      <c r="C9629" s="9" t="s">
        <v>19118</v>
      </c>
      <c r="D9629" s="9" t="s">
        <v>19119</v>
      </c>
      <c r="E9629" s="9" t="s">
        <v>451</v>
      </c>
      <c r="F9629" s="9"/>
      <c r="G9629" s="9"/>
      <c r="H9629" s="10" t="s">
        <v>1701</v>
      </c>
      <c r="I9629" s="10"/>
      <c r="J9629" s="10" t="s">
        <v>11659</v>
      </c>
      <c r="K9629" s="10" t="s">
        <v>11660</v>
      </c>
      <c r="L9629" s="10" t="s">
        <v>11736</v>
      </c>
      <c r="M9629" s="9" t="s">
        <v>456</v>
      </c>
      <c r="N9629" s="12" t="s">
        <v>11662</v>
      </c>
    </row>
    <row r="9630" customFormat="1" spans="1:14">
      <c r="A9630" s="9" t="s">
        <v>19055</v>
      </c>
      <c r="B9630" s="9"/>
      <c r="C9630" s="9" t="s">
        <v>19120</v>
      </c>
      <c r="D9630" s="9" t="s">
        <v>19121</v>
      </c>
      <c r="E9630" s="9" t="s">
        <v>451</v>
      </c>
      <c r="F9630" s="9"/>
      <c r="G9630" s="9"/>
      <c r="H9630" s="10" t="s">
        <v>1701</v>
      </c>
      <c r="I9630" s="10"/>
      <c r="J9630" s="10" t="s">
        <v>11659</v>
      </c>
      <c r="K9630" s="10" t="s">
        <v>11660</v>
      </c>
      <c r="L9630" s="10" t="s">
        <v>11736</v>
      </c>
      <c r="M9630" s="9" t="s">
        <v>456</v>
      </c>
      <c r="N9630" s="12" t="s">
        <v>11662</v>
      </c>
    </row>
    <row r="9631" customFormat="1" spans="1:14">
      <c r="A9631" s="9" t="s">
        <v>19055</v>
      </c>
      <c r="B9631" s="10"/>
      <c r="C9631" s="10" t="s">
        <v>19122</v>
      </c>
      <c r="D9631" s="10" t="s">
        <v>19123</v>
      </c>
      <c r="E9631" s="10" t="s">
        <v>451</v>
      </c>
      <c r="F9631" s="10"/>
      <c r="G9631" s="10"/>
      <c r="H9631" s="10" t="s">
        <v>1701</v>
      </c>
      <c r="I9631" s="10"/>
      <c r="J9631" s="10" t="s">
        <v>11659</v>
      </c>
      <c r="K9631" s="10" t="s">
        <v>11660</v>
      </c>
      <c r="L9631" s="10" t="s">
        <v>11736</v>
      </c>
      <c r="M9631" s="9" t="s">
        <v>456</v>
      </c>
      <c r="N9631" s="12" t="s">
        <v>11662</v>
      </c>
    </row>
    <row r="9632" customFormat="1" spans="1:14">
      <c r="A9632" s="9" t="s">
        <v>19055</v>
      </c>
      <c r="B9632" s="9"/>
      <c r="C9632" s="9" t="s">
        <v>19124</v>
      </c>
      <c r="D9632" s="9" t="s">
        <v>19125</v>
      </c>
      <c r="E9632" s="9" t="s">
        <v>451</v>
      </c>
      <c r="F9632" s="9"/>
      <c r="G9632" s="9"/>
      <c r="H9632" s="10" t="s">
        <v>1701</v>
      </c>
      <c r="I9632" s="10"/>
      <c r="J9632" s="10" t="s">
        <v>11659</v>
      </c>
      <c r="K9632" s="10" t="s">
        <v>11660</v>
      </c>
      <c r="L9632" s="10" t="s">
        <v>11736</v>
      </c>
      <c r="M9632" s="9" t="s">
        <v>456</v>
      </c>
      <c r="N9632" s="12" t="s">
        <v>11662</v>
      </c>
    </row>
    <row r="9633" customFormat="1" spans="1:14">
      <c r="A9633" s="9" t="s">
        <v>19055</v>
      </c>
      <c r="B9633" s="10"/>
      <c r="C9633" s="10" t="s">
        <v>19126</v>
      </c>
      <c r="D9633" s="10" t="s">
        <v>19127</v>
      </c>
      <c r="E9633" s="10" t="s">
        <v>451</v>
      </c>
      <c r="F9633" s="10"/>
      <c r="G9633" s="10"/>
      <c r="H9633" s="10" t="s">
        <v>1701</v>
      </c>
      <c r="I9633" s="10"/>
      <c r="J9633" s="10" t="s">
        <v>11659</v>
      </c>
      <c r="K9633" s="10" t="s">
        <v>11660</v>
      </c>
      <c r="L9633" s="10" t="s">
        <v>11736</v>
      </c>
      <c r="M9633" s="9" t="s">
        <v>456</v>
      </c>
      <c r="N9633" s="12" t="s">
        <v>11662</v>
      </c>
    </row>
    <row r="9634" customFormat="1" spans="1:14">
      <c r="A9634" s="9" t="s">
        <v>19055</v>
      </c>
      <c r="B9634" s="9"/>
      <c r="C9634" s="9" t="s">
        <v>19128</v>
      </c>
      <c r="D9634" s="9" t="s">
        <v>19129</v>
      </c>
      <c r="E9634" s="9" t="s">
        <v>451</v>
      </c>
      <c r="F9634" s="9"/>
      <c r="G9634" s="9"/>
      <c r="H9634" s="10" t="s">
        <v>1701</v>
      </c>
      <c r="I9634" s="10"/>
      <c r="J9634" s="10" t="s">
        <v>11659</v>
      </c>
      <c r="K9634" s="10" t="s">
        <v>11660</v>
      </c>
      <c r="L9634" s="10" t="s">
        <v>11736</v>
      </c>
      <c r="M9634" s="9" t="s">
        <v>456</v>
      </c>
      <c r="N9634" s="12" t="s">
        <v>11662</v>
      </c>
    </row>
    <row r="9635" customFormat="1" spans="1:14">
      <c r="A9635" s="9" t="s">
        <v>19055</v>
      </c>
      <c r="B9635" s="9"/>
      <c r="C9635" s="9" t="s">
        <v>19130</v>
      </c>
      <c r="D9635" s="9" t="s">
        <v>19131</v>
      </c>
      <c r="E9635" s="9" t="s">
        <v>451</v>
      </c>
      <c r="F9635" s="9"/>
      <c r="G9635" s="9"/>
      <c r="H9635" s="10" t="s">
        <v>1701</v>
      </c>
      <c r="I9635" s="10"/>
      <c r="J9635" s="10" t="s">
        <v>11659</v>
      </c>
      <c r="K9635" s="10" t="s">
        <v>11660</v>
      </c>
      <c r="L9635" s="10" t="s">
        <v>11736</v>
      </c>
      <c r="M9635" s="9" t="s">
        <v>456</v>
      </c>
      <c r="N9635" s="12" t="s">
        <v>11662</v>
      </c>
    </row>
    <row r="9636" customFormat="1" spans="1:14">
      <c r="A9636" s="9" t="s">
        <v>19055</v>
      </c>
      <c r="B9636" s="9"/>
      <c r="C9636" s="9" t="s">
        <v>19132</v>
      </c>
      <c r="D9636" s="9" t="s">
        <v>19133</v>
      </c>
      <c r="E9636" s="9" t="s">
        <v>451</v>
      </c>
      <c r="F9636" s="9"/>
      <c r="G9636" s="9"/>
      <c r="H9636" s="10" t="s">
        <v>1701</v>
      </c>
      <c r="I9636" s="10"/>
      <c r="J9636" s="10" t="s">
        <v>11659</v>
      </c>
      <c r="K9636" s="10" t="s">
        <v>11660</v>
      </c>
      <c r="L9636" s="10" t="s">
        <v>11736</v>
      </c>
      <c r="M9636" s="9" t="s">
        <v>456</v>
      </c>
      <c r="N9636" s="12" t="s">
        <v>11662</v>
      </c>
    </row>
    <row r="9637" customFormat="1" spans="1:14">
      <c r="A9637" s="9" t="s">
        <v>19055</v>
      </c>
      <c r="B9637" s="9"/>
      <c r="C9637" s="9" t="s">
        <v>19134</v>
      </c>
      <c r="D9637" s="9" t="s">
        <v>19135</v>
      </c>
      <c r="E9637" s="9" t="s">
        <v>451</v>
      </c>
      <c r="F9637" s="9"/>
      <c r="G9637" s="9"/>
      <c r="H9637" s="10" t="s">
        <v>1701</v>
      </c>
      <c r="I9637" s="10"/>
      <c r="J9637" s="10" t="s">
        <v>11659</v>
      </c>
      <c r="K9637" s="10" t="s">
        <v>11660</v>
      </c>
      <c r="L9637" s="10" t="s">
        <v>11736</v>
      </c>
      <c r="M9637" s="9" t="s">
        <v>456</v>
      </c>
      <c r="N9637" s="12" t="s">
        <v>11662</v>
      </c>
    </row>
    <row r="9638" customFormat="1" spans="1:14">
      <c r="A9638" s="9" t="s">
        <v>19055</v>
      </c>
      <c r="B9638" s="9"/>
      <c r="C9638" s="9" t="s">
        <v>19136</v>
      </c>
      <c r="D9638" s="9" t="s">
        <v>19137</v>
      </c>
      <c r="E9638" s="9" t="s">
        <v>451</v>
      </c>
      <c r="F9638" s="9"/>
      <c r="G9638" s="9"/>
      <c r="H9638" s="10" t="s">
        <v>1701</v>
      </c>
      <c r="I9638" s="10"/>
      <c r="J9638" s="10" t="s">
        <v>11659</v>
      </c>
      <c r="K9638" s="10" t="s">
        <v>11660</v>
      </c>
      <c r="L9638" s="9" t="s">
        <v>11736</v>
      </c>
      <c r="M9638" s="9" t="s">
        <v>456</v>
      </c>
      <c r="N9638" s="12" t="s">
        <v>11662</v>
      </c>
    </row>
    <row r="9639" customFormat="1" spans="1:14">
      <c r="A9639" s="9" t="s">
        <v>19055</v>
      </c>
      <c r="B9639" s="9"/>
      <c r="C9639" s="9" t="s">
        <v>19138</v>
      </c>
      <c r="D9639" s="9" t="s">
        <v>19139</v>
      </c>
      <c r="E9639" s="9" t="s">
        <v>451</v>
      </c>
      <c r="F9639" s="9"/>
      <c r="G9639" s="9"/>
      <c r="H9639" s="10" t="s">
        <v>1701</v>
      </c>
      <c r="I9639" s="10"/>
      <c r="J9639" s="10" t="s">
        <v>11659</v>
      </c>
      <c r="K9639" s="10" t="s">
        <v>11660</v>
      </c>
      <c r="L9639" s="9" t="s">
        <v>11736</v>
      </c>
      <c r="M9639" s="9" t="s">
        <v>456</v>
      </c>
      <c r="N9639" s="12" t="s">
        <v>11662</v>
      </c>
    </row>
    <row r="9640" customFormat="1" spans="1:14">
      <c r="A9640" s="9" t="s">
        <v>19055</v>
      </c>
      <c r="B9640" s="9"/>
      <c r="C9640" s="9" t="s">
        <v>19140</v>
      </c>
      <c r="D9640" s="9" t="s">
        <v>19141</v>
      </c>
      <c r="E9640" s="9" t="s">
        <v>451</v>
      </c>
      <c r="F9640" s="9"/>
      <c r="G9640" s="9"/>
      <c r="H9640" s="10" t="s">
        <v>1701</v>
      </c>
      <c r="I9640" s="10"/>
      <c r="J9640" s="10" t="s">
        <v>11659</v>
      </c>
      <c r="K9640" s="10" t="s">
        <v>11660</v>
      </c>
      <c r="L9640" s="9" t="s">
        <v>11736</v>
      </c>
      <c r="M9640" s="9" t="s">
        <v>456</v>
      </c>
      <c r="N9640" s="12" t="s">
        <v>11662</v>
      </c>
    </row>
    <row r="9641" customFormat="1" spans="1:14">
      <c r="A9641" s="9" t="s">
        <v>19055</v>
      </c>
      <c r="B9641" s="9"/>
      <c r="C9641" s="9" t="s">
        <v>19142</v>
      </c>
      <c r="D9641" s="9" t="s">
        <v>19143</v>
      </c>
      <c r="E9641" s="9" t="s">
        <v>451</v>
      </c>
      <c r="F9641" s="9"/>
      <c r="G9641" s="9"/>
      <c r="H9641" s="10" t="s">
        <v>1701</v>
      </c>
      <c r="I9641" s="10"/>
      <c r="J9641" s="10" t="s">
        <v>11659</v>
      </c>
      <c r="K9641" s="10" t="s">
        <v>11660</v>
      </c>
      <c r="L9641" s="10" t="s">
        <v>11736</v>
      </c>
      <c r="M9641" s="9" t="s">
        <v>456</v>
      </c>
      <c r="N9641" s="12" t="s">
        <v>11662</v>
      </c>
    </row>
    <row r="9642" customFormat="1" spans="1:14">
      <c r="A9642" s="9" t="s">
        <v>19055</v>
      </c>
      <c r="B9642" s="9"/>
      <c r="C9642" s="9" t="s">
        <v>19144</v>
      </c>
      <c r="D9642" s="9" t="s">
        <v>19145</v>
      </c>
      <c r="E9642" s="9" t="s">
        <v>451</v>
      </c>
      <c r="F9642" s="9"/>
      <c r="G9642" s="9"/>
      <c r="H9642" s="10" t="s">
        <v>1701</v>
      </c>
      <c r="I9642" s="10"/>
      <c r="J9642" s="10" t="s">
        <v>11659</v>
      </c>
      <c r="K9642" s="10" t="s">
        <v>11660</v>
      </c>
      <c r="L9642" s="10" t="s">
        <v>11736</v>
      </c>
      <c r="M9642" s="9" t="s">
        <v>456</v>
      </c>
      <c r="N9642" s="12" t="s">
        <v>11662</v>
      </c>
    </row>
    <row r="9643" customFormat="1" spans="1:14">
      <c r="A9643" s="9" t="s">
        <v>19055</v>
      </c>
      <c r="B9643" s="9"/>
      <c r="C9643" s="9" t="s">
        <v>19146</v>
      </c>
      <c r="D9643" s="9" t="s">
        <v>19147</v>
      </c>
      <c r="E9643" s="9" t="s">
        <v>451</v>
      </c>
      <c r="F9643" s="9"/>
      <c r="G9643" s="9"/>
      <c r="H9643" s="10" t="s">
        <v>1701</v>
      </c>
      <c r="I9643" s="10"/>
      <c r="J9643" s="10" t="s">
        <v>11659</v>
      </c>
      <c r="K9643" s="10" t="s">
        <v>11660</v>
      </c>
      <c r="L9643" s="10" t="s">
        <v>11736</v>
      </c>
      <c r="M9643" s="9" t="s">
        <v>456</v>
      </c>
      <c r="N9643" s="12" t="s">
        <v>11662</v>
      </c>
    </row>
    <row r="9644" customFormat="1" spans="1:14">
      <c r="A9644" s="9" t="s">
        <v>19055</v>
      </c>
      <c r="B9644" s="9"/>
      <c r="C9644" s="9" t="s">
        <v>19148</v>
      </c>
      <c r="D9644" s="9" t="s">
        <v>19149</v>
      </c>
      <c r="E9644" s="9" t="s">
        <v>451</v>
      </c>
      <c r="F9644" s="9"/>
      <c r="G9644" s="9"/>
      <c r="H9644" s="10" t="s">
        <v>1701</v>
      </c>
      <c r="I9644" s="10"/>
      <c r="J9644" s="10" t="s">
        <v>11659</v>
      </c>
      <c r="K9644" s="10" t="s">
        <v>11660</v>
      </c>
      <c r="L9644" s="10" t="s">
        <v>11736</v>
      </c>
      <c r="M9644" s="9" t="s">
        <v>456</v>
      </c>
      <c r="N9644" s="12" t="s">
        <v>11662</v>
      </c>
    </row>
    <row r="9645" customFormat="1" spans="1:14">
      <c r="A9645" s="9" t="s">
        <v>19055</v>
      </c>
      <c r="B9645" s="9"/>
      <c r="C9645" s="9" t="s">
        <v>19150</v>
      </c>
      <c r="D9645" s="9" t="s">
        <v>19151</v>
      </c>
      <c r="E9645" s="9" t="s">
        <v>451</v>
      </c>
      <c r="F9645" s="9"/>
      <c r="G9645" s="9"/>
      <c r="H9645" s="10" t="s">
        <v>1701</v>
      </c>
      <c r="I9645" s="10"/>
      <c r="J9645" s="10" t="s">
        <v>11659</v>
      </c>
      <c r="K9645" s="10" t="s">
        <v>11660</v>
      </c>
      <c r="L9645" s="10" t="s">
        <v>11736</v>
      </c>
      <c r="M9645" s="9" t="s">
        <v>456</v>
      </c>
      <c r="N9645" s="12" t="s">
        <v>11662</v>
      </c>
    </row>
    <row r="9646" customFormat="1" spans="1:14">
      <c r="A9646" s="9" t="s">
        <v>19055</v>
      </c>
      <c r="B9646" s="9"/>
      <c r="C9646" s="9" t="s">
        <v>19152</v>
      </c>
      <c r="D9646" s="9" t="s">
        <v>19153</v>
      </c>
      <c r="E9646" s="9" t="s">
        <v>451</v>
      </c>
      <c r="F9646" s="9"/>
      <c r="G9646" s="9"/>
      <c r="H9646" s="10" t="s">
        <v>1701</v>
      </c>
      <c r="I9646" s="10"/>
      <c r="J9646" s="10" t="s">
        <v>11659</v>
      </c>
      <c r="K9646" s="10" t="s">
        <v>11660</v>
      </c>
      <c r="L9646" s="10" t="s">
        <v>11736</v>
      </c>
      <c r="M9646" s="9" t="s">
        <v>456</v>
      </c>
      <c r="N9646" s="12" t="s">
        <v>11662</v>
      </c>
    </row>
    <row r="9647" customFormat="1" spans="1:14">
      <c r="A9647" s="9" t="s">
        <v>19055</v>
      </c>
      <c r="B9647" s="9"/>
      <c r="C9647" s="9" t="s">
        <v>19154</v>
      </c>
      <c r="D9647" s="9" t="s">
        <v>19155</v>
      </c>
      <c r="E9647" s="9" t="s">
        <v>451</v>
      </c>
      <c r="F9647" s="9"/>
      <c r="G9647" s="9"/>
      <c r="H9647" s="10" t="s">
        <v>1701</v>
      </c>
      <c r="I9647" s="10"/>
      <c r="J9647" s="10" t="s">
        <v>11659</v>
      </c>
      <c r="K9647" s="10" t="s">
        <v>11660</v>
      </c>
      <c r="L9647" s="10" t="s">
        <v>11736</v>
      </c>
      <c r="M9647" s="9" t="s">
        <v>456</v>
      </c>
      <c r="N9647" s="12" t="s">
        <v>11662</v>
      </c>
    </row>
    <row r="9648" customFormat="1" spans="1:14">
      <c r="A9648" s="9" t="s">
        <v>19055</v>
      </c>
      <c r="B9648" s="9"/>
      <c r="C9648" s="9" t="s">
        <v>19156</v>
      </c>
      <c r="D9648" s="9" t="s">
        <v>19157</v>
      </c>
      <c r="E9648" s="9" t="s">
        <v>451</v>
      </c>
      <c r="F9648" s="9"/>
      <c r="G9648" s="9"/>
      <c r="H9648" s="10" t="s">
        <v>1701</v>
      </c>
      <c r="I9648" s="10"/>
      <c r="J9648" s="10" t="s">
        <v>11659</v>
      </c>
      <c r="K9648" s="10" t="s">
        <v>11660</v>
      </c>
      <c r="L9648" s="10" t="s">
        <v>11736</v>
      </c>
      <c r="M9648" s="9" t="s">
        <v>456</v>
      </c>
      <c r="N9648" s="12" t="s">
        <v>11662</v>
      </c>
    </row>
    <row r="9649" customFormat="1" spans="1:14">
      <c r="A9649" s="9" t="s">
        <v>19055</v>
      </c>
      <c r="B9649" s="10"/>
      <c r="C9649" s="10" t="s">
        <v>19158</v>
      </c>
      <c r="D9649" s="10" t="s">
        <v>19159</v>
      </c>
      <c r="E9649" s="10" t="s">
        <v>451</v>
      </c>
      <c r="F9649" s="10"/>
      <c r="G9649" s="10"/>
      <c r="H9649" s="10" t="s">
        <v>1701</v>
      </c>
      <c r="I9649" s="10"/>
      <c r="J9649" s="10" t="s">
        <v>11659</v>
      </c>
      <c r="K9649" s="10" t="s">
        <v>11660</v>
      </c>
      <c r="L9649" s="10" t="s">
        <v>11736</v>
      </c>
      <c r="M9649" s="9" t="s">
        <v>456</v>
      </c>
      <c r="N9649" s="12" t="s">
        <v>11662</v>
      </c>
    </row>
    <row r="9650" customFormat="1" spans="1:14">
      <c r="A9650" s="9" t="s">
        <v>19055</v>
      </c>
      <c r="B9650" s="9"/>
      <c r="C9650" s="9" t="s">
        <v>19160</v>
      </c>
      <c r="D9650" s="9" t="s">
        <v>19161</v>
      </c>
      <c r="E9650" s="9" t="s">
        <v>451</v>
      </c>
      <c r="F9650" s="9"/>
      <c r="G9650" s="9"/>
      <c r="H9650" s="10" t="s">
        <v>1701</v>
      </c>
      <c r="I9650" s="10"/>
      <c r="J9650" s="10" t="s">
        <v>11659</v>
      </c>
      <c r="K9650" s="10" t="s">
        <v>11660</v>
      </c>
      <c r="L9650" s="10" t="s">
        <v>11736</v>
      </c>
      <c r="M9650" s="9" t="s">
        <v>456</v>
      </c>
      <c r="N9650" s="12" t="s">
        <v>11662</v>
      </c>
    </row>
    <row r="9651" customFormat="1" spans="1:14">
      <c r="A9651" s="9" t="s">
        <v>19055</v>
      </c>
      <c r="B9651" s="9"/>
      <c r="C9651" s="9" t="s">
        <v>19162</v>
      </c>
      <c r="D9651" s="9" t="s">
        <v>19163</v>
      </c>
      <c r="E9651" s="9" t="s">
        <v>451</v>
      </c>
      <c r="F9651" s="9"/>
      <c r="G9651" s="9"/>
      <c r="H9651" s="10" t="s">
        <v>1701</v>
      </c>
      <c r="I9651" s="10"/>
      <c r="J9651" s="10" t="s">
        <v>11659</v>
      </c>
      <c r="K9651" s="10" t="s">
        <v>11660</v>
      </c>
      <c r="L9651" s="10" t="s">
        <v>11736</v>
      </c>
      <c r="M9651" s="9" t="s">
        <v>456</v>
      </c>
      <c r="N9651" s="12" t="s">
        <v>11662</v>
      </c>
    </row>
    <row r="9652" customFormat="1" spans="1:14">
      <c r="A9652" s="9" t="s">
        <v>19055</v>
      </c>
      <c r="B9652" s="9"/>
      <c r="C9652" s="9" t="s">
        <v>19164</v>
      </c>
      <c r="D9652" s="9" t="s">
        <v>19165</v>
      </c>
      <c r="E9652" s="9" t="s">
        <v>451</v>
      </c>
      <c r="F9652" s="9"/>
      <c r="G9652" s="9"/>
      <c r="H9652" s="10" t="s">
        <v>1701</v>
      </c>
      <c r="I9652" s="10"/>
      <c r="J9652" s="10" t="s">
        <v>11659</v>
      </c>
      <c r="K9652" s="10" t="s">
        <v>11660</v>
      </c>
      <c r="L9652" s="10" t="s">
        <v>11736</v>
      </c>
      <c r="M9652" s="9" t="s">
        <v>456</v>
      </c>
      <c r="N9652" s="12" t="s">
        <v>11662</v>
      </c>
    </row>
    <row r="9653" customFormat="1" spans="1:14">
      <c r="A9653" s="9" t="s">
        <v>19055</v>
      </c>
      <c r="B9653" s="9"/>
      <c r="C9653" s="9" t="s">
        <v>19166</v>
      </c>
      <c r="D9653" s="9" t="s">
        <v>19167</v>
      </c>
      <c r="E9653" s="9" t="s">
        <v>451</v>
      </c>
      <c r="F9653" s="9"/>
      <c r="G9653" s="9"/>
      <c r="H9653" s="10" t="s">
        <v>1701</v>
      </c>
      <c r="I9653" s="10"/>
      <c r="J9653" s="10" t="s">
        <v>11659</v>
      </c>
      <c r="K9653" s="10" t="s">
        <v>11660</v>
      </c>
      <c r="L9653" s="10" t="s">
        <v>11736</v>
      </c>
      <c r="M9653" s="9" t="s">
        <v>456</v>
      </c>
      <c r="N9653" s="12" t="s">
        <v>11662</v>
      </c>
    </row>
    <row r="9654" customFormat="1" spans="1:14">
      <c r="A9654" s="9" t="s">
        <v>19055</v>
      </c>
      <c r="B9654" s="9"/>
      <c r="C9654" s="9" t="s">
        <v>19168</v>
      </c>
      <c r="D9654" s="9" t="s">
        <v>19169</v>
      </c>
      <c r="E9654" s="9" t="s">
        <v>451</v>
      </c>
      <c r="F9654" s="9"/>
      <c r="G9654" s="9"/>
      <c r="H9654" s="10" t="s">
        <v>1701</v>
      </c>
      <c r="I9654" s="10"/>
      <c r="J9654" s="10" t="s">
        <v>11659</v>
      </c>
      <c r="K9654" s="10" t="s">
        <v>11660</v>
      </c>
      <c r="L9654" s="10" t="s">
        <v>11736</v>
      </c>
      <c r="M9654" s="9" t="s">
        <v>456</v>
      </c>
      <c r="N9654" s="12" t="s">
        <v>11662</v>
      </c>
    </row>
    <row r="9655" customFormat="1" spans="1:14">
      <c r="A9655" s="9" t="s">
        <v>19055</v>
      </c>
      <c r="B9655" s="9"/>
      <c r="C9655" s="9" t="s">
        <v>19170</v>
      </c>
      <c r="D9655" s="9" t="s">
        <v>19171</v>
      </c>
      <c r="E9655" s="9" t="s">
        <v>451</v>
      </c>
      <c r="F9655" s="9"/>
      <c r="G9655" s="9"/>
      <c r="H9655" s="10" t="s">
        <v>1701</v>
      </c>
      <c r="I9655" s="10"/>
      <c r="J9655" s="10" t="s">
        <v>11659</v>
      </c>
      <c r="K9655" s="10" t="s">
        <v>11660</v>
      </c>
      <c r="L9655" s="10" t="s">
        <v>11736</v>
      </c>
      <c r="M9655" s="9" t="s">
        <v>456</v>
      </c>
      <c r="N9655" s="12" t="s">
        <v>11662</v>
      </c>
    </row>
    <row r="9656" customFormat="1" spans="1:14">
      <c r="A9656" s="9" t="s">
        <v>19055</v>
      </c>
      <c r="B9656" s="9"/>
      <c r="C9656" s="9" t="s">
        <v>19172</v>
      </c>
      <c r="D9656" s="9" t="s">
        <v>19173</v>
      </c>
      <c r="E9656" s="9" t="s">
        <v>451</v>
      </c>
      <c r="F9656" s="9"/>
      <c r="G9656" s="9"/>
      <c r="H9656" s="10" t="s">
        <v>1701</v>
      </c>
      <c r="I9656" s="10"/>
      <c r="J9656" s="10" t="s">
        <v>11659</v>
      </c>
      <c r="K9656" s="10" t="s">
        <v>11660</v>
      </c>
      <c r="L9656" s="10" t="s">
        <v>11736</v>
      </c>
      <c r="M9656" s="9" t="s">
        <v>456</v>
      </c>
      <c r="N9656" s="12" t="s">
        <v>11662</v>
      </c>
    </row>
    <row r="9657" customFormat="1" spans="1:14">
      <c r="A9657" s="9" t="s">
        <v>19055</v>
      </c>
      <c r="B9657" s="10"/>
      <c r="C9657" s="10" t="s">
        <v>19174</v>
      </c>
      <c r="D9657" s="10" t="s">
        <v>19175</v>
      </c>
      <c r="E9657" s="10" t="s">
        <v>451</v>
      </c>
      <c r="F9657" s="10"/>
      <c r="G9657" s="10"/>
      <c r="H9657" s="10" t="s">
        <v>1701</v>
      </c>
      <c r="I9657" s="10"/>
      <c r="J9657" s="10" t="s">
        <v>11659</v>
      </c>
      <c r="K9657" s="10" t="s">
        <v>11660</v>
      </c>
      <c r="L9657" s="10" t="s">
        <v>11736</v>
      </c>
      <c r="M9657" s="9" t="s">
        <v>456</v>
      </c>
      <c r="N9657" s="12" t="s">
        <v>11662</v>
      </c>
    </row>
    <row r="9658" customFormat="1" spans="1:14">
      <c r="A9658" s="9" t="s">
        <v>19055</v>
      </c>
      <c r="B9658" s="9"/>
      <c r="C9658" s="9" t="s">
        <v>19176</v>
      </c>
      <c r="D9658" s="9" t="s">
        <v>19177</v>
      </c>
      <c r="E9658" s="9" t="s">
        <v>451</v>
      </c>
      <c r="F9658" s="9"/>
      <c r="G9658" s="9"/>
      <c r="H9658" s="10" t="s">
        <v>1701</v>
      </c>
      <c r="I9658" s="9"/>
      <c r="J9658" s="10" t="s">
        <v>11659</v>
      </c>
      <c r="K9658" s="10" t="s">
        <v>11660</v>
      </c>
      <c r="L9658" s="10" t="s">
        <v>11736</v>
      </c>
      <c r="M9658" s="9" t="s">
        <v>456</v>
      </c>
      <c r="N9658" s="12" t="s">
        <v>11662</v>
      </c>
    </row>
    <row r="9659" customFormat="1" spans="1:14">
      <c r="A9659" s="9" t="s">
        <v>19055</v>
      </c>
      <c r="B9659" s="9"/>
      <c r="C9659" s="9" t="s">
        <v>19178</v>
      </c>
      <c r="D9659" s="9" t="s">
        <v>19179</v>
      </c>
      <c r="E9659" s="9" t="s">
        <v>451</v>
      </c>
      <c r="F9659" s="9"/>
      <c r="G9659" s="9"/>
      <c r="H9659" s="10" t="s">
        <v>1701</v>
      </c>
      <c r="I9659" s="9"/>
      <c r="J9659" s="10" t="s">
        <v>11659</v>
      </c>
      <c r="K9659" s="10" t="s">
        <v>11660</v>
      </c>
      <c r="L9659" s="10" t="s">
        <v>11736</v>
      </c>
      <c r="M9659" s="9" t="s">
        <v>456</v>
      </c>
      <c r="N9659" s="12" t="s">
        <v>11662</v>
      </c>
    </row>
    <row r="9660" customFormat="1" spans="1:14">
      <c r="A9660" s="9" t="s">
        <v>19055</v>
      </c>
      <c r="B9660" s="9"/>
      <c r="C9660" s="9" t="s">
        <v>19180</v>
      </c>
      <c r="D9660" s="9" t="s">
        <v>19181</v>
      </c>
      <c r="E9660" s="9" t="s">
        <v>451</v>
      </c>
      <c r="F9660" s="9"/>
      <c r="G9660" s="9"/>
      <c r="H9660" s="10" t="s">
        <v>1701</v>
      </c>
      <c r="I9660" s="9"/>
      <c r="J9660" s="10" t="s">
        <v>11659</v>
      </c>
      <c r="K9660" s="10" t="s">
        <v>11660</v>
      </c>
      <c r="L9660" s="10" t="s">
        <v>11736</v>
      </c>
      <c r="M9660" s="9" t="s">
        <v>456</v>
      </c>
      <c r="N9660" s="12" t="s">
        <v>11662</v>
      </c>
    </row>
    <row r="9661" customFormat="1" spans="1:14">
      <c r="A9661" s="9" t="s">
        <v>19055</v>
      </c>
      <c r="B9661" s="9"/>
      <c r="C9661" s="9" t="s">
        <v>19182</v>
      </c>
      <c r="D9661" s="9" t="s">
        <v>19183</v>
      </c>
      <c r="E9661" s="9" t="s">
        <v>451</v>
      </c>
      <c r="F9661" s="9"/>
      <c r="G9661" s="9"/>
      <c r="H9661" s="10" t="s">
        <v>1701</v>
      </c>
      <c r="I9661" s="9"/>
      <c r="J9661" s="10" t="s">
        <v>11659</v>
      </c>
      <c r="K9661" s="10" t="s">
        <v>11660</v>
      </c>
      <c r="L9661" s="10" t="s">
        <v>11736</v>
      </c>
      <c r="M9661" s="9" t="s">
        <v>456</v>
      </c>
      <c r="N9661" s="12" t="s">
        <v>11662</v>
      </c>
    </row>
    <row r="9662" customFormat="1" spans="1:14">
      <c r="A9662" s="9" t="s">
        <v>19184</v>
      </c>
      <c r="B9662" s="9"/>
      <c r="C9662" s="9" t="s">
        <v>19185</v>
      </c>
      <c r="D9662" s="9" t="s">
        <v>19186</v>
      </c>
      <c r="E9662" s="9" t="s">
        <v>451</v>
      </c>
      <c r="F9662" s="9"/>
      <c r="G9662" s="9"/>
      <c r="H9662" s="9" t="s">
        <v>992</v>
      </c>
      <c r="I9662" s="9"/>
      <c r="J9662" s="9" t="s">
        <v>8480</v>
      </c>
      <c r="K9662" s="9" t="s">
        <v>18415</v>
      </c>
      <c r="L9662" s="9" t="s">
        <v>18286</v>
      </c>
      <c r="M9662" s="9"/>
      <c r="N9662" s="12" t="s">
        <v>18417</v>
      </c>
    </row>
    <row r="9663" customFormat="1" spans="1:14">
      <c r="A9663" s="9" t="s">
        <v>19187</v>
      </c>
      <c r="B9663" s="9"/>
      <c r="C9663" s="9" t="s">
        <v>19188</v>
      </c>
      <c r="D9663" s="9" t="s">
        <v>19189</v>
      </c>
      <c r="E9663" s="9" t="s">
        <v>451</v>
      </c>
      <c r="F9663" s="9"/>
      <c r="G9663" s="9"/>
      <c r="H9663" s="9" t="s">
        <v>1278</v>
      </c>
      <c r="I9663" s="9"/>
      <c r="J9663" s="9" t="s">
        <v>453</v>
      </c>
      <c r="K9663" s="9" t="s">
        <v>454</v>
      </c>
      <c r="L9663" s="9" t="s">
        <v>18286</v>
      </c>
      <c r="M9663" s="9"/>
      <c r="N9663" s="12" t="s">
        <v>457</v>
      </c>
    </row>
    <row r="9664" customFormat="1" spans="1:14">
      <c r="A9664" s="9" t="s">
        <v>19187</v>
      </c>
      <c r="B9664" s="9"/>
      <c r="C9664" s="9" t="s">
        <v>19190</v>
      </c>
      <c r="D9664" s="9" t="s">
        <v>19191</v>
      </c>
      <c r="E9664" s="9" t="s">
        <v>451</v>
      </c>
      <c r="F9664" s="9"/>
      <c r="G9664" s="9"/>
      <c r="H9664" s="9" t="s">
        <v>1278</v>
      </c>
      <c r="I9664" s="9"/>
      <c r="J9664" s="9" t="s">
        <v>453</v>
      </c>
      <c r="K9664" s="9" t="s">
        <v>454</v>
      </c>
      <c r="L9664" s="9" t="s">
        <v>18286</v>
      </c>
      <c r="M9664" s="9"/>
      <c r="N9664" s="12" t="s">
        <v>457</v>
      </c>
    </row>
    <row r="9665" customFormat="1" spans="1:14">
      <c r="A9665" s="9" t="s">
        <v>19187</v>
      </c>
      <c r="B9665" s="9"/>
      <c r="C9665" s="9" t="s">
        <v>19192</v>
      </c>
      <c r="D9665" s="9" t="s">
        <v>19193</v>
      </c>
      <c r="E9665" s="9" t="s">
        <v>451</v>
      </c>
      <c r="F9665" s="9"/>
      <c r="G9665" s="9"/>
      <c r="H9665" s="9" t="s">
        <v>1278</v>
      </c>
      <c r="I9665" s="9"/>
      <c r="J9665" s="9" t="s">
        <v>453</v>
      </c>
      <c r="K9665" s="9" t="s">
        <v>454</v>
      </c>
      <c r="L9665" s="9" t="s">
        <v>18286</v>
      </c>
      <c r="M9665" s="9"/>
      <c r="N9665" s="12" t="s">
        <v>457</v>
      </c>
    </row>
    <row r="9666" customFormat="1" spans="1:14">
      <c r="A9666" s="9" t="s">
        <v>19187</v>
      </c>
      <c r="B9666" s="9"/>
      <c r="C9666" s="9" t="s">
        <v>19194</v>
      </c>
      <c r="D9666" s="9" t="s">
        <v>19195</v>
      </c>
      <c r="E9666" s="9" t="s">
        <v>451</v>
      </c>
      <c r="F9666" s="9"/>
      <c r="G9666" s="9"/>
      <c r="H9666" s="9" t="s">
        <v>1278</v>
      </c>
      <c r="I9666" s="9"/>
      <c r="J9666" s="9" t="s">
        <v>453</v>
      </c>
      <c r="K9666" s="9" t="s">
        <v>454</v>
      </c>
      <c r="L9666" s="9" t="s">
        <v>18286</v>
      </c>
      <c r="M9666" s="9"/>
      <c r="N9666" s="12" t="s">
        <v>457</v>
      </c>
    </row>
    <row r="9667" customFormat="1" spans="1:14">
      <c r="A9667" s="9" t="s">
        <v>19187</v>
      </c>
      <c r="B9667" s="9"/>
      <c r="C9667" s="9" t="s">
        <v>19196</v>
      </c>
      <c r="D9667" s="9" t="s">
        <v>19197</v>
      </c>
      <c r="E9667" s="9" t="s">
        <v>451</v>
      </c>
      <c r="F9667" s="9"/>
      <c r="G9667" s="9"/>
      <c r="H9667" s="9" t="s">
        <v>1278</v>
      </c>
      <c r="I9667" s="9"/>
      <c r="J9667" s="9" t="s">
        <v>453</v>
      </c>
      <c r="K9667" s="9" t="s">
        <v>454</v>
      </c>
      <c r="L9667" s="9" t="s">
        <v>18286</v>
      </c>
      <c r="M9667" s="9"/>
      <c r="N9667" s="12" t="s">
        <v>457</v>
      </c>
    </row>
    <row r="9668" customFormat="1" spans="1:14">
      <c r="A9668" s="9" t="s">
        <v>19187</v>
      </c>
      <c r="B9668" s="9"/>
      <c r="C9668" s="9" t="s">
        <v>19198</v>
      </c>
      <c r="D9668" s="9" t="s">
        <v>19199</v>
      </c>
      <c r="E9668" s="9" t="s">
        <v>451</v>
      </c>
      <c r="F9668" s="9"/>
      <c r="G9668" s="9"/>
      <c r="H9668" s="9" t="s">
        <v>1278</v>
      </c>
      <c r="I9668" s="9"/>
      <c r="J9668" s="9" t="s">
        <v>453</v>
      </c>
      <c r="K9668" s="9" t="s">
        <v>454</v>
      </c>
      <c r="L9668" s="9" t="s">
        <v>18286</v>
      </c>
      <c r="M9668" s="9"/>
      <c r="N9668" s="12" t="s">
        <v>457</v>
      </c>
    </row>
    <row r="9669" customFormat="1" spans="1:14">
      <c r="A9669" s="9" t="s">
        <v>19187</v>
      </c>
      <c r="B9669" s="9"/>
      <c r="C9669" s="9" t="s">
        <v>19200</v>
      </c>
      <c r="D9669" s="9" t="s">
        <v>19201</v>
      </c>
      <c r="E9669" s="9" t="s">
        <v>451</v>
      </c>
      <c r="F9669" s="9"/>
      <c r="G9669" s="9"/>
      <c r="H9669" s="9" t="s">
        <v>1278</v>
      </c>
      <c r="I9669" s="9"/>
      <c r="J9669" s="9" t="s">
        <v>453</v>
      </c>
      <c r="K9669" s="9" t="s">
        <v>454</v>
      </c>
      <c r="L9669" s="9" t="s">
        <v>18286</v>
      </c>
      <c r="M9669" s="9"/>
      <c r="N9669" s="12" t="s">
        <v>457</v>
      </c>
    </row>
    <row r="9670" customFormat="1" spans="1:14">
      <c r="A9670" s="9" t="s">
        <v>19187</v>
      </c>
      <c r="B9670" s="9"/>
      <c r="C9670" s="9" t="s">
        <v>19202</v>
      </c>
      <c r="D9670" s="9" t="s">
        <v>19203</v>
      </c>
      <c r="E9670" s="9" t="s">
        <v>451</v>
      </c>
      <c r="F9670" s="9"/>
      <c r="G9670" s="9"/>
      <c r="H9670" s="9" t="s">
        <v>1278</v>
      </c>
      <c r="I9670" s="9"/>
      <c r="J9670" s="9" t="s">
        <v>453</v>
      </c>
      <c r="K9670" s="9" t="s">
        <v>454</v>
      </c>
      <c r="L9670" s="9" t="s">
        <v>18286</v>
      </c>
      <c r="M9670" s="9"/>
      <c r="N9670" s="12" t="s">
        <v>457</v>
      </c>
    </row>
    <row r="9671" customFormat="1" spans="1:14">
      <c r="A9671" s="9" t="s">
        <v>19187</v>
      </c>
      <c r="B9671" s="9"/>
      <c r="C9671" s="9" t="s">
        <v>19204</v>
      </c>
      <c r="D9671" s="9" t="s">
        <v>19205</v>
      </c>
      <c r="E9671" s="9" t="s">
        <v>451</v>
      </c>
      <c r="F9671" s="9"/>
      <c r="G9671" s="9"/>
      <c r="H9671" s="9" t="s">
        <v>1278</v>
      </c>
      <c r="I9671" s="9"/>
      <c r="J9671" s="9" t="s">
        <v>453</v>
      </c>
      <c r="K9671" s="9" t="s">
        <v>454</v>
      </c>
      <c r="L9671" s="9" t="s">
        <v>18286</v>
      </c>
      <c r="M9671" s="9"/>
      <c r="N9671" s="12" t="s">
        <v>457</v>
      </c>
    </row>
    <row r="9672" customFormat="1" spans="1:14">
      <c r="A9672" s="9" t="s">
        <v>19187</v>
      </c>
      <c r="B9672" s="9"/>
      <c r="C9672" s="9" t="s">
        <v>19206</v>
      </c>
      <c r="D9672" s="9" t="s">
        <v>19207</v>
      </c>
      <c r="E9672" s="9" t="s">
        <v>451</v>
      </c>
      <c r="F9672" s="9"/>
      <c r="G9672" s="9"/>
      <c r="H9672" s="9" t="s">
        <v>1278</v>
      </c>
      <c r="I9672" s="9"/>
      <c r="J9672" s="9" t="s">
        <v>453</v>
      </c>
      <c r="K9672" s="9" t="s">
        <v>454</v>
      </c>
      <c r="L9672" s="9" t="s">
        <v>18286</v>
      </c>
      <c r="M9672" s="9"/>
      <c r="N9672" s="12" t="s">
        <v>457</v>
      </c>
    </row>
    <row r="9673" customFormat="1" spans="1:14">
      <c r="A9673" s="9" t="s">
        <v>19187</v>
      </c>
      <c r="B9673" s="9"/>
      <c r="C9673" s="9" t="s">
        <v>19208</v>
      </c>
      <c r="D9673" s="9" t="s">
        <v>19209</v>
      </c>
      <c r="E9673" s="9" t="s">
        <v>451</v>
      </c>
      <c r="F9673" s="9"/>
      <c r="G9673" s="9"/>
      <c r="H9673" s="9" t="s">
        <v>1278</v>
      </c>
      <c r="I9673" s="9"/>
      <c r="J9673" s="9" t="s">
        <v>453</v>
      </c>
      <c r="K9673" s="9" t="s">
        <v>454</v>
      </c>
      <c r="L9673" s="9" t="s">
        <v>18286</v>
      </c>
      <c r="M9673" s="9"/>
      <c r="N9673" s="12" t="s">
        <v>457</v>
      </c>
    </row>
    <row r="9674" customFormat="1" spans="1:14">
      <c r="A9674" s="9" t="s">
        <v>19187</v>
      </c>
      <c r="B9674" s="9"/>
      <c r="C9674" s="9" t="s">
        <v>19210</v>
      </c>
      <c r="D9674" s="9" t="s">
        <v>19211</v>
      </c>
      <c r="E9674" s="9" t="s">
        <v>451</v>
      </c>
      <c r="F9674" s="9"/>
      <c r="G9674" s="9"/>
      <c r="H9674" s="9" t="s">
        <v>1278</v>
      </c>
      <c r="I9674" s="9"/>
      <c r="J9674" s="9" t="s">
        <v>453</v>
      </c>
      <c r="K9674" s="9" t="s">
        <v>454</v>
      </c>
      <c r="L9674" s="9" t="s">
        <v>18286</v>
      </c>
      <c r="M9674" s="9"/>
      <c r="N9674" s="12" t="s">
        <v>457</v>
      </c>
    </row>
    <row r="9675" customFormat="1" spans="1:14">
      <c r="A9675" s="9" t="s">
        <v>19187</v>
      </c>
      <c r="B9675" s="9"/>
      <c r="C9675" s="9" t="s">
        <v>19212</v>
      </c>
      <c r="D9675" s="9" t="s">
        <v>19213</v>
      </c>
      <c r="E9675" s="9" t="s">
        <v>451</v>
      </c>
      <c r="F9675" s="9"/>
      <c r="G9675" s="9"/>
      <c r="H9675" s="9" t="s">
        <v>1278</v>
      </c>
      <c r="I9675" s="9"/>
      <c r="J9675" s="9" t="s">
        <v>453</v>
      </c>
      <c r="K9675" s="9" t="s">
        <v>454</v>
      </c>
      <c r="L9675" s="9" t="s">
        <v>18286</v>
      </c>
      <c r="M9675" s="9"/>
      <c r="N9675" s="12" t="s">
        <v>457</v>
      </c>
    </row>
    <row r="9676" customFormat="1" spans="1:14">
      <c r="A9676" s="9" t="s">
        <v>19187</v>
      </c>
      <c r="B9676" s="9"/>
      <c r="C9676" s="9" t="s">
        <v>19214</v>
      </c>
      <c r="D9676" s="9" t="s">
        <v>19215</v>
      </c>
      <c r="E9676" s="9" t="s">
        <v>451</v>
      </c>
      <c r="F9676" s="9"/>
      <c r="G9676" s="9"/>
      <c r="H9676" s="9" t="s">
        <v>1278</v>
      </c>
      <c r="I9676" s="9"/>
      <c r="J9676" s="9" t="s">
        <v>453</v>
      </c>
      <c r="K9676" s="9" t="s">
        <v>454</v>
      </c>
      <c r="L9676" s="9" t="s">
        <v>18286</v>
      </c>
      <c r="M9676" s="9"/>
      <c r="N9676" s="12" t="s">
        <v>457</v>
      </c>
    </row>
    <row r="9677" customFormat="1" spans="1:14">
      <c r="A9677" s="9" t="s">
        <v>19187</v>
      </c>
      <c r="B9677" s="9"/>
      <c r="C9677" s="9" t="s">
        <v>19216</v>
      </c>
      <c r="D9677" s="9" t="s">
        <v>19217</v>
      </c>
      <c r="E9677" s="9" t="s">
        <v>451</v>
      </c>
      <c r="F9677" s="9"/>
      <c r="G9677" s="9"/>
      <c r="H9677" s="9" t="s">
        <v>1278</v>
      </c>
      <c r="I9677" s="9"/>
      <c r="J9677" s="9" t="s">
        <v>453</v>
      </c>
      <c r="K9677" s="9" t="s">
        <v>454</v>
      </c>
      <c r="L9677" s="9" t="s">
        <v>18286</v>
      </c>
      <c r="M9677" s="9"/>
      <c r="N9677" s="12" t="s">
        <v>457</v>
      </c>
    </row>
    <row r="9678" customFormat="1" spans="1:14">
      <c r="A9678" s="9" t="s">
        <v>19187</v>
      </c>
      <c r="B9678" s="9"/>
      <c r="C9678" s="9" t="s">
        <v>19218</v>
      </c>
      <c r="D9678" s="9" t="s">
        <v>19219</v>
      </c>
      <c r="E9678" s="9" t="s">
        <v>451</v>
      </c>
      <c r="F9678" s="9"/>
      <c r="G9678" s="9"/>
      <c r="H9678" s="9" t="s">
        <v>1278</v>
      </c>
      <c r="I9678" s="9"/>
      <c r="J9678" s="9" t="s">
        <v>453</v>
      </c>
      <c r="K9678" s="9" t="s">
        <v>454</v>
      </c>
      <c r="L9678" s="9" t="s">
        <v>18286</v>
      </c>
      <c r="M9678" s="9"/>
      <c r="N9678" s="12" t="s">
        <v>457</v>
      </c>
    </row>
    <row r="9679" customFormat="1" spans="1:14">
      <c r="A9679" s="9" t="s">
        <v>19187</v>
      </c>
      <c r="B9679" s="9"/>
      <c r="C9679" s="12" t="s">
        <v>19220</v>
      </c>
      <c r="D9679" s="12" t="s">
        <v>19221</v>
      </c>
      <c r="E9679" s="9" t="s">
        <v>451</v>
      </c>
      <c r="F9679" s="9"/>
      <c r="G9679" s="9"/>
      <c r="H9679" s="9" t="s">
        <v>1278</v>
      </c>
      <c r="I9679" s="9"/>
      <c r="J9679" s="9" t="s">
        <v>453</v>
      </c>
      <c r="K9679" s="9" t="s">
        <v>454</v>
      </c>
      <c r="L9679" s="9" t="s">
        <v>18286</v>
      </c>
      <c r="M9679" s="9"/>
      <c r="N9679" s="12" t="s">
        <v>457</v>
      </c>
    </row>
    <row r="9680" customFormat="1" spans="1:14">
      <c r="A9680" s="9" t="s">
        <v>19187</v>
      </c>
      <c r="B9680" s="9"/>
      <c r="C9680" s="12" t="s">
        <v>19222</v>
      </c>
      <c r="D9680" s="12" t="s">
        <v>19223</v>
      </c>
      <c r="E9680" s="9" t="s">
        <v>451</v>
      </c>
      <c r="F9680" s="9"/>
      <c r="G9680" s="9"/>
      <c r="H9680" s="9" t="s">
        <v>1278</v>
      </c>
      <c r="I9680" s="9"/>
      <c r="J9680" s="9" t="s">
        <v>453</v>
      </c>
      <c r="K9680" s="9" t="s">
        <v>454</v>
      </c>
      <c r="L9680" s="9" t="s">
        <v>18286</v>
      </c>
      <c r="M9680" s="9"/>
      <c r="N9680" s="12" t="s">
        <v>457</v>
      </c>
    </row>
    <row r="9681" customFormat="1" spans="1:14">
      <c r="A9681" s="9" t="s">
        <v>222</v>
      </c>
      <c r="B9681" s="9"/>
      <c r="C9681" s="12" t="s">
        <v>19224</v>
      </c>
      <c r="D9681" s="12" t="s">
        <v>19225</v>
      </c>
      <c r="E9681" s="9" t="s">
        <v>85</v>
      </c>
      <c r="F9681" s="9"/>
      <c r="G9681" s="9"/>
      <c r="H9681" s="9" t="s">
        <v>665</v>
      </c>
      <c r="I9681" s="9"/>
      <c r="J9681" s="9" t="s">
        <v>666</v>
      </c>
      <c r="K9681" s="9" t="s">
        <v>667</v>
      </c>
      <c r="L9681" s="9" t="s">
        <v>909</v>
      </c>
      <c r="M9681" s="9"/>
      <c r="N9681" s="12" t="s">
        <v>669</v>
      </c>
    </row>
    <row r="9682" customFormat="1" spans="1:14">
      <c r="A9682" s="9" t="s">
        <v>222</v>
      </c>
      <c r="B9682" s="9"/>
      <c r="C9682" s="12" t="s">
        <v>19226</v>
      </c>
      <c r="D9682" s="12" t="s">
        <v>19227</v>
      </c>
      <c r="E9682" s="9" t="s">
        <v>85</v>
      </c>
      <c r="F9682" s="9"/>
      <c r="G9682" s="9"/>
      <c r="H9682" s="9" t="s">
        <v>665</v>
      </c>
      <c r="I9682" s="9"/>
      <c r="J9682" s="9" t="s">
        <v>666</v>
      </c>
      <c r="K9682" s="9" t="s">
        <v>667</v>
      </c>
      <c r="L9682" s="9" t="s">
        <v>909</v>
      </c>
      <c r="M9682" s="9"/>
      <c r="N9682" s="12" t="s">
        <v>669</v>
      </c>
    </row>
    <row r="9683" customFormat="1" spans="1:14">
      <c r="A9683" s="9" t="s">
        <v>222</v>
      </c>
      <c r="B9683" s="9"/>
      <c r="C9683" s="12" t="s">
        <v>19228</v>
      </c>
      <c r="D9683" s="12" t="s">
        <v>19229</v>
      </c>
      <c r="E9683" s="9" t="s">
        <v>85</v>
      </c>
      <c r="F9683" s="9"/>
      <c r="G9683" s="9"/>
      <c r="H9683" s="9" t="s">
        <v>665</v>
      </c>
      <c r="I9683" s="9"/>
      <c r="J9683" s="9" t="s">
        <v>666</v>
      </c>
      <c r="K9683" s="9" t="s">
        <v>667</v>
      </c>
      <c r="L9683" s="9" t="s">
        <v>909</v>
      </c>
      <c r="M9683" s="9"/>
      <c r="N9683" s="12" t="s">
        <v>669</v>
      </c>
    </row>
    <row r="9684" customFormat="1" spans="1:14">
      <c r="A9684" s="9" t="s">
        <v>222</v>
      </c>
      <c r="B9684" s="9"/>
      <c r="C9684" s="12" t="s">
        <v>19230</v>
      </c>
      <c r="D9684" s="12" t="s">
        <v>19231</v>
      </c>
      <c r="E9684" s="9" t="s">
        <v>85</v>
      </c>
      <c r="F9684" s="9"/>
      <c r="G9684" s="9"/>
      <c r="H9684" s="9" t="s">
        <v>665</v>
      </c>
      <c r="I9684" s="9"/>
      <c r="J9684" s="9" t="s">
        <v>666</v>
      </c>
      <c r="K9684" s="9" t="s">
        <v>667</v>
      </c>
      <c r="L9684" s="9" t="s">
        <v>909</v>
      </c>
      <c r="M9684" s="9"/>
      <c r="N9684" s="12" t="s">
        <v>669</v>
      </c>
    </row>
    <row r="9685" customFormat="1" spans="1:14">
      <c r="A9685" s="9" t="s">
        <v>222</v>
      </c>
      <c r="B9685" s="9"/>
      <c r="C9685" s="12" t="s">
        <v>19232</v>
      </c>
      <c r="D9685" s="12" t="s">
        <v>19233</v>
      </c>
      <c r="E9685" s="9" t="s">
        <v>85</v>
      </c>
      <c r="F9685" s="9"/>
      <c r="G9685" s="9"/>
      <c r="H9685" s="9" t="s">
        <v>665</v>
      </c>
      <c r="I9685" s="9"/>
      <c r="J9685" s="9" t="s">
        <v>666</v>
      </c>
      <c r="K9685" s="9" t="s">
        <v>667</v>
      </c>
      <c r="L9685" s="9" t="s">
        <v>909</v>
      </c>
      <c r="M9685" s="9"/>
      <c r="N9685" s="12" t="s">
        <v>436</v>
      </c>
    </row>
    <row r="9686" customFormat="1" spans="1:14">
      <c r="A9686" s="9" t="s">
        <v>222</v>
      </c>
      <c r="B9686" s="9"/>
      <c r="C9686" s="12" t="s">
        <v>19234</v>
      </c>
      <c r="D9686" s="12" t="s">
        <v>19235</v>
      </c>
      <c r="E9686" s="9" t="s">
        <v>85</v>
      </c>
      <c r="F9686" s="9"/>
      <c r="G9686" s="9"/>
      <c r="H9686" s="9" t="s">
        <v>665</v>
      </c>
      <c r="I9686" s="9"/>
      <c r="J9686" s="9" t="s">
        <v>666</v>
      </c>
      <c r="K9686" s="9" t="s">
        <v>667</v>
      </c>
      <c r="L9686" s="9" t="s">
        <v>909</v>
      </c>
      <c r="M9686" s="9"/>
      <c r="N9686" s="12" t="s">
        <v>436</v>
      </c>
    </row>
    <row r="9687" customFormat="1" spans="1:14">
      <c r="A9687" s="9" t="s">
        <v>222</v>
      </c>
      <c r="B9687" s="9"/>
      <c r="C9687" s="12" t="s">
        <v>19236</v>
      </c>
      <c r="D9687" s="12" t="s">
        <v>19237</v>
      </c>
      <c r="E9687" s="9" t="s">
        <v>85</v>
      </c>
      <c r="F9687" s="9"/>
      <c r="G9687" s="9"/>
      <c r="H9687" s="9" t="s">
        <v>665</v>
      </c>
      <c r="I9687" s="9"/>
      <c r="J9687" s="9" t="s">
        <v>666</v>
      </c>
      <c r="K9687" s="9" t="s">
        <v>667</v>
      </c>
      <c r="L9687" s="9" t="s">
        <v>909</v>
      </c>
      <c r="M9687" s="9"/>
      <c r="N9687" s="12" t="s">
        <v>436</v>
      </c>
    </row>
    <row r="9688" customFormat="1" spans="1:14">
      <c r="A9688" s="9" t="s">
        <v>222</v>
      </c>
      <c r="B9688" s="9"/>
      <c r="C9688" s="12" t="s">
        <v>19238</v>
      </c>
      <c r="D9688" s="12" t="s">
        <v>19239</v>
      </c>
      <c r="E9688" s="9" t="s">
        <v>85</v>
      </c>
      <c r="F9688" s="9"/>
      <c r="G9688" s="9"/>
      <c r="H9688" s="9" t="s">
        <v>431</v>
      </c>
      <c r="I9688" s="9"/>
      <c r="J9688" s="9" t="s">
        <v>432</v>
      </c>
      <c r="K9688" s="9" t="s">
        <v>433</v>
      </c>
      <c r="L9688" s="9" t="s">
        <v>614</v>
      </c>
      <c r="M9688" s="9"/>
      <c r="N9688" s="12" t="s">
        <v>436</v>
      </c>
    </row>
    <row r="9689" customFormat="1" spans="1:14">
      <c r="A9689" s="9" t="s">
        <v>989</v>
      </c>
      <c r="B9689" s="9"/>
      <c r="C9689" s="12" t="s">
        <v>19240</v>
      </c>
      <c r="D9689" s="12" t="s">
        <v>19241</v>
      </c>
      <c r="E9689" s="9" t="s">
        <v>85</v>
      </c>
      <c r="F9689" s="9"/>
      <c r="G9689" s="9"/>
      <c r="H9689" s="9" t="s">
        <v>992</v>
      </c>
      <c r="I9689" s="9"/>
      <c r="J9689" s="9" t="s">
        <v>993</v>
      </c>
      <c r="K9689" s="9" t="s">
        <v>994</v>
      </c>
      <c r="L9689" s="9" t="s">
        <v>1032</v>
      </c>
      <c r="M9689" s="9"/>
      <c r="N9689" s="12" t="s">
        <v>997</v>
      </c>
    </row>
    <row r="9690" customFormat="1" spans="1:14">
      <c r="A9690" s="9" t="s">
        <v>989</v>
      </c>
      <c r="B9690" s="9"/>
      <c r="C9690" s="12" t="s">
        <v>19242</v>
      </c>
      <c r="D9690" s="12" t="s">
        <v>19243</v>
      </c>
      <c r="E9690" s="9" t="s">
        <v>85</v>
      </c>
      <c r="F9690" s="9"/>
      <c r="G9690" s="9"/>
      <c r="H9690" s="9" t="s">
        <v>992</v>
      </c>
      <c r="I9690" s="9"/>
      <c r="J9690" s="9" t="s">
        <v>993</v>
      </c>
      <c r="K9690" s="9" t="s">
        <v>994</v>
      </c>
      <c r="L9690" s="9" t="s">
        <v>1032</v>
      </c>
      <c r="M9690" s="9"/>
      <c r="N9690" s="12" t="s">
        <v>997</v>
      </c>
    </row>
    <row r="9691" customFormat="1" spans="1:14">
      <c r="A9691" s="9" t="s">
        <v>989</v>
      </c>
      <c r="B9691" s="9"/>
      <c r="C9691" s="12" t="s">
        <v>19244</v>
      </c>
      <c r="D9691" s="12" t="s">
        <v>19245</v>
      </c>
      <c r="E9691" s="9" t="s">
        <v>85</v>
      </c>
      <c r="F9691" s="9"/>
      <c r="G9691" s="9"/>
      <c r="H9691" s="9" t="s">
        <v>992</v>
      </c>
      <c r="I9691" s="9"/>
      <c r="J9691" s="9" t="s">
        <v>993</v>
      </c>
      <c r="K9691" s="9" t="s">
        <v>994</v>
      </c>
      <c r="L9691" s="9" t="s">
        <v>1032</v>
      </c>
      <c r="M9691" s="9"/>
      <c r="N9691" s="12" t="s">
        <v>997</v>
      </c>
    </row>
    <row r="9692" customFormat="1" spans="1:14">
      <c r="A9692" s="9" t="s">
        <v>989</v>
      </c>
      <c r="B9692" s="9"/>
      <c r="C9692" s="12" t="s">
        <v>19246</v>
      </c>
      <c r="D9692" s="12" t="s">
        <v>19247</v>
      </c>
      <c r="E9692" s="9" t="s">
        <v>85</v>
      </c>
      <c r="F9692" s="9"/>
      <c r="G9692" s="9"/>
      <c r="H9692" s="9" t="s">
        <v>992</v>
      </c>
      <c r="I9692" s="9"/>
      <c r="J9692" s="9" t="s">
        <v>993</v>
      </c>
      <c r="K9692" s="9" t="s">
        <v>994</v>
      </c>
      <c r="L9692" s="9" t="s">
        <v>1032</v>
      </c>
      <c r="M9692" s="9"/>
      <c r="N9692" s="12" t="s">
        <v>997</v>
      </c>
    </row>
    <row r="9693" customFormat="1" spans="1:14">
      <c r="A9693" s="9" t="s">
        <v>1449</v>
      </c>
      <c r="B9693" s="9"/>
      <c r="C9693" s="12" t="s">
        <v>19248</v>
      </c>
      <c r="D9693" s="12" t="s">
        <v>19249</v>
      </c>
      <c r="E9693" s="9" t="s">
        <v>85</v>
      </c>
      <c r="F9693" s="9"/>
      <c r="G9693" s="9"/>
      <c r="H9693" s="9" t="s">
        <v>1452</v>
      </c>
      <c r="I9693" s="9"/>
      <c r="J9693" s="9" t="s">
        <v>1453</v>
      </c>
      <c r="K9693" s="10" t="s">
        <v>1454</v>
      </c>
      <c r="L9693" s="9" t="s">
        <v>1455</v>
      </c>
      <c r="M9693" s="9"/>
      <c r="N9693" s="12" t="s">
        <v>1456</v>
      </c>
    </row>
    <row r="9694" customFormat="1" spans="1:14">
      <c r="A9694" s="9" t="s">
        <v>1698</v>
      </c>
      <c r="B9694" s="9"/>
      <c r="C9694" s="12" t="s">
        <v>19250</v>
      </c>
      <c r="D9694" s="12" t="s">
        <v>19251</v>
      </c>
      <c r="E9694" s="9" t="s">
        <v>85</v>
      </c>
      <c r="F9694" s="9"/>
      <c r="G9694" s="9"/>
      <c r="H9694" s="9" t="s">
        <v>1862</v>
      </c>
      <c r="I9694" s="9"/>
      <c r="J9694" s="9" t="s">
        <v>1863</v>
      </c>
      <c r="K9694" s="9" t="s">
        <v>1864</v>
      </c>
      <c r="L9694" s="9" t="s">
        <v>1870</v>
      </c>
      <c r="M9694" s="9"/>
      <c r="N9694" s="12" t="s">
        <v>1865</v>
      </c>
    </row>
    <row r="9695" customFormat="1" spans="1:14">
      <c r="A9695" s="9" t="s">
        <v>1698</v>
      </c>
      <c r="B9695" s="9"/>
      <c r="C9695" s="12" t="s">
        <v>19252</v>
      </c>
      <c r="D9695" s="12" t="s">
        <v>19253</v>
      </c>
      <c r="E9695" s="9" t="s">
        <v>85</v>
      </c>
      <c r="F9695" s="9"/>
      <c r="G9695" s="9"/>
      <c r="H9695" s="9" t="s">
        <v>1803</v>
      </c>
      <c r="I9695" s="9"/>
      <c r="J9695" s="9" t="s">
        <v>1804</v>
      </c>
      <c r="K9695" s="9" t="s">
        <v>1805</v>
      </c>
      <c r="L9695" s="9" t="s">
        <v>1892</v>
      </c>
      <c r="M9695" s="9"/>
      <c r="N9695" s="12" t="s">
        <v>1807</v>
      </c>
    </row>
    <row r="9696" customFormat="1" spans="1:14">
      <c r="A9696" s="9" t="s">
        <v>1698</v>
      </c>
      <c r="B9696" s="9"/>
      <c r="C9696" s="12" t="s">
        <v>19254</v>
      </c>
      <c r="D9696" s="12" t="s">
        <v>19255</v>
      </c>
      <c r="E9696" s="9" t="s">
        <v>85</v>
      </c>
      <c r="F9696" s="9"/>
      <c r="G9696" s="9"/>
      <c r="H9696" s="9" t="s">
        <v>1803</v>
      </c>
      <c r="I9696" s="9"/>
      <c r="J9696" s="9" t="s">
        <v>1804</v>
      </c>
      <c r="K9696" s="9" t="s">
        <v>1805</v>
      </c>
      <c r="L9696" s="9" t="s">
        <v>1892</v>
      </c>
      <c r="M9696" s="9"/>
      <c r="N9696" s="12" t="s">
        <v>1807</v>
      </c>
    </row>
    <row r="9697" customFormat="1" spans="1:14">
      <c r="A9697" s="9" t="s">
        <v>8054</v>
      </c>
      <c r="B9697" s="9"/>
      <c r="C9697" s="12" t="s">
        <v>19256</v>
      </c>
      <c r="D9697" s="12" t="s">
        <v>19257</v>
      </c>
      <c r="E9697" s="9" t="s">
        <v>85</v>
      </c>
      <c r="F9697" s="9"/>
      <c r="G9697" s="9"/>
      <c r="H9697" s="9" t="s">
        <v>1803</v>
      </c>
      <c r="I9697" s="9"/>
      <c r="J9697" s="9" t="s">
        <v>7571</v>
      </c>
      <c r="K9697" s="9" t="s">
        <v>7572</v>
      </c>
      <c r="L9697" s="9" t="s">
        <v>8087</v>
      </c>
      <c r="M9697" s="9"/>
      <c r="N9697" s="12" t="s">
        <v>7573</v>
      </c>
    </row>
    <row r="9698" customFormat="1" spans="1:14">
      <c r="A9698" s="9" t="s">
        <v>10581</v>
      </c>
      <c r="B9698" s="9"/>
      <c r="C9698" s="12" t="s">
        <v>19258</v>
      </c>
      <c r="D9698" s="12" t="s">
        <v>19259</v>
      </c>
      <c r="E9698" s="10" t="s">
        <v>1676</v>
      </c>
      <c r="F9698" s="10"/>
      <c r="G9698" s="10"/>
      <c r="H9698" s="10" t="s">
        <v>1737</v>
      </c>
      <c r="I9698" s="10"/>
      <c r="J9698" s="10" t="s">
        <v>9192</v>
      </c>
      <c r="K9698" s="10" t="s">
        <v>9193</v>
      </c>
      <c r="L9698" s="10" t="s">
        <v>10557</v>
      </c>
      <c r="M9698" s="9"/>
      <c r="N9698" s="12" t="s">
        <v>9195</v>
      </c>
    </row>
    <row r="9699" customFormat="1" spans="1:14">
      <c r="A9699" s="9" t="s">
        <v>1449</v>
      </c>
      <c r="B9699" s="9"/>
      <c r="C9699" s="12" t="s">
        <v>19260</v>
      </c>
      <c r="D9699" s="12" t="s">
        <v>19261</v>
      </c>
      <c r="E9699" s="10" t="s">
        <v>1676</v>
      </c>
      <c r="F9699" s="9"/>
      <c r="G9699" s="9"/>
      <c r="H9699" s="9" t="s">
        <v>1803</v>
      </c>
      <c r="I9699" s="9"/>
      <c r="J9699" s="10" t="s">
        <v>9456</v>
      </c>
      <c r="K9699" s="9" t="s">
        <v>9457</v>
      </c>
      <c r="L9699" s="9" t="s">
        <v>9481</v>
      </c>
      <c r="M9699" s="9"/>
      <c r="N9699" s="12" t="s">
        <v>9453</v>
      </c>
    </row>
    <row r="9700" customFormat="1" spans="1:14">
      <c r="A9700" s="9" t="s">
        <v>11481</v>
      </c>
      <c r="B9700" s="9"/>
      <c r="C9700" s="12" t="s">
        <v>19262</v>
      </c>
      <c r="D9700" s="12" t="s">
        <v>19263</v>
      </c>
      <c r="E9700" s="10" t="s">
        <v>1676</v>
      </c>
      <c r="F9700" s="9"/>
      <c r="G9700" s="9"/>
      <c r="H9700" s="9" t="s">
        <v>1701</v>
      </c>
      <c r="I9700" s="9"/>
      <c r="J9700" s="9" t="s">
        <v>10124</v>
      </c>
      <c r="K9700" s="10" t="s">
        <v>11278</v>
      </c>
      <c r="L9700" s="9" t="s">
        <v>9396</v>
      </c>
      <c r="M9700" s="9"/>
      <c r="N9700" s="12" t="s">
        <v>10829</v>
      </c>
    </row>
    <row r="9701" customFormat="1" spans="1:14">
      <c r="A9701" s="9" t="s">
        <v>11481</v>
      </c>
      <c r="B9701" s="9"/>
      <c r="C9701" s="12" t="s">
        <v>19264</v>
      </c>
      <c r="D9701" s="12" t="s">
        <v>19265</v>
      </c>
      <c r="E9701" s="10" t="s">
        <v>1676</v>
      </c>
      <c r="F9701" s="9"/>
      <c r="G9701" s="9"/>
      <c r="H9701" s="9" t="s">
        <v>1701</v>
      </c>
      <c r="I9701" s="9"/>
      <c r="J9701" s="9" t="s">
        <v>10124</v>
      </c>
      <c r="K9701" s="10" t="s">
        <v>11278</v>
      </c>
      <c r="L9701" s="9" t="s">
        <v>9396</v>
      </c>
      <c r="M9701" s="9"/>
      <c r="N9701" s="12" t="s">
        <v>10829</v>
      </c>
    </row>
    <row r="9702" customFormat="1" spans="1:14">
      <c r="A9702" s="9" t="s">
        <v>11481</v>
      </c>
      <c r="B9702" s="9"/>
      <c r="C9702" s="12" t="s">
        <v>19266</v>
      </c>
      <c r="D9702" s="12" t="s">
        <v>19267</v>
      </c>
      <c r="E9702" s="10" t="s">
        <v>1676</v>
      </c>
      <c r="F9702" s="9"/>
      <c r="G9702" s="9"/>
      <c r="H9702" s="9" t="s">
        <v>1701</v>
      </c>
      <c r="I9702" s="9"/>
      <c r="J9702" s="9" t="s">
        <v>10124</v>
      </c>
      <c r="K9702" s="10" t="s">
        <v>11278</v>
      </c>
      <c r="L9702" s="9" t="s">
        <v>9396</v>
      </c>
      <c r="M9702" s="9"/>
      <c r="N9702" s="12" t="s">
        <v>10829</v>
      </c>
    </row>
    <row r="9703" customFormat="1" spans="1:14">
      <c r="A9703" s="9" t="s">
        <v>11481</v>
      </c>
      <c r="B9703" s="9"/>
      <c r="C9703" s="12" t="s">
        <v>19268</v>
      </c>
      <c r="D9703" s="12" t="s">
        <v>19269</v>
      </c>
      <c r="E9703" s="10" t="s">
        <v>1676</v>
      </c>
      <c r="F9703" s="9"/>
      <c r="G9703" s="9"/>
      <c r="H9703" s="9" t="s">
        <v>1701</v>
      </c>
      <c r="I9703" s="9"/>
      <c r="J9703" s="9" t="s">
        <v>10124</v>
      </c>
      <c r="K9703" s="10" t="s">
        <v>11278</v>
      </c>
      <c r="L9703" s="9" t="s">
        <v>9396</v>
      </c>
      <c r="M9703" s="9"/>
      <c r="N9703" s="12" t="s">
        <v>10829</v>
      </c>
    </row>
    <row r="9704" customFormat="1" spans="1:14">
      <c r="A9704" s="9" t="s">
        <v>11481</v>
      </c>
      <c r="B9704" s="9"/>
      <c r="C9704" s="12" t="s">
        <v>19270</v>
      </c>
      <c r="D9704" s="12" t="s">
        <v>19271</v>
      </c>
      <c r="E9704" s="10" t="s">
        <v>1676</v>
      </c>
      <c r="F9704" s="9"/>
      <c r="G9704" s="9"/>
      <c r="H9704" s="9" t="s">
        <v>1701</v>
      </c>
      <c r="I9704" s="9"/>
      <c r="J9704" s="9" t="s">
        <v>10124</v>
      </c>
      <c r="K9704" s="10" t="s">
        <v>11278</v>
      </c>
      <c r="L9704" s="9" t="s">
        <v>9396</v>
      </c>
      <c r="M9704" s="9"/>
      <c r="N9704" s="12" t="s">
        <v>10829</v>
      </c>
    </row>
    <row r="9705" customFormat="1" spans="1:14">
      <c r="A9705" s="9" t="s">
        <v>9126</v>
      </c>
      <c r="B9705" s="9"/>
      <c r="C9705" s="12" t="s">
        <v>19272</v>
      </c>
      <c r="D9705" s="12" t="s">
        <v>19273</v>
      </c>
      <c r="E9705" s="10" t="s">
        <v>451</v>
      </c>
      <c r="F9705" s="10"/>
      <c r="G9705" s="10"/>
      <c r="H9705" s="10" t="s">
        <v>1350</v>
      </c>
      <c r="I9705" s="10"/>
      <c r="J9705" s="10" t="s">
        <v>11659</v>
      </c>
      <c r="K9705" s="10" t="s">
        <v>11660</v>
      </c>
      <c r="L9705" s="10" t="s">
        <v>1793</v>
      </c>
      <c r="M9705" s="9" t="s">
        <v>456</v>
      </c>
      <c r="N9705" s="12" t="s">
        <v>11662</v>
      </c>
    </row>
    <row r="9706" customFormat="1" spans="1:14">
      <c r="A9706" s="9" t="s">
        <v>19055</v>
      </c>
      <c r="B9706" s="9"/>
      <c r="C9706" s="12" t="s">
        <v>19274</v>
      </c>
      <c r="D9706" s="12" t="s">
        <v>19275</v>
      </c>
      <c r="E9706" s="9" t="s">
        <v>451</v>
      </c>
      <c r="F9706" s="9"/>
      <c r="G9706" s="9"/>
      <c r="H9706" s="10" t="s">
        <v>1701</v>
      </c>
      <c r="I9706" s="9"/>
      <c r="J9706" s="10" t="s">
        <v>11659</v>
      </c>
      <c r="K9706" s="10" t="s">
        <v>11660</v>
      </c>
      <c r="L9706" s="10" t="s">
        <v>11736</v>
      </c>
      <c r="M9706" s="9"/>
      <c r="N9706" s="12" t="s">
        <v>11662</v>
      </c>
    </row>
    <row r="9707" customFormat="1" spans="1:14">
      <c r="A9707" s="9" t="s">
        <v>19055</v>
      </c>
      <c r="B9707" s="9"/>
      <c r="C9707" s="12" t="s">
        <v>19276</v>
      </c>
      <c r="D9707" s="12" t="s">
        <v>19277</v>
      </c>
      <c r="E9707" s="9" t="s">
        <v>451</v>
      </c>
      <c r="F9707" s="9"/>
      <c r="G9707" s="9"/>
      <c r="H9707" s="10" t="s">
        <v>1701</v>
      </c>
      <c r="I9707" s="9"/>
      <c r="J9707" s="10" t="s">
        <v>11659</v>
      </c>
      <c r="K9707" s="10" t="s">
        <v>11660</v>
      </c>
      <c r="L9707" s="10" t="s">
        <v>11736</v>
      </c>
      <c r="M9707" s="9"/>
      <c r="N9707" s="12" t="s">
        <v>11662</v>
      </c>
    </row>
    <row r="9708" customFormat="1" spans="1:14">
      <c r="A9708" s="9" t="s">
        <v>19055</v>
      </c>
      <c r="B9708" s="9"/>
      <c r="C9708" s="12" t="s">
        <v>19278</v>
      </c>
      <c r="D9708" s="12" t="s">
        <v>19279</v>
      </c>
      <c r="E9708" s="9" t="s">
        <v>451</v>
      </c>
      <c r="F9708" s="9"/>
      <c r="G9708" s="9"/>
      <c r="H9708" s="10" t="s">
        <v>1701</v>
      </c>
      <c r="I9708" s="9"/>
      <c r="J9708" s="10" t="s">
        <v>11659</v>
      </c>
      <c r="K9708" s="10" t="s">
        <v>11660</v>
      </c>
      <c r="L9708" s="10" t="s">
        <v>11736</v>
      </c>
      <c r="M9708" s="9"/>
      <c r="N9708" s="12" t="s">
        <v>11662</v>
      </c>
    </row>
    <row r="9709" customFormat="1" spans="1:14">
      <c r="A9709" s="9" t="s">
        <v>19055</v>
      </c>
      <c r="B9709" s="9"/>
      <c r="C9709" s="12" t="s">
        <v>19280</v>
      </c>
      <c r="D9709" s="12" t="s">
        <v>19281</v>
      </c>
      <c r="E9709" s="9" t="s">
        <v>451</v>
      </c>
      <c r="F9709" s="9"/>
      <c r="G9709" s="9"/>
      <c r="H9709" s="10" t="s">
        <v>1701</v>
      </c>
      <c r="I9709" s="9"/>
      <c r="J9709" s="10" t="s">
        <v>11659</v>
      </c>
      <c r="K9709" s="10" t="s">
        <v>11660</v>
      </c>
      <c r="L9709" s="10" t="s">
        <v>11736</v>
      </c>
      <c r="M9709" s="9"/>
      <c r="N9709" s="12" t="s">
        <v>11662</v>
      </c>
    </row>
    <row r="9710" customFormat="1" spans="1:14">
      <c r="A9710" s="9" t="s">
        <v>19055</v>
      </c>
      <c r="B9710" s="9"/>
      <c r="C9710" s="12" t="s">
        <v>19282</v>
      </c>
      <c r="D9710" s="12" t="s">
        <v>19283</v>
      </c>
      <c r="E9710" s="9" t="s">
        <v>451</v>
      </c>
      <c r="F9710" s="9"/>
      <c r="G9710" s="9"/>
      <c r="H9710" s="10" t="s">
        <v>1701</v>
      </c>
      <c r="I9710" s="9"/>
      <c r="J9710" s="10" t="s">
        <v>11659</v>
      </c>
      <c r="K9710" s="10" t="s">
        <v>11660</v>
      </c>
      <c r="L9710" s="10" t="s">
        <v>11736</v>
      </c>
      <c r="M9710" s="9"/>
      <c r="N9710" s="12" t="s">
        <v>11662</v>
      </c>
    </row>
    <row r="9711" customFormat="1" spans="1:14">
      <c r="A9711" s="9" t="s">
        <v>19055</v>
      </c>
      <c r="B9711" s="9"/>
      <c r="C9711" s="12" t="s">
        <v>19284</v>
      </c>
      <c r="D9711" s="12" t="s">
        <v>19285</v>
      </c>
      <c r="E9711" s="9" t="s">
        <v>451</v>
      </c>
      <c r="F9711" s="9"/>
      <c r="G9711" s="9"/>
      <c r="H9711" s="10" t="s">
        <v>1701</v>
      </c>
      <c r="I9711" s="9"/>
      <c r="J9711" s="10" t="s">
        <v>11659</v>
      </c>
      <c r="K9711" s="10" t="s">
        <v>11660</v>
      </c>
      <c r="L9711" s="10" t="s">
        <v>11736</v>
      </c>
      <c r="M9711" s="9"/>
      <c r="N9711" s="12" t="s">
        <v>11662</v>
      </c>
    </row>
    <row r="9712" customFormat="1" spans="1:14">
      <c r="A9712" s="9" t="s">
        <v>19055</v>
      </c>
      <c r="B9712" s="9"/>
      <c r="C9712" s="12" t="s">
        <v>19286</v>
      </c>
      <c r="D9712" s="12" t="s">
        <v>19287</v>
      </c>
      <c r="E9712" s="9" t="s">
        <v>451</v>
      </c>
      <c r="F9712" s="9"/>
      <c r="G9712" s="9"/>
      <c r="H9712" s="10" t="s">
        <v>1701</v>
      </c>
      <c r="I9712" s="9"/>
      <c r="J9712" s="10" t="s">
        <v>11659</v>
      </c>
      <c r="K9712" s="10" t="s">
        <v>11660</v>
      </c>
      <c r="L9712" s="10" t="s">
        <v>11736</v>
      </c>
      <c r="M9712" s="9"/>
      <c r="N9712" s="12" t="s">
        <v>11662</v>
      </c>
    </row>
    <row r="9713" customFormat="1" spans="1:14">
      <c r="A9713" s="9" t="s">
        <v>19055</v>
      </c>
      <c r="B9713" s="9"/>
      <c r="C9713" s="12" t="s">
        <v>19288</v>
      </c>
      <c r="D9713" s="12" t="s">
        <v>19289</v>
      </c>
      <c r="E9713" s="9" t="s">
        <v>451</v>
      </c>
      <c r="F9713" s="9"/>
      <c r="G9713" s="9"/>
      <c r="H9713" s="10" t="s">
        <v>1701</v>
      </c>
      <c r="I9713" s="9"/>
      <c r="J9713" s="10" t="s">
        <v>11659</v>
      </c>
      <c r="K9713" s="10" t="s">
        <v>11660</v>
      </c>
      <c r="L9713" s="10" t="s">
        <v>11736</v>
      </c>
      <c r="M9713" s="9"/>
      <c r="N9713" s="12" t="s">
        <v>11662</v>
      </c>
    </row>
    <row r="9714" customFormat="1" spans="1:14">
      <c r="A9714" s="9" t="s">
        <v>19055</v>
      </c>
      <c r="B9714" s="9"/>
      <c r="C9714" s="12" t="s">
        <v>19290</v>
      </c>
      <c r="D9714" s="12" t="s">
        <v>19291</v>
      </c>
      <c r="E9714" s="9" t="s">
        <v>451</v>
      </c>
      <c r="F9714" s="9"/>
      <c r="G9714" s="9"/>
      <c r="H9714" s="10" t="s">
        <v>1701</v>
      </c>
      <c r="I9714" s="9"/>
      <c r="J9714" s="10" t="s">
        <v>11659</v>
      </c>
      <c r="K9714" s="10" t="s">
        <v>11660</v>
      </c>
      <c r="L9714" s="10" t="s">
        <v>11736</v>
      </c>
      <c r="M9714" s="9"/>
      <c r="N9714" s="12" t="s">
        <v>11662</v>
      </c>
    </row>
    <row r="9715" customFormat="1" spans="1:14">
      <c r="A9715" s="9" t="s">
        <v>19055</v>
      </c>
      <c r="B9715" s="9"/>
      <c r="C9715" s="12" t="s">
        <v>19292</v>
      </c>
      <c r="D9715" s="12" t="s">
        <v>19293</v>
      </c>
      <c r="E9715" s="9" t="s">
        <v>451</v>
      </c>
      <c r="F9715" s="9"/>
      <c r="G9715" s="9"/>
      <c r="H9715" s="10" t="s">
        <v>1701</v>
      </c>
      <c r="I9715" s="9"/>
      <c r="J9715" s="10" t="s">
        <v>11659</v>
      </c>
      <c r="K9715" s="10" t="s">
        <v>11660</v>
      </c>
      <c r="L9715" s="10" t="s">
        <v>11736</v>
      </c>
      <c r="M9715" s="9"/>
      <c r="N9715" s="12" t="s">
        <v>11662</v>
      </c>
    </row>
    <row r="9716" customFormat="1" spans="1:14">
      <c r="A9716" s="9" t="s">
        <v>9131</v>
      </c>
      <c r="B9716" s="9"/>
      <c r="C9716" s="12" t="s">
        <v>19294</v>
      </c>
      <c r="D9716" s="12" t="s">
        <v>19295</v>
      </c>
      <c r="E9716" s="10" t="s">
        <v>1676</v>
      </c>
      <c r="F9716" s="9"/>
      <c r="G9716" s="9"/>
      <c r="H9716" s="10" t="s">
        <v>1278</v>
      </c>
      <c r="I9716" s="10"/>
      <c r="J9716" s="9" t="s">
        <v>8964</v>
      </c>
      <c r="K9716" s="9" t="s">
        <v>8965</v>
      </c>
      <c r="L9716" s="10" t="s">
        <v>8986</v>
      </c>
      <c r="M9716" s="9" t="s">
        <v>1806</v>
      </c>
      <c r="N9716" s="12" t="s">
        <v>8966</v>
      </c>
    </row>
    <row r="9717" customFormat="1" spans="1:14">
      <c r="A9717" s="9" t="s">
        <v>9131</v>
      </c>
      <c r="B9717" s="9"/>
      <c r="C9717" s="12" t="s">
        <v>19296</v>
      </c>
      <c r="D9717" s="12" t="s">
        <v>19297</v>
      </c>
      <c r="E9717" s="10" t="s">
        <v>1676</v>
      </c>
      <c r="F9717" s="9"/>
      <c r="G9717" s="9"/>
      <c r="H9717" s="10" t="s">
        <v>1278</v>
      </c>
      <c r="I9717" s="10"/>
      <c r="J9717" s="9" t="s">
        <v>8964</v>
      </c>
      <c r="K9717" s="9" t="s">
        <v>8965</v>
      </c>
      <c r="L9717" s="10" t="s">
        <v>8986</v>
      </c>
      <c r="M9717" s="9" t="s">
        <v>1806</v>
      </c>
      <c r="N9717" s="12" t="s">
        <v>8966</v>
      </c>
    </row>
    <row r="9718" customFormat="1" spans="1:14">
      <c r="A9718" s="9" t="s">
        <v>9131</v>
      </c>
      <c r="B9718" s="9"/>
      <c r="C9718" s="12" t="s">
        <v>19298</v>
      </c>
      <c r="D9718" s="12" t="s">
        <v>19299</v>
      </c>
      <c r="E9718" s="10" t="s">
        <v>1676</v>
      </c>
      <c r="F9718" s="9"/>
      <c r="G9718" s="9"/>
      <c r="H9718" s="10" t="s">
        <v>1278</v>
      </c>
      <c r="I9718" s="10"/>
      <c r="J9718" s="9" t="s">
        <v>8964</v>
      </c>
      <c r="K9718" s="9" t="s">
        <v>8965</v>
      </c>
      <c r="L9718" s="10" t="s">
        <v>8986</v>
      </c>
      <c r="M9718" s="9" t="s">
        <v>1806</v>
      </c>
      <c r="N9718" s="12" t="s">
        <v>8966</v>
      </c>
    </row>
    <row r="9719" customFormat="1" spans="1:14">
      <c r="A9719" s="9" t="s">
        <v>9131</v>
      </c>
      <c r="B9719" s="9"/>
      <c r="C9719" s="12" t="s">
        <v>19300</v>
      </c>
      <c r="D9719" s="12" t="s">
        <v>19301</v>
      </c>
      <c r="E9719" s="10" t="s">
        <v>1676</v>
      </c>
      <c r="F9719" s="9"/>
      <c r="G9719" s="9"/>
      <c r="H9719" s="10" t="s">
        <v>1278</v>
      </c>
      <c r="I9719" s="10"/>
      <c r="J9719" s="9" t="s">
        <v>8964</v>
      </c>
      <c r="K9719" s="9" t="s">
        <v>8965</v>
      </c>
      <c r="L9719" s="10" t="s">
        <v>8986</v>
      </c>
      <c r="M9719" s="9" t="s">
        <v>1806</v>
      </c>
      <c r="N9719" s="12" t="s">
        <v>8966</v>
      </c>
    </row>
    <row r="9720" customFormat="1" spans="1:14">
      <c r="A9720" s="9" t="s">
        <v>9131</v>
      </c>
      <c r="B9720" s="9"/>
      <c r="C9720" s="12" t="s">
        <v>19302</v>
      </c>
      <c r="D9720" s="12" t="s">
        <v>19303</v>
      </c>
      <c r="E9720" s="10" t="s">
        <v>1676</v>
      </c>
      <c r="F9720" s="9"/>
      <c r="G9720" s="9"/>
      <c r="H9720" s="10" t="s">
        <v>1278</v>
      </c>
      <c r="I9720" s="10"/>
      <c r="J9720" s="9" t="s">
        <v>8964</v>
      </c>
      <c r="K9720" s="9" t="s">
        <v>8965</v>
      </c>
      <c r="L9720" s="10" t="s">
        <v>8986</v>
      </c>
      <c r="M9720" s="9" t="s">
        <v>1806</v>
      </c>
      <c r="N9720" s="12" t="s">
        <v>8966</v>
      </c>
    </row>
    <row r="9721" customFormat="1" spans="1:14">
      <c r="A9721" s="9" t="s">
        <v>9131</v>
      </c>
      <c r="B9721" s="9"/>
      <c r="C9721" s="12" t="s">
        <v>19304</v>
      </c>
      <c r="D9721" s="12" t="s">
        <v>19305</v>
      </c>
      <c r="E9721" s="10" t="s">
        <v>1676</v>
      </c>
      <c r="F9721" s="9"/>
      <c r="G9721" s="9"/>
      <c r="H9721" s="10" t="s">
        <v>1278</v>
      </c>
      <c r="I9721" s="10"/>
      <c r="J9721" s="9" t="s">
        <v>8964</v>
      </c>
      <c r="K9721" s="9" t="s">
        <v>8965</v>
      </c>
      <c r="L9721" s="10" t="s">
        <v>8986</v>
      </c>
      <c r="M9721" s="9" t="s">
        <v>1806</v>
      </c>
      <c r="N9721" s="12" t="s">
        <v>8966</v>
      </c>
    </row>
    <row r="9722" customFormat="1" spans="1:14">
      <c r="A9722" s="9" t="s">
        <v>9131</v>
      </c>
      <c r="B9722" s="9"/>
      <c r="C9722" s="12" t="s">
        <v>19306</v>
      </c>
      <c r="D9722" s="12" t="s">
        <v>19307</v>
      </c>
      <c r="E9722" s="10" t="s">
        <v>1676</v>
      </c>
      <c r="F9722" s="9"/>
      <c r="G9722" s="9"/>
      <c r="H9722" s="10" t="s">
        <v>1278</v>
      </c>
      <c r="I9722" s="10"/>
      <c r="J9722" s="9" t="s">
        <v>8964</v>
      </c>
      <c r="K9722" s="9" t="s">
        <v>8965</v>
      </c>
      <c r="L9722" s="10" t="s">
        <v>8986</v>
      </c>
      <c r="M9722" s="9" t="s">
        <v>1806</v>
      </c>
      <c r="N9722" s="12" t="s">
        <v>8966</v>
      </c>
    </row>
    <row r="9723" customFormat="1" spans="1:14">
      <c r="A9723" s="9" t="s">
        <v>9131</v>
      </c>
      <c r="B9723" s="9"/>
      <c r="C9723" s="12" t="s">
        <v>19308</v>
      </c>
      <c r="D9723" s="12" t="s">
        <v>19309</v>
      </c>
      <c r="E9723" s="10" t="s">
        <v>1676</v>
      </c>
      <c r="F9723" s="9"/>
      <c r="G9723" s="9"/>
      <c r="H9723" s="10" t="s">
        <v>1278</v>
      </c>
      <c r="I9723" s="10"/>
      <c r="J9723" s="9" t="s">
        <v>8964</v>
      </c>
      <c r="K9723" s="9" t="s">
        <v>8965</v>
      </c>
      <c r="L9723" s="10" t="s">
        <v>8986</v>
      </c>
      <c r="M9723" s="9" t="s">
        <v>1806</v>
      </c>
      <c r="N9723" s="12" t="s">
        <v>8966</v>
      </c>
    </row>
    <row r="9724" customFormat="1" spans="1:14">
      <c r="A9724" s="9" t="s">
        <v>9131</v>
      </c>
      <c r="B9724" s="9"/>
      <c r="C9724" s="12" t="s">
        <v>19310</v>
      </c>
      <c r="D9724" s="12" t="s">
        <v>19311</v>
      </c>
      <c r="E9724" s="10" t="s">
        <v>1676</v>
      </c>
      <c r="F9724" s="9"/>
      <c r="G9724" s="9"/>
      <c r="H9724" s="10" t="s">
        <v>1278</v>
      </c>
      <c r="I9724" s="10"/>
      <c r="J9724" s="9" t="s">
        <v>8964</v>
      </c>
      <c r="K9724" s="9" t="s">
        <v>8965</v>
      </c>
      <c r="L9724" s="10" t="s">
        <v>8986</v>
      </c>
      <c r="M9724" s="9" t="s">
        <v>1806</v>
      </c>
      <c r="N9724" s="12" t="s">
        <v>8966</v>
      </c>
    </row>
    <row r="9725" customFormat="1" spans="1:14">
      <c r="A9725" s="9" t="s">
        <v>9131</v>
      </c>
      <c r="B9725" s="9"/>
      <c r="C9725" s="12" t="s">
        <v>19312</v>
      </c>
      <c r="D9725" s="12" t="s">
        <v>19313</v>
      </c>
      <c r="E9725" s="10" t="s">
        <v>1676</v>
      </c>
      <c r="F9725" s="9"/>
      <c r="G9725" s="9"/>
      <c r="H9725" s="10" t="s">
        <v>1278</v>
      </c>
      <c r="I9725" s="10"/>
      <c r="J9725" s="9" t="s">
        <v>8964</v>
      </c>
      <c r="K9725" s="9" t="s">
        <v>8965</v>
      </c>
      <c r="L9725" s="10" t="s">
        <v>8986</v>
      </c>
      <c r="M9725" s="9" t="s">
        <v>1806</v>
      </c>
      <c r="N9725" s="12" t="s">
        <v>8966</v>
      </c>
    </row>
    <row r="9726" customFormat="1" spans="1:14">
      <c r="A9726" s="9" t="s">
        <v>9131</v>
      </c>
      <c r="B9726" s="9"/>
      <c r="C9726" s="12" t="s">
        <v>19314</v>
      </c>
      <c r="D9726" s="12" t="s">
        <v>19315</v>
      </c>
      <c r="E9726" s="10" t="s">
        <v>1676</v>
      </c>
      <c r="F9726" s="9"/>
      <c r="G9726" s="9"/>
      <c r="H9726" s="10" t="s">
        <v>1278</v>
      </c>
      <c r="I9726" s="10"/>
      <c r="J9726" s="9" t="s">
        <v>8964</v>
      </c>
      <c r="K9726" s="9" t="s">
        <v>8965</v>
      </c>
      <c r="L9726" s="10" t="s">
        <v>8986</v>
      </c>
      <c r="M9726" s="9" t="s">
        <v>1806</v>
      </c>
      <c r="N9726" s="12" t="s">
        <v>8966</v>
      </c>
    </row>
    <row r="9727" customFormat="1" spans="1:14">
      <c r="A9727" s="9" t="s">
        <v>9131</v>
      </c>
      <c r="B9727" s="9"/>
      <c r="C9727" s="12" t="s">
        <v>19316</v>
      </c>
      <c r="D9727" s="12" t="s">
        <v>19317</v>
      </c>
      <c r="E9727" s="10" t="s">
        <v>1676</v>
      </c>
      <c r="F9727" s="9"/>
      <c r="G9727" s="9"/>
      <c r="H9727" s="10" t="s">
        <v>1278</v>
      </c>
      <c r="I9727" s="10"/>
      <c r="J9727" s="9" t="s">
        <v>8964</v>
      </c>
      <c r="K9727" s="9" t="s">
        <v>8965</v>
      </c>
      <c r="L9727" s="10" t="s">
        <v>8986</v>
      </c>
      <c r="M9727" s="9" t="s">
        <v>1806</v>
      </c>
      <c r="N9727" s="12" t="s">
        <v>8966</v>
      </c>
    </row>
    <row r="9728" customFormat="1" spans="1:14">
      <c r="A9728" s="9" t="s">
        <v>1449</v>
      </c>
      <c r="B9728" s="9"/>
      <c r="C9728" s="12" t="s">
        <v>19318</v>
      </c>
      <c r="D9728" s="12" t="s">
        <v>19319</v>
      </c>
      <c r="E9728" s="10" t="s">
        <v>1676</v>
      </c>
      <c r="F9728" s="9"/>
      <c r="G9728" s="9"/>
      <c r="H9728" s="10" t="s">
        <v>1756</v>
      </c>
      <c r="I9728" s="10"/>
      <c r="J9728" s="10" t="s">
        <v>8125</v>
      </c>
      <c r="K9728" s="10" t="s">
        <v>8126</v>
      </c>
      <c r="L9728" s="10" t="s">
        <v>477</v>
      </c>
      <c r="M9728" s="9" t="s">
        <v>8155</v>
      </c>
      <c r="N9728" s="12" t="s">
        <v>8128</v>
      </c>
    </row>
    <row r="9729" customFormat="1" spans="1:14">
      <c r="A9729" s="9" t="s">
        <v>1449</v>
      </c>
      <c r="B9729" s="9"/>
      <c r="C9729" s="12" t="s">
        <v>19320</v>
      </c>
      <c r="D9729" s="12" t="s">
        <v>19321</v>
      </c>
      <c r="E9729" s="10" t="s">
        <v>1676</v>
      </c>
      <c r="F9729" s="9"/>
      <c r="G9729" s="9"/>
      <c r="H9729" s="10" t="s">
        <v>1756</v>
      </c>
      <c r="I9729" s="10"/>
      <c r="J9729" s="10" t="s">
        <v>8125</v>
      </c>
      <c r="K9729" s="10" t="s">
        <v>8126</v>
      </c>
      <c r="L9729" s="10" t="s">
        <v>477</v>
      </c>
      <c r="M9729" s="9" t="s">
        <v>8155</v>
      </c>
      <c r="N9729" s="12" t="s">
        <v>8128</v>
      </c>
    </row>
    <row r="9730" customFormat="1" spans="1:14">
      <c r="A9730" s="9" t="s">
        <v>1449</v>
      </c>
      <c r="B9730" s="9"/>
      <c r="C9730" s="12" t="s">
        <v>19322</v>
      </c>
      <c r="D9730" s="12" t="s">
        <v>19323</v>
      </c>
      <c r="E9730" s="9" t="s">
        <v>1676</v>
      </c>
      <c r="F9730" s="9"/>
      <c r="G9730" s="9"/>
      <c r="H9730" s="9" t="s">
        <v>1803</v>
      </c>
      <c r="I9730" s="9"/>
      <c r="J9730" s="10" t="s">
        <v>9456</v>
      </c>
      <c r="K9730" s="9" t="s">
        <v>9457</v>
      </c>
      <c r="L9730" s="9" t="s">
        <v>9481</v>
      </c>
      <c r="M9730" s="9"/>
      <c r="N9730" s="12" t="s">
        <v>9453</v>
      </c>
    </row>
    <row r="9731" customFormat="1" spans="1:14">
      <c r="A9731" s="9" t="s">
        <v>1449</v>
      </c>
      <c r="B9731" s="9"/>
      <c r="C9731" s="12" t="s">
        <v>19324</v>
      </c>
      <c r="D9731" s="12" t="s">
        <v>19325</v>
      </c>
      <c r="E9731" s="9" t="s">
        <v>1676</v>
      </c>
      <c r="F9731" s="9"/>
      <c r="G9731" s="9"/>
      <c r="H9731" s="9" t="s">
        <v>1803</v>
      </c>
      <c r="I9731" s="9"/>
      <c r="J9731" s="10" t="s">
        <v>9456</v>
      </c>
      <c r="K9731" s="9" t="s">
        <v>9457</v>
      </c>
      <c r="L9731" s="9" t="s">
        <v>9481</v>
      </c>
      <c r="M9731" s="9"/>
      <c r="N9731" s="12" t="s">
        <v>9453</v>
      </c>
    </row>
    <row r="9732" customFormat="1" spans="1:14">
      <c r="A9732" s="9" t="s">
        <v>1449</v>
      </c>
      <c r="B9732" s="9"/>
      <c r="C9732" s="12" t="s">
        <v>19326</v>
      </c>
      <c r="D9732" s="12" t="s">
        <v>19327</v>
      </c>
      <c r="E9732" s="9" t="s">
        <v>1676</v>
      </c>
      <c r="F9732" s="9"/>
      <c r="G9732" s="9"/>
      <c r="H9732" s="10" t="s">
        <v>1803</v>
      </c>
      <c r="I9732" s="10"/>
      <c r="J9732" s="10" t="s">
        <v>9456</v>
      </c>
      <c r="K9732" s="10" t="s">
        <v>9457</v>
      </c>
      <c r="L9732" s="10" t="s">
        <v>9633</v>
      </c>
      <c r="M9732" s="9" t="s">
        <v>9656</v>
      </c>
      <c r="N9732" s="12" t="s">
        <v>9453</v>
      </c>
    </row>
    <row r="9733" customFormat="1" spans="1:14">
      <c r="A9733" s="9" t="s">
        <v>1449</v>
      </c>
      <c r="B9733" s="9"/>
      <c r="C9733" s="12" t="s">
        <v>19328</v>
      </c>
      <c r="D9733" s="12" t="s">
        <v>19329</v>
      </c>
      <c r="E9733" s="9" t="s">
        <v>1676</v>
      </c>
      <c r="F9733" s="9"/>
      <c r="G9733" s="9"/>
      <c r="H9733" s="9" t="s">
        <v>1803</v>
      </c>
      <c r="I9733" s="9"/>
      <c r="J9733" s="10" t="s">
        <v>9456</v>
      </c>
      <c r="K9733" s="9" t="s">
        <v>9457</v>
      </c>
      <c r="L9733" s="9" t="s">
        <v>9481</v>
      </c>
      <c r="M9733" s="9"/>
      <c r="N9733" s="12" t="s">
        <v>9453</v>
      </c>
    </row>
    <row r="9734" customFormat="1" spans="1:14">
      <c r="A9734" s="9" t="s">
        <v>1449</v>
      </c>
      <c r="B9734" s="9"/>
      <c r="C9734" s="12" t="s">
        <v>19330</v>
      </c>
      <c r="D9734" s="12" t="s">
        <v>19331</v>
      </c>
      <c r="E9734" s="9" t="s">
        <v>451</v>
      </c>
      <c r="F9734" s="9"/>
      <c r="G9734" s="9"/>
      <c r="H9734" s="9" t="s">
        <v>452</v>
      </c>
      <c r="I9734" s="9"/>
      <c r="J9734" s="10" t="s">
        <v>8480</v>
      </c>
      <c r="K9734" s="10" t="s">
        <v>18415</v>
      </c>
      <c r="L9734" s="10" t="s">
        <v>18416</v>
      </c>
      <c r="M9734" s="9" t="s">
        <v>1806</v>
      </c>
      <c r="N9734" s="12" t="s">
        <v>18417</v>
      </c>
    </row>
    <row r="9735" customFormat="1" spans="1:14">
      <c r="A9735" s="9" t="s">
        <v>1449</v>
      </c>
      <c r="B9735" s="9"/>
      <c r="C9735" s="12" t="s">
        <v>19332</v>
      </c>
      <c r="D9735" s="12" t="s">
        <v>19333</v>
      </c>
      <c r="E9735" s="9" t="s">
        <v>451</v>
      </c>
      <c r="F9735" s="9"/>
      <c r="G9735" s="9"/>
      <c r="H9735" s="9" t="s">
        <v>452</v>
      </c>
      <c r="I9735" s="9"/>
      <c r="J9735" s="10" t="s">
        <v>8480</v>
      </c>
      <c r="K9735" s="10" t="s">
        <v>18415</v>
      </c>
      <c r="L9735" s="10" t="s">
        <v>18416</v>
      </c>
      <c r="M9735" s="9" t="s">
        <v>1806</v>
      </c>
      <c r="N9735" s="12" t="s">
        <v>18417</v>
      </c>
    </row>
    <row r="9736" customFormat="1" spans="1:14">
      <c r="A9736" s="9" t="s">
        <v>1449</v>
      </c>
      <c r="B9736" s="9"/>
      <c r="C9736" s="12" t="s">
        <v>19334</v>
      </c>
      <c r="D9736" s="12" t="s">
        <v>19335</v>
      </c>
      <c r="E9736" s="9" t="s">
        <v>451</v>
      </c>
      <c r="F9736" s="9"/>
      <c r="G9736" s="9"/>
      <c r="H9736" s="9" t="s">
        <v>452</v>
      </c>
      <c r="I9736" s="9"/>
      <c r="J9736" s="10" t="s">
        <v>8480</v>
      </c>
      <c r="K9736" s="10" t="s">
        <v>18415</v>
      </c>
      <c r="L9736" s="10" t="s">
        <v>18416</v>
      </c>
      <c r="M9736" s="9" t="s">
        <v>1806</v>
      </c>
      <c r="N9736" s="12" t="s">
        <v>18417</v>
      </c>
    </row>
    <row r="9737" customFormat="1" spans="1:14">
      <c r="A9737" s="9" t="s">
        <v>1449</v>
      </c>
      <c r="B9737" s="9"/>
      <c r="C9737" s="12" t="s">
        <v>19336</v>
      </c>
      <c r="D9737" s="12" t="s">
        <v>19337</v>
      </c>
      <c r="E9737" s="9" t="s">
        <v>451</v>
      </c>
      <c r="F9737" s="9"/>
      <c r="G9737" s="9"/>
      <c r="H9737" s="9" t="s">
        <v>452</v>
      </c>
      <c r="I9737" s="9"/>
      <c r="J9737" s="10" t="s">
        <v>8480</v>
      </c>
      <c r="K9737" s="10" t="s">
        <v>18415</v>
      </c>
      <c r="L9737" s="10" t="s">
        <v>18416</v>
      </c>
      <c r="M9737" s="9" t="s">
        <v>1806</v>
      </c>
      <c r="N9737" s="12" t="s">
        <v>18417</v>
      </c>
    </row>
    <row r="9738" customFormat="1" spans="1:14">
      <c r="A9738" s="9" t="s">
        <v>1449</v>
      </c>
      <c r="B9738" s="9"/>
      <c r="C9738" s="12" t="s">
        <v>19338</v>
      </c>
      <c r="D9738" s="12" t="s">
        <v>19339</v>
      </c>
      <c r="E9738" s="9" t="s">
        <v>1676</v>
      </c>
      <c r="F9738" s="9"/>
      <c r="G9738" s="9"/>
      <c r="H9738" s="10" t="s">
        <v>1803</v>
      </c>
      <c r="I9738" s="10"/>
      <c r="J9738" s="10" t="s">
        <v>9456</v>
      </c>
      <c r="K9738" s="10" t="s">
        <v>9457</v>
      </c>
      <c r="L9738" s="10" t="s">
        <v>9633</v>
      </c>
      <c r="M9738" s="9" t="s">
        <v>9656</v>
      </c>
      <c r="N9738" s="12" t="s">
        <v>9453</v>
      </c>
    </row>
    <row r="9739" customFormat="1" spans="1:14">
      <c r="A9739" s="9" t="s">
        <v>1449</v>
      </c>
      <c r="B9739" s="9"/>
      <c r="C9739" s="12" t="s">
        <v>19340</v>
      </c>
      <c r="D9739" s="12" t="s">
        <v>19341</v>
      </c>
      <c r="E9739" s="9" t="s">
        <v>1676</v>
      </c>
      <c r="F9739" s="9"/>
      <c r="G9739" s="9"/>
      <c r="H9739" s="9" t="s">
        <v>1803</v>
      </c>
      <c r="I9739" s="9"/>
      <c r="J9739" s="10" t="s">
        <v>9456</v>
      </c>
      <c r="K9739" s="9" t="s">
        <v>9457</v>
      </c>
      <c r="L9739" s="9" t="s">
        <v>9481</v>
      </c>
      <c r="M9739" s="9"/>
      <c r="N9739" s="12" t="s">
        <v>9453</v>
      </c>
    </row>
    <row r="9740" customFormat="1" spans="1:14">
      <c r="A9740" s="9" t="s">
        <v>1449</v>
      </c>
      <c r="B9740" s="9"/>
      <c r="C9740" s="12" t="s">
        <v>19342</v>
      </c>
      <c r="D9740" s="12" t="s">
        <v>19343</v>
      </c>
      <c r="E9740" s="9" t="s">
        <v>1676</v>
      </c>
      <c r="F9740" s="9"/>
      <c r="G9740" s="9"/>
      <c r="H9740" s="10" t="s">
        <v>1803</v>
      </c>
      <c r="I9740" s="10"/>
      <c r="J9740" s="10" t="s">
        <v>9456</v>
      </c>
      <c r="K9740" s="10" t="s">
        <v>9457</v>
      </c>
      <c r="L9740" s="10" t="s">
        <v>9633</v>
      </c>
      <c r="M9740" s="9" t="s">
        <v>9656</v>
      </c>
      <c r="N9740" s="12" t="s">
        <v>9453</v>
      </c>
    </row>
    <row r="9741" customFormat="1" spans="1:14">
      <c r="A9741" s="9" t="s">
        <v>1449</v>
      </c>
      <c r="B9741" s="9"/>
      <c r="C9741" s="12" t="s">
        <v>19344</v>
      </c>
      <c r="D9741" s="12" t="s">
        <v>19345</v>
      </c>
      <c r="E9741" s="9" t="s">
        <v>1676</v>
      </c>
      <c r="F9741" s="9"/>
      <c r="G9741" s="9"/>
      <c r="H9741" s="10" t="s">
        <v>1803</v>
      </c>
      <c r="I9741" s="10"/>
      <c r="J9741" s="10" t="s">
        <v>9456</v>
      </c>
      <c r="K9741" s="10" t="s">
        <v>9457</v>
      </c>
      <c r="L9741" s="10" t="s">
        <v>9633</v>
      </c>
      <c r="M9741" s="9" t="s">
        <v>9656</v>
      </c>
      <c r="N9741" s="12" t="s">
        <v>9453</v>
      </c>
    </row>
    <row r="9742" customFormat="1" spans="1:14">
      <c r="A9742" s="9" t="s">
        <v>1449</v>
      </c>
      <c r="B9742" s="9"/>
      <c r="C9742" s="12" t="s">
        <v>19346</v>
      </c>
      <c r="D9742" s="12" t="s">
        <v>19347</v>
      </c>
      <c r="E9742" s="9" t="s">
        <v>1676</v>
      </c>
      <c r="F9742" s="9"/>
      <c r="G9742" s="9"/>
      <c r="H9742" s="10" t="s">
        <v>7570</v>
      </c>
      <c r="I9742" s="10"/>
      <c r="J9742" s="9" t="s">
        <v>10124</v>
      </c>
      <c r="K9742" s="9" t="s">
        <v>10125</v>
      </c>
      <c r="L9742" s="10" t="s">
        <v>10130</v>
      </c>
      <c r="M9742" s="9" t="s">
        <v>8167</v>
      </c>
      <c r="N9742" s="12" t="s">
        <v>10127</v>
      </c>
    </row>
    <row r="9743" customFormat="1" spans="1:14">
      <c r="A9743" s="9" t="s">
        <v>1449</v>
      </c>
      <c r="B9743" s="9"/>
      <c r="C9743" s="12" t="s">
        <v>19348</v>
      </c>
      <c r="D9743" s="12" t="s">
        <v>19349</v>
      </c>
      <c r="E9743" s="9" t="s">
        <v>1676</v>
      </c>
      <c r="F9743" s="9"/>
      <c r="G9743" s="9"/>
      <c r="H9743" s="10" t="s">
        <v>7570</v>
      </c>
      <c r="I9743" s="10"/>
      <c r="J9743" s="9" t="s">
        <v>10124</v>
      </c>
      <c r="K9743" s="9" t="s">
        <v>10125</v>
      </c>
      <c r="L9743" s="10" t="s">
        <v>10244</v>
      </c>
      <c r="M9743" s="9" t="s">
        <v>8167</v>
      </c>
      <c r="N9743" s="12" t="s">
        <v>10127</v>
      </c>
    </row>
    <row r="9744" customFormat="1" spans="1:14">
      <c r="A9744" s="9" t="s">
        <v>10675</v>
      </c>
      <c r="B9744" s="9"/>
      <c r="C9744" s="12" t="s">
        <v>19350</v>
      </c>
      <c r="D9744" s="12" t="s">
        <v>19351</v>
      </c>
      <c r="E9744" s="10" t="s">
        <v>1676</v>
      </c>
      <c r="F9744" s="9"/>
      <c r="G9744" s="9"/>
      <c r="H9744" s="10" t="s">
        <v>1350</v>
      </c>
      <c r="I9744" s="10"/>
      <c r="J9744" s="9" t="s">
        <v>8678</v>
      </c>
      <c r="K9744" s="10" t="s">
        <v>8679</v>
      </c>
      <c r="L9744" s="10" t="s">
        <v>10348</v>
      </c>
      <c r="M9744" s="9" t="s">
        <v>1806</v>
      </c>
      <c r="N9744" s="12" t="s">
        <v>8680</v>
      </c>
    </row>
    <row r="9745" customFormat="1" spans="1:14">
      <c r="A9745" s="9" t="s">
        <v>10675</v>
      </c>
      <c r="B9745" s="9"/>
      <c r="C9745" s="12" t="s">
        <v>19352</v>
      </c>
      <c r="D9745" s="12" t="s">
        <v>19353</v>
      </c>
      <c r="E9745" s="10" t="s">
        <v>1676</v>
      </c>
      <c r="F9745" s="9"/>
      <c r="G9745" s="9"/>
      <c r="H9745" s="10" t="s">
        <v>1350</v>
      </c>
      <c r="I9745" s="10"/>
      <c r="J9745" s="9" t="s">
        <v>8678</v>
      </c>
      <c r="K9745" s="10" t="s">
        <v>8679</v>
      </c>
      <c r="L9745" s="10" t="s">
        <v>10348</v>
      </c>
      <c r="M9745" s="9" t="s">
        <v>1806</v>
      </c>
      <c r="N9745" s="12" t="s">
        <v>8680</v>
      </c>
    </row>
    <row r="9746" customFormat="1" spans="1:14">
      <c r="A9746" s="9" t="s">
        <v>10675</v>
      </c>
      <c r="B9746" s="9"/>
      <c r="C9746" s="12" t="s">
        <v>19354</v>
      </c>
      <c r="D9746" s="12" t="s">
        <v>19355</v>
      </c>
      <c r="E9746" s="10" t="s">
        <v>1676</v>
      </c>
      <c r="F9746" s="9"/>
      <c r="G9746" s="9"/>
      <c r="H9746" s="10" t="s">
        <v>1350</v>
      </c>
      <c r="I9746" s="10"/>
      <c r="J9746" s="9" t="s">
        <v>8678</v>
      </c>
      <c r="K9746" s="10" t="s">
        <v>8679</v>
      </c>
      <c r="L9746" s="10" t="s">
        <v>10348</v>
      </c>
      <c r="M9746" s="9" t="s">
        <v>1806</v>
      </c>
      <c r="N9746" s="12" t="s">
        <v>8680</v>
      </c>
    </row>
    <row r="9747" customFormat="1" spans="1:14">
      <c r="A9747" s="9" t="s">
        <v>10869</v>
      </c>
      <c r="B9747" s="9"/>
      <c r="C9747" s="12" t="s">
        <v>19356</v>
      </c>
      <c r="D9747" s="12" t="s">
        <v>19357</v>
      </c>
      <c r="E9747" s="9" t="s">
        <v>1676</v>
      </c>
      <c r="F9747" s="9"/>
      <c r="G9747" s="9"/>
      <c r="H9747" s="10" t="s">
        <v>992</v>
      </c>
      <c r="I9747" s="9"/>
      <c r="J9747" s="9" t="s">
        <v>10872</v>
      </c>
      <c r="K9747" s="10" t="s">
        <v>10873</v>
      </c>
      <c r="L9747" s="10" t="s">
        <v>8154</v>
      </c>
      <c r="M9747" s="9"/>
      <c r="N9747" s="12" t="s">
        <v>10874</v>
      </c>
    </row>
    <row r="9748" customFormat="1" spans="1:14">
      <c r="A9748" s="9" t="s">
        <v>10869</v>
      </c>
      <c r="B9748" s="9"/>
      <c r="C9748" s="12" t="s">
        <v>19358</v>
      </c>
      <c r="D9748" s="12" t="s">
        <v>19359</v>
      </c>
      <c r="E9748" s="9" t="s">
        <v>1676</v>
      </c>
      <c r="F9748" s="9"/>
      <c r="G9748" s="9"/>
      <c r="H9748" s="10" t="s">
        <v>992</v>
      </c>
      <c r="I9748" s="9"/>
      <c r="J9748" s="9" t="s">
        <v>10872</v>
      </c>
      <c r="K9748" s="10" t="s">
        <v>10873</v>
      </c>
      <c r="L9748" s="10" t="s">
        <v>19360</v>
      </c>
      <c r="M9748" s="9"/>
      <c r="N9748" s="12" t="s">
        <v>10874</v>
      </c>
    </row>
    <row r="9749" customFormat="1" spans="1:14">
      <c r="A9749" s="9" t="s">
        <v>11275</v>
      </c>
      <c r="B9749" s="9"/>
      <c r="C9749" s="12" t="s">
        <v>19361</v>
      </c>
      <c r="D9749" s="12" t="s">
        <v>19362</v>
      </c>
      <c r="E9749" s="10" t="s">
        <v>1676</v>
      </c>
      <c r="F9749" s="9"/>
      <c r="G9749" s="9"/>
      <c r="H9749" s="9" t="s">
        <v>1701</v>
      </c>
      <c r="I9749" s="9"/>
      <c r="J9749" s="9" t="s">
        <v>10826</v>
      </c>
      <c r="K9749" s="9" t="s">
        <v>11278</v>
      </c>
      <c r="L9749" s="9" t="s">
        <v>1704</v>
      </c>
      <c r="M9749" s="9"/>
      <c r="N9749" s="12" t="s">
        <v>10829</v>
      </c>
    </row>
    <row r="9750" customFormat="1" spans="1:14">
      <c r="A9750" s="9" t="s">
        <v>11275</v>
      </c>
      <c r="B9750" s="9"/>
      <c r="C9750" s="12" t="s">
        <v>19363</v>
      </c>
      <c r="D9750" s="12" t="s">
        <v>19364</v>
      </c>
      <c r="E9750" s="10" t="s">
        <v>1676</v>
      </c>
      <c r="F9750" s="9"/>
      <c r="G9750" s="9"/>
      <c r="H9750" s="9" t="s">
        <v>1701</v>
      </c>
      <c r="I9750" s="9"/>
      <c r="J9750" s="9" t="s">
        <v>10826</v>
      </c>
      <c r="K9750" s="9" t="s">
        <v>11278</v>
      </c>
      <c r="L9750" s="9" t="s">
        <v>1704</v>
      </c>
      <c r="M9750" s="9"/>
      <c r="N9750" s="12" t="s">
        <v>10829</v>
      </c>
    </row>
    <row r="9751" customFormat="1" spans="1:14">
      <c r="A9751" s="9" t="s">
        <v>11275</v>
      </c>
      <c r="B9751" s="9"/>
      <c r="C9751" s="12" t="s">
        <v>19365</v>
      </c>
      <c r="D9751" s="12" t="s">
        <v>19366</v>
      </c>
      <c r="E9751" s="10" t="s">
        <v>1676</v>
      </c>
      <c r="F9751" s="9"/>
      <c r="G9751" s="9"/>
      <c r="H9751" s="9" t="s">
        <v>1701</v>
      </c>
      <c r="I9751" s="9"/>
      <c r="J9751" s="9" t="s">
        <v>10826</v>
      </c>
      <c r="K9751" s="9" t="s">
        <v>11278</v>
      </c>
      <c r="L9751" s="9" t="s">
        <v>1704</v>
      </c>
      <c r="M9751" s="9"/>
      <c r="N9751" s="12" t="s">
        <v>10829</v>
      </c>
    </row>
    <row r="9752" customFormat="1" spans="1:14">
      <c r="A9752" s="9" t="s">
        <v>11275</v>
      </c>
      <c r="B9752" s="9"/>
      <c r="C9752" s="12" t="s">
        <v>19367</v>
      </c>
      <c r="D9752" s="12" t="s">
        <v>19368</v>
      </c>
      <c r="E9752" s="10" t="s">
        <v>1676</v>
      </c>
      <c r="F9752" s="9"/>
      <c r="G9752" s="9"/>
      <c r="H9752" s="9" t="s">
        <v>1701</v>
      </c>
      <c r="I9752" s="9"/>
      <c r="J9752" s="9" t="s">
        <v>10826</v>
      </c>
      <c r="K9752" s="9" t="s">
        <v>11278</v>
      </c>
      <c r="L9752" s="9" t="s">
        <v>1704</v>
      </c>
      <c r="M9752" s="9"/>
      <c r="N9752" s="12" t="s">
        <v>10829</v>
      </c>
    </row>
    <row r="9753" customFormat="1" spans="1:14">
      <c r="A9753" s="9" t="s">
        <v>11275</v>
      </c>
      <c r="B9753" s="9"/>
      <c r="C9753" s="12" t="s">
        <v>19369</v>
      </c>
      <c r="D9753" s="12" t="s">
        <v>19370</v>
      </c>
      <c r="E9753" s="10" t="s">
        <v>1676</v>
      </c>
      <c r="F9753" s="9"/>
      <c r="G9753" s="9"/>
      <c r="H9753" s="9" t="s">
        <v>1701</v>
      </c>
      <c r="I9753" s="9"/>
      <c r="J9753" s="9" t="s">
        <v>10826</v>
      </c>
      <c r="K9753" s="9" t="s">
        <v>11278</v>
      </c>
      <c r="L9753" s="9" t="s">
        <v>1704</v>
      </c>
      <c r="M9753" s="9"/>
      <c r="N9753" s="12" t="s">
        <v>10829</v>
      </c>
    </row>
    <row r="9754" customFormat="1" spans="1:14">
      <c r="A9754" s="9" t="s">
        <v>11275</v>
      </c>
      <c r="B9754" s="9"/>
      <c r="C9754" s="12" t="s">
        <v>19371</v>
      </c>
      <c r="D9754" s="12" t="s">
        <v>19372</v>
      </c>
      <c r="E9754" s="10" t="s">
        <v>1676</v>
      </c>
      <c r="F9754" s="9"/>
      <c r="G9754" s="9"/>
      <c r="H9754" s="9" t="s">
        <v>1701</v>
      </c>
      <c r="I9754" s="9"/>
      <c r="J9754" s="9" t="s">
        <v>10826</v>
      </c>
      <c r="K9754" s="9" t="s">
        <v>11278</v>
      </c>
      <c r="L9754" s="9" t="s">
        <v>1704</v>
      </c>
      <c r="M9754" s="9"/>
      <c r="N9754" s="12" t="s">
        <v>10829</v>
      </c>
    </row>
    <row r="9755" customFormat="1" spans="1:14">
      <c r="A9755" s="9" t="s">
        <v>11275</v>
      </c>
      <c r="B9755" s="9"/>
      <c r="C9755" s="12" t="s">
        <v>19373</v>
      </c>
      <c r="D9755" s="12" t="s">
        <v>19374</v>
      </c>
      <c r="E9755" s="10" t="s">
        <v>1676</v>
      </c>
      <c r="F9755" s="9"/>
      <c r="G9755" s="9"/>
      <c r="H9755" s="9" t="s">
        <v>1701</v>
      </c>
      <c r="I9755" s="9"/>
      <c r="J9755" s="9" t="s">
        <v>10826</v>
      </c>
      <c r="K9755" s="9" t="s">
        <v>11278</v>
      </c>
      <c r="L9755" s="9" t="s">
        <v>1704</v>
      </c>
      <c r="M9755" s="9"/>
      <c r="N9755" s="12" t="s">
        <v>10829</v>
      </c>
    </row>
    <row r="9756" customFormat="1" spans="1:14">
      <c r="A9756" s="9" t="s">
        <v>11275</v>
      </c>
      <c r="B9756" s="9"/>
      <c r="C9756" s="12" t="s">
        <v>19375</v>
      </c>
      <c r="D9756" s="12" t="s">
        <v>19376</v>
      </c>
      <c r="E9756" s="10" t="s">
        <v>1676</v>
      </c>
      <c r="F9756" s="9"/>
      <c r="G9756" s="9"/>
      <c r="H9756" s="9" t="s">
        <v>1701</v>
      </c>
      <c r="I9756" s="9"/>
      <c r="J9756" s="9" t="s">
        <v>10826</v>
      </c>
      <c r="K9756" s="9" t="s">
        <v>11278</v>
      </c>
      <c r="L9756" s="9" t="s">
        <v>1704</v>
      </c>
      <c r="M9756" s="9"/>
      <c r="N9756" s="12" t="s">
        <v>10829</v>
      </c>
    </row>
    <row r="9757" customFormat="1" spans="1:14">
      <c r="A9757" s="9" t="s">
        <v>11275</v>
      </c>
      <c r="B9757" s="9"/>
      <c r="C9757" s="12" t="s">
        <v>19377</v>
      </c>
      <c r="D9757" s="12" t="s">
        <v>19378</v>
      </c>
      <c r="E9757" s="10" t="s">
        <v>1676</v>
      </c>
      <c r="F9757" s="9"/>
      <c r="G9757" s="9"/>
      <c r="H9757" s="9" t="s">
        <v>1701</v>
      </c>
      <c r="I9757" s="9"/>
      <c r="J9757" s="9" t="s">
        <v>10826</v>
      </c>
      <c r="K9757" s="9" t="s">
        <v>11278</v>
      </c>
      <c r="L9757" s="9" t="s">
        <v>1704</v>
      </c>
      <c r="M9757" s="9"/>
      <c r="N9757" s="12" t="s">
        <v>10829</v>
      </c>
    </row>
    <row r="9758" customFormat="1" spans="1:14">
      <c r="A9758" s="9" t="s">
        <v>11275</v>
      </c>
      <c r="B9758" s="9"/>
      <c r="C9758" s="12" t="s">
        <v>19379</v>
      </c>
      <c r="D9758" s="12" t="s">
        <v>19380</v>
      </c>
      <c r="E9758" s="10" t="s">
        <v>1676</v>
      </c>
      <c r="F9758" s="9"/>
      <c r="G9758" s="9"/>
      <c r="H9758" s="9" t="s">
        <v>1701</v>
      </c>
      <c r="I9758" s="9"/>
      <c r="J9758" s="9" t="s">
        <v>10826</v>
      </c>
      <c r="K9758" s="9" t="s">
        <v>11278</v>
      </c>
      <c r="L9758" s="9" t="s">
        <v>1704</v>
      </c>
      <c r="M9758" s="9"/>
      <c r="N9758" s="12" t="s">
        <v>10829</v>
      </c>
    </row>
    <row r="9759" customFormat="1" spans="1:14">
      <c r="A9759" s="9" t="s">
        <v>11275</v>
      </c>
      <c r="B9759" s="9"/>
      <c r="C9759" s="12" t="s">
        <v>19381</v>
      </c>
      <c r="D9759" s="12" t="s">
        <v>19382</v>
      </c>
      <c r="E9759" s="10" t="s">
        <v>1676</v>
      </c>
      <c r="F9759" s="9"/>
      <c r="G9759" s="9"/>
      <c r="H9759" s="9" t="s">
        <v>1701</v>
      </c>
      <c r="I9759" s="9"/>
      <c r="J9759" s="9" t="s">
        <v>10826</v>
      </c>
      <c r="K9759" s="9" t="s">
        <v>11278</v>
      </c>
      <c r="L9759" s="9" t="s">
        <v>1704</v>
      </c>
      <c r="M9759" s="9"/>
      <c r="N9759" s="12" t="s">
        <v>10829</v>
      </c>
    </row>
    <row r="9760" customFormat="1" spans="1:14">
      <c r="A9760" s="9" t="s">
        <v>11353</v>
      </c>
      <c r="B9760" s="9"/>
      <c r="C9760" s="12" t="s">
        <v>19383</v>
      </c>
      <c r="D9760" s="12" t="s">
        <v>19384</v>
      </c>
      <c r="E9760" s="9" t="s">
        <v>1676</v>
      </c>
      <c r="F9760" s="9"/>
      <c r="G9760" s="9"/>
      <c r="H9760" s="10" t="s">
        <v>665</v>
      </c>
      <c r="I9760" s="10"/>
      <c r="J9760" s="10" t="s">
        <v>993</v>
      </c>
      <c r="K9760" s="10" t="s">
        <v>8586</v>
      </c>
      <c r="L9760" s="10" t="s">
        <v>8973</v>
      </c>
      <c r="M9760" s="9" t="s">
        <v>8167</v>
      </c>
      <c r="N9760" s="12" t="s">
        <v>8588</v>
      </c>
    </row>
    <row r="9761" customFormat="1" spans="1:14">
      <c r="A9761" s="9" t="s">
        <v>11481</v>
      </c>
      <c r="B9761" s="9"/>
      <c r="C9761" s="12" t="s">
        <v>19385</v>
      </c>
      <c r="D9761" s="12" t="s">
        <v>19386</v>
      </c>
      <c r="E9761" s="9" t="s">
        <v>1676</v>
      </c>
      <c r="F9761" s="9"/>
      <c r="G9761" s="9"/>
      <c r="H9761" s="9" t="s">
        <v>1701</v>
      </c>
      <c r="I9761" s="9"/>
      <c r="J9761" s="9" t="s">
        <v>10124</v>
      </c>
      <c r="K9761" s="10" t="s">
        <v>11278</v>
      </c>
      <c r="L9761" s="10" t="s">
        <v>9202</v>
      </c>
      <c r="M9761" s="9"/>
      <c r="N9761" s="12" t="s">
        <v>10829</v>
      </c>
    </row>
    <row r="9762" customFormat="1" spans="1:14">
      <c r="A9762" s="9" t="s">
        <v>1449</v>
      </c>
      <c r="B9762" s="9"/>
      <c r="C9762" s="12" t="s">
        <v>19387</v>
      </c>
      <c r="D9762" s="12" t="s">
        <v>19388</v>
      </c>
      <c r="E9762" s="9" t="s">
        <v>85</v>
      </c>
      <c r="F9762" s="9"/>
      <c r="G9762" s="9"/>
      <c r="H9762" s="9" t="s">
        <v>1452</v>
      </c>
      <c r="I9762" s="9"/>
      <c r="J9762" s="9" t="s">
        <v>1453</v>
      </c>
      <c r="K9762" s="10" t="s">
        <v>1454</v>
      </c>
      <c r="L9762" s="9" t="s">
        <v>1455</v>
      </c>
      <c r="M9762" s="9"/>
      <c r="N9762" s="12" t="s">
        <v>1456</v>
      </c>
    </row>
    <row r="9763" customFormat="1" spans="1:14">
      <c r="A9763" s="9" t="s">
        <v>1449</v>
      </c>
      <c r="B9763" s="9"/>
      <c r="C9763" s="12" t="s">
        <v>19389</v>
      </c>
      <c r="D9763" s="12" t="s">
        <v>19390</v>
      </c>
      <c r="E9763" s="9" t="s">
        <v>85</v>
      </c>
      <c r="F9763" s="9"/>
      <c r="G9763" s="9"/>
      <c r="H9763" s="9" t="s">
        <v>1452</v>
      </c>
      <c r="I9763" s="9"/>
      <c r="J9763" s="9" t="s">
        <v>1453</v>
      </c>
      <c r="K9763" s="10" t="s">
        <v>1454</v>
      </c>
      <c r="L9763" s="9" t="s">
        <v>1455</v>
      </c>
      <c r="M9763" s="9"/>
      <c r="N9763" s="12" t="s">
        <v>1456</v>
      </c>
    </row>
    <row r="9764" customFormat="1" spans="1:14">
      <c r="A9764" s="9" t="s">
        <v>1449</v>
      </c>
      <c r="B9764" s="9"/>
      <c r="C9764" s="12" t="s">
        <v>19391</v>
      </c>
      <c r="D9764" s="12" t="s">
        <v>19392</v>
      </c>
      <c r="E9764" s="9" t="s">
        <v>85</v>
      </c>
      <c r="F9764" s="9"/>
      <c r="G9764" s="9"/>
      <c r="H9764" s="9" t="s">
        <v>1452</v>
      </c>
      <c r="I9764" s="9"/>
      <c r="J9764" s="9" t="s">
        <v>1453</v>
      </c>
      <c r="K9764" s="10" t="s">
        <v>1454</v>
      </c>
      <c r="L9764" s="9" t="s">
        <v>1455</v>
      </c>
      <c r="M9764" s="9"/>
      <c r="N9764" s="12" t="s">
        <v>1456</v>
      </c>
    </row>
    <row r="9765" customFormat="1" spans="1:14">
      <c r="A9765" s="9" t="s">
        <v>1449</v>
      </c>
      <c r="B9765" s="9"/>
      <c r="C9765" s="12" t="s">
        <v>19393</v>
      </c>
      <c r="D9765" s="12" t="s">
        <v>19394</v>
      </c>
      <c r="E9765" s="9" t="s">
        <v>85</v>
      </c>
      <c r="F9765" s="9"/>
      <c r="G9765" s="9"/>
      <c r="H9765" s="9" t="s">
        <v>1452</v>
      </c>
      <c r="I9765" s="9"/>
      <c r="J9765" s="9" t="s">
        <v>1453</v>
      </c>
      <c r="K9765" s="10" t="s">
        <v>1454</v>
      </c>
      <c r="L9765" s="9" t="s">
        <v>1455</v>
      </c>
      <c r="M9765" s="9"/>
      <c r="N9765" s="12" t="s">
        <v>1456</v>
      </c>
    </row>
    <row r="9766" customFormat="1" spans="1:14">
      <c r="A9766" s="9" t="s">
        <v>1449</v>
      </c>
      <c r="B9766" s="9"/>
      <c r="C9766" s="12" t="s">
        <v>19395</v>
      </c>
      <c r="D9766" s="12" t="s">
        <v>19396</v>
      </c>
      <c r="E9766" s="9" t="s">
        <v>85</v>
      </c>
      <c r="F9766" s="9"/>
      <c r="G9766" s="9"/>
      <c r="H9766" s="9" t="s">
        <v>1452</v>
      </c>
      <c r="I9766" s="9"/>
      <c r="J9766" s="9" t="s">
        <v>1453</v>
      </c>
      <c r="K9766" s="10" t="s">
        <v>1454</v>
      </c>
      <c r="L9766" s="9" t="s">
        <v>1455</v>
      </c>
      <c r="M9766" s="9"/>
      <c r="N9766" s="12" t="s">
        <v>1456</v>
      </c>
    </row>
    <row r="9767" customFormat="1" spans="1:14">
      <c r="A9767" s="9" t="s">
        <v>1449</v>
      </c>
      <c r="B9767" s="9"/>
      <c r="C9767" s="12" t="s">
        <v>19397</v>
      </c>
      <c r="D9767" s="12" t="s">
        <v>19398</v>
      </c>
      <c r="E9767" s="9" t="s">
        <v>85</v>
      </c>
      <c r="F9767" s="9"/>
      <c r="G9767" s="9"/>
      <c r="H9767" s="9" t="s">
        <v>1452</v>
      </c>
      <c r="I9767" s="9"/>
      <c r="J9767" s="9" t="s">
        <v>1453</v>
      </c>
      <c r="K9767" s="10" t="s">
        <v>1454</v>
      </c>
      <c r="L9767" s="9" t="s">
        <v>1455</v>
      </c>
      <c r="M9767" s="9"/>
      <c r="N9767" s="12" t="s">
        <v>1456</v>
      </c>
    </row>
    <row r="9768" customFormat="1" spans="1:14">
      <c r="A9768" s="9" t="s">
        <v>1449</v>
      </c>
      <c r="B9768" s="9"/>
      <c r="C9768" s="12" t="s">
        <v>19399</v>
      </c>
      <c r="D9768" s="12" t="s">
        <v>19400</v>
      </c>
      <c r="E9768" s="9" t="s">
        <v>1676</v>
      </c>
      <c r="F9768" s="9"/>
      <c r="G9768" s="9"/>
      <c r="H9768" s="9" t="s">
        <v>1677</v>
      </c>
      <c r="I9768" s="9"/>
      <c r="J9768" s="9" t="s">
        <v>1678</v>
      </c>
      <c r="K9768" s="9" t="s">
        <v>1679</v>
      </c>
      <c r="L9768" s="9" t="s">
        <v>9782</v>
      </c>
      <c r="M9768" s="9"/>
      <c r="N9768" s="12" t="s">
        <v>1681</v>
      </c>
    </row>
    <row r="9769" customFormat="1" spans="1:14">
      <c r="A9769" s="9" t="s">
        <v>1449</v>
      </c>
      <c r="B9769" s="9"/>
      <c r="C9769" s="12" t="s">
        <v>19401</v>
      </c>
      <c r="D9769" s="12" t="s">
        <v>19402</v>
      </c>
      <c r="E9769" s="9" t="s">
        <v>85</v>
      </c>
      <c r="F9769" s="9"/>
      <c r="G9769" s="9"/>
      <c r="H9769" s="9" t="s">
        <v>1452</v>
      </c>
      <c r="I9769" s="9"/>
      <c r="J9769" s="9" t="s">
        <v>1453</v>
      </c>
      <c r="K9769" s="10" t="s">
        <v>1454</v>
      </c>
      <c r="L9769" s="9" t="s">
        <v>1455</v>
      </c>
      <c r="M9769" s="9"/>
      <c r="N9769" s="12" t="s">
        <v>1456</v>
      </c>
    </row>
    <row r="9770" customFormat="1" spans="1:14">
      <c r="A9770" s="9" t="s">
        <v>1449</v>
      </c>
      <c r="B9770" s="9"/>
      <c r="C9770" s="12" t="s">
        <v>19403</v>
      </c>
      <c r="D9770" s="12" t="s">
        <v>19404</v>
      </c>
      <c r="E9770" s="9" t="s">
        <v>85</v>
      </c>
      <c r="F9770" s="9"/>
      <c r="G9770" s="9"/>
      <c r="H9770" s="9" t="s">
        <v>1452</v>
      </c>
      <c r="I9770" s="9"/>
      <c r="J9770" s="9" t="s">
        <v>1453</v>
      </c>
      <c r="K9770" s="10" t="s">
        <v>1454</v>
      </c>
      <c r="L9770" s="9" t="s">
        <v>1455</v>
      </c>
      <c r="M9770" s="9"/>
      <c r="N9770" s="12" t="s">
        <v>1456</v>
      </c>
    </row>
    <row r="9771" customFormat="1" spans="1:14">
      <c r="A9771" s="9" t="s">
        <v>1449</v>
      </c>
      <c r="B9771" s="9"/>
      <c r="C9771" s="12" t="s">
        <v>19405</v>
      </c>
      <c r="D9771" s="12" t="s">
        <v>19406</v>
      </c>
      <c r="E9771" s="9" t="s">
        <v>85</v>
      </c>
      <c r="F9771" s="9"/>
      <c r="G9771" s="9"/>
      <c r="H9771" s="9" t="s">
        <v>1452</v>
      </c>
      <c r="I9771" s="9"/>
      <c r="J9771" s="9" t="s">
        <v>1453</v>
      </c>
      <c r="K9771" s="10" t="s">
        <v>1454</v>
      </c>
      <c r="L9771" s="9" t="s">
        <v>1455</v>
      </c>
      <c r="M9771" s="9"/>
      <c r="N9771" s="12" t="s">
        <v>1456</v>
      </c>
    </row>
    <row r="9772" customFormat="1" spans="1:14">
      <c r="A9772" s="9" t="s">
        <v>1449</v>
      </c>
      <c r="B9772" s="9"/>
      <c r="C9772" s="12" t="s">
        <v>19407</v>
      </c>
      <c r="D9772" s="12" t="s">
        <v>19408</v>
      </c>
      <c r="E9772" s="9" t="s">
        <v>85</v>
      </c>
      <c r="F9772" s="9"/>
      <c r="G9772" s="9"/>
      <c r="H9772" s="9" t="s">
        <v>1452</v>
      </c>
      <c r="I9772" s="9"/>
      <c r="J9772" s="9" t="s">
        <v>1453</v>
      </c>
      <c r="K9772" s="10" t="s">
        <v>1454</v>
      </c>
      <c r="L9772" s="9" t="s">
        <v>1455</v>
      </c>
      <c r="M9772" s="9"/>
      <c r="N9772" s="12" t="s">
        <v>1456</v>
      </c>
    </row>
    <row r="9773" customFormat="1" spans="1:14">
      <c r="A9773" s="9" t="s">
        <v>1449</v>
      </c>
      <c r="B9773" s="9"/>
      <c r="C9773" s="12" t="s">
        <v>19409</v>
      </c>
      <c r="D9773" s="12" t="s">
        <v>19410</v>
      </c>
      <c r="E9773" s="9" t="s">
        <v>85</v>
      </c>
      <c r="F9773" s="9"/>
      <c r="G9773" s="9"/>
      <c r="H9773" s="9" t="s">
        <v>1452</v>
      </c>
      <c r="I9773" s="9"/>
      <c r="J9773" s="9" t="s">
        <v>1453</v>
      </c>
      <c r="K9773" s="10" t="s">
        <v>1454</v>
      </c>
      <c r="L9773" s="9" t="s">
        <v>1455</v>
      </c>
      <c r="M9773" s="9"/>
      <c r="N9773" s="12" t="s">
        <v>1456</v>
      </c>
    </row>
    <row r="9774" customFormat="1" spans="1:14">
      <c r="A9774" s="9" t="s">
        <v>1449</v>
      </c>
      <c r="B9774" s="9"/>
      <c r="C9774" s="12" t="s">
        <v>19411</v>
      </c>
      <c r="D9774" s="12" t="s">
        <v>19412</v>
      </c>
      <c r="E9774" s="9" t="s">
        <v>85</v>
      </c>
      <c r="F9774" s="9"/>
      <c r="G9774" s="9"/>
      <c r="H9774" s="9" t="s">
        <v>1452</v>
      </c>
      <c r="I9774" s="9"/>
      <c r="J9774" s="9" t="s">
        <v>1453</v>
      </c>
      <c r="K9774" s="10" t="s">
        <v>1454</v>
      </c>
      <c r="L9774" s="9" t="s">
        <v>1455</v>
      </c>
      <c r="M9774" s="9"/>
      <c r="N9774" s="12" t="s">
        <v>1456</v>
      </c>
    </row>
    <row r="9775" customFormat="1" spans="1:14">
      <c r="A9775" s="9" t="s">
        <v>9126</v>
      </c>
      <c r="B9775" s="9"/>
      <c r="C9775" s="9" t="s">
        <v>19413</v>
      </c>
      <c r="D9775" s="9" t="s">
        <v>19414</v>
      </c>
      <c r="E9775" s="9" t="s">
        <v>451</v>
      </c>
      <c r="F9775" s="9"/>
      <c r="G9775" s="9"/>
      <c r="H9775" s="9" t="s">
        <v>1350</v>
      </c>
      <c r="I9775" s="9"/>
      <c r="J9775" s="10" t="s">
        <v>11659</v>
      </c>
      <c r="K9775" s="9" t="s">
        <v>11660</v>
      </c>
      <c r="L9775" s="10" t="s">
        <v>460</v>
      </c>
      <c r="M9775" s="9" t="s">
        <v>456</v>
      </c>
      <c r="N9775" s="12" t="s">
        <v>11662</v>
      </c>
    </row>
    <row r="9776" customFormat="1" spans="1:14">
      <c r="A9776" s="9" t="s">
        <v>9126</v>
      </c>
      <c r="B9776" s="9"/>
      <c r="C9776" s="9" t="s">
        <v>19415</v>
      </c>
      <c r="D9776" s="9" t="s">
        <v>19416</v>
      </c>
      <c r="E9776" s="9" t="s">
        <v>451</v>
      </c>
      <c r="F9776" s="9"/>
      <c r="G9776" s="9"/>
      <c r="H9776" s="10" t="s">
        <v>1350</v>
      </c>
      <c r="I9776" s="10"/>
      <c r="J9776" s="10" t="s">
        <v>11659</v>
      </c>
      <c r="K9776" s="10" t="s">
        <v>11660</v>
      </c>
      <c r="L9776" s="10" t="s">
        <v>434</v>
      </c>
      <c r="M9776" s="9" t="s">
        <v>456</v>
      </c>
      <c r="N9776" s="12" t="s">
        <v>11662</v>
      </c>
    </row>
    <row r="9777" customFormat="1" spans="1:14">
      <c r="A9777" s="9" t="s">
        <v>9126</v>
      </c>
      <c r="B9777" s="9"/>
      <c r="C9777" s="9" t="s">
        <v>19417</v>
      </c>
      <c r="D9777" s="9" t="s">
        <v>19418</v>
      </c>
      <c r="E9777" s="9" t="s">
        <v>451</v>
      </c>
      <c r="F9777" s="9"/>
      <c r="G9777" s="9"/>
      <c r="H9777" s="9" t="s">
        <v>1350</v>
      </c>
      <c r="I9777" s="9"/>
      <c r="J9777" s="10" t="s">
        <v>11659</v>
      </c>
      <c r="K9777" s="9" t="s">
        <v>11660</v>
      </c>
      <c r="L9777" s="10" t="s">
        <v>460</v>
      </c>
      <c r="M9777" s="9" t="s">
        <v>456</v>
      </c>
      <c r="N9777" s="12" t="s">
        <v>11662</v>
      </c>
    </row>
    <row r="9778" customFormat="1" spans="1:14">
      <c r="A9778" s="9" t="s">
        <v>9126</v>
      </c>
      <c r="B9778" s="9"/>
      <c r="C9778" s="9" t="s">
        <v>19419</v>
      </c>
      <c r="D9778" s="9" t="s">
        <v>19420</v>
      </c>
      <c r="E9778" s="9" t="s">
        <v>451</v>
      </c>
      <c r="F9778" s="9"/>
      <c r="G9778" s="9"/>
      <c r="H9778" s="9" t="s">
        <v>1350</v>
      </c>
      <c r="I9778" s="9"/>
      <c r="J9778" s="10" t="s">
        <v>11659</v>
      </c>
      <c r="K9778" s="9" t="s">
        <v>11660</v>
      </c>
      <c r="L9778" s="10" t="s">
        <v>14856</v>
      </c>
      <c r="M9778" s="9" t="s">
        <v>456</v>
      </c>
      <c r="N9778" s="12" t="s">
        <v>11662</v>
      </c>
    </row>
    <row r="9779" customFormat="1" spans="1:14">
      <c r="A9779" s="9" t="s">
        <v>9126</v>
      </c>
      <c r="B9779" s="9"/>
      <c r="C9779" s="9" t="s">
        <v>19421</v>
      </c>
      <c r="D9779" s="9" t="s">
        <v>19422</v>
      </c>
      <c r="E9779" s="9" t="s">
        <v>451</v>
      </c>
      <c r="F9779" s="9"/>
      <c r="G9779" s="9"/>
      <c r="H9779" s="9" t="s">
        <v>1350</v>
      </c>
      <c r="I9779" s="9"/>
      <c r="J9779" s="10" t="s">
        <v>11659</v>
      </c>
      <c r="K9779" s="9" t="s">
        <v>11660</v>
      </c>
      <c r="L9779" s="10" t="s">
        <v>460</v>
      </c>
      <c r="M9779" s="9" t="s">
        <v>456</v>
      </c>
      <c r="N9779" s="12" t="s">
        <v>11662</v>
      </c>
    </row>
    <row r="9780" customFormat="1" spans="1:14">
      <c r="A9780" s="9" t="s">
        <v>18660</v>
      </c>
      <c r="B9780" s="9"/>
      <c r="C9780" s="9" t="s">
        <v>19423</v>
      </c>
      <c r="D9780" s="9" t="s">
        <v>19424</v>
      </c>
      <c r="E9780" s="9" t="s">
        <v>451</v>
      </c>
      <c r="F9780" s="9"/>
      <c r="G9780" s="9"/>
      <c r="H9780" s="10" t="s">
        <v>992</v>
      </c>
      <c r="I9780" s="9"/>
      <c r="J9780" s="9" t="s">
        <v>8480</v>
      </c>
      <c r="K9780" s="9" t="s">
        <v>18415</v>
      </c>
      <c r="L9780" s="10" t="s">
        <v>11816</v>
      </c>
      <c r="M9780" s="9"/>
      <c r="N9780" s="12" t="s">
        <v>18417</v>
      </c>
    </row>
    <row r="9781" customFormat="1" spans="1:14">
      <c r="A9781" s="9" t="s">
        <v>19055</v>
      </c>
      <c r="B9781" s="9"/>
      <c r="C9781" s="9" t="s">
        <v>19425</v>
      </c>
      <c r="D9781" s="9" t="s">
        <v>19426</v>
      </c>
      <c r="E9781" s="9" t="s">
        <v>451</v>
      </c>
      <c r="F9781" s="9"/>
      <c r="G9781" s="9"/>
      <c r="H9781" s="10" t="s">
        <v>1701</v>
      </c>
      <c r="I9781" s="10"/>
      <c r="J9781" s="10" t="s">
        <v>11659</v>
      </c>
      <c r="K9781" s="10" t="s">
        <v>11660</v>
      </c>
      <c r="L9781" s="10" t="s">
        <v>11736</v>
      </c>
      <c r="M9781" s="9" t="s">
        <v>456</v>
      </c>
      <c r="N9781" s="12" t="s">
        <v>11662</v>
      </c>
    </row>
    <row r="9782" customFormat="1" spans="1:14">
      <c r="A9782" s="9" t="s">
        <v>19427</v>
      </c>
      <c r="B9782" s="9"/>
      <c r="C9782" s="9" t="s">
        <v>19428</v>
      </c>
      <c r="D9782" s="9" t="s">
        <v>18483</v>
      </c>
      <c r="E9782" s="9" t="s">
        <v>451</v>
      </c>
      <c r="F9782" s="9"/>
      <c r="G9782" s="9"/>
      <c r="H9782" s="9" t="s">
        <v>452</v>
      </c>
      <c r="I9782" s="9"/>
      <c r="J9782" s="10" t="s">
        <v>8480</v>
      </c>
      <c r="K9782" s="10" t="s">
        <v>18415</v>
      </c>
      <c r="L9782" s="9" t="s">
        <v>19429</v>
      </c>
      <c r="M9782" s="9"/>
      <c r="N9782" s="12" t="s">
        <v>18417</v>
      </c>
    </row>
    <row r="9783" customFormat="1" spans="1:14">
      <c r="A9783" s="9" t="s">
        <v>19427</v>
      </c>
      <c r="B9783" s="9"/>
      <c r="C9783" s="9" t="s">
        <v>19430</v>
      </c>
      <c r="D9783" s="9" t="s">
        <v>18485</v>
      </c>
      <c r="E9783" s="9" t="s">
        <v>451</v>
      </c>
      <c r="F9783" s="9"/>
      <c r="G9783" s="9"/>
      <c r="H9783" s="9" t="s">
        <v>452</v>
      </c>
      <c r="I9783" s="9"/>
      <c r="J9783" s="10" t="s">
        <v>8480</v>
      </c>
      <c r="K9783" s="10" t="s">
        <v>18415</v>
      </c>
      <c r="L9783" s="9" t="s">
        <v>19429</v>
      </c>
      <c r="M9783" s="9"/>
      <c r="N9783" s="12" t="s">
        <v>18417</v>
      </c>
    </row>
    <row r="9784" customFormat="1" spans="1:14">
      <c r="A9784" s="9" t="s">
        <v>19427</v>
      </c>
      <c r="B9784" s="9"/>
      <c r="C9784" s="9" t="s">
        <v>19431</v>
      </c>
      <c r="D9784" s="9" t="s">
        <v>19432</v>
      </c>
      <c r="E9784" s="9" t="s">
        <v>451</v>
      </c>
      <c r="F9784" s="9"/>
      <c r="G9784" s="9"/>
      <c r="H9784" s="9" t="s">
        <v>452</v>
      </c>
      <c r="I9784" s="9"/>
      <c r="J9784" s="10" t="s">
        <v>8480</v>
      </c>
      <c r="K9784" s="10" t="s">
        <v>18415</v>
      </c>
      <c r="L9784" s="9" t="s">
        <v>19429</v>
      </c>
      <c r="M9784" s="9"/>
      <c r="N9784" s="12" t="s">
        <v>18417</v>
      </c>
    </row>
    <row r="9785" customFormat="1" spans="1:14">
      <c r="A9785" s="9" t="s">
        <v>19427</v>
      </c>
      <c r="B9785" s="9"/>
      <c r="C9785" s="9" t="s">
        <v>19433</v>
      </c>
      <c r="D9785" s="9" t="s">
        <v>19434</v>
      </c>
      <c r="E9785" s="9" t="s">
        <v>451</v>
      </c>
      <c r="F9785" s="9"/>
      <c r="G9785" s="9"/>
      <c r="H9785" s="9" t="s">
        <v>452</v>
      </c>
      <c r="I9785" s="9"/>
      <c r="J9785" s="10" t="s">
        <v>8480</v>
      </c>
      <c r="K9785" s="10" t="s">
        <v>18415</v>
      </c>
      <c r="L9785" s="9" t="s">
        <v>19429</v>
      </c>
      <c r="M9785" s="9"/>
      <c r="N9785" s="12" t="s">
        <v>18417</v>
      </c>
    </row>
    <row r="9786" customFormat="1" spans="1:14">
      <c r="A9786" s="9" t="s">
        <v>19427</v>
      </c>
      <c r="B9786" s="9"/>
      <c r="C9786" s="9" t="s">
        <v>19435</v>
      </c>
      <c r="D9786" s="9" t="s">
        <v>19436</v>
      </c>
      <c r="E9786" s="9" t="s">
        <v>451</v>
      </c>
      <c r="F9786" s="9"/>
      <c r="G9786" s="9"/>
      <c r="H9786" s="9" t="s">
        <v>452</v>
      </c>
      <c r="I9786" s="9"/>
      <c r="J9786" s="10" t="s">
        <v>8480</v>
      </c>
      <c r="K9786" s="10" t="s">
        <v>18415</v>
      </c>
      <c r="L9786" s="9" t="s">
        <v>19429</v>
      </c>
      <c r="M9786" s="9"/>
      <c r="N9786" s="12" t="s">
        <v>18417</v>
      </c>
    </row>
    <row r="9787" customFormat="1" spans="1:14">
      <c r="A9787" s="9" t="s">
        <v>19427</v>
      </c>
      <c r="B9787" s="9"/>
      <c r="C9787" s="9" t="s">
        <v>19437</v>
      </c>
      <c r="D9787" s="9" t="s">
        <v>18495</v>
      </c>
      <c r="E9787" s="9" t="s">
        <v>451</v>
      </c>
      <c r="F9787" s="9"/>
      <c r="G9787" s="9"/>
      <c r="H9787" s="9" t="s">
        <v>452</v>
      </c>
      <c r="I9787" s="9"/>
      <c r="J9787" s="10" t="s">
        <v>8480</v>
      </c>
      <c r="K9787" s="10" t="s">
        <v>18415</v>
      </c>
      <c r="L9787" s="9" t="s">
        <v>19429</v>
      </c>
      <c r="M9787" s="9"/>
      <c r="N9787" s="12" t="s">
        <v>18417</v>
      </c>
    </row>
    <row r="9788" customFormat="1" spans="1:14">
      <c r="A9788" s="9" t="s">
        <v>19427</v>
      </c>
      <c r="B9788" s="9"/>
      <c r="C9788" s="9" t="s">
        <v>19438</v>
      </c>
      <c r="D9788" s="9" t="s">
        <v>18497</v>
      </c>
      <c r="E9788" s="9" t="s">
        <v>451</v>
      </c>
      <c r="F9788" s="9"/>
      <c r="G9788" s="9"/>
      <c r="H9788" s="9" t="s">
        <v>452</v>
      </c>
      <c r="I9788" s="9"/>
      <c r="J9788" s="10" t="s">
        <v>8480</v>
      </c>
      <c r="K9788" s="10" t="s">
        <v>18415</v>
      </c>
      <c r="L9788" s="9" t="s">
        <v>19429</v>
      </c>
      <c r="M9788" s="9"/>
      <c r="N9788" s="12" t="s">
        <v>18417</v>
      </c>
    </row>
    <row r="9789" customFormat="1" spans="1:14">
      <c r="A9789" s="9" t="s">
        <v>19427</v>
      </c>
      <c r="B9789" s="9"/>
      <c r="C9789" s="9" t="s">
        <v>19439</v>
      </c>
      <c r="D9789" s="9" t="s">
        <v>18499</v>
      </c>
      <c r="E9789" s="9" t="s">
        <v>451</v>
      </c>
      <c r="F9789" s="9"/>
      <c r="G9789" s="9"/>
      <c r="H9789" s="9" t="s">
        <v>452</v>
      </c>
      <c r="I9789" s="9"/>
      <c r="J9789" s="10" t="s">
        <v>8480</v>
      </c>
      <c r="K9789" s="10" t="s">
        <v>18415</v>
      </c>
      <c r="L9789" s="9" t="s">
        <v>19429</v>
      </c>
      <c r="M9789" s="9"/>
      <c r="N9789" s="12" t="s">
        <v>18417</v>
      </c>
    </row>
    <row r="9790" customFormat="1" spans="1:14">
      <c r="A9790" s="9" t="s">
        <v>19427</v>
      </c>
      <c r="B9790" s="9"/>
      <c r="C9790" s="9" t="s">
        <v>19440</v>
      </c>
      <c r="D9790" s="9" t="s">
        <v>18503</v>
      </c>
      <c r="E9790" s="9" t="s">
        <v>451</v>
      </c>
      <c r="F9790" s="9"/>
      <c r="G9790" s="9"/>
      <c r="H9790" s="9" t="s">
        <v>452</v>
      </c>
      <c r="I9790" s="9"/>
      <c r="J9790" s="10" t="s">
        <v>8480</v>
      </c>
      <c r="K9790" s="10" t="s">
        <v>18415</v>
      </c>
      <c r="L9790" s="9" t="s">
        <v>19429</v>
      </c>
      <c r="M9790" s="9"/>
      <c r="N9790" s="12" t="s">
        <v>18417</v>
      </c>
    </row>
    <row r="9791" customFormat="1" spans="1:14">
      <c r="A9791" s="9" t="s">
        <v>19427</v>
      </c>
      <c r="B9791" s="9"/>
      <c r="C9791" s="9" t="s">
        <v>19441</v>
      </c>
      <c r="D9791" s="9" t="s">
        <v>19442</v>
      </c>
      <c r="E9791" s="9" t="s">
        <v>451</v>
      </c>
      <c r="F9791" s="9"/>
      <c r="G9791" s="9"/>
      <c r="H9791" s="9" t="s">
        <v>452</v>
      </c>
      <c r="I9791" s="9"/>
      <c r="J9791" s="10" t="s">
        <v>8480</v>
      </c>
      <c r="K9791" s="10" t="s">
        <v>18415</v>
      </c>
      <c r="L9791" s="9" t="s">
        <v>19429</v>
      </c>
      <c r="M9791" s="9"/>
      <c r="N9791" s="12" t="s">
        <v>18417</v>
      </c>
    </row>
    <row r="9792" customFormat="1" spans="1:14">
      <c r="A9792" s="9" t="s">
        <v>19427</v>
      </c>
      <c r="B9792" s="9"/>
      <c r="C9792" s="9" t="s">
        <v>19443</v>
      </c>
      <c r="D9792" s="9" t="s">
        <v>19444</v>
      </c>
      <c r="E9792" s="9" t="s">
        <v>451</v>
      </c>
      <c r="F9792" s="9"/>
      <c r="G9792" s="9"/>
      <c r="H9792" s="9" t="s">
        <v>452</v>
      </c>
      <c r="I9792" s="9"/>
      <c r="J9792" s="10" t="s">
        <v>8480</v>
      </c>
      <c r="K9792" s="10" t="s">
        <v>18415</v>
      </c>
      <c r="L9792" s="9" t="s">
        <v>19429</v>
      </c>
      <c r="M9792" s="9"/>
      <c r="N9792" s="12" t="s">
        <v>18417</v>
      </c>
    </row>
    <row r="9793" customFormat="1" spans="1:14">
      <c r="A9793" s="9" t="s">
        <v>19427</v>
      </c>
      <c r="B9793" s="9"/>
      <c r="C9793" s="9" t="s">
        <v>19445</v>
      </c>
      <c r="D9793" s="9" t="s">
        <v>18529</v>
      </c>
      <c r="E9793" s="9" t="s">
        <v>451</v>
      </c>
      <c r="F9793" s="9"/>
      <c r="G9793" s="9"/>
      <c r="H9793" s="9" t="s">
        <v>452</v>
      </c>
      <c r="I9793" s="9"/>
      <c r="J9793" s="10" t="s">
        <v>8480</v>
      </c>
      <c r="K9793" s="10" t="s">
        <v>18415</v>
      </c>
      <c r="L9793" s="9" t="s">
        <v>19429</v>
      </c>
      <c r="M9793" s="9"/>
      <c r="N9793" s="12" t="s">
        <v>18417</v>
      </c>
    </row>
    <row r="9794" customFormat="1" spans="1:14">
      <c r="A9794" s="9" t="s">
        <v>19427</v>
      </c>
      <c r="B9794" s="9"/>
      <c r="C9794" s="9" t="s">
        <v>19446</v>
      </c>
      <c r="D9794" s="9" t="s">
        <v>19447</v>
      </c>
      <c r="E9794" s="9" t="s">
        <v>451</v>
      </c>
      <c r="F9794" s="9"/>
      <c r="G9794" s="9"/>
      <c r="H9794" s="9" t="s">
        <v>452</v>
      </c>
      <c r="I9794" s="9"/>
      <c r="J9794" s="10" t="s">
        <v>8480</v>
      </c>
      <c r="K9794" s="10" t="s">
        <v>18415</v>
      </c>
      <c r="L9794" s="9" t="s">
        <v>19429</v>
      </c>
      <c r="M9794" s="9"/>
      <c r="N9794" s="12" t="s">
        <v>18417</v>
      </c>
    </row>
    <row r="9795" customFormat="1" spans="1:14">
      <c r="A9795" s="9" t="s">
        <v>19427</v>
      </c>
      <c r="B9795" s="9"/>
      <c r="C9795" s="9" t="s">
        <v>19448</v>
      </c>
      <c r="D9795" s="9" t="s">
        <v>19449</v>
      </c>
      <c r="E9795" s="9" t="s">
        <v>451</v>
      </c>
      <c r="F9795" s="9"/>
      <c r="G9795" s="9"/>
      <c r="H9795" s="9" t="s">
        <v>452</v>
      </c>
      <c r="I9795" s="9"/>
      <c r="J9795" s="10" t="s">
        <v>8480</v>
      </c>
      <c r="K9795" s="10" t="s">
        <v>18415</v>
      </c>
      <c r="L9795" s="9" t="s">
        <v>19429</v>
      </c>
      <c r="M9795" s="9"/>
      <c r="N9795" s="12" t="s">
        <v>18417</v>
      </c>
    </row>
    <row r="9796" customFormat="1" spans="1:14">
      <c r="A9796" s="9" t="s">
        <v>19427</v>
      </c>
      <c r="B9796" s="9"/>
      <c r="C9796" s="9" t="s">
        <v>19450</v>
      </c>
      <c r="D9796" s="9" t="s">
        <v>19451</v>
      </c>
      <c r="E9796" s="9" t="s">
        <v>451</v>
      </c>
      <c r="F9796" s="9"/>
      <c r="G9796" s="9"/>
      <c r="H9796" s="9" t="s">
        <v>452</v>
      </c>
      <c r="I9796" s="9"/>
      <c r="J9796" s="10" t="s">
        <v>8480</v>
      </c>
      <c r="K9796" s="10" t="s">
        <v>18415</v>
      </c>
      <c r="L9796" s="9" t="s">
        <v>19429</v>
      </c>
      <c r="M9796" s="9"/>
      <c r="N9796" s="12" t="s">
        <v>18417</v>
      </c>
    </row>
    <row r="9797" customFormat="1" spans="1:14">
      <c r="A9797" s="9" t="s">
        <v>19427</v>
      </c>
      <c r="B9797" s="9"/>
      <c r="C9797" s="9" t="s">
        <v>19452</v>
      </c>
      <c r="D9797" s="9" t="s">
        <v>19453</v>
      </c>
      <c r="E9797" s="9" t="s">
        <v>451</v>
      </c>
      <c r="F9797" s="9"/>
      <c r="G9797" s="9"/>
      <c r="H9797" s="9" t="s">
        <v>452</v>
      </c>
      <c r="I9797" s="9"/>
      <c r="J9797" s="10" t="s">
        <v>8480</v>
      </c>
      <c r="K9797" s="10" t="s">
        <v>18415</v>
      </c>
      <c r="L9797" s="9" t="s">
        <v>19429</v>
      </c>
      <c r="M9797" s="9"/>
      <c r="N9797" s="12" t="s">
        <v>18417</v>
      </c>
    </row>
    <row r="9798" customFormat="1" spans="1:14">
      <c r="A9798" s="9" t="s">
        <v>19427</v>
      </c>
      <c r="B9798" s="9"/>
      <c r="C9798" s="9" t="s">
        <v>19454</v>
      </c>
      <c r="D9798" s="9" t="s">
        <v>19455</v>
      </c>
      <c r="E9798" s="9" t="s">
        <v>451</v>
      </c>
      <c r="F9798" s="9"/>
      <c r="G9798" s="9"/>
      <c r="H9798" s="9" t="s">
        <v>452</v>
      </c>
      <c r="I9798" s="9"/>
      <c r="J9798" s="10" t="s">
        <v>8480</v>
      </c>
      <c r="K9798" s="10" t="s">
        <v>18415</v>
      </c>
      <c r="L9798" s="9" t="s">
        <v>19429</v>
      </c>
      <c r="M9798" s="9"/>
      <c r="N9798" s="12" t="s">
        <v>18417</v>
      </c>
    </row>
    <row r="9799" customFormat="1" spans="1:14">
      <c r="A9799" s="9" t="s">
        <v>19427</v>
      </c>
      <c r="B9799" s="9"/>
      <c r="C9799" s="9" t="s">
        <v>19456</v>
      </c>
      <c r="D9799" s="9" t="s">
        <v>19457</v>
      </c>
      <c r="E9799" s="9" t="s">
        <v>451</v>
      </c>
      <c r="F9799" s="9"/>
      <c r="G9799" s="9"/>
      <c r="H9799" s="9" t="s">
        <v>452</v>
      </c>
      <c r="I9799" s="9"/>
      <c r="J9799" s="10" t="s">
        <v>8480</v>
      </c>
      <c r="K9799" s="10" t="s">
        <v>18415</v>
      </c>
      <c r="L9799" s="9" t="s">
        <v>19429</v>
      </c>
      <c r="M9799" s="9"/>
      <c r="N9799" s="12" t="s">
        <v>18417</v>
      </c>
    </row>
    <row r="9800" customFormat="1" spans="1:14">
      <c r="A9800" s="9" t="s">
        <v>19427</v>
      </c>
      <c r="B9800" s="9"/>
      <c r="C9800" s="9" t="s">
        <v>19458</v>
      </c>
      <c r="D9800" s="9" t="s">
        <v>19459</v>
      </c>
      <c r="E9800" s="9" t="s">
        <v>451</v>
      </c>
      <c r="F9800" s="9"/>
      <c r="G9800" s="9"/>
      <c r="H9800" s="9" t="s">
        <v>452</v>
      </c>
      <c r="I9800" s="9"/>
      <c r="J9800" s="10" t="s">
        <v>8480</v>
      </c>
      <c r="K9800" s="10" t="s">
        <v>18415</v>
      </c>
      <c r="L9800" s="9" t="s">
        <v>19429</v>
      </c>
      <c r="M9800" s="9"/>
      <c r="N9800" s="12" t="s">
        <v>18417</v>
      </c>
    </row>
    <row r="9801" customFormat="1" spans="1:14">
      <c r="A9801" s="9" t="s">
        <v>19427</v>
      </c>
      <c r="B9801" s="9"/>
      <c r="C9801" s="9" t="s">
        <v>19460</v>
      </c>
      <c r="D9801" s="9" t="s">
        <v>19461</v>
      </c>
      <c r="E9801" s="9" t="s">
        <v>451</v>
      </c>
      <c r="F9801" s="9"/>
      <c r="G9801" s="9"/>
      <c r="H9801" s="9" t="s">
        <v>452</v>
      </c>
      <c r="I9801" s="9"/>
      <c r="J9801" s="10" t="s">
        <v>8480</v>
      </c>
      <c r="K9801" s="10" t="s">
        <v>18415</v>
      </c>
      <c r="L9801" s="9" t="s">
        <v>19429</v>
      </c>
      <c r="M9801" s="9"/>
      <c r="N9801" s="12" t="s">
        <v>18417</v>
      </c>
    </row>
    <row r="9802" customFormat="1" spans="1:14">
      <c r="A9802" s="9" t="s">
        <v>19427</v>
      </c>
      <c r="B9802" s="9"/>
      <c r="C9802" s="9" t="s">
        <v>19462</v>
      </c>
      <c r="D9802" s="9" t="s">
        <v>19463</v>
      </c>
      <c r="E9802" s="9" t="s">
        <v>451</v>
      </c>
      <c r="F9802" s="9"/>
      <c r="G9802" s="9"/>
      <c r="H9802" s="9" t="s">
        <v>452</v>
      </c>
      <c r="I9802" s="9"/>
      <c r="J9802" s="10" t="s">
        <v>8480</v>
      </c>
      <c r="K9802" s="10" t="s">
        <v>18415</v>
      </c>
      <c r="L9802" s="9" t="s">
        <v>19429</v>
      </c>
      <c r="M9802" s="9"/>
      <c r="N9802" s="12" t="s">
        <v>18417</v>
      </c>
    </row>
    <row r="9803" customFormat="1" spans="1:14">
      <c r="A9803" s="9" t="s">
        <v>19427</v>
      </c>
      <c r="B9803" s="9"/>
      <c r="C9803" s="9" t="s">
        <v>19464</v>
      </c>
      <c r="D9803" s="9" t="s">
        <v>19465</v>
      </c>
      <c r="E9803" s="9" t="s">
        <v>451</v>
      </c>
      <c r="F9803" s="9"/>
      <c r="G9803" s="9"/>
      <c r="H9803" s="9" t="s">
        <v>452</v>
      </c>
      <c r="I9803" s="9"/>
      <c r="J9803" s="10" t="s">
        <v>8480</v>
      </c>
      <c r="K9803" s="10" t="s">
        <v>18415</v>
      </c>
      <c r="L9803" s="9" t="s">
        <v>19429</v>
      </c>
      <c r="M9803" s="9"/>
      <c r="N9803" s="12" t="s">
        <v>18417</v>
      </c>
    </row>
    <row r="9804" customFormat="1" spans="1:14">
      <c r="A9804" s="9" t="s">
        <v>19427</v>
      </c>
      <c r="B9804" s="9"/>
      <c r="C9804" s="9" t="s">
        <v>19466</v>
      </c>
      <c r="D9804" s="9" t="s">
        <v>19467</v>
      </c>
      <c r="E9804" s="9" t="s">
        <v>451</v>
      </c>
      <c r="F9804" s="9"/>
      <c r="G9804" s="9"/>
      <c r="H9804" s="9" t="s">
        <v>452</v>
      </c>
      <c r="I9804" s="9"/>
      <c r="J9804" s="10" t="s">
        <v>8480</v>
      </c>
      <c r="K9804" s="10" t="s">
        <v>18415</v>
      </c>
      <c r="L9804" s="9" t="s">
        <v>19429</v>
      </c>
      <c r="M9804" s="9"/>
      <c r="N9804" s="12" t="s">
        <v>18417</v>
      </c>
    </row>
    <row r="9805" customFormat="1" spans="1:14">
      <c r="A9805" s="9" t="s">
        <v>19427</v>
      </c>
      <c r="B9805" s="9"/>
      <c r="C9805" s="9" t="s">
        <v>19468</v>
      </c>
      <c r="D9805" s="9" t="s">
        <v>19469</v>
      </c>
      <c r="E9805" s="9" t="s">
        <v>451</v>
      </c>
      <c r="F9805" s="9"/>
      <c r="G9805" s="9"/>
      <c r="H9805" s="9" t="s">
        <v>452</v>
      </c>
      <c r="I9805" s="9"/>
      <c r="J9805" s="10" t="s">
        <v>8480</v>
      </c>
      <c r="K9805" s="10" t="s">
        <v>18415</v>
      </c>
      <c r="L9805" s="9" t="s">
        <v>19429</v>
      </c>
      <c r="M9805" s="9"/>
      <c r="N9805" s="12" t="s">
        <v>18417</v>
      </c>
    </row>
    <row r="9806" customFormat="1" spans="1:14">
      <c r="A9806" s="14" t="s">
        <v>222</v>
      </c>
      <c r="B9806" s="14"/>
      <c r="C9806" s="14" t="s">
        <v>19470</v>
      </c>
      <c r="D9806" s="14" t="s">
        <v>19471</v>
      </c>
      <c r="E9806" s="14" t="s">
        <v>85</v>
      </c>
      <c r="F9806" s="14"/>
      <c r="G9806" s="14"/>
      <c r="H9806" s="14" t="s">
        <v>225</v>
      </c>
      <c r="I9806" s="14"/>
      <c r="J9806" s="9" t="s">
        <v>226</v>
      </c>
      <c r="K9806" s="9" t="s">
        <v>227</v>
      </c>
      <c r="L9806" s="9" t="s">
        <v>420</v>
      </c>
      <c r="M9806" s="14"/>
      <c r="N9806" s="12" t="s">
        <v>229</v>
      </c>
    </row>
    <row r="9807" customFormat="1" spans="1:14">
      <c r="A9807" s="14" t="s">
        <v>222</v>
      </c>
      <c r="B9807" s="14"/>
      <c r="C9807" s="14" t="s">
        <v>19472</v>
      </c>
      <c r="D9807" s="14" t="s">
        <v>19473</v>
      </c>
      <c r="E9807" s="14" t="s">
        <v>85</v>
      </c>
      <c r="F9807" s="14"/>
      <c r="G9807" s="14"/>
      <c r="H9807" s="9" t="s">
        <v>431</v>
      </c>
      <c r="I9807" s="14"/>
      <c r="J9807" s="9" t="s">
        <v>432</v>
      </c>
      <c r="K9807" s="9" t="s">
        <v>433</v>
      </c>
      <c r="L9807" s="14" t="s">
        <v>533</v>
      </c>
      <c r="M9807" s="14"/>
      <c r="N9807" s="12" t="s">
        <v>436</v>
      </c>
    </row>
    <row r="9808" customFormat="1" spans="1:14">
      <c r="A9808" s="14" t="s">
        <v>222</v>
      </c>
      <c r="B9808" s="14"/>
      <c r="C9808" s="14" t="s">
        <v>19474</v>
      </c>
      <c r="D9808" s="14" t="s">
        <v>19475</v>
      </c>
      <c r="E9808" s="14" t="s">
        <v>85</v>
      </c>
      <c r="F9808" s="14"/>
      <c r="G9808" s="14"/>
      <c r="H9808" s="9" t="s">
        <v>431</v>
      </c>
      <c r="I9808" s="14"/>
      <c r="J9808" s="9" t="s">
        <v>432</v>
      </c>
      <c r="K9808" s="9" t="s">
        <v>433</v>
      </c>
      <c r="L9808" s="14" t="s">
        <v>533</v>
      </c>
      <c r="M9808" s="14"/>
      <c r="N9808" s="12" t="s">
        <v>436</v>
      </c>
    </row>
    <row r="9809" customFormat="1" spans="1:14">
      <c r="A9809" s="14" t="s">
        <v>222</v>
      </c>
      <c r="B9809" s="14"/>
      <c r="C9809" s="14" t="s">
        <v>19476</v>
      </c>
      <c r="D9809" s="14" t="s">
        <v>19477</v>
      </c>
      <c r="E9809" s="14" t="s">
        <v>85</v>
      </c>
      <c r="F9809" s="14"/>
      <c r="G9809" s="14"/>
      <c r="H9809" s="9" t="s">
        <v>431</v>
      </c>
      <c r="I9809" s="14"/>
      <c r="J9809" s="9" t="s">
        <v>432</v>
      </c>
      <c r="K9809" s="9" t="s">
        <v>433</v>
      </c>
      <c r="L9809" s="14" t="s">
        <v>533</v>
      </c>
      <c r="M9809" s="14"/>
      <c r="N9809" s="12" t="s">
        <v>436</v>
      </c>
    </row>
    <row r="9810" customFormat="1" spans="1:14">
      <c r="A9810" s="14" t="s">
        <v>222</v>
      </c>
      <c r="B9810" s="14"/>
      <c r="C9810" s="14" t="s">
        <v>19478</v>
      </c>
      <c r="D9810" s="14" t="s">
        <v>19479</v>
      </c>
      <c r="E9810" s="14" t="s">
        <v>85</v>
      </c>
      <c r="F9810" s="14"/>
      <c r="G9810" s="14"/>
      <c r="H9810" s="9" t="s">
        <v>665</v>
      </c>
      <c r="I9810" s="14"/>
      <c r="J9810" s="9" t="s">
        <v>666</v>
      </c>
      <c r="K9810" s="9" t="s">
        <v>667</v>
      </c>
      <c r="L9810" s="14" t="s">
        <v>909</v>
      </c>
      <c r="M9810" s="14"/>
      <c r="N9810" s="12" t="s">
        <v>436</v>
      </c>
    </row>
    <row r="9811" customFormat="1" spans="1:14">
      <c r="A9811" s="14" t="s">
        <v>222</v>
      </c>
      <c r="B9811" s="14"/>
      <c r="C9811" s="14" t="s">
        <v>19480</v>
      </c>
      <c r="D9811" s="14" t="s">
        <v>19481</v>
      </c>
      <c r="E9811" s="14" t="s">
        <v>85</v>
      </c>
      <c r="F9811" s="14"/>
      <c r="G9811" s="14"/>
      <c r="H9811" s="9" t="s">
        <v>665</v>
      </c>
      <c r="I9811" s="14"/>
      <c r="J9811" s="9" t="s">
        <v>666</v>
      </c>
      <c r="K9811" s="9" t="s">
        <v>667</v>
      </c>
      <c r="L9811" s="14" t="s">
        <v>909</v>
      </c>
      <c r="M9811" s="14"/>
      <c r="N9811" s="12" t="s">
        <v>436</v>
      </c>
    </row>
    <row r="9812" customFormat="1" spans="1:14">
      <c r="A9812" s="14" t="s">
        <v>222</v>
      </c>
      <c r="B9812" s="14"/>
      <c r="C9812" s="14" t="s">
        <v>19482</v>
      </c>
      <c r="D9812" s="14" t="s">
        <v>19483</v>
      </c>
      <c r="E9812" s="14" t="s">
        <v>85</v>
      </c>
      <c r="F9812" s="14"/>
      <c r="G9812" s="14"/>
      <c r="H9812" s="9" t="s">
        <v>665</v>
      </c>
      <c r="I9812" s="14"/>
      <c r="J9812" s="9" t="s">
        <v>666</v>
      </c>
      <c r="K9812" s="9" t="s">
        <v>667</v>
      </c>
      <c r="L9812" s="14" t="s">
        <v>909</v>
      </c>
      <c r="M9812" s="14"/>
      <c r="N9812" s="12" t="s">
        <v>436</v>
      </c>
    </row>
    <row r="9813" customFormat="1" spans="1:14">
      <c r="A9813" s="14" t="s">
        <v>222</v>
      </c>
      <c r="B9813" s="14"/>
      <c r="C9813" s="14" t="s">
        <v>19484</v>
      </c>
      <c r="D9813" s="14" t="s">
        <v>19485</v>
      </c>
      <c r="E9813" s="14" t="s">
        <v>85</v>
      </c>
      <c r="F9813" s="14"/>
      <c r="G9813" s="14"/>
      <c r="H9813" s="14" t="s">
        <v>225</v>
      </c>
      <c r="I9813" s="14"/>
      <c r="J9813" s="9" t="s">
        <v>226</v>
      </c>
      <c r="K9813" s="9" t="s">
        <v>227</v>
      </c>
      <c r="L9813" s="9" t="s">
        <v>420</v>
      </c>
      <c r="M9813" s="14"/>
      <c r="N9813" s="12" t="s">
        <v>229</v>
      </c>
    </row>
    <row r="9814" customFormat="1" spans="1:14">
      <c r="A9814" s="14" t="s">
        <v>222</v>
      </c>
      <c r="B9814" s="14"/>
      <c r="C9814" s="14" t="s">
        <v>19486</v>
      </c>
      <c r="D9814" s="14" t="s">
        <v>19487</v>
      </c>
      <c r="E9814" s="14" t="s">
        <v>85</v>
      </c>
      <c r="F9814" s="14"/>
      <c r="G9814" s="14"/>
      <c r="H9814" s="14" t="s">
        <v>225</v>
      </c>
      <c r="I9814" s="14"/>
      <c r="J9814" s="9" t="s">
        <v>226</v>
      </c>
      <c r="K9814" s="9" t="s">
        <v>227</v>
      </c>
      <c r="L9814" s="9" t="s">
        <v>420</v>
      </c>
      <c r="M9814" s="14"/>
      <c r="N9814" s="12" t="s">
        <v>229</v>
      </c>
    </row>
    <row r="9815" customFormat="1" spans="1:14">
      <c r="A9815" s="14" t="s">
        <v>222</v>
      </c>
      <c r="B9815" s="14"/>
      <c r="C9815" s="14" t="s">
        <v>19488</v>
      </c>
      <c r="D9815" s="14" t="s">
        <v>19489</v>
      </c>
      <c r="E9815" s="14" t="s">
        <v>85</v>
      </c>
      <c r="F9815" s="14"/>
      <c r="G9815" s="14"/>
      <c r="H9815" s="14" t="s">
        <v>225</v>
      </c>
      <c r="I9815" s="14"/>
      <c r="J9815" s="9" t="s">
        <v>226</v>
      </c>
      <c r="K9815" s="9" t="s">
        <v>227</v>
      </c>
      <c r="L9815" s="9" t="s">
        <v>420</v>
      </c>
      <c r="M9815" s="14"/>
      <c r="N9815" s="12" t="s">
        <v>229</v>
      </c>
    </row>
    <row r="9816" customFormat="1" spans="1:14">
      <c r="A9816" s="14" t="s">
        <v>222</v>
      </c>
      <c r="B9816" s="14"/>
      <c r="C9816" s="14" t="s">
        <v>19490</v>
      </c>
      <c r="D9816" s="14" t="s">
        <v>19491</v>
      </c>
      <c r="E9816" s="14" t="s">
        <v>85</v>
      </c>
      <c r="F9816" s="14"/>
      <c r="G9816" s="14"/>
      <c r="H9816" s="14" t="s">
        <v>225</v>
      </c>
      <c r="I9816" s="14"/>
      <c r="J9816" s="9" t="s">
        <v>226</v>
      </c>
      <c r="K9816" s="9" t="s">
        <v>227</v>
      </c>
      <c r="L9816" s="9" t="s">
        <v>420</v>
      </c>
      <c r="M9816" s="14"/>
      <c r="N9816" s="12" t="s">
        <v>229</v>
      </c>
    </row>
    <row r="9817" customFormat="1" spans="1:14">
      <c r="A9817" s="14" t="s">
        <v>222</v>
      </c>
      <c r="B9817" s="14"/>
      <c r="C9817" s="14" t="s">
        <v>19492</v>
      </c>
      <c r="D9817" s="14" t="s">
        <v>19493</v>
      </c>
      <c r="E9817" s="14" t="s">
        <v>85</v>
      </c>
      <c r="F9817" s="14"/>
      <c r="G9817" s="14"/>
      <c r="H9817" s="14" t="s">
        <v>225</v>
      </c>
      <c r="I9817" s="14"/>
      <c r="J9817" s="9" t="s">
        <v>226</v>
      </c>
      <c r="K9817" s="9" t="s">
        <v>227</v>
      </c>
      <c r="L9817" s="9" t="s">
        <v>420</v>
      </c>
      <c r="M9817" s="14"/>
      <c r="N9817" s="12" t="s">
        <v>229</v>
      </c>
    </row>
    <row r="9818" customFormat="1" spans="1:14">
      <c r="A9818" s="14" t="s">
        <v>222</v>
      </c>
      <c r="B9818" s="14"/>
      <c r="C9818" s="14" t="s">
        <v>19494</v>
      </c>
      <c r="D9818" s="14" t="s">
        <v>19495</v>
      </c>
      <c r="E9818" s="14" t="s">
        <v>85</v>
      </c>
      <c r="F9818" s="14"/>
      <c r="G9818" s="14"/>
      <c r="H9818" s="9" t="s">
        <v>431</v>
      </c>
      <c r="I9818" s="14"/>
      <c r="J9818" s="9" t="s">
        <v>432</v>
      </c>
      <c r="K9818" s="9" t="s">
        <v>433</v>
      </c>
      <c r="L9818" s="14" t="s">
        <v>614</v>
      </c>
      <c r="M9818" s="14"/>
      <c r="N9818" s="12" t="s">
        <v>436</v>
      </c>
    </row>
    <row r="9819" customFormat="1" spans="1:14">
      <c r="A9819" s="14" t="s">
        <v>222</v>
      </c>
      <c r="B9819" s="14"/>
      <c r="C9819" s="14" t="s">
        <v>19496</v>
      </c>
      <c r="D9819" s="14" t="s">
        <v>19497</v>
      </c>
      <c r="E9819" s="14" t="s">
        <v>85</v>
      </c>
      <c r="F9819" s="14"/>
      <c r="G9819" s="14"/>
      <c r="H9819" s="9" t="s">
        <v>431</v>
      </c>
      <c r="I9819" s="14"/>
      <c r="J9819" s="9" t="s">
        <v>432</v>
      </c>
      <c r="K9819" s="9" t="s">
        <v>433</v>
      </c>
      <c r="L9819" s="14" t="s">
        <v>614</v>
      </c>
      <c r="M9819" s="14"/>
      <c r="N9819" s="12" t="s">
        <v>436</v>
      </c>
    </row>
    <row r="9820" customFormat="1" spans="1:14">
      <c r="A9820" s="14" t="s">
        <v>222</v>
      </c>
      <c r="B9820" s="14"/>
      <c r="C9820" s="14" t="s">
        <v>19498</v>
      </c>
      <c r="D9820" s="14" t="s">
        <v>19499</v>
      </c>
      <c r="E9820" s="14" t="s">
        <v>85</v>
      </c>
      <c r="F9820" s="14"/>
      <c r="G9820" s="14"/>
      <c r="H9820" s="14" t="s">
        <v>225</v>
      </c>
      <c r="I9820" s="14"/>
      <c r="J9820" s="9" t="s">
        <v>226</v>
      </c>
      <c r="K9820" s="9" t="s">
        <v>227</v>
      </c>
      <c r="L9820" s="9" t="s">
        <v>420</v>
      </c>
      <c r="M9820" s="14"/>
      <c r="N9820" s="12" t="s">
        <v>229</v>
      </c>
    </row>
    <row r="9821" customFormat="1" spans="1:14">
      <c r="A9821" s="14" t="s">
        <v>222</v>
      </c>
      <c r="B9821" s="14"/>
      <c r="C9821" s="14" t="s">
        <v>19500</v>
      </c>
      <c r="D9821" s="14" t="s">
        <v>19501</v>
      </c>
      <c r="E9821" s="14" t="s">
        <v>85</v>
      </c>
      <c r="F9821" s="14"/>
      <c r="G9821" s="14"/>
      <c r="H9821" s="14" t="s">
        <v>225</v>
      </c>
      <c r="I9821" s="14"/>
      <c r="J9821" s="9" t="s">
        <v>226</v>
      </c>
      <c r="K9821" s="9" t="s">
        <v>227</v>
      </c>
      <c r="L9821" s="9" t="s">
        <v>420</v>
      </c>
      <c r="M9821" s="14"/>
      <c r="N9821" s="12" t="s">
        <v>229</v>
      </c>
    </row>
    <row r="9822" customFormat="1" spans="1:14">
      <c r="A9822" s="14" t="s">
        <v>222</v>
      </c>
      <c r="B9822" s="14"/>
      <c r="C9822" s="14" t="s">
        <v>19502</v>
      </c>
      <c r="D9822" s="14" t="s">
        <v>19503</v>
      </c>
      <c r="E9822" s="14" t="s">
        <v>85</v>
      </c>
      <c r="F9822" s="14"/>
      <c r="G9822" s="14"/>
      <c r="H9822" s="14" t="s">
        <v>225</v>
      </c>
      <c r="I9822" s="14"/>
      <c r="J9822" s="9" t="s">
        <v>226</v>
      </c>
      <c r="K9822" s="9" t="s">
        <v>227</v>
      </c>
      <c r="L9822" s="9" t="s">
        <v>420</v>
      </c>
      <c r="M9822" s="14"/>
      <c r="N9822" s="12" t="s">
        <v>229</v>
      </c>
    </row>
    <row r="9823" customFormat="1" spans="1:14">
      <c r="A9823" s="14" t="s">
        <v>222</v>
      </c>
      <c r="B9823" s="14"/>
      <c r="C9823" s="14" t="s">
        <v>19504</v>
      </c>
      <c r="D9823" s="14" t="s">
        <v>19505</v>
      </c>
      <c r="E9823" s="14" t="s">
        <v>85</v>
      </c>
      <c r="F9823" s="14"/>
      <c r="G9823" s="14"/>
      <c r="H9823" s="14" t="s">
        <v>225</v>
      </c>
      <c r="I9823" s="14"/>
      <c r="J9823" s="9" t="s">
        <v>226</v>
      </c>
      <c r="K9823" s="9" t="s">
        <v>227</v>
      </c>
      <c r="L9823" s="9" t="s">
        <v>420</v>
      </c>
      <c r="M9823" s="14"/>
      <c r="N9823" s="12" t="s">
        <v>229</v>
      </c>
    </row>
    <row r="9824" customFormat="1" spans="1:14">
      <c r="A9824" s="14" t="s">
        <v>222</v>
      </c>
      <c r="B9824" s="14"/>
      <c r="C9824" s="14" t="s">
        <v>19506</v>
      </c>
      <c r="D9824" s="14" t="s">
        <v>19507</v>
      </c>
      <c r="E9824" s="14" t="s">
        <v>85</v>
      </c>
      <c r="F9824" s="14"/>
      <c r="G9824" s="14"/>
      <c r="H9824" s="14" t="s">
        <v>225</v>
      </c>
      <c r="I9824" s="14"/>
      <c r="J9824" s="9" t="s">
        <v>226</v>
      </c>
      <c r="K9824" s="9" t="s">
        <v>227</v>
      </c>
      <c r="L9824" s="9" t="s">
        <v>420</v>
      </c>
      <c r="M9824" s="14"/>
      <c r="N9824" s="12" t="s">
        <v>229</v>
      </c>
    </row>
    <row r="9825" customFormat="1" spans="1:14">
      <c r="A9825" s="14" t="s">
        <v>222</v>
      </c>
      <c r="B9825" s="14"/>
      <c r="C9825" s="14" t="s">
        <v>19508</v>
      </c>
      <c r="D9825" s="14" t="s">
        <v>19509</v>
      </c>
      <c r="E9825" s="14" t="s">
        <v>85</v>
      </c>
      <c r="F9825" s="14"/>
      <c r="G9825" s="14"/>
      <c r="H9825" s="14" t="s">
        <v>225</v>
      </c>
      <c r="I9825" s="14"/>
      <c r="J9825" s="9" t="s">
        <v>226</v>
      </c>
      <c r="K9825" s="9" t="s">
        <v>227</v>
      </c>
      <c r="L9825" s="9" t="s">
        <v>420</v>
      </c>
      <c r="M9825" s="14"/>
      <c r="N9825" s="12" t="s">
        <v>229</v>
      </c>
    </row>
    <row r="9826" customFormat="1" spans="1:14">
      <c r="A9826" s="14" t="s">
        <v>222</v>
      </c>
      <c r="B9826" s="14"/>
      <c r="C9826" s="14" t="s">
        <v>19510</v>
      </c>
      <c r="D9826" s="14" t="s">
        <v>19511</v>
      </c>
      <c r="E9826" s="14" t="s">
        <v>85</v>
      </c>
      <c r="F9826" s="14"/>
      <c r="G9826" s="14"/>
      <c r="H9826" s="14" t="s">
        <v>225</v>
      </c>
      <c r="I9826" s="14"/>
      <c r="J9826" s="9" t="s">
        <v>226</v>
      </c>
      <c r="K9826" s="9" t="s">
        <v>227</v>
      </c>
      <c r="L9826" s="9" t="s">
        <v>420</v>
      </c>
      <c r="M9826" s="14"/>
      <c r="N9826" s="12" t="s">
        <v>229</v>
      </c>
    </row>
    <row r="9827" customFormat="1" spans="1:14">
      <c r="A9827" s="14" t="s">
        <v>222</v>
      </c>
      <c r="B9827" s="14"/>
      <c r="C9827" s="14" t="s">
        <v>19512</v>
      </c>
      <c r="D9827" s="14" t="s">
        <v>19513</v>
      </c>
      <c r="E9827" s="14" t="s">
        <v>85</v>
      </c>
      <c r="F9827" s="14"/>
      <c r="G9827" s="14"/>
      <c r="H9827" s="14" t="s">
        <v>225</v>
      </c>
      <c r="I9827" s="14"/>
      <c r="J9827" s="9" t="s">
        <v>226</v>
      </c>
      <c r="K9827" s="9" t="s">
        <v>227</v>
      </c>
      <c r="L9827" s="9" t="s">
        <v>420</v>
      </c>
      <c r="M9827" s="14"/>
      <c r="N9827" s="12" t="s">
        <v>229</v>
      </c>
    </row>
    <row r="9828" customFormat="1" spans="1:14">
      <c r="A9828" s="14" t="s">
        <v>222</v>
      </c>
      <c r="B9828" s="14"/>
      <c r="C9828" s="14" t="s">
        <v>19514</v>
      </c>
      <c r="D9828" s="14" t="s">
        <v>19515</v>
      </c>
      <c r="E9828" s="14" t="s">
        <v>85</v>
      </c>
      <c r="F9828" s="14"/>
      <c r="G9828" s="14"/>
      <c r="H9828" s="9" t="s">
        <v>665</v>
      </c>
      <c r="I9828" s="14"/>
      <c r="J9828" s="9" t="s">
        <v>666</v>
      </c>
      <c r="K9828" s="9" t="s">
        <v>667</v>
      </c>
      <c r="L9828" s="14" t="s">
        <v>849</v>
      </c>
      <c r="M9828" s="14"/>
      <c r="N9828" s="12" t="s">
        <v>436</v>
      </c>
    </row>
    <row r="9829" customFormat="1" spans="1:14">
      <c r="A9829" s="14" t="s">
        <v>222</v>
      </c>
      <c r="B9829" s="14"/>
      <c r="C9829" s="14" t="s">
        <v>19516</v>
      </c>
      <c r="D9829" s="14" t="s">
        <v>19517</v>
      </c>
      <c r="E9829" s="14" t="s">
        <v>85</v>
      </c>
      <c r="F9829" s="14"/>
      <c r="G9829" s="14"/>
      <c r="H9829" s="9" t="s">
        <v>665</v>
      </c>
      <c r="I9829" s="14"/>
      <c r="J9829" s="9" t="s">
        <v>666</v>
      </c>
      <c r="K9829" s="9" t="s">
        <v>667</v>
      </c>
      <c r="L9829" s="14" t="s">
        <v>849</v>
      </c>
      <c r="M9829" s="14"/>
      <c r="N9829" s="12" t="s">
        <v>436</v>
      </c>
    </row>
    <row r="9830" customFormat="1" spans="1:14">
      <c r="A9830" s="14" t="s">
        <v>222</v>
      </c>
      <c r="B9830" s="14"/>
      <c r="C9830" s="14" t="s">
        <v>19518</v>
      </c>
      <c r="D9830" s="14" t="s">
        <v>19519</v>
      </c>
      <c r="E9830" s="14" t="s">
        <v>85</v>
      </c>
      <c r="F9830" s="14"/>
      <c r="G9830" s="14"/>
      <c r="H9830" s="9" t="s">
        <v>665</v>
      </c>
      <c r="I9830" s="14"/>
      <c r="J9830" s="9" t="s">
        <v>666</v>
      </c>
      <c r="K9830" s="9" t="s">
        <v>667</v>
      </c>
      <c r="L9830" s="14" t="s">
        <v>882</v>
      </c>
      <c r="M9830" s="14"/>
      <c r="N9830" s="12" t="s">
        <v>436</v>
      </c>
    </row>
    <row r="9831" customFormat="1" spans="1:14">
      <c r="A9831" s="14" t="s">
        <v>222</v>
      </c>
      <c r="B9831" s="14"/>
      <c r="C9831" s="14" t="s">
        <v>19520</v>
      </c>
      <c r="D9831" s="14" t="s">
        <v>19521</v>
      </c>
      <c r="E9831" s="14" t="s">
        <v>85</v>
      </c>
      <c r="F9831" s="14"/>
      <c r="G9831" s="14"/>
      <c r="H9831" s="9" t="s">
        <v>665</v>
      </c>
      <c r="I9831" s="14"/>
      <c r="J9831" s="9" t="s">
        <v>666</v>
      </c>
      <c r="K9831" s="9" t="s">
        <v>667</v>
      </c>
      <c r="L9831" s="14" t="s">
        <v>849</v>
      </c>
      <c r="M9831" s="14"/>
      <c r="N9831" s="12" t="s">
        <v>436</v>
      </c>
    </row>
    <row r="9832" customFormat="1" spans="1:14">
      <c r="A9832" s="14" t="s">
        <v>989</v>
      </c>
      <c r="B9832" s="14"/>
      <c r="C9832" s="14" t="s">
        <v>19522</v>
      </c>
      <c r="D9832" s="14" t="s">
        <v>19523</v>
      </c>
      <c r="E9832" s="14" t="s">
        <v>85</v>
      </c>
      <c r="F9832" s="14"/>
      <c r="G9832" s="14"/>
      <c r="H9832" s="10" t="s">
        <v>1278</v>
      </c>
      <c r="I9832" s="14"/>
      <c r="J9832" s="9" t="s">
        <v>1279</v>
      </c>
      <c r="K9832" s="9" t="s">
        <v>1280</v>
      </c>
      <c r="L9832" s="9" t="s">
        <v>1326</v>
      </c>
      <c r="M9832" s="14"/>
      <c r="N9832" s="12" t="s">
        <v>1283</v>
      </c>
    </row>
    <row r="9833" customFormat="1" spans="1:14">
      <c r="A9833" s="14" t="s">
        <v>989</v>
      </c>
      <c r="B9833" s="14"/>
      <c r="C9833" s="14" t="s">
        <v>19524</v>
      </c>
      <c r="D9833" s="14" t="s">
        <v>19525</v>
      </c>
      <c r="E9833" s="14" t="s">
        <v>85</v>
      </c>
      <c r="F9833" s="14"/>
      <c r="G9833" s="14"/>
      <c r="H9833" s="10" t="s">
        <v>1278</v>
      </c>
      <c r="I9833" s="14"/>
      <c r="J9833" s="9" t="s">
        <v>1279</v>
      </c>
      <c r="K9833" s="9" t="s">
        <v>1280</v>
      </c>
      <c r="L9833" s="9" t="s">
        <v>1326</v>
      </c>
      <c r="M9833" s="14"/>
      <c r="N9833" s="12" t="s">
        <v>1283</v>
      </c>
    </row>
    <row r="9834" customFormat="1" spans="1:14">
      <c r="A9834" s="14" t="s">
        <v>989</v>
      </c>
      <c r="B9834" s="14"/>
      <c r="C9834" s="14" t="s">
        <v>19526</v>
      </c>
      <c r="D9834" s="14" t="s">
        <v>19527</v>
      </c>
      <c r="E9834" s="14" t="s">
        <v>85</v>
      </c>
      <c r="F9834" s="14"/>
      <c r="G9834" s="14"/>
      <c r="H9834" s="10" t="s">
        <v>1278</v>
      </c>
      <c r="I9834" s="14"/>
      <c r="J9834" s="9" t="s">
        <v>1279</v>
      </c>
      <c r="K9834" s="9" t="s">
        <v>1280</v>
      </c>
      <c r="L9834" s="9" t="s">
        <v>1326</v>
      </c>
      <c r="M9834" s="14"/>
      <c r="N9834" s="12" t="s">
        <v>1283</v>
      </c>
    </row>
    <row r="9835" customFormat="1" spans="1:14">
      <c r="A9835" s="14" t="s">
        <v>989</v>
      </c>
      <c r="B9835" s="14"/>
      <c r="C9835" s="14" t="s">
        <v>19528</v>
      </c>
      <c r="D9835" s="14" t="s">
        <v>19529</v>
      </c>
      <c r="E9835" s="14" t="s">
        <v>85</v>
      </c>
      <c r="F9835" s="14"/>
      <c r="G9835" s="14"/>
      <c r="H9835" s="10" t="s">
        <v>1045</v>
      </c>
      <c r="I9835" s="14"/>
      <c r="J9835" s="9" t="s">
        <v>1046</v>
      </c>
      <c r="K9835" s="10" t="s">
        <v>1047</v>
      </c>
      <c r="L9835" s="9" t="s">
        <v>1048</v>
      </c>
      <c r="M9835" s="14"/>
      <c r="N9835" s="12" t="s">
        <v>1049</v>
      </c>
    </row>
    <row r="9836" customFormat="1" spans="1:14">
      <c r="A9836" s="14" t="s">
        <v>989</v>
      </c>
      <c r="B9836" s="14"/>
      <c r="C9836" s="14" t="s">
        <v>19530</v>
      </c>
      <c r="D9836" s="14" t="s">
        <v>19531</v>
      </c>
      <c r="E9836" s="14" t="s">
        <v>85</v>
      </c>
      <c r="F9836" s="14"/>
      <c r="G9836" s="14"/>
      <c r="H9836" s="9" t="s">
        <v>992</v>
      </c>
      <c r="I9836" s="14"/>
      <c r="J9836" s="9" t="s">
        <v>993</v>
      </c>
      <c r="K9836" s="9" t="s">
        <v>994</v>
      </c>
      <c r="L9836" s="9" t="s">
        <v>1032</v>
      </c>
      <c r="M9836" s="14"/>
      <c r="N9836" s="12" t="s">
        <v>997</v>
      </c>
    </row>
    <row r="9837" customFormat="1" spans="1:14">
      <c r="A9837" s="14" t="s">
        <v>989</v>
      </c>
      <c r="B9837" s="14"/>
      <c r="C9837" s="14" t="s">
        <v>19532</v>
      </c>
      <c r="D9837" s="14" t="s">
        <v>19533</v>
      </c>
      <c r="E9837" s="14" t="s">
        <v>85</v>
      </c>
      <c r="F9837" s="14"/>
      <c r="G9837" s="14"/>
      <c r="H9837" s="9" t="s">
        <v>452</v>
      </c>
      <c r="I9837" s="14"/>
      <c r="J9837" s="9" t="s">
        <v>1134</v>
      </c>
      <c r="K9837" s="9" t="s">
        <v>1135</v>
      </c>
      <c r="L9837" s="9" t="s">
        <v>1260</v>
      </c>
      <c r="M9837" s="14"/>
      <c r="N9837" s="12" t="s">
        <v>1137</v>
      </c>
    </row>
    <row r="9838" customFormat="1" spans="1:14">
      <c r="A9838" s="14" t="s">
        <v>989</v>
      </c>
      <c r="B9838" s="14"/>
      <c r="C9838" s="14" t="s">
        <v>19534</v>
      </c>
      <c r="D9838" s="14" t="s">
        <v>19535</v>
      </c>
      <c r="E9838" s="14" t="s">
        <v>85</v>
      </c>
      <c r="F9838" s="14"/>
      <c r="G9838" s="14"/>
      <c r="H9838" s="9" t="s">
        <v>452</v>
      </c>
      <c r="I9838" s="14"/>
      <c r="J9838" s="9" t="s">
        <v>1134</v>
      </c>
      <c r="K9838" s="9" t="s">
        <v>1135</v>
      </c>
      <c r="L9838" s="9" t="s">
        <v>1260</v>
      </c>
      <c r="M9838" s="14"/>
      <c r="N9838" s="12" t="s">
        <v>1137</v>
      </c>
    </row>
    <row r="9839" customFormat="1" spans="1:14">
      <c r="A9839" s="14" t="s">
        <v>989</v>
      </c>
      <c r="B9839" s="14"/>
      <c r="C9839" s="14" t="s">
        <v>19536</v>
      </c>
      <c r="D9839" s="14" t="s">
        <v>19537</v>
      </c>
      <c r="E9839" s="14" t="s">
        <v>85</v>
      </c>
      <c r="F9839" s="14"/>
      <c r="G9839" s="14"/>
      <c r="H9839" s="10" t="s">
        <v>1045</v>
      </c>
      <c r="I9839" s="14"/>
      <c r="J9839" s="9" t="s">
        <v>1046</v>
      </c>
      <c r="K9839" s="10" t="s">
        <v>1047</v>
      </c>
      <c r="L9839" s="9" t="s">
        <v>1048</v>
      </c>
      <c r="M9839" s="14"/>
      <c r="N9839" s="12" t="s">
        <v>1049</v>
      </c>
    </row>
    <row r="9840" customFormat="1" spans="1:14">
      <c r="A9840" s="14" t="s">
        <v>989</v>
      </c>
      <c r="B9840" s="14"/>
      <c r="C9840" s="14" t="s">
        <v>19538</v>
      </c>
      <c r="D9840" s="14" t="s">
        <v>19539</v>
      </c>
      <c r="E9840" s="14" t="s">
        <v>85</v>
      </c>
      <c r="F9840" s="14"/>
      <c r="G9840" s="14"/>
      <c r="H9840" s="10" t="s">
        <v>1045</v>
      </c>
      <c r="I9840" s="14"/>
      <c r="J9840" s="9" t="s">
        <v>1046</v>
      </c>
      <c r="K9840" s="10" t="s">
        <v>1047</v>
      </c>
      <c r="L9840" s="9" t="s">
        <v>1048</v>
      </c>
      <c r="M9840" s="14"/>
      <c r="N9840" s="12" t="s">
        <v>1049</v>
      </c>
    </row>
    <row r="9841" customFormat="1" spans="1:14">
      <c r="A9841" s="14" t="s">
        <v>989</v>
      </c>
      <c r="B9841" s="14"/>
      <c r="C9841" s="14" t="s">
        <v>19540</v>
      </c>
      <c r="D9841" s="14" t="s">
        <v>19541</v>
      </c>
      <c r="E9841" s="14" t="s">
        <v>85</v>
      </c>
      <c r="F9841" s="14"/>
      <c r="G9841" s="14"/>
      <c r="H9841" s="9" t="s">
        <v>992</v>
      </c>
      <c r="I9841" s="14"/>
      <c r="J9841" s="9" t="s">
        <v>993</v>
      </c>
      <c r="K9841" s="9" t="s">
        <v>994</v>
      </c>
      <c r="L9841" s="9" t="s">
        <v>1032</v>
      </c>
      <c r="M9841" s="14"/>
      <c r="N9841" s="12" t="s">
        <v>997</v>
      </c>
    </row>
    <row r="9842" customFormat="1" spans="1:14">
      <c r="A9842" s="14" t="s">
        <v>989</v>
      </c>
      <c r="B9842" s="14"/>
      <c r="C9842" s="14" t="s">
        <v>19542</v>
      </c>
      <c r="D9842" s="14" t="s">
        <v>19543</v>
      </c>
      <c r="E9842" s="14" t="s">
        <v>85</v>
      </c>
      <c r="F9842" s="14"/>
      <c r="G9842" s="14"/>
      <c r="H9842" s="10" t="s">
        <v>1278</v>
      </c>
      <c r="I9842" s="14"/>
      <c r="J9842" s="9" t="s">
        <v>1279</v>
      </c>
      <c r="K9842" s="9" t="s">
        <v>1280</v>
      </c>
      <c r="L9842" s="9" t="s">
        <v>1326</v>
      </c>
      <c r="M9842" s="14"/>
      <c r="N9842" s="12" t="s">
        <v>1283</v>
      </c>
    </row>
    <row r="9843" customFormat="1" spans="1:14">
      <c r="A9843" s="14" t="s">
        <v>1698</v>
      </c>
      <c r="B9843" s="14"/>
      <c r="C9843" s="14" t="s">
        <v>19544</v>
      </c>
      <c r="D9843" s="14" t="s">
        <v>19545</v>
      </c>
      <c r="E9843" s="14" t="s">
        <v>85</v>
      </c>
      <c r="F9843" s="14"/>
      <c r="G9843" s="14"/>
      <c r="H9843" s="10" t="s">
        <v>1677</v>
      </c>
      <c r="I9843" s="10"/>
      <c r="J9843" s="9" t="s">
        <v>1835</v>
      </c>
      <c r="K9843" s="10" t="s">
        <v>1836</v>
      </c>
      <c r="L9843" s="14" t="s">
        <v>19546</v>
      </c>
      <c r="M9843" s="14"/>
      <c r="N9843" s="12" t="s">
        <v>1838</v>
      </c>
    </row>
    <row r="9844" customFormat="1" spans="1:14">
      <c r="A9844" s="14" t="s">
        <v>1698</v>
      </c>
      <c r="B9844" s="14"/>
      <c r="C9844" s="14" t="s">
        <v>19547</v>
      </c>
      <c r="D9844" s="14" t="s">
        <v>19548</v>
      </c>
      <c r="E9844" s="14" t="s">
        <v>85</v>
      </c>
      <c r="F9844" s="14"/>
      <c r="G9844" s="14"/>
      <c r="H9844" s="10" t="s">
        <v>1677</v>
      </c>
      <c r="I9844" s="10"/>
      <c r="J9844" s="9" t="s">
        <v>1835</v>
      </c>
      <c r="K9844" s="10" t="s">
        <v>1836</v>
      </c>
      <c r="L9844" s="14" t="s">
        <v>19546</v>
      </c>
      <c r="M9844" s="14"/>
      <c r="N9844" s="12" t="s">
        <v>1838</v>
      </c>
    </row>
    <row r="9845" customFormat="1" spans="1:14">
      <c r="A9845" s="14" t="s">
        <v>1698</v>
      </c>
      <c r="B9845" s="14"/>
      <c r="C9845" s="14" t="s">
        <v>19549</v>
      </c>
      <c r="D9845" s="14" t="s">
        <v>19550</v>
      </c>
      <c r="E9845" s="14" t="s">
        <v>85</v>
      </c>
      <c r="F9845" s="14"/>
      <c r="G9845" s="14"/>
      <c r="H9845" s="14" t="s">
        <v>1452</v>
      </c>
      <c r="I9845" s="14"/>
      <c r="J9845" s="9" t="s">
        <v>1804</v>
      </c>
      <c r="K9845" s="14" t="s">
        <v>1805</v>
      </c>
      <c r="L9845" s="14" t="s">
        <v>533</v>
      </c>
      <c r="M9845" s="14"/>
      <c r="N9845" s="12" t="s">
        <v>1807</v>
      </c>
    </row>
    <row r="9846" customFormat="1" spans="1:14">
      <c r="A9846" s="14" t="s">
        <v>1698</v>
      </c>
      <c r="B9846" s="14"/>
      <c r="C9846" s="14" t="s">
        <v>129</v>
      </c>
      <c r="D9846" s="14" t="s">
        <v>130</v>
      </c>
      <c r="E9846" s="14" t="s">
        <v>85</v>
      </c>
      <c r="F9846" s="14"/>
      <c r="G9846" s="14"/>
      <c r="H9846" s="9" t="s">
        <v>1756</v>
      </c>
      <c r="I9846" s="14"/>
      <c r="J9846" s="9" t="s">
        <v>1757</v>
      </c>
      <c r="K9846" s="9" t="s">
        <v>1758</v>
      </c>
      <c r="L9846" s="9" t="s">
        <v>1789</v>
      </c>
      <c r="M9846" s="14"/>
      <c r="N9846" s="12" t="s">
        <v>1759</v>
      </c>
    </row>
    <row r="9847" customFormat="1" spans="1:14">
      <c r="A9847" s="14" t="s">
        <v>1895</v>
      </c>
      <c r="B9847" s="14"/>
      <c r="C9847" s="14" t="s">
        <v>19551</v>
      </c>
      <c r="D9847" s="14" t="s">
        <v>19552</v>
      </c>
      <c r="E9847" s="14" t="s">
        <v>85</v>
      </c>
      <c r="F9847" s="14"/>
      <c r="G9847" s="14"/>
      <c r="H9847" s="9" t="s">
        <v>1452</v>
      </c>
      <c r="I9847" s="14"/>
      <c r="J9847" s="9" t="s">
        <v>1453</v>
      </c>
      <c r="K9847" s="9" t="s">
        <v>1454</v>
      </c>
      <c r="L9847" s="9" t="s">
        <v>1898</v>
      </c>
      <c r="M9847" s="14"/>
      <c r="N9847" s="12" t="s">
        <v>1456</v>
      </c>
    </row>
    <row r="9848" customFormat="1" spans="1:14">
      <c r="A9848" s="14" t="s">
        <v>1895</v>
      </c>
      <c r="B9848" s="14"/>
      <c r="C9848" s="14" t="s">
        <v>19553</v>
      </c>
      <c r="D9848" s="14" t="s">
        <v>19554</v>
      </c>
      <c r="E9848" s="14" t="s">
        <v>85</v>
      </c>
      <c r="F9848" s="14"/>
      <c r="G9848" s="14"/>
      <c r="H9848" s="9" t="s">
        <v>1452</v>
      </c>
      <c r="I9848" s="14"/>
      <c r="J9848" s="9" t="s">
        <v>1453</v>
      </c>
      <c r="K9848" s="9" t="s">
        <v>1454</v>
      </c>
      <c r="L9848" s="9" t="s">
        <v>1898</v>
      </c>
      <c r="M9848" s="14"/>
      <c r="N9848" s="12" t="s">
        <v>1456</v>
      </c>
    </row>
    <row r="9849" customFormat="1" spans="1:14">
      <c r="A9849" s="14" t="s">
        <v>1895</v>
      </c>
      <c r="B9849" s="14"/>
      <c r="C9849" s="14" t="s">
        <v>19555</v>
      </c>
      <c r="D9849" s="14" t="s">
        <v>19556</v>
      </c>
      <c r="E9849" s="14" t="s">
        <v>85</v>
      </c>
      <c r="F9849" s="14"/>
      <c r="G9849" s="14"/>
      <c r="H9849" s="9" t="s">
        <v>1452</v>
      </c>
      <c r="I9849" s="14"/>
      <c r="J9849" s="9" t="s">
        <v>1453</v>
      </c>
      <c r="K9849" s="9" t="s">
        <v>1454</v>
      </c>
      <c r="L9849" s="9" t="s">
        <v>1898</v>
      </c>
      <c r="M9849" s="14"/>
      <c r="N9849" s="12" t="s">
        <v>1456</v>
      </c>
    </row>
    <row r="9850" customFormat="1" spans="1:14">
      <c r="A9850" s="14" t="s">
        <v>1895</v>
      </c>
      <c r="B9850" s="14"/>
      <c r="C9850" s="14" t="s">
        <v>19557</v>
      </c>
      <c r="D9850" s="14" t="s">
        <v>19558</v>
      </c>
      <c r="E9850" s="14" t="s">
        <v>85</v>
      </c>
      <c r="F9850" s="14"/>
      <c r="G9850" s="14"/>
      <c r="H9850" s="9" t="s">
        <v>1452</v>
      </c>
      <c r="I9850" s="14"/>
      <c r="J9850" s="9" t="s">
        <v>1453</v>
      </c>
      <c r="K9850" s="9" t="s">
        <v>1454</v>
      </c>
      <c r="L9850" s="9" t="s">
        <v>1898</v>
      </c>
      <c r="M9850" s="14"/>
      <c r="N9850" s="12" t="s">
        <v>1456</v>
      </c>
    </row>
    <row r="9851" customFormat="1" spans="1:14">
      <c r="A9851" s="14" t="s">
        <v>1895</v>
      </c>
      <c r="B9851" s="14"/>
      <c r="C9851" s="14" t="s">
        <v>19559</v>
      </c>
      <c r="D9851" s="14" t="s">
        <v>19560</v>
      </c>
      <c r="E9851" s="14" t="s">
        <v>85</v>
      </c>
      <c r="F9851" s="14"/>
      <c r="G9851" s="14"/>
      <c r="H9851" s="9" t="s">
        <v>1452</v>
      </c>
      <c r="I9851" s="14"/>
      <c r="J9851" s="9" t="s">
        <v>1453</v>
      </c>
      <c r="K9851" s="9" t="s">
        <v>1454</v>
      </c>
      <c r="L9851" s="9" t="s">
        <v>1898</v>
      </c>
      <c r="M9851" s="14"/>
      <c r="N9851" s="12" t="s">
        <v>1456</v>
      </c>
    </row>
    <row r="9852" customFormat="1" spans="1:14">
      <c r="A9852" s="14" t="s">
        <v>1895</v>
      </c>
      <c r="B9852" s="14"/>
      <c r="C9852" s="14" t="s">
        <v>19561</v>
      </c>
      <c r="D9852" s="14" t="s">
        <v>19562</v>
      </c>
      <c r="E9852" s="14" t="s">
        <v>85</v>
      </c>
      <c r="F9852" s="14"/>
      <c r="G9852" s="14"/>
      <c r="H9852" s="9" t="s">
        <v>1452</v>
      </c>
      <c r="I9852" s="14"/>
      <c r="J9852" s="9" t="s">
        <v>1453</v>
      </c>
      <c r="K9852" s="9" t="s">
        <v>1454</v>
      </c>
      <c r="L9852" s="9" t="s">
        <v>1898</v>
      </c>
      <c r="M9852" s="14"/>
      <c r="N9852" s="12" t="s">
        <v>1456</v>
      </c>
    </row>
    <row r="9853" customFormat="1" spans="1:14">
      <c r="A9853" s="14" t="s">
        <v>1895</v>
      </c>
      <c r="B9853" s="14"/>
      <c r="C9853" s="14" t="s">
        <v>19563</v>
      </c>
      <c r="D9853" s="14" t="s">
        <v>19564</v>
      </c>
      <c r="E9853" s="14" t="s">
        <v>85</v>
      </c>
      <c r="F9853" s="14"/>
      <c r="G9853" s="14"/>
      <c r="H9853" s="9" t="s">
        <v>1452</v>
      </c>
      <c r="I9853" s="14"/>
      <c r="J9853" s="9" t="s">
        <v>1453</v>
      </c>
      <c r="K9853" s="9" t="s">
        <v>1454</v>
      </c>
      <c r="L9853" s="9" t="s">
        <v>1898</v>
      </c>
      <c r="M9853" s="14"/>
      <c r="N9853" s="12" t="s">
        <v>1456</v>
      </c>
    </row>
    <row r="9854" customFormat="1" spans="1:14">
      <c r="A9854" s="14" t="s">
        <v>1895</v>
      </c>
      <c r="B9854" s="14"/>
      <c r="C9854" s="14" t="s">
        <v>19565</v>
      </c>
      <c r="D9854" s="14" t="s">
        <v>19566</v>
      </c>
      <c r="E9854" s="14" t="s">
        <v>85</v>
      </c>
      <c r="F9854" s="14"/>
      <c r="G9854" s="14"/>
      <c r="H9854" s="9" t="s">
        <v>1452</v>
      </c>
      <c r="I9854" s="14"/>
      <c r="J9854" s="9" t="s">
        <v>1453</v>
      </c>
      <c r="K9854" s="9" t="s">
        <v>1454</v>
      </c>
      <c r="L9854" s="9" t="s">
        <v>1898</v>
      </c>
      <c r="M9854" s="14"/>
      <c r="N9854" s="12" t="s">
        <v>1456</v>
      </c>
    </row>
    <row r="9855" customFormat="1" spans="1:14">
      <c r="A9855" s="14" t="s">
        <v>1895</v>
      </c>
      <c r="B9855" s="14"/>
      <c r="C9855" s="14" t="s">
        <v>19567</v>
      </c>
      <c r="D9855" s="14" t="s">
        <v>19568</v>
      </c>
      <c r="E9855" s="14" t="s">
        <v>85</v>
      </c>
      <c r="F9855" s="14"/>
      <c r="G9855" s="14"/>
      <c r="H9855" s="9" t="s">
        <v>1452</v>
      </c>
      <c r="I9855" s="14"/>
      <c r="J9855" s="9" t="s">
        <v>1453</v>
      </c>
      <c r="K9855" s="9" t="s">
        <v>1454</v>
      </c>
      <c r="L9855" s="9" t="s">
        <v>1898</v>
      </c>
      <c r="M9855" s="14"/>
      <c r="N9855" s="12" t="s">
        <v>1456</v>
      </c>
    </row>
    <row r="9856" customFormat="1" spans="1:14">
      <c r="A9856" s="14" t="s">
        <v>1895</v>
      </c>
      <c r="B9856" s="14"/>
      <c r="C9856" s="14" t="s">
        <v>19569</v>
      </c>
      <c r="D9856" s="14" t="s">
        <v>19570</v>
      </c>
      <c r="E9856" s="14" t="s">
        <v>85</v>
      </c>
      <c r="F9856" s="14"/>
      <c r="G9856" s="14"/>
      <c r="H9856" s="9" t="s">
        <v>1452</v>
      </c>
      <c r="I9856" s="14"/>
      <c r="J9856" s="9" t="s">
        <v>1453</v>
      </c>
      <c r="K9856" s="9" t="s">
        <v>1454</v>
      </c>
      <c r="L9856" s="9" t="s">
        <v>1898</v>
      </c>
      <c r="M9856" s="14"/>
      <c r="N9856" s="12" t="s">
        <v>1456</v>
      </c>
    </row>
    <row r="9857" customFormat="1" spans="1:14">
      <c r="A9857" s="14" t="s">
        <v>1895</v>
      </c>
      <c r="B9857" s="14"/>
      <c r="C9857" s="14" t="s">
        <v>19571</v>
      </c>
      <c r="D9857" s="14" t="s">
        <v>19572</v>
      </c>
      <c r="E9857" s="14" t="s">
        <v>85</v>
      </c>
      <c r="F9857" s="14"/>
      <c r="G9857" s="14"/>
      <c r="H9857" s="9" t="s">
        <v>1452</v>
      </c>
      <c r="I9857" s="14"/>
      <c r="J9857" s="9" t="s">
        <v>1453</v>
      </c>
      <c r="K9857" s="9" t="s">
        <v>1454</v>
      </c>
      <c r="L9857" s="9" t="s">
        <v>1898</v>
      </c>
      <c r="M9857" s="14"/>
      <c r="N9857" s="12" t="s">
        <v>1456</v>
      </c>
    </row>
    <row r="9858" customFormat="1" spans="1:14">
      <c r="A9858" s="14" t="s">
        <v>1895</v>
      </c>
      <c r="B9858" s="14"/>
      <c r="C9858" s="14" t="s">
        <v>19573</v>
      </c>
      <c r="D9858" s="14" t="s">
        <v>19574</v>
      </c>
      <c r="E9858" s="14" t="s">
        <v>85</v>
      </c>
      <c r="F9858" s="14"/>
      <c r="G9858" s="14"/>
      <c r="H9858" s="9" t="s">
        <v>1452</v>
      </c>
      <c r="I9858" s="14"/>
      <c r="J9858" s="9" t="s">
        <v>1453</v>
      </c>
      <c r="K9858" s="9" t="s">
        <v>1454</v>
      </c>
      <c r="L9858" s="9" t="s">
        <v>1898</v>
      </c>
      <c r="M9858" s="14"/>
      <c r="N9858" s="12" t="s">
        <v>1456</v>
      </c>
    </row>
    <row r="9859" customFormat="1" spans="1:14">
      <c r="A9859" s="14" t="s">
        <v>1895</v>
      </c>
      <c r="B9859" s="14"/>
      <c r="C9859" s="14" t="s">
        <v>19575</v>
      </c>
      <c r="D9859" s="14" t="s">
        <v>19576</v>
      </c>
      <c r="E9859" s="14" t="s">
        <v>85</v>
      </c>
      <c r="F9859" s="14"/>
      <c r="G9859" s="14"/>
      <c r="H9859" s="9" t="s">
        <v>1452</v>
      </c>
      <c r="I9859" s="14"/>
      <c r="J9859" s="9" t="s">
        <v>1453</v>
      </c>
      <c r="K9859" s="9" t="s">
        <v>1454</v>
      </c>
      <c r="L9859" s="9" t="s">
        <v>1898</v>
      </c>
      <c r="M9859" s="14"/>
      <c r="N9859" s="12" t="s">
        <v>1456</v>
      </c>
    </row>
    <row r="9860" customFormat="1" spans="1:14">
      <c r="A9860" s="14" t="s">
        <v>1895</v>
      </c>
      <c r="B9860" s="14"/>
      <c r="C9860" s="14" t="s">
        <v>19577</v>
      </c>
      <c r="D9860" s="14" t="s">
        <v>19578</v>
      </c>
      <c r="E9860" s="14" t="s">
        <v>85</v>
      </c>
      <c r="F9860" s="14"/>
      <c r="G9860" s="14"/>
      <c r="H9860" s="9" t="s">
        <v>1452</v>
      </c>
      <c r="I9860" s="14"/>
      <c r="J9860" s="9" t="s">
        <v>1453</v>
      </c>
      <c r="K9860" s="9" t="s">
        <v>1454</v>
      </c>
      <c r="L9860" s="9" t="s">
        <v>1898</v>
      </c>
      <c r="M9860" s="14"/>
      <c r="N9860" s="12" t="s">
        <v>1456</v>
      </c>
    </row>
    <row r="9861" customFormat="1" spans="1:14">
      <c r="A9861" s="14" t="s">
        <v>1895</v>
      </c>
      <c r="B9861" s="14"/>
      <c r="C9861" s="14" t="s">
        <v>19579</v>
      </c>
      <c r="D9861" s="14" t="s">
        <v>19580</v>
      </c>
      <c r="E9861" s="14" t="s">
        <v>85</v>
      </c>
      <c r="F9861" s="14"/>
      <c r="G9861" s="14"/>
      <c r="H9861" s="9" t="s">
        <v>1452</v>
      </c>
      <c r="I9861" s="14"/>
      <c r="J9861" s="9" t="s">
        <v>1453</v>
      </c>
      <c r="K9861" s="9" t="s">
        <v>1454</v>
      </c>
      <c r="L9861" s="9" t="s">
        <v>1898</v>
      </c>
      <c r="M9861" s="14"/>
      <c r="N9861" s="12" t="s">
        <v>1456</v>
      </c>
    </row>
    <row r="9862" customFormat="1" spans="1:14">
      <c r="A9862" s="14" t="s">
        <v>1895</v>
      </c>
      <c r="B9862" s="14"/>
      <c r="C9862" s="14" t="s">
        <v>19581</v>
      </c>
      <c r="D9862" s="14" t="s">
        <v>19582</v>
      </c>
      <c r="E9862" s="14" t="s">
        <v>85</v>
      </c>
      <c r="F9862" s="14"/>
      <c r="G9862" s="14"/>
      <c r="H9862" s="9" t="s">
        <v>1452</v>
      </c>
      <c r="I9862" s="14"/>
      <c r="J9862" s="9" t="s">
        <v>1453</v>
      </c>
      <c r="K9862" s="9" t="s">
        <v>1454</v>
      </c>
      <c r="L9862" s="9" t="s">
        <v>1898</v>
      </c>
      <c r="M9862" s="14"/>
      <c r="N9862" s="12" t="s">
        <v>1456</v>
      </c>
    </row>
    <row r="9863" customFormat="1" spans="1:14">
      <c r="A9863" s="14" t="s">
        <v>1895</v>
      </c>
      <c r="B9863" s="14"/>
      <c r="C9863" s="14" t="s">
        <v>19583</v>
      </c>
      <c r="D9863" s="14" t="s">
        <v>19584</v>
      </c>
      <c r="E9863" s="14" t="s">
        <v>85</v>
      </c>
      <c r="F9863" s="14"/>
      <c r="G9863" s="14"/>
      <c r="H9863" s="9" t="s">
        <v>1452</v>
      </c>
      <c r="I9863" s="14"/>
      <c r="J9863" s="9" t="s">
        <v>1453</v>
      </c>
      <c r="K9863" s="9" t="s">
        <v>1454</v>
      </c>
      <c r="L9863" s="9" t="s">
        <v>1898</v>
      </c>
      <c r="M9863" s="14"/>
      <c r="N9863" s="12" t="s">
        <v>1456</v>
      </c>
    </row>
    <row r="9864" customFormat="1" spans="1:14">
      <c r="A9864" s="14" t="s">
        <v>1895</v>
      </c>
      <c r="B9864" s="14"/>
      <c r="C9864" s="14" t="s">
        <v>19585</v>
      </c>
      <c r="D9864" s="14" t="s">
        <v>19586</v>
      </c>
      <c r="E9864" s="14" t="s">
        <v>85</v>
      </c>
      <c r="F9864" s="14"/>
      <c r="G9864" s="14"/>
      <c r="H9864" s="9" t="s">
        <v>1452</v>
      </c>
      <c r="I9864" s="14"/>
      <c r="J9864" s="9" t="s">
        <v>1453</v>
      </c>
      <c r="K9864" s="9" t="s">
        <v>1454</v>
      </c>
      <c r="L9864" s="9" t="s">
        <v>1898</v>
      </c>
      <c r="M9864" s="14"/>
      <c r="N9864" s="12" t="s">
        <v>1456</v>
      </c>
    </row>
    <row r="9865" customFormat="1" spans="1:14">
      <c r="A9865" s="14" t="s">
        <v>1895</v>
      </c>
      <c r="B9865" s="14"/>
      <c r="C9865" s="14" t="s">
        <v>19587</v>
      </c>
      <c r="D9865" s="14" t="s">
        <v>19588</v>
      </c>
      <c r="E9865" s="14" t="s">
        <v>85</v>
      </c>
      <c r="F9865" s="14"/>
      <c r="G9865" s="14"/>
      <c r="H9865" s="9" t="s">
        <v>1452</v>
      </c>
      <c r="I9865" s="14"/>
      <c r="J9865" s="9" t="s">
        <v>1453</v>
      </c>
      <c r="K9865" s="9" t="s">
        <v>1454</v>
      </c>
      <c r="L9865" s="9" t="s">
        <v>1898</v>
      </c>
      <c r="M9865" s="14"/>
      <c r="N9865" s="12" t="s">
        <v>1456</v>
      </c>
    </row>
    <row r="9866" customFormat="1" spans="1:14">
      <c r="A9866" s="14" t="s">
        <v>1895</v>
      </c>
      <c r="B9866" s="14"/>
      <c r="C9866" s="14" t="s">
        <v>19589</v>
      </c>
      <c r="D9866" s="14" t="s">
        <v>19590</v>
      </c>
      <c r="E9866" s="14" t="s">
        <v>85</v>
      </c>
      <c r="F9866" s="14"/>
      <c r="G9866" s="14"/>
      <c r="H9866" s="9" t="s">
        <v>1452</v>
      </c>
      <c r="I9866" s="14"/>
      <c r="J9866" s="9" t="s">
        <v>1453</v>
      </c>
      <c r="K9866" s="9" t="s">
        <v>1454</v>
      </c>
      <c r="L9866" s="9" t="s">
        <v>1898</v>
      </c>
      <c r="M9866" s="14"/>
      <c r="N9866" s="12" t="s">
        <v>1456</v>
      </c>
    </row>
    <row r="9867" customFormat="1" spans="1:14">
      <c r="A9867" s="14" t="s">
        <v>1895</v>
      </c>
      <c r="B9867" s="14"/>
      <c r="C9867" s="14" t="s">
        <v>19591</v>
      </c>
      <c r="D9867" s="14" t="s">
        <v>19592</v>
      </c>
      <c r="E9867" s="14" t="s">
        <v>85</v>
      </c>
      <c r="F9867" s="14"/>
      <c r="G9867" s="14"/>
      <c r="H9867" s="9" t="s">
        <v>1452</v>
      </c>
      <c r="I9867" s="14"/>
      <c r="J9867" s="9" t="s">
        <v>1453</v>
      </c>
      <c r="K9867" s="9" t="s">
        <v>1454</v>
      </c>
      <c r="L9867" s="9" t="s">
        <v>1898</v>
      </c>
      <c r="M9867" s="14"/>
      <c r="N9867" s="12" t="s">
        <v>1456</v>
      </c>
    </row>
    <row r="9868" customFormat="1" spans="1:14">
      <c r="A9868" s="14" t="s">
        <v>1895</v>
      </c>
      <c r="B9868" s="14"/>
      <c r="C9868" s="14" t="s">
        <v>19593</v>
      </c>
      <c r="D9868" s="14" t="s">
        <v>19594</v>
      </c>
      <c r="E9868" s="14" t="s">
        <v>85</v>
      </c>
      <c r="F9868" s="14"/>
      <c r="G9868" s="14"/>
      <c r="H9868" s="9" t="s">
        <v>1452</v>
      </c>
      <c r="I9868" s="14"/>
      <c r="J9868" s="9" t="s">
        <v>1453</v>
      </c>
      <c r="K9868" s="9" t="s">
        <v>1454</v>
      </c>
      <c r="L9868" s="9" t="s">
        <v>1898</v>
      </c>
      <c r="M9868" s="14"/>
      <c r="N9868" s="12" t="s">
        <v>1456</v>
      </c>
    </row>
    <row r="9869" customFormat="1" spans="1:14">
      <c r="A9869" s="14" t="s">
        <v>1895</v>
      </c>
      <c r="B9869" s="14"/>
      <c r="C9869" s="14" t="s">
        <v>19595</v>
      </c>
      <c r="D9869" s="14" t="s">
        <v>19596</v>
      </c>
      <c r="E9869" s="14" t="s">
        <v>85</v>
      </c>
      <c r="F9869" s="14"/>
      <c r="G9869" s="14"/>
      <c r="H9869" s="9" t="s">
        <v>1452</v>
      </c>
      <c r="I9869" s="14"/>
      <c r="J9869" s="9" t="s">
        <v>1453</v>
      </c>
      <c r="K9869" s="9" t="s">
        <v>1454</v>
      </c>
      <c r="L9869" s="9" t="s">
        <v>1898</v>
      </c>
      <c r="M9869" s="14"/>
      <c r="N9869" s="12" t="s">
        <v>1456</v>
      </c>
    </row>
    <row r="9870" customFormat="1" spans="1:14">
      <c r="A9870" s="14" t="s">
        <v>1895</v>
      </c>
      <c r="B9870" s="14"/>
      <c r="C9870" s="14" t="s">
        <v>19597</v>
      </c>
      <c r="D9870" s="14" t="s">
        <v>19598</v>
      </c>
      <c r="E9870" s="14" t="s">
        <v>85</v>
      </c>
      <c r="F9870" s="14"/>
      <c r="G9870" s="14"/>
      <c r="H9870" s="9" t="s">
        <v>1452</v>
      </c>
      <c r="I9870" s="14"/>
      <c r="J9870" s="9" t="s">
        <v>1453</v>
      </c>
      <c r="K9870" s="9" t="s">
        <v>1454</v>
      </c>
      <c r="L9870" s="9" t="s">
        <v>1898</v>
      </c>
      <c r="M9870" s="14"/>
      <c r="N9870" s="12" t="s">
        <v>1456</v>
      </c>
    </row>
    <row r="9871" customFormat="1" spans="1:14">
      <c r="A9871" s="14" t="s">
        <v>1895</v>
      </c>
      <c r="B9871" s="14"/>
      <c r="C9871" s="14" t="s">
        <v>19599</v>
      </c>
      <c r="D9871" s="14" t="s">
        <v>19600</v>
      </c>
      <c r="E9871" s="14" t="s">
        <v>85</v>
      </c>
      <c r="F9871" s="14"/>
      <c r="G9871" s="14"/>
      <c r="H9871" s="9" t="s">
        <v>1452</v>
      </c>
      <c r="I9871" s="14"/>
      <c r="J9871" s="9" t="s">
        <v>1453</v>
      </c>
      <c r="K9871" s="9" t="s">
        <v>1454</v>
      </c>
      <c r="L9871" s="9" t="s">
        <v>1898</v>
      </c>
      <c r="M9871" s="14"/>
      <c r="N9871" s="12" t="s">
        <v>1456</v>
      </c>
    </row>
    <row r="9872" customFormat="1" spans="1:14">
      <c r="A9872" s="14" t="s">
        <v>1895</v>
      </c>
      <c r="B9872" s="14"/>
      <c r="C9872" s="14" t="s">
        <v>19601</v>
      </c>
      <c r="D9872" s="14" t="s">
        <v>19602</v>
      </c>
      <c r="E9872" s="14" t="s">
        <v>85</v>
      </c>
      <c r="F9872" s="14"/>
      <c r="G9872" s="14"/>
      <c r="H9872" s="9" t="s">
        <v>1452</v>
      </c>
      <c r="I9872" s="14"/>
      <c r="J9872" s="9" t="s">
        <v>1453</v>
      </c>
      <c r="K9872" s="9" t="s">
        <v>1454</v>
      </c>
      <c r="L9872" s="9" t="s">
        <v>1898</v>
      </c>
      <c r="M9872" s="14"/>
      <c r="N9872" s="12" t="s">
        <v>1456</v>
      </c>
    </row>
    <row r="9873" customFormat="1" spans="1:14">
      <c r="A9873" s="14" t="s">
        <v>1895</v>
      </c>
      <c r="B9873" s="14"/>
      <c r="C9873" s="14" t="s">
        <v>19603</v>
      </c>
      <c r="D9873" s="14" t="s">
        <v>19604</v>
      </c>
      <c r="E9873" s="14" t="s">
        <v>85</v>
      </c>
      <c r="F9873" s="14"/>
      <c r="G9873" s="14"/>
      <c r="H9873" s="9" t="s">
        <v>1452</v>
      </c>
      <c r="I9873" s="14"/>
      <c r="J9873" s="9" t="s">
        <v>1453</v>
      </c>
      <c r="K9873" s="9" t="s">
        <v>1454</v>
      </c>
      <c r="L9873" s="9" t="s">
        <v>1898</v>
      </c>
      <c r="M9873" s="14"/>
      <c r="N9873" s="12" t="s">
        <v>1456</v>
      </c>
    </row>
    <row r="9874" customFormat="1" spans="1:14">
      <c r="A9874" s="14" t="s">
        <v>1895</v>
      </c>
      <c r="B9874" s="14"/>
      <c r="C9874" s="14" t="s">
        <v>19605</v>
      </c>
      <c r="D9874" s="14" t="s">
        <v>19606</v>
      </c>
      <c r="E9874" s="14" t="s">
        <v>85</v>
      </c>
      <c r="F9874" s="14"/>
      <c r="G9874" s="14"/>
      <c r="H9874" s="9" t="s">
        <v>1452</v>
      </c>
      <c r="I9874" s="14"/>
      <c r="J9874" s="9" t="s">
        <v>1453</v>
      </c>
      <c r="K9874" s="9" t="s">
        <v>1454</v>
      </c>
      <c r="L9874" s="9" t="s">
        <v>1898</v>
      </c>
      <c r="M9874" s="14"/>
      <c r="N9874" s="12" t="s">
        <v>1456</v>
      </c>
    </row>
    <row r="9875" customFormat="1" spans="1:14">
      <c r="A9875" s="14" t="s">
        <v>1895</v>
      </c>
      <c r="B9875" s="14"/>
      <c r="C9875" s="14" t="s">
        <v>19607</v>
      </c>
      <c r="D9875" s="14" t="s">
        <v>19608</v>
      </c>
      <c r="E9875" s="14" t="s">
        <v>85</v>
      </c>
      <c r="F9875" s="14"/>
      <c r="G9875" s="14"/>
      <c r="H9875" s="9" t="s">
        <v>1452</v>
      </c>
      <c r="I9875" s="14"/>
      <c r="J9875" s="9" t="s">
        <v>1453</v>
      </c>
      <c r="K9875" s="9" t="s">
        <v>1454</v>
      </c>
      <c r="L9875" s="9" t="s">
        <v>1898</v>
      </c>
      <c r="M9875" s="14"/>
      <c r="N9875" s="12" t="s">
        <v>1456</v>
      </c>
    </row>
    <row r="9876" customFormat="1" spans="1:14">
      <c r="A9876" s="14" t="s">
        <v>1895</v>
      </c>
      <c r="B9876" s="14"/>
      <c r="C9876" s="14" t="s">
        <v>19609</v>
      </c>
      <c r="D9876" s="14" t="s">
        <v>19610</v>
      </c>
      <c r="E9876" s="14" t="s">
        <v>85</v>
      </c>
      <c r="F9876" s="14"/>
      <c r="G9876" s="14"/>
      <c r="H9876" s="9" t="s">
        <v>1452</v>
      </c>
      <c r="I9876" s="14"/>
      <c r="J9876" s="9" t="s">
        <v>1453</v>
      </c>
      <c r="K9876" s="9" t="s">
        <v>1454</v>
      </c>
      <c r="L9876" s="9" t="s">
        <v>1898</v>
      </c>
      <c r="M9876" s="14"/>
      <c r="N9876" s="12" t="s">
        <v>1456</v>
      </c>
    </row>
    <row r="9877" customFormat="1" spans="1:14">
      <c r="A9877" s="14" t="s">
        <v>1895</v>
      </c>
      <c r="B9877" s="14"/>
      <c r="C9877" s="14" t="s">
        <v>19611</v>
      </c>
      <c r="D9877" s="14" t="s">
        <v>19612</v>
      </c>
      <c r="E9877" s="14" t="s">
        <v>85</v>
      </c>
      <c r="F9877" s="14"/>
      <c r="G9877" s="14"/>
      <c r="H9877" s="9" t="s">
        <v>1452</v>
      </c>
      <c r="I9877" s="14"/>
      <c r="J9877" s="9" t="s">
        <v>1453</v>
      </c>
      <c r="K9877" s="9" t="s">
        <v>1454</v>
      </c>
      <c r="L9877" s="9" t="s">
        <v>1898</v>
      </c>
      <c r="M9877" s="14"/>
      <c r="N9877" s="12" t="s">
        <v>1456</v>
      </c>
    </row>
    <row r="9878" customFormat="1" spans="1:14">
      <c r="A9878" s="14" t="s">
        <v>1895</v>
      </c>
      <c r="B9878" s="14"/>
      <c r="C9878" s="14" t="s">
        <v>19613</v>
      </c>
      <c r="D9878" s="14" t="s">
        <v>19614</v>
      </c>
      <c r="E9878" s="14" t="s">
        <v>85</v>
      </c>
      <c r="F9878" s="14"/>
      <c r="G9878" s="14"/>
      <c r="H9878" s="9" t="s">
        <v>1452</v>
      </c>
      <c r="I9878" s="14"/>
      <c r="J9878" s="9" t="s">
        <v>1453</v>
      </c>
      <c r="K9878" s="9" t="s">
        <v>1454</v>
      </c>
      <c r="L9878" s="9" t="s">
        <v>1898</v>
      </c>
      <c r="M9878" s="14"/>
      <c r="N9878" s="12" t="s">
        <v>1456</v>
      </c>
    </row>
    <row r="9879" customFormat="1" spans="1:14">
      <c r="A9879" s="14" t="s">
        <v>1895</v>
      </c>
      <c r="B9879" s="14"/>
      <c r="C9879" s="14" t="s">
        <v>19615</v>
      </c>
      <c r="D9879" s="14" t="s">
        <v>19616</v>
      </c>
      <c r="E9879" s="14" t="s">
        <v>85</v>
      </c>
      <c r="F9879" s="14"/>
      <c r="G9879" s="14"/>
      <c r="H9879" s="9" t="s">
        <v>1452</v>
      </c>
      <c r="I9879" s="14"/>
      <c r="J9879" s="9" t="s">
        <v>1453</v>
      </c>
      <c r="K9879" s="9" t="s">
        <v>1454</v>
      </c>
      <c r="L9879" s="9" t="s">
        <v>1898</v>
      </c>
      <c r="M9879" s="14"/>
      <c r="N9879" s="12" t="s">
        <v>1456</v>
      </c>
    </row>
    <row r="9880" customFormat="1" spans="1:14">
      <c r="A9880" s="14" t="s">
        <v>1895</v>
      </c>
      <c r="B9880" s="14"/>
      <c r="C9880" s="14" t="s">
        <v>19617</v>
      </c>
      <c r="D9880" s="14" t="s">
        <v>19618</v>
      </c>
      <c r="E9880" s="14" t="s">
        <v>85</v>
      </c>
      <c r="F9880" s="14"/>
      <c r="G9880" s="14"/>
      <c r="H9880" s="9" t="s">
        <v>1452</v>
      </c>
      <c r="I9880" s="14"/>
      <c r="J9880" s="9" t="s">
        <v>1453</v>
      </c>
      <c r="K9880" s="9" t="s">
        <v>1454</v>
      </c>
      <c r="L9880" s="9" t="s">
        <v>1898</v>
      </c>
      <c r="M9880" s="14"/>
      <c r="N9880" s="12" t="s">
        <v>1456</v>
      </c>
    </row>
    <row r="9881" customFormat="1" spans="1:14">
      <c r="A9881" s="14" t="s">
        <v>1895</v>
      </c>
      <c r="B9881" s="14"/>
      <c r="C9881" s="14" t="s">
        <v>19619</v>
      </c>
      <c r="D9881" s="14" t="s">
        <v>19620</v>
      </c>
      <c r="E9881" s="14" t="s">
        <v>85</v>
      </c>
      <c r="F9881" s="14"/>
      <c r="G9881" s="14"/>
      <c r="H9881" s="9" t="s">
        <v>1452</v>
      </c>
      <c r="I9881" s="14"/>
      <c r="J9881" s="9" t="s">
        <v>1453</v>
      </c>
      <c r="K9881" s="9" t="s">
        <v>1454</v>
      </c>
      <c r="L9881" s="9" t="s">
        <v>1898</v>
      </c>
      <c r="M9881" s="14"/>
      <c r="N9881" s="12" t="s">
        <v>1456</v>
      </c>
    </row>
    <row r="9882" customFormat="1" spans="1:14">
      <c r="A9882" s="14" t="s">
        <v>1895</v>
      </c>
      <c r="B9882" s="14"/>
      <c r="C9882" s="14" t="s">
        <v>19621</v>
      </c>
      <c r="D9882" s="14" t="s">
        <v>19622</v>
      </c>
      <c r="E9882" s="14" t="s">
        <v>85</v>
      </c>
      <c r="F9882" s="14"/>
      <c r="G9882" s="14"/>
      <c r="H9882" s="9" t="s">
        <v>1452</v>
      </c>
      <c r="I9882" s="14"/>
      <c r="J9882" s="9" t="s">
        <v>1453</v>
      </c>
      <c r="K9882" s="9" t="s">
        <v>1454</v>
      </c>
      <c r="L9882" s="9" t="s">
        <v>1898</v>
      </c>
      <c r="M9882" s="14"/>
      <c r="N9882" s="12" t="s">
        <v>1456</v>
      </c>
    </row>
    <row r="9883" customFormat="1" spans="1:14">
      <c r="A9883" s="14" t="s">
        <v>1895</v>
      </c>
      <c r="B9883" s="14"/>
      <c r="C9883" s="14" t="s">
        <v>19623</v>
      </c>
      <c r="D9883" s="14" t="s">
        <v>19624</v>
      </c>
      <c r="E9883" s="14" t="s">
        <v>85</v>
      </c>
      <c r="F9883" s="14"/>
      <c r="G9883" s="14"/>
      <c r="H9883" s="9" t="s">
        <v>1452</v>
      </c>
      <c r="I9883" s="14"/>
      <c r="J9883" s="9" t="s">
        <v>1453</v>
      </c>
      <c r="K9883" s="9" t="s">
        <v>1454</v>
      </c>
      <c r="L9883" s="9" t="s">
        <v>1898</v>
      </c>
      <c r="M9883" s="14"/>
      <c r="N9883" s="12" t="s">
        <v>1456</v>
      </c>
    </row>
    <row r="9884" customFormat="1" spans="1:14">
      <c r="A9884" s="14" t="s">
        <v>10823</v>
      </c>
      <c r="B9884" s="14"/>
      <c r="C9884" s="14" t="s">
        <v>19625</v>
      </c>
      <c r="D9884" s="14" t="s">
        <v>19626</v>
      </c>
      <c r="E9884" s="10" t="s">
        <v>1676</v>
      </c>
      <c r="F9884" s="14"/>
      <c r="G9884" s="14"/>
      <c r="H9884" s="10" t="s">
        <v>1701</v>
      </c>
      <c r="I9884" s="10"/>
      <c r="J9884" s="9" t="s">
        <v>10826</v>
      </c>
      <c r="K9884" s="10" t="s">
        <v>10827</v>
      </c>
      <c r="L9884" s="9" t="s">
        <v>10828</v>
      </c>
      <c r="M9884" s="9"/>
      <c r="N9884" s="12" t="s">
        <v>10829</v>
      </c>
    </row>
    <row r="9885" customFormat="1" spans="1:14">
      <c r="A9885" s="14" t="s">
        <v>7108</v>
      </c>
      <c r="B9885" s="14"/>
      <c r="C9885" s="14" t="s">
        <v>19627</v>
      </c>
      <c r="D9885" s="14" t="s">
        <v>19628</v>
      </c>
      <c r="E9885" s="14" t="s">
        <v>85</v>
      </c>
      <c r="F9885" s="14"/>
      <c r="G9885" s="14"/>
      <c r="H9885" s="9" t="s">
        <v>7111</v>
      </c>
      <c r="I9885" s="9"/>
      <c r="J9885" s="9" t="s">
        <v>7112</v>
      </c>
      <c r="K9885" s="9" t="s">
        <v>7113</v>
      </c>
      <c r="L9885" s="14" t="s">
        <v>19629</v>
      </c>
      <c r="M9885" s="14"/>
      <c r="N9885" s="12" t="s">
        <v>7115</v>
      </c>
    </row>
    <row r="9886" customFormat="1" spans="1:14">
      <c r="A9886" s="14" t="s">
        <v>7108</v>
      </c>
      <c r="B9886" s="14"/>
      <c r="C9886" s="14" t="s">
        <v>19630</v>
      </c>
      <c r="D9886" s="14" t="s">
        <v>19631</v>
      </c>
      <c r="E9886" s="14" t="s">
        <v>85</v>
      </c>
      <c r="F9886" s="14"/>
      <c r="G9886" s="14"/>
      <c r="H9886" s="9" t="s">
        <v>7111</v>
      </c>
      <c r="I9886" s="9"/>
      <c r="J9886" s="9" t="s">
        <v>7112</v>
      </c>
      <c r="K9886" s="9" t="s">
        <v>7113</v>
      </c>
      <c r="L9886" s="14" t="s">
        <v>19629</v>
      </c>
      <c r="M9886" s="14"/>
      <c r="N9886" s="12" t="s">
        <v>7115</v>
      </c>
    </row>
    <row r="9887" customFormat="1" spans="1:14">
      <c r="A9887" s="14" t="s">
        <v>7108</v>
      </c>
      <c r="B9887" s="14"/>
      <c r="C9887" s="14" t="s">
        <v>19632</v>
      </c>
      <c r="D9887" s="14" t="s">
        <v>19633</v>
      </c>
      <c r="E9887" s="14" t="s">
        <v>85</v>
      </c>
      <c r="F9887" s="14"/>
      <c r="G9887" s="14"/>
      <c r="H9887" s="9" t="s">
        <v>7111</v>
      </c>
      <c r="I9887" s="9"/>
      <c r="J9887" s="9" t="s">
        <v>7112</v>
      </c>
      <c r="K9887" s="9" t="s">
        <v>7113</v>
      </c>
      <c r="L9887" s="14" t="s">
        <v>19629</v>
      </c>
      <c r="M9887" s="14"/>
      <c r="N9887" s="12" t="s">
        <v>7115</v>
      </c>
    </row>
    <row r="9888" customFormat="1" spans="1:14">
      <c r="A9888" s="14" t="s">
        <v>7108</v>
      </c>
      <c r="B9888" s="14"/>
      <c r="C9888" s="14" t="s">
        <v>19634</v>
      </c>
      <c r="D9888" s="14" t="s">
        <v>19635</v>
      </c>
      <c r="E9888" s="14" t="s">
        <v>85</v>
      </c>
      <c r="F9888" s="14"/>
      <c r="G9888" s="14"/>
      <c r="H9888" s="9" t="s">
        <v>7111</v>
      </c>
      <c r="I9888" s="9"/>
      <c r="J9888" s="9" t="s">
        <v>7112</v>
      </c>
      <c r="K9888" s="9" t="s">
        <v>7113</v>
      </c>
      <c r="L9888" s="9" t="s">
        <v>7174</v>
      </c>
      <c r="M9888" s="14"/>
      <c r="N9888" s="12" t="s">
        <v>7115</v>
      </c>
    </row>
    <row r="9889" customFormat="1" spans="1:14">
      <c r="A9889" s="14" t="s">
        <v>7108</v>
      </c>
      <c r="B9889" s="14"/>
      <c r="C9889" s="14" t="s">
        <v>19636</v>
      </c>
      <c r="D9889" s="14" t="s">
        <v>19637</v>
      </c>
      <c r="E9889" s="14" t="s">
        <v>85</v>
      </c>
      <c r="F9889" s="14"/>
      <c r="G9889" s="14"/>
      <c r="H9889" s="9" t="s">
        <v>7111</v>
      </c>
      <c r="I9889" s="9"/>
      <c r="J9889" s="9" t="s">
        <v>7112</v>
      </c>
      <c r="K9889" s="9" t="s">
        <v>7113</v>
      </c>
      <c r="L9889" s="9" t="s">
        <v>7174</v>
      </c>
      <c r="M9889" s="14"/>
      <c r="N9889" s="12" t="s">
        <v>7115</v>
      </c>
    </row>
    <row r="9890" customFormat="1" spans="1:14">
      <c r="A9890" s="14" t="s">
        <v>7108</v>
      </c>
      <c r="B9890" s="14"/>
      <c r="C9890" s="14" t="s">
        <v>19638</v>
      </c>
      <c r="D9890" s="14" t="s">
        <v>19639</v>
      </c>
      <c r="E9890" s="14" t="s">
        <v>85</v>
      </c>
      <c r="F9890" s="14"/>
      <c r="G9890" s="14"/>
      <c r="H9890" s="9" t="s">
        <v>7111</v>
      </c>
      <c r="I9890" s="9"/>
      <c r="J9890" s="9" t="s">
        <v>7112</v>
      </c>
      <c r="K9890" s="9" t="s">
        <v>7113</v>
      </c>
      <c r="L9890" s="9" t="s">
        <v>7174</v>
      </c>
      <c r="M9890" s="14"/>
      <c r="N9890" s="12" t="s">
        <v>7115</v>
      </c>
    </row>
    <row r="9891" customFormat="1" spans="1:14">
      <c r="A9891" s="14" t="s">
        <v>7108</v>
      </c>
      <c r="B9891" s="14"/>
      <c r="C9891" s="14" t="s">
        <v>19640</v>
      </c>
      <c r="D9891" s="14" t="s">
        <v>19641</v>
      </c>
      <c r="E9891" s="14" t="s">
        <v>85</v>
      </c>
      <c r="F9891" s="14"/>
      <c r="G9891" s="14"/>
      <c r="H9891" s="9" t="s">
        <v>7111</v>
      </c>
      <c r="I9891" s="9"/>
      <c r="J9891" s="9" t="s">
        <v>7112</v>
      </c>
      <c r="K9891" s="9" t="s">
        <v>7113</v>
      </c>
      <c r="L9891" s="9" t="s">
        <v>7134</v>
      </c>
      <c r="M9891" s="14"/>
      <c r="N9891" s="12" t="s">
        <v>7115</v>
      </c>
    </row>
    <row r="9892" customFormat="1" spans="1:14">
      <c r="A9892" s="14" t="s">
        <v>7108</v>
      </c>
      <c r="B9892" s="14"/>
      <c r="C9892" s="14" t="s">
        <v>19642</v>
      </c>
      <c r="D9892" s="14" t="s">
        <v>19643</v>
      </c>
      <c r="E9892" s="14" t="s">
        <v>85</v>
      </c>
      <c r="F9892" s="14"/>
      <c r="G9892" s="14"/>
      <c r="H9892" s="9" t="s">
        <v>7111</v>
      </c>
      <c r="I9892" s="9"/>
      <c r="J9892" s="9" t="s">
        <v>7112</v>
      </c>
      <c r="K9892" s="9" t="s">
        <v>7113</v>
      </c>
      <c r="L9892" s="9" t="s">
        <v>7174</v>
      </c>
      <c r="M9892" s="14"/>
      <c r="N9892" s="12" t="s">
        <v>7115</v>
      </c>
    </row>
    <row r="9893" customFormat="1" spans="1:14">
      <c r="A9893" s="14" t="s">
        <v>7108</v>
      </c>
      <c r="B9893" s="14"/>
      <c r="C9893" s="14" t="s">
        <v>19644</v>
      </c>
      <c r="D9893" s="14" t="s">
        <v>19645</v>
      </c>
      <c r="E9893" s="14" t="s">
        <v>85</v>
      </c>
      <c r="F9893" s="14"/>
      <c r="G9893" s="14"/>
      <c r="H9893" s="9" t="s">
        <v>7111</v>
      </c>
      <c r="I9893" s="9"/>
      <c r="J9893" s="9" t="s">
        <v>7112</v>
      </c>
      <c r="K9893" s="9" t="s">
        <v>7113</v>
      </c>
      <c r="L9893" s="9" t="s">
        <v>7174</v>
      </c>
      <c r="M9893" s="14"/>
      <c r="N9893" s="12" t="s">
        <v>7115</v>
      </c>
    </row>
    <row r="9894" customFormat="1" spans="1:14">
      <c r="A9894" s="14" t="s">
        <v>7505</v>
      </c>
      <c r="B9894" s="14"/>
      <c r="C9894" s="14" t="s">
        <v>19646</v>
      </c>
      <c r="D9894" s="14" t="s">
        <v>19647</v>
      </c>
      <c r="E9894" s="14" t="s">
        <v>85</v>
      </c>
      <c r="F9894" s="14"/>
      <c r="G9894" s="14"/>
      <c r="H9894" s="9" t="s">
        <v>1803</v>
      </c>
      <c r="I9894" s="14"/>
      <c r="J9894" s="9" t="s">
        <v>1804</v>
      </c>
      <c r="K9894" s="9" t="s">
        <v>1805</v>
      </c>
      <c r="L9894" s="9" t="s">
        <v>7548</v>
      </c>
      <c r="M9894" s="14"/>
      <c r="N9894" s="12" t="s">
        <v>1807</v>
      </c>
    </row>
    <row r="9895" customFormat="1" spans="1:14">
      <c r="A9895" s="14" t="s">
        <v>7567</v>
      </c>
      <c r="B9895" s="14"/>
      <c r="C9895" s="14" t="s">
        <v>19648</v>
      </c>
      <c r="D9895" s="14" t="s">
        <v>19649</v>
      </c>
      <c r="E9895" s="14" t="s">
        <v>85</v>
      </c>
      <c r="F9895" s="14"/>
      <c r="G9895" s="14"/>
      <c r="H9895" s="9" t="s">
        <v>7570</v>
      </c>
      <c r="I9895" s="9"/>
      <c r="J9895" s="9" t="s">
        <v>7571</v>
      </c>
      <c r="K9895" s="9" t="s">
        <v>7572</v>
      </c>
      <c r="L9895" s="9" t="s">
        <v>7571</v>
      </c>
      <c r="M9895" s="14"/>
      <c r="N9895" s="12" t="s">
        <v>7573</v>
      </c>
    </row>
    <row r="9896" customFormat="1" spans="1:14">
      <c r="A9896" s="14" t="s">
        <v>7887</v>
      </c>
      <c r="B9896" s="14"/>
      <c r="C9896" s="14" t="s">
        <v>19650</v>
      </c>
      <c r="D9896" s="14" t="s">
        <v>7824</v>
      </c>
      <c r="E9896" s="14" t="s">
        <v>85</v>
      </c>
      <c r="F9896" s="14"/>
      <c r="G9896" s="14"/>
      <c r="H9896" s="9" t="s">
        <v>7570</v>
      </c>
      <c r="I9896" s="14"/>
      <c r="J9896" s="14" t="s">
        <v>1453</v>
      </c>
      <c r="K9896" s="14" t="s">
        <v>1454</v>
      </c>
      <c r="L9896" s="14" t="s">
        <v>1453</v>
      </c>
      <c r="M9896" s="14"/>
      <c r="N9896" s="12" t="s">
        <v>1456</v>
      </c>
    </row>
    <row r="9897" customFormat="1" spans="1:14">
      <c r="A9897" s="14" t="s">
        <v>7887</v>
      </c>
      <c r="B9897" s="14"/>
      <c r="C9897" s="14" t="s">
        <v>19651</v>
      </c>
      <c r="D9897" s="14" t="s">
        <v>7822</v>
      </c>
      <c r="E9897" s="14" t="s">
        <v>85</v>
      </c>
      <c r="F9897" s="14"/>
      <c r="G9897" s="14"/>
      <c r="H9897" s="9" t="s">
        <v>7570</v>
      </c>
      <c r="I9897" s="14"/>
      <c r="J9897" s="14" t="s">
        <v>1453</v>
      </c>
      <c r="K9897" s="14" t="s">
        <v>1454</v>
      </c>
      <c r="L9897" s="14" t="s">
        <v>1453</v>
      </c>
      <c r="M9897" s="14"/>
      <c r="N9897" s="12" t="s">
        <v>1456</v>
      </c>
    </row>
    <row r="9898" customFormat="1" spans="1:14">
      <c r="A9898" s="14" t="s">
        <v>7887</v>
      </c>
      <c r="B9898" s="14"/>
      <c r="C9898" s="14" t="s">
        <v>19652</v>
      </c>
      <c r="D9898" s="14" t="s">
        <v>7818</v>
      </c>
      <c r="E9898" s="14" t="s">
        <v>85</v>
      </c>
      <c r="F9898" s="14"/>
      <c r="G9898" s="14"/>
      <c r="H9898" s="9" t="s">
        <v>7570</v>
      </c>
      <c r="I9898" s="14"/>
      <c r="J9898" s="14" t="s">
        <v>1453</v>
      </c>
      <c r="K9898" s="14" t="s">
        <v>1454</v>
      </c>
      <c r="L9898" s="14" t="s">
        <v>1453</v>
      </c>
      <c r="M9898" s="14"/>
      <c r="N9898" s="12" t="s">
        <v>1456</v>
      </c>
    </row>
    <row r="9899" customFormat="1" spans="1:14">
      <c r="A9899" s="14" t="s">
        <v>7887</v>
      </c>
      <c r="B9899" s="14"/>
      <c r="C9899" s="14" t="s">
        <v>19653</v>
      </c>
      <c r="D9899" s="14" t="s">
        <v>7820</v>
      </c>
      <c r="E9899" s="14" t="s">
        <v>85</v>
      </c>
      <c r="F9899" s="14"/>
      <c r="G9899" s="14"/>
      <c r="H9899" s="9" t="s">
        <v>7570</v>
      </c>
      <c r="I9899" s="14"/>
      <c r="J9899" s="14" t="s">
        <v>1453</v>
      </c>
      <c r="K9899" s="14" t="s">
        <v>1454</v>
      </c>
      <c r="L9899" s="14" t="s">
        <v>1453</v>
      </c>
      <c r="M9899" s="14"/>
      <c r="N9899" s="12" t="s">
        <v>1456</v>
      </c>
    </row>
    <row r="9900" customFormat="1" spans="1:14">
      <c r="A9900" s="14" t="s">
        <v>7887</v>
      </c>
      <c r="B9900" s="14"/>
      <c r="C9900" s="14" t="s">
        <v>19654</v>
      </c>
      <c r="D9900" s="14" t="s">
        <v>19655</v>
      </c>
      <c r="E9900" s="14" t="s">
        <v>85</v>
      </c>
      <c r="F9900" s="14"/>
      <c r="G9900" s="14"/>
      <c r="H9900" s="9" t="s">
        <v>7570</v>
      </c>
      <c r="I9900" s="14"/>
      <c r="J9900" s="14" t="s">
        <v>1453</v>
      </c>
      <c r="K9900" s="14" t="s">
        <v>1454</v>
      </c>
      <c r="L9900" s="14" t="s">
        <v>1453</v>
      </c>
      <c r="M9900" s="14"/>
      <c r="N9900" s="12" t="s">
        <v>1456</v>
      </c>
    </row>
    <row r="9901" customFormat="1" spans="1:14">
      <c r="A9901" s="14" t="s">
        <v>8054</v>
      </c>
      <c r="B9901" s="14"/>
      <c r="C9901" s="14" t="s">
        <v>19656</v>
      </c>
      <c r="D9901" s="14" t="s">
        <v>19657</v>
      </c>
      <c r="E9901" s="14" t="s">
        <v>85</v>
      </c>
      <c r="F9901" s="14"/>
      <c r="G9901" s="14"/>
      <c r="H9901" s="9" t="s">
        <v>1803</v>
      </c>
      <c r="I9901" s="14"/>
      <c r="J9901" s="9" t="s">
        <v>7571</v>
      </c>
      <c r="K9901" s="9" t="s">
        <v>7572</v>
      </c>
      <c r="L9901" s="9" t="s">
        <v>8087</v>
      </c>
      <c r="M9901" s="14"/>
      <c r="N9901" s="12" t="s">
        <v>7573</v>
      </c>
    </row>
    <row r="9902" customFormat="1" spans="1:14">
      <c r="A9902" s="14" t="s">
        <v>8054</v>
      </c>
      <c r="B9902" s="14"/>
      <c r="C9902" s="14" t="s">
        <v>19658</v>
      </c>
      <c r="D9902" s="14" t="s">
        <v>19659</v>
      </c>
      <c r="E9902" s="14" t="s">
        <v>85</v>
      </c>
      <c r="F9902" s="14"/>
      <c r="G9902" s="14"/>
      <c r="H9902" s="9" t="s">
        <v>1803</v>
      </c>
      <c r="I9902" s="14"/>
      <c r="J9902" s="9" t="s">
        <v>7571</v>
      </c>
      <c r="K9902" s="9" t="s">
        <v>7572</v>
      </c>
      <c r="L9902" s="9" t="s">
        <v>8087</v>
      </c>
      <c r="M9902" s="14"/>
      <c r="N9902" s="12" t="s">
        <v>7573</v>
      </c>
    </row>
    <row r="9903" customFormat="1" spans="1:14">
      <c r="A9903" s="14" t="s">
        <v>8054</v>
      </c>
      <c r="B9903" s="14"/>
      <c r="C9903" s="14" t="s">
        <v>19660</v>
      </c>
      <c r="D9903" s="14" t="s">
        <v>19661</v>
      </c>
      <c r="E9903" s="14" t="s">
        <v>85</v>
      </c>
      <c r="F9903" s="14"/>
      <c r="G9903" s="14"/>
      <c r="H9903" s="9" t="s">
        <v>1803</v>
      </c>
      <c r="I9903" s="14"/>
      <c r="J9903" s="9" t="s">
        <v>7571</v>
      </c>
      <c r="K9903" s="9" t="s">
        <v>7572</v>
      </c>
      <c r="L9903" s="9" t="s">
        <v>8087</v>
      </c>
      <c r="M9903" s="14"/>
      <c r="N9903" s="12" t="s">
        <v>7573</v>
      </c>
    </row>
    <row r="9904" customFormat="1" spans="1:14">
      <c r="A9904" s="14" t="s">
        <v>8054</v>
      </c>
      <c r="B9904" s="14"/>
      <c r="C9904" s="14" t="s">
        <v>19662</v>
      </c>
      <c r="D9904" s="14" t="s">
        <v>19663</v>
      </c>
      <c r="E9904" s="14" t="s">
        <v>85</v>
      </c>
      <c r="F9904" s="14"/>
      <c r="G9904" s="14"/>
      <c r="H9904" s="9" t="s">
        <v>1803</v>
      </c>
      <c r="I9904" s="14"/>
      <c r="J9904" s="9" t="s">
        <v>7571</v>
      </c>
      <c r="K9904" s="9" t="s">
        <v>7572</v>
      </c>
      <c r="L9904" s="9" t="s">
        <v>8087</v>
      </c>
      <c r="M9904" s="14"/>
      <c r="N9904" s="12" t="s">
        <v>7573</v>
      </c>
    </row>
    <row r="9905" customFormat="1" spans="1:14">
      <c r="A9905" s="14" t="s">
        <v>8054</v>
      </c>
      <c r="B9905" s="14"/>
      <c r="C9905" s="14" t="s">
        <v>19664</v>
      </c>
      <c r="D9905" s="14" t="s">
        <v>19665</v>
      </c>
      <c r="E9905" s="14" t="s">
        <v>85</v>
      </c>
      <c r="F9905" s="14"/>
      <c r="G9905" s="14"/>
      <c r="H9905" s="9" t="s">
        <v>1803</v>
      </c>
      <c r="I9905" s="14"/>
      <c r="J9905" s="9" t="s">
        <v>7571</v>
      </c>
      <c r="K9905" s="9" t="s">
        <v>7572</v>
      </c>
      <c r="L9905" s="9" t="s">
        <v>8087</v>
      </c>
      <c r="M9905" s="14"/>
      <c r="N9905" s="12" t="s">
        <v>7573</v>
      </c>
    </row>
    <row r="9906" customFormat="1" spans="1:14">
      <c r="A9906" s="14" t="s">
        <v>8054</v>
      </c>
      <c r="B9906" s="14"/>
      <c r="C9906" s="14" t="s">
        <v>19666</v>
      </c>
      <c r="D9906" s="14" t="s">
        <v>19667</v>
      </c>
      <c r="E9906" s="14" t="s">
        <v>85</v>
      </c>
      <c r="F9906" s="14"/>
      <c r="G9906" s="14"/>
      <c r="H9906" s="9" t="s">
        <v>1803</v>
      </c>
      <c r="I9906" s="14"/>
      <c r="J9906" s="9" t="s">
        <v>7571</v>
      </c>
      <c r="K9906" s="9" t="s">
        <v>7572</v>
      </c>
      <c r="L9906" s="9" t="s">
        <v>8087</v>
      </c>
      <c r="M9906" s="14"/>
      <c r="N9906" s="12" t="s">
        <v>7573</v>
      </c>
    </row>
    <row r="9907" customFormat="1" spans="1:14">
      <c r="A9907" s="14" t="s">
        <v>8054</v>
      </c>
      <c r="B9907" s="14"/>
      <c r="C9907" s="14" t="s">
        <v>19668</v>
      </c>
      <c r="D9907" s="14" t="s">
        <v>19669</v>
      </c>
      <c r="E9907" s="14" t="s">
        <v>85</v>
      </c>
      <c r="F9907" s="14"/>
      <c r="G9907" s="14"/>
      <c r="H9907" s="9" t="s">
        <v>1803</v>
      </c>
      <c r="I9907" s="14"/>
      <c r="J9907" s="9" t="s">
        <v>7571</v>
      </c>
      <c r="K9907" s="9" t="s">
        <v>7572</v>
      </c>
      <c r="L9907" s="9" t="s">
        <v>8087</v>
      </c>
      <c r="M9907" s="14"/>
      <c r="N9907" s="12" t="s">
        <v>7573</v>
      </c>
    </row>
    <row r="9908" customFormat="1" spans="1:14">
      <c r="A9908" s="14" t="s">
        <v>8054</v>
      </c>
      <c r="B9908" s="14"/>
      <c r="C9908" s="14" t="s">
        <v>19670</v>
      </c>
      <c r="D9908" s="14" t="s">
        <v>19671</v>
      </c>
      <c r="E9908" s="14" t="s">
        <v>85</v>
      </c>
      <c r="F9908" s="14"/>
      <c r="G9908" s="14"/>
      <c r="H9908" s="9" t="s">
        <v>1803</v>
      </c>
      <c r="I9908" s="14"/>
      <c r="J9908" s="9" t="s">
        <v>7571</v>
      </c>
      <c r="K9908" s="9" t="s">
        <v>7572</v>
      </c>
      <c r="L9908" s="9" t="s">
        <v>8087</v>
      </c>
      <c r="M9908" s="14"/>
      <c r="N9908" s="12" t="s">
        <v>7573</v>
      </c>
    </row>
    <row r="9909" customFormat="1" spans="1:14">
      <c r="A9909" s="14" t="s">
        <v>8054</v>
      </c>
      <c r="B9909" s="14"/>
      <c r="C9909" s="14" t="s">
        <v>19672</v>
      </c>
      <c r="D9909" s="14" t="s">
        <v>19673</v>
      </c>
      <c r="E9909" s="14" t="s">
        <v>85</v>
      </c>
      <c r="F9909" s="14"/>
      <c r="G9909" s="14"/>
      <c r="H9909" s="9" t="s">
        <v>1803</v>
      </c>
      <c r="I9909" s="14"/>
      <c r="J9909" s="9" t="s">
        <v>7571</v>
      </c>
      <c r="K9909" s="9" t="s">
        <v>7572</v>
      </c>
      <c r="L9909" s="9" t="s">
        <v>8087</v>
      </c>
      <c r="M9909" s="14"/>
      <c r="N9909" s="12" t="s">
        <v>7573</v>
      </c>
    </row>
    <row r="9910" customFormat="1" spans="1:14">
      <c r="A9910" s="14" t="s">
        <v>8054</v>
      </c>
      <c r="B9910" s="14"/>
      <c r="C9910" s="14" t="s">
        <v>19674</v>
      </c>
      <c r="D9910" s="14" t="s">
        <v>19675</v>
      </c>
      <c r="E9910" s="14" t="s">
        <v>85</v>
      </c>
      <c r="F9910" s="14"/>
      <c r="G9910" s="14"/>
      <c r="H9910" s="9" t="s">
        <v>1803</v>
      </c>
      <c r="I9910" s="14"/>
      <c r="J9910" s="9" t="s">
        <v>7571</v>
      </c>
      <c r="K9910" s="9" t="s">
        <v>7572</v>
      </c>
      <c r="L9910" s="9" t="s">
        <v>8087</v>
      </c>
      <c r="M9910" s="14"/>
      <c r="N9910" s="12" t="s">
        <v>7573</v>
      </c>
    </row>
    <row r="9911" customFormat="1" spans="1:14">
      <c r="A9911" s="14" t="s">
        <v>8054</v>
      </c>
      <c r="B9911" s="14"/>
      <c r="C9911" s="14" t="s">
        <v>19676</v>
      </c>
      <c r="D9911" s="14" t="s">
        <v>19677</v>
      </c>
      <c r="E9911" s="14" t="s">
        <v>85</v>
      </c>
      <c r="F9911" s="14"/>
      <c r="G9911" s="14"/>
      <c r="H9911" s="9" t="s">
        <v>1803</v>
      </c>
      <c r="I9911" s="14"/>
      <c r="J9911" s="9" t="s">
        <v>7571</v>
      </c>
      <c r="K9911" s="9" t="s">
        <v>7572</v>
      </c>
      <c r="L9911" s="9" t="s">
        <v>8087</v>
      </c>
      <c r="M9911" s="14"/>
      <c r="N9911" s="12" t="s">
        <v>7573</v>
      </c>
    </row>
    <row r="9912" customFormat="1" spans="1:14">
      <c r="A9912" s="14" t="s">
        <v>8054</v>
      </c>
      <c r="B9912" s="14"/>
      <c r="C9912" s="14" t="s">
        <v>19678</v>
      </c>
      <c r="D9912" s="14" t="s">
        <v>19679</v>
      </c>
      <c r="E9912" s="14" t="s">
        <v>85</v>
      </c>
      <c r="F9912" s="14"/>
      <c r="G9912" s="14"/>
      <c r="H9912" s="9" t="s">
        <v>1803</v>
      </c>
      <c r="I9912" s="14"/>
      <c r="J9912" s="9" t="s">
        <v>7571</v>
      </c>
      <c r="K9912" s="9" t="s">
        <v>7572</v>
      </c>
      <c r="L9912" s="9" t="s">
        <v>8087</v>
      </c>
      <c r="M9912" s="14"/>
      <c r="N9912" s="12" t="s">
        <v>7573</v>
      </c>
    </row>
    <row r="9913" customFormat="1" spans="1:14">
      <c r="A9913" s="14" t="s">
        <v>8054</v>
      </c>
      <c r="B9913" s="14"/>
      <c r="C9913" s="14" t="s">
        <v>19680</v>
      </c>
      <c r="D9913" s="14" t="s">
        <v>19681</v>
      </c>
      <c r="E9913" s="14" t="s">
        <v>85</v>
      </c>
      <c r="F9913" s="14"/>
      <c r="G9913" s="14"/>
      <c r="H9913" s="9" t="s">
        <v>1803</v>
      </c>
      <c r="I9913" s="14"/>
      <c r="J9913" s="9" t="s">
        <v>7571</v>
      </c>
      <c r="K9913" s="9" t="s">
        <v>7572</v>
      </c>
      <c r="L9913" s="9" t="s">
        <v>8087</v>
      </c>
      <c r="M9913" s="14"/>
      <c r="N9913" s="12" t="s">
        <v>7573</v>
      </c>
    </row>
    <row r="9914" customFormat="1" spans="1:14">
      <c r="A9914" s="14" t="s">
        <v>8054</v>
      </c>
      <c r="B9914" s="14"/>
      <c r="C9914" s="14" t="s">
        <v>19682</v>
      </c>
      <c r="D9914" s="14" t="s">
        <v>19683</v>
      </c>
      <c r="E9914" s="14" t="s">
        <v>85</v>
      </c>
      <c r="F9914" s="14"/>
      <c r="G9914" s="14"/>
      <c r="H9914" s="9" t="s">
        <v>1803</v>
      </c>
      <c r="I9914" s="14"/>
      <c r="J9914" s="9" t="s">
        <v>7571</v>
      </c>
      <c r="K9914" s="9" t="s">
        <v>7572</v>
      </c>
      <c r="L9914" s="9" t="s">
        <v>8087</v>
      </c>
      <c r="M9914" s="14"/>
      <c r="N9914" s="12" t="s">
        <v>7573</v>
      </c>
    </row>
    <row r="9915" customFormat="1" spans="1:14">
      <c r="A9915" s="14" t="s">
        <v>8054</v>
      </c>
      <c r="B9915" s="14"/>
      <c r="C9915" s="14" t="s">
        <v>19684</v>
      </c>
      <c r="D9915" s="14" t="s">
        <v>19685</v>
      </c>
      <c r="E9915" s="14" t="s">
        <v>85</v>
      </c>
      <c r="F9915" s="14"/>
      <c r="G9915" s="14"/>
      <c r="H9915" s="9" t="s">
        <v>1803</v>
      </c>
      <c r="I9915" s="14"/>
      <c r="J9915" s="9" t="s">
        <v>7571</v>
      </c>
      <c r="K9915" s="9" t="s">
        <v>7572</v>
      </c>
      <c r="L9915" s="9" t="s">
        <v>8087</v>
      </c>
      <c r="M9915" s="14"/>
      <c r="N9915" s="12" t="s">
        <v>7573</v>
      </c>
    </row>
    <row r="9916" customFormat="1" spans="1:14">
      <c r="A9916" s="14" t="s">
        <v>8054</v>
      </c>
      <c r="B9916" s="14"/>
      <c r="C9916" s="14" t="s">
        <v>19686</v>
      </c>
      <c r="D9916" s="14" t="s">
        <v>19687</v>
      </c>
      <c r="E9916" s="14" t="s">
        <v>85</v>
      </c>
      <c r="F9916" s="14"/>
      <c r="G9916" s="14"/>
      <c r="H9916" s="9" t="s">
        <v>1803</v>
      </c>
      <c r="I9916" s="14"/>
      <c r="J9916" s="9" t="s">
        <v>7571</v>
      </c>
      <c r="K9916" s="9" t="s">
        <v>7572</v>
      </c>
      <c r="L9916" s="9" t="s">
        <v>8087</v>
      </c>
      <c r="M9916" s="14"/>
      <c r="N9916" s="12" t="s">
        <v>7573</v>
      </c>
    </row>
    <row r="9917" customFormat="1" spans="1:14">
      <c r="A9917" s="14" t="s">
        <v>8054</v>
      </c>
      <c r="B9917" s="14"/>
      <c r="C9917" s="14" t="s">
        <v>19688</v>
      </c>
      <c r="D9917" s="14" t="s">
        <v>19689</v>
      </c>
      <c r="E9917" s="14" t="s">
        <v>85</v>
      </c>
      <c r="F9917" s="14"/>
      <c r="G9917" s="14"/>
      <c r="H9917" s="9" t="s">
        <v>1803</v>
      </c>
      <c r="I9917" s="14"/>
      <c r="J9917" s="9" t="s">
        <v>7571</v>
      </c>
      <c r="K9917" s="9" t="s">
        <v>7572</v>
      </c>
      <c r="L9917" s="9" t="s">
        <v>8087</v>
      </c>
      <c r="M9917" s="14"/>
      <c r="N9917" s="12" t="s">
        <v>7573</v>
      </c>
    </row>
    <row r="9918" customFormat="1" spans="1:14">
      <c r="A9918" s="14" t="s">
        <v>8054</v>
      </c>
      <c r="B9918" s="14"/>
      <c r="C9918" s="14" t="s">
        <v>19690</v>
      </c>
      <c r="D9918" s="14" t="s">
        <v>19691</v>
      </c>
      <c r="E9918" s="14" t="s">
        <v>85</v>
      </c>
      <c r="F9918" s="14"/>
      <c r="G9918" s="14"/>
      <c r="H9918" s="9" t="s">
        <v>1803</v>
      </c>
      <c r="I9918" s="14"/>
      <c r="J9918" s="9" t="s">
        <v>7571</v>
      </c>
      <c r="K9918" s="9" t="s">
        <v>7572</v>
      </c>
      <c r="L9918" s="9" t="s">
        <v>8087</v>
      </c>
      <c r="M9918" s="14"/>
      <c r="N9918" s="12" t="s">
        <v>7573</v>
      </c>
    </row>
    <row r="9919" customFormat="1" spans="1:14">
      <c r="A9919" s="14" t="s">
        <v>8054</v>
      </c>
      <c r="B9919" s="14"/>
      <c r="C9919" s="14" t="s">
        <v>19692</v>
      </c>
      <c r="D9919" s="14" t="s">
        <v>19693</v>
      </c>
      <c r="E9919" s="14" t="s">
        <v>85</v>
      </c>
      <c r="F9919" s="14"/>
      <c r="G9919" s="14"/>
      <c r="H9919" s="9" t="s">
        <v>1803</v>
      </c>
      <c r="I9919" s="14"/>
      <c r="J9919" s="9" t="s">
        <v>7571</v>
      </c>
      <c r="K9919" s="9" t="s">
        <v>7572</v>
      </c>
      <c r="L9919" s="9" t="s">
        <v>8087</v>
      </c>
      <c r="M9919" s="14"/>
      <c r="N9919" s="12" t="s">
        <v>7573</v>
      </c>
    </row>
    <row r="9920" customFormat="1" spans="1:14">
      <c r="A9920" s="14" t="s">
        <v>8054</v>
      </c>
      <c r="B9920" s="14"/>
      <c r="C9920" s="14" t="s">
        <v>19694</v>
      </c>
      <c r="D9920" s="14" t="s">
        <v>19695</v>
      </c>
      <c r="E9920" s="14" t="s">
        <v>85</v>
      </c>
      <c r="F9920" s="14"/>
      <c r="G9920" s="14"/>
      <c r="H9920" s="9" t="s">
        <v>1803</v>
      </c>
      <c r="I9920" s="14"/>
      <c r="J9920" s="9" t="s">
        <v>7571</v>
      </c>
      <c r="K9920" s="9" t="s">
        <v>7572</v>
      </c>
      <c r="L9920" s="9" t="s">
        <v>8087</v>
      </c>
      <c r="M9920" s="14"/>
      <c r="N9920" s="12" t="s">
        <v>7573</v>
      </c>
    </row>
    <row r="9921" customFormat="1" spans="1:14">
      <c r="A9921" s="14" t="s">
        <v>8054</v>
      </c>
      <c r="B9921" s="14"/>
      <c r="C9921" s="14" t="s">
        <v>19696</v>
      </c>
      <c r="D9921" s="14" t="s">
        <v>19697</v>
      </c>
      <c r="E9921" s="14" t="s">
        <v>85</v>
      </c>
      <c r="F9921" s="14"/>
      <c r="G9921" s="14"/>
      <c r="H9921" s="9" t="s">
        <v>1803</v>
      </c>
      <c r="I9921" s="14"/>
      <c r="J9921" s="9" t="s">
        <v>7571</v>
      </c>
      <c r="K9921" s="9" t="s">
        <v>7572</v>
      </c>
      <c r="L9921" s="9" t="s">
        <v>8087</v>
      </c>
      <c r="M9921" s="14"/>
      <c r="N9921" s="12" t="s">
        <v>7573</v>
      </c>
    </row>
    <row r="9922" customFormat="1" spans="1:14">
      <c r="A9922" s="14" t="s">
        <v>8054</v>
      </c>
      <c r="B9922" s="14"/>
      <c r="C9922" s="14" t="s">
        <v>19698</v>
      </c>
      <c r="D9922" s="14" t="s">
        <v>19699</v>
      </c>
      <c r="E9922" s="14" t="s">
        <v>85</v>
      </c>
      <c r="F9922" s="14"/>
      <c r="G9922" s="14"/>
      <c r="H9922" s="9" t="s">
        <v>1803</v>
      </c>
      <c r="I9922" s="14"/>
      <c r="J9922" s="9" t="s">
        <v>7571</v>
      </c>
      <c r="K9922" s="9" t="s">
        <v>7572</v>
      </c>
      <c r="L9922" s="9" t="s">
        <v>8087</v>
      </c>
      <c r="M9922" s="14"/>
      <c r="N9922" s="12" t="s">
        <v>7573</v>
      </c>
    </row>
    <row r="9923" customFormat="1" spans="1:14">
      <c r="A9923" s="14" t="s">
        <v>8054</v>
      </c>
      <c r="B9923" s="14"/>
      <c r="C9923" s="14" t="s">
        <v>19700</v>
      </c>
      <c r="D9923" s="14" t="s">
        <v>19701</v>
      </c>
      <c r="E9923" s="14" t="s">
        <v>85</v>
      </c>
      <c r="F9923" s="14"/>
      <c r="G9923" s="14"/>
      <c r="H9923" s="9" t="s">
        <v>1803</v>
      </c>
      <c r="I9923" s="14"/>
      <c r="J9923" s="9" t="s">
        <v>7571</v>
      </c>
      <c r="K9923" s="9" t="s">
        <v>7572</v>
      </c>
      <c r="L9923" s="9" t="s">
        <v>8087</v>
      </c>
      <c r="M9923" s="14"/>
      <c r="N9923" s="12" t="s">
        <v>7573</v>
      </c>
    </row>
    <row r="9924" customFormat="1" spans="1:14">
      <c r="A9924" s="14" t="s">
        <v>8054</v>
      </c>
      <c r="B9924" s="14"/>
      <c r="C9924" s="14" t="s">
        <v>19702</v>
      </c>
      <c r="D9924" s="14" t="s">
        <v>19703</v>
      </c>
      <c r="E9924" s="14" t="s">
        <v>85</v>
      </c>
      <c r="F9924" s="14"/>
      <c r="G9924" s="14"/>
      <c r="H9924" s="9" t="s">
        <v>1803</v>
      </c>
      <c r="I9924" s="14"/>
      <c r="J9924" s="9" t="s">
        <v>7571</v>
      </c>
      <c r="K9924" s="9" t="s">
        <v>7572</v>
      </c>
      <c r="L9924" s="9" t="s">
        <v>8087</v>
      </c>
      <c r="M9924" s="14"/>
      <c r="N9924" s="12" t="s">
        <v>7573</v>
      </c>
    </row>
    <row r="9925" customFormat="1" spans="1:14">
      <c r="A9925" s="14" t="s">
        <v>8054</v>
      </c>
      <c r="B9925" s="14"/>
      <c r="C9925" s="14" t="s">
        <v>19704</v>
      </c>
      <c r="D9925" s="14" t="s">
        <v>19705</v>
      </c>
      <c r="E9925" s="14" t="s">
        <v>85</v>
      </c>
      <c r="F9925" s="14"/>
      <c r="G9925" s="14"/>
      <c r="H9925" s="9" t="s">
        <v>1803</v>
      </c>
      <c r="I9925" s="14"/>
      <c r="J9925" s="9" t="s">
        <v>7571</v>
      </c>
      <c r="K9925" s="9" t="s">
        <v>7572</v>
      </c>
      <c r="L9925" s="9" t="s">
        <v>8087</v>
      </c>
      <c r="M9925" s="14"/>
      <c r="N9925" s="12" t="s">
        <v>7573</v>
      </c>
    </row>
    <row r="9926" customFormat="1" spans="1:14">
      <c r="A9926" s="14" t="s">
        <v>19706</v>
      </c>
      <c r="B9926" s="14"/>
      <c r="C9926" s="14" t="s">
        <v>19707</v>
      </c>
      <c r="D9926" s="14" t="s">
        <v>19708</v>
      </c>
      <c r="E9926" s="14" t="s">
        <v>85</v>
      </c>
      <c r="F9926" s="14"/>
      <c r="G9926" s="14"/>
      <c r="H9926" s="14" t="s">
        <v>7570</v>
      </c>
      <c r="I9926" s="14"/>
      <c r="J9926" s="14" t="s">
        <v>1453</v>
      </c>
      <c r="K9926" s="14" t="s">
        <v>1454</v>
      </c>
      <c r="L9926" s="14" t="s">
        <v>7548</v>
      </c>
      <c r="M9926" s="14"/>
      <c r="N9926" s="12" t="s">
        <v>1456</v>
      </c>
    </row>
    <row r="9927" customFormat="1" spans="1:14">
      <c r="A9927" s="14" t="s">
        <v>19706</v>
      </c>
      <c r="B9927" s="14"/>
      <c r="C9927" s="14" t="s">
        <v>19709</v>
      </c>
      <c r="D9927" s="14" t="s">
        <v>19710</v>
      </c>
      <c r="E9927" s="14" t="s">
        <v>85</v>
      </c>
      <c r="F9927" s="14"/>
      <c r="G9927" s="14"/>
      <c r="H9927" s="14" t="s">
        <v>7570</v>
      </c>
      <c r="I9927" s="14"/>
      <c r="J9927" s="14" t="s">
        <v>1453</v>
      </c>
      <c r="K9927" s="14" t="s">
        <v>1454</v>
      </c>
      <c r="L9927" s="14" t="s">
        <v>7548</v>
      </c>
      <c r="M9927" s="14"/>
      <c r="N9927" s="12" t="s">
        <v>1456</v>
      </c>
    </row>
    <row r="9928" customFormat="1" spans="1:14">
      <c r="A9928" s="14" t="s">
        <v>19706</v>
      </c>
      <c r="B9928" s="14"/>
      <c r="C9928" s="14" t="s">
        <v>19711</v>
      </c>
      <c r="D9928" s="14" t="s">
        <v>19712</v>
      </c>
      <c r="E9928" s="14" t="s">
        <v>85</v>
      </c>
      <c r="F9928" s="14"/>
      <c r="G9928" s="14"/>
      <c r="H9928" s="14" t="s">
        <v>7570</v>
      </c>
      <c r="I9928" s="14"/>
      <c r="J9928" s="14" t="s">
        <v>1453</v>
      </c>
      <c r="K9928" s="14" t="s">
        <v>1454</v>
      </c>
      <c r="L9928" s="14" t="s">
        <v>7548</v>
      </c>
      <c r="M9928" s="14"/>
      <c r="N9928" s="12" t="s">
        <v>1456</v>
      </c>
    </row>
    <row r="9929" customFormat="1" spans="1:14">
      <c r="A9929" s="14" t="s">
        <v>19706</v>
      </c>
      <c r="B9929" s="14"/>
      <c r="C9929" s="14" t="s">
        <v>19713</v>
      </c>
      <c r="D9929" s="14" t="s">
        <v>19714</v>
      </c>
      <c r="E9929" s="14" t="s">
        <v>85</v>
      </c>
      <c r="F9929" s="14"/>
      <c r="G9929" s="14"/>
      <c r="H9929" s="14" t="s">
        <v>7570</v>
      </c>
      <c r="I9929" s="14"/>
      <c r="J9929" s="14" t="s">
        <v>1453</v>
      </c>
      <c r="K9929" s="14" t="s">
        <v>1454</v>
      </c>
      <c r="L9929" s="14" t="s">
        <v>7548</v>
      </c>
      <c r="M9929" s="14"/>
      <c r="N9929" s="12" t="s">
        <v>1456</v>
      </c>
    </row>
    <row r="9930" customFormat="1" spans="1:14">
      <c r="A9930" s="14" t="s">
        <v>19706</v>
      </c>
      <c r="B9930" s="14"/>
      <c r="C9930" s="14" t="s">
        <v>19715</v>
      </c>
      <c r="D9930" s="14" t="s">
        <v>19716</v>
      </c>
      <c r="E9930" s="14" t="s">
        <v>85</v>
      </c>
      <c r="F9930" s="14"/>
      <c r="G9930" s="14"/>
      <c r="H9930" s="14" t="s">
        <v>7570</v>
      </c>
      <c r="I9930" s="14"/>
      <c r="J9930" s="14" t="s">
        <v>1453</v>
      </c>
      <c r="K9930" s="14" t="s">
        <v>1454</v>
      </c>
      <c r="L9930" s="14" t="s">
        <v>7548</v>
      </c>
      <c r="M9930" s="14"/>
      <c r="N9930" s="12" t="s">
        <v>1456</v>
      </c>
    </row>
    <row r="9931" customFormat="1" spans="1:14">
      <c r="A9931" s="14" t="s">
        <v>19706</v>
      </c>
      <c r="B9931" s="14"/>
      <c r="C9931" s="14" t="s">
        <v>19717</v>
      </c>
      <c r="D9931" s="14" t="s">
        <v>19718</v>
      </c>
      <c r="E9931" s="14" t="s">
        <v>85</v>
      </c>
      <c r="F9931" s="14"/>
      <c r="G9931" s="14"/>
      <c r="H9931" s="14" t="s">
        <v>7570</v>
      </c>
      <c r="I9931" s="14"/>
      <c r="J9931" s="14" t="s">
        <v>1453</v>
      </c>
      <c r="K9931" s="14" t="s">
        <v>1454</v>
      </c>
      <c r="L9931" s="14" t="s">
        <v>7548</v>
      </c>
      <c r="M9931" s="14"/>
      <c r="N9931" s="12" t="s">
        <v>1456</v>
      </c>
    </row>
    <row r="9932" customFormat="1" spans="1:14">
      <c r="A9932" s="14" t="s">
        <v>19706</v>
      </c>
      <c r="B9932" s="14"/>
      <c r="C9932" s="14" t="s">
        <v>19719</v>
      </c>
      <c r="D9932" s="14" t="s">
        <v>19720</v>
      </c>
      <c r="E9932" s="14" t="s">
        <v>85</v>
      </c>
      <c r="F9932" s="14"/>
      <c r="G9932" s="14"/>
      <c r="H9932" s="14" t="s">
        <v>7570</v>
      </c>
      <c r="I9932" s="14"/>
      <c r="J9932" s="14" t="s">
        <v>1453</v>
      </c>
      <c r="K9932" s="14" t="s">
        <v>1454</v>
      </c>
      <c r="L9932" s="14" t="s">
        <v>7548</v>
      </c>
      <c r="M9932" s="14"/>
      <c r="N9932" s="12" t="s">
        <v>1456</v>
      </c>
    </row>
    <row r="9933" customFormat="1" spans="1:14">
      <c r="A9933" s="14" t="s">
        <v>19706</v>
      </c>
      <c r="B9933" s="14"/>
      <c r="C9933" s="14" t="s">
        <v>19721</v>
      </c>
      <c r="D9933" s="14" t="s">
        <v>19722</v>
      </c>
      <c r="E9933" s="14" t="s">
        <v>85</v>
      </c>
      <c r="F9933" s="14"/>
      <c r="G9933" s="14"/>
      <c r="H9933" s="14" t="s">
        <v>7570</v>
      </c>
      <c r="I9933" s="14"/>
      <c r="J9933" s="14" t="s">
        <v>1453</v>
      </c>
      <c r="K9933" s="14" t="s">
        <v>1454</v>
      </c>
      <c r="L9933" s="14" t="s">
        <v>7548</v>
      </c>
      <c r="M9933" s="14"/>
      <c r="N9933" s="12" t="s">
        <v>1456</v>
      </c>
    </row>
    <row r="9934" customFormat="1" spans="1:14">
      <c r="A9934" s="14" t="s">
        <v>19706</v>
      </c>
      <c r="B9934" s="14"/>
      <c r="C9934" s="14" t="s">
        <v>19723</v>
      </c>
      <c r="D9934" s="14" t="s">
        <v>19724</v>
      </c>
      <c r="E9934" s="14" t="s">
        <v>85</v>
      </c>
      <c r="F9934" s="14"/>
      <c r="G9934" s="14"/>
      <c r="H9934" s="14" t="s">
        <v>7570</v>
      </c>
      <c r="I9934" s="14"/>
      <c r="J9934" s="14" t="s">
        <v>1453</v>
      </c>
      <c r="K9934" s="14" t="s">
        <v>1454</v>
      </c>
      <c r="L9934" s="14" t="s">
        <v>7548</v>
      </c>
      <c r="M9934" s="14"/>
      <c r="N9934" s="12" t="s">
        <v>1456</v>
      </c>
    </row>
    <row r="9935" customFormat="1" spans="1:14">
      <c r="A9935" s="14" t="s">
        <v>19706</v>
      </c>
      <c r="B9935" s="14"/>
      <c r="C9935" s="14" t="s">
        <v>19725</v>
      </c>
      <c r="D9935" s="14" t="s">
        <v>19726</v>
      </c>
      <c r="E9935" s="14" t="s">
        <v>85</v>
      </c>
      <c r="F9935" s="14"/>
      <c r="G9935" s="14"/>
      <c r="H9935" s="14" t="s">
        <v>7570</v>
      </c>
      <c r="I9935" s="14"/>
      <c r="J9935" s="14" t="s">
        <v>1453</v>
      </c>
      <c r="K9935" s="14" t="s">
        <v>1454</v>
      </c>
      <c r="L9935" s="14" t="s">
        <v>7548</v>
      </c>
      <c r="M9935" s="14"/>
      <c r="N9935" s="12" t="s">
        <v>1456</v>
      </c>
    </row>
    <row r="9936" customFormat="1" spans="1:14">
      <c r="A9936" s="14" t="s">
        <v>19706</v>
      </c>
      <c r="B9936" s="14"/>
      <c r="C9936" s="14" t="s">
        <v>19727</v>
      </c>
      <c r="D9936" s="14" t="s">
        <v>19728</v>
      </c>
      <c r="E9936" s="14" t="s">
        <v>85</v>
      </c>
      <c r="F9936" s="14"/>
      <c r="G9936" s="14"/>
      <c r="H9936" s="14" t="s">
        <v>7570</v>
      </c>
      <c r="I9936" s="14"/>
      <c r="J9936" s="14" t="s">
        <v>1453</v>
      </c>
      <c r="K9936" s="14" t="s">
        <v>1454</v>
      </c>
      <c r="L9936" s="14" t="s">
        <v>7548</v>
      </c>
      <c r="M9936" s="14"/>
      <c r="N9936" s="12" t="s">
        <v>1456</v>
      </c>
    </row>
    <row r="9937" customFormat="1" spans="1:14">
      <c r="A9937" s="14" t="s">
        <v>19706</v>
      </c>
      <c r="B9937" s="14"/>
      <c r="C9937" s="14" t="s">
        <v>19729</v>
      </c>
      <c r="D9937" s="14" t="s">
        <v>19730</v>
      </c>
      <c r="E9937" s="14" t="s">
        <v>85</v>
      </c>
      <c r="F9937" s="14"/>
      <c r="G9937" s="14"/>
      <c r="H9937" s="14" t="s">
        <v>7570</v>
      </c>
      <c r="I9937" s="14"/>
      <c r="J9937" s="14" t="s">
        <v>1453</v>
      </c>
      <c r="K9937" s="14" t="s">
        <v>1454</v>
      </c>
      <c r="L9937" s="14" t="s">
        <v>7548</v>
      </c>
      <c r="M9937" s="14"/>
      <c r="N9937" s="12" t="s">
        <v>1456</v>
      </c>
    </row>
    <row r="9938" customFormat="1" spans="1:14">
      <c r="A9938" s="14" t="s">
        <v>19706</v>
      </c>
      <c r="B9938" s="14"/>
      <c r="C9938" s="14" t="s">
        <v>19731</v>
      </c>
      <c r="D9938" s="14" t="s">
        <v>19732</v>
      </c>
      <c r="E9938" s="14" t="s">
        <v>85</v>
      </c>
      <c r="F9938" s="14"/>
      <c r="G9938" s="14"/>
      <c r="H9938" s="14" t="s">
        <v>7570</v>
      </c>
      <c r="I9938" s="14"/>
      <c r="J9938" s="14" t="s">
        <v>1453</v>
      </c>
      <c r="K9938" s="14" t="s">
        <v>1454</v>
      </c>
      <c r="L9938" s="14" t="s">
        <v>7548</v>
      </c>
      <c r="M9938" s="14"/>
      <c r="N9938" s="12" t="s">
        <v>1456</v>
      </c>
    </row>
    <row r="9939" customFormat="1" spans="1:14">
      <c r="A9939" s="14" t="s">
        <v>19706</v>
      </c>
      <c r="B9939" s="14"/>
      <c r="C9939" s="14" t="s">
        <v>19733</v>
      </c>
      <c r="D9939" s="14" t="s">
        <v>19734</v>
      </c>
      <c r="E9939" s="14" t="s">
        <v>85</v>
      </c>
      <c r="F9939" s="14"/>
      <c r="G9939" s="14"/>
      <c r="H9939" s="14" t="s">
        <v>7570</v>
      </c>
      <c r="I9939" s="14"/>
      <c r="J9939" s="14" t="s">
        <v>1453</v>
      </c>
      <c r="K9939" s="14" t="s">
        <v>1454</v>
      </c>
      <c r="L9939" s="14" t="s">
        <v>7548</v>
      </c>
      <c r="M9939" s="14"/>
      <c r="N9939" s="12" t="s">
        <v>1456</v>
      </c>
    </row>
    <row r="9940" customFormat="1" spans="1:14">
      <c r="A9940" s="14" t="s">
        <v>19706</v>
      </c>
      <c r="B9940" s="14"/>
      <c r="C9940" s="14" t="s">
        <v>19735</v>
      </c>
      <c r="D9940" s="14" t="s">
        <v>19736</v>
      </c>
      <c r="E9940" s="14" t="s">
        <v>85</v>
      </c>
      <c r="F9940" s="14"/>
      <c r="G9940" s="14"/>
      <c r="H9940" s="14" t="s">
        <v>7570</v>
      </c>
      <c r="I9940" s="14"/>
      <c r="J9940" s="14" t="s">
        <v>1453</v>
      </c>
      <c r="K9940" s="14" t="s">
        <v>1454</v>
      </c>
      <c r="L9940" s="14" t="s">
        <v>7548</v>
      </c>
      <c r="M9940" s="14"/>
      <c r="N9940" s="12" t="s">
        <v>1456</v>
      </c>
    </row>
    <row r="9941" customFormat="1" spans="1:14">
      <c r="A9941" s="14" t="s">
        <v>19706</v>
      </c>
      <c r="B9941" s="14"/>
      <c r="C9941" s="14" t="s">
        <v>19737</v>
      </c>
      <c r="D9941" s="14" t="s">
        <v>19738</v>
      </c>
      <c r="E9941" s="14" t="s">
        <v>85</v>
      </c>
      <c r="F9941" s="14"/>
      <c r="G9941" s="14"/>
      <c r="H9941" s="14" t="s">
        <v>7570</v>
      </c>
      <c r="I9941" s="14"/>
      <c r="J9941" s="14" t="s">
        <v>1453</v>
      </c>
      <c r="K9941" s="14" t="s">
        <v>1454</v>
      </c>
      <c r="L9941" s="14" t="s">
        <v>7548</v>
      </c>
      <c r="M9941" s="14"/>
      <c r="N9941" s="12" t="s">
        <v>1456</v>
      </c>
    </row>
    <row r="9942" customFormat="1" spans="1:14">
      <c r="A9942" s="14" t="s">
        <v>19706</v>
      </c>
      <c r="B9942" s="14"/>
      <c r="C9942" s="14" t="s">
        <v>19739</v>
      </c>
      <c r="D9942" s="14" t="s">
        <v>19740</v>
      </c>
      <c r="E9942" s="14" t="s">
        <v>85</v>
      </c>
      <c r="F9942" s="14"/>
      <c r="G9942" s="14"/>
      <c r="H9942" s="14" t="s">
        <v>7570</v>
      </c>
      <c r="I9942" s="14"/>
      <c r="J9942" s="14" t="s">
        <v>1453</v>
      </c>
      <c r="K9942" s="14" t="s">
        <v>1454</v>
      </c>
      <c r="L9942" s="14" t="s">
        <v>7548</v>
      </c>
      <c r="M9942" s="14"/>
      <c r="N9942" s="12" t="s">
        <v>1456</v>
      </c>
    </row>
    <row r="9943" customFormat="1" spans="1:14">
      <c r="A9943" s="14" t="s">
        <v>19706</v>
      </c>
      <c r="B9943" s="14"/>
      <c r="C9943" s="14" t="s">
        <v>19741</v>
      </c>
      <c r="D9943" s="14" t="s">
        <v>19742</v>
      </c>
      <c r="E9943" s="14" t="s">
        <v>85</v>
      </c>
      <c r="F9943" s="14"/>
      <c r="G9943" s="14"/>
      <c r="H9943" s="14" t="s">
        <v>7570</v>
      </c>
      <c r="I9943" s="14"/>
      <c r="J9943" s="14" t="s">
        <v>1453</v>
      </c>
      <c r="K9943" s="14" t="s">
        <v>1454</v>
      </c>
      <c r="L9943" s="14" t="s">
        <v>7548</v>
      </c>
      <c r="M9943" s="14"/>
      <c r="N9943" s="12" t="s">
        <v>1456</v>
      </c>
    </row>
    <row r="9944" customFormat="1" spans="1:14">
      <c r="A9944" s="14" t="s">
        <v>19706</v>
      </c>
      <c r="B9944" s="14"/>
      <c r="C9944" s="14" t="s">
        <v>19743</v>
      </c>
      <c r="D9944" s="14" t="s">
        <v>19744</v>
      </c>
      <c r="E9944" s="14" t="s">
        <v>85</v>
      </c>
      <c r="F9944" s="14"/>
      <c r="G9944" s="14"/>
      <c r="H9944" s="14" t="s">
        <v>7570</v>
      </c>
      <c r="I9944" s="14"/>
      <c r="J9944" s="14" t="s">
        <v>1453</v>
      </c>
      <c r="K9944" s="14" t="s">
        <v>1454</v>
      </c>
      <c r="L9944" s="14" t="s">
        <v>7548</v>
      </c>
      <c r="M9944" s="14"/>
      <c r="N9944" s="12" t="s">
        <v>1456</v>
      </c>
    </row>
    <row r="9945" customFormat="1" spans="1:14">
      <c r="A9945" s="14" t="s">
        <v>19706</v>
      </c>
      <c r="B9945" s="14"/>
      <c r="C9945" s="14" t="s">
        <v>19745</v>
      </c>
      <c r="D9945" s="14" t="s">
        <v>19746</v>
      </c>
      <c r="E9945" s="14" t="s">
        <v>85</v>
      </c>
      <c r="F9945" s="14"/>
      <c r="G9945" s="14"/>
      <c r="H9945" s="14" t="s">
        <v>7570</v>
      </c>
      <c r="I9945" s="14"/>
      <c r="J9945" s="14" t="s">
        <v>1453</v>
      </c>
      <c r="K9945" s="14" t="s">
        <v>1454</v>
      </c>
      <c r="L9945" s="14" t="s">
        <v>7548</v>
      </c>
      <c r="M9945" s="14"/>
      <c r="N9945" s="12" t="s">
        <v>1456</v>
      </c>
    </row>
    <row r="9946" customFormat="1" spans="1:14">
      <c r="A9946" s="14" t="s">
        <v>19706</v>
      </c>
      <c r="B9946" s="14"/>
      <c r="C9946" s="14" t="s">
        <v>19747</v>
      </c>
      <c r="D9946" s="14" t="s">
        <v>19748</v>
      </c>
      <c r="E9946" s="14" t="s">
        <v>85</v>
      </c>
      <c r="F9946" s="14"/>
      <c r="G9946" s="14"/>
      <c r="H9946" s="14" t="s">
        <v>7570</v>
      </c>
      <c r="I9946" s="14"/>
      <c r="J9946" s="14" t="s">
        <v>1453</v>
      </c>
      <c r="K9946" s="14" t="s">
        <v>1454</v>
      </c>
      <c r="L9946" s="14" t="s">
        <v>7548</v>
      </c>
      <c r="M9946" s="14"/>
      <c r="N9946" s="12" t="s">
        <v>1456</v>
      </c>
    </row>
    <row r="9947" customFormat="1" spans="1:14">
      <c r="A9947" s="14" t="s">
        <v>19706</v>
      </c>
      <c r="B9947" s="14"/>
      <c r="C9947" s="14" t="s">
        <v>19749</v>
      </c>
      <c r="D9947" s="14" t="s">
        <v>19750</v>
      </c>
      <c r="E9947" s="14" t="s">
        <v>85</v>
      </c>
      <c r="F9947" s="14"/>
      <c r="G9947" s="14"/>
      <c r="H9947" s="14" t="s">
        <v>7570</v>
      </c>
      <c r="I9947" s="14"/>
      <c r="J9947" s="14" t="s">
        <v>1453</v>
      </c>
      <c r="K9947" s="14" t="s">
        <v>1454</v>
      </c>
      <c r="L9947" s="14" t="s">
        <v>7548</v>
      </c>
      <c r="M9947" s="14"/>
      <c r="N9947" s="12" t="s">
        <v>1456</v>
      </c>
    </row>
    <row r="9948" customFormat="1" spans="1:14">
      <c r="A9948" s="14" t="s">
        <v>19751</v>
      </c>
      <c r="B9948" s="14"/>
      <c r="C9948" s="14" t="s">
        <v>19752</v>
      </c>
      <c r="D9948" s="14" t="s">
        <v>19753</v>
      </c>
      <c r="E9948" s="14" t="s">
        <v>85</v>
      </c>
      <c r="F9948" s="14"/>
      <c r="G9948" s="14"/>
      <c r="H9948" s="14" t="s">
        <v>7570</v>
      </c>
      <c r="I9948" s="14"/>
      <c r="J9948" s="14" t="s">
        <v>1453</v>
      </c>
      <c r="K9948" s="14" t="s">
        <v>1454</v>
      </c>
      <c r="L9948" s="14" t="s">
        <v>10279</v>
      </c>
      <c r="M9948" s="14"/>
      <c r="N9948" s="12" t="s">
        <v>1456</v>
      </c>
    </row>
    <row r="9949" customFormat="1" spans="1:14">
      <c r="A9949" s="14" t="s">
        <v>19751</v>
      </c>
      <c r="B9949" s="14"/>
      <c r="C9949" s="14" t="s">
        <v>19754</v>
      </c>
      <c r="D9949" s="14" t="s">
        <v>19755</v>
      </c>
      <c r="E9949" s="14" t="s">
        <v>85</v>
      </c>
      <c r="F9949" s="14"/>
      <c r="G9949" s="14"/>
      <c r="H9949" s="14" t="s">
        <v>7570</v>
      </c>
      <c r="I9949" s="14"/>
      <c r="J9949" s="14" t="s">
        <v>1453</v>
      </c>
      <c r="K9949" s="14" t="s">
        <v>1454</v>
      </c>
      <c r="L9949" s="14" t="s">
        <v>10279</v>
      </c>
      <c r="M9949" s="14"/>
      <c r="N9949" s="12" t="s">
        <v>1456</v>
      </c>
    </row>
    <row r="9950" customFormat="1" spans="1:14">
      <c r="A9950" s="14" t="s">
        <v>19751</v>
      </c>
      <c r="B9950" s="14"/>
      <c r="C9950" s="14" t="s">
        <v>19756</v>
      </c>
      <c r="D9950" s="14" t="s">
        <v>19757</v>
      </c>
      <c r="E9950" s="14" t="s">
        <v>85</v>
      </c>
      <c r="F9950" s="14"/>
      <c r="G9950" s="14"/>
      <c r="H9950" s="14" t="s">
        <v>7570</v>
      </c>
      <c r="I9950" s="14"/>
      <c r="J9950" s="14" t="s">
        <v>1453</v>
      </c>
      <c r="K9950" s="14" t="s">
        <v>1454</v>
      </c>
      <c r="L9950" s="14" t="s">
        <v>10279</v>
      </c>
      <c r="M9950" s="14"/>
      <c r="N9950" s="12" t="s">
        <v>1456</v>
      </c>
    </row>
    <row r="9951" customFormat="1" spans="1:14">
      <c r="A9951" s="14" t="s">
        <v>19751</v>
      </c>
      <c r="B9951" s="14"/>
      <c r="C9951" s="14" t="s">
        <v>19758</v>
      </c>
      <c r="D9951" s="14" t="s">
        <v>19759</v>
      </c>
      <c r="E9951" s="14" t="s">
        <v>85</v>
      </c>
      <c r="F9951" s="14"/>
      <c r="G9951" s="14"/>
      <c r="H9951" s="14" t="s">
        <v>7570</v>
      </c>
      <c r="I9951" s="14"/>
      <c r="J9951" s="14" t="s">
        <v>1453</v>
      </c>
      <c r="K9951" s="14" t="s">
        <v>1454</v>
      </c>
      <c r="L9951" s="14" t="s">
        <v>10279</v>
      </c>
      <c r="M9951" s="14"/>
      <c r="N9951" s="12" t="s">
        <v>1456</v>
      </c>
    </row>
    <row r="9952" customFormat="1" spans="1:14">
      <c r="A9952" s="14" t="s">
        <v>19751</v>
      </c>
      <c r="B9952" s="14"/>
      <c r="C9952" s="14" t="s">
        <v>19760</v>
      </c>
      <c r="D9952" s="14" t="s">
        <v>19761</v>
      </c>
      <c r="E9952" s="14" t="s">
        <v>85</v>
      </c>
      <c r="F9952" s="14"/>
      <c r="G9952" s="14"/>
      <c r="H9952" s="14" t="s">
        <v>7570</v>
      </c>
      <c r="I9952" s="14"/>
      <c r="J9952" s="14" t="s">
        <v>1453</v>
      </c>
      <c r="K9952" s="14" t="s">
        <v>1454</v>
      </c>
      <c r="L9952" s="14" t="s">
        <v>10279</v>
      </c>
      <c r="M9952" s="14"/>
      <c r="N9952" s="12" t="s">
        <v>1456</v>
      </c>
    </row>
    <row r="9953" customFormat="1" spans="1:14">
      <c r="A9953" s="14" t="s">
        <v>19751</v>
      </c>
      <c r="B9953" s="14"/>
      <c r="C9953" s="14" t="s">
        <v>19762</v>
      </c>
      <c r="D9953" s="14" t="s">
        <v>19763</v>
      </c>
      <c r="E9953" s="14" t="s">
        <v>85</v>
      </c>
      <c r="F9953" s="14"/>
      <c r="G9953" s="14"/>
      <c r="H9953" s="14" t="s">
        <v>7570</v>
      </c>
      <c r="I9953" s="14"/>
      <c r="J9953" s="14" t="s">
        <v>1453</v>
      </c>
      <c r="K9953" s="14" t="s">
        <v>1454</v>
      </c>
      <c r="L9953" s="14" t="s">
        <v>10279</v>
      </c>
      <c r="M9953" s="14"/>
      <c r="N9953" s="12" t="s">
        <v>1456</v>
      </c>
    </row>
    <row r="9954" customFormat="1" spans="1:14">
      <c r="A9954" s="14" t="s">
        <v>19751</v>
      </c>
      <c r="B9954" s="14"/>
      <c r="C9954" s="14" t="s">
        <v>19764</v>
      </c>
      <c r="D9954" s="14" t="s">
        <v>19765</v>
      </c>
      <c r="E9954" s="14" t="s">
        <v>85</v>
      </c>
      <c r="F9954" s="14"/>
      <c r="G9954" s="14"/>
      <c r="H9954" s="14" t="s">
        <v>7570</v>
      </c>
      <c r="I9954" s="14"/>
      <c r="J9954" s="14" t="s">
        <v>1453</v>
      </c>
      <c r="K9954" s="14" t="s">
        <v>1454</v>
      </c>
      <c r="L9954" s="14" t="s">
        <v>10279</v>
      </c>
      <c r="M9954" s="14"/>
      <c r="N9954" s="12" t="s">
        <v>1456</v>
      </c>
    </row>
    <row r="9955" customFormat="1" spans="1:14">
      <c r="A9955" s="14" t="s">
        <v>19751</v>
      </c>
      <c r="B9955" s="14"/>
      <c r="C9955" s="14" t="s">
        <v>19766</v>
      </c>
      <c r="D9955" s="14" t="s">
        <v>19767</v>
      </c>
      <c r="E9955" s="14" t="s">
        <v>85</v>
      </c>
      <c r="F9955" s="14"/>
      <c r="G9955" s="14"/>
      <c r="H9955" s="14" t="s">
        <v>7570</v>
      </c>
      <c r="I9955" s="14"/>
      <c r="J9955" s="14" t="s">
        <v>1453</v>
      </c>
      <c r="K9955" s="14" t="s">
        <v>1454</v>
      </c>
      <c r="L9955" s="14" t="s">
        <v>10279</v>
      </c>
      <c r="M9955" s="14"/>
      <c r="N9955" s="12" t="s">
        <v>1456</v>
      </c>
    </row>
    <row r="9956" customFormat="1" spans="1:14">
      <c r="A9956" s="14" t="s">
        <v>19751</v>
      </c>
      <c r="B9956" s="14"/>
      <c r="C9956" s="14" t="s">
        <v>19768</v>
      </c>
      <c r="D9956" s="14" t="s">
        <v>19769</v>
      </c>
      <c r="E9956" s="14" t="s">
        <v>85</v>
      </c>
      <c r="F9956" s="14"/>
      <c r="G9956" s="14"/>
      <c r="H9956" s="14" t="s">
        <v>7570</v>
      </c>
      <c r="I9956" s="14"/>
      <c r="J9956" s="14" t="s">
        <v>1453</v>
      </c>
      <c r="K9956" s="14" t="s">
        <v>1454</v>
      </c>
      <c r="L9956" s="14" t="s">
        <v>10279</v>
      </c>
      <c r="M9956" s="14"/>
      <c r="N9956" s="12" t="s">
        <v>1456</v>
      </c>
    </row>
    <row r="9957" customFormat="1" spans="1:14">
      <c r="A9957" s="14" t="s">
        <v>19770</v>
      </c>
      <c r="B9957" s="14"/>
      <c r="C9957" s="14" t="s">
        <v>19771</v>
      </c>
      <c r="D9957" s="14" t="s">
        <v>19772</v>
      </c>
      <c r="E9957" s="14" t="s">
        <v>85</v>
      </c>
      <c r="F9957" s="14"/>
      <c r="G9957" s="14"/>
      <c r="H9957" s="14" t="s">
        <v>7570</v>
      </c>
      <c r="I9957" s="14"/>
      <c r="J9957" s="14" t="s">
        <v>1453</v>
      </c>
      <c r="K9957" s="14" t="s">
        <v>1454</v>
      </c>
      <c r="L9957" s="14" t="s">
        <v>19773</v>
      </c>
      <c r="M9957" s="14"/>
      <c r="N9957" s="12" t="s">
        <v>1456</v>
      </c>
    </row>
    <row r="9958" customFormat="1" spans="1:14">
      <c r="A9958" s="14" t="s">
        <v>19770</v>
      </c>
      <c r="B9958" s="14"/>
      <c r="C9958" s="14" t="s">
        <v>19774</v>
      </c>
      <c r="D9958" s="14" t="s">
        <v>19775</v>
      </c>
      <c r="E9958" s="14" t="s">
        <v>85</v>
      </c>
      <c r="F9958" s="14"/>
      <c r="G9958" s="14"/>
      <c r="H9958" s="14" t="s">
        <v>7570</v>
      </c>
      <c r="I9958" s="14"/>
      <c r="J9958" s="14" t="s">
        <v>1453</v>
      </c>
      <c r="K9958" s="14" t="s">
        <v>1454</v>
      </c>
      <c r="L9958" s="14" t="s">
        <v>19773</v>
      </c>
      <c r="M9958" s="14"/>
      <c r="N9958" s="12" t="s">
        <v>1456</v>
      </c>
    </row>
    <row r="9959" customFormat="1" spans="1:14">
      <c r="A9959" s="14" t="s">
        <v>19770</v>
      </c>
      <c r="B9959" s="14"/>
      <c r="C9959" s="14" t="s">
        <v>19776</v>
      </c>
      <c r="D9959" s="14" t="s">
        <v>19777</v>
      </c>
      <c r="E9959" s="14" t="s">
        <v>85</v>
      </c>
      <c r="F9959" s="14"/>
      <c r="G9959" s="14"/>
      <c r="H9959" s="14" t="s">
        <v>7570</v>
      </c>
      <c r="I9959" s="14"/>
      <c r="J9959" s="14" t="s">
        <v>1453</v>
      </c>
      <c r="K9959" s="14" t="s">
        <v>1454</v>
      </c>
      <c r="L9959" s="14" t="s">
        <v>19773</v>
      </c>
      <c r="M9959" s="14"/>
      <c r="N9959" s="12" t="s">
        <v>1456</v>
      </c>
    </row>
    <row r="9960" customFormat="1" spans="1:14">
      <c r="A9960" s="14" t="s">
        <v>19778</v>
      </c>
      <c r="B9960" s="14"/>
      <c r="C9960" s="14" t="s">
        <v>19779</v>
      </c>
      <c r="D9960" s="14" t="s">
        <v>19780</v>
      </c>
      <c r="E9960" s="14" t="s">
        <v>85</v>
      </c>
      <c r="F9960" s="14"/>
      <c r="G9960" s="14"/>
      <c r="H9960" s="14" t="s">
        <v>1737</v>
      </c>
      <c r="I9960" s="14"/>
      <c r="J9960" s="9" t="s">
        <v>1738</v>
      </c>
      <c r="K9960" s="14" t="s">
        <v>1739</v>
      </c>
      <c r="L9960" s="14" t="s">
        <v>10279</v>
      </c>
      <c r="M9960" s="14"/>
      <c r="N9960" s="12" t="s">
        <v>1741</v>
      </c>
    </row>
    <row r="9961" customFormat="1" spans="1:14">
      <c r="A9961" s="14" t="s">
        <v>19778</v>
      </c>
      <c r="B9961" s="14"/>
      <c r="C9961" s="14" t="s">
        <v>19781</v>
      </c>
      <c r="D9961" s="14" t="s">
        <v>19782</v>
      </c>
      <c r="E9961" s="14" t="s">
        <v>85</v>
      </c>
      <c r="F9961" s="14"/>
      <c r="G9961" s="14"/>
      <c r="H9961" s="14" t="s">
        <v>1737</v>
      </c>
      <c r="I9961" s="14"/>
      <c r="J9961" s="9" t="s">
        <v>1738</v>
      </c>
      <c r="K9961" s="14" t="s">
        <v>1739</v>
      </c>
      <c r="L9961" s="14" t="s">
        <v>19429</v>
      </c>
      <c r="M9961" s="14"/>
      <c r="N9961" s="12" t="s">
        <v>1741</v>
      </c>
    </row>
    <row r="9962" customFormat="1" spans="1:14">
      <c r="A9962" s="14" t="s">
        <v>19778</v>
      </c>
      <c r="B9962" s="14"/>
      <c r="C9962" s="14" t="s">
        <v>19783</v>
      </c>
      <c r="D9962" s="14" t="s">
        <v>19784</v>
      </c>
      <c r="E9962" s="14" t="s">
        <v>85</v>
      </c>
      <c r="F9962" s="14"/>
      <c r="G9962" s="14"/>
      <c r="H9962" s="14" t="s">
        <v>1737</v>
      </c>
      <c r="I9962" s="14"/>
      <c r="J9962" s="9" t="s">
        <v>1738</v>
      </c>
      <c r="K9962" s="14" t="s">
        <v>1739</v>
      </c>
      <c r="L9962" s="14" t="s">
        <v>10279</v>
      </c>
      <c r="M9962" s="14"/>
      <c r="N9962" s="12" t="s">
        <v>1741</v>
      </c>
    </row>
    <row r="9963" customFormat="1" spans="1:14">
      <c r="A9963" s="14" t="s">
        <v>19778</v>
      </c>
      <c r="B9963" s="14"/>
      <c r="C9963" s="14" t="s">
        <v>19785</v>
      </c>
      <c r="D9963" s="14" t="s">
        <v>19786</v>
      </c>
      <c r="E9963" s="14" t="s">
        <v>85</v>
      </c>
      <c r="F9963" s="14"/>
      <c r="G9963" s="14"/>
      <c r="H9963" s="14" t="s">
        <v>1737</v>
      </c>
      <c r="I9963" s="14"/>
      <c r="J9963" s="9" t="s">
        <v>1738</v>
      </c>
      <c r="K9963" s="14" t="s">
        <v>1739</v>
      </c>
      <c r="L9963" s="14" t="s">
        <v>19429</v>
      </c>
      <c r="M9963" s="14"/>
      <c r="N9963" s="12" t="s">
        <v>1741</v>
      </c>
    </row>
    <row r="9964" customFormat="1" spans="1:14">
      <c r="A9964" s="14" t="s">
        <v>19778</v>
      </c>
      <c r="B9964" s="14"/>
      <c r="C9964" s="14" t="s">
        <v>19787</v>
      </c>
      <c r="D9964" s="14" t="s">
        <v>19788</v>
      </c>
      <c r="E9964" s="14" t="s">
        <v>85</v>
      </c>
      <c r="F9964" s="14"/>
      <c r="G9964" s="14"/>
      <c r="H9964" s="14" t="s">
        <v>1737</v>
      </c>
      <c r="I9964" s="14"/>
      <c r="J9964" s="9" t="s">
        <v>1738</v>
      </c>
      <c r="K9964" s="14" t="s">
        <v>1739</v>
      </c>
      <c r="L9964" s="14" t="s">
        <v>10279</v>
      </c>
      <c r="M9964" s="14"/>
      <c r="N9964" s="12" t="s">
        <v>1741</v>
      </c>
    </row>
    <row r="9965" customFormat="1" spans="1:14">
      <c r="A9965" s="14" t="s">
        <v>19778</v>
      </c>
      <c r="B9965" s="14"/>
      <c r="C9965" s="14" t="s">
        <v>19789</v>
      </c>
      <c r="D9965" s="14" t="s">
        <v>19790</v>
      </c>
      <c r="E9965" s="14" t="s">
        <v>85</v>
      </c>
      <c r="F9965" s="14"/>
      <c r="G9965" s="14"/>
      <c r="H9965" s="14" t="s">
        <v>1737</v>
      </c>
      <c r="I9965" s="14"/>
      <c r="J9965" s="9" t="s">
        <v>1738</v>
      </c>
      <c r="K9965" s="14" t="s">
        <v>1739</v>
      </c>
      <c r="L9965" s="14" t="s">
        <v>19429</v>
      </c>
      <c r="M9965" s="14"/>
      <c r="N9965" s="12" t="s">
        <v>1741</v>
      </c>
    </row>
    <row r="9966" customFormat="1" spans="1:14">
      <c r="A9966" s="14" t="s">
        <v>19778</v>
      </c>
      <c r="B9966" s="14"/>
      <c r="C9966" s="14" t="s">
        <v>19791</v>
      </c>
      <c r="D9966" s="14" t="s">
        <v>19792</v>
      </c>
      <c r="E9966" s="14" t="s">
        <v>85</v>
      </c>
      <c r="F9966" s="14"/>
      <c r="G9966" s="14"/>
      <c r="H9966" s="14" t="s">
        <v>1737</v>
      </c>
      <c r="I9966" s="14"/>
      <c r="J9966" s="9" t="s">
        <v>1738</v>
      </c>
      <c r="K9966" s="14" t="s">
        <v>1739</v>
      </c>
      <c r="L9966" s="14" t="s">
        <v>10279</v>
      </c>
      <c r="M9966" s="14"/>
      <c r="N9966" s="12" t="s">
        <v>1741</v>
      </c>
    </row>
    <row r="9967" customFormat="1" spans="1:14">
      <c r="A9967" s="14" t="s">
        <v>19778</v>
      </c>
      <c r="B9967" s="14"/>
      <c r="C9967" s="14" t="s">
        <v>19793</v>
      </c>
      <c r="D9967" s="14" t="s">
        <v>19794</v>
      </c>
      <c r="E9967" s="14" t="s">
        <v>85</v>
      </c>
      <c r="F9967" s="14"/>
      <c r="G9967" s="14"/>
      <c r="H9967" s="14" t="s">
        <v>1737</v>
      </c>
      <c r="I9967" s="14"/>
      <c r="J9967" s="9" t="s">
        <v>1738</v>
      </c>
      <c r="K9967" s="14" t="s">
        <v>1739</v>
      </c>
      <c r="L9967" s="14" t="s">
        <v>19429</v>
      </c>
      <c r="M9967" s="14"/>
      <c r="N9967" s="12" t="s">
        <v>1741</v>
      </c>
    </row>
    <row r="9968" customFormat="1" spans="1:14">
      <c r="A9968" s="14" t="s">
        <v>19778</v>
      </c>
      <c r="B9968" s="14"/>
      <c r="C9968" s="14" t="s">
        <v>19795</v>
      </c>
      <c r="D9968" s="14" t="s">
        <v>19796</v>
      </c>
      <c r="E9968" s="14" t="s">
        <v>85</v>
      </c>
      <c r="F9968" s="14"/>
      <c r="G9968" s="14"/>
      <c r="H9968" s="14" t="s">
        <v>1737</v>
      </c>
      <c r="I9968" s="14"/>
      <c r="J9968" s="9" t="s">
        <v>1738</v>
      </c>
      <c r="K9968" s="14" t="s">
        <v>1739</v>
      </c>
      <c r="L9968" s="14" t="s">
        <v>19773</v>
      </c>
      <c r="M9968" s="14"/>
      <c r="N9968" s="12" t="s">
        <v>1741</v>
      </c>
    </row>
    <row r="9969" customFormat="1" spans="1:14">
      <c r="A9969" s="14" t="s">
        <v>19778</v>
      </c>
      <c r="B9969" s="14"/>
      <c r="C9969" s="14" t="s">
        <v>19797</v>
      </c>
      <c r="D9969" s="14" t="s">
        <v>19798</v>
      </c>
      <c r="E9969" s="14" t="s">
        <v>85</v>
      </c>
      <c r="F9969" s="14"/>
      <c r="G9969" s="14"/>
      <c r="H9969" s="14" t="s">
        <v>1737</v>
      </c>
      <c r="I9969" s="14"/>
      <c r="J9969" s="9" t="s">
        <v>1738</v>
      </c>
      <c r="K9969" s="14" t="s">
        <v>1739</v>
      </c>
      <c r="L9969" s="14" t="s">
        <v>19799</v>
      </c>
      <c r="M9969" s="14"/>
      <c r="N9969" s="12" t="s">
        <v>1741</v>
      </c>
    </row>
    <row r="9970" customFormat="1" spans="1:14">
      <c r="A9970" s="14" t="s">
        <v>19778</v>
      </c>
      <c r="B9970" s="14"/>
      <c r="C9970" s="14" t="s">
        <v>19800</v>
      </c>
      <c r="D9970" s="14" t="s">
        <v>19801</v>
      </c>
      <c r="E9970" s="14" t="s">
        <v>85</v>
      </c>
      <c r="F9970" s="14"/>
      <c r="G9970" s="14"/>
      <c r="H9970" s="14" t="s">
        <v>1737</v>
      </c>
      <c r="I9970" s="14"/>
      <c r="J9970" s="9" t="s">
        <v>1738</v>
      </c>
      <c r="K9970" s="14" t="s">
        <v>1739</v>
      </c>
      <c r="L9970" s="14" t="s">
        <v>19773</v>
      </c>
      <c r="M9970" s="14"/>
      <c r="N9970" s="12" t="s">
        <v>1741</v>
      </c>
    </row>
    <row r="9971" customFormat="1" spans="1:14">
      <c r="A9971" s="14" t="s">
        <v>19778</v>
      </c>
      <c r="B9971" s="14"/>
      <c r="C9971" s="14" t="s">
        <v>19802</v>
      </c>
      <c r="D9971" s="14" t="s">
        <v>19803</v>
      </c>
      <c r="E9971" s="14" t="s">
        <v>85</v>
      </c>
      <c r="F9971" s="14"/>
      <c r="G9971" s="14"/>
      <c r="H9971" s="14" t="s">
        <v>1737</v>
      </c>
      <c r="I9971" s="14"/>
      <c r="J9971" s="9" t="s">
        <v>1738</v>
      </c>
      <c r="K9971" s="14" t="s">
        <v>1739</v>
      </c>
      <c r="L9971" s="14" t="s">
        <v>19799</v>
      </c>
      <c r="M9971" s="14"/>
      <c r="N9971" s="12" t="s">
        <v>1741</v>
      </c>
    </row>
    <row r="9972" customFormat="1" spans="1:14">
      <c r="A9972" s="14" t="s">
        <v>19778</v>
      </c>
      <c r="B9972" s="14"/>
      <c r="C9972" s="14" t="s">
        <v>19804</v>
      </c>
      <c r="D9972" s="14" t="s">
        <v>19805</v>
      </c>
      <c r="E9972" s="14" t="s">
        <v>85</v>
      </c>
      <c r="F9972" s="14"/>
      <c r="G9972" s="14"/>
      <c r="H9972" s="14" t="s">
        <v>1737</v>
      </c>
      <c r="I9972" s="14"/>
      <c r="J9972" s="9" t="s">
        <v>1738</v>
      </c>
      <c r="K9972" s="14" t="s">
        <v>1739</v>
      </c>
      <c r="L9972" s="14" t="s">
        <v>19806</v>
      </c>
      <c r="M9972" s="14"/>
      <c r="N9972" s="12" t="s">
        <v>1741</v>
      </c>
    </row>
    <row r="9973" customFormat="1" spans="1:14">
      <c r="A9973" s="14" t="s">
        <v>19778</v>
      </c>
      <c r="B9973" s="14"/>
      <c r="C9973" s="14" t="s">
        <v>19807</v>
      </c>
      <c r="D9973" s="14" t="s">
        <v>19808</v>
      </c>
      <c r="E9973" s="14" t="s">
        <v>85</v>
      </c>
      <c r="F9973" s="14"/>
      <c r="G9973" s="14"/>
      <c r="H9973" s="14" t="s">
        <v>1737</v>
      </c>
      <c r="I9973" s="14"/>
      <c r="J9973" s="9" t="s">
        <v>1738</v>
      </c>
      <c r="K9973" s="14" t="s">
        <v>1739</v>
      </c>
      <c r="L9973" s="14" t="s">
        <v>19809</v>
      </c>
      <c r="M9973" s="14"/>
      <c r="N9973" s="12" t="s">
        <v>1741</v>
      </c>
    </row>
    <row r="9974" customFormat="1" spans="1:14">
      <c r="A9974" s="14" t="s">
        <v>19778</v>
      </c>
      <c r="B9974" s="14"/>
      <c r="C9974" s="14" t="s">
        <v>19810</v>
      </c>
      <c r="D9974" s="14" t="s">
        <v>19811</v>
      </c>
      <c r="E9974" s="14" t="s">
        <v>85</v>
      </c>
      <c r="F9974" s="14"/>
      <c r="G9974" s="14"/>
      <c r="H9974" s="14" t="s">
        <v>1737</v>
      </c>
      <c r="I9974" s="14"/>
      <c r="J9974" s="9" t="s">
        <v>1738</v>
      </c>
      <c r="K9974" s="14" t="s">
        <v>1739</v>
      </c>
      <c r="L9974" s="14" t="s">
        <v>19806</v>
      </c>
      <c r="M9974" s="14"/>
      <c r="N9974" s="12" t="s">
        <v>1741</v>
      </c>
    </row>
    <row r="9975" customFormat="1" spans="1:14">
      <c r="A9975" s="14" t="s">
        <v>19778</v>
      </c>
      <c r="B9975" s="14"/>
      <c r="C9975" s="14" t="s">
        <v>19812</v>
      </c>
      <c r="D9975" s="14" t="s">
        <v>19813</v>
      </c>
      <c r="E9975" s="14" t="s">
        <v>85</v>
      </c>
      <c r="F9975" s="14"/>
      <c r="G9975" s="14"/>
      <c r="H9975" s="14" t="s">
        <v>1737</v>
      </c>
      <c r="I9975" s="14"/>
      <c r="J9975" s="9" t="s">
        <v>1738</v>
      </c>
      <c r="K9975" s="14" t="s">
        <v>1739</v>
      </c>
      <c r="L9975" s="14" t="s">
        <v>19809</v>
      </c>
      <c r="M9975" s="14"/>
      <c r="N9975" s="12" t="s">
        <v>1741</v>
      </c>
    </row>
  </sheetData>
  <sheetProtection formatCells="0" formatColumns="0" formatRows="0" insertRows="0" insertColumns="0" insertHyperlinks="0" deleteColumns="0" deleteRows="0" sort="0" autoFilter="0" pivotTables="0"/>
  <pageMargins left="0.7" right="0.7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Microsoft Corporation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Detail Data</vt:lpstr>
      <vt:lpstr>Acuan_Reference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SCMC</dc:creator>
  <cp:lastModifiedBy>LOGISTIK1</cp:lastModifiedBy>
  <dcterms:created xsi:type="dcterms:W3CDTF">2020-11-05T00:53:00Z</dcterms:created>
  <dcterms:modified xsi:type="dcterms:W3CDTF">2025-09-19T06:30:12Z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1033-12.2.0.22549</vt:lpwstr>
  </property>
  <property fmtid="{D5CDD505-2E9C-101B-9397-08002B2CF9AE}" pid="3" name="ICV">
    <vt:lpwstr>F7760A54DA104154A6887AE6AC56272B_13</vt:lpwstr>
  </property>
</Properties>
</file>